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My Drive\1DL-ICT2565\1DMC65\Data2565\สาว บุคคล0865\"/>
    </mc:Choice>
  </mc:AlternateContent>
  <bookViews>
    <workbookView xWindow="0" yWindow="0" windowWidth="23040" windowHeight="8952" firstSheet="1" activeTab="1"/>
  </bookViews>
  <sheets>
    <sheet name="25 มิ.ย.(สพป.นศ.3)" sheetId="1" state="hidden" r:id="rId1"/>
    <sheet name="10 มิถุนายน 2565" sheetId="2" r:id="rId2"/>
    <sheet name="จำนวน นร." sheetId="8" state="hidden" r:id="rId3"/>
    <sheet name="Sheet1" sheetId="3" state="hidden" r:id="rId4"/>
    <sheet name="เรียง 250" sheetId="4" state="hidden" r:id="rId5"/>
    <sheet name="Sheet2" sheetId="5" state="hidden" r:id="rId6"/>
    <sheet name="น้อยกว่า 120" sheetId="7" state="hidden" r:id="rId7"/>
    <sheet name="ฐานข้อมูล 10 มิ.ย.65" sheetId="6" state="hidden" r:id="rId8"/>
  </sheets>
  <definedNames>
    <definedName name="_xlnm._FilterDatabase" localSheetId="5" hidden="1">Sheet2!$E$1:$H$318</definedName>
    <definedName name="_xlnm.Print_Titles" localSheetId="1">'10 มิถุนายน 2565'!$2:$9</definedName>
    <definedName name="_xlnm.Print_Titles" localSheetId="0">'25 มิ.ย.(สพป.นศ.3)'!$3:$11</definedName>
    <definedName name="_xlnm.Print_Titles" localSheetId="5">Sheet2!$6:$9</definedName>
    <definedName name="_xlnm.Print_Titles" localSheetId="7">'ฐานข้อมูล 10 มิ.ย.65'!$2:$9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Y124" i="2" l="1"/>
  <c r="AY125" i="2"/>
  <c r="M11" i="2" l="1"/>
  <c r="O11" i="2"/>
  <c r="Q11" i="2"/>
  <c r="S11" i="2"/>
  <c r="U11" i="2"/>
  <c r="W11" i="2"/>
  <c r="Y11" i="2"/>
  <c r="AA11" i="2"/>
  <c r="AC11" i="2"/>
  <c r="AE11" i="2"/>
  <c r="AG11" i="2"/>
  <c r="AI11" i="2"/>
  <c r="AK11" i="2"/>
  <c r="AM11" i="2"/>
  <c r="AO11" i="2"/>
  <c r="AP11" i="2"/>
  <c r="M12" i="2"/>
  <c r="O12" i="2"/>
  <c r="Q12" i="2"/>
  <c r="S12" i="2"/>
  <c r="U12" i="2"/>
  <c r="W12" i="2"/>
  <c r="Y12" i="2"/>
  <c r="AA12" i="2"/>
  <c r="AC12" i="2"/>
  <c r="AE12" i="2"/>
  <c r="AG12" i="2"/>
  <c r="AI12" i="2"/>
  <c r="AK12" i="2"/>
  <c r="AM12" i="2"/>
  <c r="AO12" i="2"/>
  <c r="AP12" i="2"/>
  <c r="M13" i="2"/>
  <c r="O13" i="2"/>
  <c r="Q13" i="2"/>
  <c r="S13" i="2"/>
  <c r="U13" i="2"/>
  <c r="W13" i="2"/>
  <c r="Y13" i="2"/>
  <c r="AA13" i="2"/>
  <c r="AC13" i="2"/>
  <c r="AE13" i="2"/>
  <c r="AG13" i="2"/>
  <c r="AI13" i="2"/>
  <c r="AK13" i="2"/>
  <c r="AM13" i="2"/>
  <c r="AO13" i="2"/>
  <c r="AP13" i="2"/>
  <c r="M14" i="2"/>
  <c r="O14" i="2"/>
  <c r="Q14" i="2"/>
  <c r="S14" i="2"/>
  <c r="U14" i="2"/>
  <c r="W14" i="2"/>
  <c r="Y14" i="2"/>
  <c r="AA14" i="2"/>
  <c r="AC14" i="2"/>
  <c r="AE14" i="2"/>
  <c r="AG14" i="2"/>
  <c r="AI14" i="2"/>
  <c r="AK14" i="2"/>
  <c r="AM14" i="2"/>
  <c r="AO14" i="2"/>
  <c r="AP14" i="2"/>
  <c r="M15" i="2"/>
  <c r="O15" i="2"/>
  <c r="Q15" i="2"/>
  <c r="S15" i="2"/>
  <c r="U15" i="2"/>
  <c r="W15" i="2"/>
  <c r="Y15" i="2"/>
  <c r="AA15" i="2"/>
  <c r="AC15" i="2"/>
  <c r="AE15" i="2"/>
  <c r="AG15" i="2"/>
  <c r="AI15" i="2"/>
  <c r="AK15" i="2"/>
  <c r="AM15" i="2"/>
  <c r="AO15" i="2"/>
  <c r="AP15" i="2"/>
  <c r="M16" i="2"/>
  <c r="O16" i="2"/>
  <c r="Q16" i="2"/>
  <c r="S16" i="2"/>
  <c r="U16" i="2"/>
  <c r="W16" i="2"/>
  <c r="Y16" i="2"/>
  <c r="AA16" i="2"/>
  <c r="AC16" i="2"/>
  <c r="AE16" i="2"/>
  <c r="AG16" i="2"/>
  <c r="AI16" i="2"/>
  <c r="AK16" i="2"/>
  <c r="AM16" i="2"/>
  <c r="AO16" i="2"/>
  <c r="AP16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P17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P18" i="2"/>
  <c r="M19" i="2"/>
  <c r="O19" i="2"/>
  <c r="Q19" i="2"/>
  <c r="S19" i="2"/>
  <c r="U19" i="2"/>
  <c r="W19" i="2"/>
  <c r="Y19" i="2"/>
  <c r="AA19" i="2"/>
  <c r="AC19" i="2"/>
  <c r="AE19" i="2"/>
  <c r="AG19" i="2"/>
  <c r="AI19" i="2"/>
  <c r="AK19" i="2"/>
  <c r="AM19" i="2"/>
  <c r="AO19" i="2"/>
  <c r="AP19" i="2"/>
  <c r="M20" i="2"/>
  <c r="O20" i="2"/>
  <c r="Q20" i="2"/>
  <c r="S20" i="2"/>
  <c r="U20" i="2"/>
  <c r="W20" i="2"/>
  <c r="Y20" i="2"/>
  <c r="AA20" i="2"/>
  <c r="AC20" i="2"/>
  <c r="AE20" i="2"/>
  <c r="AG20" i="2"/>
  <c r="AI20" i="2"/>
  <c r="AK20" i="2"/>
  <c r="AM20" i="2"/>
  <c r="AO20" i="2"/>
  <c r="AP20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P21" i="2"/>
  <c r="M22" i="2"/>
  <c r="O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P22" i="2"/>
  <c r="M23" i="2"/>
  <c r="O23" i="2"/>
  <c r="Q23" i="2"/>
  <c r="S23" i="2"/>
  <c r="U23" i="2"/>
  <c r="W23" i="2"/>
  <c r="Y23" i="2"/>
  <c r="AA23" i="2"/>
  <c r="AC23" i="2"/>
  <c r="AE23" i="2"/>
  <c r="AG23" i="2"/>
  <c r="AI23" i="2"/>
  <c r="AK23" i="2"/>
  <c r="AM23" i="2"/>
  <c r="AO23" i="2"/>
  <c r="AP23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P24" i="2"/>
  <c r="M25" i="2"/>
  <c r="O25" i="2"/>
  <c r="Q25" i="2"/>
  <c r="S25" i="2"/>
  <c r="U25" i="2"/>
  <c r="W25" i="2"/>
  <c r="Y25" i="2"/>
  <c r="AA25" i="2"/>
  <c r="AC25" i="2"/>
  <c r="AE25" i="2"/>
  <c r="AG25" i="2"/>
  <c r="AI25" i="2"/>
  <c r="AK25" i="2"/>
  <c r="AM25" i="2"/>
  <c r="AO25" i="2"/>
  <c r="AP25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P26" i="2"/>
  <c r="M27" i="2"/>
  <c r="O27" i="2"/>
  <c r="Q27" i="2"/>
  <c r="S27" i="2"/>
  <c r="U27" i="2"/>
  <c r="W27" i="2"/>
  <c r="Y27" i="2"/>
  <c r="AA27" i="2"/>
  <c r="AC27" i="2"/>
  <c r="AE27" i="2"/>
  <c r="AG27" i="2"/>
  <c r="AI27" i="2"/>
  <c r="AK27" i="2"/>
  <c r="AM27" i="2"/>
  <c r="AO27" i="2"/>
  <c r="AP27" i="2"/>
  <c r="M28" i="2"/>
  <c r="O28" i="2"/>
  <c r="Q28" i="2"/>
  <c r="S28" i="2"/>
  <c r="U28" i="2"/>
  <c r="W28" i="2"/>
  <c r="Y28" i="2"/>
  <c r="AA28" i="2"/>
  <c r="AC28" i="2"/>
  <c r="AE28" i="2"/>
  <c r="AG28" i="2"/>
  <c r="AI28" i="2"/>
  <c r="AK28" i="2"/>
  <c r="AM28" i="2"/>
  <c r="AO28" i="2"/>
  <c r="AP28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P29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P30" i="2"/>
  <c r="M31" i="2"/>
  <c r="O31" i="2"/>
  <c r="Q31" i="2"/>
  <c r="S31" i="2"/>
  <c r="U31" i="2"/>
  <c r="W31" i="2"/>
  <c r="Y31" i="2"/>
  <c r="AA31" i="2"/>
  <c r="AC31" i="2"/>
  <c r="AE31" i="2"/>
  <c r="AG31" i="2"/>
  <c r="AI31" i="2"/>
  <c r="AK31" i="2"/>
  <c r="AM31" i="2"/>
  <c r="AO31" i="2"/>
  <c r="AP31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P32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P33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P34" i="2"/>
  <c r="M35" i="2"/>
  <c r="O35" i="2"/>
  <c r="Q35" i="2"/>
  <c r="S35" i="2"/>
  <c r="U35" i="2"/>
  <c r="W35" i="2"/>
  <c r="Y35" i="2"/>
  <c r="AA35" i="2"/>
  <c r="AC35" i="2"/>
  <c r="AE35" i="2"/>
  <c r="AG35" i="2"/>
  <c r="AI35" i="2"/>
  <c r="AK35" i="2"/>
  <c r="AM35" i="2"/>
  <c r="AO35" i="2"/>
  <c r="AP35" i="2"/>
  <c r="M36" i="2"/>
  <c r="O36" i="2"/>
  <c r="Q36" i="2"/>
  <c r="S36" i="2"/>
  <c r="U36" i="2"/>
  <c r="W36" i="2"/>
  <c r="Y36" i="2"/>
  <c r="AA36" i="2"/>
  <c r="AC36" i="2"/>
  <c r="AE36" i="2"/>
  <c r="AG36" i="2"/>
  <c r="AI36" i="2"/>
  <c r="AK36" i="2"/>
  <c r="AM36" i="2"/>
  <c r="AO36" i="2"/>
  <c r="AP36" i="2"/>
  <c r="M37" i="2"/>
  <c r="O37" i="2"/>
  <c r="Q37" i="2"/>
  <c r="S37" i="2"/>
  <c r="U37" i="2"/>
  <c r="W37" i="2"/>
  <c r="Y37" i="2"/>
  <c r="AA37" i="2"/>
  <c r="AC37" i="2"/>
  <c r="AE37" i="2"/>
  <c r="AG37" i="2"/>
  <c r="AI37" i="2"/>
  <c r="AK37" i="2"/>
  <c r="AM37" i="2"/>
  <c r="AO37" i="2"/>
  <c r="AP37" i="2"/>
  <c r="M38" i="2"/>
  <c r="O38" i="2"/>
  <c r="Q38" i="2"/>
  <c r="S38" i="2"/>
  <c r="U38" i="2"/>
  <c r="W38" i="2"/>
  <c r="Y38" i="2"/>
  <c r="AA38" i="2"/>
  <c r="AC38" i="2"/>
  <c r="AE38" i="2"/>
  <c r="AG38" i="2"/>
  <c r="AI38" i="2"/>
  <c r="AK38" i="2"/>
  <c r="AM38" i="2"/>
  <c r="AO38" i="2"/>
  <c r="AP38" i="2"/>
  <c r="M39" i="2"/>
  <c r="O39" i="2"/>
  <c r="Q39" i="2"/>
  <c r="S39" i="2"/>
  <c r="U39" i="2"/>
  <c r="W39" i="2"/>
  <c r="Y39" i="2"/>
  <c r="AA39" i="2"/>
  <c r="AC39" i="2"/>
  <c r="AE39" i="2"/>
  <c r="AG39" i="2"/>
  <c r="AI39" i="2"/>
  <c r="AK39" i="2"/>
  <c r="AM39" i="2"/>
  <c r="AO39" i="2"/>
  <c r="AP39" i="2"/>
  <c r="M40" i="2"/>
  <c r="O40" i="2"/>
  <c r="Q40" i="2"/>
  <c r="S40" i="2"/>
  <c r="U40" i="2"/>
  <c r="W40" i="2"/>
  <c r="Y40" i="2"/>
  <c r="AA40" i="2"/>
  <c r="AC40" i="2"/>
  <c r="AE40" i="2"/>
  <c r="AG40" i="2"/>
  <c r="AI40" i="2"/>
  <c r="AK40" i="2"/>
  <c r="AM40" i="2"/>
  <c r="AO40" i="2"/>
  <c r="AP40" i="2"/>
  <c r="M41" i="2"/>
  <c r="O41" i="2"/>
  <c r="Q41" i="2"/>
  <c r="S41" i="2"/>
  <c r="U41" i="2"/>
  <c r="W41" i="2"/>
  <c r="Y41" i="2"/>
  <c r="AA41" i="2"/>
  <c r="AC41" i="2"/>
  <c r="AE41" i="2"/>
  <c r="AG41" i="2"/>
  <c r="AI41" i="2"/>
  <c r="AK41" i="2"/>
  <c r="AM41" i="2"/>
  <c r="AO41" i="2"/>
  <c r="AP41" i="2"/>
  <c r="M42" i="2"/>
  <c r="O42" i="2"/>
  <c r="Q42" i="2"/>
  <c r="S42" i="2"/>
  <c r="U42" i="2"/>
  <c r="W42" i="2"/>
  <c r="Y42" i="2"/>
  <c r="AA42" i="2"/>
  <c r="AC42" i="2"/>
  <c r="AE42" i="2"/>
  <c r="AG42" i="2"/>
  <c r="AI42" i="2"/>
  <c r="AK42" i="2"/>
  <c r="AM42" i="2"/>
  <c r="AO42" i="2"/>
  <c r="AP42" i="2"/>
  <c r="M43" i="2"/>
  <c r="O43" i="2"/>
  <c r="Q43" i="2"/>
  <c r="S43" i="2"/>
  <c r="U43" i="2"/>
  <c r="W43" i="2"/>
  <c r="Y43" i="2"/>
  <c r="AA43" i="2"/>
  <c r="AC43" i="2"/>
  <c r="AE43" i="2"/>
  <c r="AG43" i="2"/>
  <c r="AI43" i="2"/>
  <c r="AK43" i="2"/>
  <c r="AM43" i="2"/>
  <c r="AO43" i="2"/>
  <c r="AP43" i="2"/>
  <c r="M44" i="2"/>
  <c r="O44" i="2"/>
  <c r="Q44" i="2"/>
  <c r="S44" i="2"/>
  <c r="U44" i="2"/>
  <c r="W44" i="2"/>
  <c r="Y44" i="2"/>
  <c r="AA44" i="2"/>
  <c r="AC44" i="2"/>
  <c r="AE44" i="2"/>
  <c r="AG44" i="2"/>
  <c r="AI44" i="2"/>
  <c r="AK44" i="2"/>
  <c r="AM44" i="2"/>
  <c r="AO44" i="2"/>
  <c r="AP44" i="2"/>
  <c r="M45" i="2"/>
  <c r="O45" i="2"/>
  <c r="Q45" i="2"/>
  <c r="S45" i="2"/>
  <c r="U45" i="2"/>
  <c r="W45" i="2"/>
  <c r="Y45" i="2"/>
  <c r="AA45" i="2"/>
  <c r="AC45" i="2"/>
  <c r="AE45" i="2"/>
  <c r="AG45" i="2"/>
  <c r="AI45" i="2"/>
  <c r="AK45" i="2"/>
  <c r="AM45" i="2"/>
  <c r="AO45" i="2"/>
  <c r="AP45" i="2"/>
  <c r="M46" i="2"/>
  <c r="O46" i="2"/>
  <c r="Q46" i="2"/>
  <c r="S46" i="2"/>
  <c r="U46" i="2"/>
  <c r="W46" i="2"/>
  <c r="Y46" i="2"/>
  <c r="AA46" i="2"/>
  <c r="AC46" i="2"/>
  <c r="AE46" i="2"/>
  <c r="AG46" i="2"/>
  <c r="AI46" i="2"/>
  <c r="AK46" i="2"/>
  <c r="AM46" i="2"/>
  <c r="AO46" i="2"/>
  <c r="AP46" i="2"/>
  <c r="M47" i="2"/>
  <c r="O47" i="2"/>
  <c r="Q47" i="2"/>
  <c r="S47" i="2"/>
  <c r="U47" i="2"/>
  <c r="W47" i="2"/>
  <c r="Y47" i="2"/>
  <c r="AA47" i="2"/>
  <c r="AC47" i="2"/>
  <c r="AE47" i="2"/>
  <c r="AG47" i="2"/>
  <c r="AI47" i="2"/>
  <c r="AK47" i="2"/>
  <c r="AM47" i="2"/>
  <c r="AO47" i="2"/>
  <c r="AP47" i="2"/>
  <c r="M48" i="2"/>
  <c r="O48" i="2"/>
  <c r="Q48" i="2"/>
  <c r="S48" i="2"/>
  <c r="U48" i="2"/>
  <c r="W48" i="2"/>
  <c r="Y48" i="2"/>
  <c r="AA48" i="2"/>
  <c r="AC48" i="2"/>
  <c r="AE48" i="2"/>
  <c r="AG48" i="2"/>
  <c r="AI48" i="2"/>
  <c r="AK48" i="2"/>
  <c r="AM48" i="2"/>
  <c r="AO48" i="2"/>
  <c r="AP48" i="2"/>
  <c r="M49" i="2"/>
  <c r="O49" i="2"/>
  <c r="Q49" i="2"/>
  <c r="S49" i="2"/>
  <c r="U49" i="2"/>
  <c r="W49" i="2"/>
  <c r="Y49" i="2"/>
  <c r="AA49" i="2"/>
  <c r="AC49" i="2"/>
  <c r="AE49" i="2"/>
  <c r="AG49" i="2"/>
  <c r="AI49" i="2"/>
  <c r="AK49" i="2"/>
  <c r="AM49" i="2"/>
  <c r="AO49" i="2"/>
  <c r="AP49" i="2"/>
  <c r="M50" i="2"/>
  <c r="O50" i="2"/>
  <c r="Q50" i="2"/>
  <c r="S50" i="2"/>
  <c r="U50" i="2"/>
  <c r="W50" i="2"/>
  <c r="Y50" i="2"/>
  <c r="AA50" i="2"/>
  <c r="AC50" i="2"/>
  <c r="AE50" i="2"/>
  <c r="AG50" i="2"/>
  <c r="AI50" i="2"/>
  <c r="AK50" i="2"/>
  <c r="AM50" i="2"/>
  <c r="AO50" i="2"/>
  <c r="AP50" i="2"/>
  <c r="M51" i="2"/>
  <c r="O51" i="2"/>
  <c r="Q51" i="2"/>
  <c r="S51" i="2"/>
  <c r="U51" i="2"/>
  <c r="W51" i="2"/>
  <c r="Y51" i="2"/>
  <c r="AA51" i="2"/>
  <c r="AC51" i="2"/>
  <c r="AE51" i="2"/>
  <c r="AG51" i="2"/>
  <c r="AI51" i="2"/>
  <c r="AK51" i="2"/>
  <c r="AM51" i="2"/>
  <c r="AO51" i="2"/>
  <c r="AP51" i="2"/>
  <c r="M52" i="2"/>
  <c r="O52" i="2"/>
  <c r="Q52" i="2"/>
  <c r="S52" i="2"/>
  <c r="U52" i="2"/>
  <c r="W52" i="2"/>
  <c r="Y52" i="2"/>
  <c r="AA52" i="2"/>
  <c r="AC52" i="2"/>
  <c r="AE52" i="2"/>
  <c r="AG52" i="2"/>
  <c r="AI52" i="2"/>
  <c r="AK52" i="2"/>
  <c r="AM52" i="2"/>
  <c r="AO52" i="2"/>
  <c r="AP52" i="2"/>
  <c r="M53" i="2"/>
  <c r="O53" i="2"/>
  <c r="Q53" i="2"/>
  <c r="S53" i="2"/>
  <c r="U53" i="2"/>
  <c r="W53" i="2"/>
  <c r="Y53" i="2"/>
  <c r="AA53" i="2"/>
  <c r="AC53" i="2"/>
  <c r="AE53" i="2"/>
  <c r="AG53" i="2"/>
  <c r="AI53" i="2"/>
  <c r="AK53" i="2"/>
  <c r="AM53" i="2"/>
  <c r="AO53" i="2"/>
  <c r="AP53" i="2"/>
  <c r="M54" i="2"/>
  <c r="O54" i="2"/>
  <c r="Q54" i="2"/>
  <c r="S54" i="2"/>
  <c r="U54" i="2"/>
  <c r="W54" i="2"/>
  <c r="Y54" i="2"/>
  <c r="AA54" i="2"/>
  <c r="AC54" i="2"/>
  <c r="AE54" i="2"/>
  <c r="AG54" i="2"/>
  <c r="AI54" i="2"/>
  <c r="AK54" i="2"/>
  <c r="AM54" i="2"/>
  <c r="AO54" i="2"/>
  <c r="AP54" i="2"/>
  <c r="M55" i="2"/>
  <c r="O55" i="2"/>
  <c r="Q55" i="2"/>
  <c r="S55" i="2"/>
  <c r="U55" i="2"/>
  <c r="W55" i="2"/>
  <c r="Y55" i="2"/>
  <c r="AA55" i="2"/>
  <c r="AC55" i="2"/>
  <c r="AE55" i="2"/>
  <c r="AG55" i="2"/>
  <c r="AI55" i="2"/>
  <c r="AK55" i="2"/>
  <c r="AM55" i="2"/>
  <c r="AO55" i="2"/>
  <c r="AP55" i="2"/>
  <c r="M56" i="2"/>
  <c r="O56" i="2"/>
  <c r="Q56" i="2"/>
  <c r="S56" i="2"/>
  <c r="U56" i="2"/>
  <c r="W56" i="2"/>
  <c r="Y56" i="2"/>
  <c r="AA56" i="2"/>
  <c r="AC56" i="2"/>
  <c r="AE56" i="2"/>
  <c r="AG56" i="2"/>
  <c r="AI56" i="2"/>
  <c r="AK56" i="2"/>
  <c r="AM56" i="2"/>
  <c r="AO56" i="2"/>
  <c r="AP56" i="2"/>
  <c r="M57" i="2"/>
  <c r="O57" i="2"/>
  <c r="Q57" i="2"/>
  <c r="S57" i="2"/>
  <c r="U57" i="2"/>
  <c r="W57" i="2"/>
  <c r="Y57" i="2"/>
  <c r="AA57" i="2"/>
  <c r="AC57" i="2"/>
  <c r="AE57" i="2"/>
  <c r="AG57" i="2"/>
  <c r="AI57" i="2"/>
  <c r="AK57" i="2"/>
  <c r="AM57" i="2"/>
  <c r="AO57" i="2"/>
  <c r="AP57" i="2"/>
  <c r="M58" i="2"/>
  <c r="O58" i="2"/>
  <c r="Q58" i="2"/>
  <c r="S58" i="2"/>
  <c r="U58" i="2"/>
  <c r="W58" i="2"/>
  <c r="Y58" i="2"/>
  <c r="AA58" i="2"/>
  <c r="AC58" i="2"/>
  <c r="AE58" i="2"/>
  <c r="AG58" i="2"/>
  <c r="AI58" i="2"/>
  <c r="AK58" i="2"/>
  <c r="AM58" i="2"/>
  <c r="AO58" i="2"/>
  <c r="AP58" i="2"/>
  <c r="M59" i="2"/>
  <c r="O59" i="2"/>
  <c r="Q59" i="2"/>
  <c r="S59" i="2"/>
  <c r="U59" i="2"/>
  <c r="W59" i="2"/>
  <c r="Y59" i="2"/>
  <c r="AA59" i="2"/>
  <c r="AC59" i="2"/>
  <c r="AE59" i="2"/>
  <c r="AG59" i="2"/>
  <c r="AI59" i="2"/>
  <c r="AK59" i="2"/>
  <c r="AM59" i="2"/>
  <c r="AO59" i="2"/>
  <c r="AP59" i="2"/>
  <c r="M60" i="2"/>
  <c r="O60" i="2"/>
  <c r="Q60" i="2"/>
  <c r="S60" i="2"/>
  <c r="U60" i="2"/>
  <c r="W60" i="2"/>
  <c r="Y60" i="2"/>
  <c r="AA60" i="2"/>
  <c r="AC60" i="2"/>
  <c r="AE60" i="2"/>
  <c r="AG60" i="2"/>
  <c r="AI60" i="2"/>
  <c r="AK60" i="2"/>
  <c r="AM60" i="2"/>
  <c r="AO60" i="2"/>
  <c r="AP60" i="2"/>
  <c r="M61" i="2"/>
  <c r="O61" i="2"/>
  <c r="Q61" i="2"/>
  <c r="S61" i="2"/>
  <c r="U61" i="2"/>
  <c r="W61" i="2"/>
  <c r="Y61" i="2"/>
  <c r="AA61" i="2"/>
  <c r="AC61" i="2"/>
  <c r="AE61" i="2"/>
  <c r="AG61" i="2"/>
  <c r="AI61" i="2"/>
  <c r="AK61" i="2"/>
  <c r="AM61" i="2"/>
  <c r="AO61" i="2"/>
  <c r="AP61" i="2"/>
  <c r="M62" i="2"/>
  <c r="O62" i="2"/>
  <c r="Q62" i="2"/>
  <c r="S62" i="2"/>
  <c r="U62" i="2"/>
  <c r="W62" i="2"/>
  <c r="Y62" i="2"/>
  <c r="AA62" i="2"/>
  <c r="AC62" i="2"/>
  <c r="AE62" i="2"/>
  <c r="AG62" i="2"/>
  <c r="AI62" i="2"/>
  <c r="AK62" i="2"/>
  <c r="AM62" i="2"/>
  <c r="AO62" i="2"/>
  <c r="AP62" i="2"/>
  <c r="M63" i="2"/>
  <c r="O63" i="2"/>
  <c r="Q63" i="2"/>
  <c r="S63" i="2"/>
  <c r="U63" i="2"/>
  <c r="W63" i="2"/>
  <c r="Y63" i="2"/>
  <c r="AA63" i="2"/>
  <c r="AC63" i="2"/>
  <c r="AE63" i="2"/>
  <c r="AG63" i="2"/>
  <c r="AI63" i="2"/>
  <c r="AK63" i="2"/>
  <c r="AM63" i="2"/>
  <c r="AO63" i="2"/>
  <c r="AP63" i="2"/>
  <c r="M64" i="2"/>
  <c r="O64" i="2"/>
  <c r="Q64" i="2"/>
  <c r="S64" i="2"/>
  <c r="U64" i="2"/>
  <c r="W64" i="2"/>
  <c r="Y64" i="2"/>
  <c r="AA64" i="2"/>
  <c r="AC64" i="2"/>
  <c r="AE64" i="2"/>
  <c r="AG64" i="2"/>
  <c r="AI64" i="2"/>
  <c r="AK64" i="2"/>
  <c r="AM64" i="2"/>
  <c r="AO64" i="2"/>
  <c r="AP64" i="2"/>
  <c r="M65" i="2"/>
  <c r="O65" i="2"/>
  <c r="Q65" i="2"/>
  <c r="S65" i="2"/>
  <c r="U65" i="2"/>
  <c r="W65" i="2"/>
  <c r="Y65" i="2"/>
  <c r="AA65" i="2"/>
  <c r="AC65" i="2"/>
  <c r="AE65" i="2"/>
  <c r="AG65" i="2"/>
  <c r="AI65" i="2"/>
  <c r="AK65" i="2"/>
  <c r="AM65" i="2"/>
  <c r="AO65" i="2"/>
  <c r="AP65" i="2"/>
  <c r="M66" i="2"/>
  <c r="O66" i="2"/>
  <c r="Q66" i="2"/>
  <c r="S66" i="2"/>
  <c r="U66" i="2"/>
  <c r="W66" i="2"/>
  <c r="Y66" i="2"/>
  <c r="AA66" i="2"/>
  <c r="AC66" i="2"/>
  <c r="AE66" i="2"/>
  <c r="AG66" i="2"/>
  <c r="AI66" i="2"/>
  <c r="AK66" i="2"/>
  <c r="AM66" i="2"/>
  <c r="AO66" i="2"/>
  <c r="AP66" i="2"/>
  <c r="M67" i="2"/>
  <c r="O67" i="2"/>
  <c r="Q67" i="2"/>
  <c r="S67" i="2"/>
  <c r="U67" i="2"/>
  <c r="W67" i="2"/>
  <c r="Y67" i="2"/>
  <c r="AA67" i="2"/>
  <c r="AC67" i="2"/>
  <c r="AE67" i="2"/>
  <c r="AG67" i="2"/>
  <c r="AI67" i="2"/>
  <c r="AK67" i="2"/>
  <c r="AM67" i="2"/>
  <c r="AO67" i="2"/>
  <c r="AP67" i="2"/>
  <c r="M68" i="2"/>
  <c r="O68" i="2"/>
  <c r="Q68" i="2"/>
  <c r="S68" i="2"/>
  <c r="U68" i="2"/>
  <c r="W68" i="2"/>
  <c r="Y68" i="2"/>
  <c r="AA68" i="2"/>
  <c r="AC68" i="2"/>
  <c r="AE68" i="2"/>
  <c r="AG68" i="2"/>
  <c r="AI68" i="2"/>
  <c r="AK68" i="2"/>
  <c r="AM68" i="2"/>
  <c r="AO68" i="2"/>
  <c r="AP68" i="2"/>
  <c r="M69" i="2"/>
  <c r="O69" i="2"/>
  <c r="Q69" i="2"/>
  <c r="S69" i="2"/>
  <c r="U69" i="2"/>
  <c r="W69" i="2"/>
  <c r="Y69" i="2"/>
  <c r="AA69" i="2"/>
  <c r="AC69" i="2"/>
  <c r="AE69" i="2"/>
  <c r="AG69" i="2"/>
  <c r="AI69" i="2"/>
  <c r="AK69" i="2"/>
  <c r="AM69" i="2"/>
  <c r="AO69" i="2"/>
  <c r="AP69" i="2"/>
  <c r="M70" i="2"/>
  <c r="O70" i="2"/>
  <c r="Q70" i="2"/>
  <c r="S70" i="2"/>
  <c r="U70" i="2"/>
  <c r="W70" i="2"/>
  <c r="Y70" i="2"/>
  <c r="AA70" i="2"/>
  <c r="AC70" i="2"/>
  <c r="AE70" i="2"/>
  <c r="AG70" i="2"/>
  <c r="AI70" i="2"/>
  <c r="AK70" i="2"/>
  <c r="AM70" i="2"/>
  <c r="AO70" i="2"/>
  <c r="AP70" i="2"/>
  <c r="M71" i="2"/>
  <c r="O71" i="2"/>
  <c r="Q71" i="2"/>
  <c r="S71" i="2"/>
  <c r="U71" i="2"/>
  <c r="W71" i="2"/>
  <c r="Y71" i="2"/>
  <c r="AA71" i="2"/>
  <c r="AC71" i="2"/>
  <c r="AE71" i="2"/>
  <c r="AG71" i="2"/>
  <c r="AI71" i="2"/>
  <c r="AK71" i="2"/>
  <c r="AM71" i="2"/>
  <c r="AO71" i="2"/>
  <c r="AP71" i="2"/>
  <c r="M72" i="2"/>
  <c r="O72" i="2"/>
  <c r="Q72" i="2"/>
  <c r="S72" i="2"/>
  <c r="U72" i="2"/>
  <c r="W72" i="2"/>
  <c r="Y72" i="2"/>
  <c r="AA72" i="2"/>
  <c r="AC72" i="2"/>
  <c r="AE72" i="2"/>
  <c r="AG72" i="2"/>
  <c r="AI72" i="2"/>
  <c r="AK72" i="2"/>
  <c r="AM72" i="2"/>
  <c r="AO72" i="2"/>
  <c r="AP72" i="2"/>
  <c r="M73" i="2"/>
  <c r="O73" i="2"/>
  <c r="Q73" i="2"/>
  <c r="S73" i="2"/>
  <c r="U73" i="2"/>
  <c r="W73" i="2"/>
  <c r="Y73" i="2"/>
  <c r="AA73" i="2"/>
  <c r="AC73" i="2"/>
  <c r="AE73" i="2"/>
  <c r="AG73" i="2"/>
  <c r="AI73" i="2"/>
  <c r="AK73" i="2"/>
  <c r="AM73" i="2"/>
  <c r="AO73" i="2"/>
  <c r="AP73" i="2"/>
  <c r="M74" i="2"/>
  <c r="O74" i="2"/>
  <c r="Q74" i="2"/>
  <c r="S74" i="2"/>
  <c r="U74" i="2"/>
  <c r="W74" i="2"/>
  <c r="Y74" i="2"/>
  <c r="AA74" i="2"/>
  <c r="AC74" i="2"/>
  <c r="AE74" i="2"/>
  <c r="AG74" i="2"/>
  <c r="AI74" i="2"/>
  <c r="AK74" i="2"/>
  <c r="AM74" i="2"/>
  <c r="AO74" i="2"/>
  <c r="AP74" i="2"/>
  <c r="M75" i="2"/>
  <c r="O75" i="2"/>
  <c r="Q75" i="2"/>
  <c r="S75" i="2"/>
  <c r="U75" i="2"/>
  <c r="W75" i="2"/>
  <c r="Y75" i="2"/>
  <c r="AA75" i="2"/>
  <c r="AC75" i="2"/>
  <c r="AE75" i="2"/>
  <c r="AG75" i="2"/>
  <c r="AI75" i="2"/>
  <c r="AK75" i="2"/>
  <c r="AM75" i="2"/>
  <c r="AO75" i="2"/>
  <c r="AP75" i="2"/>
  <c r="M76" i="2"/>
  <c r="O76" i="2"/>
  <c r="Q76" i="2"/>
  <c r="S76" i="2"/>
  <c r="U76" i="2"/>
  <c r="W76" i="2"/>
  <c r="Y76" i="2"/>
  <c r="AA76" i="2"/>
  <c r="AC76" i="2"/>
  <c r="AE76" i="2"/>
  <c r="AG76" i="2"/>
  <c r="AI76" i="2"/>
  <c r="AK76" i="2"/>
  <c r="AM76" i="2"/>
  <c r="AO76" i="2"/>
  <c r="AP76" i="2"/>
  <c r="M77" i="2"/>
  <c r="O77" i="2"/>
  <c r="Q77" i="2"/>
  <c r="S77" i="2"/>
  <c r="U77" i="2"/>
  <c r="W77" i="2"/>
  <c r="Y77" i="2"/>
  <c r="AA77" i="2"/>
  <c r="AC77" i="2"/>
  <c r="AE77" i="2"/>
  <c r="AG77" i="2"/>
  <c r="AI77" i="2"/>
  <c r="AK77" i="2"/>
  <c r="AM77" i="2"/>
  <c r="AO77" i="2"/>
  <c r="AP77" i="2"/>
  <c r="M78" i="2"/>
  <c r="O78" i="2"/>
  <c r="Q78" i="2"/>
  <c r="S78" i="2"/>
  <c r="U78" i="2"/>
  <c r="W78" i="2"/>
  <c r="Y78" i="2"/>
  <c r="AA78" i="2"/>
  <c r="AC78" i="2"/>
  <c r="AE78" i="2"/>
  <c r="AG78" i="2"/>
  <c r="AI78" i="2"/>
  <c r="AK78" i="2"/>
  <c r="AM78" i="2"/>
  <c r="AO78" i="2"/>
  <c r="AP78" i="2"/>
  <c r="M79" i="2"/>
  <c r="O79" i="2"/>
  <c r="Q79" i="2"/>
  <c r="S79" i="2"/>
  <c r="U79" i="2"/>
  <c r="W79" i="2"/>
  <c r="Y79" i="2"/>
  <c r="AA79" i="2"/>
  <c r="AC79" i="2"/>
  <c r="AE79" i="2"/>
  <c r="AG79" i="2"/>
  <c r="AI79" i="2"/>
  <c r="AK79" i="2"/>
  <c r="AM79" i="2"/>
  <c r="AO79" i="2"/>
  <c r="AP79" i="2"/>
  <c r="M80" i="2"/>
  <c r="O80" i="2"/>
  <c r="Q80" i="2"/>
  <c r="S80" i="2"/>
  <c r="U80" i="2"/>
  <c r="W80" i="2"/>
  <c r="Y80" i="2"/>
  <c r="AA80" i="2"/>
  <c r="AC80" i="2"/>
  <c r="AE80" i="2"/>
  <c r="AG80" i="2"/>
  <c r="AI80" i="2"/>
  <c r="AK80" i="2"/>
  <c r="AM80" i="2"/>
  <c r="AO80" i="2"/>
  <c r="AP80" i="2"/>
  <c r="M81" i="2"/>
  <c r="O81" i="2"/>
  <c r="Q81" i="2"/>
  <c r="S81" i="2"/>
  <c r="U81" i="2"/>
  <c r="W81" i="2"/>
  <c r="Y81" i="2"/>
  <c r="AA81" i="2"/>
  <c r="AC81" i="2"/>
  <c r="AE81" i="2"/>
  <c r="AG81" i="2"/>
  <c r="AI81" i="2"/>
  <c r="AK81" i="2"/>
  <c r="AM81" i="2"/>
  <c r="AO81" i="2"/>
  <c r="AP81" i="2"/>
  <c r="M82" i="2"/>
  <c r="O82" i="2"/>
  <c r="Q82" i="2"/>
  <c r="S82" i="2"/>
  <c r="U82" i="2"/>
  <c r="W82" i="2"/>
  <c r="Y82" i="2"/>
  <c r="AA82" i="2"/>
  <c r="AC82" i="2"/>
  <c r="AE82" i="2"/>
  <c r="AG82" i="2"/>
  <c r="AI82" i="2"/>
  <c r="AK82" i="2"/>
  <c r="AM82" i="2"/>
  <c r="AO82" i="2"/>
  <c r="AP82" i="2"/>
  <c r="M83" i="2"/>
  <c r="O83" i="2"/>
  <c r="Q83" i="2"/>
  <c r="S83" i="2"/>
  <c r="U83" i="2"/>
  <c r="W83" i="2"/>
  <c r="Y83" i="2"/>
  <c r="AA83" i="2"/>
  <c r="AC83" i="2"/>
  <c r="AE83" i="2"/>
  <c r="AG83" i="2"/>
  <c r="AI83" i="2"/>
  <c r="AK83" i="2"/>
  <c r="AM83" i="2"/>
  <c r="AO83" i="2"/>
  <c r="AP83" i="2"/>
  <c r="M84" i="2"/>
  <c r="O84" i="2"/>
  <c r="Q84" i="2"/>
  <c r="S84" i="2"/>
  <c r="U84" i="2"/>
  <c r="W84" i="2"/>
  <c r="Y84" i="2"/>
  <c r="AA84" i="2"/>
  <c r="AC84" i="2"/>
  <c r="AE84" i="2"/>
  <c r="AG84" i="2"/>
  <c r="AI84" i="2"/>
  <c r="AK84" i="2"/>
  <c r="AM84" i="2"/>
  <c r="AO84" i="2"/>
  <c r="AP84" i="2"/>
  <c r="M85" i="2"/>
  <c r="O85" i="2"/>
  <c r="Q85" i="2"/>
  <c r="S85" i="2"/>
  <c r="U85" i="2"/>
  <c r="W85" i="2"/>
  <c r="Y85" i="2"/>
  <c r="AA85" i="2"/>
  <c r="AC85" i="2"/>
  <c r="AE85" i="2"/>
  <c r="AG85" i="2"/>
  <c r="AI85" i="2"/>
  <c r="AK85" i="2"/>
  <c r="AM85" i="2"/>
  <c r="AO85" i="2"/>
  <c r="AP85" i="2"/>
  <c r="M86" i="2"/>
  <c r="O86" i="2"/>
  <c r="Q86" i="2"/>
  <c r="S86" i="2"/>
  <c r="U86" i="2"/>
  <c r="W86" i="2"/>
  <c r="Y86" i="2"/>
  <c r="AA86" i="2"/>
  <c r="AC86" i="2"/>
  <c r="AE86" i="2"/>
  <c r="AG86" i="2"/>
  <c r="AI86" i="2"/>
  <c r="AK86" i="2"/>
  <c r="AM86" i="2"/>
  <c r="AO86" i="2"/>
  <c r="AP86" i="2"/>
  <c r="M87" i="2"/>
  <c r="O87" i="2"/>
  <c r="Q87" i="2"/>
  <c r="S87" i="2"/>
  <c r="U87" i="2"/>
  <c r="W87" i="2"/>
  <c r="Y87" i="2"/>
  <c r="AA87" i="2"/>
  <c r="AC87" i="2"/>
  <c r="AE87" i="2"/>
  <c r="AG87" i="2"/>
  <c r="AI87" i="2"/>
  <c r="AK87" i="2"/>
  <c r="AM87" i="2"/>
  <c r="AO87" i="2"/>
  <c r="AP87" i="2"/>
  <c r="M88" i="2"/>
  <c r="O88" i="2"/>
  <c r="Q88" i="2"/>
  <c r="S88" i="2"/>
  <c r="U88" i="2"/>
  <c r="W88" i="2"/>
  <c r="Y88" i="2"/>
  <c r="AA88" i="2"/>
  <c r="AC88" i="2"/>
  <c r="AE88" i="2"/>
  <c r="AG88" i="2"/>
  <c r="AI88" i="2"/>
  <c r="AK88" i="2"/>
  <c r="AM88" i="2"/>
  <c r="AO88" i="2"/>
  <c r="AP88" i="2"/>
  <c r="M89" i="2"/>
  <c r="O89" i="2"/>
  <c r="Q89" i="2"/>
  <c r="S89" i="2"/>
  <c r="U89" i="2"/>
  <c r="W89" i="2"/>
  <c r="Y89" i="2"/>
  <c r="AA89" i="2"/>
  <c r="AC89" i="2"/>
  <c r="AE89" i="2"/>
  <c r="AG89" i="2"/>
  <c r="AI89" i="2"/>
  <c r="AK89" i="2"/>
  <c r="AM89" i="2"/>
  <c r="AO89" i="2"/>
  <c r="AP89" i="2"/>
  <c r="M90" i="2"/>
  <c r="O90" i="2"/>
  <c r="Q90" i="2"/>
  <c r="S90" i="2"/>
  <c r="U90" i="2"/>
  <c r="W90" i="2"/>
  <c r="Y90" i="2"/>
  <c r="AA90" i="2"/>
  <c r="AC90" i="2"/>
  <c r="AE90" i="2"/>
  <c r="AG90" i="2"/>
  <c r="AI90" i="2"/>
  <c r="AK90" i="2"/>
  <c r="AM90" i="2"/>
  <c r="AO90" i="2"/>
  <c r="AP90" i="2"/>
  <c r="M91" i="2"/>
  <c r="O91" i="2"/>
  <c r="Q91" i="2"/>
  <c r="S91" i="2"/>
  <c r="U91" i="2"/>
  <c r="W91" i="2"/>
  <c r="Y91" i="2"/>
  <c r="AA91" i="2"/>
  <c r="AC91" i="2"/>
  <c r="AE91" i="2"/>
  <c r="AG91" i="2"/>
  <c r="AI91" i="2"/>
  <c r="AK91" i="2"/>
  <c r="AM91" i="2"/>
  <c r="AO91" i="2"/>
  <c r="AP91" i="2"/>
  <c r="M92" i="2"/>
  <c r="O92" i="2"/>
  <c r="Q92" i="2"/>
  <c r="S92" i="2"/>
  <c r="U92" i="2"/>
  <c r="W92" i="2"/>
  <c r="Y92" i="2"/>
  <c r="AA92" i="2"/>
  <c r="AC92" i="2"/>
  <c r="AE92" i="2"/>
  <c r="AG92" i="2"/>
  <c r="AI92" i="2"/>
  <c r="AK92" i="2"/>
  <c r="AM92" i="2"/>
  <c r="AO92" i="2"/>
  <c r="AP92" i="2"/>
  <c r="M93" i="2"/>
  <c r="O93" i="2"/>
  <c r="Q93" i="2"/>
  <c r="S93" i="2"/>
  <c r="U93" i="2"/>
  <c r="W93" i="2"/>
  <c r="Y93" i="2"/>
  <c r="AA93" i="2"/>
  <c r="AC93" i="2"/>
  <c r="AE93" i="2"/>
  <c r="AG93" i="2"/>
  <c r="AI93" i="2"/>
  <c r="AK93" i="2"/>
  <c r="AM93" i="2"/>
  <c r="AO93" i="2"/>
  <c r="AP93" i="2"/>
  <c r="M94" i="2"/>
  <c r="O94" i="2"/>
  <c r="Q94" i="2"/>
  <c r="S94" i="2"/>
  <c r="U94" i="2"/>
  <c r="W94" i="2"/>
  <c r="Y94" i="2"/>
  <c r="AA94" i="2"/>
  <c r="AC94" i="2"/>
  <c r="AE94" i="2"/>
  <c r="AG94" i="2"/>
  <c r="AI94" i="2"/>
  <c r="AK94" i="2"/>
  <c r="AM94" i="2"/>
  <c r="AO94" i="2"/>
  <c r="AP94" i="2"/>
  <c r="M95" i="2"/>
  <c r="O95" i="2"/>
  <c r="Q95" i="2"/>
  <c r="S95" i="2"/>
  <c r="U95" i="2"/>
  <c r="W95" i="2"/>
  <c r="Y95" i="2"/>
  <c r="AA95" i="2"/>
  <c r="AC95" i="2"/>
  <c r="AE95" i="2"/>
  <c r="AG95" i="2"/>
  <c r="AI95" i="2"/>
  <c r="AK95" i="2"/>
  <c r="AM95" i="2"/>
  <c r="AO95" i="2"/>
  <c r="AP95" i="2"/>
  <c r="M96" i="2"/>
  <c r="O96" i="2"/>
  <c r="Q96" i="2"/>
  <c r="S96" i="2"/>
  <c r="U96" i="2"/>
  <c r="W96" i="2"/>
  <c r="Y96" i="2"/>
  <c r="AA96" i="2"/>
  <c r="AC96" i="2"/>
  <c r="AE96" i="2"/>
  <c r="AG96" i="2"/>
  <c r="AI96" i="2"/>
  <c r="AK96" i="2"/>
  <c r="AM96" i="2"/>
  <c r="AO96" i="2"/>
  <c r="AP96" i="2"/>
  <c r="M97" i="2"/>
  <c r="O97" i="2"/>
  <c r="Q97" i="2"/>
  <c r="S97" i="2"/>
  <c r="U97" i="2"/>
  <c r="W97" i="2"/>
  <c r="Y97" i="2"/>
  <c r="AA97" i="2"/>
  <c r="AC97" i="2"/>
  <c r="AE97" i="2"/>
  <c r="AG97" i="2"/>
  <c r="AI97" i="2"/>
  <c r="AK97" i="2"/>
  <c r="AM97" i="2"/>
  <c r="AO97" i="2"/>
  <c r="AP97" i="2"/>
  <c r="M98" i="2"/>
  <c r="O98" i="2"/>
  <c r="Q98" i="2"/>
  <c r="S98" i="2"/>
  <c r="U98" i="2"/>
  <c r="W98" i="2"/>
  <c r="Y98" i="2"/>
  <c r="AA98" i="2"/>
  <c r="AC98" i="2"/>
  <c r="AE98" i="2"/>
  <c r="AG98" i="2"/>
  <c r="AI98" i="2"/>
  <c r="AK98" i="2"/>
  <c r="AM98" i="2"/>
  <c r="AO98" i="2"/>
  <c r="AP98" i="2"/>
  <c r="M99" i="2"/>
  <c r="O99" i="2"/>
  <c r="Q99" i="2"/>
  <c r="S99" i="2"/>
  <c r="U99" i="2"/>
  <c r="W99" i="2"/>
  <c r="Y99" i="2"/>
  <c r="AA99" i="2"/>
  <c r="AC99" i="2"/>
  <c r="AE99" i="2"/>
  <c r="AG99" i="2"/>
  <c r="AI99" i="2"/>
  <c r="AK99" i="2"/>
  <c r="AM99" i="2"/>
  <c r="AO99" i="2"/>
  <c r="AP99" i="2"/>
  <c r="M100" i="2"/>
  <c r="O100" i="2"/>
  <c r="Q100" i="2"/>
  <c r="S100" i="2"/>
  <c r="U100" i="2"/>
  <c r="W100" i="2"/>
  <c r="Y100" i="2"/>
  <c r="AA100" i="2"/>
  <c r="AC100" i="2"/>
  <c r="AE100" i="2"/>
  <c r="AG100" i="2"/>
  <c r="AI100" i="2"/>
  <c r="AK100" i="2"/>
  <c r="AM100" i="2"/>
  <c r="AO100" i="2"/>
  <c r="AP100" i="2"/>
  <c r="M101" i="2"/>
  <c r="O101" i="2"/>
  <c r="Q101" i="2"/>
  <c r="S101" i="2"/>
  <c r="U101" i="2"/>
  <c r="W101" i="2"/>
  <c r="Y101" i="2"/>
  <c r="AA101" i="2"/>
  <c r="AC101" i="2"/>
  <c r="AE101" i="2"/>
  <c r="AG101" i="2"/>
  <c r="AI101" i="2"/>
  <c r="AK101" i="2"/>
  <c r="AM101" i="2"/>
  <c r="AO101" i="2"/>
  <c r="AP101" i="2"/>
  <c r="M102" i="2"/>
  <c r="O102" i="2"/>
  <c r="Q102" i="2"/>
  <c r="S102" i="2"/>
  <c r="U102" i="2"/>
  <c r="W102" i="2"/>
  <c r="Y102" i="2"/>
  <c r="AA102" i="2"/>
  <c r="AC102" i="2"/>
  <c r="AE102" i="2"/>
  <c r="AG102" i="2"/>
  <c r="AI102" i="2"/>
  <c r="AK102" i="2"/>
  <c r="AM102" i="2"/>
  <c r="AO102" i="2"/>
  <c r="AP102" i="2"/>
  <c r="M103" i="2"/>
  <c r="O103" i="2"/>
  <c r="Q103" i="2"/>
  <c r="S103" i="2"/>
  <c r="U103" i="2"/>
  <c r="W103" i="2"/>
  <c r="Y103" i="2"/>
  <c r="AA103" i="2"/>
  <c r="AC103" i="2"/>
  <c r="AE103" i="2"/>
  <c r="AG103" i="2"/>
  <c r="AI103" i="2"/>
  <c r="AK103" i="2"/>
  <c r="AM103" i="2"/>
  <c r="AO103" i="2"/>
  <c r="AP103" i="2"/>
  <c r="M104" i="2"/>
  <c r="O104" i="2"/>
  <c r="Q104" i="2"/>
  <c r="S104" i="2"/>
  <c r="U104" i="2"/>
  <c r="W104" i="2"/>
  <c r="Y104" i="2"/>
  <c r="AA104" i="2"/>
  <c r="AC104" i="2"/>
  <c r="AE104" i="2"/>
  <c r="AG104" i="2"/>
  <c r="AI104" i="2"/>
  <c r="AK104" i="2"/>
  <c r="AM104" i="2"/>
  <c r="AO104" i="2"/>
  <c r="AP104" i="2"/>
  <c r="M105" i="2"/>
  <c r="O105" i="2"/>
  <c r="Q105" i="2"/>
  <c r="S105" i="2"/>
  <c r="U105" i="2"/>
  <c r="W105" i="2"/>
  <c r="Y105" i="2"/>
  <c r="AA105" i="2"/>
  <c r="AC105" i="2"/>
  <c r="AE105" i="2"/>
  <c r="AG105" i="2"/>
  <c r="AI105" i="2"/>
  <c r="AK105" i="2"/>
  <c r="AM105" i="2"/>
  <c r="AO105" i="2"/>
  <c r="AP105" i="2"/>
  <c r="M106" i="2"/>
  <c r="O106" i="2"/>
  <c r="Q106" i="2"/>
  <c r="S106" i="2"/>
  <c r="U106" i="2"/>
  <c r="W106" i="2"/>
  <c r="Y106" i="2"/>
  <c r="AA106" i="2"/>
  <c r="AC106" i="2"/>
  <c r="AE106" i="2"/>
  <c r="AG106" i="2"/>
  <c r="AI106" i="2"/>
  <c r="AK106" i="2"/>
  <c r="AM106" i="2"/>
  <c r="AO106" i="2"/>
  <c r="AP106" i="2"/>
  <c r="M107" i="2"/>
  <c r="O107" i="2"/>
  <c r="Q107" i="2"/>
  <c r="S107" i="2"/>
  <c r="U107" i="2"/>
  <c r="W107" i="2"/>
  <c r="Y107" i="2"/>
  <c r="AA107" i="2"/>
  <c r="AC107" i="2"/>
  <c r="AE107" i="2"/>
  <c r="AG107" i="2"/>
  <c r="AI107" i="2"/>
  <c r="AK107" i="2"/>
  <c r="AM107" i="2"/>
  <c r="AO107" i="2"/>
  <c r="AP107" i="2"/>
  <c r="M108" i="2"/>
  <c r="O108" i="2"/>
  <c r="Q108" i="2"/>
  <c r="S108" i="2"/>
  <c r="U108" i="2"/>
  <c r="W108" i="2"/>
  <c r="Y108" i="2"/>
  <c r="AA108" i="2"/>
  <c r="AC108" i="2"/>
  <c r="AE108" i="2"/>
  <c r="AG108" i="2"/>
  <c r="AI108" i="2"/>
  <c r="AK108" i="2"/>
  <c r="AM108" i="2"/>
  <c r="AO108" i="2"/>
  <c r="AP108" i="2"/>
  <c r="M109" i="2"/>
  <c r="O109" i="2"/>
  <c r="Q109" i="2"/>
  <c r="S109" i="2"/>
  <c r="U109" i="2"/>
  <c r="W109" i="2"/>
  <c r="Y109" i="2"/>
  <c r="AA109" i="2"/>
  <c r="AC109" i="2"/>
  <c r="AE109" i="2"/>
  <c r="AG109" i="2"/>
  <c r="AI109" i="2"/>
  <c r="AK109" i="2"/>
  <c r="AM109" i="2"/>
  <c r="AO109" i="2"/>
  <c r="AP109" i="2"/>
  <c r="M110" i="2"/>
  <c r="O110" i="2"/>
  <c r="Q110" i="2"/>
  <c r="S110" i="2"/>
  <c r="U110" i="2"/>
  <c r="W110" i="2"/>
  <c r="Y110" i="2"/>
  <c r="AA110" i="2"/>
  <c r="AC110" i="2"/>
  <c r="AE110" i="2"/>
  <c r="AG110" i="2"/>
  <c r="AI110" i="2"/>
  <c r="AK110" i="2"/>
  <c r="AM110" i="2"/>
  <c r="AO110" i="2"/>
  <c r="AP110" i="2"/>
  <c r="M111" i="2"/>
  <c r="O111" i="2"/>
  <c r="Q111" i="2"/>
  <c r="S111" i="2"/>
  <c r="U111" i="2"/>
  <c r="W111" i="2"/>
  <c r="Y111" i="2"/>
  <c r="AA111" i="2"/>
  <c r="AC111" i="2"/>
  <c r="AE111" i="2"/>
  <c r="AG111" i="2"/>
  <c r="AI111" i="2"/>
  <c r="AK111" i="2"/>
  <c r="AM111" i="2"/>
  <c r="AO111" i="2"/>
  <c r="AP111" i="2"/>
  <c r="M112" i="2"/>
  <c r="O112" i="2"/>
  <c r="Q112" i="2"/>
  <c r="S112" i="2"/>
  <c r="U112" i="2"/>
  <c r="W112" i="2"/>
  <c r="Y112" i="2"/>
  <c r="AA112" i="2"/>
  <c r="AC112" i="2"/>
  <c r="AE112" i="2"/>
  <c r="AG112" i="2"/>
  <c r="AI112" i="2"/>
  <c r="AK112" i="2"/>
  <c r="AM112" i="2"/>
  <c r="AO112" i="2"/>
  <c r="AP112" i="2"/>
  <c r="M113" i="2"/>
  <c r="O113" i="2"/>
  <c r="Q113" i="2"/>
  <c r="S113" i="2"/>
  <c r="U113" i="2"/>
  <c r="W113" i="2"/>
  <c r="Y113" i="2"/>
  <c r="AA113" i="2"/>
  <c r="AC113" i="2"/>
  <c r="AE113" i="2"/>
  <c r="AG113" i="2"/>
  <c r="AI113" i="2"/>
  <c r="AK113" i="2"/>
  <c r="AM113" i="2"/>
  <c r="AO113" i="2"/>
  <c r="AP113" i="2"/>
  <c r="M114" i="2"/>
  <c r="O114" i="2"/>
  <c r="Q114" i="2"/>
  <c r="S114" i="2"/>
  <c r="U114" i="2"/>
  <c r="W114" i="2"/>
  <c r="Y114" i="2"/>
  <c r="AA114" i="2"/>
  <c r="AC114" i="2"/>
  <c r="AE114" i="2"/>
  <c r="AG114" i="2"/>
  <c r="AI114" i="2"/>
  <c r="AK114" i="2"/>
  <c r="AM114" i="2"/>
  <c r="AO114" i="2"/>
  <c r="AP114" i="2"/>
  <c r="M115" i="2"/>
  <c r="O115" i="2"/>
  <c r="Q115" i="2"/>
  <c r="S115" i="2"/>
  <c r="U115" i="2"/>
  <c r="W115" i="2"/>
  <c r="Y115" i="2"/>
  <c r="AA115" i="2"/>
  <c r="AC115" i="2"/>
  <c r="AE115" i="2"/>
  <c r="AG115" i="2"/>
  <c r="AI115" i="2"/>
  <c r="AK115" i="2"/>
  <c r="AM115" i="2"/>
  <c r="AO115" i="2"/>
  <c r="AP115" i="2"/>
  <c r="M116" i="2"/>
  <c r="O116" i="2"/>
  <c r="Q116" i="2"/>
  <c r="S116" i="2"/>
  <c r="U116" i="2"/>
  <c r="W116" i="2"/>
  <c r="Y116" i="2"/>
  <c r="AA116" i="2"/>
  <c r="AC116" i="2"/>
  <c r="AE116" i="2"/>
  <c r="AG116" i="2"/>
  <c r="AI116" i="2"/>
  <c r="AK116" i="2"/>
  <c r="AM116" i="2"/>
  <c r="AO116" i="2"/>
  <c r="AP116" i="2"/>
  <c r="M117" i="2"/>
  <c r="O117" i="2"/>
  <c r="Q117" i="2"/>
  <c r="S117" i="2"/>
  <c r="U117" i="2"/>
  <c r="W117" i="2"/>
  <c r="Y117" i="2"/>
  <c r="AA117" i="2"/>
  <c r="AC117" i="2"/>
  <c r="AE117" i="2"/>
  <c r="AG117" i="2"/>
  <c r="AI117" i="2"/>
  <c r="AK117" i="2"/>
  <c r="AM117" i="2"/>
  <c r="AO117" i="2"/>
  <c r="AP117" i="2"/>
  <c r="M118" i="2"/>
  <c r="O118" i="2"/>
  <c r="Q118" i="2"/>
  <c r="S118" i="2"/>
  <c r="U118" i="2"/>
  <c r="W118" i="2"/>
  <c r="Y118" i="2"/>
  <c r="AA118" i="2"/>
  <c r="AC118" i="2"/>
  <c r="AE118" i="2"/>
  <c r="AG118" i="2"/>
  <c r="AI118" i="2"/>
  <c r="AK118" i="2"/>
  <c r="AM118" i="2"/>
  <c r="AO118" i="2"/>
  <c r="AP118" i="2"/>
  <c r="M119" i="2"/>
  <c r="O119" i="2"/>
  <c r="Q119" i="2"/>
  <c r="S119" i="2"/>
  <c r="U119" i="2"/>
  <c r="W119" i="2"/>
  <c r="Y119" i="2"/>
  <c r="AA119" i="2"/>
  <c r="AC119" i="2"/>
  <c r="AE119" i="2"/>
  <c r="AG119" i="2"/>
  <c r="AI119" i="2"/>
  <c r="AK119" i="2"/>
  <c r="AM119" i="2"/>
  <c r="AO119" i="2"/>
  <c r="AP119" i="2"/>
  <c r="M120" i="2"/>
  <c r="O120" i="2"/>
  <c r="Q120" i="2"/>
  <c r="S120" i="2"/>
  <c r="U120" i="2"/>
  <c r="W120" i="2"/>
  <c r="Y120" i="2"/>
  <c r="AA120" i="2"/>
  <c r="AC120" i="2"/>
  <c r="AE120" i="2"/>
  <c r="AG120" i="2"/>
  <c r="AI120" i="2"/>
  <c r="AK120" i="2"/>
  <c r="AM120" i="2"/>
  <c r="AO120" i="2"/>
  <c r="AP120" i="2"/>
  <c r="M121" i="2"/>
  <c r="O121" i="2"/>
  <c r="Q121" i="2"/>
  <c r="S121" i="2"/>
  <c r="U121" i="2"/>
  <c r="W121" i="2"/>
  <c r="Y121" i="2"/>
  <c r="AA121" i="2"/>
  <c r="AC121" i="2"/>
  <c r="AE121" i="2"/>
  <c r="AG121" i="2"/>
  <c r="AI121" i="2"/>
  <c r="AK121" i="2"/>
  <c r="AM121" i="2"/>
  <c r="AO121" i="2"/>
  <c r="AP121" i="2"/>
  <c r="M122" i="2"/>
  <c r="O122" i="2"/>
  <c r="Q122" i="2"/>
  <c r="S122" i="2"/>
  <c r="U122" i="2"/>
  <c r="W122" i="2"/>
  <c r="Y122" i="2"/>
  <c r="AA122" i="2"/>
  <c r="AC122" i="2"/>
  <c r="AE122" i="2"/>
  <c r="AG122" i="2"/>
  <c r="AI122" i="2"/>
  <c r="AK122" i="2"/>
  <c r="AM122" i="2"/>
  <c r="AO122" i="2"/>
  <c r="AP122" i="2"/>
  <c r="M123" i="2"/>
  <c r="O123" i="2"/>
  <c r="Q123" i="2"/>
  <c r="S123" i="2"/>
  <c r="U123" i="2"/>
  <c r="W123" i="2"/>
  <c r="Y123" i="2"/>
  <c r="AA123" i="2"/>
  <c r="AC123" i="2"/>
  <c r="AE123" i="2"/>
  <c r="AG123" i="2"/>
  <c r="AI123" i="2"/>
  <c r="AK123" i="2"/>
  <c r="AM123" i="2"/>
  <c r="AO123" i="2"/>
  <c r="AP123" i="2"/>
  <c r="M124" i="2"/>
  <c r="O124" i="2"/>
  <c r="Q124" i="2"/>
  <c r="S124" i="2"/>
  <c r="U124" i="2"/>
  <c r="W124" i="2"/>
  <c r="Y124" i="2"/>
  <c r="AA124" i="2"/>
  <c r="AC124" i="2"/>
  <c r="AE124" i="2"/>
  <c r="AG124" i="2"/>
  <c r="AI124" i="2"/>
  <c r="AK124" i="2"/>
  <c r="AM124" i="2"/>
  <c r="AO124" i="2"/>
  <c r="AP124" i="2"/>
  <c r="M125" i="2"/>
  <c r="O125" i="2"/>
  <c r="Q125" i="2"/>
  <c r="S125" i="2"/>
  <c r="U125" i="2"/>
  <c r="W125" i="2"/>
  <c r="Y125" i="2"/>
  <c r="AA125" i="2"/>
  <c r="AC125" i="2"/>
  <c r="AE125" i="2"/>
  <c r="AG125" i="2"/>
  <c r="AI125" i="2"/>
  <c r="AK125" i="2"/>
  <c r="AM125" i="2"/>
  <c r="AO125" i="2"/>
  <c r="AP125" i="2"/>
  <c r="M126" i="2"/>
  <c r="O126" i="2"/>
  <c r="Q126" i="2"/>
  <c r="S126" i="2"/>
  <c r="U126" i="2"/>
  <c r="W126" i="2"/>
  <c r="Y126" i="2"/>
  <c r="AA126" i="2"/>
  <c r="AC126" i="2"/>
  <c r="AE126" i="2"/>
  <c r="AG126" i="2"/>
  <c r="AI126" i="2"/>
  <c r="AK126" i="2"/>
  <c r="AM126" i="2"/>
  <c r="AO126" i="2"/>
  <c r="AP126" i="2"/>
  <c r="M127" i="2"/>
  <c r="O127" i="2"/>
  <c r="Q127" i="2"/>
  <c r="S127" i="2"/>
  <c r="U127" i="2"/>
  <c r="W127" i="2"/>
  <c r="Y127" i="2"/>
  <c r="AA127" i="2"/>
  <c r="AC127" i="2"/>
  <c r="AE127" i="2"/>
  <c r="AG127" i="2"/>
  <c r="AI127" i="2"/>
  <c r="AK127" i="2"/>
  <c r="AM127" i="2"/>
  <c r="AO127" i="2"/>
  <c r="AP127" i="2"/>
  <c r="M128" i="2"/>
  <c r="O128" i="2"/>
  <c r="Q128" i="2"/>
  <c r="S128" i="2"/>
  <c r="U128" i="2"/>
  <c r="W128" i="2"/>
  <c r="Y128" i="2"/>
  <c r="AA128" i="2"/>
  <c r="AC128" i="2"/>
  <c r="AE128" i="2"/>
  <c r="AG128" i="2"/>
  <c r="AI128" i="2"/>
  <c r="AK128" i="2"/>
  <c r="AM128" i="2"/>
  <c r="AO128" i="2"/>
  <c r="AP128" i="2"/>
  <c r="M129" i="2"/>
  <c r="O129" i="2"/>
  <c r="Q129" i="2"/>
  <c r="S129" i="2"/>
  <c r="U129" i="2"/>
  <c r="W129" i="2"/>
  <c r="Y129" i="2"/>
  <c r="AA129" i="2"/>
  <c r="AC129" i="2"/>
  <c r="AE129" i="2"/>
  <c r="AG129" i="2"/>
  <c r="AI129" i="2"/>
  <c r="AK129" i="2"/>
  <c r="AM129" i="2"/>
  <c r="AO129" i="2"/>
  <c r="AP129" i="2"/>
  <c r="M130" i="2"/>
  <c r="O130" i="2"/>
  <c r="Q130" i="2"/>
  <c r="S130" i="2"/>
  <c r="U130" i="2"/>
  <c r="W130" i="2"/>
  <c r="Y130" i="2"/>
  <c r="AA130" i="2"/>
  <c r="AC130" i="2"/>
  <c r="AE130" i="2"/>
  <c r="AG130" i="2"/>
  <c r="AI130" i="2"/>
  <c r="AK130" i="2"/>
  <c r="AM130" i="2"/>
  <c r="AO130" i="2"/>
  <c r="AP130" i="2"/>
  <c r="M131" i="2"/>
  <c r="O131" i="2"/>
  <c r="Q131" i="2"/>
  <c r="S131" i="2"/>
  <c r="U131" i="2"/>
  <c r="W131" i="2"/>
  <c r="Y131" i="2"/>
  <c r="AA131" i="2"/>
  <c r="AC131" i="2"/>
  <c r="AE131" i="2"/>
  <c r="AG131" i="2"/>
  <c r="AI131" i="2"/>
  <c r="AK131" i="2"/>
  <c r="AM131" i="2"/>
  <c r="AO131" i="2"/>
  <c r="AP131" i="2"/>
  <c r="M132" i="2"/>
  <c r="O132" i="2"/>
  <c r="Q132" i="2"/>
  <c r="S132" i="2"/>
  <c r="U132" i="2"/>
  <c r="W132" i="2"/>
  <c r="Y132" i="2"/>
  <c r="AA132" i="2"/>
  <c r="AC132" i="2"/>
  <c r="AE132" i="2"/>
  <c r="AG132" i="2"/>
  <c r="AI132" i="2"/>
  <c r="AK132" i="2"/>
  <c r="AM132" i="2"/>
  <c r="AO132" i="2"/>
  <c r="AP132" i="2"/>
  <c r="M133" i="2"/>
  <c r="O133" i="2"/>
  <c r="Q133" i="2"/>
  <c r="S133" i="2"/>
  <c r="U133" i="2"/>
  <c r="W133" i="2"/>
  <c r="Y133" i="2"/>
  <c r="AA133" i="2"/>
  <c r="AC133" i="2"/>
  <c r="AE133" i="2"/>
  <c r="AG133" i="2"/>
  <c r="AI133" i="2"/>
  <c r="AK133" i="2"/>
  <c r="AM133" i="2"/>
  <c r="AO133" i="2"/>
  <c r="AP133" i="2"/>
  <c r="M134" i="2"/>
  <c r="O134" i="2"/>
  <c r="Q134" i="2"/>
  <c r="S134" i="2"/>
  <c r="U134" i="2"/>
  <c r="W134" i="2"/>
  <c r="Y134" i="2"/>
  <c r="AA134" i="2"/>
  <c r="AC134" i="2"/>
  <c r="AE134" i="2"/>
  <c r="AG134" i="2"/>
  <c r="AI134" i="2"/>
  <c r="AK134" i="2"/>
  <c r="AM134" i="2"/>
  <c r="AO134" i="2"/>
  <c r="AP134" i="2"/>
  <c r="M135" i="2"/>
  <c r="O135" i="2"/>
  <c r="Q135" i="2"/>
  <c r="S135" i="2"/>
  <c r="U135" i="2"/>
  <c r="W135" i="2"/>
  <c r="Y135" i="2"/>
  <c r="AA135" i="2"/>
  <c r="AC135" i="2"/>
  <c r="AE135" i="2"/>
  <c r="AG135" i="2"/>
  <c r="AI135" i="2"/>
  <c r="AK135" i="2"/>
  <c r="AM135" i="2"/>
  <c r="AO135" i="2"/>
  <c r="AP135" i="2"/>
  <c r="M136" i="2"/>
  <c r="O136" i="2"/>
  <c r="Q136" i="2"/>
  <c r="S136" i="2"/>
  <c r="U136" i="2"/>
  <c r="W136" i="2"/>
  <c r="Y136" i="2"/>
  <c r="AA136" i="2"/>
  <c r="AC136" i="2"/>
  <c r="AE136" i="2"/>
  <c r="AG136" i="2"/>
  <c r="AI136" i="2"/>
  <c r="AK136" i="2"/>
  <c r="AM136" i="2"/>
  <c r="AO136" i="2"/>
  <c r="AP136" i="2"/>
  <c r="M137" i="2"/>
  <c r="O137" i="2"/>
  <c r="Q137" i="2"/>
  <c r="S137" i="2"/>
  <c r="U137" i="2"/>
  <c r="W137" i="2"/>
  <c r="Y137" i="2"/>
  <c r="AA137" i="2"/>
  <c r="AC137" i="2"/>
  <c r="AE137" i="2"/>
  <c r="AG137" i="2"/>
  <c r="AI137" i="2"/>
  <c r="AK137" i="2"/>
  <c r="AM137" i="2"/>
  <c r="AO137" i="2"/>
  <c r="AP137" i="2"/>
  <c r="M138" i="2"/>
  <c r="O138" i="2"/>
  <c r="Q138" i="2"/>
  <c r="S138" i="2"/>
  <c r="U138" i="2"/>
  <c r="W138" i="2"/>
  <c r="Y138" i="2"/>
  <c r="AA138" i="2"/>
  <c r="AC138" i="2"/>
  <c r="AE138" i="2"/>
  <c r="AG138" i="2"/>
  <c r="AI138" i="2"/>
  <c r="AK138" i="2"/>
  <c r="AM138" i="2"/>
  <c r="AO138" i="2"/>
  <c r="AP138" i="2"/>
  <c r="M139" i="2"/>
  <c r="O139" i="2"/>
  <c r="Q139" i="2"/>
  <c r="S139" i="2"/>
  <c r="U139" i="2"/>
  <c r="W139" i="2"/>
  <c r="Y139" i="2"/>
  <c r="AA139" i="2"/>
  <c r="AC139" i="2"/>
  <c r="AE139" i="2"/>
  <c r="AG139" i="2"/>
  <c r="AI139" i="2"/>
  <c r="AK139" i="2"/>
  <c r="AM139" i="2"/>
  <c r="AO139" i="2"/>
  <c r="AP139" i="2"/>
  <c r="M140" i="2"/>
  <c r="O140" i="2"/>
  <c r="Q140" i="2"/>
  <c r="S140" i="2"/>
  <c r="U140" i="2"/>
  <c r="W140" i="2"/>
  <c r="Y140" i="2"/>
  <c r="AA140" i="2"/>
  <c r="AC140" i="2"/>
  <c r="AE140" i="2"/>
  <c r="AG140" i="2"/>
  <c r="AI140" i="2"/>
  <c r="AK140" i="2"/>
  <c r="AM140" i="2"/>
  <c r="AO140" i="2"/>
  <c r="AP140" i="2"/>
  <c r="M141" i="2"/>
  <c r="O141" i="2"/>
  <c r="Q141" i="2"/>
  <c r="S141" i="2"/>
  <c r="U141" i="2"/>
  <c r="W141" i="2"/>
  <c r="Y141" i="2"/>
  <c r="AA141" i="2"/>
  <c r="AC141" i="2"/>
  <c r="AE141" i="2"/>
  <c r="AG141" i="2"/>
  <c r="AI141" i="2"/>
  <c r="AK141" i="2"/>
  <c r="AM141" i="2"/>
  <c r="AO141" i="2"/>
  <c r="AP141" i="2"/>
  <c r="M142" i="2"/>
  <c r="O142" i="2"/>
  <c r="Q142" i="2"/>
  <c r="S142" i="2"/>
  <c r="U142" i="2"/>
  <c r="W142" i="2"/>
  <c r="Y142" i="2"/>
  <c r="AA142" i="2"/>
  <c r="AC142" i="2"/>
  <c r="AE142" i="2"/>
  <c r="AG142" i="2"/>
  <c r="AI142" i="2"/>
  <c r="AK142" i="2"/>
  <c r="AM142" i="2"/>
  <c r="AO142" i="2"/>
  <c r="AP142" i="2"/>
  <c r="M143" i="2"/>
  <c r="O143" i="2"/>
  <c r="Q143" i="2"/>
  <c r="S143" i="2"/>
  <c r="U143" i="2"/>
  <c r="W143" i="2"/>
  <c r="Y143" i="2"/>
  <c r="AA143" i="2"/>
  <c r="AC143" i="2"/>
  <c r="AE143" i="2"/>
  <c r="AG143" i="2"/>
  <c r="AI143" i="2"/>
  <c r="AK143" i="2"/>
  <c r="AM143" i="2"/>
  <c r="AO143" i="2"/>
  <c r="AP143" i="2"/>
  <c r="M144" i="2"/>
  <c r="O144" i="2"/>
  <c r="Q144" i="2"/>
  <c r="S144" i="2"/>
  <c r="U144" i="2"/>
  <c r="W144" i="2"/>
  <c r="Y144" i="2"/>
  <c r="AA144" i="2"/>
  <c r="AC144" i="2"/>
  <c r="AE144" i="2"/>
  <c r="AG144" i="2"/>
  <c r="AI144" i="2"/>
  <c r="AK144" i="2"/>
  <c r="AM144" i="2"/>
  <c r="AO144" i="2"/>
  <c r="AP144" i="2"/>
  <c r="M145" i="2"/>
  <c r="O145" i="2"/>
  <c r="Q145" i="2"/>
  <c r="S145" i="2"/>
  <c r="U145" i="2"/>
  <c r="W145" i="2"/>
  <c r="Y145" i="2"/>
  <c r="AA145" i="2"/>
  <c r="AC145" i="2"/>
  <c r="AE145" i="2"/>
  <c r="AG145" i="2"/>
  <c r="AI145" i="2"/>
  <c r="AK145" i="2"/>
  <c r="AM145" i="2"/>
  <c r="AO145" i="2"/>
  <c r="AP145" i="2"/>
  <c r="M146" i="2"/>
  <c r="O146" i="2"/>
  <c r="Q146" i="2"/>
  <c r="S146" i="2"/>
  <c r="U146" i="2"/>
  <c r="W146" i="2"/>
  <c r="Y146" i="2"/>
  <c r="AA146" i="2"/>
  <c r="AC146" i="2"/>
  <c r="AE146" i="2"/>
  <c r="AG146" i="2"/>
  <c r="AI146" i="2"/>
  <c r="AK146" i="2"/>
  <c r="AM146" i="2"/>
  <c r="AO146" i="2"/>
  <c r="AP146" i="2"/>
  <c r="M147" i="2"/>
  <c r="O147" i="2"/>
  <c r="Q147" i="2"/>
  <c r="S147" i="2"/>
  <c r="U147" i="2"/>
  <c r="W147" i="2"/>
  <c r="Y147" i="2"/>
  <c r="AA147" i="2"/>
  <c r="AC147" i="2"/>
  <c r="AE147" i="2"/>
  <c r="AG147" i="2"/>
  <c r="AI147" i="2"/>
  <c r="AK147" i="2"/>
  <c r="AM147" i="2"/>
  <c r="AO147" i="2"/>
  <c r="AP147" i="2"/>
  <c r="M148" i="2"/>
  <c r="O148" i="2"/>
  <c r="Q148" i="2"/>
  <c r="S148" i="2"/>
  <c r="U148" i="2"/>
  <c r="W148" i="2"/>
  <c r="Y148" i="2"/>
  <c r="AA148" i="2"/>
  <c r="AC148" i="2"/>
  <c r="AE148" i="2"/>
  <c r="AG148" i="2"/>
  <c r="AI148" i="2"/>
  <c r="AK148" i="2"/>
  <c r="AM148" i="2"/>
  <c r="AO148" i="2"/>
  <c r="AP148" i="2"/>
  <c r="M149" i="2"/>
  <c r="O149" i="2"/>
  <c r="Q149" i="2"/>
  <c r="S149" i="2"/>
  <c r="U149" i="2"/>
  <c r="W149" i="2"/>
  <c r="Y149" i="2"/>
  <c r="AA149" i="2"/>
  <c r="AC149" i="2"/>
  <c r="AE149" i="2"/>
  <c r="AG149" i="2"/>
  <c r="AI149" i="2"/>
  <c r="AK149" i="2"/>
  <c r="AM149" i="2"/>
  <c r="AO149" i="2"/>
  <c r="AP149" i="2"/>
  <c r="M150" i="2"/>
  <c r="O150" i="2"/>
  <c r="Q150" i="2"/>
  <c r="S150" i="2"/>
  <c r="U150" i="2"/>
  <c r="W150" i="2"/>
  <c r="Y150" i="2"/>
  <c r="AA150" i="2"/>
  <c r="AC150" i="2"/>
  <c r="AE150" i="2"/>
  <c r="AG150" i="2"/>
  <c r="AI150" i="2"/>
  <c r="AK150" i="2"/>
  <c r="AM150" i="2"/>
  <c r="AO150" i="2"/>
  <c r="AP150" i="2"/>
  <c r="M151" i="2"/>
  <c r="O151" i="2"/>
  <c r="Q151" i="2"/>
  <c r="S151" i="2"/>
  <c r="U151" i="2"/>
  <c r="W151" i="2"/>
  <c r="Y151" i="2"/>
  <c r="AA151" i="2"/>
  <c r="AC151" i="2"/>
  <c r="AE151" i="2"/>
  <c r="AG151" i="2"/>
  <c r="AI151" i="2"/>
  <c r="AK151" i="2"/>
  <c r="AM151" i="2"/>
  <c r="AO151" i="2"/>
  <c r="AP151" i="2"/>
  <c r="M152" i="2"/>
  <c r="O152" i="2"/>
  <c r="Q152" i="2"/>
  <c r="S152" i="2"/>
  <c r="U152" i="2"/>
  <c r="W152" i="2"/>
  <c r="Y152" i="2"/>
  <c r="AA152" i="2"/>
  <c r="AC152" i="2"/>
  <c r="AE152" i="2"/>
  <c r="AG152" i="2"/>
  <c r="AI152" i="2"/>
  <c r="AK152" i="2"/>
  <c r="AM152" i="2"/>
  <c r="AO152" i="2"/>
  <c r="AP152" i="2"/>
  <c r="M153" i="2"/>
  <c r="O153" i="2"/>
  <c r="Q153" i="2"/>
  <c r="S153" i="2"/>
  <c r="U153" i="2"/>
  <c r="W153" i="2"/>
  <c r="Y153" i="2"/>
  <c r="AA153" i="2"/>
  <c r="AC153" i="2"/>
  <c r="AE153" i="2"/>
  <c r="AG153" i="2"/>
  <c r="AI153" i="2"/>
  <c r="AK153" i="2"/>
  <c r="AM153" i="2"/>
  <c r="AO153" i="2"/>
  <c r="AP153" i="2"/>
  <c r="M154" i="2"/>
  <c r="O154" i="2"/>
  <c r="Q154" i="2"/>
  <c r="S154" i="2"/>
  <c r="U154" i="2"/>
  <c r="W154" i="2"/>
  <c r="Y154" i="2"/>
  <c r="AA154" i="2"/>
  <c r="AC154" i="2"/>
  <c r="AE154" i="2"/>
  <c r="AG154" i="2"/>
  <c r="AI154" i="2"/>
  <c r="AK154" i="2"/>
  <c r="AM154" i="2"/>
  <c r="AO154" i="2"/>
  <c r="AP154" i="2"/>
  <c r="M155" i="2"/>
  <c r="O155" i="2"/>
  <c r="Q155" i="2"/>
  <c r="S155" i="2"/>
  <c r="U155" i="2"/>
  <c r="W155" i="2"/>
  <c r="Y155" i="2"/>
  <c r="AA155" i="2"/>
  <c r="AC155" i="2"/>
  <c r="AE155" i="2"/>
  <c r="AG155" i="2"/>
  <c r="AI155" i="2"/>
  <c r="AK155" i="2"/>
  <c r="AM155" i="2"/>
  <c r="AO155" i="2"/>
  <c r="AP155" i="2"/>
  <c r="M156" i="2"/>
  <c r="O156" i="2"/>
  <c r="Q156" i="2"/>
  <c r="S156" i="2"/>
  <c r="U156" i="2"/>
  <c r="W156" i="2"/>
  <c r="Y156" i="2"/>
  <c r="AA156" i="2"/>
  <c r="AC156" i="2"/>
  <c r="AE156" i="2"/>
  <c r="AG156" i="2"/>
  <c r="AI156" i="2"/>
  <c r="AK156" i="2"/>
  <c r="AM156" i="2"/>
  <c r="AO156" i="2"/>
  <c r="AP156" i="2"/>
  <c r="M157" i="2"/>
  <c r="O157" i="2"/>
  <c r="Q157" i="2"/>
  <c r="S157" i="2"/>
  <c r="U157" i="2"/>
  <c r="W157" i="2"/>
  <c r="Y157" i="2"/>
  <c r="AA157" i="2"/>
  <c r="AC157" i="2"/>
  <c r="AE157" i="2"/>
  <c r="AG157" i="2"/>
  <c r="AI157" i="2"/>
  <c r="AK157" i="2"/>
  <c r="AM157" i="2"/>
  <c r="AO157" i="2"/>
  <c r="AP157" i="2"/>
  <c r="M158" i="2"/>
  <c r="O158" i="2"/>
  <c r="Q158" i="2"/>
  <c r="S158" i="2"/>
  <c r="U158" i="2"/>
  <c r="W158" i="2"/>
  <c r="Y158" i="2"/>
  <c r="AA158" i="2"/>
  <c r="AC158" i="2"/>
  <c r="AE158" i="2"/>
  <c r="AG158" i="2"/>
  <c r="AI158" i="2"/>
  <c r="AK158" i="2"/>
  <c r="AM158" i="2"/>
  <c r="AO158" i="2"/>
  <c r="AP158" i="2"/>
  <c r="M159" i="2"/>
  <c r="O159" i="2"/>
  <c r="Q159" i="2"/>
  <c r="S159" i="2"/>
  <c r="U159" i="2"/>
  <c r="W159" i="2"/>
  <c r="Y159" i="2"/>
  <c r="AA159" i="2"/>
  <c r="AC159" i="2"/>
  <c r="AE159" i="2"/>
  <c r="AG159" i="2"/>
  <c r="AI159" i="2"/>
  <c r="AK159" i="2"/>
  <c r="AM159" i="2"/>
  <c r="AO159" i="2"/>
  <c r="AP159" i="2"/>
  <c r="M160" i="2"/>
  <c r="O160" i="2"/>
  <c r="Q160" i="2"/>
  <c r="S160" i="2"/>
  <c r="U160" i="2"/>
  <c r="W160" i="2"/>
  <c r="Y160" i="2"/>
  <c r="AA160" i="2"/>
  <c r="AC160" i="2"/>
  <c r="AE160" i="2"/>
  <c r="AG160" i="2"/>
  <c r="AI160" i="2"/>
  <c r="AK160" i="2"/>
  <c r="AM160" i="2"/>
  <c r="AO160" i="2"/>
  <c r="AP160" i="2"/>
  <c r="M161" i="2"/>
  <c r="O161" i="2"/>
  <c r="Q161" i="2"/>
  <c r="S161" i="2"/>
  <c r="U161" i="2"/>
  <c r="W161" i="2"/>
  <c r="Y161" i="2"/>
  <c r="AA161" i="2"/>
  <c r="AC161" i="2"/>
  <c r="AE161" i="2"/>
  <c r="AG161" i="2"/>
  <c r="AI161" i="2"/>
  <c r="AK161" i="2"/>
  <c r="AM161" i="2"/>
  <c r="AO161" i="2"/>
  <c r="AP161" i="2"/>
  <c r="M162" i="2"/>
  <c r="O162" i="2"/>
  <c r="Q162" i="2"/>
  <c r="S162" i="2"/>
  <c r="U162" i="2"/>
  <c r="W162" i="2"/>
  <c r="Y162" i="2"/>
  <c r="AA162" i="2"/>
  <c r="AC162" i="2"/>
  <c r="AE162" i="2"/>
  <c r="AG162" i="2"/>
  <c r="AI162" i="2"/>
  <c r="AK162" i="2"/>
  <c r="AM162" i="2"/>
  <c r="AO162" i="2"/>
  <c r="AP162" i="2"/>
  <c r="M163" i="2"/>
  <c r="O163" i="2"/>
  <c r="Q163" i="2"/>
  <c r="S163" i="2"/>
  <c r="U163" i="2"/>
  <c r="W163" i="2"/>
  <c r="Y163" i="2"/>
  <c r="AA163" i="2"/>
  <c r="AC163" i="2"/>
  <c r="AE163" i="2"/>
  <c r="AG163" i="2"/>
  <c r="AI163" i="2"/>
  <c r="AK163" i="2"/>
  <c r="AM163" i="2"/>
  <c r="AO163" i="2"/>
  <c r="AP163" i="2"/>
  <c r="M164" i="2"/>
  <c r="O164" i="2"/>
  <c r="Q164" i="2"/>
  <c r="S164" i="2"/>
  <c r="U164" i="2"/>
  <c r="W164" i="2"/>
  <c r="Y164" i="2"/>
  <c r="AA164" i="2"/>
  <c r="AC164" i="2"/>
  <c r="AE164" i="2"/>
  <c r="AG164" i="2"/>
  <c r="AI164" i="2"/>
  <c r="AK164" i="2"/>
  <c r="AM164" i="2"/>
  <c r="AO164" i="2"/>
  <c r="AP164" i="2"/>
  <c r="M165" i="2"/>
  <c r="O165" i="2"/>
  <c r="Q165" i="2"/>
  <c r="S165" i="2"/>
  <c r="U165" i="2"/>
  <c r="W165" i="2"/>
  <c r="Y165" i="2"/>
  <c r="AA165" i="2"/>
  <c r="AC165" i="2"/>
  <c r="AE165" i="2"/>
  <c r="AG165" i="2"/>
  <c r="AI165" i="2"/>
  <c r="AK165" i="2"/>
  <c r="AM165" i="2"/>
  <c r="AO165" i="2"/>
  <c r="AP165" i="2"/>
  <c r="M166" i="2"/>
  <c r="O166" i="2"/>
  <c r="Q166" i="2"/>
  <c r="S166" i="2"/>
  <c r="U166" i="2"/>
  <c r="W166" i="2"/>
  <c r="Y166" i="2"/>
  <c r="AA166" i="2"/>
  <c r="AC166" i="2"/>
  <c r="AE166" i="2"/>
  <c r="AG166" i="2"/>
  <c r="AI166" i="2"/>
  <c r="AK166" i="2"/>
  <c r="AM166" i="2"/>
  <c r="AO166" i="2"/>
  <c r="AP166" i="2"/>
  <c r="M167" i="2"/>
  <c r="O167" i="2"/>
  <c r="Q167" i="2"/>
  <c r="S167" i="2"/>
  <c r="U167" i="2"/>
  <c r="W167" i="2"/>
  <c r="Y167" i="2"/>
  <c r="AA167" i="2"/>
  <c r="AC167" i="2"/>
  <c r="AE167" i="2"/>
  <c r="AG167" i="2"/>
  <c r="AI167" i="2"/>
  <c r="AK167" i="2"/>
  <c r="AM167" i="2"/>
  <c r="AO167" i="2"/>
  <c r="AP167" i="2"/>
  <c r="M168" i="2"/>
  <c r="O168" i="2"/>
  <c r="Q168" i="2"/>
  <c r="S168" i="2"/>
  <c r="U168" i="2"/>
  <c r="W168" i="2"/>
  <c r="Y168" i="2"/>
  <c r="AA168" i="2"/>
  <c r="AC168" i="2"/>
  <c r="AE168" i="2"/>
  <c r="AG168" i="2"/>
  <c r="AI168" i="2"/>
  <c r="AK168" i="2"/>
  <c r="AM168" i="2"/>
  <c r="AO168" i="2"/>
  <c r="AP168" i="2"/>
  <c r="M169" i="2"/>
  <c r="O169" i="2"/>
  <c r="Q169" i="2"/>
  <c r="S169" i="2"/>
  <c r="U169" i="2"/>
  <c r="W169" i="2"/>
  <c r="Y169" i="2"/>
  <c r="AA169" i="2"/>
  <c r="AC169" i="2"/>
  <c r="AE169" i="2"/>
  <c r="AG169" i="2"/>
  <c r="AI169" i="2"/>
  <c r="AK169" i="2"/>
  <c r="AM169" i="2"/>
  <c r="AO169" i="2"/>
  <c r="AP169" i="2"/>
  <c r="M170" i="2"/>
  <c r="O170" i="2"/>
  <c r="Q170" i="2"/>
  <c r="S170" i="2"/>
  <c r="U170" i="2"/>
  <c r="W170" i="2"/>
  <c r="Y170" i="2"/>
  <c r="AA170" i="2"/>
  <c r="AC170" i="2"/>
  <c r="AE170" i="2"/>
  <c r="AG170" i="2"/>
  <c r="AI170" i="2"/>
  <c r="AK170" i="2"/>
  <c r="AM170" i="2"/>
  <c r="AO170" i="2"/>
  <c r="AP170" i="2"/>
  <c r="M171" i="2"/>
  <c r="O171" i="2"/>
  <c r="Q171" i="2"/>
  <c r="S171" i="2"/>
  <c r="U171" i="2"/>
  <c r="W171" i="2"/>
  <c r="Y171" i="2"/>
  <c r="AA171" i="2"/>
  <c r="AC171" i="2"/>
  <c r="AE171" i="2"/>
  <c r="AG171" i="2"/>
  <c r="AI171" i="2"/>
  <c r="AK171" i="2"/>
  <c r="AM171" i="2"/>
  <c r="AO171" i="2"/>
  <c r="AP171" i="2"/>
  <c r="M172" i="2"/>
  <c r="O172" i="2"/>
  <c r="Q172" i="2"/>
  <c r="S172" i="2"/>
  <c r="U172" i="2"/>
  <c r="W172" i="2"/>
  <c r="Y172" i="2"/>
  <c r="AA172" i="2"/>
  <c r="AC172" i="2"/>
  <c r="AE172" i="2"/>
  <c r="AG172" i="2"/>
  <c r="AI172" i="2"/>
  <c r="AK172" i="2"/>
  <c r="AM172" i="2"/>
  <c r="AO172" i="2"/>
  <c r="AP172" i="2"/>
  <c r="M173" i="2"/>
  <c r="O173" i="2"/>
  <c r="Q173" i="2"/>
  <c r="S173" i="2"/>
  <c r="U173" i="2"/>
  <c r="W173" i="2"/>
  <c r="Y173" i="2"/>
  <c r="AA173" i="2"/>
  <c r="AC173" i="2"/>
  <c r="AE173" i="2"/>
  <c r="AG173" i="2"/>
  <c r="AI173" i="2"/>
  <c r="AK173" i="2"/>
  <c r="AM173" i="2"/>
  <c r="AO173" i="2"/>
  <c r="AP173" i="2"/>
  <c r="M174" i="2"/>
  <c r="O174" i="2"/>
  <c r="Q174" i="2"/>
  <c r="S174" i="2"/>
  <c r="U174" i="2"/>
  <c r="W174" i="2"/>
  <c r="Y174" i="2"/>
  <c r="AA174" i="2"/>
  <c r="AC174" i="2"/>
  <c r="AE174" i="2"/>
  <c r="AG174" i="2"/>
  <c r="AI174" i="2"/>
  <c r="AK174" i="2"/>
  <c r="AM174" i="2"/>
  <c r="AO174" i="2"/>
  <c r="AP174" i="2"/>
  <c r="M175" i="2"/>
  <c r="O175" i="2"/>
  <c r="Q175" i="2"/>
  <c r="S175" i="2"/>
  <c r="U175" i="2"/>
  <c r="W175" i="2"/>
  <c r="Y175" i="2"/>
  <c r="AA175" i="2"/>
  <c r="AC175" i="2"/>
  <c r="AE175" i="2"/>
  <c r="AG175" i="2"/>
  <c r="AI175" i="2"/>
  <c r="AK175" i="2"/>
  <c r="AM175" i="2"/>
  <c r="AO175" i="2"/>
  <c r="AP175" i="2"/>
  <c r="M176" i="2"/>
  <c r="O176" i="2"/>
  <c r="Q176" i="2"/>
  <c r="S176" i="2"/>
  <c r="U176" i="2"/>
  <c r="W176" i="2"/>
  <c r="Y176" i="2"/>
  <c r="AA176" i="2"/>
  <c r="AC176" i="2"/>
  <c r="AE176" i="2"/>
  <c r="AG176" i="2"/>
  <c r="AI176" i="2"/>
  <c r="AK176" i="2"/>
  <c r="AM176" i="2"/>
  <c r="AO176" i="2"/>
  <c r="AP176" i="2"/>
  <c r="M177" i="2"/>
  <c r="O177" i="2"/>
  <c r="Q177" i="2"/>
  <c r="S177" i="2"/>
  <c r="U177" i="2"/>
  <c r="W177" i="2"/>
  <c r="Y177" i="2"/>
  <c r="AA177" i="2"/>
  <c r="AC177" i="2"/>
  <c r="AE177" i="2"/>
  <c r="AG177" i="2"/>
  <c r="AI177" i="2"/>
  <c r="AK177" i="2"/>
  <c r="AM177" i="2"/>
  <c r="AO177" i="2"/>
  <c r="AP177" i="2"/>
  <c r="M178" i="2"/>
  <c r="O178" i="2"/>
  <c r="Q178" i="2"/>
  <c r="S178" i="2"/>
  <c r="U178" i="2"/>
  <c r="W178" i="2"/>
  <c r="Y178" i="2"/>
  <c r="AA178" i="2"/>
  <c r="AC178" i="2"/>
  <c r="AE178" i="2"/>
  <c r="AG178" i="2"/>
  <c r="AI178" i="2"/>
  <c r="AK178" i="2"/>
  <c r="AM178" i="2"/>
  <c r="AO178" i="2"/>
  <c r="AP178" i="2"/>
  <c r="M179" i="2"/>
  <c r="O179" i="2"/>
  <c r="Q179" i="2"/>
  <c r="S179" i="2"/>
  <c r="U179" i="2"/>
  <c r="W179" i="2"/>
  <c r="Y179" i="2"/>
  <c r="AA179" i="2"/>
  <c r="AC179" i="2"/>
  <c r="AE179" i="2"/>
  <c r="AG179" i="2"/>
  <c r="AI179" i="2"/>
  <c r="AK179" i="2"/>
  <c r="AM179" i="2"/>
  <c r="AO179" i="2"/>
  <c r="AP179" i="2"/>
  <c r="M180" i="2"/>
  <c r="O180" i="2"/>
  <c r="Q180" i="2"/>
  <c r="S180" i="2"/>
  <c r="U180" i="2"/>
  <c r="W180" i="2"/>
  <c r="Y180" i="2"/>
  <c r="AA180" i="2"/>
  <c r="AC180" i="2"/>
  <c r="AE180" i="2"/>
  <c r="AG180" i="2"/>
  <c r="AI180" i="2"/>
  <c r="AK180" i="2"/>
  <c r="AM180" i="2"/>
  <c r="AO180" i="2"/>
  <c r="AP180" i="2"/>
  <c r="M181" i="2"/>
  <c r="O181" i="2"/>
  <c r="Q181" i="2"/>
  <c r="S181" i="2"/>
  <c r="U181" i="2"/>
  <c r="W181" i="2"/>
  <c r="Y181" i="2"/>
  <c r="AA181" i="2"/>
  <c r="AC181" i="2"/>
  <c r="AE181" i="2"/>
  <c r="AG181" i="2"/>
  <c r="AI181" i="2"/>
  <c r="AK181" i="2"/>
  <c r="AM181" i="2"/>
  <c r="AO181" i="2"/>
  <c r="AP181" i="2"/>
  <c r="M182" i="2"/>
  <c r="O182" i="2"/>
  <c r="Q182" i="2"/>
  <c r="S182" i="2"/>
  <c r="U182" i="2"/>
  <c r="W182" i="2"/>
  <c r="Y182" i="2"/>
  <c r="AA182" i="2"/>
  <c r="AC182" i="2"/>
  <c r="AE182" i="2"/>
  <c r="AG182" i="2"/>
  <c r="AI182" i="2"/>
  <c r="AK182" i="2"/>
  <c r="AM182" i="2"/>
  <c r="AO182" i="2"/>
  <c r="AP182" i="2"/>
  <c r="M183" i="2"/>
  <c r="O183" i="2"/>
  <c r="Q183" i="2"/>
  <c r="S183" i="2"/>
  <c r="U183" i="2"/>
  <c r="W183" i="2"/>
  <c r="Y183" i="2"/>
  <c r="AA183" i="2"/>
  <c r="AC183" i="2"/>
  <c r="AE183" i="2"/>
  <c r="AG183" i="2"/>
  <c r="AI183" i="2"/>
  <c r="AK183" i="2"/>
  <c r="AM183" i="2"/>
  <c r="AO183" i="2"/>
  <c r="AP183" i="2"/>
  <c r="M184" i="2"/>
  <c r="O184" i="2"/>
  <c r="Q184" i="2"/>
  <c r="S184" i="2"/>
  <c r="U184" i="2"/>
  <c r="W184" i="2"/>
  <c r="Y184" i="2"/>
  <c r="AA184" i="2"/>
  <c r="AC184" i="2"/>
  <c r="AE184" i="2"/>
  <c r="AG184" i="2"/>
  <c r="AI184" i="2"/>
  <c r="AK184" i="2"/>
  <c r="AM184" i="2"/>
  <c r="AO184" i="2"/>
  <c r="AP184" i="2"/>
  <c r="M185" i="2"/>
  <c r="O185" i="2"/>
  <c r="Q185" i="2"/>
  <c r="S185" i="2"/>
  <c r="U185" i="2"/>
  <c r="W185" i="2"/>
  <c r="Y185" i="2"/>
  <c r="AA185" i="2"/>
  <c r="AC185" i="2"/>
  <c r="AE185" i="2"/>
  <c r="AG185" i="2"/>
  <c r="AI185" i="2"/>
  <c r="AK185" i="2"/>
  <c r="AM185" i="2"/>
  <c r="AO185" i="2"/>
  <c r="AP185" i="2"/>
  <c r="M186" i="2"/>
  <c r="O186" i="2"/>
  <c r="Q186" i="2"/>
  <c r="S186" i="2"/>
  <c r="U186" i="2"/>
  <c r="W186" i="2"/>
  <c r="Y186" i="2"/>
  <c r="AA186" i="2"/>
  <c r="AC186" i="2"/>
  <c r="AE186" i="2"/>
  <c r="AG186" i="2"/>
  <c r="AI186" i="2"/>
  <c r="AK186" i="2"/>
  <c r="AM186" i="2"/>
  <c r="AO186" i="2"/>
  <c r="AP186" i="2"/>
  <c r="M187" i="2"/>
  <c r="O187" i="2"/>
  <c r="Q187" i="2"/>
  <c r="S187" i="2"/>
  <c r="U187" i="2"/>
  <c r="W187" i="2"/>
  <c r="Y187" i="2"/>
  <c r="AA187" i="2"/>
  <c r="AC187" i="2"/>
  <c r="AE187" i="2"/>
  <c r="AG187" i="2"/>
  <c r="AI187" i="2"/>
  <c r="AK187" i="2"/>
  <c r="AM187" i="2"/>
  <c r="AO187" i="2"/>
  <c r="AP187" i="2"/>
  <c r="M188" i="2"/>
  <c r="O188" i="2"/>
  <c r="Q188" i="2"/>
  <c r="S188" i="2"/>
  <c r="U188" i="2"/>
  <c r="W188" i="2"/>
  <c r="Y188" i="2"/>
  <c r="AA188" i="2"/>
  <c r="AC188" i="2"/>
  <c r="AE188" i="2"/>
  <c r="AG188" i="2"/>
  <c r="AI188" i="2"/>
  <c r="AK188" i="2"/>
  <c r="AM188" i="2"/>
  <c r="AO188" i="2"/>
  <c r="AP188" i="2"/>
  <c r="M189" i="2"/>
  <c r="O189" i="2"/>
  <c r="Q189" i="2"/>
  <c r="S189" i="2"/>
  <c r="U189" i="2"/>
  <c r="W189" i="2"/>
  <c r="Y189" i="2"/>
  <c r="AA189" i="2"/>
  <c r="AC189" i="2"/>
  <c r="AE189" i="2"/>
  <c r="AG189" i="2"/>
  <c r="AI189" i="2"/>
  <c r="AK189" i="2"/>
  <c r="AM189" i="2"/>
  <c r="AO189" i="2"/>
  <c r="AP189" i="2"/>
  <c r="M190" i="2"/>
  <c r="O190" i="2"/>
  <c r="Q190" i="2"/>
  <c r="S190" i="2"/>
  <c r="U190" i="2"/>
  <c r="W190" i="2"/>
  <c r="Y190" i="2"/>
  <c r="AA190" i="2"/>
  <c r="AC190" i="2"/>
  <c r="AE190" i="2"/>
  <c r="AG190" i="2"/>
  <c r="AI190" i="2"/>
  <c r="AK190" i="2"/>
  <c r="AM190" i="2"/>
  <c r="AO190" i="2"/>
  <c r="AP190" i="2"/>
  <c r="M191" i="2"/>
  <c r="O191" i="2"/>
  <c r="Q191" i="2"/>
  <c r="S191" i="2"/>
  <c r="U191" i="2"/>
  <c r="W191" i="2"/>
  <c r="Y191" i="2"/>
  <c r="AA191" i="2"/>
  <c r="AC191" i="2"/>
  <c r="AE191" i="2"/>
  <c r="AG191" i="2"/>
  <c r="AI191" i="2"/>
  <c r="AK191" i="2"/>
  <c r="AM191" i="2"/>
  <c r="AO191" i="2"/>
  <c r="AP191" i="2"/>
  <c r="M192" i="2"/>
  <c r="O192" i="2"/>
  <c r="Q192" i="2"/>
  <c r="S192" i="2"/>
  <c r="U192" i="2"/>
  <c r="W192" i="2"/>
  <c r="Y192" i="2"/>
  <c r="AA192" i="2"/>
  <c r="AC192" i="2"/>
  <c r="AE192" i="2"/>
  <c r="AG192" i="2"/>
  <c r="AI192" i="2"/>
  <c r="AK192" i="2"/>
  <c r="AM192" i="2"/>
  <c r="AO192" i="2"/>
  <c r="AP192" i="2"/>
  <c r="M193" i="2"/>
  <c r="O193" i="2"/>
  <c r="Q193" i="2"/>
  <c r="S193" i="2"/>
  <c r="U193" i="2"/>
  <c r="W193" i="2"/>
  <c r="Y193" i="2"/>
  <c r="AA193" i="2"/>
  <c r="AC193" i="2"/>
  <c r="AE193" i="2"/>
  <c r="AG193" i="2"/>
  <c r="AI193" i="2"/>
  <c r="AK193" i="2"/>
  <c r="AM193" i="2"/>
  <c r="AO193" i="2"/>
  <c r="AP193" i="2"/>
  <c r="M194" i="2"/>
  <c r="O194" i="2"/>
  <c r="Q194" i="2"/>
  <c r="S194" i="2"/>
  <c r="U194" i="2"/>
  <c r="W194" i="2"/>
  <c r="Y194" i="2"/>
  <c r="AA194" i="2"/>
  <c r="AC194" i="2"/>
  <c r="AE194" i="2"/>
  <c r="AG194" i="2"/>
  <c r="AI194" i="2"/>
  <c r="AK194" i="2"/>
  <c r="AM194" i="2"/>
  <c r="AO194" i="2"/>
  <c r="AP194" i="2"/>
  <c r="M195" i="2"/>
  <c r="O195" i="2"/>
  <c r="Q195" i="2"/>
  <c r="S195" i="2"/>
  <c r="U195" i="2"/>
  <c r="W195" i="2"/>
  <c r="Y195" i="2"/>
  <c r="AA195" i="2"/>
  <c r="AC195" i="2"/>
  <c r="AE195" i="2"/>
  <c r="AG195" i="2"/>
  <c r="AI195" i="2"/>
  <c r="AK195" i="2"/>
  <c r="AM195" i="2"/>
  <c r="AO195" i="2"/>
  <c r="AP195" i="2"/>
  <c r="M196" i="2"/>
  <c r="O196" i="2"/>
  <c r="Q196" i="2"/>
  <c r="S196" i="2"/>
  <c r="U196" i="2"/>
  <c r="W196" i="2"/>
  <c r="Y196" i="2"/>
  <c r="AA196" i="2"/>
  <c r="AC196" i="2"/>
  <c r="AE196" i="2"/>
  <c r="AG196" i="2"/>
  <c r="AI196" i="2"/>
  <c r="AK196" i="2"/>
  <c r="AM196" i="2"/>
  <c r="AO196" i="2"/>
  <c r="AP196" i="2"/>
  <c r="M197" i="2"/>
  <c r="O197" i="2"/>
  <c r="Q197" i="2"/>
  <c r="S197" i="2"/>
  <c r="U197" i="2"/>
  <c r="W197" i="2"/>
  <c r="Y197" i="2"/>
  <c r="AA197" i="2"/>
  <c r="AC197" i="2"/>
  <c r="AE197" i="2"/>
  <c r="AG197" i="2"/>
  <c r="AI197" i="2"/>
  <c r="AK197" i="2"/>
  <c r="AM197" i="2"/>
  <c r="AO197" i="2"/>
  <c r="AP197" i="2"/>
  <c r="M198" i="2"/>
  <c r="O198" i="2"/>
  <c r="Q198" i="2"/>
  <c r="S198" i="2"/>
  <c r="U198" i="2"/>
  <c r="W198" i="2"/>
  <c r="Y198" i="2"/>
  <c r="AA198" i="2"/>
  <c r="AC198" i="2"/>
  <c r="AE198" i="2"/>
  <c r="AG198" i="2"/>
  <c r="AI198" i="2"/>
  <c r="AK198" i="2"/>
  <c r="AM198" i="2"/>
  <c r="AO198" i="2"/>
  <c r="AP198" i="2"/>
  <c r="M199" i="2"/>
  <c r="O199" i="2"/>
  <c r="Q199" i="2"/>
  <c r="S199" i="2"/>
  <c r="U199" i="2"/>
  <c r="W199" i="2"/>
  <c r="Y199" i="2"/>
  <c r="AA199" i="2"/>
  <c r="AC199" i="2"/>
  <c r="AE199" i="2"/>
  <c r="AG199" i="2"/>
  <c r="AI199" i="2"/>
  <c r="AK199" i="2"/>
  <c r="AM199" i="2"/>
  <c r="AO199" i="2"/>
  <c r="AP199" i="2"/>
  <c r="M200" i="2"/>
  <c r="O200" i="2"/>
  <c r="Q200" i="2"/>
  <c r="S200" i="2"/>
  <c r="U200" i="2"/>
  <c r="W200" i="2"/>
  <c r="Y200" i="2"/>
  <c r="AA200" i="2"/>
  <c r="AC200" i="2"/>
  <c r="AE200" i="2"/>
  <c r="AG200" i="2"/>
  <c r="AI200" i="2"/>
  <c r="AK200" i="2"/>
  <c r="AM200" i="2"/>
  <c r="AO200" i="2"/>
  <c r="AP200" i="2"/>
  <c r="M201" i="2"/>
  <c r="O201" i="2"/>
  <c r="Q201" i="2"/>
  <c r="S201" i="2"/>
  <c r="U201" i="2"/>
  <c r="W201" i="2"/>
  <c r="Y201" i="2"/>
  <c r="AA201" i="2"/>
  <c r="AC201" i="2"/>
  <c r="AE201" i="2"/>
  <c r="AG201" i="2"/>
  <c r="AI201" i="2"/>
  <c r="AK201" i="2"/>
  <c r="AM201" i="2"/>
  <c r="AO201" i="2"/>
  <c r="AP201" i="2"/>
  <c r="M202" i="2"/>
  <c r="O202" i="2"/>
  <c r="Q202" i="2"/>
  <c r="S202" i="2"/>
  <c r="U202" i="2"/>
  <c r="W202" i="2"/>
  <c r="Y202" i="2"/>
  <c r="AA202" i="2"/>
  <c r="AC202" i="2"/>
  <c r="AE202" i="2"/>
  <c r="AG202" i="2"/>
  <c r="AI202" i="2"/>
  <c r="AK202" i="2"/>
  <c r="AM202" i="2"/>
  <c r="AO202" i="2"/>
  <c r="AP202" i="2"/>
  <c r="M203" i="2"/>
  <c r="O203" i="2"/>
  <c r="Q203" i="2"/>
  <c r="S203" i="2"/>
  <c r="U203" i="2"/>
  <c r="W203" i="2"/>
  <c r="Y203" i="2"/>
  <c r="AA203" i="2"/>
  <c r="AC203" i="2"/>
  <c r="AE203" i="2"/>
  <c r="AG203" i="2"/>
  <c r="AI203" i="2"/>
  <c r="AK203" i="2"/>
  <c r="AM203" i="2"/>
  <c r="AO203" i="2"/>
  <c r="AP203" i="2"/>
  <c r="M204" i="2"/>
  <c r="O204" i="2"/>
  <c r="Q204" i="2"/>
  <c r="S204" i="2"/>
  <c r="U204" i="2"/>
  <c r="W204" i="2"/>
  <c r="Y204" i="2"/>
  <c r="AA204" i="2"/>
  <c r="AC204" i="2"/>
  <c r="AE204" i="2"/>
  <c r="AG204" i="2"/>
  <c r="AI204" i="2"/>
  <c r="AK204" i="2"/>
  <c r="AM204" i="2"/>
  <c r="AO204" i="2"/>
  <c r="AP204" i="2"/>
  <c r="M205" i="2"/>
  <c r="O205" i="2"/>
  <c r="Q205" i="2"/>
  <c r="S205" i="2"/>
  <c r="U205" i="2"/>
  <c r="W205" i="2"/>
  <c r="Y205" i="2"/>
  <c r="AA205" i="2"/>
  <c r="AC205" i="2"/>
  <c r="AE205" i="2"/>
  <c r="AG205" i="2"/>
  <c r="AI205" i="2"/>
  <c r="AK205" i="2"/>
  <c r="AM205" i="2"/>
  <c r="AO205" i="2"/>
  <c r="AP205" i="2"/>
  <c r="M206" i="2"/>
  <c r="O206" i="2"/>
  <c r="Q206" i="2"/>
  <c r="S206" i="2"/>
  <c r="U206" i="2"/>
  <c r="W206" i="2"/>
  <c r="Y206" i="2"/>
  <c r="AA206" i="2"/>
  <c r="AC206" i="2"/>
  <c r="AE206" i="2"/>
  <c r="AG206" i="2"/>
  <c r="AI206" i="2"/>
  <c r="AK206" i="2"/>
  <c r="AM206" i="2"/>
  <c r="AO206" i="2"/>
  <c r="AP206" i="2"/>
  <c r="M207" i="2"/>
  <c r="O207" i="2"/>
  <c r="Q207" i="2"/>
  <c r="S207" i="2"/>
  <c r="U207" i="2"/>
  <c r="W207" i="2"/>
  <c r="Y207" i="2"/>
  <c r="AA207" i="2"/>
  <c r="AC207" i="2"/>
  <c r="AE207" i="2"/>
  <c r="AG207" i="2"/>
  <c r="AI207" i="2"/>
  <c r="AK207" i="2"/>
  <c r="AM207" i="2"/>
  <c r="AO207" i="2"/>
  <c r="AP207" i="2"/>
  <c r="M208" i="2"/>
  <c r="O208" i="2"/>
  <c r="Q208" i="2"/>
  <c r="S208" i="2"/>
  <c r="U208" i="2"/>
  <c r="W208" i="2"/>
  <c r="Y208" i="2"/>
  <c r="AA208" i="2"/>
  <c r="AC208" i="2"/>
  <c r="AE208" i="2"/>
  <c r="AG208" i="2"/>
  <c r="AI208" i="2"/>
  <c r="AK208" i="2"/>
  <c r="AM208" i="2"/>
  <c r="AO208" i="2"/>
  <c r="AP208" i="2"/>
  <c r="M209" i="2"/>
  <c r="O209" i="2"/>
  <c r="Q209" i="2"/>
  <c r="S209" i="2"/>
  <c r="U209" i="2"/>
  <c r="W209" i="2"/>
  <c r="Y209" i="2"/>
  <c r="AA209" i="2"/>
  <c r="AC209" i="2"/>
  <c r="AE209" i="2"/>
  <c r="AG209" i="2"/>
  <c r="AI209" i="2"/>
  <c r="AK209" i="2"/>
  <c r="AM209" i="2"/>
  <c r="AO209" i="2"/>
  <c r="AP209" i="2"/>
  <c r="M210" i="2"/>
  <c r="O210" i="2"/>
  <c r="Q210" i="2"/>
  <c r="S210" i="2"/>
  <c r="U210" i="2"/>
  <c r="W210" i="2"/>
  <c r="Y210" i="2"/>
  <c r="AA210" i="2"/>
  <c r="AC210" i="2"/>
  <c r="AE210" i="2"/>
  <c r="AG210" i="2"/>
  <c r="AI210" i="2"/>
  <c r="AK210" i="2"/>
  <c r="AM210" i="2"/>
  <c r="AO210" i="2"/>
  <c r="AP210" i="2"/>
  <c r="M211" i="2"/>
  <c r="O211" i="2"/>
  <c r="Q211" i="2"/>
  <c r="S211" i="2"/>
  <c r="U211" i="2"/>
  <c r="W211" i="2"/>
  <c r="Y211" i="2"/>
  <c r="AA211" i="2"/>
  <c r="AC211" i="2"/>
  <c r="AE211" i="2"/>
  <c r="AG211" i="2"/>
  <c r="AI211" i="2"/>
  <c r="AK211" i="2"/>
  <c r="AM211" i="2"/>
  <c r="AO211" i="2"/>
  <c r="AP211" i="2"/>
  <c r="M212" i="2"/>
  <c r="O212" i="2"/>
  <c r="Q212" i="2"/>
  <c r="S212" i="2"/>
  <c r="U212" i="2"/>
  <c r="W212" i="2"/>
  <c r="Y212" i="2"/>
  <c r="AA212" i="2"/>
  <c r="AC212" i="2"/>
  <c r="AE212" i="2"/>
  <c r="AG212" i="2"/>
  <c r="AI212" i="2"/>
  <c r="AK212" i="2"/>
  <c r="AM212" i="2"/>
  <c r="AO212" i="2"/>
  <c r="AP212" i="2"/>
  <c r="M213" i="2"/>
  <c r="O213" i="2"/>
  <c r="Q213" i="2"/>
  <c r="S213" i="2"/>
  <c r="U213" i="2"/>
  <c r="W213" i="2"/>
  <c r="Y213" i="2"/>
  <c r="AA213" i="2"/>
  <c r="AC213" i="2"/>
  <c r="AE213" i="2"/>
  <c r="AG213" i="2"/>
  <c r="AI213" i="2"/>
  <c r="AK213" i="2"/>
  <c r="AM213" i="2"/>
  <c r="AO213" i="2"/>
  <c r="AP213" i="2"/>
  <c r="M214" i="2"/>
  <c r="O214" i="2"/>
  <c r="Q214" i="2"/>
  <c r="S214" i="2"/>
  <c r="U214" i="2"/>
  <c r="W214" i="2"/>
  <c r="Y214" i="2"/>
  <c r="AA214" i="2"/>
  <c r="AC214" i="2"/>
  <c r="AE214" i="2"/>
  <c r="AG214" i="2"/>
  <c r="AI214" i="2"/>
  <c r="AK214" i="2"/>
  <c r="AM214" i="2"/>
  <c r="AO214" i="2"/>
  <c r="AP214" i="2"/>
  <c r="M215" i="2"/>
  <c r="O215" i="2"/>
  <c r="Q215" i="2"/>
  <c r="S215" i="2"/>
  <c r="U215" i="2"/>
  <c r="W215" i="2"/>
  <c r="Y215" i="2"/>
  <c r="AA215" i="2"/>
  <c r="AC215" i="2"/>
  <c r="AE215" i="2"/>
  <c r="AG215" i="2"/>
  <c r="AI215" i="2"/>
  <c r="AK215" i="2"/>
  <c r="AM215" i="2"/>
  <c r="AO215" i="2"/>
  <c r="AP215" i="2"/>
  <c r="M216" i="2"/>
  <c r="O216" i="2"/>
  <c r="Q216" i="2"/>
  <c r="S216" i="2"/>
  <c r="U216" i="2"/>
  <c r="W216" i="2"/>
  <c r="Y216" i="2"/>
  <c r="AA216" i="2"/>
  <c r="AC216" i="2"/>
  <c r="AE216" i="2"/>
  <c r="AG216" i="2"/>
  <c r="AI216" i="2"/>
  <c r="AK216" i="2"/>
  <c r="AM216" i="2"/>
  <c r="AO216" i="2"/>
  <c r="AP216" i="2"/>
  <c r="M217" i="2"/>
  <c r="O217" i="2"/>
  <c r="Q217" i="2"/>
  <c r="S217" i="2"/>
  <c r="U217" i="2"/>
  <c r="W217" i="2"/>
  <c r="Y217" i="2"/>
  <c r="AA217" i="2"/>
  <c r="AC217" i="2"/>
  <c r="AE217" i="2"/>
  <c r="AG217" i="2"/>
  <c r="AI217" i="2"/>
  <c r="AK217" i="2"/>
  <c r="AM217" i="2"/>
  <c r="AO217" i="2"/>
  <c r="AP217" i="2"/>
  <c r="M218" i="2"/>
  <c r="O218" i="2"/>
  <c r="Q218" i="2"/>
  <c r="S218" i="2"/>
  <c r="U218" i="2"/>
  <c r="W218" i="2"/>
  <c r="Y218" i="2"/>
  <c r="AA218" i="2"/>
  <c r="AC218" i="2"/>
  <c r="AE218" i="2"/>
  <c r="AG218" i="2"/>
  <c r="AI218" i="2"/>
  <c r="AK218" i="2"/>
  <c r="AM218" i="2"/>
  <c r="AO218" i="2"/>
  <c r="AP218" i="2"/>
  <c r="M219" i="2"/>
  <c r="O219" i="2"/>
  <c r="Q219" i="2"/>
  <c r="S219" i="2"/>
  <c r="U219" i="2"/>
  <c r="W219" i="2"/>
  <c r="Y219" i="2"/>
  <c r="AA219" i="2"/>
  <c r="AC219" i="2"/>
  <c r="AE219" i="2"/>
  <c r="AG219" i="2"/>
  <c r="AI219" i="2"/>
  <c r="AK219" i="2"/>
  <c r="AM219" i="2"/>
  <c r="AO219" i="2"/>
  <c r="AP219" i="2"/>
  <c r="M220" i="2"/>
  <c r="O220" i="2"/>
  <c r="Q220" i="2"/>
  <c r="S220" i="2"/>
  <c r="U220" i="2"/>
  <c r="W220" i="2"/>
  <c r="Y220" i="2"/>
  <c r="AA220" i="2"/>
  <c r="AC220" i="2"/>
  <c r="AE220" i="2"/>
  <c r="AG220" i="2"/>
  <c r="AI220" i="2"/>
  <c r="AK220" i="2"/>
  <c r="AM220" i="2"/>
  <c r="AO220" i="2"/>
  <c r="AP220" i="2"/>
  <c r="M221" i="2"/>
  <c r="O221" i="2"/>
  <c r="Q221" i="2"/>
  <c r="S221" i="2"/>
  <c r="U221" i="2"/>
  <c r="W221" i="2"/>
  <c r="Y221" i="2"/>
  <c r="AA221" i="2"/>
  <c r="AC221" i="2"/>
  <c r="AE221" i="2"/>
  <c r="AG221" i="2"/>
  <c r="AI221" i="2"/>
  <c r="AK221" i="2"/>
  <c r="AM221" i="2"/>
  <c r="AO221" i="2"/>
  <c r="AP221" i="2"/>
  <c r="M222" i="2"/>
  <c r="O222" i="2"/>
  <c r="Q222" i="2"/>
  <c r="S222" i="2"/>
  <c r="U222" i="2"/>
  <c r="W222" i="2"/>
  <c r="Y222" i="2"/>
  <c r="AA222" i="2"/>
  <c r="AC222" i="2"/>
  <c r="AE222" i="2"/>
  <c r="AG222" i="2"/>
  <c r="AI222" i="2"/>
  <c r="AK222" i="2"/>
  <c r="AM222" i="2"/>
  <c r="AO222" i="2"/>
  <c r="AP222" i="2"/>
  <c r="M223" i="2"/>
  <c r="O223" i="2"/>
  <c r="Q223" i="2"/>
  <c r="S223" i="2"/>
  <c r="U223" i="2"/>
  <c r="W223" i="2"/>
  <c r="Y223" i="2"/>
  <c r="AA223" i="2"/>
  <c r="AC223" i="2"/>
  <c r="AE223" i="2"/>
  <c r="AG223" i="2"/>
  <c r="AI223" i="2"/>
  <c r="AK223" i="2"/>
  <c r="AM223" i="2"/>
  <c r="AO223" i="2"/>
  <c r="AP223" i="2"/>
  <c r="M224" i="2"/>
  <c r="O224" i="2"/>
  <c r="Q224" i="2"/>
  <c r="S224" i="2"/>
  <c r="U224" i="2"/>
  <c r="W224" i="2"/>
  <c r="Y224" i="2"/>
  <c r="AA224" i="2"/>
  <c r="AC224" i="2"/>
  <c r="AE224" i="2"/>
  <c r="AG224" i="2"/>
  <c r="AI224" i="2"/>
  <c r="AK224" i="2"/>
  <c r="AM224" i="2"/>
  <c r="AO224" i="2"/>
  <c r="AP224" i="2"/>
  <c r="M225" i="2"/>
  <c r="O225" i="2"/>
  <c r="Q225" i="2"/>
  <c r="S225" i="2"/>
  <c r="U225" i="2"/>
  <c r="W225" i="2"/>
  <c r="Y225" i="2"/>
  <c r="AA225" i="2"/>
  <c r="AC225" i="2"/>
  <c r="AE225" i="2"/>
  <c r="AG225" i="2"/>
  <c r="AI225" i="2"/>
  <c r="AK225" i="2"/>
  <c r="AM225" i="2"/>
  <c r="AO225" i="2"/>
  <c r="AP225" i="2"/>
  <c r="M226" i="2"/>
  <c r="O226" i="2"/>
  <c r="Q226" i="2"/>
  <c r="S226" i="2"/>
  <c r="U226" i="2"/>
  <c r="W226" i="2"/>
  <c r="Y226" i="2"/>
  <c r="AA226" i="2"/>
  <c r="AC226" i="2"/>
  <c r="AE226" i="2"/>
  <c r="AG226" i="2"/>
  <c r="AI226" i="2"/>
  <c r="AK226" i="2"/>
  <c r="AM226" i="2"/>
  <c r="AO226" i="2"/>
  <c r="AP226" i="2"/>
  <c r="M227" i="2"/>
  <c r="O227" i="2"/>
  <c r="Q227" i="2"/>
  <c r="S227" i="2"/>
  <c r="U227" i="2"/>
  <c r="W227" i="2"/>
  <c r="Y227" i="2"/>
  <c r="AA227" i="2"/>
  <c r="AC227" i="2"/>
  <c r="AE227" i="2"/>
  <c r="AG227" i="2"/>
  <c r="AI227" i="2"/>
  <c r="AK227" i="2"/>
  <c r="AM227" i="2"/>
  <c r="AO227" i="2"/>
  <c r="AP227" i="2"/>
  <c r="M228" i="2"/>
  <c r="O228" i="2"/>
  <c r="Q228" i="2"/>
  <c r="S228" i="2"/>
  <c r="U228" i="2"/>
  <c r="W228" i="2"/>
  <c r="Y228" i="2"/>
  <c r="AA228" i="2"/>
  <c r="AC228" i="2"/>
  <c r="AE228" i="2"/>
  <c r="AG228" i="2"/>
  <c r="AI228" i="2"/>
  <c r="AK228" i="2"/>
  <c r="AM228" i="2"/>
  <c r="AO228" i="2"/>
  <c r="AP228" i="2"/>
  <c r="M229" i="2"/>
  <c r="O229" i="2"/>
  <c r="Q229" i="2"/>
  <c r="S229" i="2"/>
  <c r="U229" i="2"/>
  <c r="W229" i="2"/>
  <c r="Y229" i="2"/>
  <c r="AA229" i="2"/>
  <c r="AC229" i="2"/>
  <c r="AE229" i="2"/>
  <c r="AG229" i="2"/>
  <c r="AI229" i="2"/>
  <c r="AK229" i="2"/>
  <c r="AM229" i="2"/>
  <c r="AO229" i="2"/>
  <c r="AP229" i="2"/>
  <c r="M230" i="2"/>
  <c r="O230" i="2"/>
  <c r="Q230" i="2"/>
  <c r="S230" i="2"/>
  <c r="U230" i="2"/>
  <c r="W230" i="2"/>
  <c r="Y230" i="2"/>
  <c r="AA230" i="2"/>
  <c r="AC230" i="2"/>
  <c r="AE230" i="2"/>
  <c r="AG230" i="2"/>
  <c r="AI230" i="2"/>
  <c r="AK230" i="2"/>
  <c r="AM230" i="2"/>
  <c r="AO230" i="2"/>
  <c r="AP230" i="2"/>
  <c r="M231" i="2"/>
  <c r="O231" i="2"/>
  <c r="Q231" i="2"/>
  <c r="S231" i="2"/>
  <c r="U231" i="2"/>
  <c r="W231" i="2"/>
  <c r="Y231" i="2"/>
  <c r="AA231" i="2"/>
  <c r="AC231" i="2"/>
  <c r="AE231" i="2"/>
  <c r="AG231" i="2"/>
  <c r="AI231" i="2"/>
  <c r="AK231" i="2"/>
  <c r="AM231" i="2"/>
  <c r="AO231" i="2"/>
  <c r="AP231" i="2"/>
  <c r="M232" i="2"/>
  <c r="O232" i="2"/>
  <c r="Q232" i="2"/>
  <c r="S232" i="2"/>
  <c r="U232" i="2"/>
  <c r="W232" i="2"/>
  <c r="Y232" i="2"/>
  <c r="AA232" i="2"/>
  <c r="AC232" i="2"/>
  <c r="AE232" i="2"/>
  <c r="AG232" i="2"/>
  <c r="AI232" i="2"/>
  <c r="AK232" i="2"/>
  <c r="AM232" i="2"/>
  <c r="AO232" i="2"/>
  <c r="AP232" i="2"/>
  <c r="M233" i="2"/>
  <c r="O233" i="2"/>
  <c r="Q233" i="2"/>
  <c r="S233" i="2"/>
  <c r="U233" i="2"/>
  <c r="W233" i="2"/>
  <c r="Y233" i="2"/>
  <c r="AA233" i="2"/>
  <c r="AC233" i="2"/>
  <c r="AE233" i="2"/>
  <c r="AG233" i="2"/>
  <c r="AI233" i="2"/>
  <c r="AK233" i="2"/>
  <c r="AM233" i="2"/>
  <c r="AO233" i="2"/>
  <c r="AP233" i="2"/>
  <c r="M234" i="2"/>
  <c r="O234" i="2"/>
  <c r="Q234" i="2"/>
  <c r="S234" i="2"/>
  <c r="U234" i="2"/>
  <c r="W234" i="2"/>
  <c r="Y234" i="2"/>
  <c r="AA234" i="2"/>
  <c r="AC234" i="2"/>
  <c r="AE234" i="2"/>
  <c r="AG234" i="2"/>
  <c r="AI234" i="2"/>
  <c r="AK234" i="2"/>
  <c r="AM234" i="2"/>
  <c r="AO234" i="2"/>
  <c r="AP234" i="2"/>
  <c r="M235" i="2"/>
  <c r="O235" i="2"/>
  <c r="Q235" i="2"/>
  <c r="S235" i="2"/>
  <c r="U235" i="2"/>
  <c r="W235" i="2"/>
  <c r="Y235" i="2"/>
  <c r="AA235" i="2"/>
  <c r="AC235" i="2"/>
  <c r="AE235" i="2"/>
  <c r="AG235" i="2"/>
  <c r="AI235" i="2"/>
  <c r="AK235" i="2"/>
  <c r="AM235" i="2"/>
  <c r="AO235" i="2"/>
  <c r="AP235" i="2"/>
  <c r="M236" i="2"/>
  <c r="O236" i="2"/>
  <c r="Q236" i="2"/>
  <c r="S236" i="2"/>
  <c r="U236" i="2"/>
  <c r="W236" i="2"/>
  <c r="Y236" i="2"/>
  <c r="AA236" i="2"/>
  <c r="AC236" i="2"/>
  <c r="AE236" i="2"/>
  <c r="AG236" i="2"/>
  <c r="AI236" i="2"/>
  <c r="AK236" i="2"/>
  <c r="AM236" i="2"/>
  <c r="AO236" i="2"/>
  <c r="AP236" i="2"/>
  <c r="M237" i="2"/>
  <c r="O237" i="2"/>
  <c r="Q237" i="2"/>
  <c r="S237" i="2"/>
  <c r="U237" i="2"/>
  <c r="W237" i="2"/>
  <c r="Y237" i="2"/>
  <c r="AA237" i="2"/>
  <c r="AC237" i="2"/>
  <c r="AE237" i="2"/>
  <c r="AG237" i="2"/>
  <c r="AI237" i="2"/>
  <c r="AK237" i="2"/>
  <c r="AM237" i="2"/>
  <c r="AO237" i="2"/>
  <c r="AP237" i="2"/>
  <c r="M238" i="2"/>
  <c r="O238" i="2"/>
  <c r="Q238" i="2"/>
  <c r="S238" i="2"/>
  <c r="U238" i="2"/>
  <c r="W238" i="2"/>
  <c r="Y238" i="2"/>
  <c r="AA238" i="2"/>
  <c r="AC238" i="2"/>
  <c r="AE238" i="2"/>
  <c r="AG238" i="2"/>
  <c r="AI238" i="2"/>
  <c r="AK238" i="2"/>
  <c r="AM238" i="2"/>
  <c r="AO238" i="2"/>
  <c r="AP238" i="2"/>
  <c r="M239" i="2"/>
  <c r="O239" i="2"/>
  <c r="Q239" i="2"/>
  <c r="S239" i="2"/>
  <c r="U239" i="2"/>
  <c r="W239" i="2"/>
  <c r="Y239" i="2"/>
  <c r="AA239" i="2"/>
  <c r="AC239" i="2"/>
  <c r="AE239" i="2"/>
  <c r="AG239" i="2"/>
  <c r="AI239" i="2"/>
  <c r="AK239" i="2"/>
  <c r="AM239" i="2"/>
  <c r="AO239" i="2"/>
  <c r="AP239" i="2"/>
  <c r="M240" i="2"/>
  <c r="O240" i="2"/>
  <c r="Q240" i="2"/>
  <c r="S240" i="2"/>
  <c r="U240" i="2"/>
  <c r="W240" i="2"/>
  <c r="Y240" i="2"/>
  <c r="AA240" i="2"/>
  <c r="AC240" i="2"/>
  <c r="AE240" i="2"/>
  <c r="AG240" i="2"/>
  <c r="AI240" i="2"/>
  <c r="AK240" i="2"/>
  <c r="AM240" i="2"/>
  <c r="AO240" i="2"/>
  <c r="AP240" i="2"/>
  <c r="M241" i="2"/>
  <c r="O241" i="2"/>
  <c r="Q241" i="2"/>
  <c r="S241" i="2"/>
  <c r="U241" i="2"/>
  <c r="W241" i="2"/>
  <c r="Y241" i="2"/>
  <c r="AA241" i="2"/>
  <c r="AC241" i="2"/>
  <c r="AE241" i="2"/>
  <c r="AG241" i="2"/>
  <c r="AI241" i="2"/>
  <c r="AK241" i="2"/>
  <c r="AM241" i="2"/>
  <c r="AO241" i="2"/>
  <c r="AP241" i="2"/>
  <c r="M242" i="2"/>
  <c r="O242" i="2"/>
  <c r="Q242" i="2"/>
  <c r="S242" i="2"/>
  <c r="U242" i="2"/>
  <c r="W242" i="2"/>
  <c r="Y242" i="2"/>
  <c r="AA242" i="2"/>
  <c r="AC242" i="2"/>
  <c r="AE242" i="2"/>
  <c r="AG242" i="2"/>
  <c r="AI242" i="2"/>
  <c r="AK242" i="2"/>
  <c r="AM242" i="2"/>
  <c r="AO242" i="2"/>
  <c r="AP242" i="2"/>
  <c r="AP10" i="2"/>
  <c r="AO10" i="2"/>
  <c r="AM10" i="2"/>
  <c r="AK10" i="2"/>
  <c r="AI10" i="2"/>
  <c r="AG10" i="2"/>
  <c r="AE10" i="2"/>
  <c r="AC10" i="2"/>
  <c r="AA10" i="2"/>
  <c r="Y10" i="2"/>
  <c r="W10" i="2"/>
  <c r="U10" i="2"/>
  <c r="S10" i="2"/>
  <c r="Q10" i="2"/>
  <c r="O10" i="2"/>
  <c r="M10" i="2"/>
  <c r="AQ233" i="2" l="1"/>
  <c r="AQ239" i="2"/>
  <c r="AQ119" i="2"/>
  <c r="AQ232" i="2"/>
  <c r="AQ229" i="2"/>
  <c r="AQ224" i="2"/>
  <c r="AQ221" i="2"/>
  <c r="AQ216" i="2"/>
  <c r="AQ124" i="2"/>
  <c r="AQ120" i="2"/>
  <c r="AQ117" i="2"/>
  <c r="AQ112" i="2"/>
  <c r="AQ109" i="2"/>
  <c r="AQ61" i="2"/>
  <c r="AQ53" i="2"/>
  <c r="AQ116" i="2"/>
  <c r="AQ111" i="2"/>
  <c r="AQ103" i="2"/>
  <c r="AQ100" i="2"/>
  <c r="AQ95" i="2"/>
  <c r="AQ92" i="2"/>
  <c r="AQ55" i="2"/>
  <c r="AQ52" i="2"/>
  <c r="AQ210" i="2"/>
  <c r="AQ209" i="2"/>
  <c r="AQ207" i="2"/>
  <c r="AQ206" i="2"/>
  <c r="AQ204" i="2"/>
  <c r="AQ203" i="2"/>
  <c r="AQ201" i="2"/>
  <c r="AQ199" i="2"/>
  <c r="AQ198" i="2"/>
  <c r="AQ196" i="2"/>
  <c r="AQ195" i="2"/>
  <c r="AQ193" i="2"/>
  <c r="AQ191" i="2"/>
  <c r="AQ190" i="2"/>
  <c r="AQ188" i="2"/>
  <c r="AQ187" i="2"/>
  <c r="AQ185" i="2"/>
  <c r="AQ183" i="2"/>
  <c r="AQ182" i="2"/>
  <c r="AQ180" i="2"/>
  <c r="AQ179" i="2"/>
  <c r="AQ170" i="2"/>
  <c r="AQ169" i="2"/>
  <c r="AQ167" i="2"/>
  <c r="AQ166" i="2"/>
  <c r="AQ163" i="2"/>
  <c r="AQ161" i="2"/>
  <c r="AQ159" i="2"/>
  <c r="AQ158" i="2"/>
  <c r="AQ156" i="2"/>
  <c r="AQ155" i="2"/>
  <c r="AQ153" i="2"/>
  <c r="AQ150" i="2"/>
  <c r="AQ148" i="2"/>
  <c r="AQ147" i="2"/>
  <c r="AQ146" i="2"/>
  <c r="AQ130" i="2"/>
  <c r="AQ129" i="2"/>
  <c r="AQ126" i="2"/>
  <c r="AQ125" i="2"/>
  <c r="AQ123" i="2"/>
  <c r="AQ122" i="2"/>
  <c r="AQ106" i="2"/>
  <c r="AQ90" i="2"/>
  <c r="AQ74" i="2"/>
  <c r="AQ73" i="2"/>
  <c r="AQ70" i="2"/>
  <c r="AQ67" i="2"/>
  <c r="AQ65" i="2"/>
  <c r="AQ62" i="2"/>
  <c r="AQ59" i="2"/>
  <c r="AQ58" i="2"/>
  <c r="AQ50" i="2"/>
  <c r="AQ26" i="2"/>
  <c r="AQ226" i="2"/>
  <c r="AQ218" i="2"/>
  <c r="AQ186" i="2"/>
  <c r="AQ178" i="2"/>
  <c r="AQ82" i="2"/>
  <c r="AQ42" i="2"/>
  <c r="AQ34" i="2"/>
  <c r="AQ66" i="2"/>
  <c r="AQ10" i="2"/>
  <c r="AQ202" i="2"/>
  <c r="AQ194" i="2"/>
  <c r="AQ144" i="2"/>
  <c r="AQ141" i="2"/>
  <c r="AQ136" i="2"/>
  <c r="AQ127" i="2"/>
  <c r="AQ114" i="2"/>
  <c r="AQ71" i="2"/>
  <c r="AQ68" i="2"/>
  <c r="AQ63" i="2"/>
  <c r="AQ60" i="2"/>
  <c r="AQ205" i="2"/>
  <c r="AQ197" i="2"/>
  <c r="AQ162" i="2"/>
  <c r="AQ154" i="2"/>
  <c r="AQ128" i="2"/>
  <c r="AQ108" i="2"/>
  <c r="AQ98" i="2"/>
  <c r="AQ72" i="2"/>
  <c r="AQ69" i="2"/>
  <c r="AQ64" i="2"/>
  <c r="AQ208" i="2"/>
  <c r="AQ200" i="2"/>
  <c r="AQ192" i="2"/>
  <c r="AQ189" i="2"/>
  <c r="AQ184" i="2"/>
  <c r="AQ181" i="2"/>
  <c r="AQ164" i="2"/>
  <c r="AQ151" i="2"/>
  <c r="AQ138" i="2"/>
  <c r="AQ56" i="2"/>
  <c r="AQ47" i="2"/>
  <c r="AQ39" i="2"/>
  <c r="AQ31" i="2"/>
  <c r="AQ18" i="2"/>
  <c r="AQ242" i="2"/>
  <c r="AQ241" i="2"/>
  <c r="AQ240" i="2"/>
  <c r="AQ238" i="2"/>
  <c r="AQ237" i="2"/>
  <c r="AQ236" i="2"/>
  <c r="AQ235" i="2"/>
  <c r="AQ234" i="2"/>
  <c r="AQ231" i="2"/>
  <c r="AQ223" i="2"/>
  <c r="AQ215" i="2"/>
  <c r="AQ213" i="2"/>
  <c r="AQ177" i="2"/>
  <c r="AQ175" i="2"/>
  <c r="AQ174" i="2"/>
  <c r="AQ171" i="2"/>
  <c r="AQ168" i="2"/>
  <c r="AQ165" i="2"/>
  <c r="AQ160" i="2"/>
  <c r="AQ157" i="2"/>
  <c r="AQ152" i="2"/>
  <c r="AQ149" i="2"/>
  <c r="AQ143" i="2"/>
  <c r="AQ135" i="2"/>
  <c r="AQ121" i="2"/>
  <c r="AQ118" i="2"/>
  <c r="AQ115" i="2"/>
  <c r="AQ113" i="2"/>
  <c r="AQ110" i="2"/>
  <c r="AQ107" i="2"/>
  <c r="AQ104" i="2"/>
  <c r="AQ101" i="2"/>
  <c r="AQ96" i="2"/>
  <c r="AQ93" i="2"/>
  <c r="AQ87" i="2"/>
  <c r="AQ84" i="2"/>
  <c r="AQ79" i="2"/>
  <c r="AQ76" i="2"/>
  <c r="AQ57" i="2"/>
  <c r="AQ54" i="2"/>
  <c r="AQ51" i="2"/>
  <c r="AQ48" i="2"/>
  <c r="AQ45" i="2"/>
  <c r="AQ44" i="2"/>
  <c r="AQ40" i="2"/>
  <c r="AQ37" i="2"/>
  <c r="AQ36" i="2"/>
  <c r="AQ32" i="2"/>
  <c r="AQ28" i="2"/>
  <c r="AQ23" i="2"/>
  <c r="AQ15" i="2"/>
  <c r="AQ133" i="2"/>
  <c r="AQ105" i="2"/>
  <c r="AQ102" i="2"/>
  <c r="AQ99" i="2"/>
  <c r="AQ97" i="2"/>
  <c r="AQ94" i="2"/>
  <c r="AQ91" i="2"/>
  <c r="AQ88" i="2"/>
  <c r="AQ85" i="2"/>
  <c r="AQ80" i="2"/>
  <c r="AQ77" i="2"/>
  <c r="AQ49" i="2"/>
  <c r="AQ46" i="2"/>
  <c r="AQ43" i="2"/>
  <c r="AQ41" i="2"/>
  <c r="AQ38" i="2"/>
  <c r="AQ35" i="2"/>
  <c r="AQ33" i="2"/>
  <c r="AQ30" i="2"/>
  <c r="AQ29" i="2"/>
  <c r="AQ27" i="2"/>
  <c r="AQ24" i="2"/>
  <c r="AQ20" i="2"/>
  <c r="AQ16" i="2"/>
  <c r="AQ12" i="2"/>
  <c r="AQ230" i="2"/>
  <c r="AQ228" i="2"/>
  <c r="AQ227" i="2"/>
  <c r="AQ225" i="2"/>
  <c r="AQ222" i="2"/>
  <c r="AQ220" i="2"/>
  <c r="AQ219" i="2"/>
  <c r="AQ217" i="2"/>
  <c r="AQ214" i="2"/>
  <c r="AQ212" i="2"/>
  <c r="AQ211" i="2"/>
  <c r="AQ173" i="2"/>
  <c r="AQ172" i="2"/>
  <c r="AQ145" i="2"/>
  <c r="AQ142" i="2"/>
  <c r="AQ140" i="2"/>
  <c r="AQ139" i="2"/>
  <c r="AQ137" i="2"/>
  <c r="AQ134" i="2"/>
  <c r="AQ132" i="2"/>
  <c r="AQ131" i="2"/>
  <c r="AQ89" i="2"/>
  <c r="AQ86" i="2"/>
  <c r="AQ83" i="2"/>
  <c r="AQ81" i="2"/>
  <c r="AQ78" i="2"/>
  <c r="AQ75" i="2"/>
  <c r="AQ25" i="2"/>
  <c r="AQ22" i="2"/>
  <c r="AQ21" i="2"/>
  <c r="AQ19" i="2"/>
  <c r="AQ17" i="2"/>
  <c r="AQ14" i="2"/>
  <c r="AQ13" i="2"/>
  <c r="AQ11" i="2"/>
  <c r="AQ176" i="2"/>
  <c r="AI228" i="8"/>
  <c r="AH228" i="8"/>
  <c r="AH230" i="8" s="1"/>
  <c r="AI227" i="8"/>
  <c r="AH227" i="8"/>
  <c r="AI226" i="8"/>
  <c r="AH226" i="8"/>
  <c r="AI225" i="8"/>
  <c r="AH225" i="8"/>
  <c r="AI224" i="8"/>
  <c r="AH224" i="8"/>
  <c r="AI223" i="8"/>
  <c r="AH223" i="8"/>
  <c r="AI222" i="8"/>
  <c r="AH222" i="8"/>
  <c r="AI221" i="8"/>
  <c r="AH221" i="8"/>
  <c r="AI220" i="8"/>
  <c r="AH220" i="8"/>
  <c r="AI219" i="8"/>
  <c r="AH219" i="8"/>
  <c r="AI218" i="8"/>
  <c r="AH218" i="8"/>
  <c r="AI217" i="8"/>
  <c r="AH217" i="8"/>
  <c r="AI216" i="8"/>
  <c r="AH216" i="8"/>
  <c r="AI215" i="8"/>
  <c r="AH215" i="8"/>
  <c r="AI214" i="8"/>
  <c r="AH214" i="8"/>
  <c r="AI213" i="8"/>
  <c r="AH213" i="8"/>
  <c r="AI212" i="8"/>
  <c r="AH212" i="8"/>
  <c r="AI211" i="8"/>
  <c r="AH211" i="8"/>
  <c r="AI210" i="8"/>
  <c r="AH210" i="8"/>
  <c r="AI209" i="8"/>
  <c r="AH209" i="8"/>
  <c r="AI208" i="8"/>
  <c r="AH208" i="8"/>
  <c r="AI207" i="8"/>
  <c r="AH207" i="8"/>
  <c r="AI206" i="8"/>
  <c r="AH206" i="8"/>
  <c r="AI205" i="8"/>
  <c r="AH205" i="8"/>
  <c r="AI204" i="8"/>
  <c r="AH204" i="8"/>
  <c r="AI203" i="8"/>
  <c r="AH203" i="8"/>
  <c r="AI202" i="8"/>
  <c r="AH202" i="8"/>
  <c r="AI201" i="8"/>
  <c r="AH201" i="8"/>
  <c r="AI200" i="8"/>
  <c r="AH200" i="8"/>
  <c r="AI199" i="8"/>
  <c r="AH199" i="8"/>
  <c r="AI198" i="8"/>
  <c r="AH198" i="8"/>
  <c r="AI197" i="8"/>
  <c r="AH197" i="8"/>
  <c r="AI196" i="8"/>
  <c r="AH196" i="8"/>
  <c r="AI195" i="8"/>
  <c r="AH195" i="8"/>
  <c r="AI194" i="8"/>
  <c r="AH194" i="8"/>
  <c r="AI193" i="8"/>
  <c r="AH193" i="8"/>
  <c r="AI192" i="8"/>
  <c r="AH192" i="8"/>
  <c r="AI191" i="8"/>
  <c r="AH191" i="8"/>
  <c r="AI190" i="8"/>
  <c r="AH190" i="8"/>
  <c r="AI189" i="8"/>
  <c r="AH189" i="8"/>
  <c r="AI188" i="8"/>
  <c r="AH188" i="8"/>
  <c r="AI187" i="8"/>
  <c r="AH187" i="8"/>
  <c r="AI186" i="8"/>
  <c r="AH186" i="8"/>
  <c r="AI185" i="8"/>
  <c r="AH185" i="8"/>
  <c r="AI184" i="8"/>
  <c r="AH184" i="8"/>
  <c r="AI183" i="8"/>
  <c r="AH183" i="8"/>
  <c r="AI182" i="8"/>
  <c r="AH182" i="8"/>
  <c r="AI181" i="8"/>
  <c r="AH181" i="8"/>
  <c r="AI180" i="8"/>
  <c r="AH180" i="8"/>
  <c r="AI179" i="8"/>
  <c r="AH179" i="8"/>
  <c r="AI178" i="8"/>
  <c r="AH178" i="8"/>
  <c r="AI177" i="8"/>
  <c r="AH177" i="8"/>
  <c r="AI176" i="8"/>
  <c r="AH176" i="8"/>
  <c r="AI175" i="8"/>
  <c r="AH175" i="8"/>
  <c r="AI174" i="8"/>
  <c r="AH174" i="8"/>
  <c r="AI173" i="8"/>
  <c r="AH173" i="8"/>
  <c r="AI172" i="8"/>
  <c r="AH172" i="8"/>
  <c r="AI171" i="8"/>
  <c r="AH171" i="8"/>
  <c r="AI170" i="8"/>
  <c r="AH170" i="8"/>
  <c r="AI169" i="8"/>
  <c r="AH169" i="8"/>
  <c r="AI168" i="8"/>
  <c r="AH168" i="8"/>
  <c r="AI167" i="8"/>
  <c r="AH167" i="8"/>
  <c r="AI166" i="8"/>
  <c r="AH166" i="8"/>
  <c r="AI165" i="8"/>
  <c r="AH165" i="8"/>
  <c r="AI164" i="8"/>
  <c r="AH164" i="8"/>
  <c r="AI163" i="8"/>
  <c r="AH163" i="8"/>
  <c r="AI162" i="8"/>
  <c r="AH162" i="8"/>
  <c r="AI161" i="8"/>
  <c r="AH161" i="8"/>
  <c r="AI160" i="8"/>
  <c r="AH160" i="8"/>
  <c r="AI159" i="8"/>
  <c r="AH159" i="8"/>
  <c r="AI158" i="8"/>
  <c r="AH158" i="8"/>
  <c r="AI157" i="8"/>
  <c r="AH157" i="8"/>
  <c r="AI156" i="8"/>
  <c r="AH156" i="8"/>
  <c r="AI155" i="8"/>
  <c r="AH155" i="8"/>
  <c r="AI154" i="8"/>
  <c r="AH154" i="8"/>
  <c r="AI153" i="8"/>
  <c r="AH153" i="8"/>
  <c r="AI152" i="8"/>
  <c r="AH152" i="8"/>
  <c r="AI151" i="8"/>
  <c r="AH151" i="8"/>
  <c r="AI150" i="8"/>
  <c r="AH150" i="8"/>
  <c r="AI149" i="8"/>
  <c r="AH149" i="8"/>
  <c r="AI148" i="8"/>
  <c r="AH148" i="8"/>
  <c r="AI147" i="8"/>
  <c r="AH147" i="8"/>
  <c r="AI146" i="8"/>
  <c r="AH146" i="8"/>
  <c r="AI145" i="8"/>
  <c r="AH145" i="8"/>
  <c r="AI144" i="8"/>
  <c r="AH144" i="8"/>
  <c r="AI143" i="8"/>
  <c r="AH143" i="8"/>
  <c r="AI142" i="8"/>
  <c r="AH142" i="8"/>
  <c r="AI141" i="8"/>
  <c r="AH141" i="8"/>
  <c r="AI140" i="8"/>
  <c r="AH140" i="8"/>
  <c r="AI139" i="8"/>
  <c r="AH139" i="8"/>
  <c r="AI138" i="8"/>
  <c r="AH138" i="8"/>
  <c r="AI137" i="8"/>
  <c r="AH137" i="8"/>
  <c r="AI136" i="8"/>
  <c r="AH136" i="8"/>
  <c r="AI135" i="8"/>
  <c r="AH135" i="8"/>
  <c r="AI134" i="8"/>
  <c r="AH134" i="8"/>
  <c r="AI133" i="8"/>
  <c r="AH133" i="8"/>
  <c r="AI132" i="8"/>
  <c r="AH132" i="8"/>
  <c r="AI131" i="8"/>
  <c r="AH131" i="8"/>
  <c r="AI130" i="8"/>
  <c r="AH130" i="8"/>
  <c r="AI129" i="8"/>
  <c r="AH129" i="8"/>
  <c r="AI128" i="8"/>
  <c r="AH128" i="8"/>
  <c r="AI127" i="8"/>
  <c r="AH127" i="8"/>
  <c r="AI126" i="8"/>
  <c r="AH126" i="8"/>
  <c r="AI125" i="8"/>
  <c r="AH125" i="8"/>
  <c r="AI124" i="8"/>
  <c r="AH124" i="8"/>
  <c r="AI123" i="8"/>
  <c r="AH123" i="8"/>
  <c r="AI122" i="8"/>
  <c r="AH122" i="8"/>
  <c r="AI121" i="8"/>
  <c r="AH121" i="8"/>
  <c r="AI120" i="8"/>
  <c r="AH120" i="8"/>
  <c r="AI119" i="8"/>
  <c r="AH119" i="8"/>
  <c r="AI118" i="8"/>
  <c r="AH118" i="8"/>
  <c r="AI117" i="8"/>
  <c r="AH117" i="8"/>
  <c r="AI116" i="8"/>
  <c r="AH116" i="8"/>
  <c r="AI115" i="8"/>
  <c r="AH115" i="8"/>
  <c r="AI114" i="8"/>
  <c r="AH114" i="8"/>
  <c r="AI113" i="8"/>
  <c r="AH113" i="8"/>
  <c r="AI112" i="8"/>
  <c r="AH112" i="8"/>
  <c r="AI111" i="8"/>
  <c r="AH111" i="8"/>
  <c r="AI110" i="8"/>
  <c r="AH110" i="8"/>
  <c r="AI109" i="8"/>
  <c r="AH109" i="8"/>
  <c r="AI108" i="8"/>
  <c r="AH108" i="8"/>
  <c r="AI107" i="8"/>
  <c r="AH107" i="8"/>
  <c r="AI106" i="8"/>
  <c r="AH106" i="8"/>
  <c r="AI105" i="8"/>
  <c r="AH105" i="8"/>
  <c r="AI104" i="8"/>
  <c r="AH104" i="8"/>
  <c r="AI103" i="8"/>
  <c r="AH103" i="8"/>
  <c r="AI102" i="8"/>
  <c r="AH102" i="8"/>
  <c r="AI101" i="8"/>
  <c r="AH101" i="8"/>
  <c r="AI100" i="8"/>
  <c r="AH100" i="8"/>
  <c r="AI99" i="8"/>
  <c r="AH99" i="8"/>
  <c r="AI98" i="8"/>
  <c r="AH98" i="8"/>
  <c r="AI97" i="8"/>
  <c r="AH97" i="8"/>
  <c r="AI96" i="8"/>
  <c r="AH96" i="8"/>
  <c r="AI95" i="8"/>
  <c r="AH95" i="8"/>
  <c r="AI94" i="8"/>
  <c r="AH94" i="8"/>
  <c r="AI93" i="8"/>
  <c r="AH93" i="8"/>
  <c r="AI92" i="8"/>
  <c r="AH92" i="8"/>
  <c r="AI91" i="8"/>
  <c r="AH91" i="8"/>
  <c r="AI90" i="8"/>
  <c r="AH90" i="8"/>
  <c r="AI89" i="8"/>
  <c r="AH89" i="8"/>
  <c r="AI88" i="8"/>
  <c r="AH88" i="8"/>
  <c r="AI87" i="8"/>
  <c r="AH87" i="8"/>
  <c r="AI86" i="8"/>
  <c r="AH86" i="8"/>
  <c r="AI85" i="8"/>
  <c r="AH85" i="8"/>
  <c r="AI84" i="8"/>
  <c r="AH84" i="8"/>
  <c r="AI83" i="8"/>
  <c r="AH83" i="8"/>
  <c r="AI82" i="8"/>
  <c r="AH82" i="8"/>
  <c r="AI81" i="8"/>
  <c r="AH81" i="8"/>
  <c r="AI80" i="8"/>
  <c r="AH80" i="8"/>
  <c r="AI79" i="8"/>
  <c r="AH79" i="8"/>
  <c r="AI78" i="8"/>
  <c r="AH78" i="8"/>
  <c r="AI77" i="8"/>
  <c r="AH77" i="8"/>
  <c r="AI76" i="8"/>
  <c r="AH76" i="8"/>
  <c r="AI75" i="8"/>
  <c r="AH75" i="8"/>
  <c r="AI74" i="8"/>
  <c r="AH74" i="8"/>
  <c r="AI73" i="8"/>
  <c r="AH73" i="8"/>
  <c r="AI72" i="8"/>
  <c r="AH72" i="8"/>
  <c r="AI71" i="8"/>
  <c r="AH71" i="8"/>
  <c r="AI70" i="8"/>
  <c r="AH70" i="8"/>
  <c r="AI69" i="8"/>
  <c r="AH69" i="8"/>
  <c r="AI68" i="8"/>
  <c r="AH68" i="8"/>
  <c r="AI67" i="8"/>
  <c r="AH67" i="8"/>
  <c r="AI66" i="8"/>
  <c r="AH66" i="8"/>
  <c r="AI65" i="8"/>
  <c r="AH65" i="8"/>
  <c r="AI64" i="8"/>
  <c r="AH64" i="8"/>
  <c r="AI63" i="8"/>
  <c r="AH63" i="8"/>
  <c r="AI62" i="8"/>
  <c r="AH62" i="8"/>
  <c r="AI61" i="8"/>
  <c r="AH61" i="8"/>
  <c r="AI60" i="8"/>
  <c r="AH60" i="8"/>
  <c r="AI59" i="8"/>
  <c r="AH59" i="8"/>
  <c r="AI58" i="8"/>
  <c r="AH58" i="8"/>
  <c r="AI57" i="8"/>
  <c r="AH57" i="8"/>
  <c r="AI56" i="8"/>
  <c r="AH56" i="8"/>
  <c r="AI55" i="8"/>
  <c r="AH55" i="8"/>
  <c r="AI54" i="8"/>
  <c r="AH54" i="8"/>
  <c r="AI53" i="8"/>
  <c r="AH53" i="8"/>
  <c r="AI52" i="8"/>
  <c r="AH52" i="8"/>
  <c r="AI51" i="8"/>
  <c r="AH51" i="8"/>
  <c r="AI50" i="8"/>
  <c r="AH50" i="8"/>
  <c r="AI49" i="8"/>
  <c r="AH49" i="8"/>
  <c r="AI48" i="8"/>
  <c r="AH48" i="8"/>
  <c r="AI47" i="8"/>
  <c r="AH47" i="8"/>
  <c r="AI46" i="8"/>
  <c r="AH46" i="8"/>
  <c r="AI45" i="8"/>
  <c r="AH45" i="8"/>
  <c r="AI44" i="8"/>
  <c r="AH44" i="8"/>
  <c r="AI43" i="8"/>
  <c r="AH43" i="8"/>
  <c r="AI42" i="8"/>
  <c r="AH42" i="8"/>
  <c r="AI41" i="8"/>
  <c r="AH41" i="8"/>
  <c r="AI40" i="8"/>
  <c r="AH40" i="8"/>
  <c r="AI39" i="8"/>
  <c r="AH39" i="8"/>
  <c r="AI38" i="8"/>
  <c r="AH38" i="8"/>
  <c r="AI37" i="8"/>
  <c r="AH37" i="8"/>
  <c r="AI36" i="8"/>
  <c r="AH36" i="8"/>
  <c r="AI35" i="8"/>
  <c r="AH35" i="8"/>
  <c r="AI34" i="8"/>
  <c r="AH34" i="8"/>
  <c r="AI33" i="8"/>
  <c r="AH33" i="8"/>
  <c r="AI32" i="8"/>
  <c r="AH32" i="8"/>
  <c r="AI31" i="8"/>
  <c r="AH31" i="8"/>
  <c r="AI30" i="8"/>
  <c r="AH30" i="8"/>
  <c r="AI29" i="8"/>
  <c r="AH29" i="8"/>
  <c r="AI28" i="8"/>
  <c r="AH28" i="8"/>
  <c r="AI27" i="8"/>
  <c r="AH27" i="8"/>
  <c r="AI26" i="8"/>
  <c r="AH26" i="8"/>
  <c r="AI25" i="8"/>
  <c r="AH25" i="8"/>
  <c r="AI24" i="8"/>
  <c r="AH24" i="8"/>
  <c r="AI23" i="8"/>
  <c r="AH23" i="8"/>
  <c r="AI22" i="8"/>
  <c r="AH22" i="8"/>
  <c r="AI21" i="8"/>
  <c r="AH21" i="8"/>
  <c r="AI20" i="8"/>
  <c r="AH20" i="8"/>
  <c r="AI19" i="8"/>
  <c r="AH19" i="8"/>
  <c r="AI18" i="8"/>
  <c r="AH18" i="8"/>
  <c r="AI17" i="8"/>
  <c r="AH17" i="8"/>
  <c r="AI16" i="8"/>
  <c r="AH16" i="8"/>
  <c r="AI15" i="8"/>
  <c r="AH15" i="8"/>
  <c r="AI14" i="8"/>
  <c r="AH14" i="8"/>
  <c r="AI13" i="8"/>
  <c r="AH13" i="8"/>
  <c r="AI12" i="8"/>
  <c r="AH12" i="8"/>
  <c r="AI11" i="8"/>
  <c r="AH11" i="8"/>
  <c r="AI10" i="8"/>
  <c r="AH10" i="8"/>
  <c r="AI9" i="8"/>
  <c r="AH9" i="8"/>
  <c r="AI8" i="8"/>
  <c r="AH8" i="8"/>
  <c r="AI7" i="8"/>
  <c r="AH7" i="8"/>
  <c r="AI6" i="8"/>
  <c r="AH6" i="8"/>
  <c r="AI5" i="8"/>
  <c r="AH5" i="8"/>
  <c r="DN164" i="7" l="1"/>
  <c r="DM164" i="7"/>
  <c r="DL164" i="7"/>
  <c r="DK164" i="7"/>
  <c r="DI164" i="7"/>
  <c r="DH164" i="7"/>
  <c r="DG164" i="7"/>
  <c r="DF164" i="7"/>
  <c r="DE164" i="7"/>
  <c r="DD164" i="7"/>
  <c r="DB164" i="7"/>
  <c r="DA164" i="7"/>
  <c r="CZ164" i="7"/>
  <c r="CY164" i="7"/>
  <c r="CX164" i="7"/>
  <c r="CU164" i="7"/>
  <c r="BQ164" i="7"/>
  <c r="BP164" i="7"/>
  <c r="BO164" i="7"/>
  <c r="BK164" i="7"/>
  <c r="BH164" i="7"/>
  <c r="BG164" i="7"/>
  <c r="BF164" i="7"/>
  <c r="AT164" i="7"/>
  <c r="AS164" i="7"/>
  <c r="AR164" i="7"/>
  <c r="AN164" i="7"/>
  <c r="AL164" i="7"/>
  <c r="AJ164" i="7"/>
  <c r="AH164" i="7"/>
  <c r="AF164" i="7"/>
  <c r="AD164" i="7"/>
  <c r="AB164" i="7"/>
  <c r="Z164" i="7"/>
  <c r="X164" i="7"/>
  <c r="V164" i="7"/>
  <c r="T164" i="7"/>
  <c r="R164" i="7"/>
  <c r="P164" i="7"/>
  <c r="N164" i="7"/>
  <c r="L164" i="7"/>
  <c r="D164" i="7"/>
  <c r="AO163" i="7"/>
  <c r="AM163" i="7"/>
  <c r="AK163" i="7"/>
  <c r="AO162" i="7"/>
  <c r="AM162" i="7"/>
  <c r="AK162" i="7"/>
  <c r="BI161" i="7"/>
  <c r="AX161" i="7"/>
  <c r="BB161" i="7" s="1"/>
  <c r="AU161" i="7"/>
  <c r="AP161" i="7"/>
  <c r="AW161" i="7" s="1"/>
  <c r="BA161" i="7" s="1"/>
  <c r="AO161" i="7"/>
  <c r="AM161" i="7"/>
  <c r="AK161" i="7"/>
  <c r="AI161" i="7"/>
  <c r="AG161" i="7"/>
  <c r="AE161" i="7"/>
  <c r="AC161" i="7"/>
  <c r="AA161" i="7"/>
  <c r="Y161" i="7"/>
  <c r="W161" i="7"/>
  <c r="U161" i="7"/>
  <c r="S161" i="7"/>
  <c r="Q161" i="7"/>
  <c r="O161" i="7"/>
  <c r="M161" i="7"/>
  <c r="BI160" i="7"/>
  <c r="AU160" i="7"/>
  <c r="AP160" i="7"/>
  <c r="AW160" i="7" s="1"/>
  <c r="BA160" i="7" s="1"/>
  <c r="AO160" i="7"/>
  <c r="AM160" i="7"/>
  <c r="AK160" i="7"/>
  <c r="AI160" i="7"/>
  <c r="AG160" i="7"/>
  <c r="AE160" i="7"/>
  <c r="AC160" i="7"/>
  <c r="AA160" i="7"/>
  <c r="Y160" i="7"/>
  <c r="W160" i="7"/>
  <c r="U160" i="7"/>
  <c r="S160" i="7"/>
  <c r="Q160" i="7"/>
  <c r="O160" i="7"/>
  <c r="M160" i="7"/>
  <c r="BI159" i="7"/>
  <c r="AU159" i="7"/>
  <c r="AP159" i="7"/>
  <c r="AO159" i="7"/>
  <c r="AM159" i="7"/>
  <c r="AK159" i="7"/>
  <c r="AI159" i="7"/>
  <c r="AG159" i="7"/>
  <c r="AE159" i="7"/>
  <c r="AC159" i="7"/>
  <c r="AA159" i="7"/>
  <c r="Y159" i="7"/>
  <c r="W159" i="7"/>
  <c r="U159" i="7"/>
  <c r="S159" i="7"/>
  <c r="Q159" i="7"/>
  <c r="O159" i="7"/>
  <c r="M159" i="7"/>
  <c r="BJ158" i="7"/>
  <c r="BL158" i="7" s="1"/>
  <c r="BI158" i="7"/>
  <c r="AU158" i="7"/>
  <c r="AP158" i="7"/>
  <c r="AO158" i="7"/>
  <c r="AM158" i="7"/>
  <c r="AK158" i="7"/>
  <c r="AI158" i="7"/>
  <c r="AG158" i="7"/>
  <c r="AE158" i="7"/>
  <c r="AC158" i="7"/>
  <c r="AA158" i="7"/>
  <c r="Y158" i="7"/>
  <c r="W158" i="7"/>
  <c r="U158" i="7"/>
  <c r="S158" i="7"/>
  <c r="Q158" i="7"/>
  <c r="O158" i="7"/>
  <c r="M158" i="7"/>
  <c r="BI157" i="7"/>
  <c r="AU157" i="7"/>
  <c r="AP157" i="7"/>
  <c r="AO157" i="7"/>
  <c r="AM157" i="7"/>
  <c r="AK157" i="7"/>
  <c r="AI157" i="7"/>
  <c r="AG157" i="7"/>
  <c r="AE157" i="7"/>
  <c r="AC157" i="7"/>
  <c r="AA157" i="7"/>
  <c r="Y157" i="7"/>
  <c r="W157" i="7"/>
  <c r="U157" i="7"/>
  <c r="S157" i="7"/>
  <c r="Q157" i="7"/>
  <c r="O157" i="7"/>
  <c r="M157" i="7"/>
  <c r="BI156" i="7"/>
  <c r="AU156" i="7"/>
  <c r="AP156" i="7"/>
  <c r="AW156" i="7" s="1"/>
  <c r="BA156" i="7" s="1"/>
  <c r="AO156" i="7"/>
  <c r="AM156" i="7"/>
  <c r="AK156" i="7"/>
  <c r="AI156" i="7"/>
  <c r="AG156" i="7"/>
  <c r="AE156" i="7"/>
  <c r="AC156" i="7"/>
  <c r="AA156" i="7"/>
  <c r="Y156" i="7"/>
  <c r="W156" i="7"/>
  <c r="U156" i="7"/>
  <c r="S156" i="7"/>
  <c r="Q156" i="7"/>
  <c r="O156" i="7"/>
  <c r="M156" i="7"/>
  <c r="BI155" i="7"/>
  <c r="AX155" i="7"/>
  <c r="AU155" i="7"/>
  <c r="AP155" i="7"/>
  <c r="AW155" i="7" s="1"/>
  <c r="BA155" i="7" s="1"/>
  <c r="AO155" i="7"/>
  <c r="AM155" i="7"/>
  <c r="AK155" i="7"/>
  <c r="AI155" i="7"/>
  <c r="AG155" i="7"/>
  <c r="AE155" i="7"/>
  <c r="AC155" i="7"/>
  <c r="AA155" i="7"/>
  <c r="Y155" i="7"/>
  <c r="W155" i="7"/>
  <c r="U155" i="7"/>
  <c r="S155" i="7"/>
  <c r="Q155" i="7"/>
  <c r="O155" i="7"/>
  <c r="M155" i="7"/>
  <c r="BI154" i="7"/>
  <c r="BJ154" i="7" s="1"/>
  <c r="BL154" i="7" s="1"/>
  <c r="AU154" i="7"/>
  <c r="AP154" i="7"/>
  <c r="AW154" i="7" s="1"/>
  <c r="BA154" i="7" s="1"/>
  <c r="AO154" i="7"/>
  <c r="AM154" i="7"/>
  <c r="AK154" i="7"/>
  <c r="AI154" i="7"/>
  <c r="AG154" i="7"/>
  <c r="AE154" i="7"/>
  <c r="AC154" i="7"/>
  <c r="AA154" i="7"/>
  <c r="Y154" i="7"/>
  <c r="W154" i="7"/>
  <c r="U154" i="7"/>
  <c r="S154" i="7"/>
  <c r="Q154" i="7"/>
  <c r="O154" i="7"/>
  <c r="M154" i="7"/>
  <c r="BI153" i="7"/>
  <c r="AU153" i="7"/>
  <c r="AP153" i="7"/>
  <c r="AO153" i="7"/>
  <c r="AM153" i="7"/>
  <c r="AK153" i="7"/>
  <c r="AI153" i="7"/>
  <c r="AG153" i="7"/>
  <c r="AE153" i="7"/>
  <c r="AC153" i="7"/>
  <c r="AA153" i="7"/>
  <c r="Y153" i="7"/>
  <c r="W153" i="7"/>
  <c r="U153" i="7"/>
  <c r="S153" i="7"/>
  <c r="Q153" i="7"/>
  <c r="O153" i="7"/>
  <c r="M153" i="7"/>
  <c r="BI152" i="7"/>
  <c r="AU152" i="7"/>
  <c r="AP152" i="7"/>
  <c r="AW152" i="7" s="1"/>
  <c r="BA152" i="7" s="1"/>
  <c r="AO152" i="7"/>
  <c r="AM152" i="7"/>
  <c r="AK152" i="7"/>
  <c r="AI152" i="7"/>
  <c r="AG152" i="7"/>
  <c r="AE152" i="7"/>
  <c r="AC152" i="7"/>
  <c r="AA152" i="7"/>
  <c r="Y152" i="7"/>
  <c r="W152" i="7"/>
  <c r="U152" i="7"/>
  <c r="S152" i="7"/>
  <c r="Q152" i="7"/>
  <c r="O152" i="7"/>
  <c r="M152" i="7"/>
  <c r="BI151" i="7"/>
  <c r="AU151" i="7"/>
  <c r="AP151" i="7"/>
  <c r="AO151" i="7"/>
  <c r="AM151" i="7"/>
  <c r="AK151" i="7"/>
  <c r="AI151" i="7"/>
  <c r="AG151" i="7"/>
  <c r="AE151" i="7"/>
  <c r="AC151" i="7"/>
  <c r="AA151" i="7"/>
  <c r="Y151" i="7"/>
  <c r="W151" i="7"/>
  <c r="U151" i="7"/>
  <c r="S151" i="7"/>
  <c r="Q151" i="7"/>
  <c r="O151" i="7"/>
  <c r="M151" i="7"/>
  <c r="BI150" i="7"/>
  <c r="BJ150" i="7" s="1"/>
  <c r="BL150" i="7" s="1"/>
  <c r="AU150" i="7"/>
  <c r="AP150" i="7"/>
  <c r="AO150" i="7"/>
  <c r="AM150" i="7"/>
  <c r="AK150" i="7"/>
  <c r="AI150" i="7"/>
  <c r="AG150" i="7"/>
  <c r="AE150" i="7"/>
  <c r="AC150" i="7"/>
  <c r="AA150" i="7"/>
  <c r="Y150" i="7"/>
  <c r="W150" i="7"/>
  <c r="U150" i="7"/>
  <c r="S150" i="7"/>
  <c r="Q150" i="7"/>
  <c r="O150" i="7"/>
  <c r="M150" i="7"/>
  <c r="BI149" i="7"/>
  <c r="AU149" i="7"/>
  <c r="AP149" i="7"/>
  <c r="AW149" i="7" s="1"/>
  <c r="BA149" i="7" s="1"/>
  <c r="AO149" i="7"/>
  <c r="AM149" i="7"/>
  <c r="AK149" i="7"/>
  <c r="AI149" i="7"/>
  <c r="AG149" i="7"/>
  <c r="AE149" i="7"/>
  <c r="AC149" i="7"/>
  <c r="AA149" i="7"/>
  <c r="Y149" i="7"/>
  <c r="W149" i="7"/>
  <c r="U149" i="7"/>
  <c r="S149" i="7"/>
  <c r="Q149" i="7"/>
  <c r="O149" i="7"/>
  <c r="M149" i="7"/>
  <c r="BI148" i="7"/>
  <c r="AU148" i="7"/>
  <c r="AP148" i="7"/>
  <c r="AW148" i="7" s="1"/>
  <c r="BA148" i="7" s="1"/>
  <c r="AO148" i="7"/>
  <c r="AM148" i="7"/>
  <c r="AK148" i="7"/>
  <c r="AI148" i="7"/>
  <c r="AG148" i="7"/>
  <c r="AE148" i="7"/>
  <c r="AC148" i="7"/>
  <c r="AA148" i="7"/>
  <c r="Y148" i="7"/>
  <c r="W148" i="7"/>
  <c r="U148" i="7"/>
  <c r="S148" i="7"/>
  <c r="Q148" i="7"/>
  <c r="O148" i="7"/>
  <c r="M148" i="7"/>
  <c r="BI147" i="7"/>
  <c r="BB147" i="7"/>
  <c r="BE147" i="7" s="1"/>
  <c r="AU147" i="7"/>
  <c r="AP147" i="7"/>
  <c r="AO147" i="7"/>
  <c r="AM147" i="7"/>
  <c r="AK147" i="7"/>
  <c r="AI147" i="7"/>
  <c r="AG147" i="7"/>
  <c r="AE147" i="7"/>
  <c r="AC147" i="7"/>
  <c r="AA147" i="7"/>
  <c r="Y147" i="7"/>
  <c r="W147" i="7"/>
  <c r="U147" i="7"/>
  <c r="S147" i="7"/>
  <c r="Q147" i="7"/>
  <c r="O147" i="7"/>
  <c r="M147" i="7"/>
  <c r="BI146" i="7"/>
  <c r="BB146" i="7"/>
  <c r="BE146" i="7" s="1"/>
  <c r="AU146" i="7"/>
  <c r="AP146" i="7"/>
  <c r="AV146" i="7" s="1"/>
  <c r="AZ146" i="7" s="1"/>
  <c r="AO146" i="7"/>
  <c r="AM146" i="7"/>
  <c r="AK146" i="7"/>
  <c r="AI146" i="7"/>
  <c r="AG146" i="7"/>
  <c r="AE146" i="7"/>
  <c r="AC146" i="7"/>
  <c r="AA146" i="7"/>
  <c r="Y146" i="7"/>
  <c r="W146" i="7"/>
  <c r="U146" i="7"/>
  <c r="S146" i="7"/>
  <c r="Q146" i="7"/>
  <c r="O146" i="7"/>
  <c r="M146" i="7"/>
  <c r="BI145" i="7"/>
  <c r="BB145" i="7"/>
  <c r="BE145" i="7" s="1"/>
  <c r="AU145" i="7"/>
  <c r="AP145" i="7"/>
  <c r="AO145" i="7"/>
  <c r="AM145" i="7"/>
  <c r="AK145" i="7"/>
  <c r="AI145" i="7"/>
  <c r="AG145" i="7"/>
  <c r="AE145" i="7"/>
  <c r="AC145" i="7"/>
  <c r="AA145" i="7"/>
  <c r="Y145" i="7"/>
  <c r="W145" i="7"/>
  <c r="U145" i="7"/>
  <c r="S145" i="7"/>
  <c r="Q145" i="7"/>
  <c r="O145" i="7"/>
  <c r="M145" i="7"/>
  <c r="BI144" i="7"/>
  <c r="BB144" i="7"/>
  <c r="BE144" i="7" s="1"/>
  <c r="AU144" i="7"/>
  <c r="BJ144" i="7" s="1"/>
  <c r="BL144" i="7" s="1"/>
  <c r="AP144" i="7"/>
  <c r="AW144" i="7" s="1"/>
  <c r="BA144" i="7" s="1"/>
  <c r="AO144" i="7"/>
  <c r="AM144" i="7"/>
  <c r="AK144" i="7"/>
  <c r="AI144" i="7"/>
  <c r="AG144" i="7"/>
  <c r="AE144" i="7"/>
  <c r="AC144" i="7"/>
  <c r="AA144" i="7"/>
  <c r="Y144" i="7"/>
  <c r="W144" i="7"/>
  <c r="U144" i="7"/>
  <c r="S144" i="7"/>
  <c r="Q144" i="7"/>
  <c r="O144" i="7"/>
  <c r="M144" i="7"/>
  <c r="BJ143" i="7"/>
  <c r="BL143" i="7" s="1"/>
  <c r="BI143" i="7"/>
  <c r="BB143" i="7"/>
  <c r="BE143" i="7" s="1"/>
  <c r="AU143" i="7"/>
  <c r="AP143" i="7"/>
  <c r="AO143" i="7"/>
  <c r="AM143" i="7"/>
  <c r="AK143" i="7"/>
  <c r="AI143" i="7"/>
  <c r="AG143" i="7"/>
  <c r="AE143" i="7"/>
  <c r="AC143" i="7"/>
  <c r="AA143" i="7"/>
  <c r="Y143" i="7"/>
  <c r="W143" i="7"/>
  <c r="U143" i="7"/>
  <c r="S143" i="7"/>
  <c r="Q143" i="7"/>
  <c r="O143" i="7"/>
  <c r="M143" i="7"/>
  <c r="BI142" i="7"/>
  <c r="BE142" i="7"/>
  <c r="BB142" i="7"/>
  <c r="AU142" i="7"/>
  <c r="BJ142" i="7" s="1"/>
  <c r="BL142" i="7" s="1"/>
  <c r="AP142" i="7"/>
  <c r="AW142" i="7" s="1"/>
  <c r="BA142" i="7" s="1"/>
  <c r="AO142" i="7"/>
  <c r="AM142" i="7"/>
  <c r="AK142" i="7"/>
  <c r="AI142" i="7"/>
  <c r="AG142" i="7"/>
  <c r="AE142" i="7"/>
  <c r="AC142" i="7"/>
  <c r="AA142" i="7"/>
  <c r="Y142" i="7"/>
  <c r="W142" i="7"/>
  <c r="U142" i="7"/>
  <c r="S142" i="7"/>
  <c r="Q142" i="7"/>
  <c r="O142" i="7"/>
  <c r="M142" i="7"/>
  <c r="BI141" i="7"/>
  <c r="BE141" i="7"/>
  <c r="BB141" i="7"/>
  <c r="AU141" i="7"/>
  <c r="AP141" i="7"/>
  <c r="AO141" i="7"/>
  <c r="AM141" i="7"/>
  <c r="AK141" i="7"/>
  <c r="AI141" i="7"/>
  <c r="AG141" i="7"/>
  <c r="AE141" i="7"/>
  <c r="AC141" i="7"/>
  <c r="AA141" i="7"/>
  <c r="Y141" i="7"/>
  <c r="W141" i="7"/>
  <c r="U141" i="7"/>
  <c r="S141" i="7"/>
  <c r="Q141" i="7"/>
  <c r="O141" i="7"/>
  <c r="M141" i="7"/>
  <c r="BI140" i="7"/>
  <c r="BB140" i="7"/>
  <c r="BE140" i="7" s="1"/>
  <c r="AU140" i="7"/>
  <c r="BJ140" i="7" s="1"/>
  <c r="BL140" i="7" s="1"/>
  <c r="AP140" i="7"/>
  <c r="AW140" i="7" s="1"/>
  <c r="BA140" i="7" s="1"/>
  <c r="AO140" i="7"/>
  <c r="AM140" i="7"/>
  <c r="AK140" i="7"/>
  <c r="AI140" i="7"/>
  <c r="AG140" i="7"/>
  <c r="AE140" i="7"/>
  <c r="AC140" i="7"/>
  <c r="AA140" i="7"/>
  <c r="Y140" i="7"/>
  <c r="W140" i="7"/>
  <c r="U140" i="7"/>
  <c r="S140" i="7"/>
  <c r="Q140" i="7"/>
  <c r="O140" i="7"/>
  <c r="M140" i="7"/>
  <c r="BI139" i="7"/>
  <c r="BB139" i="7"/>
  <c r="BE139" i="7" s="1"/>
  <c r="AU139" i="7"/>
  <c r="AP139" i="7"/>
  <c r="AO139" i="7"/>
  <c r="AM139" i="7"/>
  <c r="AK139" i="7"/>
  <c r="AI139" i="7"/>
  <c r="AG139" i="7"/>
  <c r="AE139" i="7"/>
  <c r="AC139" i="7"/>
  <c r="AA139" i="7"/>
  <c r="Y139" i="7"/>
  <c r="W139" i="7"/>
  <c r="U139" i="7"/>
  <c r="S139" i="7"/>
  <c r="Q139" i="7"/>
  <c r="O139" i="7"/>
  <c r="M139" i="7"/>
  <c r="BI138" i="7"/>
  <c r="BB138" i="7"/>
  <c r="BE138" i="7" s="1"/>
  <c r="AV138" i="7"/>
  <c r="AU138" i="7"/>
  <c r="BJ138" i="7" s="1"/>
  <c r="BL138" i="7" s="1"/>
  <c r="AP138" i="7"/>
  <c r="AW138" i="7" s="1"/>
  <c r="BA138" i="7" s="1"/>
  <c r="AO138" i="7"/>
  <c r="AM138" i="7"/>
  <c r="AK138" i="7"/>
  <c r="AI138" i="7"/>
  <c r="AG138" i="7"/>
  <c r="AE138" i="7"/>
  <c r="AC138" i="7"/>
  <c r="AA138" i="7"/>
  <c r="Y138" i="7"/>
  <c r="W138" i="7"/>
  <c r="U138" i="7"/>
  <c r="S138" i="7"/>
  <c r="Q138" i="7"/>
  <c r="O138" i="7"/>
  <c r="M138" i="7"/>
  <c r="BI137" i="7"/>
  <c r="BB137" i="7"/>
  <c r="BE137" i="7" s="1"/>
  <c r="AU137" i="7"/>
  <c r="BJ137" i="7" s="1"/>
  <c r="BL137" i="7" s="1"/>
  <c r="AP137" i="7"/>
  <c r="AW137" i="7" s="1"/>
  <c r="BA137" i="7" s="1"/>
  <c r="AO137" i="7"/>
  <c r="AM137" i="7"/>
  <c r="AK137" i="7"/>
  <c r="AI137" i="7"/>
  <c r="AG137" i="7"/>
  <c r="AE137" i="7"/>
  <c r="AC137" i="7"/>
  <c r="AA137" i="7"/>
  <c r="Y137" i="7"/>
  <c r="W137" i="7"/>
  <c r="U137" i="7"/>
  <c r="S137" i="7"/>
  <c r="Q137" i="7"/>
  <c r="O137" i="7"/>
  <c r="M137" i="7"/>
  <c r="BJ136" i="7"/>
  <c r="BL136" i="7" s="1"/>
  <c r="BI136" i="7"/>
  <c r="BE136" i="7"/>
  <c r="BB136" i="7"/>
  <c r="AU136" i="7"/>
  <c r="AP136" i="7"/>
  <c r="AO136" i="7"/>
  <c r="AM136" i="7"/>
  <c r="AK136" i="7"/>
  <c r="AI136" i="7"/>
  <c r="AG136" i="7"/>
  <c r="AE136" i="7"/>
  <c r="AC136" i="7"/>
  <c r="AA136" i="7"/>
  <c r="Y136" i="7"/>
  <c r="W136" i="7"/>
  <c r="U136" i="7"/>
  <c r="S136" i="7"/>
  <c r="Q136" i="7"/>
  <c r="O136" i="7"/>
  <c r="M136" i="7"/>
  <c r="BI135" i="7"/>
  <c r="BB135" i="7"/>
  <c r="BE135" i="7" s="1"/>
  <c r="AV135" i="7"/>
  <c r="AZ135" i="7" s="1"/>
  <c r="AU135" i="7"/>
  <c r="BJ135" i="7" s="1"/>
  <c r="BL135" i="7" s="1"/>
  <c r="AP135" i="7"/>
  <c r="AW135" i="7" s="1"/>
  <c r="BA135" i="7" s="1"/>
  <c r="AO135" i="7"/>
  <c r="AM135" i="7"/>
  <c r="AK135" i="7"/>
  <c r="AI135" i="7"/>
  <c r="AG135" i="7"/>
  <c r="AE135" i="7"/>
  <c r="AC135" i="7"/>
  <c r="AA135" i="7"/>
  <c r="Y135" i="7"/>
  <c r="W135" i="7"/>
  <c r="U135" i="7"/>
  <c r="S135" i="7"/>
  <c r="Q135" i="7"/>
  <c r="O135" i="7"/>
  <c r="M135" i="7"/>
  <c r="BI134" i="7"/>
  <c r="BB134" i="7"/>
  <c r="BE134" i="7" s="1"/>
  <c r="AU134" i="7"/>
  <c r="BJ134" i="7" s="1"/>
  <c r="BL134" i="7" s="1"/>
  <c r="AP134" i="7"/>
  <c r="AO134" i="7"/>
  <c r="AM134" i="7"/>
  <c r="AK134" i="7"/>
  <c r="AI134" i="7"/>
  <c r="AG134" i="7"/>
  <c r="AE134" i="7"/>
  <c r="AC134" i="7"/>
  <c r="AA134" i="7"/>
  <c r="Y134" i="7"/>
  <c r="W134" i="7"/>
  <c r="U134" i="7"/>
  <c r="S134" i="7"/>
  <c r="Q134" i="7"/>
  <c r="O134" i="7"/>
  <c r="M134" i="7"/>
  <c r="BI133" i="7"/>
  <c r="BB133" i="7"/>
  <c r="BE133" i="7" s="1"/>
  <c r="AU133" i="7"/>
  <c r="BJ133" i="7" s="1"/>
  <c r="BL133" i="7" s="1"/>
  <c r="AP133" i="7"/>
  <c r="AO133" i="7"/>
  <c r="AM133" i="7"/>
  <c r="AK133" i="7"/>
  <c r="AI133" i="7"/>
  <c r="AG133" i="7"/>
  <c r="AE133" i="7"/>
  <c r="AC133" i="7"/>
  <c r="AA133" i="7"/>
  <c r="Y133" i="7"/>
  <c r="W133" i="7"/>
  <c r="U133" i="7"/>
  <c r="S133" i="7"/>
  <c r="Q133" i="7"/>
  <c r="O133" i="7"/>
  <c r="M133" i="7"/>
  <c r="BI132" i="7"/>
  <c r="BJ132" i="7" s="1"/>
  <c r="BL132" i="7" s="1"/>
  <c r="BE132" i="7"/>
  <c r="BB132" i="7"/>
  <c r="AU132" i="7"/>
  <c r="AP132" i="7"/>
  <c r="AW132" i="7" s="1"/>
  <c r="BA132" i="7" s="1"/>
  <c r="AO132" i="7"/>
  <c r="AM132" i="7"/>
  <c r="AK132" i="7"/>
  <c r="AI132" i="7"/>
  <c r="AG132" i="7"/>
  <c r="AE132" i="7"/>
  <c r="AC132" i="7"/>
  <c r="AA132" i="7"/>
  <c r="Y132" i="7"/>
  <c r="W132" i="7"/>
  <c r="U132" i="7"/>
  <c r="S132" i="7"/>
  <c r="Q132" i="7"/>
  <c r="O132" i="7"/>
  <c r="M132" i="7"/>
  <c r="BI131" i="7"/>
  <c r="BB131" i="7"/>
  <c r="BE131" i="7" s="1"/>
  <c r="AU131" i="7"/>
  <c r="AP131" i="7"/>
  <c r="AO131" i="7"/>
  <c r="AM131" i="7"/>
  <c r="AK131" i="7"/>
  <c r="AI131" i="7"/>
  <c r="AG131" i="7"/>
  <c r="AE131" i="7"/>
  <c r="AC131" i="7"/>
  <c r="AA131" i="7"/>
  <c r="Y131" i="7"/>
  <c r="W131" i="7"/>
  <c r="U131" i="7"/>
  <c r="S131" i="7"/>
  <c r="Q131" i="7"/>
  <c r="O131" i="7"/>
  <c r="M131" i="7"/>
  <c r="BI130" i="7"/>
  <c r="BB130" i="7"/>
  <c r="BE130" i="7" s="1"/>
  <c r="AU130" i="7"/>
  <c r="AP130" i="7"/>
  <c r="AO130" i="7"/>
  <c r="AM130" i="7"/>
  <c r="AK130" i="7"/>
  <c r="AI130" i="7"/>
  <c r="AG130" i="7"/>
  <c r="AE130" i="7"/>
  <c r="AC130" i="7"/>
  <c r="AA130" i="7"/>
  <c r="Y130" i="7"/>
  <c r="W130" i="7"/>
  <c r="U130" i="7"/>
  <c r="S130" i="7"/>
  <c r="Q130" i="7"/>
  <c r="O130" i="7"/>
  <c r="M130" i="7"/>
  <c r="BI129" i="7"/>
  <c r="BB129" i="7"/>
  <c r="BE129" i="7" s="1"/>
  <c r="BA129" i="7"/>
  <c r="AV129" i="7"/>
  <c r="AU129" i="7"/>
  <c r="AP129" i="7"/>
  <c r="AW129" i="7" s="1"/>
  <c r="AO129" i="7"/>
  <c r="AM129" i="7"/>
  <c r="AK129" i="7"/>
  <c r="AI129" i="7"/>
  <c r="AG129" i="7"/>
  <c r="AE129" i="7"/>
  <c r="AC129" i="7"/>
  <c r="AA129" i="7"/>
  <c r="Y129" i="7"/>
  <c r="W129" i="7"/>
  <c r="U129" i="7"/>
  <c r="S129" i="7"/>
  <c r="Q129" i="7"/>
  <c r="O129" i="7"/>
  <c r="M129" i="7"/>
  <c r="BI128" i="7"/>
  <c r="BB128" i="7"/>
  <c r="BE128" i="7" s="1"/>
  <c r="AU128" i="7"/>
  <c r="AP128" i="7"/>
  <c r="AW128" i="7" s="1"/>
  <c r="BA128" i="7" s="1"/>
  <c r="AO128" i="7"/>
  <c r="AM128" i="7"/>
  <c r="AK128" i="7"/>
  <c r="AI128" i="7"/>
  <c r="AG128" i="7"/>
  <c r="AE128" i="7"/>
  <c r="AC128" i="7"/>
  <c r="AA128" i="7"/>
  <c r="Y128" i="7"/>
  <c r="W128" i="7"/>
  <c r="U128" i="7"/>
  <c r="S128" i="7"/>
  <c r="Q128" i="7"/>
  <c r="O128" i="7"/>
  <c r="M128" i="7"/>
  <c r="BI127" i="7"/>
  <c r="BE127" i="7"/>
  <c r="BB127" i="7"/>
  <c r="AU127" i="7"/>
  <c r="BJ127" i="7" s="1"/>
  <c r="BL127" i="7" s="1"/>
  <c r="AP127" i="7"/>
  <c r="AO127" i="7"/>
  <c r="AM127" i="7"/>
  <c r="AK127" i="7"/>
  <c r="AI127" i="7"/>
  <c r="AG127" i="7"/>
  <c r="AE127" i="7"/>
  <c r="AC127" i="7"/>
  <c r="AA127" i="7"/>
  <c r="Y127" i="7"/>
  <c r="W127" i="7"/>
  <c r="U127" i="7"/>
  <c r="S127" i="7"/>
  <c r="Q127" i="7"/>
  <c r="O127" i="7"/>
  <c r="M127" i="7"/>
  <c r="BJ126" i="7"/>
  <c r="BL126" i="7" s="1"/>
  <c r="BI126" i="7"/>
  <c r="BB126" i="7"/>
  <c r="BE126" i="7" s="1"/>
  <c r="AU126" i="7"/>
  <c r="AP126" i="7"/>
  <c r="AW126" i="7" s="1"/>
  <c r="BA126" i="7" s="1"/>
  <c r="AO126" i="7"/>
  <c r="AM126" i="7"/>
  <c r="AK126" i="7"/>
  <c r="AI126" i="7"/>
  <c r="AG126" i="7"/>
  <c r="AE126" i="7"/>
  <c r="AC126" i="7"/>
  <c r="AA126" i="7"/>
  <c r="Y126" i="7"/>
  <c r="W126" i="7"/>
  <c r="U126" i="7"/>
  <c r="S126" i="7"/>
  <c r="Q126" i="7"/>
  <c r="O126" i="7"/>
  <c r="M126" i="7"/>
  <c r="BI125" i="7"/>
  <c r="BE125" i="7"/>
  <c r="BB125" i="7"/>
  <c r="AV125" i="7"/>
  <c r="AU125" i="7"/>
  <c r="AP125" i="7"/>
  <c r="AW125" i="7" s="1"/>
  <c r="BA125" i="7" s="1"/>
  <c r="AO125" i="7"/>
  <c r="AM125" i="7"/>
  <c r="AK125" i="7"/>
  <c r="AI125" i="7"/>
  <c r="AG125" i="7"/>
  <c r="AE125" i="7"/>
  <c r="AC125" i="7"/>
  <c r="AA125" i="7"/>
  <c r="Y125" i="7"/>
  <c r="W125" i="7"/>
  <c r="U125" i="7"/>
  <c r="S125" i="7"/>
  <c r="Q125" i="7"/>
  <c r="O125" i="7"/>
  <c r="M125" i="7"/>
  <c r="BI124" i="7"/>
  <c r="BB124" i="7"/>
  <c r="BE124" i="7" s="1"/>
  <c r="AU124" i="7"/>
  <c r="AP124" i="7"/>
  <c r="AV124" i="7" s="1"/>
  <c r="AZ124" i="7" s="1"/>
  <c r="AO124" i="7"/>
  <c r="AM124" i="7"/>
  <c r="AK124" i="7"/>
  <c r="AI124" i="7"/>
  <c r="AG124" i="7"/>
  <c r="AE124" i="7"/>
  <c r="AC124" i="7"/>
  <c r="AA124" i="7"/>
  <c r="Y124" i="7"/>
  <c r="W124" i="7"/>
  <c r="U124" i="7"/>
  <c r="S124" i="7"/>
  <c r="Q124" i="7"/>
  <c r="O124" i="7"/>
  <c r="M124" i="7"/>
  <c r="BI123" i="7"/>
  <c r="BB123" i="7"/>
  <c r="BE123" i="7" s="1"/>
  <c r="AV123" i="7"/>
  <c r="AU123" i="7"/>
  <c r="AP123" i="7"/>
  <c r="AW123" i="7" s="1"/>
  <c r="BA123" i="7" s="1"/>
  <c r="AO123" i="7"/>
  <c r="AM123" i="7"/>
  <c r="AK123" i="7"/>
  <c r="AI123" i="7"/>
  <c r="AG123" i="7"/>
  <c r="AE123" i="7"/>
  <c r="AC123" i="7"/>
  <c r="AA123" i="7"/>
  <c r="Y123" i="7"/>
  <c r="W123" i="7"/>
  <c r="U123" i="7"/>
  <c r="S123" i="7"/>
  <c r="Q123" i="7"/>
  <c r="O123" i="7"/>
  <c r="M123" i="7"/>
  <c r="BI122" i="7"/>
  <c r="BB122" i="7"/>
  <c r="BE122" i="7" s="1"/>
  <c r="AU122" i="7"/>
  <c r="AP122" i="7"/>
  <c r="AV122" i="7" s="1"/>
  <c r="AZ122" i="7" s="1"/>
  <c r="AO122" i="7"/>
  <c r="AM122" i="7"/>
  <c r="AK122" i="7"/>
  <c r="AI122" i="7"/>
  <c r="AG122" i="7"/>
  <c r="AE122" i="7"/>
  <c r="AC122" i="7"/>
  <c r="AA122" i="7"/>
  <c r="Y122" i="7"/>
  <c r="W122" i="7"/>
  <c r="U122" i="7"/>
  <c r="S122" i="7"/>
  <c r="Q122" i="7"/>
  <c r="O122" i="7"/>
  <c r="M122" i="7"/>
  <c r="BI121" i="7"/>
  <c r="BE121" i="7"/>
  <c r="BB121" i="7"/>
  <c r="AU121" i="7"/>
  <c r="BJ121" i="7" s="1"/>
  <c r="BL121" i="7" s="1"/>
  <c r="AP121" i="7"/>
  <c r="AO121" i="7"/>
  <c r="AM121" i="7"/>
  <c r="AK121" i="7"/>
  <c r="AI121" i="7"/>
  <c r="AG121" i="7"/>
  <c r="AE121" i="7"/>
  <c r="AC121" i="7"/>
  <c r="AA121" i="7"/>
  <c r="Y121" i="7"/>
  <c r="W121" i="7"/>
  <c r="U121" i="7"/>
  <c r="S121" i="7"/>
  <c r="Q121" i="7"/>
  <c r="O121" i="7"/>
  <c r="M121" i="7"/>
  <c r="BI120" i="7"/>
  <c r="BJ120" i="7" s="1"/>
  <c r="BL120" i="7" s="1"/>
  <c r="BB120" i="7"/>
  <c r="BE120" i="7" s="1"/>
  <c r="AU120" i="7"/>
  <c r="AP120" i="7"/>
  <c r="AO120" i="7"/>
  <c r="AM120" i="7"/>
  <c r="AK120" i="7"/>
  <c r="AI120" i="7"/>
  <c r="AG120" i="7"/>
  <c r="AE120" i="7"/>
  <c r="AC120" i="7"/>
  <c r="AA120" i="7"/>
  <c r="Y120" i="7"/>
  <c r="W120" i="7"/>
  <c r="U120" i="7"/>
  <c r="S120" i="7"/>
  <c r="Q120" i="7"/>
  <c r="O120" i="7"/>
  <c r="M120" i="7"/>
  <c r="BI119" i="7"/>
  <c r="BB119" i="7"/>
  <c r="BE119" i="7" s="1"/>
  <c r="AV119" i="7"/>
  <c r="AU119" i="7"/>
  <c r="BJ119" i="7" s="1"/>
  <c r="BL119" i="7" s="1"/>
  <c r="AP119" i="7"/>
  <c r="AW119" i="7" s="1"/>
  <c r="BA119" i="7" s="1"/>
  <c r="AO119" i="7"/>
  <c r="AM119" i="7"/>
  <c r="AK119" i="7"/>
  <c r="AI119" i="7"/>
  <c r="AG119" i="7"/>
  <c r="AE119" i="7"/>
  <c r="AC119" i="7"/>
  <c r="AA119" i="7"/>
  <c r="Y119" i="7"/>
  <c r="W119" i="7"/>
  <c r="U119" i="7"/>
  <c r="S119" i="7"/>
  <c r="Q119" i="7"/>
  <c r="O119" i="7"/>
  <c r="M119" i="7"/>
  <c r="BI118" i="7"/>
  <c r="BB118" i="7"/>
  <c r="BE118" i="7" s="1"/>
  <c r="AU118" i="7"/>
  <c r="AP118" i="7"/>
  <c r="AO118" i="7"/>
  <c r="AM118" i="7"/>
  <c r="AK118" i="7"/>
  <c r="AI118" i="7"/>
  <c r="AG118" i="7"/>
  <c r="AE118" i="7"/>
  <c r="AC118" i="7"/>
  <c r="AA118" i="7"/>
  <c r="Y118" i="7"/>
  <c r="W118" i="7"/>
  <c r="U118" i="7"/>
  <c r="S118" i="7"/>
  <c r="Q118" i="7"/>
  <c r="O118" i="7"/>
  <c r="M118" i="7"/>
  <c r="BI117" i="7"/>
  <c r="AU117" i="7"/>
  <c r="BJ117" i="7" s="1"/>
  <c r="BL117" i="7" s="1"/>
  <c r="AP117" i="7"/>
  <c r="AW117" i="7" s="1"/>
  <c r="BA117" i="7" s="1"/>
  <c r="AO117" i="7"/>
  <c r="AM117" i="7"/>
  <c r="AK117" i="7"/>
  <c r="AI117" i="7"/>
  <c r="AG117" i="7"/>
  <c r="AE117" i="7"/>
  <c r="AC117" i="7"/>
  <c r="AA117" i="7"/>
  <c r="Y117" i="7"/>
  <c r="W117" i="7"/>
  <c r="U117" i="7"/>
  <c r="S117" i="7"/>
  <c r="Q117" i="7"/>
  <c r="O117" i="7"/>
  <c r="M117" i="7"/>
  <c r="BI116" i="7"/>
  <c r="AU116" i="7"/>
  <c r="AP116" i="7"/>
  <c r="AV116" i="7" s="1"/>
  <c r="AO116" i="7"/>
  <c r="AM116" i="7"/>
  <c r="AK116" i="7"/>
  <c r="AI116" i="7"/>
  <c r="AG116" i="7"/>
  <c r="AE116" i="7"/>
  <c r="AC116" i="7"/>
  <c r="AA116" i="7"/>
  <c r="Y116" i="7"/>
  <c r="W116" i="7"/>
  <c r="U116" i="7"/>
  <c r="S116" i="7"/>
  <c r="Q116" i="7"/>
  <c r="O116" i="7"/>
  <c r="M116" i="7"/>
  <c r="BJ115" i="7"/>
  <c r="BL115" i="7" s="1"/>
  <c r="BI115" i="7"/>
  <c r="AU115" i="7"/>
  <c r="AP115" i="7"/>
  <c r="AV115" i="7" s="1"/>
  <c r="AZ115" i="7" s="1"/>
  <c r="AO115" i="7"/>
  <c r="AM115" i="7"/>
  <c r="AK115" i="7"/>
  <c r="AI115" i="7"/>
  <c r="AG115" i="7"/>
  <c r="AE115" i="7"/>
  <c r="AC115" i="7"/>
  <c r="AA115" i="7"/>
  <c r="Y115" i="7"/>
  <c r="W115" i="7"/>
  <c r="U115" i="7"/>
  <c r="S115" i="7"/>
  <c r="Q115" i="7"/>
  <c r="O115" i="7"/>
  <c r="M115" i="7"/>
  <c r="BI114" i="7"/>
  <c r="AU114" i="7"/>
  <c r="AP114" i="7"/>
  <c r="AO114" i="7"/>
  <c r="AM114" i="7"/>
  <c r="AK114" i="7"/>
  <c r="AI114" i="7"/>
  <c r="AG114" i="7"/>
  <c r="AE114" i="7"/>
  <c r="AC114" i="7"/>
  <c r="AA114" i="7"/>
  <c r="Y114" i="7"/>
  <c r="W114" i="7"/>
  <c r="U114" i="7"/>
  <c r="S114" i="7"/>
  <c r="Q114" i="7"/>
  <c r="O114" i="7"/>
  <c r="M114" i="7"/>
  <c r="BI113" i="7"/>
  <c r="AU113" i="7"/>
  <c r="AP113" i="7"/>
  <c r="AO113" i="7"/>
  <c r="AM113" i="7"/>
  <c r="AK113" i="7"/>
  <c r="AI113" i="7"/>
  <c r="AG113" i="7"/>
  <c r="AE113" i="7"/>
  <c r="AC113" i="7"/>
  <c r="AA113" i="7"/>
  <c r="Y113" i="7"/>
  <c r="W113" i="7"/>
  <c r="U113" i="7"/>
  <c r="S113" i="7"/>
  <c r="Q113" i="7"/>
  <c r="O113" i="7"/>
  <c r="M113" i="7"/>
  <c r="BI112" i="7"/>
  <c r="AU112" i="7"/>
  <c r="AP112" i="7"/>
  <c r="AV112" i="7" s="1"/>
  <c r="AZ112" i="7" s="1"/>
  <c r="AO112" i="7"/>
  <c r="AM112" i="7"/>
  <c r="AK112" i="7"/>
  <c r="AI112" i="7"/>
  <c r="AG112" i="7"/>
  <c r="AE112" i="7"/>
  <c r="AC112" i="7"/>
  <c r="AA112" i="7"/>
  <c r="Y112" i="7"/>
  <c r="W112" i="7"/>
  <c r="U112" i="7"/>
  <c r="S112" i="7"/>
  <c r="Q112" i="7"/>
  <c r="O112" i="7"/>
  <c r="M112" i="7"/>
  <c r="BI111" i="7"/>
  <c r="AU111" i="7"/>
  <c r="AP111" i="7"/>
  <c r="AV111" i="7" s="1"/>
  <c r="AZ111" i="7" s="1"/>
  <c r="AO111" i="7"/>
  <c r="AM111" i="7"/>
  <c r="AK111" i="7"/>
  <c r="AI111" i="7"/>
  <c r="AG111" i="7"/>
  <c r="AE111" i="7"/>
  <c r="AC111" i="7"/>
  <c r="AA111" i="7"/>
  <c r="Y111" i="7"/>
  <c r="W111" i="7"/>
  <c r="U111" i="7"/>
  <c r="S111" i="7"/>
  <c r="Q111" i="7"/>
  <c r="O111" i="7"/>
  <c r="M111" i="7"/>
  <c r="BI110" i="7"/>
  <c r="BB110" i="7"/>
  <c r="BE110" i="7" s="1"/>
  <c r="AW110" i="7"/>
  <c r="BA110" i="7" s="1"/>
  <c r="AU110" i="7"/>
  <c r="AP110" i="7"/>
  <c r="AV110" i="7" s="1"/>
  <c r="AO110" i="7"/>
  <c r="AM110" i="7"/>
  <c r="AK110" i="7"/>
  <c r="AI110" i="7"/>
  <c r="AG110" i="7"/>
  <c r="AE110" i="7"/>
  <c r="AC110" i="7"/>
  <c r="AA110" i="7"/>
  <c r="Y110" i="7"/>
  <c r="W110" i="7"/>
  <c r="U110" i="7"/>
  <c r="S110" i="7"/>
  <c r="Q110" i="7"/>
  <c r="O110" i="7"/>
  <c r="M110" i="7"/>
  <c r="BI109" i="7"/>
  <c r="AU109" i="7"/>
  <c r="AP109" i="7"/>
  <c r="AV109" i="7" s="1"/>
  <c r="AO109" i="7"/>
  <c r="AM109" i="7"/>
  <c r="AK109" i="7"/>
  <c r="AI109" i="7"/>
  <c r="AG109" i="7"/>
  <c r="AE109" i="7"/>
  <c r="AC109" i="7"/>
  <c r="AA109" i="7"/>
  <c r="Y109" i="7"/>
  <c r="W109" i="7"/>
  <c r="U109" i="7"/>
  <c r="S109" i="7"/>
  <c r="Q109" i="7"/>
  <c r="O109" i="7"/>
  <c r="M109" i="7"/>
  <c r="BI108" i="7"/>
  <c r="AU108" i="7"/>
  <c r="BJ108" i="7" s="1"/>
  <c r="BL108" i="7" s="1"/>
  <c r="AP108" i="7"/>
  <c r="AV108" i="7" s="1"/>
  <c r="AZ108" i="7" s="1"/>
  <c r="AO108" i="7"/>
  <c r="AM108" i="7"/>
  <c r="AK108" i="7"/>
  <c r="AI108" i="7"/>
  <c r="AG108" i="7"/>
  <c r="AE108" i="7"/>
  <c r="AC108" i="7"/>
  <c r="AA108" i="7"/>
  <c r="Y108" i="7"/>
  <c r="W108" i="7"/>
  <c r="U108" i="7"/>
  <c r="S108" i="7"/>
  <c r="Q108" i="7"/>
  <c r="O108" i="7"/>
  <c r="M108" i="7"/>
  <c r="BI107" i="7"/>
  <c r="AU107" i="7"/>
  <c r="AP107" i="7"/>
  <c r="AW107" i="7" s="1"/>
  <c r="AO107" i="7"/>
  <c r="AM107" i="7"/>
  <c r="AK107" i="7"/>
  <c r="AI107" i="7"/>
  <c r="AG107" i="7"/>
  <c r="AE107" i="7"/>
  <c r="AC107" i="7"/>
  <c r="AA107" i="7"/>
  <c r="Y107" i="7"/>
  <c r="W107" i="7"/>
  <c r="U107" i="7"/>
  <c r="S107" i="7"/>
  <c r="Q107" i="7"/>
  <c r="O107" i="7"/>
  <c r="M107" i="7"/>
  <c r="BI106" i="7"/>
  <c r="AU106" i="7"/>
  <c r="AP106" i="7"/>
  <c r="AW106" i="7" s="1"/>
  <c r="BA106" i="7" s="1"/>
  <c r="AO106" i="7"/>
  <c r="AM106" i="7"/>
  <c r="AK106" i="7"/>
  <c r="AI106" i="7"/>
  <c r="AG106" i="7"/>
  <c r="AE106" i="7"/>
  <c r="AC106" i="7"/>
  <c r="AA106" i="7"/>
  <c r="Y106" i="7"/>
  <c r="W106" i="7"/>
  <c r="U106" i="7"/>
  <c r="S106" i="7"/>
  <c r="Q106" i="7"/>
  <c r="O106" i="7"/>
  <c r="M106" i="7"/>
  <c r="BI105" i="7"/>
  <c r="AU105" i="7"/>
  <c r="AP105" i="7"/>
  <c r="AO105" i="7"/>
  <c r="AM105" i="7"/>
  <c r="AK105" i="7"/>
  <c r="AI105" i="7"/>
  <c r="AG105" i="7"/>
  <c r="AE105" i="7"/>
  <c r="AC105" i="7"/>
  <c r="AA105" i="7"/>
  <c r="Y105" i="7"/>
  <c r="W105" i="7"/>
  <c r="U105" i="7"/>
  <c r="S105" i="7"/>
  <c r="Q105" i="7"/>
  <c r="O105" i="7"/>
  <c r="M105" i="7"/>
  <c r="BI104" i="7"/>
  <c r="AV104" i="7"/>
  <c r="AZ104" i="7" s="1"/>
  <c r="AU104" i="7"/>
  <c r="AP104" i="7"/>
  <c r="AO104" i="7"/>
  <c r="AM104" i="7"/>
  <c r="AK104" i="7"/>
  <c r="AI104" i="7"/>
  <c r="AG104" i="7"/>
  <c r="AE104" i="7"/>
  <c r="AC104" i="7"/>
  <c r="AA104" i="7"/>
  <c r="Y104" i="7"/>
  <c r="W104" i="7"/>
  <c r="U104" i="7"/>
  <c r="S104" i="7"/>
  <c r="Q104" i="7"/>
  <c r="O104" i="7"/>
  <c r="M104" i="7"/>
  <c r="BI103" i="7"/>
  <c r="AU103" i="7"/>
  <c r="AP103" i="7"/>
  <c r="AW103" i="7" s="1"/>
  <c r="AO103" i="7"/>
  <c r="AM103" i="7"/>
  <c r="AK103" i="7"/>
  <c r="AI103" i="7"/>
  <c r="AG103" i="7"/>
  <c r="AE103" i="7"/>
  <c r="AC103" i="7"/>
  <c r="AA103" i="7"/>
  <c r="Y103" i="7"/>
  <c r="W103" i="7"/>
  <c r="U103" i="7"/>
  <c r="S103" i="7"/>
  <c r="Q103" i="7"/>
  <c r="O103" i="7"/>
  <c r="M103" i="7"/>
  <c r="BI102" i="7"/>
  <c r="AU102" i="7"/>
  <c r="BJ102" i="7" s="1"/>
  <c r="BL102" i="7" s="1"/>
  <c r="AP102" i="7"/>
  <c r="AW102" i="7" s="1"/>
  <c r="BA102" i="7" s="1"/>
  <c r="AO102" i="7"/>
  <c r="AM102" i="7"/>
  <c r="AK102" i="7"/>
  <c r="AI102" i="7"/>
  <c r="AG102" i="7"/>
  <c r="AE102" i="7"/>
  <c r="AC102" i="7"/>
  <c r="AA102" i="7"/>
  <c r="Y102" i="7"/>
  <c r="W102" i="7"/>
  <c r="U102" i="7"/>
  <c r="S102" i="7"/>
  <c r="Q102" i="7"/>
  <c r="O102" i="7"/>
  <c r="M102" i="7"/>
  <c r="BI101" i="7"/>
  <c r="AU101" i="7"/>
  <c r="AP101" i="7"/>
  <c r="AO101" i="7"/>
  <c r="AM101" i="7"/>
  <c r="AK101" i="7"/>
  <c r="AI101" i="7"/>
  <c r="AG101" i="7"/>
  <c r="AE101" i="7"/>
  <c r="AC101" i="7"/>
  <c r="AA101" i="7"/>
  <c r="Y101" i="7"/>
  <c r="W101" i="7"/>
  <c r="U101" i="7"/>
  <c r="S101" i="7"/>
  <c r="Q101" i="7"/>
  <c r="O101" i="7"/>
  <c r="M101" i="7"/>
  <c r="BI100" i="7"/>
  <c r="AU100" i="7"/>
  <c r="BJ100" i="7" s="1"/>
  <c r="BL100" i="7" s="1"/>
  <c r="AP100" i="7"/>
  <c r="AV100" i="7" s="1"/>
  <c r="AZ100" i="7" s="1"/>
  <c r="AO100" i="7"/>
  <c r="AM100" i="7"/>
  <c r="AK100" i="7"/>
  <c r="AI100" i="7"/>
  <c r="AG100" i="7"/>
  <c r="AE100" i="7"/>
  <c r="AC100" i="7"/>
  <c r="AA100" i="7"/>
  <c r="Y100" i="7"/>
  <c r="W100" i="7"/>
  <c r="U100" i="7"/>
  <c r="S100" i="7"/>
  <c r="Q100" i="7"/>
  <c r="O100" i="7"/>
  <c r="M100" i="7"/>
  <c r="BI99" i="7"/>
  <c r="AU99" i="7"/>
  <c r="AP99" i="7"/>
  <c r="AO99" i="7"/>
  <c r="AM99" i="7"/>
  <c r="AK99" i="7"/>
  <c r="AI99" i="7"/>
  <c r="AG99" i="7"/>
  <c r="AE99" i="7"/>
  <c r="AC99" i="7"/>
  <c r="AA99" i="7"/>
  <c r="Y99" i="7"/>
  <c r="W99" i="7"/>
  <c r="U99" i="7"/>
  <c r="S99" i="7"/>
  <c r="Q99" i="7"/>
  <c r="O99" i="7"/>
  <c r="M99" i="7"/>
  <c r="BI98" i="7"/>
  <c r="AU98" i="7"/>
  <c r="BJ98" i="7" s="1"/>
  <c r="BL98" i="7" s="1"/>
  <c r="AP98" i="7"/>
  <c r="AO98" i="7"/>
  <c r="AM98" i="7"/>
  <c r="AK98" i="7"/>
  <c r="AI98" i="7"/>
  <c r="AG98" i="7"/>
  <c r="AE98" i="7"/>
  <c r="AC98" i="7"/>
  <c r="AA98" i="7"/>
  <c r="Y98" i="7"/>
  <c r="W98" i="7"/>
  <c r="U98" i="7"/>
  <c r="S98" i="7"/>
  <c r="Q98" i="7"/>
  <c r="O98" i="7"/>
  <c r="M98" i="7"/>
  <c r="BI97" i="7"/>
  <c r="AV97" i="7"/>
  <c r="AZ97" i="7" s="1"/>
  <c r="AU97" i="7"/>
  <c r="AP97" i="7"/>
  <c r="AO97" i="7"/>
  <c r="AM97" i="7"/>
  <c r="AK97" i="7"/>
  <c r="AI97" i="7"/>
  <c r="AG97" i="7"/>
  <c r="AE97" i="7"/>
  <c r="AC97" i="7"/>
  <c r="AA97" i="7"/>
  <c r="Y97" i="7"/>
  <c r="W97" i="7"/>
  <c r="U97" i="7"/>
  <c r="S97" i="7"/>
  <c r="Q97" i="7"/>
  <c r="O97" i="7"/>
  <c r="M97" i="7"/>
  <c r="BI96" i="7"/>
  <c r="AU96" i="7"/>
  <c r="BJ96" i="7" s="1"/>
  <c r="BL96" i="7" s="1"/>
  <c r="AP96" i="7"/>
  <c r="AO96" i="7"/>
  <c r="AM96" i="7"/>
  <c r="AK96" i="7"/>
  <c r="AI96" i="7"/>
  <c r="AG96" i="7"/>
  <c r="AE96" i="7"/>
  <c r="AC96" i="7"/>
  <c r="AA96" i="7"/>
  <c r="Y96" i="7"/>
  <c r="W96" i="7"/>
  <c r="U96" i="7"/>
  <c r="S96" i="7"/>
  <c r="Q96" i="7"/>
  <c r="O96" i="7"/>
  <c r="M96" i="7"/>
  <c r="BI95" i="7"/>
  <c r="AU95" i="7"/>
  <c r="BJ95" i="7" s="1"/>
  <c r="BL95" i="7" s="1"/>
  <c r="AP95" i="7"/>
  <c r="AO95" i="7"/>
  <c r="AM95" i="7"/>
  <c r="AK95" i="7"/>
  <c r="AI95" i="7"/>
  <c r="AG95" i="7"/>
  <c r="AE95" i="7"/>
  <c r="AC95" i="7"/>
  <c r="AA95" i="7"/>
  <c r="Y95" i="7"/>
  <c r="W95" i="7"/>
  <c r="U95" i="7"/>
  <c r="S95" i="7"/>
  <c r="Q95" i="7"/>
  <c r="O95" i="7"/>
  <c r="M95" i="7"/>
  <c r="BI94" i="7"/>
  <c r="AU94" i="7"/>
  <c r="AP94" i="7"/>
  <c r="AW94" i="7" s="1"/>
  <c r="BA94" i="7" s="1"/>
  <c r="AO94" i="7"/>
  <c r="AM94" i="7"/>
  <c r="AK94" i="7"/>
  <c r="AI94" i="7"/>
  <c r="AG94" i="7"/>
  <c r="AE94" i="7"/>
  <c r="AC94" i="7"/>
  <c r="AA94" i="7"/>
  <c r="Y94" i="7"/>
  <c r="W94" i="7"/>
  <c r="U94" i="7"/>
  <c r="S94" i="7"/>
  <c r="Q94" i="7"/>
  <c r="O94" i="7"/>
  <c r="M94" i="7"/>
  <c r="BI93" i="7"/>
  <c r="AU93" i="7"/>
  <c r="AP93" i="7"/>
  <c r="AV93" i="7" s="1"/>
  <c r="AO93" i="7"/>
  <c r="AM93" i="7"/>
  <c r="AK93" i="7"/>
  <c r="AI93" i="7"/>
  <c r="AG93" i="7"/>
  <c r="AE93" i="7"/>
  <c r="AC93" i="7"/>
  <c r="AA93" i="7"/>
  <c r="Y93" i="7"/>
  <c r="W93" i="7"/>
  <c r="U93" i="7"/>
  <c r="S93" i="7"/>
  <c r="Q93" i="7"/>
  <c r="O93" i="7"/>
  <c r="M93" i="7"/>
  <c r="BI92" i="7"/>
  <c r="AU92" i="7"/>
  <c r="AP92" i="7"/>
  <c r="AO92" i="7"/>
  <c r="AM92" i="7"/>
  <c r="AK92" i="7"/>
  <c r="AI92" i="7"/>
  <c r="AG92" i="7"/>
  <c r="AE92" i="7"/>
  <c r="AC92" i="7"/>
  <c r="AA92" i="7"/>
  <c r="Y92" i="7"/>
  <c r="W92" i="7"/>
  <c r="U92" i="7"/>
  <c r="S92" i="7"/>
  <c r="Q92" i="7"/>
  <c r="O92" i="7"/>
  <c r="M92" i="7"/>
  <c r="BI91" i="7"/>
  <c r="BB91" i="7"/>
  <c r="BE91" i="7" s="1"/>
  <c r="AU91" i="7"/>
  <c r="AP91" i="7"/>
  <c r="AO91" i="7"/>
  <c r="AM91" i="7"/>
  <c r="AK91" i="7"/>
  <c r="AI91" i="7"/>
  <c r="AG91" i="7"/>
  <c r="AE91" i="7"/>
  <c r="AC91" i="7"/>
  <c r="AA91" i="7"/>
  <c r="Y91" i="7"/>
  <c r="W91" i="7"/>
  <c r="U91" i="7"/>
  <c r="S91" i="7"/>
  <c r="Q91" i="7"/>
  <c r="O91" i="7"/>
  <c r="M91" i="7"/>
  <c r="BI90" i="7"/>
  <c r="AU90" i="7"/>
  <c r="AP90" i="7"/>
  <c r="AV90" i="7" s="1"/>
  <c r="AZ90" i="7" s="1"/>
  <c r="AO90" i="7"/>
  <c r="AM90" i="7"/>
  <c r="AK90" i="7"/>
  <c r="AI90" i="7"/>
  <c r="AG90" i="7"/>
  <c r="AE90" i="7"/>
  <c r="AC90" i="7"/>
  <c r="AA90" i="7"/>
  <c r="Y90" i="7"/>
  <c r="W90" i="7"/>
  <c r="U90" i="7"/>
  <c r="S90" i="7"/>
  <c r="Q90" i="7"/>
  <c r="O90" i="7"/>
  <c r="M90" i="7"/>
  <c r="BI89" i="7"/>
  <c r="BJ89" i="7" s="1"/>
  <c r="BL89" i="7" s="1"/>
  <c r="AU89" i="7"/>
  <c r="AP89" i="7"/>
  <c r="AO89" i="7"/>
  <c r="AM89" i="7"/>
  <c r="AK89" i="7"/>
  <c r="AI89" i="7"/>
  <c r="AG89" i="7"/>
  <c r="AE89" i="7"/>
  <c r="AC89" i="7"/>
  <c r="AA89" i="7"/>
  <c r="Y89" i="7"/>
  <c r="W89" i="7"/>
  <c r="U89" i="7"/>
  <c r="S89" i="7"/>
  <c r="Q89" i="7"/>
  <c r="O89" i="7"/>
  <c r="M89" i="7"/>
  <c r="BI88" i="7"/>
  <c r="AU88" i="7"/>
  <c r="AP88" i="7"/>
  <c r="AO88" i="7"/>
  <c r="AM88" i="7"/>
  <c r="AK88" i="7"/>
  <c r="AI88" i="7"/>
  <c r="AG88" i="7"/>
  <c r="AE88" i="7"/>
  <c r="AC88" i="7"/>
  <c r="AA88" i="7"/>
  <c r="Y88" i="7"/>
  <c r="W88" i="7"/>
  <c r="U88" i="7"/>
  <c r="S88" i="7"/>
  <c r="Q88" i="7"/>
  <c r="O88" i="7"/>
  <c r="M88" i="7"/>
  <c r="BI87" i="7"/>
  <c r="AW87" i="7"/>
  <c r="BA87" i="7" s="1"/>
  <c r="AU87" i="7"/>
  <c r="AP87" i="7"/>
  <c r="AO87" i="7"/>
  <c r="AM87" i="7"/>
  <c r="AK87" i="7"/>
  <c r="AI87" i="7"/>
  <c r="AG87" i="7"/>
  <c r="AE87" i="7"/>
  <c r="AC87" i="7"/>
  <c r="AA87" i="7"/>
  <c r="Y87" i="7"/>
  <c r="W87" i="7"/>
  <c r="U87" i="7"/>
  <c r="S87" i="7"/>
  <c r="Q87" i="7"/>
  <c r="O87" i="7"/>
  <c r="M87" i="7"/>
  <c r="BI86" i="7"/>
  <c r="AU86" i="7"/>
  <c r="AP86" i="7"/>
  <c r="AV86" i="7" s="1"/>
  <c r="AO86" i="7"/>
  <c r="AM86" i="7"/>
  <c r="AK86" i="7"/>
  <c r="AI86" i="7"/>
  <c r="AG86" i="7"/>
  <c r="AE86" i="7"/>
  <c r="AC86" i="7"/>
  <c r="AA86" i="7"/>
  <c r="Y86" i="7"/>
  <c r="W86" i="7"/>
  <c r="U86" i="7"/>
  <c r="S86" i="7"/>
  <c r="Q86" i="7"/>
  <c r="O86" i="7"/>
  <c r="M86" i="7"/>
  <c r="BI85" i="7"/>
  <c r="AU85" i="7"/>
  <c r="AP85" i="7"/>
  <c r="AO85" i="7"/>
  <c r="AM85" i="7"/>
  <c r="AK85" i="7"/>
  <c r="AI85" i="7"/>
  <c r="AG85" i="7"/>
  <c r="AE85" i="7"/>
  <c r="AC85" i="7"/>
  <c r="AA85" i="7"/>
  <c r="Y85" i="7"/>
  <c r="W85" i="7"/>
  <c r="U85" i="7"/>
  <c r="S85" i="7"/>
  <c r="Q85" i="7"/>
  <c r="O85" i="7"/>
  <c r="M85" i="7"/>
  <c r="BI84" i="7"/>
  <c r="AU84" i="7"/>
  <c r="AP84" i="7"/>
  <c r="AO84" i="7"/>
  <c r="AM84" i="7"/>
  <c r="AK84" i="7"/>
  <c r="AI84" i="7"/>
  <c r="AG84" i="7"/>
  <c r="AE84" i="7"/>
  <c r="AC84" i="7"/>
  <c r="AA84" i="7"/>
  <c r="Y84" i="7"/>
  <c r="W84" i="7"/>
  <c r="U84" i="7"/>
  <c r="S84" i="7"/>
  <c r="Q84" i="7"/>
  <c r="O84" i="7"/>
  <c r="M84" i="7"/>
  <c r="BI83" i="7"/>
  <c r="AU83" i="7"/>
  <c r="BJ83" i="7" s="1"/>
  <c r="BL83" i="7" s="1"/>
  <c r="AP83" i="7"/>
  <c r="AO83" i="7"/>
  <c r="AM83" i="7"/>
  <c r="AK83" i="7"/>
  <c r="AI83" i="7"/>
  <c r="AG83" i="7"/>
  <c r="AE83" i="7"/>
  <c r="AC83" i="7"/>
  <c r="AA83" i="7"/>
  <c r="Y83" i="7"/>
  <c r="W83" i="7"/>
  <c r="U83" i="7"/>
  <c r="S83" i="7"/>
  <c r="Q83" i="7"/>
  <c r="O83" i="7"/>
  <c r="M83" i="7"/>
  <c r="BI82" i="7"/>
  <c r="AU82" i="7"/>
  <c r="AP82" i="7"/>
  <c r="AO82" i="7"/>
  <c r="AM82" i="7"/>
  <c r="AK82" i="7"/>
  <c r="AI82" i="7"/>
  <c r="AG82" i="7"/>
  <c r="AE82" i="7"/>
  <c r="AC82" i="7"/>
  <c r="AA82" i="7"/>
  <c r="Y82" i="7"/>
  <c r="W82" i="7"/>
  <c r="U82" i="7"/>
  <c r="S82" i="7"/>
  <c r="Q82" i="7"/>
  <c r="O82" i="7"/>
  <c r="M82" i="7"/>
  <c r="BI81" i="7"/>
  <c r="AU81" i="7"/>
  <c r="AP81" i="7"/>
  <c r="AO81" i="7"/>
  <c r="AM81" i="7"/>
  <c r="AK81" i="7"/>
  <c r="AI81" i="7"/>
  <c r="AG81" i="7"/>
  <c r="AE81" i="7"/>
  <c r="AC81" i="7"/>
  <c r="AA81" i="7"/>
  <c r="Y81" i="7"/>
  <c r="W81" i="7"/>
  <c r="U81" i="7"/>
  <c r="S81" i="7"/>
  <c r="Q81" i="7"/>
  <c r="O81" i="7"/>
  <c r="M81" i="7"/>
  <c r="BI80" i="7"/>
  <c r="AU80" i="7"/>
  <c r="AP80" i="7"/>
  <c r="AW80" i="7" s="1"/>
  <c r="BA80" i="7" s="1"/>
  <c r="AO80" i="7"/>
  <c r="AM80" i="7"/>
  <c r="AK80" i="7"/>
  <c r="AI80" i="7"/>
  <c r="AG80" i="7"/>
  <c r="AE80" i="7"/>
  <c r="AX80" i="7" s="1"/>
  <c r="BB80" i="7" s="1"/>
  <c r="AC80" i="7"/>
  <c r="AA80" i="7"/>
  <c r="Y80" i="7"/>
  <c r="W80" i="7"/>
  <c r="U80" i="7"/>
  <c r="S80" i="7"/>
  <c r="Q80" i="7"/>
  <c r="O80" i="7"/>
  <c r="M80" i="7"/>
  <c r="BI79" i="7"/>
  <c r="AU79" i="7"/>
  <c r="AP79" i="7"/>
  <c r="AW79" i="7" s="1"/>
  <c r="BA79" i="7" s="1"/>
  <c r="AO79" i="7"/>
  <c r="AM79" i="7"/>
  <c r="AK79" i="7"/>
  <c r="AI79" i="7"/>
  <c r="AG79" i="7"/>
  <c r="AE79" i="7"/>
  <c r="AC79" i="7"/>
  <c r="AA79" i="7"/>
  <c r="Y79" i="7"/>
  <c r="W79" i="7"/>
  <c r="U79" i="7"/>
  <c r="S79" i="7"/>
  <c r="Q79" i="7"/>
  <c r="O79" i="7"/>
  <c r="M79" i="7"/>
  <c r="BI78" i="7"/>
  <c r="AU78" i="7"/>
  <c r="AP78" i="7"/>
  <c r="AV78" i="7" s="1"/>
  <c r="AO78" i="7"/>
  <c r="AM78" i="7"/>
  <c r="AK78" i="7"/>
  <c r="AI78" i="7"/>
  <c r="AG78" i="7"/>
  <c r="AE78" i="7"/>
  <c r="AC78" i="7"/>
  <c r="AA78" i="7"/>
  <c r="Y78" i="7"/>
  <c r="W78" i="7"/>
  <c r="U78" i="7"/>
  <c r="S78" i="7"/>
  <c r="Q78" i="7"/>
  <c r="O78" i="7"/>
  <c r="M78" i="7"/>
  <c r="BI77" i="7"/>
  <c r="AU77" i="7"/>
  <c r="AP77" i="7"/>
  <c r="AW77" i="7" s="1"/>
  <c r="BA77" i="7" s="1"/>
  <c r="AO77" i="7"/>
  <c r="AM77" i="7"/>
  <c r="AK77" i="7"/>
  <c r="AI77" i="7"/>
  <c r="AG77" i="7"/>
  <c r="AE77" i="7"/>
  <c r="AC77" i="7"/>
  <c r="AA77" i="7"/>
  <c r="Y77" i="7"/>
  <c r="W77" i="7"/>
  <c r="U77" i="7"/>
  <c r="S77" i="7"/>
  <c r="Q77" i="7"/>
  <c r="O77" i="7"/>
  <c r="M77" i="7"/>
  <c r="BI76" i="7"/>
  <c r="AU76" i="7"/>
  <c r="AP76" i="7"/>
  <c r="AW76" i="7" s="1"/>
  <c r="BA76" i="7" s="1"/>
  <c r="AO76" i="7"/>
  <c r="AM76" i="7"/>
  <c r="AK76" i="7"/>
  <c r="AI76" i="7"/>
  <c r="AG76" i="7"/>
  <c r="AE76" i="7"/>
  <c r="AC76" i="7"/>
  <c r="AA76" i="7"/>
  <c r="Y76" i="7"/>
  <c r="W76" i="7"/>
  <c r="U76" i="7"/>
  <c r="S76" i="7"/>
  <c r="Q76" i="7"/>
  <c r="O76" i="7"/>
  <c r="M76" i="7"/>
  <c r="BI75" i="7"/>
  <c r="AU75" i="7"/>
  <c r="AP75" i="7"/>
  <c r="AO75" i="7"/>
  <c r="AM75" i="7"/>
  <c r="AK75" i="7"/>
  <c r="AI75" i="7"/>
  <c r="AG75" i="7"/>
  <c r="AE75" i="7"/>
  <c r="AC75" i="7"/>
  <c r="AA75" i="7"/>
  <c r="Y75" i="7"/>
  <c r="W75" i="7"/>
  <c r="U75" i="7"/>
  <c r="S75" i="7"/>
  <c r="Q75" i="7"/>
  <c r="O75" i="7"/>
  <c r="M75" i="7"/>
  <c r="BI74" i="7"/>
  <c r="AV74" i="7"/>
  <c r="AZ74" i="7" s="1"/>
  <c r="AU74" i="7"/>
  <c r="AP74" i="7"/>
  <c r="AO74" i="7"/>
  <c r="AM74" i="7"/>
  <c r="AK74" i="7"/>
  <c r="AI74" i="7"/>
  <c r="AG74" i="7"/>
  <c r="AE74" i="7"/>
  <c r="AC74" i="7"/>
  <c r="AA74" i="7"/>
  <c r="Y74" i="7"/>
  <c r="W74" i="7"/>
  <c r="U74" i="7"/>
  <c r="S74" i="7"/>
  <c r="Q74" i="7"/>
  <c r="O74" i="7"/>
  <c r="M74" i="7"/>
  <c r="BI73" i="7"/>
  <c r="AU73" i="7"/>
  <c r="AP73" i="7"/>
  <c r="AW73" i="7" s="1"/>
  <c r="BA73" i="7" s="1"/>
  <c r="AO73" i="7"/>
  <c r="AM73" i="7"/>
  <c r="AK73" i="7"/>
  <c r="AI73" i="7"/>
  <c r="AG73" i="7"/>
  <c r="AE73" i="7"/>
  <c r="AC73" i="7"/>
  <c r="AA73" i="7"/>
  <c r="Y73" i="7"/>
  <c r="W73" i="7"/>
  <c r="U73" i="7"/>
  <c r="S73" i="7"/>
  <c r="Q73" i="7"/>
  <c r="O73" i="7"/>
  <c r="M73" i="7"/>
  <c r="BI72" i="7"/>
  <c r="AU72" i="7"/>
  <c r="AP72" i="7"/>
  <c r="AW72" i="7" s="1"/>
  <c r="BA72" i="7" s="1"/>
  <c r="AO72" i="7"/>
  <c r="AM72" i="7"/>
  <c r="AK72" i="7"/>
  <c r="AI72" i="7"/>
  <c r="AG72" i="7"/>
  <c r="AE72" i="7"/>
  <c r="AC72" i="7"/>
  <c r="AA72" i="7"/>
  <c r="Y72" i="7"/>
  <c r="W72" i="7"/>
  <c r="U72" i="7"/>
  <c r="S72" i="7"/>
  <c r="Q72" i="7"/>
  <c r="O72" i="7"/>
  <c r="M72" i="7"/>
  <c r="BI71" i="7"/>
  <c r="AW71" i="7"/>
  <c r="BA71" i="7" s="1"/>
  <c r="AU71" i="7"/>
  <c r="AP71" i="7"/>
  <c r="AO71" i="7"/>
  <c r="AM71" i="7"/>
  <c r="AK71" i="7"/>
  <c r="AI71" i="7"/>
  <c r="AG71" i="7"/>
  <c r="AE71" i="7"/>
  <c r="AC71" i="7"/>
  <c r="AA71" i="7"/>
  <c r="Y71" i="7"/>
  <c r="W71" i="7"/>
  <c r="U71" i="7"/>
  <c r="S71" i="7"/>
  <c r="Q71" i="7"/>
  <c r="O71" i="7"/>
  <c r="M71" i="7"/>
  <c r="BI70" i="7"/>
  <c r="AU70" i="7"/>
  <c r="AP70" i="7"/>
  <c r="AV70" i="7" s="1"/>
  <c r="AO70" i="7"/>
  <c r="AM70" i="7"/>
  <c r="AK70" i="7"/>
  <c r="AI70" i="7"/>
  <c r="AG70" i="7"/>
  <c r="AE70" i="7"/>
  <c r="AC70" i="7"/>
  <c r="AA70" i="7"/>
  <c r="Y70" i="7"/>
  <c r="W70" i="7"/>
  <c r="U70" i="7"/>
  <c r="S70" i="7"/>
  <c r="Q70" i="7"/>
  <c r="O70" i="7"/>
  <c r="M70" i="7"/>
  <c r="BI69" i="7"/>
  <c r="AU69" i="7"/>
  <c r="AP69" i="7"/>
  <c r="AW69" i="7" s="1"/>
  <c r="BA69" i="7" s="1"/>
  <c r="AO69" i="7"/>
  <c r="AM69" i="7"/>
  <c r="AK69" i="7"/>
  <c r="AI69" i="7"/>
  <c r="AG69" i="7"/>
  <c r="AE69" i="7"/>
  <c r="AC69" i="7"/>
  <c r="AA69" i="7"/>
  <c r="Y69" i="7"/>
  <c r="W69" i="7"/>
  <c r="U69" i="7"/>
  <c r="S69" i="7"/>
  <c r="Q69" i="7"/>
  <c r="O69" i="7"/>
  <c r="M69" i="7"/>
  <c r="BI68" i="7"/>
  <c r="AU68" i="7"/>
  <c r="AP68" i="7"/>
  <c r="AW68" i="7" s="1"/>
  <c r="BA68" i="7" s="1"/>
  <c r="AO68" i="7"/>
  <c r="AM68" i="7"/>
  <c r="AK68" i="7"/>
  <c r="AI68" i="7"/>
  <c r="AG68" i="7"/>
  <c r="AE68" i="7"/>
  <c r="AC68" i="7"/>
  <c r="AA68" i="7"/>
  <c r="Y68" i="7"/>
  <c r="W68" i="7"/>
  <c r="U68" i="7"/>
  <c r="S68" i="7"/>
  <c r="Q68" i="7"/>
  <c r="O68" i="7"/>
  <c r="M68" i="7"/>
  <c r="BI67" i="7"/>
  <c r="AU67" i="7"/>
  <c r="AP67" i="7"/>
  <c r="AW67" i="7" s="1"/>
  <c r="BA67" i="7" s="1"/>
  <c r="AO67" i="7"/>
  <c r="AM67" i="7"/>
  <c r="AK67" i="7"/>
  <c r="AI67" i="7"/>
  <c r="AG67" i="7"/>
  <c r="AE67" i="7"/>
  <c r="AC67" i="7"/>
  <c r="AA67" i="7"/>
  <c r="Y67" i="7"/>
  <c r="W67" i="7"/>
  <c r="U67" i="7"/>
  <c r="S67" i="7"/>
  <c r="Q67" i="7"/>
  <c r="O67" i="7"/>
  <c r="M67" i="7"/>
  <c r="BI66" i="7"/>
  <c r="AV66" i="7"/>
  <c r="AZ66" i="7" s="1"/>
  <c r="AU66" i="7"/>
  <c r="BJ66" i="7" s="1"/>
  <c r="BL66" i="7" s="1"/>
  <c r="AP66" i="7"/>
  <c r="AO66" i="7"/>
  <c r="AM66" i="7"/>
  <c r="AK66" i="7"/>
  <c r="AI66" i="7"/>
  <c r="AG66" i="7"/>
  <c r="AE66" i="7"/>
  <c r="AC66" i="7"/>
  <c r="AA66" i="7"/>
  <c r="Y66" i="7"/>
  <c r="W66" i="7"/>
  <c r="U66" i="7"/>
  <c r="S66" i="7"/>
  <c r="Q66" i="7"/>
  <c r="O66" i="7"/>
  <c r="M66" i="7"/>
  <c r="BI65" i="7"/>
  <c r="AU65" i="7"/>
  <c r="BJ65" i="7" s="1"/>
  <c r="BL65" i="7" s="1"/>
  <c r="AP65" i="7"/>
  <c r="AO65" i="7"/>
  <c r="AM65" i="7"/>
  <c r="AK65" i="7"/>
  <c r="AI65" i="7"/>
  <c r="AG65" i="7"/>
  <c r="AE65" i="7"/>
  <c r="AC65" i="7"/>
  <c r="AA65" i="7"/>
  <c r="Y65" i="7"/>
  <c r="W65" i="7"/>
  <c r="U65" i="7"/>
  <c r="S65" i="7"/>
  <c r="Q65" i="7"/>
  <c r="O65" i="7"/>
  <c r="M65" i="7"/>
  <c r="AQ65" i="7" s="1"/>
  <c r="BI64" i="7"/>
  <c r="AU64" i="7"/>
  <c r="AP64" i="7"/>
  <c r="AV64" i="7" s="1"/>
  <c r="AO64" i="7"/>
  <c r="AM64" i="7"/>
  <c r="AK64" i="7"/>
  <c r="AI64" i="7"/>
  <c r="AG64" i="7"/>
  <c r="AE64" i="7"/>
  <c r="AC64" i="7"/>
  <c r="AA64" i="7"/>
  <c r="Y64" i="7"/>
  <c r="W64" i="7"/>
  <c r="U64" i="7"/>
  <c r="S64" i="7"/>
  <c r="Q64" i="7"/>
  <c r="O64" i="7"/>
  <c r="M64" i="7"/>
  <c r="BI63" i="7"/>
  <c r="AU63" i="7"/>
  <c r="BJ63" i="7" s="1"/>
  <c r="BL63" i="7" s="1"/>
  <c r="AP63" i="7"/>
  <c r="AW63" i="7" s="1"/>
  <c r="BA63" i="7" s="1"/>
  <c r="AO63" i="7"/>
  <c r="AM63" i="7"/>
  <c r="AK63" i="7"/>
  <c r="AI63" i="7"/>
  <c r="AG63" i="7"/>
  <c r="AE63" i="7"/>
  <c r="AC63" i="7"/>
  <c r="AA63" i="7"/>
  <c r="Y63" i="7"/>
  <c r="W63" i="7"/>
  <c r="U63" i="7"/>
  <c r="S63" i="7"/>
  <c r="Q63" i="7"/>
  <c r="O63" i="7"/>
  <c r="M63" i="7"/>
  <c r="BJ62" i="7"/>
  <c r="BL62" i="7" s="1"/>
  <c r="BI62" i="7"/>
  <c r="AV62" i="7"/>
  <c r="AU62" i="7"/>
  <c r="AP62" i="7"/>
  <c r="AO62" i="7"/>
  <c r="AM62" i="7"/>
  <c r="AK62" i="7"/>
  <c r="AI62" i="7"/>
  <c r="AG62" i="7"/>
  <c r="AE62" i="7"/>
  <c r="AC62" i="7"/>
  <c r="AA62" i="7"/>
  <c r="Y62" i="7"/>
  <c r="W62" i="7"/>
  <c r="U62" i="7"/>
  <c r="S62" i="7"/>
  <c r="Q62" i="7"/>
  <c r="O62" i="7"/>
  <c r="M62" i="7"/>
  <c r="BI61" i="7"/>
  <c r="AU61" i="7"/>
  <c r="AP61" i="7"/>
  <c r="AW61" i="7" s="1"/>
  <c r="BA61" i="7" s="1"/>
  <c r="AO61" i="7"/>
  <c r="AM61" i="7"/>
  <c r="AK61" i="7"/>
  <c r="AI61" i="7"/>
  <c r="AG61" i="7"/>
  <c r="AE61" i="7"/>
  <c r="AC61" i="7"/>
  <c r="AA61" i="7"/>
  <c r="Y61" i="7"/>
  <c r="W61" i="7"/>
  <c r="U61" i="7"/>
  <c r="S61" i="7"/>
  <c r="Q61" i="7"/>
  <c r="O61" i="7"/>
  <c r="M61" i="7"/>
  <c r="BI60" i="7"/>
  <c r="AU60" i="7"/>
  <c r="AP60" i="7"/>
  <c r="AV60" i="7" s="1"/>
  <c r="AZ60" i="7" s="1"/>
  <c r="AO60" i="7"/>
  <c r="AM60" i="7"/>
  <c r="AK60" i="7"/>
  <c r="AI60" i="7"/>
  <c r="AG60" i="7"/>
  <c r="AE60" i="7"/>
  <c r="AC60" i="7"/>
  <c r="AA60" i="7"/>
  <c r="Y60" i="7"/>
  <c r="W60" i="7"/>
  <c r="U60" i="7"/>
  <c r="S60" i="7"/>
  <c r="Q60" i="7"/>
  <c r="O60" i="7"/>
  <c r="M60" i="7"/>
  <c r="BI59" i="7"/>
  <c r="AU59" i="7"/>
  <c r="AP59" i="7"/>
  <c r="AO59" i="7"/>
  <c r="AM59" i="7"/>
  <c r="AK59" i="7"/>
  <c r="AI59" i="7"/>
  <c r="AG59" i="7"/>
  <c r="AE59" i="7"/>
  <c r="AC59" i="7"/>
  <c r="AA59" i="7"/>
  <c r="Y59" i="7"/>
  <c r="W59" i="7"/>
  <c r="U59" i="7"/>
  <c r="S59" i="7"/>
  <c r="Q59" i="7"/>
  <c r="O59" i="7"/>
  <c r="M59" i="7"/>
  <c r="BI58" i="7"/>
  <c r="AU58" i="7"/>
  <c r="AP58" i="7"/>
  <c r="AW58" i="7" s="1"/>
  <c r="BA58" i="7" s="1"/>
  <c r="AO58" i="7"/>
  <c r="AM58" i="7"/>
  <c r="AK58" i="7"/>
  <c r="AI58" i="7"/>
  <c r="AG58" i="7"/>
  <c r="AE58" i="7"/>
  <c r="AC58" i="7"/>
  <c r="AA58" i="7"/>
  <c r="Y58" i="7"/>
  <c r="W58" i="7"/>
  <c r="U58" i="7"/>
  <c r="S58" i="7"/>
  <c r="Q58" i="7"/>
  <c r="O58" i="7"/>
  <c r="M58" i="7"/>
  <c r="BI57" i="7"/>
  <c r="AV57" i="7"/>
  <c r="AZ57" i="7" s="1"/>
  <c r="AU57" i="7"/>
  <c r="AP57" i="7"/>
  <c r="AW57" i="7" s="1"/>
  <c r="AO57" i="7"/>
  <c r="AM57" i="7"/>
  <c r="AK57" i="7"/>
  <c r="AI57" i="7"/>
  <c r="AG57" i="7"/>
  <c r="AE57" i="7"/>
  <c r="AC57" i="7"/>
  <c r="AA57" i="7"/>
  <c r="Y57" i="7"/>
  <c r="W57" i="7"/>
  <c r="U57" i="7"/>
  <c r="S57" i="7"/>
  <c r="Q57" i="7"/>
  <c r="O57" i="7"/>
  <c r="M57" i="7"/>
  <c r="BI56" i="7"/>
  <c r="AU56" i="7"/>
  <c r="BJ56" i="7" s="1"/>
  <c r="BL56" i="7" s="1"/>
  <c r="AP56" i="7"/>
  <c r="AV56" i="7" s="1"/>
  <c r="AZ56" i="7" s="1"/>
  <c r="AO56" i="7"/>
  <c r="AM56" i="7"/>
  <c r="AK56" i="7"/>
  <c r="AI56" i="7"/>
  <c r="AG56" i="7"/>
  <c r="AE56" i="7"/>
  <c r="AC56" i="7"/>
  <c r="AA56" i="7"/>
  <c r="Y56" i="7"/>
  <c r="W56" i="7"/>
  <c r="U56" i="7"/>
  <c r="S56" i="7"/>
  <c r="Q56" i="7"/>
  <c r="O56" i="7"/>
  <c r="M56" i="7"/>
  <c r="BI55" i="7"/>
  <c r="AV55" i="7"/>
  <c r="AZ55" i="7" s="1"/>
  <c r="AU55" i="7"/>
  <c r="AP55" i="7"/>
  <c r="AO55" i="7"/>
  <c r="AM55" i="7"/>
  <c r="AK55" i="7"/>
  <c r="AI55" i="7"/>
  <c r="AG55" i="7"/>
  <c r="AE55" i="7"/>
  <c r="AC55" i="7"/>
  <c r="AA55" i="7"/>
  <c r="Y55" i="7"/>
  <c r="W55" i="7"/>
  <c r="U55" i="7"/>
  <c r="S55" i="7"/>
  <c r="Q55" i="7"/>
  <c r="O55" i="7"/>
  <c r="M55" i="7"/>
  <c r="BI54" i="7"/>
  <c r="AU54" i="7"/>
  <c r="BJ54" i="7" s="1"/>
  <c r="BL54" i="7" s="1"/>
  <c r="AP54" i="7"/>
  <c r="AO54" i="7"/>
  <c r="AM54" i="7"/>
  <c r="AK54" i="7"/>
  <c r="AI54" i="7"/>
  <c r="AG54" i="7"/>
  <c r="AE54" i="7"/>
  <c r="AC54" i="7"/>
  <c r="AA54" i="7"/>
  <c r="Y54" i="7"/>
  <c r="W54" i="7"/>
  <c r="U54" i="7"/>
  <c r="S54" i="7"/>
  <c r="Q54" i="7"/>
  <c r="O54" i="7"/>
  <c r="M54" i="7"/>
  <c r="BI53" i="7"/>
  <c r="AU53" i="7"/>
  <c r="AP53" i="7"/>
  <c r="AW53" i="7" s="1"/>
  <c r="BA53" i="7" s="1"/>
  <c r="AO53" i="7"/>
  <c r="AM53" i="7"/>
  <c r="AK53" i="7"/>
  <c r="AI53" i="7"/>
  <c r="AG53" i="7"/>
  <c r="AE53" i="7"/>
  <c r="AC53" i="7"/>
  <c r="AA53" i="7"/>
  <c r="Y53" i="7"/>
  <c r="W53" i="7"/>
  <c r="U53" i="7"/>
  <c r="S53" i="7"/>
  <c r="Q53" i="7"/>
  <c r="O53" i="7"/>
  <c r="M53" i="7"/>
  <c r="BI52" i="7"/>
  <c r="AU52" i="7"/>
  <c r="AP52" i="7"/>
  <c r="AW52" i="7" s="1"/>
  <c r="BA52" i="7" s="1"/>
  <c r="AO52" i="7"/>
  <c r="AM52" i="7"/>
  <c r="AK52" i="7"/>
  <c r="AI52" i="7"/>
  <c r="AG52" i="7"/>
  <c r="AE52" i="7"/>
  <c r="AC52" i="7"/>
  <c r="AA52" i="7"/>
  <c r="Y52" i="7"/>
  <c r="W52" i="7"/>
  <c r="U52" i="7"/>
  <c r="S52" i="7"/>
  <c r="Q52" i="7"/>
  <c r="O52" i="7"/>
  <c r="M52" i="7"/>
  <c r="BI51" i="7"/>
  <c r="AU51" i="7"/>
  <c r="AP51" i="7"/>
  <c r="AW51" i="7" s="1"/>
  <c r="BA51" i="7" s="1"/>
  <c r="AO51" i="7"/>
  <c r="AM51" i="7"/>
  <c r="AK51" i="7"/>
  <c r="AI51" i="7"/>
  <c r="AG51" i="7"/>
  <c r="AE51" i="7"/>
  <c r="AC51" i="7"/>
  <c r="AA51" i="7"/>
  <c r="Y51" i="7"/>
  <c r="W51" i="7"/>
  <c r="U51" i="7"/>
  <c r="S51" i="7"/>
  <c r="Q51" i="7"/>
  <c r="O51" i="7"/>
  <c r="M51" i="7"/>
  <c r="BI50" i="7"/>
  <c r="AU50" i="7"/>
  <c r="AP50" i="7"/>
  <c r="AV50" i="7" s="1"/>
  <c r="AO50" i="7"/>
  <c r="AM50" i="7"/>
  <c r="AK50" i="7"/>
  <c r="AI50" i="7"/>
  <c r="AG50" i="7"/>
  <c r="AE50" i="7"/>
  <c r="AC50" i="7"/>
  <c r="AA50" i="7"/>
  <c r="Y50" i="7"/>
  <c r="W50" i="7"/>
  <c r="U50" i="7"/>
  <c r="S50" i="7"/>
  <c r="Q50" i="7"/>
  <c r="O50" i="7"/>
  <c r="M50" i="7"/>
  <c r="BI49" i="7"/>
  <c r="AU49" i="7"/>
  <c r="AP49" i="7"/>
  <c r="AW49" i="7" s="1"/>
  <c r="BA49" i="7" s="1"/>
  <c r="AO49" i="7"/>
  <c r="AM49" i="7"/>
  <c r="AK49" i="7"/>
  <c r="AI49" i="7"/>
  <c r="AG49" i="7"/>
  <c r="AE49" i="7"/>
  <c r="AC49" i="7"/>
  <c r="AA49" i="7"/>
  <c r="Y49" i="7"/>
  <c r="W49" i="7"/>
  <c r="U49" i="7"/>
  <c r="S49" i="7"/>
  <c r="Q49" i="7"/>
  <c r="O49" i="7"/>
  <c r="M49" i="7"/>
  <c r="BI48" i="7"/>
  <c r="AU48" i="7"/>
  <c r="AP48" i="7"/>
  <c r="AV48" i="7" s="1"/>
  <c r="AZ48" i="7" s="1"/>
  <c r="AO48" i="7"/>
  <c r="AM48" i="7"/>
  <c r="AK48" i="7"/>
  <c r="AI48" i="7"/>
  <c r="AG48" i="7"/>
  <c r="AE48" i="7"/>
  <c r="AC48" i="7"/>
  <c r="AA48" i="7"/>
  <c r="Y48" i="7"/>
  <c r="W48" i="7"/>
  <c r="U48" i="7"/>
  <c r="S48" i="7"/>
  <c r="Q48" i="7"/>
  <c r="O48" i="7"/>
  <c r="M48" i="7"/>
  <c r="BI47" i="7"/>
  <c r="AU47" i="7"/>
  <c r="AP47" i="7"/>
  <c r="AW47" i="7" s="1"/>
  <c r="BA47" i="7" s="1"/>
  <c r="AO47" i="7"/>
  <c r="AM47" i="7"/>
  <c r="AK47" i="7"/>
  <c r="AI47" i="7"/>
  <c r="AG47" i="7"/>
  <c r="AE47" i="7"/>
  <c r="AC47" i="7"/>
  <c r="AA47" i="7"/>
  <c r="Y47" i="7"/>
  <c r="W47" i="7"/>
  <c r="U47" i="7"/>
  <c r="S47" i="7"/>
  <c r="Q47" i="7"/>
  <c r="O47" i="7"/>
  <c r="M47" i="7"/>
  <c r="BI46" i="7"/>
  <c r="AU46" i="7"/>
  <c r="AP46" i="7"/>
  <c r="AW46" i="7" s="1"/>
  <c r="BA46" i="7" s="1"/>
  <c r="AO46" i="7"/>
  <c r="AM46" i="7"/>
  <c r="AK46" i="7"/>
  <c r="AI46" i="7"/>
  <c r="AG46" i="7"/>
  <c r="AE46" i="7"/>
  <c r="AC46" i="7"/>
  <c r="AA46" i="7"/>
  <c r="Y46" i="7"/>
  <c r="W46" i="7"/>
  <c r="U46" i="7"/>
  <c r="S46" i="7"/>
  <c r="Q46" i="7"/>
  <c r="O46" i="7"/>
  <c r="M46" i="7"/>
  <c r="BI45" i="7"/>
  <c r="AV45" i="7"/>
  <c r="AZ45" i="7" s="1"/>
  <c r="AU45" i="7"/>
  <c r="BJ45" i="7" s="1"/>
  <c r="BL45" i="7" s="1"/>
  <c r="AP45" i="7"/>
  <c r="AW45" i="7" s="1"/>
  <c r="BA45" i="7" s="1"/>
  <c r="AO45" i="7"/>
  <c r="AM45" i="7"/>
  <c r="AK45" i="7"/>
  <c r="AI45" i="7"/>
  <c r="AG45" i="7"/>
  <c r="AE45" i="7"/>
  <c r="AC45" i="7"/>
  <c r="AA45" i="7"/>
  <c r="Y45" i="7"/>
  <c r="W45" i="7"/>
  <c r="U45" i="7"/>
  <c r="S45" i="7"/>
  <c r="Q45" i="7"/>
  <c r="O45" i="7"/>
  <c r="M45" i="7"/>
  <c r="AQ45" i="7" s="1"/>
  <c r="BI44" i="7"/>
  <c r="AU44" i="7"/>
  <c r="BJ44" i="7" s="1"/>
  <c r="BL44" i="7" s="1"/>
  <c r="AP44" i="7"/>
  <c r="AO44" i="7"/>
  <c r="AM44" i="7"/>
  <c r="AK44" i="7"/>
  <c r="AI44" i="7"/>
  <c r="AG44" i="7"/>
  <c r="AE44" i="7"/>
  <c r="AC44" i="7"/>
  <c r="AA44" i="7"/>
  <c r="Y44" i="7"/>
  <c r="W44" i="7"/>
  <c r="U44" i="7"/>
  <c r="S44" i="7"/>
  <c r="Q44" i="7"/>
  <c r="O44" i="7"/>
  <c r="M44" i="7"/>
  <c r="BI43" i="7"/>
  <c r="AU43" i="7"/>
  <c r="AP43" i="7"/>
  <c r="AW43" i="7" s="1"/>
  <c r="BA43" i="7" s="1"/>
  <c r="AO43" i="7"/>
  <c r="AM43" i="7"/>
  <c r="AK43" i="7"/>
  <c r="AI43" i="7"/>
  <c r="AG43" i="7"/>
  <c r="AE43" i="7"/>
  <c r="AC43" i="7"/>
  <c r="AA43" i="7"/>
  <c r="Y43" i="7"/>
  <c r="W43" i="7"/>
  <c r="U43" i="7"/>
  <c r="S43" i="7"/>
  <c r="Q43" i="7"/>
  <c r="O43" i="7"/>
  <c r="M43" i="7"/>
  <c r="BI42" i="7"/>
  <c r="AU42" i="7"/>
  <c r="AP42" i="7"/>
  <c r="AW42" i="7" s="1"/>
  <c r="BA42" i="7" s="1"/>
  <c r="AO42" i="7"/>
  <c r="AM42" i="7"/>
  <c r="AK42" i="7"/>
  <c r="AI42" i="7"/>
  <c r="AG42" i="7"/>
  <c r="AE42" i="7"/>
  <c r="AC42" i="7"/>
  <c r="AA42" i="7"/>
  <c r="Y42" i="7"/>
  <c r="W42" i="7"/>
  <c r="U42" i="7"/>
  <c r="S42" i="7"/>
  <c r="Q42" i="7"/>
  <c r="O42" i="7"/>
  <c r="M42" i="7"/>
  <c r="BI41" i="7"/>
  <c r="AU41" i="7"/>
  <c r="AP41" i="7"/>
  <c r="AW41" i="7" s="1"/>
  <c r="BA41" i="7" s="1"/>
  <c r="AO41" i="7"/>
  <c r="AM41" i="7"/>
  <c r="AK41" i="7"/>
  <c r="AI41" i="7"/>
  <c r="AG41" i="7"/>
  <c r="AE41" i="7"/>
  <c r="AC41" i="7"/>
  <c r="AA41" i="7"/>
  <c r="Y41" i="7"/>
  <c r="W41" i="7"/>
  <c r="U41" i="7"/>
  <c r="S41" i="7"/>
  <c r="Q41" i="7"/>
  <c r="O41" i="7"/>
  <c r="M41" i="7"/>
  <c r="BI40" i="7"/>
  <c r="AU40" i="7"/>
  <c r="AP40" i="7"/>
  <c r="AO40" i="7"/>
  <c r="AM40" i="7"/>
  <c r="AK40" i="7"/>
  <c r="AI40" i="7"/>
  <c r="AG40" i="7"/>
  <c r="AE40" i="7"/>
  <c r="AC40" i="7"/>
  <c r="AA40" i="7"/>
  <c r="Y40" i="7"/>
  <c r="W40" i="7"/>
  <c r="U40" i="7"/>
  <c r="S40" i="7"/>
  <c r="Q40" i="7"/>
  <c r="O40" i="7"/>
  <c r="M40" i="7"/>
  <c r="BI39" i="7"/>
  <c r="AU39" i="7"/>
  <c r="BJ39" i="7" s="1"/>
  <c r="BL39" i="7" s="1"/>
  <c r="AP39" i="7"/>
  <c r="AW39" i="7" s="1"/>
  <c r="BA39" i="7" s="1"/>
  <c r="AO39" i="7"/>
  <c r="AM39" i="7"/>
  <c r="AK39" i="7"/>
  <c r="AI39" i="7"/>
  <c r="AG39" i="7"/>
  <c r="AE39" i="7"/>
  <c r="AC39" i="7"/>
  <c r="AA39" i="7"/>
  <c r="Y39" i="7"/>
  <c r="W39" i="7"/>
  <c r="U39" i="7"/>
  <c r="S39" i="7"/>
  <c r="Q39" i="7"/>
  <c r="O39" i="7"/>
  <c r="M39" i="7"/>
  <c r="BI38" i="7"/>
  <c r="AU38" i="7"/>
  <c r="AP38" i="7"/>
  <c r="AW38" i="7" s="1"/>
  <c r="BA38" i="7" s="1"/>
  <c r="AO38" i="7"/>
  <c r="AM38" i="7"/>
  <c r="AK38" i="7"/>
  <c r="AI38" i="7"/>
  <c r="AG38" i="7"/>
  <c r="AE38" i="7"/>
  <c r="AC38" i="7"/>
  <c r="AA38" i="7"/>
  <c r="Y38" i="7"/>
  <c r="W38" i="7"/>
  <c r="U38" i="7"/>
  <c r="S38" i="7"/>
  <c r="Q38" i="7"/>
  <c r="O38" i="7"/>
  <c r="M38" i="7"/>
  <c r="BI37" i="7"/>
  <c r="AU37" i="7"/>
  <c r="AP37" i="7"/>
  <c r="AW37" i="7" s="1"/>
  <c r="BA37" i="7" s="1"/>
  <c r="AO37" i="7"/>
  <c r="AM37" i="7"/>
  <c r="AK37" i="7"/>
  <c r="AI37" i="7"/>
  <c r="AG37" i="7"/>
  <c r="AE37" i="7"/>
  <c r="AC37" i="7"/>
  <c r="AA37" i="7"/>
  <c r="Y37" i="7"/>
  <c r="W37" i="7"/>
  <c r="U37" i="7"/>
  <c r="S37" i="7"/>
  <c r="Q37" i="7"/>
  <c r="O37" i="7"/>
  <c r="M37" i="7"/>
  <c r="BI36" i="7"/>
  <c r="AU36" i="7"/>
  <c r="AP36" i="7"/>
  <c r="AO36" i="7"/>
  <c r="AM36" i="7"/>
  <c r="AK36" i="7"/>
  <c r="AI36" i="7"/>
  <c r="AG36" i="7"/>
  <c r="AE36" i="7"/>
  <c r="AC36" i="7"/>
  <c r="AA36" i="7"/>
  <c r="Y36" i="7"/>
  <c r="W36" i="7"/>
  <c r="U36" i="7"/>
  <c r="S36" i="7"/>
  <c r="Q36" i="7"/>
  <c r="O36" i="7"/>
  <c r="M36" i="7"/>
  <c r="BI35" i="7"/>
  <c r="AU35" i="7"/>
  <c r="AP35" i="7"/>
  <c r="AW35" i="7" s="1"/>
  <c r="BA35" i="7" s="1"/>
  <c r="AO35" i="7"/>
  <c r="AM35" i="7"/>
  <c r="AK35" i="7"/>
  <c r="AI35" i="7"/>
  <c r="AG35" i="7"/>
  <c r="AE35" i="7"/>
  <c r="AC35" i="7"/>
  <c r="AA35" i="7"/>
  <c r="Y35" i="7"/>
  <c r="W35" i="7"/>
  <c r="U35" i="7"/>
  <c r="S35" i="7"/>
  <c r="Q35" i="7"/>
  <c r="O35" i="7"/>
  <c r="M35" i="7"/>
  <c r="BI34" i="7"/>
  <c r="AU34" i="7"/>
  <c r="AP34" i="7"/>
  <c r="AW34" i="7" s="1"/>
  <c r="BA34" i="7" s="1"/>
  <c r="AO34" i="7"/>
  <c r="AM34" i="7"/>
  <c r="AK34" i="7"/>
  <c r="AI34" i="7"/>
  <c r="AG34" i="7"/>
  <c r="AE34" i="7"/>
  <c r="AC34" i="7"/>
  <c r="AA34" i="7"/>
  <c r="Y34" i="7"/>
  <c r="W34" i="7"/>
  <c r="U34" i="7"/>
  <c r="S34" i="7"/>
  <c r="Q34" i="7"/>
  <c r="O34" i="7"/>
  <c r="M34" i="7"/>
  <c r="BI33" i="7"/>
  <c r="AU33" i="7"/>
  <c r="AP33" i="7"/>
  <c r="AW33" i="7" s="1"/>
  <c r="BA33" i="7" s="1"/>
  <c r="AO33" i="7"/>
  <c r="AM33" i="7"/>
  <c r="AK33" i="7"/>
  <c r="AI33" i="7"/>
  <c r="AG33" i="7"/>
  <c r="AE33" i="7"/>
  <c r="AC33" i="7"/>
  <c r="AA33" i="7"/>
  <c r="Y33" i="7"/>
  <c r="W33" i="7"/>
  <c r="U33" i="7"/>
  <c r="S33" i="7"/>
  <c r="Q33" i="7"/>
  <c r="O33" i="7"/>
  <c r="M33" i="7"/>
  <c r="BI32" i="7"/>
  <c r="AW32" i="7"/>
  <c r="BA32" i="7" s="1"/>
  <c r="AU32" i="7"/>
  <c r="AP32" i="7"/>
  <c r="AO32" i="7"/>
  <c r="AM32" i="7"/>
  <c r="AK32" i="7"/>
  <c r="AI32" i="7"/>
  <c r="AG32" i="7"/>
  <c r="AE32" i="7"/>
  <c r="AC32" i="7"/>
  <c r="AA32" i="7"/>
  <c r="Y32" i="7"/>
  <c r="W32" i="7"/>
  <c r="U32" i="7"/>
  <c r="S32" i="7"/>
  <c r="Q32" i="7"/>
  <c r="O32" i="7"/>
  <c r="M32" i="7"/>
  <c r="BI31" i="7"/>
  <c r="AV31" i="7"/>
  <c r="AZ31" i="7" s="1"/>
  <c r="AU31" i="7"/>
  <c r="AP31" i="7"/>
  <c r="AW31" i="7" s="1"/>
  <c r="BA31" i="7" s="1"/>
  <c r="AO31" i="7"/>
  <c r="AM31" i="7"/>
  <c r="AK31" i="7"/>
  <c r="AI31" i="7"/>
  <c r="AG31" i="7"/>
  <c r="AE31" i="7"/>
  <c r="AC31" i="7"/>
  <c r="AA31" i="7"/>
  <c r="Y31" i="7"/>
  <c r="W31" i="7"/>
  <c r="U31" i="7"/>
  <c r="S31" i="7"/>
  <c r="Q31" i="7"/>
  <c r="O31" i="7"/>
  <c r="M31" i="7"/>
  <c r="BI30" i="7"/>
  <c r="AU30" i="7"/>
  <c r="AP30" i="7"/>
  <c r="AW30" i="7" s="1"/>
  <c r="BA30" i="7" s="1"/>
  <c r="AO30" i="7"/>
  <c r="AM30" i="7"/>
  <c r="AK30" i="7"/>
  <c r="AI30" i="7"/>
  <c r="AG30" i="7"/>
  <c r="AE30" i="7"/>
  <c r="AC30" i="7"/>
  <c r="AA30" i="7"/>
  <c r="Y30" i="7"/>
  <c r="W30" i="7"/>
  <c r="U30" i="7"/>
  <c r="S30" i="7"/>
  <c r="Q30" i="7"/>
  <c r="O30" i="7"/>
  <c r="M30" i="7"/>
  <c r="BI29" i="7"/>
  <c r="AU29" i="7"/>
  <c r="AP29" i="7"/>
  <c r="AW29" i="7" s="1"/>
  <c r="BA29" i="7" s="1"/>
  <c r="AO29" i="7"/>
  <c r="AM29" i="7"/>
  <c r="AK29" i="7"/>
  <c r="AI29" i="7"/>
  <c r="AG29" i="7"/>
  <c r="AE29" i="7"/>
  <c r="AC29" i="7"/>
  <c r="AA29" i="7"/>
  <c r="Y29" i="7"/>
  <c r="W29" i="7"/>
  <c r="U29" i="7"/>
  <c r="S29" i="7"/>
  <c r="Q29" i="7"/>
  <c r="O29" i="7"/>
  <c r="M29" i="7"/>
  <c r="BI28" i="7"/>
  <c r="AU28" i="7"/>
  <c r="AP28" i="7"/>
  <c r="AW28" i="7" s="1"/>
  <c r="BA28" i="7" s="1"/>
  <c r="AO28" i="7"/>
  <c r="AM28" i="7"/>
  <c r="AK28" i="7"/>
  <c r="AI28" i="7"/>
  <c r="AG28" i="7"/>
  <c r="AE28" i="7"/>
  <c r="AC28" i="7"/>
  <c r="AA28" i="7"/>
  <c r="Y28" i="7"/>
  <c r="W28" i="7"/>
  <c r="U28" i="7"/>
  <c r="S28" i="7"/>
  <c r="Q28" i="7"/>
  <c r="O28" i="7"/>
  <c r="M28" i="7"/>
  <c r="BI27" i="7"/>
  <c r="AU27" i="7"/>
  <c r="AP27" i="7"/>
  <c r="AW27" i="7" s="1"/>
  <c r="BA27" i="7" s="1"/>
  <c r="AO27" i="7"/>
  <c r="AM27" i="7"/>
  <c r="AK27" i="7"/>
  <c r="AI27" i="7"/>
  <c r="AG27" i="7"/>
  <c r="AE27" i="7"/>
  <c r="AC27" i="7"/>
  <c r="AA27" i="7"/>
  <c r="Y27" i="7"/>
  <c r="W27" i="7"/>
  <c r="U27" i="7"/>
  <c r="S27" i="7"/>
  <c r="Q27" i="7"/>
  <c r="O27" i="7"/>
  <c r="M27" i="7"/>
  <c r="BI26" i="7"/>
  <c r="AU26" i="7"/>
  <c r="AP26" i="7"/>
  <c r="AW26" i="7" s="1"/>
  <c r="BA26" i="7" s="1"/>
  <c r="AO26" i="7"/>
  <c r="AM26" i="7"/>
  <c r="AK26" i="7"/>
  <c r="AI26" i="7"/>
  <c r="AG26" i="7"/>
  <c r="AE26" i="7"/>
  <c r="AC26" i="7"/>
  <c r="AA26" i="7"/>
  <c r="Y26" i="7"/>
  <c r="W26" i="7"/>
  <c r="U26" i="7"/>
  <c r="S26" i="7"/>
  <c r="Q26" i="7"/>
  <c r="O26" i="7"/>
  <c r="M26" i="7"/>
  <c r="BI25" i="7"/>
  <c r="AU25" i="7"/>
  <c r="AP25" i="7"/>
  <c r="AW25" i="7" s="1"/>
  <c r="BA25" i="7" s="1"/>
  <c r="AO25" i="7"/>
  <c r="AM25" i="7"/>
  <c r="AK25" i="7"/>
  <c r="AI25" i="7"/>
  <c r="AG25" i="7"/>
  <c r="AE25" i="7"/>
  <c r="AC25" i="7"/>
  <c r="AA25" i="7"/>
  <c r="Y25" i="7"/>
  <c r="W25" i="7"/>
  <c r="U25" i="7"/>
  <c r="S25" i="7"/>
  <c r="Q25" i="7"/>
  <c r="O25" i="7"/>
  <c r="M25" i="7"/>
  <c r="BI24" i="7"/>
  <c r="AU24" i="7"/>
  <c r="AP24" i="7"/>
  <c r="AO24" i="7"/>
  <c r="AM24" i="7"/>
  <c r="AK24" i="7"/>
  <c r="AI24" i="7"/>
  <c r="AG24" i="7"/>
  <c r="AE24" i="7"/>
  <c r="AC24" i="7"/>
  <c r="AA24" i="7"/>
  <c r="Y24" i="7"/>
  <c r="W24" i="7"/>
  <c r="U24" i="7"/>
  <c r="S24" i="7"/>
  <c r="Q24" i="7"/>
  <c r="O24" i="7"/>
  <c r="M24" i="7"/>
  <c r="BI23" i="7"/>
  <c r="AU23" i="7"/>
  <c r="AP23" i="7"/>
  <c r="AW23" i="7" s="1"/>
  <c r="BA23" i="7" s="1"/>
  <c r="AO23" i="7"/>
  <c r="AM23" i="7"/>
  <c r="AK23" i="7"/>
  <c r="AI23" i="7"/>
  <c r="AG23" i="7"/>
  <c r="AE23" i="7"/>
  <c r="AC23" i="7"/>
  <c r="AA23" i="7"/>
  <c r="Y23" i="7"/>
  <c r="W23" i="7"/>
  <c r="U23" i="7"/>
  <c r="S23" i="7"/>
  <c r="Q23" i="7"/>
  <c r="O23" i="7"/>
  <c r="M23" i="7"/>
  <c r="BI22" i="7"/>
  <c r="AU22" i="7"/>
  <c r="AP22" i="7"/>
  <c r="AW22" i="7" s="1"/>
  <c r="BA22" i="7" s="1"/>
  <c r="AO22" i="7"/>
  <c r="AM22" i="7"/>
  <c r="AK22" i="7"/>
  <c r="AI22" i="7"/>
  <c r="AG22" i="7"/>
  <c r="AE22" i="7"/>
  <c r="AC22" i="7"/>
  <c r="AA22" i="7"/>
  <c r="Y22" i="7"/>
  <c r="W22" i="7"/>
  <c r="U22" i="7"/>
  <c r="S22" i="7"/>
  <c r="Q22" i="7"/>
  <c r="O22" i="7"/>
  <c r="M22" i="7"/>
  <c r="BI21" i="7"/>
  <c r="AV21" i="7"/>
  <c r="AZ21" i="7" s="1"/>
  <c r="AU21" i="7"/>
  <c r="AP21" i="7"/>
  <c r="AW21" i="7" s="1"/>
  <c r="BA21" i="7" s="1"/>
  <c r="AO21" i="7"/>
  <c r="AM21" i="7"/>
  <c r="AK21" i="7"/>
  <c r="AI21" i="7"/>
  <c r="AG21" i="7"/>
  <c r="AE21" i="7"/>
  <c r="AC21" i="7"/>
  <c r="AA21" i="7"/>
  <c r="Y21" i="7"/>
  <c r="W21" i="7"/>
  <c r="U21" i="7"/>
  <c r="S21" i="7"/>
  <c r="Q21" i="7"/>
  <c r="O21" i="7"/>
  <c r="M21" i="7"/>
  <c r="BI20" i="7"/>
  <c r="AW20" i="7"/>
  <c r="BA20" i="7" s="1"/>
  <c r="AU20" i="7"/>
  <c r="BJ20" i="7" s="1"/>
  <c r="BL20" i="7" s="1"/>
  <c r="AP20" i="7"/>
  <c r="AO20" i="7"/>
  <c r="AM20" i="7"/>
  <c r="AK20" i="7"/>
  <c r="AI20" i="7"/>
  <c r="AG20" i="7"/>
  <c r="AE20" i="7"/>
  <c r="AC20" i="7"/>
  <c r="AA20" i="7"/>
  <c r="Y20" i="7"/>
  <c r="W20" i="7"/>
  <c r="U20" i="7"/>
  <c r="S20" i="7"/>
  <c r="Q20" i="7"/>
  <c r="O20" i="7"/>
  <c r="M20" i="7"/>
  <c r="BI19" i="7"/>
  <c r="AU19" i="7"/>
  <c r="AP19" i="7"/>
  <c r="AW19" i="7" s="1"/>
  <c r="BA19" i="7" s="1"/>
  <c r="AO19" i="7"/>
  <c r="AM19" i="7"/>
  <c r="AK19" i="7"/>
  <c r="AI19" i="7"/>
  <c r="AG19" i="7"/>
  <c r="AE19" i="7"/>
  <c r="AC19" i="7"/>
  <c r="AA19" i="7"/>
  <c r="Y19" i="7"/>
  <c r="W19" i="7"/>
  <c r="U19" i="7"/>
  <c r="S19" i="7"/>
  <c r="Q19" i="7"/>
  <c r="O19" i="7"/>
  <c r="M19" i="7"/>
  <c r="BI18" i="7"/>
  <c r="AU18" i="7"/>
  <c r="BJ18" i="7" s="1"/>
  <c r="BL18" i="7" s="1"/>
  <c r="AP18" i="7"/>
  <c r="AW18" i="7" s="1"/>
  <c r="BA18" i="7" s="1"/>
  <c r="AO18" i="7"/>
  <c r="AM18" i="7"/>
  <c r="AK18" i="7"/>
  <c r="AI18" i="7"/>
  <c r="AG18" i="7"/>
  <c r="AE18" i="7"/>
  <c r="AC18" i="7"/>
  <c r="AA18" i="7"/>
  <c r="Y18" i="7"/>
  <c r="W18" i="7"/>
  <c r="U18" i="7"/>
  <c r="S18" i="7"/>
  <c r="Q18" i="7"/>
  <c r="O18" i="7"/>
  <c r="M18" i="7"/>
  <c r="BI17" i="7"/>
  <c r="AU17" i="7"/>
  <c r="AP17" i="7"/>
  <c r="AW17" i="7" s="1"/>
  <c r="BA17" i="7" s="1"/>
  <c r="AO17" i="7"/>
  <c r="AM17" i="7"/>
  <c r="AK17" i="7"/>
  <c r="AI17" i="7"/>
  <c r="AG17" i="7"/>
  <c r="AE17" i="7"/>
  <c r="AC17" i="7"/>
  <c r="AA17" i="7"/>
  <c r="Y17" i="7"/>
  <c r="W17" i="7"/>
  <c r="U17" i="7"/>
  <c r="S17" i="7"/>
  <c r="Q17" i="7"/>
  <c r="O17" i="7"/>
  <c r="M17" i="7"/>
  <c r="BI16" i="7"/>
  <c r="AU16" i="7"/>
  <c r="BJ16" i="7" s="1"/>
  <c r="BL16" i="7" s="1"/>
  <c r="AP16" i="7"/>
  <c r="AV16" i="7" s="1"/>
  <c r="AZ16" i="7" s="1"/>
  <c r="AO16" i="7"/>
  <c r="AM16" i="7"/>
  <c r="AK16" i="7"/>
  <c r="AI16" i="7"/>
  <c r="AG16" i="7"/>
  <c r="AE16" i="7"/>
  <c r="AC16" i="7"/>
  <c r="AA16" i="7"/>
  <c r="Y16" i="7"/>
  <c r="W16" i="7"/>
  <c r="U16" i="7"/>
  <c r="S16" i="7"/>
  <c r="Q16" i="7"/>
  <c r="O16" i="7"/>
  <c r="M16" i="7"/>
  <c r="BI15" i="7"/>
  <c r="AV15" i="7"/>
  <c r="AU15" i="7"/>
  <c r="AP15" i="7"/>
  <c r="AW15" i="7" s="1"/>
  <c r="BA15" i="7" s="1"/>
  <c r="AO15" i="7"/>
  <c r="AM15" i="7"/>
  <c r="AK15" i="7"/>
  <c r="AI15" i="7"/>
  <c r="AG15" i="7"/>
  <c r="AE15" i="7"/>
  <c r="AC15" i="7"/>
  <c r="AA15" i="7"/>
  <c r="Y15" i="7"/>
  <c r="W15" i="7"/>
  <c r="U15" i="7"/>
  <c r="S15" i="7"/>
  <c r="Q15" i="7"/>
  <c r="O15" i="7"/>
  <c r="M15" i="7"/>
  <c r="BI14" i="7"/>
  <c r="AU14" i="7"/>
  <c r="BJ14" i="7" s="1"/>
  <c r="BL14" i="7" s="1"/>
  <c r="AP14" i="7"/>
  <c r="AW14" i="7" s="1"/>
  <c r="BA14" i="7" s="1"/>
  <c r="AO14" i="7"/>
  <c r="AM14" i="7"/>
  <c r="AK14" i="7"/>
  <c r="AI14" i="7"/>
  <c r="AG14" i="7"/>
  <c r="AE14" i="7"/>
  <c r="AC14" i="7"/>
  <c r="AA14" i="7"/>
  <c r="Y14" i="7"/>
  <c r="W14" i="7"/>
  <c r="U14" i="7"/>
  <c r="S14" i="7"/>
  <c r="Q14" i="7"/>
  <c r="O14" i="7"/>
  <c r="M14" i="7"/>
  <c r="BI13" i="7"/>
  <c r="AU13" i="7"/>
  <c r="AP13" i="7"/>
  <c r="AW13" i="7" s="1"/>
  <c r="BA13" i="7" s="1"/>
  <c r="AO13" i="7"/>
  <c r="AM13" i="7"/>
  <c r="AK13" i="7"/>
  <c r="AI13" i="7"/>
  <c r="AG13" i="7"/>
  <c r="AE13" i="7"/>
  <c r="AC13" i="7"/>
  <c r="AA13" i="7"/>
  <c r="Y13" i="7"/>
  <c r="W13" i="7"/>
  <c r="U13" i="7"/>
  <c r="S13" i="7"/>
  <c r="Q13" i="7"/>
  <c r="O13" i="7"/>
  <c r="M13" i="7"/>
  <c r="BI12" i="7"/>
  <c r="AU12" i="7"/>
  <c r="BJ12" i="7" s="1"/>
  <c r="BL12" i="7" s="1"/>
  <c r="AP12" i="7"/>
  <c r="AV12" i="7" s="1"/>
  <c r="AO12" i="7"/>
  <c r="AM12" i="7"/>
  <c r="AK12" i="7"/>
  <c r="AI12" i="7"/>
  <c r="AG12" i="7"/>
  <c r="AE12" i="7"/>
  <c r="AC12" i="7"/>
  <c r="AA12" i="7"/>
  <c r="Y12" i="7"/>
  <c r="W12" i="7"/>
  <c r="U12" i="7"/>
  <c r="S12" i="7"/>
  <c r="Q12" i="7"/>
  <c r="O12" i="7"/>
  <c r="M12" i="7"/>
  <c r="BI11" i="7"/>
  <c r="AU11" i="7"/>
  <c r="AP11" i="7"/>
  <c r="AW11" i="7" s="1"/>
  <c r="BA11" i="7" s="1"/>
  <c r="AO11" i="7"/>
  <c r="AM11" i="7"/>
  <c r="AK11" i="7"/>
  <c r="AI11" i="7"/>
  <c r="AG11" i="7"/>
  <c r="AE11" i="7"/>
  <c r="AC11" i="7"/>
  <c r="AA11" i="7"/>
  <c r="Y11" i="7"/>
  <c r="W11" i="7"/>
  <c r="U11" i="7"/>
  <c r="S11" i="7"/>
  <c r="Q11" i="7"/>
  <c r="O11" i="7"/>
  <c r="M11" i="7"/>
  <c r="BI10" i="7"/>
  <c r="AU10" i="7"/>
  <c r="BJ10" i="7" s="1"/>
  <c r="BL10" i="7" s="1"/>
  <c r="AP10" i="7"/>
  <c r="AW10" i="7" s="1"/>
  <c r="BA10" i="7" s="1"/>
  <c r="AO10" i="7"/>
  <c r="AM10" i="7"/>
  <c r="AK10" i="7"/>
  <c r="AI10" i="7"/>
  <c r="AG10" i="7"/>
  <c r="AG164" i="7" s="1"/>
  <c r="AE10" i="7"/>
  <c r="AC10" i="7"/>
  <c r="AA10" i="7"/>
  <c r="Y10" i="7"/>
  <c r="W10" i="7"/>
  <c r="U10" i="7"/>
  <c r="S10" i="7"/>
  <c r="Q10" i="7"/>
  <c r="Q164" i="7" s="1"/>
  <c r="O10" i="7"/>
  <c r="M10" i="7"/>
  <c r="BI1" i="7"/>
  <c r="AU1" i="7"/>
  <c r="BJ1" i="7" s="1"/>
  <c r="AP1" i="7"/>
  <c r="AW1" i="7" s="1"/>
  <c r="BA1" i="7" s="1"/>
  <c r="AO1" i="7"/>
  <c r="AM1" i="7"/>
  <c r="AK1" i="7"/>
  <c r="AI1" i="7"/>
  <c r="AG1" i="7"/>
  <c r="AE1" i="7"/>
  <c r="AC1" i="7"/>
  <c r="AA1" i="7"/>
  <c r="Y1" i="7"/>
  <c r="W1" i="7"/>
  <c r="U1" i="7"/>
  <c r="S1" i="7"/>
  <c r="Q1" i="7"/>
  <c r="O1" i="7"/>
  <c r="M1" i="7"/>
  <c r="DN248" i="6"/>
  <c r="DM248" i="6"/>
  <c r="DL248" i="6"/>
  <c r="DK248" i="6"/>
  <c r="DI248" i="6"/>
  <c r="DH248" i="6"/>
  <c r="DG248" i="6"/>
  <c r="DF248" i="6"/>
  <c r="DE248" i="6"/>
  <c r="DD248" i="6"/>
  <c r="DB248" i="6"/>
  <c r="DA248" i="6"/>
  <c r="CZ248" i="6"/>
  <c r="CY248" i="6"/>
  <c r="CX248" i="6"/>
  <c r="CU248" i="6"/>
  <c r="BQ248" i="6"/>
  <c r="BP248" i="6"/>
  <c r="BO248" i="6"/>
  <c r="BK248" i="6"/>
  <c r="BH248" i="6"/>
  <c r="BG248" i="6"/>
  <c r="BF248" i="6"/>
  <c r="AT248" i="6"/>
  <c r="AS248" i="6"/>
  <c r="AR248" i="6"/>
  <c r="AN248" i="6"/>
  <c r="AL248" i="6"/>
  <c r="AJ248" i="6"/>
  <c r="AH248" i="6"/>
  <c r="AF248" i="6"/>
  <c r="AD248" i="6"/>
  <c r="AB248" i="6"/>
  <c r="Z248" i="6"/>
  <c r="X248" i="6"/>
  <c r="V248" i="6"/>
  <c r="T248" i="6"/>
  <c r="R248" i="6"/>
  <c r="P248" i="6"/>
  <c r="N248" i="6"/>
  <c r="L248" i="6"/>
  <c r="D248" i="6"/>
  <c r="AO247" i="6"/>
  <c r="AM247" i="6"/>
  <c r="AK247" i="6"/>
  <c r="AO246" i="6"/>
  <c r="AM246" i="6"/>
  <c r="AK246" i="6"/>
  <c r="BI245" i="6"/>
  <c r="AX245" i="6"/>
  <c r="AU245" i="6"/>
  <c r="AP245" i="6"/>
  <c r="AW245" i="6" s="1"/>
  <c r="BA245" i="6" s="1"/>
  <c r="AO245" i="6"/>
  <c r="AM245" i="6"/>
  <c r="AK245" i="6"/>
  <c r="AI245" i="6"/>
  <c r="AG245" i="6"/>
  <c r="AE245" i="6"/>
  <c r="AC245" i="6"/>
  <c r="AA245" i="6"/>
  <c r="Y245" i="6"/>
  <c r="W245" i="6"/>
  <c r="U245" i="6"/>
  <c r="S245" i="6"/>
  <c r="Q245" i="6"/>
  <c r="O245" i="6"/>
  <c r="M245" i="6"/>
  <c r="BI244" i="6"/>
  <c r="AU244" i="6"/>
  <c r="AP244" i="6"/>
  <c r="AV244" i="6" s="1"/>
  <c r="AO244" i="6"/>
  <c r="AM244" i="6"/>
  <c r="AK244" i="6"/>
  <c r="AI244" i="6"/>
  <c r="AG244" i="6"/>
  <c r="AE244" i="6"/>
  <c r="AC244" i="6"/>
  <c r="AA244" i="6"/>
  <c r="Y244" i="6"/>
  <c r="W244" i="6"/>
  <c r="U244" i="6"/>
  <c r="S244" i="6"/>
  <c r="Q244" i="6"/>
  <c r="O244" i="6"/>
  <c r="M244" i="6"/>
  <c r="BI243" i="6"/>
  <c r="AX243" i="6"/>
  <c r="BB243" i="6" s="1"/>
  <c r="AV243" i="6"/>
  <c r="AU243" i="6"/>
  <c r="AP243" i="6"/>
  <c r="AW243" i="6" s="1"/>
  <c r="BA243" i="6" s="1"/>
  <c r="AO243" i="6"/>
  <c r="AM243" i="6"/>
  <c r="AK243" i="6"/>
  <c r="AI243" i="6"/>
  <c r="AG243" i="6"/>
  <c r="AE243" i="6"/>
  <c r="AC243" i="6"/>
  <c r="AA243" i="6"/>
  <c r="Y243" i="6"/>
  <c r="W243" i="6"/>
  <c r="U243" i="6"/>
  <c r="S243" i="6"/>
  <c r="Q243" i="6"/>
  <c r="O243" i="6"/>
  <c r="M243" i="6"/>
  <c r="AQ243" i="6" s="1"/>
  <c r="BI242" i="6"/>
  <c r="AW242" i="6"/>
  <c r="BA242" i="6" s="1"/>
  <c r="AU242" i="6"/>
  <c r="AP242" i="6"/>
  <c r="AO242" i="6"/>
  <c r="AM242" i="6"/>
  <c r="AK242" i="6"/>
  <c r="AI242" i="6"/>
  <c r="AG242" i="6"/>
  <c r="AE242" i="6"/>
  <c r="AC242" i="6"/>
  <c r="AA242" i="6"/>
  <c r="Y242" i="6"/>
  <c r="W242" i="6"/>
  <c r="U242" i="6"/>
  <c r="S242" i="6"/>
  <c r="Q242" i="6"/>
  <c r="O242" i="6"/>
  <c r="M242" i="6"/>
  <c r="BI241" i="6"/>
  <c r="AU241" i="6"/>
  <c r="AP241" i="6"/>
  <c r="AW241" i="6" s="1"/>
  <c r="BA241" i="6" s="1"/>
  <c r="AO241" i="6"/>
  <c r="AM241" i="6"/>
  <c r="AK241" i="6"/>
  <c r="AI241" i="6"/>
  <c r="AG241" i="6"/>
  <c r="AE241" i="6"/>
  <c r="AC241" i="6"/>
  <c r="AA241" i="6"/>
  <c r="Y241" i="6"/>
  <c r="W241" i="6"/>
  <c r="U241" i="6"/>
  <c r="S241" i="6"/>
  <c r="Q241" i="6"/>
  <c r="O241" i="6"/>
  <c r="M241" i="6"/>
  <c r="BI240" i="6"/>
  <c r="AU240" i="6"/>
  <c r="AP240" i="6"/>
  <c r="AW240" i="6" s="1"/>
  <c r="BA240" i="6" s="1"/>
  <c r="AO240" i="6"/>
  <c r="AM240" i="6"/>
  <c r="AK240" i="6"/>
  <c r="AI240" i="6"/>
  <c r="AG240" i="6"/>
  <c r="AE240" i="6"/>
  <c r="AC240" i="6"/>
  <c r="AA240" i="6"/>
  <c r="Y240" i="6"/>
  <c r="W240" i="6"/>
  <c r="U240" i="6"/>
  <c r="S240" i="6"/>
  <c r="Q240" i="6"/>
  <c r="O240" i="6"/>
  <c r="M240" i="6"/>
  <c r="BI239" i="6"/>
  <c r="AX239" i="6"/>
  <c r="BB239" i="6" s="1"/>
  <c r="AV239" i="6"/>
  <c r="AZ239" i="6" s="1"/>
  <c r="AU239" i="6"/>
  <c r="BJ239" i="6" s="1"/>
  <c r="BL239" i="6" s="1"/>
  <c r="AP239" i="6"/>
  <c r="AW239" i="6" s="1"/>
  <c r="BA239" i="6" s="1"/>
  <c r="AO239" i="6"/>
  <c r="AM239" i="6"/>
  <c r="AK239" i="6"/>
  <c r="AI239" i="6"/>
  <c r="AG239" i="6"/>
  <c r="AE239" i="6"/>
  <c r="AC239" i="6"/>
  <c r="AA239" i="6"/>
  <c r="Y239" i="6"/>
  <c r="W239" i="6"/>
  <c r="U239" i="6"/>
  <c r="S239" i="6"/>
  <c r="Q239" i="6"/>
  <c r="O239" i="6"/>
  <c r="M239" i="6"/>
  <c r="BI238" i="6"/>
  <c r="BJ238" i="6" s="1"/>
  <c r="BL238" i="6" s="1"/>
  <c r="AU238" i="6"/>
  <c r="AP238" i="6"/>
  <c r="AW238" i="6" s="1"/>
  <c r="BA238" i="6" s="1"/>
  <c r="AO238" i="6"/>
  <c r="AM238" i="6"/>
  <c r="AK238" i="6"/>
  <c r="AI238" i="6"/>
  <c r="AG238" i="6"/>
  <c r="AE238" i="6"/>
  <c r="AC238" i="6"/>
  <c r="AA238" i="6"/>
  <c r="Y238" i="6"/>
  <c r="W238" i="6"/>
  <c r="U238" i="6"/>
  <c r="S238" i="6"/>
  <c r="Q238" i="6"/>
  <c r="O238" i="6"/>
  <c r="M238" i="6"/>
  <c r="BI237" i="6"/>
  <c r="AX237" i="6"/>
  <c r="BB237" i="6" s="1"/>
  <c r="AV237" i="6"/>
  <c r="AU237" i="6"/>
  <c r="BJ237" i="6" s="1"/>
  <c r="BL237" i="6" s="1"/>
  <c r="AP237" i="6"/>
  <c r="AW237" i="6" s="1"/>
  <c r="BA237" i="6" s="1"/>
  <c r="AO237" i="6"/>
  <c r="AM237" i="6"/>
  <c r="AK237" i="6"/>
  <c r="AI237" i="6"/>
  <c r="AG237" i="6"/>
  <c r="AE237" i="6"/>
  <c r="AC237" i="6"/>
  <c r="AA237" i="6"/>
  <c r="Y237" i="6"/>
  <c r="W237" i="6"/>
  <c r="U237" i="6"/>
  <c r="S237" i="6"/>
  <c r="Q237" i="6"/>
  <c r="O237" i="6"/>
  <c r="M237" i="6"/>
  <c r="AQ237" i="6" s="1"/>
  <c r="BI236" i="6"/>
  <c r="BJ236" i="6" s="1"/>
  <c r="BL236" i="6" s="1"/>
  <c r="AU236" i="6"/>
  <c r="AP236" i="6"/>
  <c r="AW236" i="6" s="1"/>
  <c r="BA236" i="6" s="1"/>
  <c r="AO236" i="6"/>
  <c r="AM236" i="6"/>
  <c r="AK236" i="6"/>
  <c r="AI236" i="6"/>
  <c r="AG236" i="6"/>
  <c r="AE236" i="6"/>
  <c r="AC236" i="6"/>
  <c r="AA236" i="6"/>
  <c r="Y236" i="6"/>
  <c r="W236" i="6"/>
  <c r="U236" i="6"/>
  <c r="S236" i="6"/>
  <c r="Q236" i="6"/>
  <c r="O236" i="6"/>
  <c r="M236" i="6"/>
  <c r="BI235" i="6"/>
  <c r="AU235" i="6"/>
  <c r="AP235" i="6"/>
  <c r="AW235" i="6" s="1"/>
  <c r="BA235" i="6" s="1"/>
  <c r="AO235" i="6"/>
  <c r="AM235" i="6"/>
  <c r="AK235" i="6"/>
  <c r="AI235" i="6"/>
  <c r="AG235" i="6"/>
  <c r="AE235" i="6"/>
  <c r="AC235" i="6"/>
  <c r="AA235" i="6"/>
  <c r="Y235" i="6"/>
  <c r="W235" i="6"/>
  <c r="U235" i="6"/>
  <c r="S235" i="6"/>
  <c r="Q235" i="6"/>
  <c r="O235" i="6"/>
  <c r="M235" i="6"/>
  <c r="BI234" i="6"/>
  <c r="AW234" i="6"/>
  <c r="BA234" i="6" s="1"/>
  <c r="AU234" i="6"/>
  <c r="AP234" i="6"/>
  <c r="AO234" i="6"/>
  <c r="AM234" i="6"/>
  <c r="AK234" i="6"/>
  <c r="AI234" i="6"/>
  <c r="AG234" i="6"/>
  <c r="AE234" i="6"/>
  <c r="AC234" i="6"/>
  <c r="AA234" i="6"/>
  <c r="Y234" i="6"/>
  <c r="W234" i="6"/>
  <c r="U234" i="6"/>
  <c r="S234" i="6"/>
  <c r="Q234" i="6"/>
  <c r="O234" i="6"/>
  <c r="M234" i="6"/>
  <c r="BI233" i="6"/>
  <c r="AU233" i="6"/>
  <c r="AP233" i="6"/>
  <c r="AW233" i="6" s="1"/>
  <c r="BA233" i="6" s="1"/>
  <c r="AO233" i="6"/>
  <c r="AM233" i="6"/>
  <c r="AK233" i="6"/>
  <c r="AI233" i="6"/>
  <c r="AG233" i="6"/>
  <c r="AE233" i="6"/>
  <c r="AC233" i="6"/>
  <c r="AA233" i="6"/>
  <c r="Y233" i="6"/>
  <c r="W233" i="6"/>
  <c r="U233" i="6"/>
  <c r="S233" i="6"/>
  <c r="Q233" i="6"/>
  <c r="O233" i="6"/>
  <c r="M233" i="6"/>
  <c r="BI196" i="6"/>
  <c r="AU196" i="6"/>
  <c r="AP196" i="6"/>
  <c r="AW196" i="6" s="1"/>
  <c r="BA196" i="6" s="1"/>
  <c r="AO196" i="6"/>
  <c r="AM196" i="6"/>
  <c r="AK196" i="6"/>
  <c r="AI196" i="6"/>
  <c r="AG196" i="6"/>
  <c r="AE196" i="6"/>
  <c r="AC196" i="6"/>
  <c r="AA196" i="6"/>
  <c r="Y196" i="6"/>
  <c r="W196" i="6"/>
  <c r="U196" i="6"/>
  <c r="S196" i="6"/>
  <c r="Q196" i="6"/>
  <c r="O196" i="6"/>
  <c r="M196" i="6"/>
  <c r="BI147" i="6"/>
  <c r="BB147" i="6"/>
  <c r="BE147" i="6" s="1"/>
  <c r="AU147" i="6"/>
  <c r="AP147" i="6"/>
  <c r="AV147" i="6" s="1"/>
  <c r="AO147" i="6"/>
  <c r="AM147" i="6"/>
  <c r="AK147" i="6"/>
  <c r="AI147" i="6"/>
  <c r="AG147" i="6"/>
  <c r="AE147" i="6"/>
  <c r="AC147" i="6"/>
  <c r="AA147" i="6"/>
  <c r="Y147" i="6"/>
  <c r="W147" i="6"/>
  <c r="U147" i="6"/>
  <c r="S147" i="6"/>
  <c r="Q147" i="6"/>
  <c r="O147" i="6"/>
  <c r="M147" i="6"/>
  <c r="BI135" i="6"/>
  <c r="BB135" i="6"/>
  <c r="BE135" i="6" s="1"/>
  <c r="AU135" i="6"/>
  <c r="AP135" i="6"/>
  <c r="AV135" i="6" s="1"/>
  <c r="AZ135" i="6" s="1"/>
  <c r="AO135" i="6"/>
  <c r="AM135" i="6"/>
  <c r="AK135" i="6"/>
  <c r="AI135" i="6"/>
  <c r="AG135" i="6"/>
  <c r="AE135" i="6"/>
  <c r="AC135" i="6"/>
  <c r="AA135" i="6"/>
  <c r="Y135" i="6"/>
  <c r="W135" i="6"/>
  <c r="U135" i="6"/>
  <c r="S135" i="6"/>
  <c r="Q135" i="6"/>
  <c r="O135" i="6"/>
  <c r="M135" i="6"/>
  <c r="BI117" i="6"/>
  <c r="BB117" i="6"/>
  <c r="BE117" i="6" s="1"/>
  <c r="AU117" i="6"/>
  <c r="AP117" i="6"/>
  <c r="AW117" i="6" s="1"/>
  <c r="AO117" i="6"/>
  <c r="AM117" i="6"/>
  <c r="AK117" i="6"/>
  <c r="AI117" i="6"/>
  <c r="AG117" i="6"/>
  <c r="AE117" i="6"/>
  <c r="AC117" i="6"/>
  <c r="AA117" i="6"/>
  <c r="Y117" i="6"/>
  <c r="W117" i="6"/>
  <c r="U117" i="6"/>
  <c r="S117" i="6"/>
  <c r="Q117" i="6"/>
  <c r="O117" i="6"/>
  <c r="M117" i="6"/>
  <c r="BI133" i="6"/>
  <c r="BB133" i="6"/>
  <c r="BE133" i="6" s="1"/>
  <c r="AU133" i="6"/>
  <c r="AP133" i="6"/>
  <c r="AV133" i="6" s="1"/>
  <c r="AO133" i="6"/>
  <c r="AM133" i="6"/>
  <c r="AK133" i="6"/>
  <c r="AI133" i="6"/>
  <c r="AG133" i="6"/>
  <c r="AE133" i="6"/>
  <c r="AC133" i="6"/>
  <c r="AA133" i="6"/>
  <c r="Y133" i="6"/>
  <c r="W133" i="6"/>
  <c r="U133" i="6"/>
  <c r="S133" i="6"/>
  <c r="Q133" i="6"/>
  <c r="O133" i="6"/>
  <c r="M133" i="6"/>
  <c r="BI30" i="6"/>
  <c r="BE30" i="6"/>
  <c r="BB30" i="6"/>
  <c r="AV30" i="6"/>
  <c r="AZ30" i="6" s="1"/>
  <c r="AU30" i="6"/>
  <c r="AP30" i="6"/>
  <c r="AW30" i="6" s="1"/>
  <c r="AO30" i="6"/>
  <c r="AM30" i="6"/>
  <c r="AK30" i="6"/>
  <c r="AI30" i="6"/>
  <c r="AG30" i="6"/>
  <c r="AE30" i="6"/>
  <c r="AC30" i="6"/>
  <c r="AA30" i="6"/>
  <c r="Y30" i="6"/>
  <c r="W30" i="6"/>
  <c r="U30" i="6"/>
  <c r="S30" i="6"/>
  <c r="Q30" i="6"/>
  <c r="O30" i="6"/>
  <c r="M30" i="6"/>
  <c r="BI148" i="6"/>
  <c r="BB148" i="6"/>
  <c r="BE148" i="6" s="1"/>
  <c r="AU148" i="6"/>
  <c r="AP148" i="6"/>
  <c r="AO148" i="6"/>
  <c r="AM148" i="6"/>
  <c r="AK148" i="6"/>
  <c r="AI148" i="6"/>
  <c r="AG148" i="6"/>
  <c r="AE148" i="6"/>
  <c r="AC148" i="6"/>
  <c r="AA148" i="6"/>
  <c r="Y148" i="6"/>
  <c r="W148" i="6"/>
  <c r="U148" i="6"/>
  <c r="S148" i="6"/>
  <c r="Q148" i="6"/>
  <c r="O148" i="6"/>
  <c r="M148" i="6"/>
  <c r="BI38" i="6"/>
  <c r="BB38" i="6"/>
  <c r="BE38" i="6" s="1"/>
  <c r="AV38" i="6"/>
  <c r="AZ38" i="6" s="1"/>
  <c r="AU38" i="6"/>
  <c r="AP38" i="6"/>
  <c r="AW38" i="6" s="1"/>
  <c r="AO38" i="6"/>
  <c r="AM38" i="6"/>
  <c r="AK38" i="6"/>
  <c r="AI38" i="6"/>
  <c r="AG38" i="6"/>
  <c r="AE38" i="6"/>
  <c r="AC38" i="6"/>
  <c r="AA38" i="6"/>
  <c r="Y38" i="6"/>
  <c r="W38" i="6"/>
  <c r="U38" i="6"/>
  <c r="S38" i="6"/>
  <c r="Q38" i="6"/>
  <c r="O38" i="6"/>
  <c r="M38" i="6"/>
  <c r="BI100" i="6"/>
  <c r="BB100" i="6"/>
  <c r="BE100" i="6" s="1"/>
  <c r="AU100" i="6"/>
  <c r="AP100" i="6"/>
  <c r="AV100" i="6" s="1"/>
  <c r="AO100" i="6"/>
  <c r="AM100" i="6"/>
  <c r="AK100" i="6"/>
  <c r="AI100" i="6"/>
  <c r="AG100" i="6"/>
  <c r="AE100" i="6"/>
  <c r="AC100" i="6"/>
  <c r="AA100" i="6"/>
  <c r="Y100" i="6"/>
  <c r="W100" i="6"/>
  <c r="U100" i="6"/>
  <c r="S100" i="6"/>
  <c r="Q100" i="6"/>
  <c r="O100" i="6"/>
  <c r="M100" i="6"/>
  <c r="BI121" i="6"/>
  <c r="BB121" i="6"/>
  <c r="BE121" i="6" s="1"/>
  <c r="AV121" i="6"/>
  <c r="AZ121" i="6" s="1"/>
  <c r="AU121" i="6"/>
  <c r="AP121" i="6"/>
  <c r="AW121" i="6" s="1"/>
  <c r="BA121" i="6" s="1"/>
  <c r="AO121" i="6"/>
  <c r="AM121" i="6"/>
  <c r="AK121" i="6"/>
  <c r="AI121" i="6"/>
  <c r="AG121" i="6"/>
  <c r="AE121" i="6"/>
  <c r="AC121" i="6"/>
  <c r="AA121" i="6"/>
  <c r="Y121" i="6"/>
  <c r="W121" i="6"/>
  <c r="U121" i="6"/>
  <c r="S121" i="6"/>
  <c r="Q121" i="6"/>
  <c r="O121" i="6"/>
  <c r="M121" i="6"/>
  <c r="BI143" i="6"/>
  <c r="BB143" i="6"/>
  <c r="BE143" i="6" s="1"/>
  <c r="AU143" i="6"/>
  <c r="AP143" i="6"/>
  <c r="AW143" i="6" s="1"/>
  <c r="BA143" i="6" s="1"/>
  <c r="AO143" i="6"/>
  <c r="AM143" i="6"/>
  <c r="AK143" i="6"/>
  <c r="AI143" i="6"/>
  <c r="AG143" i="6"/>
  <c r="AE143" i="6"/>
  <c r="AC143" i="6"/>
  <c r="AA143" i="6"/>
  <c r="Y143" i="6"/>
  <c r="W143" i="6"/>
  <c r="U143" i="6"/>
  <c r="S143" i="6"/>
  <c r="Q143" i="6"/>
  <c r="O143" i="6"/>
  <c r="M143" i="6"/>
  <c r="BI26" i="6"/>
  <c r="BB26" i="6"/>
  <c r="BE26" i="6" s="1"/>
  <c r="AV26" i="6"/>
  <c r="AY26" i="6" s="1"/>
  <c r="AU26" i="6"/>
  <c r="AP26" i="6"/>
  <c r="AW26" i="6" s="1"/>
  <c r="BA26" i="6" s="1"/>
  <c r="AO26" i="6"/>
  <c r="AM26" i="6"/>
  <c r="AK26" i="6"/>
  <c r="AI26" i="6"/>
  <c r="AG26" i="6"/>
  <c r="AE26" i="6"/>
  <c r="AC26" i="6"/>
  <c r="AA26" i="6"/>
  <c r="Y26" i="6"/>
  <c r="W26" i="6"/>
  <c r="U26" i="6"/>
  <c r="S26" i="6"/>
  <c r="Q26" i="6"/>
  <c r="O26" i="6"/>
  <c r="M26" i="6"/>
  <c r="BI166" i="6"/>
  <c r="BB166" i="6"/>
  <c r="BE166" i="6" s="1"/>
  <c r="AU166" i="6"/>
  <c r="BJ166" i="6" s="1"/>
  <c r="BL166" i="6" s="1"/>
  <c r="AP166" i="6"/>
  <c r="AW166" i="6" s="1"/>
  <c r="BA166" i="6" s="1"/>
  <c r="AO166" i="6"/>
  <c r="AM166" i="6"/>
  <c r="AK166" i="6"/>
  <c r="AI166" i="6"/>
  <c r="AG166" i="6"/>
  <c r="AE166" i="6"/>
  <c r="AC166" i="6"/>
  <c r="AA166" i="6"/>
  <c r="Y166" i="6"/>
  <c r="W166" i="6"/>
  <c r="U166" i="6"/>
  <c r="S166" i="6"/>
  <c r="Q166" i="6"/>
  <c r="O166" i="6"/>
  <c r="M166" i="6"/>
  <c r="BI18" i="6"/>
  <c r="BB18" i="6"/>
  <c r="BE18" i="6" s="1"/>
  <c r="AV18" i="6"/>
  <c r="AU18" i="6"/>
  <c r="AP18" i="6"/>
  <c r="AW18" i="6" s="1"/>
  <c r="BA18" i="6" s="1"/>
  <c r="AO18" i="6"/>
  <c r="AM18" i="6"/>
  <c r="AK18" i="6"/>
  <c r="AI18" i="6"/>
  <c r="AG18" i="6"/>
  <c r="AE18" i="6"/>
  <c r="AC18" i="6"/>
  <c r="AA18" i="6"/>
  <c r="Y18" i="6"/>
  <c r="W18" i="6"/>
  <c r="U18" i="6"/>
  <c r="S18" i="6"/>
  <c r="Q18" i="6"/>
  <c r="O18" i="6"/>
  <c r="M18" i="6"/>
  <c r="BI167" i="6"/>
  <c r="BB167" i="6"/>
  <c r="BE167" i="6" s="1"/>
  <c r="AU167" i="6"/>
  <c r="BJ167" i="6" s="1"/>
  <c r="BL167" i="6" s="1"/>
  <c r="AP167" i="6"/>
  <c r="AW167" i="6" s="1"/>
  <c r="BA167" i="6" s="1"/>
  <c r="AO167" i="6"/>
  <c r="AM167" i="6"/>
  <c r="AK167" i="6"/>
  <c r="AI167" i="6"/>
  <c r="AG167" i="6"/>
  <c r="AE167" i="6"/>
  <c r="AC167" i="6"/>
  <c r="AA167" i="6"/>
  <c r="Y167" i="6"/>
  <c r="W167" i="6"/>
  <c r="U167" i="6"/>
  <c r="S167" i="6"/>
  <c r="Q167" i="6"/>
  <c r="O167" i="6"/>
  <c r="M167" i="6"/>
  <c r="BI154" i="6"/>
  <c r="BE154" i="6"/>
  <c r="BB154" i="6"/>
  <c r="AV154" i="6"/>
  <c r="AU154" i="6"/>
  <c r="AP154" i="6"/>
  <c r="AW154" i="6" s="1"/>
  <c r="BA154" i="6" s="1"/>
  <c r="AO154" i="6"/>
  <c r="AM154" i="6"/>
  <c r="AK154" i="6"/>
  <c r="AI154" i="6"/>
  <c r="AG154" i="6"/>
  <c r="AE154" i="6"/>
  <c r="AC154" i="6"/>
  <c r="AA154" i="6"/>
  <c r="Y154" i="6"/>
  <c r="W154" i="6"/>
  <c r="U154" i="6"/>
  <c r="S154" i="6"/>
  <c r="Q154" i="6"/>
  <c r="O154" i="6"/>
  <c r="M154" i="6"/>
  <c r="BI60" i="6"/>
  <c r="BB60" i="6"/>
  <c r="BE60" i="6" s="1"/>
  <c r="AU60" i="6"/>
  <c r="BJ60" i="6" s="1"/>
  <c r="BL60" i="6" s="1"/>
  <c r="AP60" i="6"/>
  <c r="AW60" i="6" s="1"/>
  <c r="BA60" i="6" s="1"/>
  <c r="AO60" i="6"/>
  <c r="AM60" i="6"/>
  <c r="AK60" i="6"/>
  <c r="AI60" i="6"/>
  <c r="AG60" i="6"/>
  <c r="AE60" i="6"/>
  <c r="AC60" i="6"/>
  <c r="AA60" i="6"/>
  <c r="Y60" i="6"/>
  <c r="W60" i="6"/>
  <c r="U60" i="6"/>
  <c r="S60" i="6"/>
  <c r="Q60" i="6"/>
  <c r="O60" i="6"/>
  <c r="M60" i="6"/>
  <c r="BI182" i="6"/>
  <c r="BJ182" i="6" s="1"/>
  <c r="BL182" i="6" s="1"/>
  <c r="BB182" i="6"/>
  <c r="BE182" i="6" s="1"/>
  <c r="AV182" i="6"/>
  <c r="AU182" i="6"/>
  <c r="AP182" i="6"/>
  <c r="AW182" i="6" s="1"/>
  <c r="BA182" i="6" s="1"/>
  <c r="AO182" i="6"/>
  <c r="AM182" i="6"/>
  <c r="AK182" i="6"/>
  <c r="AI182" i="6"/>
  <c r="AG182" i="6"/>
  <c r="AE182" i="6"/>
  <c r="AC182" i="6"/>
  <c r="AA182" i="6"/>
  <c r="Y182" i="6"/>
  <c r="W182" i="6"/>
  <c r="U182" i="6"/>
  <c r="S182" i="6"/>
  <c r="Q182" i="6"/>
  <c r="O182" i="6"/>
  <c r="M182" i="6"/>
  <c r="BI125" i="6"/>
  <c r="BB125" i="6"/>
  <c r="BE125" i="6" s="1"/>
  <c r="AU125" i="6"/>
  <c r="BJ125" i="6" s="1"/>
  <c r="BL125" i="6" s="1"/>
  <c r="AP125" i="6"/>
  <c r="AO125" i="6"/>
  <c r="AM125" i="6"/>
  <c r="AK125" i="6"/>
  <c r="AI125" i="6"/>
  <c r="AG125" i="6"/>
  <c r="AE125" i="6"/>
  <c r="AC125" i="6"/>
  <c r="AA125" i="6"/>
  <c r="Y125" i="6"/>
  <c r="W125" i="6"/>
  <c r="U125" i="6"/>
  <c r="S125" i="6"/>
  <c r="Q125" i="6"/>
  <c r="O125" i="6"/>
  <c r="M125" i="6"/>
  <c r="BI28" i="6"/>
  <c r="BB28" i="6"/>
  <c r="BE28" i="6" s="1"/>
  <c r="AU28" i="6"/>
  <c r="AP28" i="6"/>
  <c r="AW28" i="6" s="1"/>
  <c r="BA28" i="6" s="1"/>
  <c r="AO28" i="6"/>
  <c r="AM28" i="6"/>
  <c r="AK28" i="6"/>
  <c r="AI28" i="6"/>
  <c r="AG28" i="6"/>
  <c r="AE28" i="6"/>
  <c r="AC28" i="6"/>
  <c r="AA28" i="6"/>
  <c r="Y28" i="6"/>
  <c r="W28" i="6"/>
  <c r="U28" i="6"/>
  <c r="S28" i="6"/>
  <c r="Q28" i="6"/>
  <c r="O28" i="6"/>
  <c r="M28" i="6"/>
  <c r="BI175" i="6"/>
  <c r="BB175" i="6"/>
  <c r="BE175" i="6" s="1"/>
  <c r="AU175" i="6"/>
  <c r="AP175" i="6"/>
  <c r="AW175" i="6" s="1"/>
  <c r="BA175" i="6" s="1"/>
  <c r="AO175" i="6"/>
  <c r="AM175" i="6"/>
  <c r="AK175" i="6"/>
  <c r="AI175" i="6"/>
  <c r="AG175" i="6"/>
  <c r="AE175" i="6"/>
  <c r="AC175" i="6"/>
  <c r="AA175" i="6"/>
  <c r="Y175" i="6"/>
  <c r="W175" i="6"/>
  <c r="U175" i="6"/>
  <c r="S175" i="6"/>
  <c r="Q175" i="6"/>
  <c r="O175" i="6"/>
  <c r="M175" i="6"/>
  <c r="BI109" i="6"/>
  <c r="BB109" i="6"/>
  <c r="BE109" i="6" s="1"/>
  <c r="AW109" i="6"/>
  <c r="BA109" i="6" s="1"/>
  <c r="AU109" i="6"/>
  <c r="AP109" i="6"/>
  <c r="AV109" i="6" s="1"/>
  <c r="AO109" i="6"/>
  <c r="AM109" i="6"/>
  <c r="AK109" i="6"/>
  <c r="AI109" i="6"/>
  <c r="AG109" i="6"/>
  <c r="AE109" i="6"/>
  <c r="AC109" i="6"/>
  <c r="AA109" i="6"/>
  <c r="Y109" i="6"/>
  <c r="W109" i="6"/>
  <c r="U109" i="6"/>
  <c r="S109" i="6"/>
  <c r="Q109" i="6"/>
  <c r="O109" i="6"/>
  <c r="M109" i="6"/>
  <c r="BI220" i="6"/>
  <c r="BB220" i="6"/>
  <c r="BE220" i="6" s="1"/>
  <c r="AU220" i="6"/>
  <c r="AP220" i="6"/>
  <c r="AW220" i="6" s="1"/>
  <c r="BA220" i="6" s="1"/>
  <c r="AO220" i="6"/>
  <c r="AM220" i="6"/>
  <c r="AK220" i="6"/>
  <c r="AI220" i="6"/>
  <c r="AG220" i="6"/>
  <c r="AE220" i="6"/>
  <c r="AC220" i="6"/>
  <c r="AA220" i="6"/>
  <c r="Y220" i="6"/>
  <c r="W220" i="6"/>
  <c r="U220" i="6"/>
  <c r="S220" i="6"/>
  <c r="Q220" i="6"/>
  <c r="O220" i="6"/>
  <c r="M220" i="6"/>
  <c r="BI192" i="6"/>
  <c r="BB192" i="6"/>
  <c r="BE192" i="6" s="1"/>
  <c r="AW192" i="6"/>
  <c r="BA192" i="6" s="1"/>
  <c r="AU192" i="6"/>
  <c r="AP192" i="6"/>
  <c r="AV192" i="6" s="1"/>
  <c r="AO192" i="6"/>
  <c r="AM192" i="6"/>
  <c r="AK192" i="6"/>
  <c r="AI192" i="6"/>
  <c r="AG192" i="6"/>
  <c r="AE192" i="6"/>
  <c r="AC192" i="6"/>
  <c r="AA192" i="6"/>
  <c r="Y192" i="6"/>
  <c r="W192" i="6"/>
  <c r="U192" i="6"/>
  <c r="S192" i="6"/>
  <c r="Q192" i="6"/>
  <c r="O192" i="6"/>
  <c r="M192" i="6"/>
  <c r="BI98" i="6"/>
  <c r="BB98" i="6"/>
  <c r="BE98" i="6" s="1"/>
  <c r="AU98" i="6"/>
  <c r="AP98" i="6"/>
  <c r="AW98" i="6" s="1"/>
  <c r="BA98" i="6" s="1"/>
  <c r="AO98" i="6"/>
  <c r="AM98" i="6"/>
  <c r="AK98" i="6"/>
  <c r="AI98" i="6"/>
  <c r="AG98" i="6"/>
  <c r="AE98" i="6"/>
  <c r="AC98" i="6"/>
  <c r="AA98" i="6"/>
  <c r="Y98" i="6"/>
  <c r="W98" i="6"/>
  <c r="U98" i="6"/>
  <c r="S98" i="6"/>
  <c r="Q98" i="6"/>
  <c r="O98" i="6"/>
  <c r="M98" i="6"/>
  <c r="BI134" i="6"/>
  <c r="BB134" i="6"/>
  <c r="BE134" i="6" s="1"/>
  <c r="AU134" i="6"/>
  <c r="AP134" i="6"/>
  <c r="AO134" i="6"/>
  <c r="AM134" i="6"/>
  <c r="AK134" i="6"/>
  <c r="AI134" i="6"/>
  <c r="AG134" i="6"/>
  <c r="AE134" i="6"/>
  <c r="AC134" i="6"/>
  <c r="AA134" i="6"/>
  <c r="Y134" i="6"/>
  <c r="W134" i="6"/>
  <c r="U134" i="6"/>
  <c r="S134" i="6"/>
  <c r="Q134" i="6"/>
  <c r="O134" i="6"/>
  <c r="M134" i="6"/>
  <c r="BI120" i="6"/>
  <c r="BB120" i="6"/>
  <c r="BE120" i="6" s="1"/>
  <c r="AU120" i="6"/>
  <c r="AP120" i="6"/>
  <c r="AW120" i="6" s="1"/>
  <c r="BA120" i="6" s="1"/>
  <c r="AO120" i="6"/>
  <c r="AM120" i="6"/>
  <c r="AK120" i="6"/>
  <c r="AI120" i="6"/>
  <c r="AG120" i="6"/>
  <c r="AE120" i="6"/>
  <c r="AC120" i="6"/>
  <c r="AA120" i="6"/>
  <c r="Y120" i="6"/>
  <c r="W120" i="6"/>
  <c r="U120" i="6"/>
  <c r="S120" i="6"/>
  <c r="Q120" i="6"/>
  <c r="O120" i="6"/>
  <c r="M120" i="6"/>
  <c r="BI101" i="6"/>
  <c r="BB101" i="6"/>
  <c r="BE101" i="6" s="1"/>
  <c r="AU101" i="6"/>
  <c r="AP101" i="6"/>
  <c r="AV101" i="6" s="1"/>
  <c r="AO101" i="6"/>
  <c r="AM101" i="6"/>
  <c r="AK101" i="6"/>
  <c r="AI101" i="6"/>
  <c r="AG101" i="6"/>
  <c r="AE101" i="6"/>
  <c r="AC101" i="6"/>
  <c r="AA101" i="6"/>
  <c r="Y101" i="6"/>
  <c r="W101" i="6"/>
  <c r="U101" i="6"/>
  <c r="S101" i="6"/>
  <c r="Q101" i="6"/>
  <c r="O101" i="6"/>
  <c r="M101" i="6"/>
  <c r="BI103" i="6"/>
  <c r="BB103" i="6"/>
  <c r="BE103" i="6" s="1"/>
  <c r="AU103" i="6"/>
  <c r="AP103" i="6"/>
  <c r="AW103" i="6" s="1"/>
  <c r="BA103" i="6" s="1"/>
  <c r="AO103" i="6"/>
  <c r="AM103" i="6"/>
  <c r="AK103" i="6"/>
  <c r="AI103" i="6"/>
  <c r="AG103" i="6"/>
  <c r="AE103" i="6"/>
  <c r="AC103" i="6"/>
  <c r="AA103" i="6"/>
  <c r="Y103" i="6"/>
  <c r="W103" i="6"/>
  <c r="U103" i="6"/>
  <c r="S103" i="6"/>
  <c r="Q103" i="6"/>
  <c r="O103" i="6"/>
  <c r="M103" i="6"/>
  <c r="BI158" i="6"/>
  <c r="BB158" i="6"/>
  <c r="BE158" i="6" s="1"/>
  <c r="AW158" i="6"/>
  <c r="BA158" i="6" s="1"/>
  <c r="AU158" i="6"/>
  <c r="AP158" i="6"/>
  <c r="AV158" i="6" s="1"/>
  <c r="AO158" i="6"/>
  <c r="AM158" i="6"/>
  <c r="AK158" i="6"/>
  <c r="AI158" i="6"/>
  <c r="AG158" i="6"/>
  <c r="AE158" i="6"/>
  <c r="AC158" i="6"/>
  <c r="AA158" i="6"/>
  <c r="Y158" i="6"/>
  <c r="W158" i="6"/>
  <c r="U158" i="6"/>
  <c r="S158" i="6"/>
  <c r="Q158" i="6"/>
  <c r="O158" i="6"/>
  <c r="M158" i="6"/>
  <c r="BI46" i="6"/>
  <c r="BB46" i="6"/>
  <c r="BE46" i="6" s="1"/>
  <c r="AV46" i="6"/>
  <c r="AZ46" i="6" s="1"/>
  <c r="AU46" i="6"/>
  <c r="BJ46" i="6" s="1"/>
  <c r="BL46" i="6" s="1"/>
  <c r="AP46" i="6"/>
  <c r="AW46" i="6" s="1"/>
  <c r="BA46" i="6" s="1"/>
  <c r="AO46" i="6"/>
  <c r="AM46" i="6"/>
  <c r="AK46" i="6"/>
  <c r="AI46" i="6"/>
  <c r="AG46" i="6"/>
  <c r="AE46" i="6"/>
  <c r="AC46" i="6"/>
  <c r="AA46" i="6"/>
  <c r="Y46" i="6"/>
  <c r="W46" i="6"/>
  <c r="U46" i="6"/>
  <c r="S46" i="6"/>
  <c r="Q46" i="6"/>
  <c r="O46" i="6"/>
  <c r="M46" i="6"/>
  <c r="AQ46" i="6" s="1"/>
  <c r="BI78" i="6"/>
  <c r="AV78" i="6"/>
  <c r="AZ78" i="6" s="1"/>
  <c r="AU78" i="6"/>
  <c r="AP78" i="6"/>
  <c r="AW78" i="6" s="1"/>
  <c r="AO78" i="6"/>
  <c r="AM78" i="6"/>
  <c r="AK78" i="6"/>
  <c r="AI78" i="6"/>
  <c r="AG78" i="6"/>
  <c r="AE78" i="6"/>
  <c r="AC78" i="6"/>
  <c r="AA78" i="6"/>
  <c r="Y78" i="6"/>
  <c r="W78" i="6"/>
  <c r="U78" i="6"/>
  <c r="S78" i="6"/>
  <c r="Q78" i="6"/>
  <c r="O78" i="6"/>
  <c r="M78" i="6"/>
  <c r="BI223" i="6"/>
  <c r="AU223" i="6"/>
  <c r="AP223" i="6"/>
  <c r="AW223" i="6" s="1"/>
  <c r="BA223" i="6" s="1"/>
  <c r="AO223" i="6"/>
  <c r="AM223" i="6"/>
  <c r="AK223" i="6"/>
  <c r="AI223" i="6"/>
  <c r="AG223" i="6"/>
  <c r="AE223" i="6"/>
  <c r="AC223" i="6"/>
  <c r="AA223" i="6"/>
  <c r="Y223" i="6"/>
  <c r="W223" i="6"/>
  <c r="U223" i="6"/>
  <c r="S223" i="6"/>
  <c r="Q223" i="6"/>
  <c r="O223" i="6"/>
  <c r="M223" i="6"/>
  <c r="BI22" i="6"/>
  <c r="AZ22" i="6"/>
  <c r="AU22" i="6"/>
  <c r="BJ22" i="6" s="1"/>
  <c r="BL22" i="6" s="1"/>
  <c r="AP22" i="6"/>
  <c r="AV22" i="6" s="1"/>
  <c r="AO22" i="6"/>
  <c r="AM22" i="6"/>
  <c r="AK22" i="6"/>
  <c r="AI22" i="6"/>
  <c r="AG22" i="6"/>
  <c r="AE22" i="6"/>
  <c r="AC22" i="6"/>
  <c r="AA22" i="6"/>
  <c r="Y22" i="6"/>
  <c r="W22" i="6"/>
  <c r="U22" i="6"/>
  <c r="S22" i="6"/>
  <c r="Q22" i="6"/>
  <c r="O22" i="6"/>
  <c r="M22" i="6"/>
  <c r="BI181" i="6"/>
  <c r="AU181" i="6"/>
  <c r="BJ181" i="6" s="1"/>
  <c r="BL181" i="6" s="1"/>
  <c r="AP181" i="6"/>
  <c r="AV181" i="6" s="1"/>
  <c r="AZ181" i="6" s="1"/>
  <c r="AO181" i="6"/>
  <c r="AM181" i="6"/>
  <c r="AK181" i="6"/>
  <c r="AI181" i="6"/>
  <c r="AG181" i="6"/>
  <c r="AE181" i="6"/>
  <c r="AC181" i="6"/>
  <c r="AA181" i="6"/>
  <c r="Y181" i="6"/>
  <c r="W181" i="6"/>
  <c r="U181" i="6"/>
  <c r="S181" i="6"/>
  <c r="Q181" i="6"/>
  <c r="O181" i="6"/>
  <c r="M181" i="6"/>
  <c r="BI169" i="6"/>
  <c r="AU169" i="6"/>
  <c r="AP169" i="6"/>
  <c r="AW169" i="6" s="1"/>
  <c r="AO169" i="6"/>
  <c r="AM169" i="6"/>
  <c r="AK169" i="6"/>
  <c r="AI169" i="6"/>
  <c r="AG169" i="6"/>
  <c r="AE169" i="6"/>
  <c r="AC169" i="6"/>
  <c r="AA169" i="6"/>
  <c r="Y169" i="6"/>
  <c r="W169" i="6"/>
  <c r="U169" i="6"/>
  <c r="S169" i="6"/>
  <c r="Q169" i="6"/>
  <c r="O169" i="6"/>
  <c r="M169" i="6"/>
  <c r="BI116" i="6"/>
  <c r="AU116" i="6"/>
  <c r="AP116" i="6"/>
  <c r="AW116" i="6" s="1"/>
  <c r="BA116" i="6" s="1"/>
  <c r="AO116" i="6"/>
  <c r="AM116" i="6"/>
  <c r="AK116" i="6"/>
  <c r="AI116" i="6"/>
  <c r="AG116" i="6"/>
  <c r="AE116" i="6"/>
  <c r="AC116" i="6"/>
  <c r="AA116" i="6"/>
  <c r="Y116" i="6"/>
  <c r="W116" i="6"/>
  <c r="U116" i="6"/>
  <c r="S116" i="6"/>
  <c r="Q116" i="6"/>
  <c r="O116" i="6"/>
  <c r="M116" i="6"/>
  <c r="BI224" i="6"/>
  <c r="AU224" i="6"/>
  <c r="AP224" i="6"/>
  <c r="AV224" i="6" s="1"/>
  <c r="AZ224" i="6" s="1"/>
  <c r="AO224" i="6"/>
  <c r="AM224" i="6"/>
  <c r="AK224" i="6"/>
  <c r="AI224" i="6"/>
  <c r="AG224" i="6"/>
  <c r="AE224" i="6"/>
  <c r="AC224" i="6"/>
  <c r="AA224" i="6"/>
  <c r="Y224" i="6"/>
  <c r="W224" i="6"/>
  <c r="U224" i="6"/>
  <c r="S224" i="6"/>
  <c r="Q224" i="6"/>
  <c r="O224" i="6"/>
  <c r="M224" i="6"/>
  <c r="BI137" i="6"/>
  <c r="BB137" i="6"/>
  <c r="BE137" i="6" s="1"/>
  <c r="AU137" i="6"/>
  <c r="AP137" i="6"/>
  <c r="AW137" i="6" s="1"/>
  <c r="BA137" i="6" s="1"/>
  <c r="AO137" i="6"/>
  <c r="AM137" i="6"/>
  <c r="AK137" i="6"/>
  <c r="AI137" i="6"/>
  <c r="AG137" i="6"/>
  <c r="AE137" i="6"/>
  <c r="AC137" i="6"/>
  <c r="AA137" i="6"/>
  <c r="Y137" i="6"/>
  <c r="W137" i="6"/>
  <c r="U137" i="6"/>
  <c r="S137" i="6"/>
  <c r="Q137" i="6"/>
  <c r="O137" i="6"/>
  <c r="M137" i="6"/>
  <c r="BI119" i="6"/>
  <c r="AW119" i="6"/>
  <c r="BA119" i="6" s="1"/>
  <c r="AU119" i="6"/>
  <c r="BJ119" i="6" s="1"/>
  <c r="BL119" i="6" s="1"/>
  <c r="AP119" i="6"/>
  <c r="AV119" i="6" s="1"/>
  <c r="AZ119" i="6" s="1"/>
  <c r="AO119" i="6"/>
  <c r="AM119" i="6"/>
  <c r="AK119" i="6"/>
  <c r="AI119" i="6"/>
  <c r="AG119" i="6"/>
  <c r="AE119" i="6"/>
  <c r="AC119" i="6"/>
  <c r="AA119" i="6"/>
  <c r="Y119" i="6"/>
  <c r="W119" i="6"/>
  <c r="U119" i="6"/>
  <c r="S119" i="6"/>
  <c r="Q119" i="6"/>
  <c r="O119" i="6"/>
  <c r="M119" i="6"/>
  <c r="AQ119" i="6" s="1"/>
  <c r="BI126" i="6"/>
  <c r="AU126" i="6"/>
  <c r="BJ126" i="6" s="1"/>
  <c r="BL126" i="6" s="1"/>
  <c r="AP126" i="6"/>
  <c r="AW126" i="6" s="1"/>
  <c r="BA126" i="6" s="1"/>
  <c r="AO126" i="6"/>
  <c r="AM126" i="6"/>
  <c r="AK126" i="6"/>
  <c r="AI126" i="6"/>
  <c r="AG126" i="6"/>
  <c r="AE126" i="6"/>
  <c r="AC126" i="6"/>
  <c r="AA126" i="6"/>
  <c r="Y126" i="6"/>
  <c r="W126" i="6"/>
  <c r="U126" i="6"/>
  <c r="S126" i="6"/>
  <c r="Q126" i="6"/>
  <c r="O126" i="6"/>
  <c r="M126" i="6"/>
  <c r="BJ47" i="6"/>
  <c r="BL47" i="6" s="1"/>
  <c r="BI47" i="6"/>
  <c r="AU47" i="6"/>
  <c r="AP47" i="6"/>
  <c r="AO47" i="6"/>
  <c r="AM47" i="6"/>
  <c r="AK47" i="6"/>
  <c r="AI47" i="6"/>
  <c r="AG47" i="6"/>
  <c r="AE47" i="6"/>
  <c r="AC47" i="6"/>
  <c r="AA47" i="6"/>
  <c r="Y47" i="6"/>
  <c r="W47" i="6"/>
  <c r="U47" i="6"/>
  <c r="S47" i="6"/>
  <c r="Q47" i="6"/>
  <c r="O47" i="6"/>
  <c r="M47" i="6"/>
  <c r="BI212" i="6"/>
  <c r="AU212" i="6"/>
  <c r="BJ212" i="6" s="1"/>
  <c r="BL212" i="6" s="1"/>
  <c r="AP212" i="6"/>
  <c r="AO212" i="6"/>
  <c r="AM212" i="6"/>
  <c r="AK212" i="6"/>
  <c r="AI212" i="6"/>
  <c r="AG212" i="6"/>
  <c r="AE212" i="6"/>
  <c r="AC212" i="6"/>
  <c r="AA212" i="6"/>
  <c r="Y212" i="6"/>
  <c r="W212" i="6"/>
  <c r="U212" i="6"/>
  <c r="S212" i="6"/>
  <c r="Q212" i="6"/>
  <c r="O212" i="6"/>
  <c r="M212" i="6"/>
  <c r="BI193" i="6"/>
  <c r="AU193" i="6"/>
  <c r="BJ193" i="6" s="1"/>
  <c r="BL193" i="6" s="1"/>
  <c r="AP193" i="6"/>
  <c r="AO193" i="6"/>
  <c r="AM193" i="6"/>
  <c r="AK193" i="6"/>
  <c r="AI193" i="6"/>
  <c r="AG193" i="6"/>
  <c r="AE193" i="6"/>
  <c r="AC193" i="6"/>
  <c r="AA193" i="6"/>
  <c r="Y193" i="6"/>
  <c r="W193" i="6"/>
  <c r="U193" i="6"/>
  <c r="S193" i="6"/>
  <c r="Q193" i="6"/>
  <c r="O193" i="6"/>
  <c r="M193" i="6"/>
  <c r="BI113" i="6"/>
  <c r="AU113" i="6"/>
  <c r="AP113" i="6"/>
  <c r="AV113" i="6" s="1"/>
  <c r="AO113" i="6"/>
  <c r="AM113" i="6"/>
  <c r="AK113" i="6"/>
  <c r="AI113" i="6"/>
  <c r="AG113" i="6"/>
  <c r="AE113" i="6"/>
  <c r="AC113" i="6"/>
  <c r="AA113" i="6"/>
  <c r="Y113" i="6"/>
  <c r="W113" i="6"/>
  <c r="U113" i="6"/>
  <c r="S113" i="6"/>
  <c r="Q113" i="6"/>
  <c r="O113" i="6"/>
  <c r="M113" i="6"/>
  <c r="BI226" i="6"/>
  <c r="AW226" i="6"/>
  <c r="BA226" i="6" s="1"/>
  <c r="AU226" i="6"/>
  <c r="AP226" i="6"/>
  <c r="AV226" i="6" s="1"/>
  <c r="AZ226" i="6" s="1"/>
  <c r="AO226" i="6"/>
  <c r="AM226" i="6"/>
  <c r="AK226" i="6"/>
  <c r="AI226" i="6"/>
  <c r="AG226" i="6"/>
  <c r="AE226" i="6"/>
  <c r="AC226" i="6"/>
  <c r="AA226" i="6"/>
  <c r="Y226" i="6"/>
  <c r="W226" i="6"/>
  <c r="U226" i="6"/>
  <c r="S226" i="6"/>
  <c r="Q226" i="6"/>
  <c r="O226" i="6"/>
  <c r="M226" i="6"/>
  <c r="BI27" i="6"/>
  <c r="AV27" i="6"/>
  <c r="AZ27" i="6" s="1"/>
  <c r="AU27" i="6"/>
  <c r="AP27" i="6"/>
  <c r="AO27" i="6"/>
  <c r="AM27" i="6"/>
  <c r="AK27" i="6"/>
  <c r="AI27" i="6"/>
  <c r="AG27" i="6"/>
  <c r="AE27" i="6"/>
  <c r="AC27" i="6"/>
  <c r="AA27" i="6"/>
  <c r="Y27" i="6"/>
  <c r="W27" i="6"/>
  <c r="U27" i="6"/>
  <c r="S27" i="6"/>
  <c r="Q27" i="6"/>
  <c r="O27" i="6"/>
  <c r="M27" i="6"/>
  <c r="BI197" i="6"/>
  <c r="AU197" i="6"/>
  <c r="AP197" i="6"/>
  <c r="AW197" i="6" s="1"/>
  <c r="BA197" i="6" s="1"/>
  <c r="AO197" i="6"/>
  <c r="AM197" i="6"/>
  <c r="AK197" i="6"/>
  <c r="AI197" i="6"/>
  <c r="AG197" i="6"/>
  <c r="AE197" i="6"/>
  <c r="AC197" i="6"/>
  <c r="AA197" i="6"/>
  <c r="Y197" i="6"/>
  <c r="W197" i="6"/>
  <c r="U197" i="6"/>
  <c r="S197" i="6"/>
  <c r="Q197" i="6"/>
  <c r="O197" i="6"/>
  <c r="M197" i="6"/>
  <c r="BI132" i="6"/>
  <c r="AW132" i="6"/>
  <c r="BA132" i="6" s="1"/>
  <c r="AU132" i="6"/>
  <c r="AP132" i="6"/>
  <c r="AV132" i="6" s="1"/>
  <c r="AO132" i="6"/>
  <c r="AM132" i="6"/>
  <c r="AK132" i="6"/>
  <c r="AI132" i="6"/>
  <c r="AG132" i="6"/>
  <c r="AE132" i="6"/>
  <c r="AC132" i="6"/>
  <c r="AA132" i="6"/>
  <c r="Y132" i="6"/>
  <c r="W132" i="6"/>
  <c r="U132" i="6"/>
  <c r="S132" i="6"/>
  <c r="Q132" i="6"/>
  <c r="O132" i="6"/>
  <c r="M132" i="6"/>
  <c r="BI24" i="6"/>
  <c r="AW24" i="6"/>
  <c r="BA24" i="6" s="1"/>
  <c r="AU24" i="6"/>
  <c r="AP24" i="6"/>
  <c r="AV24" i="6" s="1"/>
  <c r="AZ24" i="6" s="1"/>
  <c r="AO24" i="6"/>
  <c r="AM24" i="6"/>
  <c r="AK24" i="6"/>
  <c r="AI24" i="6"/>
  <c r="AG24" i="6"/>
  <c r="AE24" i="6"/>
  <c r="AC24" i="6"/>
  <c r="AA24" i="6"/>
  <c r="Y24" i="6"/>
  <c r="W24" i="6"/>
  <c r="U24" i="6"/>
  <c r="S24" i="6"/>
  <c r="Q24" i="6"/>
  <c r="O24" i="6"/>
  <c r="M24" i="6"/>
  <c r="BI13" i="6"/>
  <c r="AU13" i="6"/>
  <c r="AP13" i="6"/>
  <c r="AO13" i="6"/>
  <c r="AM13" i="6"/>
  <c r="AK13" i="6"/>
  <c r="AI13" i="6"/>
  <c r="AG13" i="6"/>
  <c r="AE13" i="6"/>
  <c r="AC13" i="6"/>
  <c r="AA13" i="6"/>
  <c r="Y13" i="6"/>
  <c r="W13" i="6"/>
  <c r="U13" i="6"/>
  <c r="S13" i="6"/>
  <c r="Q13" i="6"/>
  <c r="O13" i="6"/>
  <c r="M13" i="6"/>
  <c r="BI31" i="6"/>
  <c r="BJ31" i="6" s="1"/>
  <c r="BL31" i="6" s="1"/>
  <c r="AU31" i="6"/>
  <c r="AP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BI64" i="6"/>
  <c r="AU64" i="6"/>
  <c r="AP64" i="6"/>
  <c r="AO64" i="6"/>
  <c r="AM64" i="6"/>
  <c r="AK64" i="6"/>
  <c r="AI64" i="6"/>
  <c r="AG64" i="6"/>
  <c r="AE64" i="6"/>
  <c r="AC64" i="6"/>
  <c r="AA64" i="6"/>
  <c r="Y64" i="6"/>
  <c r="W64" i="6"/>
  <c r="U64" i="6"/>
  <c r="S64" i="6"/>
  <c r="Q64" i="6"/>
  <c r="O64" i="6"/>
  <c r="M64" i="6"/>
  <c r="BI114" i="6"/>
  <c r="AU114" i="6"/>
  <c r="AP114" i="6"/>
  <c r="AV114" i="6" s="1"/>
  <c r="AZ114" i="6" s="1"/>
  <c r="AO114" i="6"/>
  <c r="AM114" i="6"/>
  <c r="AK114" i="6"/>
  <c r="AI114" i="6"/>
  <c r="AG114" i="6"/>
  <c r="AE114" i="6"/>
  <c r="AC114" i="6"/>
  <c r="AA114" i="6"/>
  <c r="Y114" i="6"/>
  <c r="W114" i="6"/>
  <c r="U114" i="6"/>
  <c r="S114" i="6"/>
  <c r="Q114" i="6"/>
  <c r="O114" i="6"/>
  <c r="M114" i="6"/>
  <c r="BI206" i="6"/>
  <c r="AU206" i="6"/>
  <c r="AP206" i="6"/>
  <c r="AW206" i="6" s="1"/>
  <c r="BA206" i="6" s="1"/>
  <c r="AO206" i="6"/>
  <c r="AM206" i="6"/>
  <c r="AK206" i="6"/>
  <c r="AI206" i="6"/>
  <c r="AG206" i="6"/>
  <c r="AE206" i="6"/>
  <c r="AC206" i="6"/>
  <c r="AA206" i="6"/>
  <c r="Y206" i="6"/>
  <c r="W206" i="6"/>
  <c r="U206" i="6"/>
  <c r="S206" i="6"/>
  <c r="Q206" i="6"/>
  <c r="O206" i="6"/>
  <c r="M206" i="6"/>
  <c r="BI90" i="6"/>
  <c r="AV90" i="6"/>
  <c r="AZ90" i="6" s="1"/>
  <c r="AU90" i="6"/>
  <c r="BJ90" i="6" s="1"/>
  <c r="BL90" i="6" s="1"/>
  <c r="AP90" i="6"/>
  <c r="AO90" i="6"/>
  <c r="AM90" i="6"/>
  <c r="AK90" i="6"/>
  <c r="AI90" i="6"/>
  <c r="AG90" i="6"/>
  <c r="AE90" i="6"/>
  <c r="AC90" i="6"/>
  <c r="AA90" i="6"/>
  <c r="Y90" i="6"/>
  <c r="W90" i="6"/>
  <c r="U90" i="6"/>
  <c r="S90" i="6"/>
  <c r="Q90" i="6"/>
  <c r="O90" i="6"/>
  <c r="M90" i="6"/>
  <c r="AQ90" i="6" s="1"/>
  <c r="BI102" i="6"/>
  <c r="AU102" i="6"/>
  <c r="BJ102" i="6" s="1"/>
  <c r="BL102" i="6" s="1"/>
  <c r="AP102" i="6"/>
  <c r="AO102" i="6"/>
  <c r="AM102" i="6"/>
  <c r="AK102" i="6"/>
  <c r="AI102" i="6"/>
  <c r="AG102" i="6"/>
  <c r="AE102" i="6"/>
  <c r="AC102" i="6"/>
  <c r="AA102" i="6"/>
  <c r="Y102" i="6"/>
  <c r="W102" i="6"/>
  <c r="U102" i="6"/>
  <c r="S102" i="6"/>
  <c r="Q102" i="6"/>
  <c r="O102" i="6"/>
  <c r="M102" i="6"/>
  <c r="BI99" i="6"/>
  <c r="BJ99" i="6" s="1"/>
  <c r="BL99" i="6" s="1"/>
  <c r="BB99" i="6"/>
  <c r="BE99" i="6" s="1"/>
  <c r="AU99" i="6"/>
  <c r="AP99" i="6"/>
  <c r="AW99" i="6" s="1"/>
  <c r="BA99" i="6" s="1"/>
  <c r="AO99" i="6"/>
  <c r="AM99" i="6"/>
  <c r="AK99" i="6"/>
  <c r="AI99" i="6"/>
  <c r="AG99" i="6"/>
  <c r="AE99" i="6"/>
  <c r="AC99" i="6"/>
  <c r="AA99" i="6"/>
  <c r="Y99" i="6"/>
  <c r="W99" i="6"/>
  <c r="U99" i="6"/>
  <c r="S99" i="6"/>
  <c r="Q99" i="6"/>
  <c r="O99" i="6"/>
  <c r="M99" i="6"/>
  <c r="BI210" i="6"/>
  <c r="AV210" i="6"/>
  <c r="AZ210" i="6" s="1"/>
  <c r="AU210" i="6"/>
  <c r="AP210" i="6"/>
  <c r="AO210" i="6"/>
  <c r="AM210" i="6"/>
  <c r="AK210" i="6"/>
  <c r="AI210" i="6"/>
  <c r="AG210" i="6"/>
  <c r="AE210" i="6"/>
  <c r="AC210" i="6"/>
  <c r="AA210" i="6"/>
  <c r="Y210" i="6"/>
  <c r="W210" i="6"/>
  <c r="U210" i="6"/>
  <c r="S210" i="6"/>
  <c r="Q210" i="6"/>
  <c r="O210" i="6"/>
  <c r="M210" i="6"/>
  <c r="BI68" i="6"/>
  <c r="AV68" i="6"/>
  <c r="AZ68" i="6" s="1"/>
  <c r="AU68" i="6"/>
  <c r="AP68" i="6"/>
  <c r="AW68" i="6" s="1"/>
  <c r="AO68" i="6"/>
  <c r="AM68" i="6"/>
  <c r="AK68" i="6"/>
  <c r="AI68" i="6"/>
  <c r="AG68" i="6"/>
  <c r="AE68" i="6"/>
  <c r="AC68" i="6"/>
  <c r="AA68" i="6"/>
  <c r="Y68" i="6"/>
  <c r="W68" i="6"/>
  <c r="U68" i="6"/>
  <c r="S68" i="6"/>
  <c r="Q68" i="6"/>
  <c r="O68" i="6"/>
  <c r="M68" i="6"/>
  <c r="BI227" i="6"/>
  <c r="AU227" i="6"/>
  <c r="AP227" i="6"/>
  <c r="AO227" i="6"/>
  <c r="AM227" i="6"/>
  <c r="AK227" i="6"/>
  <c r="AI227" i="6"/>
  <c r="AG227" i="6"/>
  <c r="AE227" i="6"/>
  <c r="AC227" i="6"/>
  <c r="AA227" i="6"/>
  <c r="Y227" i="6"/>
  <c r="W227" i="6"/>
  <c r="U227" i="6"/>
  <c r="S227" i="6"/>
  <c r="Q227" i="6"/>
  <c r="O227" i="6"/>
  <c r="M227" i="6"/>
  <c r="BI91" i="6"/>
  <c r="AU91" i="6"/>
  <c r="AP91" i="6"/>
  <c r="AW91" i="6" s="1"/>
  <c r="BA91" i="6" s="1"/>
  <c r="AO91" i="6"/>
  <c r="AM91" i="6"/>
  <c r="AK91" i="6"/>
  <c r="AI91" i="6"/>
  <c r="AG91" i="6"/>
  <c r="AE91" i="6"/>
  <c r="AC91" i="6"/>
  <c r="AA91" i="6"/>
  <c r="Y91" i="6"/>
  <c r="W91" i="6"/>
  <c r="U91" i="6"/>
  <c r="S91" i="6"/>
  <c r="Q91" i="6"/>
  <c r="O91" i="6"/>
  <c r="M91" i="6"/>
  <c r="BI29" i="6"/>
  <c r="AV29" i="6"/>
  <c r="AZ29" i="6" s="1"/>
  <c r="AU29" i="6"/>
  <c r="AP29" i="6"/>
  <c r="AO29" i="6"/>
  <c r="AM29" i="6"/>
  <c r="AK29" i="6"/>
  <c r="AI29" i="6"/>
  <c r="AG29" i="6"/>
  <c r="AE29" i="6"/>
  <c r="AC29" i="6"/>
  <c r="AA29" i="6"/>
  <c r="Y29" i="6"/>
  <c r="W29" i="6"/>
  <c r="U29" i="6"/>
  <c r="S29" i="6"/>
  <c r="Q29" i="6"/>
  <c r="O29" i="6"/>
  <c r="M29" i="6"/>
  <c r="BI57" i="6"/>
  <c r="AU57" i="6"/>
  <c r="AP57" i="6"/>
  <c r="AW57" i="6" s="1"/>
  <c r="AO57" i="6"/>
  <c r="AM57" i="6"/>
  <c r="AK57" i="6"/>
  <c r="AI57" i="6"/>
  <c r="AG57" i="6"/>
  <c r="AE57" i="6"/>
  <c r="AC57" i="6"/>
  <c r="AA57" i="6"/>
  <c r="Y57" i="6"/>
  <c r="W57" i="6"/>
  <c r="U57" i="6"/>
  <c r="S57" i="6"/>
  <c r="Q57" i="6"/>
  <c r="O57" i="6"/>
  <c r="M57" i="6"/>
  <c r="BI19" i="6"/>
  <c r="AW19" i="6"/>
  <c r="BA19" i="6" s="1"/>
  <c r="AU19" i="6"/>
  <c r="BJ19" i="6" s="1"/>
  <c r="BL19" i="6" s="1"/>
  <c r="AP19" i="6"/>
  <c r="AO19" i="6"/>
  <c r="AM19" i="6"/>
  <c r="AK19" i="6"/>
  <c r="AI19" i="6"/>
  <c r="AG19" i="6"/>
  <c r="AE19" i="6"/>
  <c r="AC19" i="6"/>
  <c r="AA19" i="6"/>
  <c r="Y19" i="6"/>
  <c r="W19" i="6"/>
  <c r="U19" i="6"/>
  <c r="S19" i="6"/>
  <c r="Q19" i="6"/>
  <c r="O19" i="6"/>
  <c r="M19" i="6"/>
  <c r="BI111" i="6"/>
  <c r="AW111" i="6"/>
  <c r="BA111" i="6" s="1"/>
  <c r="AV111" i="6"/>
  <c r="AU111" i="6"/>
  <c r="AP111" i="6"/>
  <c r="AO111" i="6"/>
  <c r="AM111" i="6"/>
  <c r="AK111" i="6"/>
  <c r="AI111" i="6"/>
  <c r="AG111" i="6"/>
  <c r="AE111" i="6"/>
  <c r="AC111" i="6"/>
  <c r="AA111" i="6"/>
  <c r="Y111" i="6"/>
  <c r="W111" i="6"/>
  <c r="U111" i="6"/>
  <c r="S111" i="6"/>
  <c r="Q111" i="6"/>
  <c r="O111" i="6"/>
  <c r="M111" i="6"/>
  <c r="BI65" i="6"/>
  <c r="AU65" i="6"/>
  <c r="BJ65" i="6" s="1"/>
  <c r="BL65" i="6" s="1"/>
  <c r="AP65" i="6"/>
  <c r="AV65" i="6" s="1"/>
  <c r="AZ65" i="6" s="1"/>
  <c r="AO65" i="6"/>
  <c r="AM65" i="6"/>
  <c r="AK65" i="6"/>
  <c r="AI65" i="6"/>
  <c r="AG65" i="6"/>
  <c r="AE65" i="6"/>
  <c r="AC65" i="6"/>
  <c r="AA65" i="6"/>
  <c r="Y65" i="6"/>
  <c r="W65" i="6"/>
  <c r="U65" i="6"/>
  <c r="S65" i="6"/>
  <c r="Q65" i="6"/>
  <c r="O65" i="6"/>
  <c r="M65" i="6"/>
  <c r="BI204" i="6"/>
  <c r="AV204" i="6"/>
  <c r="AZ204" i="6" s="1"/>
  <c r="AU204" i="6"/>
  <c r="AP204" i="6"/>
  <c r="AW204" i="6" s="1"/>
  <c r="BA204" i="6" s="1"/>
  <c r="AO204" i="6"/>
  <c r="AM204" i="6"/>
  <c r="AK204" i="6"/>
  <c r="AI204" i="6"/>
  <c r="AG204" i="6"/>
  <c r="AE204" i="6"/>
  <c r="AC204" i="6"/>
  <c r="AA204" i="6"/>
  <c r="Y204" i="6"/>
  <c r="W204" i="6"/>
  <c r="U204" i="6"/>
  <c r="S204" i="6"/>
  <c r="Q204" i="6"/>
  <c r="O204" i="6"/>
  <c r="M204" i="6"/>
  <c r="BI207" i="6"/>
  <c r="AU207" i="6"/>
  <c r="AP207" i="6"/>
  <c r="AO207" i="6"/>
  <c r="AM207" i="6"/>
  <c r="AK207" i="6"/>
  <c r="AI207" i="6"/>
  <c r="AG207" i="6"/>
  <c r="AE207" i="6"/>
  <c r="AC207" i="6"/>
  <c r="AA207" i="6"/>
  <c r="Y207" i="6"/>
  <c r="W207" i="6"/>
  <c r="U207" i="6"/>
  <c r="S207" i="6"/>
  <c r="Q207" i="6"/>
  <c r="O207" i="6"/>
  <c r="M207" i="6"/>
  <c r="BI150" i="6"/>
  <c r="AW150" i="6"/>
  <c r="BA150" i="6" s="1"/>
  <c r="AV150" i="6"/>
  <c r="AU150" i="6"/>
  <c r="BJ150" i="6" s="1"/>
  <c r="BL150" i="6" s="1"/>
  <c r="AP150" i="6"/>
  <c r="AO150" i="6"/>
  <c r="AM150" i="6"/>
  <c r="AK150" i="6"/>
  <c r="AI150" i="6"/>
  <c r="AG150" i="6"/>
  <c r="AE150" i="6"/>
  <c r="AC150" i="6"/>
  <c r="AA150" i="6"/>
  <c r="Y150" i="6"/>
  <c r="W150" i="6"/>
  <c r="U150" i="6"/>
  <c r="S150" i="6"/>
  <c r="Q150" i="6"/>
  <c r="O150" i="6"/>
  <c r="M150" i="6"/>
  <c r="BI93" i="6"/>
  <c r="AV93" i="6"/>
  <c r="AZ93" i="6" s="1"/>
  <c r="AU93" i="6"/>
  <c r="AP93" i="6"/>
  <c r="AO93" i="6"/>
  <c r="AM93" i="6"/>
  <c r="AK93" i="6"/>
  <c r="AI93" i="6"/>
  <c r="AG93" i="6"/>
  <c r="AE93" i="6"/>
  <c r="AC93" i="6"/>
  <c r="AA93" i="6"/>
  <c r="Y93" i="6"/>
  <c r="W93" i="6"/>
  <c r="U93" i="6"/>
  <c r="S93" i="6"/>
  <c r="Q93" i="6"/>
  <c r="O93" i="6"/>
  <c r="M93" i="6"/>
  <c r="BI33" i="6"/>
  <c r="AU33" i="6"/>
  <c r="AP33" i="6"/>
  <c r="AW33" i="6" s="1"/>
  <c r="BA33" i="6" s="1"/>
  <c r="AO33" i="6"/>
  <c r="AM33" i="6"/>
  <c r="AK33" i="6"/>
  <c r="AI33" i="6"/>
  <c r="AG33" i="6"/>
  <c r="AE33" i="6"/>
  <c r="AC33" i="6"/>
  <c r="AA33" i="6"/>
  <c r="Y33" i="6"/>
  <c r="W33" i="6"/>
  <c r="U33" i="6"/>
  <c r="S33" i="6"/>
  <c r="Q33" i="6"/>
  <c r="O33" i="6"/>
  <c r="M33" i="6"/>
  <c r="BI70" i="6"/>
  <c r="AW70" i="6"/>
  <c r="BA70" i="6" s="1"/>
  <c r="AU70" i="6"/>
  <c r="AP70" i="6"/>
  <c r="AV70" i="6" s="1"/>
  <c r="AO70" i="6"/>
  <c r="AM70" i="6"/>
  <c r="AK70" i="6"/>
  <c r="AI70" i="6"/>
  <c r="AG70" i="6"/>
  <c r="AE70" i="6"/>
  <c r="AC70" i="6"/>
  <c r="AA70" i="6"/>
  <c r="Y70" i="6"/>
  <c r="W70" i="6"/>
  <c r="U70" i="6"/>
  <c r="S70" i="6"/>
  <c r="Q70" i="6"/>
  <c r="O70" i="6"/>
  <c r="M70" i="6"/>
  <c r="BI48" i="6"/>
  <c r="AU48" i="6"/>
  <c r="AP48" i="6"/>
  <c r="AO48" i="6"/>
  <c r="AM48" i="6"/>
  <c r="AK48" i="6"/>
  <c r="AI48" i="6"/>
  <c r="AG48" i="6"/>
  <c r="AE48" i="6"/>
  <c r="AC48" i="6"/>
  <c r="AA48" i="6"/>
  <c r="Y48" i="6"/>
  <c r="W48" i="6"/>
  <c r="U48" i="6"/>
  <c r="S48" i="6"/>
  <c r="Q48" i="6"/>
  <c r="O48" i="6"/>
  <c r="M48" i="6"/>
  <c r="BI15" i="6"/>
  <c r="AU15" i="6"/>
  <c r="BJ15" i="6" s="1"/>
  <c r="BL15" i="6" s="1"/>
  <c r="AP15" i="6"/>
  <c r="AV15" i="6" s="1"/>
  <c r="AZ15" i="6" s="1"/>
  <c r="AO15" i="6"/>
  <c r="AM15" i="6"/>
  <c r="AK15" i="6"/>
  <c r="AI15" i="6"/>
  <c r="AG15" i="6"/>
  <c r="AE15" i="6"/>
  <c r="AC15" i="6"/>
  <c r="AA15" i="6"/>
  <c r="Y15" i="6"/>
  <c r="W15" i="6"/>
  <c r="U15" i="6"/>
  <c r="S15" i="6"/>
  <c r="Q15" i="6"/>
  <c r="O15" i="6"/>
  <c r="M15" i="6"/>
  <c r="BI10" i="6"/>
  <c r="AU10" i="6"/>
  <c r="AP10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BI198" i="6"/>
  <c r="AU198" i="6"/>
  <c r="AP198" i="6"/>
  <c r="AV198" i="6" s="1"/>
  <c r="AO198" i="6"/>
  <c r="AM198" i="6"/>
  <c r="AK198" i="6"/>
  <c r="AI198" i="6"/>
  <c r="AG198" i="6"/>
  <c r="AE198" i="6"/>
  <c r="AC198" i="6"/>
  <c r="AA198" i="6"/>
  <c r="Y198" i="6"/>
  <c r="W198" i="6"/>
  <c r="U198" i="6"/>
  <c r="S198" i="6"/>
  <c r="Q198" i="6"/>
  <c r="O198" i="6"/>
  <c r="M198" i="6"/>
  <c r="BI86" i="6"/>
  <c r="AU86" i="6"/>
  <c r="BJ86" i="6" s="1"/>
  <c r="BL86" i="6" s="1"/>
  <c r="AP86" i="6"/>
  <c r="AW86" i="6" s="1"/>
  <c r="BA86" i="6" s="1"/>
  <c r="AO86" i="6"/>
  <c r="AM86" i="6"/>
  <c r="AK86" i="6"/>
  <c r="AI86" i="6"/>
  <c r="AG86" i="6"/>
  <c r="AE86" i="6"/>
  <c r="AC86" i="6"/>
  <c r="AA86" i="6"/>
  <c r="Y86" i="6"/>
  <c r="W86" i="6"/>
  <c r="U86" i="6"/>
  <c r="S86" i="6"/>
  <c r="Q86" i="6"/>
  <c r="O86" i="6"/>
  <c r="M86" i="6"/>
  <c r="BI58" i="6"/>
  <c r="AV58" i="6"/>
  <c r="AZ58" i="6" s="1"/>
  <c r="AU58" i="6"/>
  <c r="AP58" i="6"/>
  <c r="AO58" i="6"/>
  <c r="AM58" i="6"/>
  <c r="AK58" i="6"/>
  <c r="AI58" i="6"/>
  <c r="AG58" i="6"/>
  <c r="AE58" i="6"/>
  <c r="AC58" i="6"/>
  <c r="AA58" i="6"/>
  <c r="Y58" i="6"/>
  <c r="W58" i="6"/>
  <c r="U58" i="6"/>
  <c r="S58" i="6"/>
  <c r="Q58" i="6"/>
  <c r="O58" i="6"/>
  <c r="M58" i="6"/>
  <c r="BI95" i="6"/>
  <c r="AV95" i="6"/>
  <c r="AZ95" i="6" s="1"/>
  <c r="AU95" i="6"/>
  <c r="AP95" i="6"/>
  <c r="AW95" i="6" s="1"/>
  <c r="BA95" i="6" s="1"/>
  <c r="AO95" i="6"/>
  <c r="AM95" i="6"/>
  <c r="AK95" i="6"/>
  <c r="AI95" i="6"/>
  <c r="AG95" i="6"/>
  <c r="AE95" i="6"/>
  <c r="AC95" i="6"/>
  <c r="AA95" i="6"/>
  <c r="Y95" i="6"/>
  <c r="W95" i="6"/>
  <c r="U95" i="6"/>
  <c r="S95" i="6"/>
  <c r="Q95" i="6"/>
  <c r="O95" i="6"/>
  <c r="M95" i="6"/>
  <c r="BI82" i="6"/>
  <c r="AU82" i="6"/>
  <c r="AP82" i="6"/>
  <c r="AO82" i="6"/>
  <c r="AM82" i="6"/>
  <c r="AK82" i="6"/>
  <c r="AI82" i="6"/>
  <c r="AG82" i="6"/>
  <c r="AE82" i="6"/>
  <c r="AC82" i="6"/>
  <c r="AA82" i="6"/>
  <c r="Y82" i="6"/>
  <c r="W82" i="6"/>
  <c r="U82" i="6"/>
  <c r="S82" i="6"/>
  <c r="Q82" i="6"/>
  <c r="O82" i="6"/>
  <c r="M82" i="6"/>
  <c r="BI139" i="6"/>
  <c r="AU139" i="6"/>
  <c r="AP139" i="6"/>
  <c r="AO139" i="6"/>
  <c r="AM139" i="6"/>
  <c r="AK139" i="6"/>
  <c r="AI139" i="6"/>
  <c r="AG139" i="6"/>
  <c r="AE139" i="6"/>
  <c r="AC139" i="6"/>
  <c r="AA139" i="6"/>
  <c r="Y139" i="6"/>
  <c r="W139" i="6"/>
  <c r="U139" i="6"/>
  <c r="S139" i="6"/>
  <c r="Q139" i="6"/>
  <c r="O139" i="6"/>
  <c r="M139" i="6"/>
  <c r="BI107" i="6"/>
  <c r="AU107" i="6"/>
  <c r="AP107" i="6"/>
  <c r="AV107" i="6" s="1"/>
  <c r="AZ107" i="6" s="1"/>
  <c r="AO107" i="6"/>
  <c r="AM107" i="6"/>
  <c r="AK107" i="6"/>
  <c r="AI107" i="6"/>
  <c r="AG107" i="6"/>
  <c r="AE107" i="6"/>
  <c r="AC107" i="6"/>
  <c r="AA107" i="6"/>
  <c r="Y107" i="6"/>
  <c r="W107" i="6"/>
  <c r="U107" i="6"/>
  <c r="S107" i="6"/>
  <c r="Q107" i="6"/>
  <c r="O107" i="6"/>
  <c r="M107" i="6"/>
  <c r="BI61" i="6"/>
  <c r="BJ61" i="6" s="1"/>
  <c r="BL61" i="6" s="1"/>
  <c r="AU61" i="6"/>
  <c r="AP61" i="6"/>
  <c r="AW61" i="6" s="1"/>
  <c r="BA61" i="6" s="1"/>
  <c r="AO61" i="6"/>
  <c r="AM61" i="6"/>
  <c r="AK61" i="6"/>
  <c r="AI61" i="6"/>
  <c r="AG61" i="6"/>
  <c r="AE61" i="6"/>
  <c r="AC61" i="6"/>
  <c r="AA61" i="6"/>
  <c r="Y61" i="6"/>
  <c r="W61" i="6"/>
  <c r="U61" i="6"/>
  <c r="S61" i="6"/>
  <c r="Q61" i="6"/>
  <c r="O61" i="6"/>
  <c r="M61" i="6"/>
  <c r="BI108" i="6"/>
  <c r="AU108" i="6"/>
  <c r="AP108" i="6"/>
  <c r="AV108" i="6" s="1"/>
  <c r="AO108" i="6"/>
  <c r="AM108" i="6"/>
  <c r="AK108" i="6"/>
  <c r="AI108" i="6"/>
  <c r="AG108" i="6"/>
  <c r="AE108" i="6"/>
  <c r="AC108" i="6"/>
  <c r="AA108" i="6"/>
  <c r="Y108" i="6"/>
  <c r="W108" i="6"/>
  <c r="U108" i="6"/>
  <c r="S108" i="6"/>
  <c r="Q108" i="6"/>
  <c r="O108" i="6"/>
  <c r="M108" i="6"/>
  <c r="BI128" i="6"/>
  <c r="AU128" i="6"/>
  <c r="AP128" i="6"/>
  <c r="AV128" i="6" s="1"/>
  <c r="AO128" i="6"/>
  <c r="AM128" i="6"/>
  <c r="AK128" i="6"/>
  <c r="AI128" i="6"/>
  <c r="AG128" i="6"/>
  <c r="AE128" i="6"/>
  <c r="AC128" i="6"/>
  <c r="AA128" i="6"/>
  <c r="Y128" i="6"/>
  <c r="W128" i="6"/>
  <c r="U128" i="6"/>
  <c r="S128" i="6"/>
  <c r="Q128" i="6"/>
  <c r="O128" i="6"/>
  <c r="M128" i="6"/>
  <c r="BI185" i="6"/>
  <c r="AU185" i="6"/>
  <c r="AP185" i="6"/>
  <c r="AV185" i="6" s="1"/>
  <c r="AZ185" i="6" s="1"/>
  <c r="AO185" i="6"/>
  <c r="AM185" i="6"/>
  <c r="AK185" i="6"/>
  <c r="AI185" i="6"/>
  <c r="AG185" i="6"/>
  <c r="AE185" i="6"/>
  <c r="AC185" i="6"/>
  <c r="AA185" i="6"/>
  <c r="Y185" i="6"/>
  <c r="W185" i="6"/>
  <c r="U185" i="6"/>
  <c r="S185" i="6"/>
  <c r="Q185" i="6"/>
  <c r="O185" i="6"/>
  <c r="M185" i="6"/>
  <c r="BI55" i="6"/>
  <c r="AU55" i="6"/>
  <c r="BJ55" i="6" s="1"/>
  <c r="BL55" i="6" s="1"/>
  <c r="AP55" i="6"/>
  <c r="AV55" i="6" s="1"/>
  <c r="AO55" i="6"/>
  <c r="AM55" i="6"/>
  <c r="AK55" i="6"/>
  <c r="AI55" i="6"/>
  <c r="AG55" i="6"/>
  <c r="AE55" i="6"/>
  <c r="AC55" i="6"/>
  <c r="AA55" i="6"/>
  <c r="Y55" i="6"/>
  <c r="W55" i="6"/>
  <c r="U55" i="6"/>
  <c r="S55" i="6"/>
  <c r="Q55" i="6"/>
  <c r="O55" i="6"/>
  <c r="M55" i="6"/>
  <c r="BI94" i="6"/>
  <c r="AU94" i="6"/>
  <c r="AP94" i="6"/>
  <c r="AO94" i="6"/>
  <c r="AM94" i="6"/>
  <c r="AK94" i="6"/>
  <c r="AI94" i="6"/>
  <c r="AG94" i="6"/>
  <c r="AE94" i="6"/>
  <c r="AC94" i="6"/>
  <c r="AA94" i="6"/>
  <c r="Y94" i="6"/>
  <c r="W94" i="6"/>
  <c r="U94" i="6"/>
  <c r="S94" i="6"/>
  <c r="Q94" i="6"/>
  <c r="O94" i="6"/>
  <c r="M94" i="6"/>
  <c r="BI188" i="6"/>
  <c r="AU188" i="6"/>
  <c r="AP188" i="6"/>
  <c r="AO188" i="6"/>
  <c r="AM188" i="6"/>
  <c r="AK188" i="6"/>
  <c r="AI188" i="6"/>
  <c r="AG188" i="6"/>
  <c r="AE188" i="6"/>
  <c r="AC188" i="6"/>
  <c r="AA188" i="6"/>
  <c r="Y188" i="6"/>
  <c r="W188" i="6"/>
  <c r="U188" i="6"/>
  <c r="S188" i="6"/>
  <c r="Q188" i="6"/>
  <c r="O188" i="6"/>
  <c r="M188" i="6"/>
  <c r="BI199" i="6"/>
  <c r="AU199" i="6"/>
  <c r="AP199" i="6"/>
  <c r="AW199" i="6" s="1"/>
  <c r="AO199" i="6"/>
  <c r="AM199" i="6"/>
  <c r="AK199" i="6"/>
  <c r="AI199" i="6"/>
  <c r="AG199" i="6"/>
  <c r="AE199" i="6"/>
  <c r="AC199" i="6"/>
  <c r="AA199" i="6"/>
  <c r="Y199" i="6"/>
  <c r="W199" i="6"/>
  <c r="U199" i="6"/>
  <c r="S199" i="6"/>
  <c r="Q199" i="6"/>
  <c r="O199" i="6"/>
  <c r="M199" i="6"/>
  <c r="BI124" i="6"/>
  <c r="AU124" i="6"/>
  <c r="BJ124" i="6" s="1"/>
  <c r="BL124" i="6" s="1"/>
  <c r="AP124" i="6"/>
  <c r="AV124" i="6" s="1"/>
  <c r="AO124" i="6"/>
  <c r="AM124" i="6"/>
  <c r="AK124" i="6"/>
  <c r="AI124" i="6"/>
  <c r="AG124" i="6"/>
  <c r="AE124" i="6"/>
  <c r="AC124" i="6"/>
  <c r="AA124" i="6"/>
  <c r="Y124" i="6"/>
  <c r="W124" i="6"/>
  <c r="U124" i="6"/>
  <c r="S124" i="6"/>
  <c r="Q124" i="6"/>
  <c r="O124" i="6"/>
  <c r="M124" i="6"/>
  <c r="BI203" i="6"/>
  <c r="AU203" i="6"/>
  <c r="AP203" i="6"/>
  <c r="AO203" i="6"/>
  <c r="AM203" i="6"/>
  <c r="AK203" i="6"/>
  <c r="AI203" i="6"/>
  <c r="AG203" i="6"/>
  <c r="AE203" i="6"/>
  <c r="AC203" i="6"/>
  <c r="AA203" i="6"/>
  <c r="Y203" i="6"/>
  <c r="W203" i="6"/>
  <c r="U203" i="6"/>
  <c r="S203" i="6"/>
  <c r="Q203" i="6"/>
  <c r="O203" i="6"/>
  <c r="M203" i="6"/>
  <c r="BI177" i="6"/>
  <c r="AU177" i="6"/>
  <c r="AP177" i="6"/>
  <c r="AV177" i="6" s="1"/>
  <c r="AZ177" i="6" s="1"/>
  <c r="AO177" i="6"/>
  <c r="AM177" i="6"/>
  <c r="AK177" i="6"/>
  <c r="AI177" i="6"/>
  <c r="AG177" i="6"/>
  <c r="AE177" i="6"/>
  <c r="AC177" i="6"/>
  <c r="AA177" i="6"/>
  <c r="Y177" i="6"/>
  <c r="W177" i="6"/>
  <c r="U177" i="6"/>
  <c r="S177" i="6"/>
  <c r="Q177" i="6"/>
  <c r="O177" i="6"/>
  <c r="M177" i="6"/>
  <c r="BI105" i="6"/>
  <c r="AV105" i="6"/>
  <c r="AZ105" i="6" s="1"/>
  <c r="AU105" i="6"/>
  <c r="AP105" i="6"/>
  <c r="AW105" i="6" s="1"/>
  <c r="AO105" i="6"/>
  <c r="AM105" i="6"/>
  <c r="AK105" i="6"/>
  <c r="AI105" i="6"/>
  <c r="AG105" i="6"/>
  <c r="AE105" i="6"/>
  <c r="AX105" i="6" s="1"/>
  <c r="AC105" i="6"/>
  <c r="AA105" i="6"/>
  <c r="Y105" i="6"/>
  <c r="W105" i="6"/>
  <c r="U105" i="6"/>
  <c r="S105" i="6"/>
  <c r="Q105" i="6"/>
  <c r="O105" i="6"/>
  <c r="M105" i="6"/>
  <c r="BI178" i="6"/>
  <c r="AW178" i="6"/>
  <c r="BA178" i="6" s="1"/>
  <c r="AU178" i="6"/>
  <c r="BJ178" i="6" s="1"/>
  <c r="BL178" i="6" s="1"/>
  <c r="AP178" i="6"/>
  <c r="AO178" i="6"/>
  <c r="AM178" i="6"/>
  <c r="AK178" i="6"/>
  <c r="AI178" i="6"/>
  <c r="AG178" i="6"/>
  <c r="AE178" i="6"/>
  <c r="AC178" i="6"/>
  <c r="AA178" i="6"/>
  <c r="Y178" i="6"/>
  <c r="W178" i="6"/>
  <c r="U178" i="6"/>
  <c r="S178" i="6"/>
  <c r="Q178" i="6"/>
  <c r="O178" i="6"/>
  <c r="M178" i="6"/>
  <c r="BI189" i="6"/>
  <c r="AU189" i="6"/>
  <c r="BJ189" i="6" s="1"/>
  <c r="BL189" i="6" s="1"/>
  <c r="AP189" i="6"/>
  <c r="AV189" i="6" s="1"/>
  <c r="AO189" i="6"/>
  <c r="AM189" i="6"/>
  <c r="AK189" i="6"/>
  <c r="AI189" i="6"/>
  <c r="AG189" i="6"/>
  <c r="AE189" i="6"/>
  <c r="AC189" i="6"/>
  <c r="AA189" i="6"/>
  <c r="Y189" i="6"/>
  <c r="W189" i="6"/>
  <c r="U189" i="6"/>
  <c r="S189" i="6"/>
  <c r="Q189" i="6"/>
  <c r="O189" i="6"/>
  <c r="M189" i="6"/>
  <c r="BI122" i="6"/>
  <c r="AU122" i="6"/>
  <c r="AP122" i="6"/>
  <c r="AO122" i="6"/>
  <c r="AM122" i="6"/>
  <c r="AK122" i="6"/>
  <c r="AI122" i="6"/>
  <c r="AG122" i="6"/>
  <c r="AE122" i="6"/>
  <c r="AC122" i="6"/>
  <c r="AA122" i="6"/>
  <c r="Y122" i="6"/>
  <c r="W122" i="6"/>
  <c r="U122" i="6"/>
  <c r="S122" i="6"/>
  <c r="Q122" i="6"/>
  <c r="O122" i="6"/>
  <c r="M122" i="6"/>
  <c r="BI131" i="6"/>
  <c r="AU131" i="6"/>
  <c r="AP131" i="6"/>
  <c r="AW131" i="6" s="1"/>
  <c r="AO131" i="6"/>
  <c r="AM131" i="6"/>
  <c r="AK131" i="6"/>
  <c r="AI131" i="6"/>
  <c r="AG131" i="6"/>
  <c r="AE131" i="6"/>
  <c r="AC131" i="6"/>
  <c r="AA131" i="6"/>
  <c r="Y131" i="6"/>
  <c r="W131" i="6"/>
  <c r="U131" i="6"/>
  <c r="S131" i="6"/>
  <c r="Q131" i="6"/>
  <c r="O131" i="6"/>
  <c r="M131" i="6"/>
  <c r="BI73" i="6"/>
  <c r="AU73" i="6"/>
  <c r="AP73" i="6"/>
  <c r="AW73" i="6" s="1"/>
  <c r="BA73" i="6" s="1"/>
  <c r="AO73" i="6"/>
  <c r="AM73" i="6"/>
  <c r="AK73" i="6"/>
  <c r="AI73" i="6"/>
  <c r="AG73" i="6"/>
  <c r="AE73" i="6"/>
  <c r="AC73" i="6"/>
  <c r="AA73" i="6"/>
  <c r="Y73" i="6"/>
  <c r="W73" i="6"/>
  <c r="U73" i="6"/>
  <c r="S73" i="6"/>
  <c r="Q73" i="6"/>
  <c r="O73" i="6"/>
  <c r="M73" i="6"/>
  <c r="BI215" i="6"/>
  <c r="AU215" i="6"/>
  <c r="BJ215" i="6" s="1"/>
  <c r="BL215" i="6" s="1"/>
  <c r="AP215" i="6"/>
  <c r="AW215" i="6" s="1"/>
  <c r="BA215" i="6" s="1"/>
  <c r="AO215" i="6"/>
  <c r="AM215" i="6"/>
  <c r="AK215" i="6"/>
  <c r="AI215" i="6"/>
  <c r="AG215" i="6"/>
  <c r="AE215" i="6"/>
  <c r="AC215" i="6"/>
  <c r="AA215" i="6"/>
  <c r="Y215" i="6"/>
  <c r="W215" i="6"/>
  <c r="U215" i="6"/>
  <c r="S215" i="6"/>
  <c r="Q215" i="6"/>
  <c r="O215" i="6"/>
  <c r="M215" i="6"/>
  <c r="BI232" i="6"/>
  <c r="AU232" i="6"/>
  <c r="AP232" i="6"/>
  <c r="AV232" i="6" s="1"/>
  <c r="AZ232" i="6" s="1"/>
  <c r="AO232" i="6"/>
  <c r="AM232" i="6"/>
  <c r="AK232" i="6"/>
  <c r="AI232" i="6"/>
  <c r="AG232" i="6"/>
  <c r="AE232" i="6"/>
  <c r="AC232" i="6"/>
  <c r="AA232" i="6"/>
  <c r="Y232" i="6"/>
  <c r="W232" i="6"/>
  <c r="U232" i="6"/>
  <c r="S232" i="6"/>
  <c r="Q232" i="6"/>
  <c r="O232" i="6"/>
  <c r="M232" i="6"/>
  <c r="BI230" i="6"/>
  <c r="AV230" i="6"/>
  <c r="AZ230" i="6" s="1"/>
  <c r="AU230" i="6"/>
  <c r="AP230" i="6"/>
  <c r="AW230" i="6" s="1"/>
  <c r="BA230" i="6" s="1"/>
  <c r="AO230" i="6"/>
  <c r="AM230" i="6"/>
  <c r="AK230" i="6"/>
  <c r="AI230" i="6"/>
  <c r="AG230" i="6"/>
  <c r="AE230" i="6"/>
  <c r="AC230" i="6"/>
  <c r="AA230" i="6"/>
  <c r="Y230" i="6"/>
  <c r="W230" i="6"/>
  <c r="U230" i="6"/>
  <c r="S230" i="6"/>
  <c r="Q230" i="6"/>
  <c r="O230" i="6"/>
  <c r="M230" i="6"/>
  <c r="BI110" i="6"/>
  <c r="AU110" i="6"/>
  <c r="AP110" i="6"/>
  <c r="AV110" i="6" s="1"/>
  <c r="AO110" i="6"/>
  <c r="AM110" i="6"/>
  <c r="AK110" i="6"/>
  <c r="AI110" i="6"/>
  <c r="AG110" i="6"/>
  <c r="AE110" i="6"/>
  <c r="AC110" i="6"/>
  <c r="AA110" i="6"/>
  <c r="Y110" i="6"/>
  <c r="W110" i="6"/>
  <c r="U110" i="6"/>
  <c r="S110" i="6"/>
  <c r="Q110" i="6"/>
  <c r="O110" i="6"/>
  <c r="M110" i="6"/>
  <c r="BI129" i="6"/>
  <c r="AU129" i="6"/>
  <c r="AP129" i="6"/>
  <c r="AO129" i="6"/>
  <c r="AM129" i="6"/>
  <c r="AK129" i="6"/>
  <c r="AI129" i="6"/>
  <c r="AG129" i="6"/>
  <c r="AE129" i="6"/>
  <c r="AC129" i="6"/>
  <c r="AA129" i="6"/>
  <c r="Y129" i="6"/>
  <c r="W129" i="6"/>
  <c r="U129" i="6"/>
  <c r="S129" i="6"/>
  <c r="Q129" i="6"/>
  <c r="O129" i="6"/>
  <c r="M129" i="6"/>
  <c r="BJ88" i="6"/>
  <c r="BL88" i="6" s="1"/>
  <c r="BI88" i="6"/>
  <c r="AU88" i="6"/>
  <c r="AP88" i="6"/>
  <c r="AV88" i="6" s="1"/>
  <c r="AZ88" i="6" s="1"/>
  <c r="AO88" i="6"/>
  <c r="AM88" i="6"/>
  <c r="AK88" i="6"/>
  <c r="AI88" i="6"/>
  <c r="AG88" i="6"/>
  <c r="AE88" i="6"/>
  <c r="AC88" i="6"/>
  <c r="AA88" i="6"/>
  <c r="Y88" i="6"/>
  <c r="W88" i="6"/>
  <c r="U88" i="6"/>
  <c r="S88" i="6"/>
  <c r="Q88" i="6"/>
  <c r="O88" i="6"/>
  <c r="M88" i="6"/>
  <c r="BJ219" i="6"/>
  <c r="BL219" i="6" s="1"/>
  <c r="BI219" i="6"/>
  <c r="AU219" i="6"/>
  <c r="AP219" i="6"/>
  <c r="AO219" i="6"/>
  <c r="AM219" i="6"/>
  <c r="AK219" i="6"/>
  <c r="AI219" i="6"/>
  <c r="AG219" i="6"/>
  <c r="AE219" i="6"/>
  <c r="AC219" i="6"/>
  <c r="AA219" i="6"/>
  <c r="Y219" i="6"/>
  <c r="W219" i="6"/>
  <c r="U219" i="6"/>
  <c r="S219" i="6"/>
  <c r="Q219" i="6"/>
  <c r="O219" i="6"/>
  <c r="M219" i="6"/>
  <c r="BI97" i="6"/>
  <c r="AW97" i="6"/>
  <c r="BA97" i="6" s="1"/>
  <c r="AU97" i="6"/>
  <c r="AP97" i="6"/>
  <c r="AV97" i="6" s="1"/>
  <c r="AO97" i="6"/>
  <c r="AM97" i="6"/>
  <c r="AK97" i="6"/>
  <c r="AI97" i="6"/>
  <c r="AG97" i="6"/>
  <c r="AE97" i="6"/>
  <c r="AC97" i="6"/>
  <c r="AA97" i="6"/>
  <c r="Y97" i="6"/>
  <c r="W97" i="6"/>
  <c r="U97" i="6"/>
  <c r="S97" i="6"/>
  <c r="Q97" i="6"/>
  <c r="O97" i="6"/>
  <c r="M97" i="6"/>
  <c r="BI34" i="6"/>
  <c r="AV34" i="6"/>
  <c r="AU34" i="6"/>
  <c r="BJ34" i="6" s="1"/>
  <c r="BL34" i="6" s="1"/>
  <c r="AP34" i="6"/>
  <c r="AW34" i="6" s="1"/>
  <c r="BA34" i="6" s="1"/>
  <c r="AO34" i="6"/>
  <c r="AM34" i="6"/>
  <c r="AK34" i="6"/>
  <c r="AI34" i="6"/>
  <c r="AG34" i="6"/>
  <c r="AE34" i="6"/>
  <c r="AC34" i="6"/>
  <c r="AA34" i="6"/>
  <c r="Y34" i="6"/>
  <c r="W34" i="6"/>
  <c r="U34" i="6"/>
  <c r="S34" i="6"/>
  <c r="Q34" i="6"/>
  <c r="O34" i="6"/>
  <c r="M34" i="6"/>
  <c r="BI180" i="6"/>
  <c r="AU180" i="6"/>
  <c r="BJ180" i="6" s="1"/>
  <c r="BL180" i="6" s="1"/>
  <c r="AP180" i="6"/>
  <c r="AW180" i="6" s="1"/>
  <c r="BA180" i="6" s="1"/>
  <c r="AO180" i="6"/>
  <c r="AM180" i="6"/>
  <c r="AK180" i="6"/>
  <c r="AI180" i="6"/>
  <c r="AG180" i="6"/>
  <c r="AE180" i="6"/>
  <c r="AC180" i="6"/>
  <c r="AA180" i="6"/>
  <c r="Y180" i="6"/>
  <c r="W180" i="6"/>
  <c r="U180" i="6"/>
  <c r="S180" i="6"/>
  <c r="Q180" i="6"/>
  <c r="O180" i="6"/>
  <c r="M180" i="6"/>
  <c r="BI228" i="6"/>
  <c r="AU228" i="6"/>
  <c r="AP228" i="6"/>
  <c r="AW228" i="6" s="1"/>
  <c r="BA228" i="6" s="1"/>
  <c r="AO228" i="6"/>
  <c r="AM228" i="6"/>
  <c r="AK228" i="6"/>
  <c r="AI228" i="6"/>
  <c r="AG228" i="6"/>
  <c r="AE228" i="6"/>
  <c r="AC228" i="6"/>
  <c r="AA228" i="6"/>
  <c r="Y228" i="6"/>
  <c r="W228" i="6"/>
  <c r="U228" i="6"/>
  <c r="S228" i="6"/>
  <c r="Q228" i="6"/>
  <c r="O228" i="6"/>
  <c r="M228" i="6"/>
  <c r="BI54" i="6"/>
  <c r="AU54" i="6"/>
  <c r="AP54" i="6"/>
  <c r="AO54" i="6"/>
  <c r="AM54" i="6"/>
  <c r="AK54" i="6"/>
  <c r="AI54" i="6"/>
  <c r="AG54" i="6"/>
  <c r="AE54" i="6"/>
  <c r="AC54" i="6"/>
  <c r="AA54" i="6"/>
  <c r="Y54" i="6"/>
  <c r="W54" i="6"/>
  <c r="U54" i="6"/>
  <c r="S54" i="6"/>
  <c r="Q54" i="6"/>
  <c r="O54" i="6"/>
  <c r="M54" i="6"/>
  <c r="BI187" i="6"/>
  <c r="AU187" i="6"/>
  <c r="AP187" i="6"/>
  <c r="AV187" i="6" s="1"/>
  <c r="AZ187" i="6" s="1"/>
  <c r="AO187" i="6"/>
  <c r="AM187" i="6"/>
  <c r="AK187" i="6"/>
  <c r="AI187" i="6"/>
  <c r="AG187" i="6"/>
  <c r="AE187" i="6"/>
  <c r="AC187" i="6"/>
  <c r="AA187" i="6"/>
  <c r="Y187" i="6"/>
  <c r="W187" i="6"/>
  <c r="U187" i="6"/>
  <c r="S187" i="6"/>
  <c r="Q187" i="6"/>
  <c r="O187" i="6"/>
  <c r="M187" i="6"/>
  <c r="BI155" i="6"/>
  <c r="AU155" i="6"/>
  <c r="AP155" i="6"/>
  <c r="AW155" i="6" s="1"/>
  <c r="BA155" i="6" s="1"/>
  <c r="AO155" i="6"/>
  <c r="AM155" i="6"/>
  <c r="AK155" i="6"/>
  <c r="AI155" i="6"/>
  <c r="AG155" i="6"/>
  <c r="AE155" i="6"/>
  <c r="AC155" i="6"/>
  <c r="AA155" i="6"/>
  <c r="Y155" i="6"/>
  <c r="W155" i="6"/>
  <c r="U155" i="6"/>
  <c r="S155" i="6"/>
  <c r="Q155" i="6"/>
  <c r="O155" i="6"/>
  <c r="M155" i="6"/>
  <c r="BI130" i="6"/>
  <c r="AU130" i="6"/>
  <c r="AP130" i="6"/>
  <c r="AV130" i="6" s="1"/>
  <c r="AO130" i="6"/>
  <c r="AM130" i="6"/>
  <c r="AK130" i="6"/>
  <c r="AI130" i="6"/>
  <c r="AG130" i="6"/>
  <c r="AE130" i="6"/>
  <c r="AC130" i="6"/>
  <c r="AA130" i="6"/>
  <c r="Y130" i="6"/>
  <c r="W130" i="6"/>
  <c r="U130" i="6"/>
  <c r="S130" i="6"/>
  <c r="Q130" i="6"/>
  <c r="O130" i="6"/>
  <c r="M130" i="6"/>
  <c r="BI42" i="6"/>
  <c r="AU42" i="6"/>
  <c r="BJ42" i="6" s="1"/>
  <c r="BL42" i="6" s="1"/>
  <c r="AP42" i="6"/>
  <c r="AV42" i="6" s="1"/>
  <c r="AO42" i="6"/>
  <c r="AM42" i="6"/>
  <c r="AK42" i="6"/>
  <c r="AI42" i="6"/>
  <c r="AG42" i="6"/>
  <c r="AE42" i="6"/>
  <c r="AC42" i="6"/>
  <c r="AA42" i="6"/>
  <c r="Y42" i="6"/>
  <c r="W42" i="6"/>
  <c r="U42" i="6"/>
  <c r="S42" i="6"/>
  <c r="Q42" i="6"/>
  <c r="O42" i="6"/>
  <c r="M42" i="6"/>
  <c r="BI218" i="6"/>
  <c r="AU218" i="6"/>
  <c r="BJ218" i="6" s="1"/>
  <c r="BL218" i="6" s="1"/>
  <c r="AP218" i="6"/>
  <c r="AV218" i="6" s="1"/>
  <c r="AZ218" i="6" s="1"/>
  <c r="AO218" i="6"/>
  <c r="AM218" i="6"/>
  <c r="AK218" i="6"/>
  <c r="AI218" i="6"/>
  <c r="AG218" i="6"/>
  <c r="AE218" i="6"/>
  <c r="AC218" i="6"/>
  <c r="AA218" i="6"/>
  <c r="Y218" i="6"/>
  <c r="W218" i="6"/>
  <c r="U218" i="6"/>
  <c r="S218" i="6"/>
  <c r="Q218" i="6"/>
  <c r="O218" i="6"/>
  <c r="M218" i="6"/>
  <c r="AQ218" i="6" s="1"/>
  <c r="BI163" i="6"/>
  <c r="AU163" i="6"/>
  <c r="AP163" i="6"/>
  <c r="AO163" i="6"/>
  <c r="AM163" i="6"/>
  <c r="AK163" i="6"/>
  <c r="AI163" i="6"/>
  <c r="AG163" i="6"/>
  <c r="AE163" i="6"/>
  <c r="AC163" i="6"/>
  <c r="AA163" i="6"/>
  <c r="Y163" i="6"/>
  <c r="W163" i="6"/>
  <c r="U163" i="6"/>
  <c r="S163" i="6"/>
  <c r="Q163" i="6"/>
  <c r="O163" i="6"/>
  <c r="M163" i="6"/>
  <c r="BI39" i="6"/>
  <c r="AU39" i="6"/>
  <c r="AP39" i="6"/>
  <c r="AV39" i="6" s="1"/>
  <c r="AO39" i="6"/>
  <c r="AM39" i="6"/>
  <c r="AK39" i="6"/>
  <c r="AI39" i="6"/>
  <c r="AG39" i="6"/>
  <c r="AE39" i="6"/>
  <c r="AC39" i="6"/>
  <c r="AA39" i="6"/>
  <c r="Y39" i="6"/>
  <c r="W39" i="6"/>
  <c r="U39" i="6"/>
  <c r="S39" i="6"/>
  <c r="Q39" i="6"/>
  <c r="O39" i="6"/>
  <c r="M39" i="6"/>
  <c r="BI144" i="6"/>
  <c r="AU144" i="6"/>
  <c r="BJ144" i="6" s="1"/>
  <c r="BL144" i="6" s="1"/>
  <c r="AP144" i="6"/>
  <c r="AV144" i="6" s="1"/>
  <c r="AO144" i="6"/>
  <c r="AM144" i="6"/>
  <c r="AK144" i="6"/>
  <c r="AI144" i="6"/>
  <c r="AG144" i="6"/>
  <c r="AE144" i="6"/>
  <c r="AC144" i="6"/>
  <c r="AA144" i="6"/>
  <c r="Y144" i="6"/>
  <c r="W144" i="6"/>
  <c r="U144" i="6"/>
  <c r="S144" i="6"/>
  <c r="Q144" i="6"/>
  <c r="O144" i="6"/>
  <c r="M144" i="6"/>
  <c r="BI170" i="6"/>
  <c r="AU170" i="6"/>
  <c r="AP170" i="6"/>
  <c r="AO170" i="6"/>
  <c r="AM170" i="6"/>
  <c r="AK170" i="6"/>
  <c r="AI170" i="6"/>
  <c r="AG170" i="6"/>
  <c r="AE170" i="6"/>
  <c r="AC170" i="6"/>
  <c r="AA170" i="6"/>
  <c r="Y170" i="6"/>
  <c r="W170" i="6"/>
  <c r="U170" i="6"/>
  <c r="S170" i="6"/>
  <c r="Q170" i="6"/>
  <c r="O170" i="6"/>
  <c r="M170" i="6"/>
  <c r="BI96" i="6"/>
  <c r="AV96" i="6"/>
  <c r="AZ96" i="6" s="1"/>
  <c r="AU96" i="6"/>
  <c r="AP96" i="6"/>
  <c r="AW96" i="6" s="1"/>
  <c r="AO96" i="6"/>
  <c r="AM96" i="6"/>
  <c r="AK96" i="6"/>
  <c r="AI96" i="6"/>
  <c r="AG96" i="6"/>
  <c r="AE96" i="6"/>
  <c r="AC96" i="6"/>
  <c r="AA96" i="6"/>
  <c r="Y96" i="6"/>
  <c r="W96" i="6"/>
  <c r="U96" i="6"/>
  <c r="S96" i="6"/>
  <c r="Q96" i="6"/>
  <c r="O96" i="6"/>
  <c r="M96" i="6"/>
  <c r="BI80" i="6"/>
  <c r="AU80" i="6"/>
  <c r="AP80" i="6"/>
  <c r="AW80" i="6" s="1"/>
  <c r="BA80" i="6" s="1"/>
  <c r="AO80" i="6"/>
  <c r="AM80" i="6"/>
  <c r="AK80" i="6"/>
  <c r="AI80" i="6"/>
  <c r="AG80" i="6"/>
  <c r="AE80" i="6"/>
  <c r="AC80" i="6"/>
  <c r="AA80" i="6"/>
  <c r="Y80" i="6"/>
  <c r="W80" i="6"/>
  <c r="U80" i="6"/>
  <c r="S80" i="6"/>
  <c r="Q80" i="6"/>
  <c r="O80" i="6"/>
  <c r="M80" i="6"/>
  <c r="BI213" i="6"/>
  <c r="AV213" i="6"/>
  <c r="AZ213" i="6" s="1"/>
  <c r="AU213" i="6"/>
  <c r="BJ213" i="6" s="1"/>
  <c r="BL213" i="6" s="1"/>
  <c r="AP213" i="6"/>
  <c r="AO213" i="6"/>
  <c r="AM213" i="6"/>
  <c r="AK213" i="6"/>
  <c r="AI213" i="6"/>
  <c r="AG213" i="6"/>
  <c r="AE213" i="6"/>
  <c r="AC213" i="6"/>
  <c r="AA213" i="6"/>
  <c r="Y213" i="6"/>
  <c r="W213" i="6"/>
  <c r="U213" i="6"/>
  <c r="S213" i="6"/>
  <c r="Q213" i="6"/>
  <c r="O213" i="6"/>
  <c r="M213" i="6"/>
  <c r="BI231" i="6"/>
  <c r="AV231" i="6"/>
  <c r="AZ231" i="6" s="1"/>
  <c r="AU231" i="6"/>
  <c r="BJ231" i="6" s="1"/>
  <c r="BL231" i="6" s="1"/>
  <c r="AP231" i="6"/>
  <c r="AO231" i="6"/>
  <c r="AM231" i="6"/>
  <c r="AK231" i="6"/>
  <c r="AI231" i="6"/>
  <c r="AG231" i="6"/>
  <c r="AE231" i="6"/>
  <c r="AC231" i="6"/>
  <c r="AA231" i="6"/>
  <c r="Y231" i="6"/>
  <c r="W231" i="6"/>
  <c r="U231" i="6"/>
  <c r="S231" i="6"/>
  <c r="Q231" i="6"/>
  <c r="O231" i="6"/>
  <c r="M231" i="6"/>
  <c r="BI74" i="6"/>
  <c r="AU74" i="6"/>
  <c r="AP74" i="6"/>
  <c r="AW74" i="6" s="1"/>
  <c r="BA74" i="6" s="1"/>
  <c r="AO74" i="6"/>
  <c r="AM74" i="6"/>
  <c r="AK74" i="6"/>
  <c r="AI74" i="6"/>
  <c r="AG74" i="6"/>
  <c r="AE74" i="6"/>
  <c r="AC74" i="6"/>
  <c r="AA74" i="6"/>
  <c r="Y74" i="6"/>
  <c r="W74" i="6"/>
  <c r="U74" i="6"/>
  <c r="S74" i="6"/>
  <c r="Q74" i="6"/>
  <c r="O74" i="6"/>
  <c r="M74" i="6"/>
  <c r="BI12" i="6"/>
  <c r="AU12" i="6"/>
  <c r="BJ12" i="6" s="1"/>
  <c r="BL12" i="6" s="1"/>
  <c r="AP12" i="6"/>
  <c r="AW12" i="6" s="1"/>
  <c r="BA12" i="6" s="1"/>
  <c r="AO12" i="6"/>
  <c r="AM12" i="6"/>
  <c r="AK12" i="6"/>
  <c r="AI12" i="6"/>
  <c r="AG12" i="6"/>
  <c r="AE12" i="6"/>
  <c r="AC12" i="6"/>
  <c r="AA12" i="6"/>
  <c r="Y12" i="6"/>
  <c r="W12" i="6"/>
  <c r="U12" i="6"/>
  <c r="S12" i="6"/>
  <c r="Q12" i="6"/>
  <c r="O12" i="6"/>
  <c r="M12" i="6"/>
  <c r="BI136" i="6"/>
  <c r="AU136" i="6"/>
  <c r="AP136" i="6"/>
  <c r="AO136" i="6"/>
  <c r="AM136" i="6"/>
  <c r="AK136" i="6"/>
  <c r="AI136" i="6"/>
  <c r="AG136" i="6"/>
  <c r="AE136" i="6"/>
  <c r="AC136" i="6"/>
  <c r="AA136" i="6"/>
  <c r="Y136" i="6"/>
  <c r="W136" i="6"/>
  <c r="U136" i="6"/>
  <c r="S136" i="6"/>
  <c r="Q136" i="6"/>
  <c r="O136" i="6"/>
  <c r="M136" i="6"/>
  <c r="BI25" i="6"/>
  <c r="AU25" i="6"/>
  <c r="AP25" i="6"/>
  <c r="AO25" i="6"/>
  <c r="AM25" i="6"/>
  <c r="AK25" i="6"/>
  <c r="AI25" i="6"/>
  <c r="AG25" i="6"/>
  <c r="AE25" i="6"/>
  <c r="AC25" i="6"/>
  <c r="AA25" i="6"/>
  <c r="Y25" i="6"/>
  <c r="W25" i="6"/>
  <c r="U25" i="6"/>
  <c r="S25" i="6"/>
  <c r="Q25" i="6"/>
  <c r="O25" i="6"/>
  <c r="M25" i="6"/>
  <c r="BI195" i="6"/>
  <c r="AU195" i="6"/>
  <c r="AP195" i="6"/>
  <c r="AW195" i="6" s="1"/>
  <c r="BA195" i="6" s="1"/>
  <c r="AO195" i="6"/>
  <c r="AM195" i="6"/>
  <c r="AK195" i="6"/>
  <c r="AI195" i="6"/>
  <c r="AG195" i="6"/>
  <c r="AE195" i="6"/>
  <c r="AC195" i="6"/>
  <c r="AA195" i="6"/>
  <c r="Y195" i="6"/>
  <c r="W195" i="6"/>
  <c r="U195" i="6"/>
  <c r="S195" i="6"/>
  <c r="Q195" i="6"/>
  <c r="O195" i="6"/>
  <c r="M195" i="6"/>
  <c r="BI186" i="6"/>
  <c r="AU186" i="6"/>
  <c r="AP186" i="6"/>
  <c r="AW186" i="6" s="1"/>
  <c r="BA186" i="6" s="1"/>
  <c r="AO186" i="6"/>
  <c r="AM186" i="6"/>
  <c r="AK186" i="6"/>
  <c r="AI186" i="6"/>
  <c r="AG186" i="6"/>
  <c r="AE186" i="6"/>
  <c r="AC186" i="6"/>
  <c r="AA186" i="6"/>
  <c r="Y186" i="6"/>
  <c r="W186" i="6"/>
  <c r="U186" i="6"/>
  <c r="S186" i="6"/>
  <c r="Q186" i="6"/>
  <c r="O186" i="6"/>
  <c r="M186" i="6"/>
  <c r="BI85" i="6"/>
  <c r="AU85" i="6"/>
  <c r="AP85" i="6"/>
  <c r="AV85" i="6" s="1"/>
  <c r="AO85" i="6"/>
  <c r="AM85" i="6"/>
  <c r="AK85" i="6"/>
  <c r="AI85" i="6"/>
  <c r="AG85" i="6"/>
  <c r="AE85" i="6"/>
  <c r="AC85" i="6"/>
  <c r="AA85" i="6"/>
  <c r="Y85" i="6"/>
  <c r="W85" i="6"/>
  <c r="U85" i="6"/>
  <c r="S85" i="6"/>
  <c r="Q85" i="6"/>
  <c r="O85" i="6"/>
  <c r="M85" i="6"/>
  <c r="BJ184" i="6"/>
  <c r="BL184" i="6" s="1"/>
  <c r="BI184" i="6"/>
  <c r="AU184" i="6"/>
  <c r="AP184" i="6"/>
  <c r="AO184" i="6"/>
  <c r="AM184" i="6"/>
  <c r="AK184" i="6"/>
  <c r="AI184" i="6"/>
  <c r="AG184" i="6"/>
  <c r="AE184" i="6"/>
  <c r="AC184" i="6"/>
  <c r="AA184" i="6"/>
  <c r="Y184" i="6"/>
  <c r="W184" i="6"/>
  <c r="U184" i="6"/>
  <c r="S184" i="6"/>
  <c r="Q184" i="6"/>
  <c r="O184" i="6"/>
  <c r="M184" i="6"/>
  <c r="BI14" i="6"/>
  <c r="AU14" i="6"/>
  <c r="AP14" i="6"/>
  <c r="AO14" i="6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BI225" i="6"/>
  <c r="AW225" i="6"/>
  <c r="BA225" i="6" s="1"/>
  <c r="AU225" i="6"/>
  <c r="AP225" i="6"/>
  <c r="AO225" i="6"/>
  <c r="AM225" i="6"/>
  <c r="AK225" i="6"/>
  <c r="AI225" i="6"/>
  <c r="AG225" i="6"/>
  <c r="AE225" i="6"/>
  <c r="AC225" i="6"/>
  <c r="AA225" i="6"/>
  <c r="Y225" i="6"/>
  <c r="W225" i="6"/>
  <c r="U225" i="6"/>
  <c r="S225" i="6"/>
  <c r="Q225" i="6"/>
  <c r="O225" i="6"/>
  <c r="M225" i="6"/>
  <c r="BI140" i="6"/>
  <c r="AU140" i="6"/>
  <c r="AP140" i="6"/>
  <c r="AV140" i="6" s="1"/>
  <c r="AZ140" i="6" s="1"/>
  <c r="AO140" i="6"/>
  <c r="AM140" i="6"/>
  <c r="AK140" i="6"/>
  <c r="AI140" i="6"/>
  <c r="AG140" i="6"/>
  <c r="AE140" i="6"/>
  <c r="AC140" i="6"/>
  <c r="AA140" i="6"/>
  <c r="Y140" i="6"/>
  <c r="W140" i="6"/>
  <c r="U140" i="6"/>
  <c r="S140" i="6"/>
  <c r="Q140" i="6"/>
  <c r="O140" i="6"/>
  <c r="M140" i="6"/>
  <c r="BI205" i="6"/>
  <c r="AV205" i="6"/>
  <c r="AZ205" i="6" s="1"/>
  <c r="AU205" i="6"/>
  <c r="AP205" i="6"/>
  <c r="AW205" i="6" s="1"/>
  <c r="BA205" i="6" s="1"/>
  <c r="AO205" i="6"/>
  <c r="AM205" i="6"/>
  <c r="AK205" i="6"/>
  <c r="AI205" i="6"/>
  <c r="AG205" i="6"/>
  <c r="AE205" i="6"/>
  <c r="AC205" i="6"/>
  <c r="AA205" i="6"/>
  <c r="Y205" i="6"/>
  <c r="W205" i="6"/>
  <c r="U205" i="6"/>
  <c r="S205" i="6"/>
  <c r="Q205" i="6"/>
  <c r="O205" i="6"/>
  <c r="M205" i="6"/>
  <c r="BI106" i="6"/>
  <c r="AU106" i="6"/>
  <c r="BJ106" i="6" s="1"/>
  <c r="BL106" i="6" s="1"/>
  <c r="AP106" i="6"/>
  <c r="AV106" i="6" s="1"/>
  <c r="AO106" i="6"/>
  <c r="AM106" i="6"/>
  <c r="AK106" i="6"/>
  <c r="AI106" i="6"/>
  <c r="AG106" i="6"/>
  <c r="AE106" i="6"/>
  <c r="AC106" i="6"/>
  <c r="AA106" i="6"/>
  <c r="Y106" i="6"/>
  <c r="W106" i="6"/>
  <c r="U106" i="6"/>
  <c r="S106" i="6"/>
  <c r="Q106" i="6"/>
  <c r="O106" i="6"/>
  <c r="M106" i="6"/>
  <c r="BI62" i="6"/>
  <c r="AU62" i="6"/>
  <c r="AP62" i="6"/>
  <c r="AW62" i="6" s="1"/>
  <c r="BA62" i="6" s="1"/>
  <c r="AO62" i="6"/>
  <c r="AM62" i="6"/>
  <c r="AK62" i="6"/>
  <c r="AI62" i="6"/>
  <c r="AG62" i="6"/>
  <c r="AE62" i="6"/>
  <c r="AC62" i="6"/>
  <c r="AA62" i="6"/>
  <c r="Y62" i="6"/>
  <c r="W62" i="6"/>
  <c r="U62" i="6"/>
  <c r="S62" i="6"/>
  <c r="Q62" i="6"/>
  <c r="O62" i="6"/>
  <c r="M62" i="6"/>
  <c r="BI161" i="6"/>
  <c r="AU161" i="6"/>
  <c r="AP161" i="6"/>
  <c r="AV161" i="6" s="1"/>
  <c r="AO161" i="6"/>
  <c r="AM161" i="6"/>
  <c r="AK161" i="6"/>
  <c r="AI161" i="6"/>
  <c r="AG161" i="6"/>
  <c r="AE161" i="6"/>
  <c r="AC161" i="6"/>
  <c r="AA161" i="6"/>
  <c r="Y161" i="6"/>
  <c r="W161" i="6"/>
  <c r="U161" i="6"/>
  <c r="S161" i="6"/>
  <c r="Q161" i="6"/>
  <c r="O161" i="6"/>
  <c r="M161" i="6"/>
  <c r="BI127" i="6"/>
  <c r="AU127" i="6"/>
  <c r="AP127" i="6"/>
  <c r="AW127" i="6" s="1"/>
  <c r="BA127" i="6" s="1"/>
  <c r="AO127" i="6"/>
  <c r="AM127" i="6"/>
  <c r="AK127" i="6"/>
  <c r="AI127" i="6"/>
  <c r="AG127" i="6"/>
  <c r="AE127" i="6"/>
  <c r="AC127" i="6"/>
  <c r="AA127" i="6"/>
  <c r="Y127" i="6"/>
  <c r="W127" i="6"/>
  <c r="U127" i="6"/>
  <c r="S127" i="6"/>
  <c r="Q127" i="6"/>
  <c r="O127" i="6"/>
  <c r="M127" i="6"/>
  <c r="BI67" i="6"/>
  <c r="AU67" i="6"/>
  <c r="AP67" i="6"/>
  <c r="AV67" i="6" s="1"/>
  <c r="AZ67" i="6" s="1"/>
  <c r="AO67" i="6"/>
  <c r="AM67" i="6"/>
  <c r="AK67" i="6"/>
  <c r="AI67" i="6"/>
  <c r="AG67" i="6"/>
  <c r="AE67" i="6"/>
  <c r="AC67" i="6"/>
  <c r="AA67" i="6"/>
  <c r="Y67" i="6"/>
  <c r="W67" i="6"/>
  <c r="U67" i="6"/>
  <c r="S67" i="6"/>
  <c r="Q67" i="6"/>
  <c r="O67" i="6"/>
  <c r="M67" i="6"/>
  <c r="BI79" i="6"/>
  <c r="AU79" i="6"/>
  <c r="AP79" i="6"/>
  <c r="AO79" i="6"/>
  <c r="AM79" i="6"/>
  <c r="AK79" i="6"/>
  <c r="AI79" i="6"/>
  <c r="AG79" i="6"/>
  <c r="AE79" i="6"/>
  <c r="AC79" i="6"/>
  <c r="AA79" i="6"/>
  <c r="Y79" i="6"/>
  <c r="W79" i="6"/>
  <c r="U79" i="6"/>
  <c r="S79" i="6"/>
  <c r="Q79" i="6"/>
  <c r="O79" i="6"/>
  <c r="M79" i="6"/>
  <c r="BI44" i="6"/>
  <c r="AV44" i="6"/>
  <c r="AZ44" i="6" s="1"/>
  <c r="AU44" i="6"/>
  <c r="AP44" i="6"/>
  <c r="AW44" i="6" s="1"/>
  <c r="AO44" i="6"/>
  <c r="AM44" i="6"/>
  <c r="AK44" i="6"/>
  <c r="AI44" i="6"/>
  <c r="AG44" i="6"/>
  <c r="AE44" i="6"/>
  <c r="AC44" i="6"/>
  <c r="AA44" i="6"/>
  <c r="Y44" i="6"/>
  <c r="W44" i="6"/>
  <c r="U44" i="6"/>
  <c r="S44" i="6"/>
  <c r="Q44" i="6"/>
  <c r="O44" i="6"/>
  <c r="M44" i="6"/>
  <c r="BI75" i="6"/>
  <c r="AU75" i="6"/>
  <c r="AP75" i="6"/>
  <c r="AV75" i="6" s="1"/>
  <c r="AO75" i="6"/>
  <c r="AM75" i="6"/>
  <c r="AK75" i="6"/>
  <c r="AI75" i="6"/>
  <c r="AG75" i="6"/>
  <c r="AE75" i="6"/>
  <c r="AC75" i="6"/>
  <c r="AA75" i="6"/>
  <c r="Y75" i="6"/>
  <c r="W75" i="6"/>
  <c r="U75" i="6"/>
  <c r="S75" i="6"/>
  <c r="Q75" i="6"/>
  <c r="O75" i="6"/>
  <c r="M75" i="6"/>
  <c r="BI41" i="6"/>
  <c r="AU41" i="6"/>
  <c r="AP41" i="6"/>
  <c r="AO41" i="6"/>
  <c r="AM41" i="6"/>
  <c r="AK41" i="6"/>
  <c r="AI41" i="6"/>
  <c r="AG41" i="6"/>
  <c r="AE41" i="6"/>
  <c r="AC41" i="6"/>
  <c r="AA41" i="6"/>
  <c r="Y41" i="6"/>
  <c r="W41" i="6"/>
  <c r="U41" i="6"/>
  <c r="S41" i="6"/>
  <c r="Q41" i="6"/>
  <c r="O41" i="6"/>
  <c r="M41" i="6"/>
  <c r="BI63" i="6"/>
  <c r="AV63" i="6"/>
  <c r="AZ63" i="6" s="1"/>
  <c r="AU63" i="6"/>
  <c r="BJ63" i="6" s="1"/>
  <c r="BL63" i="6" s="1"/>
  <c r="AP63" i="6"/>
  <c r="AO63" i="6"/>
  <c r="AM63" i="6"/>
  <c r="AK63" i="6"/>
  <c r="AI63" i="6"/>
  <c r="AG63" i="6"/>
  <c r="AE63" i="6"/>
  <c r="AC63" i="6"/>
  <c r="AA63" i="6"/>
  <c r="Y63" i="6"/>
  <c r="W63" i="6"/>
  <c r="U63" i="6"/>
  <c r="S63" i="6"/>
  <c r="Q63" i="6"/>
  <c r="O63" i="6"/>
  <c r="M63" i="6"/>
  <c r="BI16" i="6"/>
  <c r="AU16" i="6"/>
  <c r="BJ16" i="6" s="1"/>
  <c r="BL16" i="6" s="1"/>
  <c r="AP16" i="6"/>
  <c r="AW16" i="6" s="1"/>
  <c r="AO16" i="6"/>
  <c r="AM16" i="6"/>
  <c r="AK16" i="6"/>
  <c r="AI16" i="6"/>
  <c r="AG16" i="6"/>
  <c r="AE16" i="6"/>
  <c r="AC16" i="6"/>
  <c r="AA16" i="6"/>
  <c r="Y16" i="6"/>
  <c r="W16" i="6"/>
  <c r="U16" i="6"/>
  <c r="S16" i="6"/>
  <c r="Q16" i="6"/>
  <c r="O16" i="6"/>
  <c r="M16" i="6"/>
  <c r="BI53" i="6"/>
  <c r="AU53" i="6"/>
  <c r="AP53" i="6"/>
  <c r="AV53" i="6" s="1"/>
  <c r="AO53" i="6"/>
  <c r="AM53" i="6"/>
  <c r="AK53" i="6"/>
  <c r="AI53" i="6"/>
  <c r="AG53" i="6"/>
  <c r="AE53" i="6"/>
  <c r="AC53" i="6"/>
  <c r="AA53" i="6"/>
  <c r="Y53" i="6"/>
  <c r="W53" i="6"/>
  <c r="U53" i="6"/>
  <c r="S53" i="6"/>
  <c r="Q53" i="6"/>
  <c r="O53" i="6"/>
  <c r="M53" i="6"/>
  <c r="BI159" i="6"/>
  <c r="AU159" i="6"/>
  <c r="BJ159" i="6" s="1"/>
  <c r="BL159" i="6" s="1"/>
  <c r="AP159" i="6"/>
  <c r="AO159" i="6"/>
  <c r="AM159" i="6"/>
  <c r="AK159" i="6"/>
  <c r="AI159" i="6"/>
  <c r="AG159" i="6"/>
  <c r="AE159" i="6"/>
  <c r="AC159" i="6"/>
  <c r="AA159" i="6"/>
  <c r="Y159" i="6"/>
  <c r="W159" i="6"/>
  <c r="U159" i="6"/>
  <c r="S159" i="6"/>
  <c r="Q159" i="6"/>
  <c r="O159" i="6"/>
  <c r="M159" i="6"/>
  <c r="BI72" i="6"/>
  <c r="AU72" i="6"/>
  <c r="AP72" i="6"/>
  <c r="AO72" i="6"/>
  <c r="AM72" i="6"/>
  <c r="AK72" i="6"/>
  <c r="AI72" i="6"/>
  <c r="AG72" i="6"/>
  <c r="AE72" i="6"/>
  <c r="AC72" i="6"/>
  <c r="AA72" i="6"/>
  <c r="Y72" i="6"/>
  <c r="W72" i="6"/>
  <c r="U72" i="6"/>
  <c r="S72" i="6"/>
  <c r="Q72" i="6"/>
  <c r="O72" i="6"/>
  <c r="M72" i="6"/>
  <c r="BI190" i="6"/>
  <c r="AV190" i="6"/>
  <c r="AZ190" i="6" s="1"/>
  <c r="AU190" i="6"/>
  <c r="AP190" i="6"/>
  <c r="AW190" i="6" s="1"/>
  <c r="AO190" i="6"/>
  <c r="AM190" i="6"/>
  <c r="AK190" i="6"/>
  <c r="AI190" i="6"/>
  <c r="AG190" i="6"/>
  <c r="AE190" i="6"/>
  <c r="AC190" i="6"/>
  <c r="AA190" i="6"/>
  <c r="Y190" i="6"/>
  <c r="W190" i="6"/>
  <c r="U190" i="6"/>
  <c r="S190" i="6"/>
  <c r="Q190" i="6"/>
  <c r="O190" i="6"/>
  <c r="M190" i="6"/>
  <c r="BI71" i="6"/>
  <c r="AU71" i="6"/>
  <c r="AP71" i="6"/>
  <c r="AV71" i="6" s="1"/>
  <c r="AO71" i="6"/>
  <c r="AM71" i="6"/>
  <c r="AK71" i="6"/>
  <c r="AI71" i="6"/>
  <c r="AG71" i="6"/>
  <c r="AE71" i="6"/>
  <c r="AC71" i="6"/>
  <c r="AA71" i="6"/>
  <c r="Y71" i="6"/>
  <c r="W71" i="6"/>
  <c r="U71" i="6"/>
  <c r="S71" i="6"/>
  <c r="Q71" i="6"/>
  <c r="O71" i="6"/>
  <c r="M71" i="6"/>
  <c r="BI217" i="6"/>
  <c r="AU217" i="6"/>
  <c r="AP217" i="6"/>
  <c r="AO217" i="6"/>
  <c r="AM217" i="6"/>
  <c r="AK217" i="6"/>
  <c r="AI217" i="6"/>
  <c r="AG217" i="6"/>
  <c r="AE217" i="6"/>
  <c r="AC217" i="6"/>
  <c r="AA217" i="6"/>
  <c r="Y217" i="6"/>
  <c r="W217" i="6"/>
  <c r="U217" i="6"/>
  <c r="S217" i="6"/>
  <c r="Q217" i="6"/>
  <c r="O217" i="6"/>
  <c r="M217" i="6"/>
  <c r="BI209" i="6"/>
  <c r="AU209" i="6"/>
  <c r="AP209" i="6"/>
  <c r="AV209" i="6" s="1"/>
  <c r="AZ209" i="6" s="1"/>
  <c r="AO209" i="6"/>
  <c r="AM209" i="6"/>
  <c r="AK209" i="6"/>
  <c r="AI209" i="6"/>
  <c r="AG209" i="6"/>
  <c r="AE209" i="6"/>
  <c r="AC209" i="6"/>
  <c r="AA209" i="6"/>
  <c r="Y209" i="6"/>
  <c r="W209" i="6"/>
  <c r="U209" i="6"/>
  <c r="S209" i="6"/>
  <c r="Q209" i="6"/>
  <c r="O209" i="6"/>
  <c r="M209" i="6"/>
  <c r="BI142" i="6"/>
  <c r="AU142" i="6"/>
  <c r="AP142" i="6"/>
  <c r="AW142" i="6" s="1"/>
  <c r="AO142" i="6"/>
  <c r="AM142" i="6"/>
  <c r="AK142" i="6"/>
  <c r="AI142" i="6"/>
  <c r="AG142" i="6"/>
  <c r="AE142" i="6"/>
  <c r="AC142" i="6"/>
  <c r="AA142" i="6"/>
  <c r="Y142" i="6"/>
  <c r="W142" i="6"/>
  <c r="U142" i="6"/>
  <c r="S142" i="6"/>
  <c r="Q142" i="6"/>
  <c r="O142" i="6"/>
  <c r="M142" i="6"/>
  <c r="BI52" i="6"/>
  <c r="AU52" i="6"/>
  <c r="AP52" i="6"/>
  <c r="AV52" i="6" s="1"/>
  <c r="AO52" i="6"/>
  <c r="AM52" i="6"/>
  <c r="AK52" i="6"/>
  <c r="AI52" i="6"/>
  <c r="AG52" i="6"/>
  <c r="AE52" i="6"/>
  <c r="AC52" i="6"/>
  <c r="AA52" i="6"/>
  <c r="Y52" i="6"/>
  <c r="W52" i="6"/>
  <c r="U52" i="6"/>
  <c r="S52" i="6"/>
  <c r="Q52" i="6"/>
  <c r="O52" i="6"/>
  <c r="M52" i="6"/>
  <c r="BI66" i="6"/>
  <c r="AU66" i="6"/>
  <c r="BJ66" i="6" s="1"/>
  <c r="BL66" i="6" s="1"/>
  <c r="AP66" i="6"/>
  <c r="AO66" i="6"/>
  <c r="AM66" i="6"/>
  <c r="AK66" i="6"/>
  <c r="AI66" i="6"/>
  <c r="AG66" i="6"/>
  <c r="AE66" i="6"/>
  <c r="AC66" i="6"/>
  <c r="AA66" i="6"/>
  <c r="Y66" i="6"/>
  <c r="W66" i="6"/>
  <c r="U66" i="6"/>
  <c r="S66" i="6"/>
  <c r="Q66" i="6"/>
  <c r="O66" i="6"/>
  <c r="M66" i="6"/>
  <c r="BI200" i="6"/>
  <c r="AU200" i="6"/>
  <c r="AP200" i="6"/>
  <c r="AO200" i="6"/>
  <c r="AM200" i="6"/>
  <c r="AK200" i="6"/>
  <c r="AI200" i="6"/>
  <c r="AG200" i="6"/>
  <c r="AE200" i="6"/>
  <c r="AC200" i="6"/>
  <c r="AA200" i="6"/>
  <c r="Y200" i="6"/>
  <c r="W200" i="6"/>
  <c r="U200" i="6"/>
  <c r="S200" i="6"/>
  <c r="Q200" i="6"/>
  <c r="O200" i="6"/>
  <c r="M200" i="6"/>
  <c r="BI201" i="6"/>
  <c r="AU201" i="6"/>
  <c r="AP201" i="6"/>
  <c r="AW201" i="6" s="1"/>
  <c r="AO201" i="6"/>
  <c r="AM201" i="6"/>
  <c r="AK201" i="6"/>
  <c r="AI201" i="6"/>
  <c r="AG201" i="6"/>
  <c r="AE201" i="6"/>
  <c r="AC201" i="6"/>
  <c r="AA201" i="6"/>
  <c r="Y201" i="6"/>
  <c r="W201" i="6"/>
  <c r="U201" i="6"/>
  <c r="S201" i="6"/>
  <c r="Q201" i="6"/>
  <c r="O201" i="6"/>
  <c r="M201" i="6"/>
  <c r="BI104" i="6"/>
  <c r="AU104" i="6"/>
  <c r="BJ104" i="6" s="1"/>
  <c r="BL104" i="6" s="1"/>
  <c r="AP104" i="6"/>
  <c r="AV104" i="6" s="1"/>
  <c r="AO104" i="6"/>
  <c r="AM104" i="6"/>
  <c r="AK104" i="6"/>
  <c r="AI104" i="6"/>
  <c r="AG104" i="6"/>
  <c r="AE104" i="6"/>
  <c r="AC104" i="6"/>
  <c r="AA104" i="6"/>
  <c r="Y104" i="6"/>
  <c r="W104" i="6"/>
  <c r="U104" i="6"/>
  <c r="S104" i="6"/>
  <c r="Q104" i="6"/>
  <c r="O104" i="6"/>
  <c r="M104" i="6"/>
  <c r="BI221" i="6"/>
  <c r="AU221" i="6"/>
  <c r="AP221" i="6"/>
  <c r="AO221" i="6"/>
  <c r="AM221" i="6"/>
  <c r="AK221" i="6"/>
  <c r="AI221" i="6"/>
  <c r="AG221" i="6"/>
  <c r="AE221" i="6"/>
  <c r="AC221" i="6"/>
  <c r="AA221" i="6"/>
  <c r="Y221" i="6"/>
  <c r="W221" i="6"/>
  <c r="U221" i="6"/>
  <c r="S221" i="6"/>
  <c r="Q221" i="6"/>
  <c r="O221" i="6"/>
  <c r="M221" i="6"/>
  <c r="BI20" i="6"/>
  <c r="AV20" i="6"/>
  <c r="AZ20" i="6" s="1"/>
  <c r="AU20" i="6"/>
  <c r="AP20" i="6"/>
  <c r="AO20" i="6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BI172" i="6"/>
  <c r="AU172" i="6"/>
  <c r="BJ172" i="6" s="1"/>
  <c r="BL172" i="6" s="1"/>
  <c r="AP172" i="6"/>
  <c r="AW172" i="6" s="1"/>
  <c r="AO172" i="6"/>
  <c r="AM172" i="6"/>
  <c r="AK172" i="6"/>
  <c r="AI172" i="6"/>
  <c r="AG172" i="6"/>
  <c r="AE172" i="6"/>
  <c r="AC172" i="6"/>
  <c r="AA172" i="6"/>
  <c r="Y172" i="6"/>
  <c r="W172" i="6"/>
  <c r="U172" i="6"/>
  <c r="S172" i="6"/>
  <c r="Q172" i="6"/>
  <c r="O172" i="6"/>
  <c r="M172" i="6"/>
  <c r="BI77" i="6"/>
  <c r="AU77" i="6"/>
  <c r="AP77" i="6"/>
  <c r="AV77" i="6" s="1"/>
  <c r="AO77" i="6"/>
  <c r="AM77" i="6"/>
  <c r="AK77" i="6"/>
  <c r="AI77" i="6"/>
  <c r="AG77" i="6"/>
  <c r="AE77" i="6"/>
  <c r="AC77" i="6"/>
  <c r="AA77" i="6"/>
  <c r="Y77" i="6"/>
  <c r="W77" i="6"/>
  <c r="U77" i="6"/>
  <c r="S77" i="6"/>
  <c r="Q77" i="6"/>
  <c r="O77" i="6"/>
  <c r="M77" i="6"/>
  <c r="BI45" i="6"/>
  <c r="AV45" i="6"/>
  <c r="AU45" i="6"/>
  <c r="BJ45" i="6" s="1"/>
  <c r="BL45" i="6" s="1"/>
  <c r="AP45" i="6"/>
  <c r="AO45" i="6"/>
  <c r="AM45" i="6"/>
  <c r="AK45" i="6"/>
  <c r="AI45" i="6"/>
  <c r="AG45" i="6"/>
  <c r="AE45" i="6"/>
  <c r="AC45" i="6"/>
  <c r="AA45" i="6"/>
  <c r="Y45" i="6"/>
  <c r="W45" i="6"/>
  <c r="U45" i="6"/>
  <c r="S45" i="6"/>
  <c r="Q45" i="6"/>
  <c r="O45" i="6"/>
  <c r="M45" i="6"/>
  <c r="BI164" i="6"/>
  <c r="AU164" i="6"/>
  <c r="BJ164" i="6" s="1"/>
  <c r="BL164" i="6" s="1"/>
  <c r="AP164" i="6"/>
  <c r="AV164" i="6" s="1"/>
  <c r="AZ164" i="6" s="1"/>
  <c r="AO164" i="6"/>
  <c r="AM164" i="6"/>
  <c r="AK164" i="6"/>
  <c r="AI164" i="6"/>
  <c r="AG164" i="6"/>
  <c r="AE164" i="6"/>
  <c r="AC164" i="6"/>
  <c r="AA164" i="6"/>
  <c r="Y164" i="6"/>
  <c r="W164" i="6"/>
  <c r="U164" i="6"/>
  <c r="S164" i="6"/>
  <c r="Q164" i="6"/>
  <c r="O164" i="6"/>
  <c r="M164" i="6"/>
  <c r="BI37" i="6"/>
  <c r="AU37" i="6"/>
  <c r="AP37" i="6"/>
  <c r="AO37" i="6"/>
  <c r="AM37" i="6"/>
  <c r="AK37" i="6"/>
  <c r="AI37" i="6"/>
  <c r="AG37" i="6"/>
  <c r="AE37" i="6"/>
  <c r="AC37" i="6"/>
  <c r="AA37" i="6"/>
  <c r="Y37" i="6"/>
  <c r="W37" i="6"/>
  <c r="U37" i="6"/>
  <c r="S37" i="6"/>
  <c r="Q37" i="6"/>
  <c r="O37" i="6"/>
  <c r="M37" i="6"/>
  <c r="BI32" i="6"/>
  <c r="AU32" i="6"/>
  <c r="AP32" i="6"/>
  <c r="AV32" i="6" s="1"/>
  <c r="AO32" i="6"/>
  <c r="AM32" i="6"/>
  <c r="AK32" i="6"/>
  <c r="AI32" i="6"/>
  <c r="AG32" i="6"/>
  <c r="AE32" i="6"/>
  <c r="AC32" i="6"/>
  <c r="AA32" i="6"/>
  <c r="Y32" i="6"/>
  <c r="W32" i="6"/>
  <c r="U32" i="6"/>
  <c r="S32" i="6"/>
  <c r="Q32" i="6"/>
  <c r="O32" i="6"/>
  <c r="M32" i="6"/>
  <c r="BI179" i="6"/>
  <c r="AU179" i="6"/>
  <c r="AP179" i="6"/>
  <c r="AV179" i="6" s="1"/>
  <c r="AO179" i="6"/>
  <c r="AM179" i="6"/>
  <c r="AK179" i="6"/>
  <c r="AI179" i="6"/>
  <c r="AG179" i="6"/>
  <c r="AE179" i="6"/>
  <c r="AC179" i="6"/>
  <c r="AA179" i="6"/>
  <c r="Y179" i="6"/>
  <c r="W179" i="6"/>
  <c r="U179" i="6"/>
  <c r="S179" i="6"/>
  <c r="Q179" i="6"/>
  <c r="O179" i="6"/>
  <c r="M179" i="6"/>
  <c r="BI35" i="6"/>
  <c r="AU35" i="6"/>
  <c r="AP35" i="6"/>
  <c r="AO35" i="6"/>
  <c r="AM35" i="6"/>
  <c r="AK35" i="6"/>
  <c r="AI35" i="6"/>
  <c r="AG35" i="6"/>
  <c r="AE35" i="6"/>
  <c r="AC35" i="6"/>
  <c r="AA35" i="6"/>
  <c r="Y35" i="6"/>
  <c r="W35" i="6"/>
  <c r="U35" i="6"/>
  <c r="S35" i="6"/>
  <c r="Q35" i="6"/>
  <c r="O35" i="6"/>
  <c r="M35" i="6"/>
  <c r="BI50" i="6"/>
  <c r="AV50" i="6"/>
  <c r="AZ50" i="6" s="1"/>
  <c r="AU50" i="6"/>
  <c r="AP50" i="6"/>
  <c r="AW50" i="6" s="1"/>
  <c r="AO50" i="6"/>
  <c r="AM50" i="6"/>
  <c r="AK50" i="6"/>
  <c r="AI50" i="6"/>
  <c r="AG50" i="6"/>
  <c r="AE50" i="6"/>
  <c r="AC50" i="6"/>
  <c r="AA50" i="6"/>
  <c r="Y50" i="6"/>
  <c r="W50" i="6"/>
  <c r="U50" i="6"/>
  <c r="S50" i="6"/>
  <c r="Q50" i="6"/>
  <c r="O50" i="6"/>
  <c r="M50" i="6"/>
  <c r="BI214" i="6"/>
  <c r="AU214" i="6"/>
  <c r="BJ214" i="6" s="1"/>
  <c r="BL214" i="6" s="1"/>
  <c r="AP214" i="6"/>
  <c r="AW214" i="6" s="1"/>
  <c r="BA214" i="6" s="1"/>
  <c r="AO214" i="6"/>
  <c r="AM214" i="6"/>
  <c r="AK214" i="6"/>
  <c r="AI214" i="6"/>
  <c r="AG214" i="6"/>
  <c r="AE214" i="6"/>
  <c r="AC214" i="6"/>
  <c r="AA214" i="6"/>
  <c r="Y214" i="6"/>
  <c r="W214" i="6"/>
  <c r="U214" i="6"/>
  <c r="S214" i="6"/>
  <c r="Q214" i="6"/>
  <c r="O214" i="6"/>
  <c r="M214" i="6"/>
  <c r="BI118" i="6"/>
  <c r="AU118" i="6"/>
  <c r="AP118" i="6"/>
  <c r="AV118" i="6" s="1"/>
  <c r="AZ118" i="6" s="1"/>
  <c r="AO118" i="6"/>
  <c r="AM118" i="6"/>
  <c r="AK118" i="6"/>
  <c r="AI118" i="6"/>
  <c r="AG118" i="6"/>
  <c r="AE118" i="6"/>
  <c r="AC118" i="6"/>
  <c r="AA118" i="6"/>
  <c r="Y118" i="6"/>
  <c r="W118" i="6"/>
  <c r="U118" i="6"/>
  <c r="S118" i="6"/>
  <c r="Q118" i="6"/>
  <c r="O118" i="6"/>
  <c r="M118" i="6"/>
  <c r="BI123" i="6"/>
  <c r="AV123" i="6"/>
  <c r="AZ123" i="6" s="1"/>
  <c r="AU123" i="6"/>
  <c r="BJ123" i="6" s="1"/>
  <c r="BL123" i="6" s="1"/>
  <c r="AP123" i="6"/>
  <c r="AO123" i="6"/>
  <c r="AM123" i="6"/>
  <c r="AK123" i="6"/>
  <c r="AI123" i="6"/>
  <c r="AG123" i="6"/>
  <c r="AE123" i="6"/>
  <c r="AC123" i="6"/>
  <c r="AA123" i="6"/>
  <c r="Y123" i="6"/>
  <c r="W123" i="6"/>
  <c r="U123" i="6"/>
  <c r="S123" i="6"/>
  <c r="Q123" i="6"/>
  <c r="O123" i="6"/>
  <c r="M123" i="6"/>
  <c r="BI138" i="6"/>
  <c r="AU138" i="6"/>
  <c r="BJ138" i="6" s="1"/>
  <c r="BL138" i="6" s="1"/>
  <c r="AP138" i="6"/>
  <c r="AO138" i="6"/>
  <c r="AM138" i="6"/>
  <c r="AK138" i="6"/>
  <c r="AI138" i="6"/>
  <c r="AG138" i="6"/>
  <c r="AE138" i="6"/>
  <c r="AC138" i="6"/>
  <c r="AA138" i="6"/>
  <c r="Y138" i="6"/>
  <c r="W138" i="6"/>
  <c r="U138" i="6"/>
  <c r="S138" i="6"/>
  <c r="Q138" i="6"/>
  <c r="O138" i="6"/>
  <c r="M138" i="6"/>
  <c r="BI76" i="6"/>
  <c r="AU76" i="6"/>
  <c r="AP76" i="6"/>
  <c r="AW76" i="6" s="1"/>
  <c r="BA76" i="6" s="1"/>
  <c r="AO76" i="6"/>
  <c r="AM76" i="6"/>
  <c r="AK76" i="6"/>
  <c r="AI76" i="6"/>
  <c r="AG76" i="6"/>
  <c r="AE76" i="6"/>
  <c r="AC76" i="6"/>
  <c r="AA76" i="6"/>
  <c r="Y76" i="6"/>
  <c r="W76" i="6"/>
  <c r="U76" i="6"/>
  <c r="S76" i="6"/>
  <c r="Q76" i="6"/>
  <c r="O76" i="6"/>
  <c r="M76" i="6"/>
  <c r="BI81" i="6"/>
  <c r="AU81" i="6"/>
  <c r="BJ81" i="6" s="1"/>
  <c r="BL81" i="6" s="1"/>
  <c r="AP81" i="6"/>
  <c r="AO81" i="6"/>
  <c r="AM81" i="6"/>
  <c r="AK81" i="6"/>
  <c r="AI81" i="6"/>
  <c r="AG81" i="6"/>
  <c r="AE81" i="6"/>
  <c r="AC81" i="6"/>
  <c r="AA81" i="6"/>
  <c r="Y81" i="6"/>
  <c r="W81" i="6"/>
  <c r="U81" i="6"/>
  <c r="S81" i="6"/>
  <c r="Q81" i="6"/>
  <c r="O81" i="6"/>
  <c r="M81" i="6"/>
  <c r="BI49" i="6"/>
  <c r="AU49" i="6"/>
  <c r="AP49" i="6"/>
  <c r="AO49" i="6"/>
  <c r="AM49" i="6"/>
  <c r="AK49" i="6"/>
  <c r="AI49" i="6"/>
  <c r="AG49" i="6"/>
  <c r="AE49" i="6"/>
  <c r="AC49" i="6"/>
  <c r="AA49" i="6"/>
  <c r="Y49" i="6"/>
  <c r="W49" i="6"/>
  <c r="U49" i="6"/>
  <c r="S49" i="6"/>
  <c r="Q49" i="6"/>
  <c r="O49" i="6"/>
  <c r="M49" i="6"/>
  <c r="BI141" i="6"/>
  <c r="AU141" i="6"/>
  <c r="AP141" i="6"/>
  <c r="AO141" i="6"/>
  <c r="AM141" i="6"/>
  <c r="AK141" i="6"/>
  <c r="AI141" i="6"/>
  <c r="AG141" i="6"/>
  <c r="AE141" i="6"/>
  <c r="AC141" i="6"/>
  <c r="AA141" i="6"/>
  <c r="Y141" i="6"/>
  <c r="W141" i="6"/>
  <c r="U141" i="6"/>
  <c r="S141" i="6"/>
  <c r="Q141" i="6"/>
  <c r="O141" i="6"/>
  <c r="AX141" i="6" s="1"/>
  <c r="BB141" i="6" s="1"/>
  <c r="M141" i="6"/>
  <c r="BI89" i="6"/>
  <c r="AU89" i="6"/>
  <c r="AP89" i="6"/>
  <c r="AW89" i="6" s="1"/>
  <c r="BA89" i="6" s="1"/>
  <c r="AO89" i="6"/>
  <c r="AM89" i="6"/>
  <c r="AK89" i="6"/>
  <c r="AI89" i="6"/>
  <c r="AG89" i="6"/>
  <c r="AE89" i="6"/>
  <c r="AC89" i="6"/>
  <c r="AA89" i="6"/>
  <c r="Y89" i="6"/>
  <c r="W89" i="6"/>
  <c r="U89" i="6"/>
  <c r="S89" i="6"/>
  <c r="Q89" i="6"/>
  <c r="O89" i="6"/>
  <c r="M89" i="6"/>
  <c r="BI157" i="6"/>
  <c r="AV157" i="6"/>
  <c r="AU157" i="6"/>
  <c r="AP157" i="6"/>
  <c r="AO157" i="6"/>
  <c r="AM157" i="6"/>
  <c r="AK157" i="6"/>
  <c r="AI157" i="6"/>
  <c r="AG157" i="6"/>
  <c r="AE157" i="6"/>
  <c r="AC157" i="6"/>
  <c r="AA157" i="6"/>
  <c r="Y157" i="6"/>
  <c r="W157" i="6"/>
  <c r="U157" i="6"/>
  <c r="S157" i="6"/>
  <c r="Q157" i="6"/>
  <c r="O157" i="6"/>
  <c r="M157" i="6"/>
  <c r="BI153" i="6"/>
  <c r="AV153" i="6"/>
  <c r="AZ153" i="6" s="1"/>
  <c r="AU153" i="6"/>
  <c r="AP153" i="6"/>
  <c r="AO153" i="6"/>
  <c r="AM153" i="6"/>
  <c r="AK153" i="6"/>
  <c r="AI153" i="6"/>
  <c r="AG153" i="6"/>
  <c r="AE153" i="6"/>
  <c r="AC153" i="6"/>
  <c r="AA153" i="6"/>
  <c r="Y153" i="6"/>
  <c r="W153" i="6"/>
  <c r="U153" i="6"/>
  <c r="S153" i="6"/>
  <c r="Q153" i="6"/>
  <c r="O153" i="6"/>
  <c r="M153" i="6"/>
  <c r="BI183" i="6"/>
  <c r="AU183" i="6"/>
  <c r="BJ183" i="6" s="1"/>
  <c r="BL183" i="6" s="1"/>
  <c r="AP183" i="6"/>
  <c r="AO183" i="6"/>
  <c r="AM183" i="6"/>
  <c r="AK183" i="6"/>
  <c r="AI183" i="6"/>
  <c r="AG183" i="6"/>
  <c r="AE183" i="6"/>
  <c r="AC183" i="6"/>
  <c r="AA183" i="6"/>
  <c r="Y183" i="6"/>
  <c r="W183" i="6"/>
  <c r="U183" i="6"/>
  <c r="S183" i="6"/>
  <c r="Q183" i="6"/>
  <c r="O183" i="6"/>
  <c r="M183" i="6"/>
  <c r="BI174" i="6"/>
  <c r="AU174" i="6"/>
  <c r="AP174" i="6"/>
  <c r="AW174" i="6" s="1"/>
  <c r="BA174" i="6" s="1"/>
  <c r="AO174" i="6"/>
  <c r="AM174" i="6"/>
  <c r="AK174" i="6"/>
  <c r="AI174" i="6"/>
  <c r="AG174" i="6"/>
  <c r="AE174" i="6"/>
  <c r="AC174" i="6"/>
  <c r="AA174" i="6"/>
  <c r="Y174" i="6"/>
  <c r="W174" i="6"/>
  <c r="U174" i="6"/>
  <c r="S174" i="6"/>
  <c r="Q174" i="6"/>
  <c r="O174" i="6"/>
  <c r="M174" i="6"/>
  <c r="BI176" i="6"/>
  <c r="AU176" i="6"/>
  <c r="AP176" i="6"/>
  <c r="AO176" i="6"/>
  <c r="AM176" i="6"/>
  <c r="AK176" i="6"/>
  <c r="AI176" i="6"/>
  <c r="AG176" i="6"/>
  <c r="AE176" i="6"/>
  <c r="AC176" i="6"/>
  <c r="AA176" i="6"/>
  <c r="Y176" i="6"/>
  <c r="W176" i="6"/>
  <c r="U176" i="6"/>
  <c r="S176" i="6"/>
  <c r="Q176" i="6"/>
  <c r="O176" i="6"/>
  <c r="M176" i="6"/>
  <c r="BI11" i="6"/>
  <c r="AU11" i="6"/>
  <c r="AP11" i="6"/>
  <c r="AO11" i="6"/>
  <c r="AM11" i="6"/>
  <c r="AK11" i="6"/>
  <c r="AI11" i="6"/>
  <c r="AG11" i="6"/>
  <c r="AE11" i="6"/>
  <c r="AC11" i="6"/>
  <c r="AA11" i="6"/>
  <c r="Y11" i="6"/>
  <c r="W11" i="6"/>
  <c r="U11" i="6"/>
  <c r="S11" i="6"/>
  <c r="Q11" i="6"/>
  <c r="O11" i="6"/>
  <c r="M11" i="6"/>
  <c r="BI112" i="6"/>
  <c r="AU112" i="6"/>
  <c r="AP112" i="6"/>
  <c r="AW112" i="6" s="1"/>
  <c r="BA112" i="6" s="1"/>
  <c r="AO112" i="6"/>
  <c r="AM112" i="6"/>
  <c r="AK112" i="6"/>
  <c r="AI112" i="6"/>
  <c r="AG112" i="6"/>
  <c r="AE112" i="6"/>
  <c r="AC112" i="6"/>
  <c r="AA112" i="6"/>
  <c r="Y112" i="6"/>
  <c r="W112" i="6"/>
  <c r="U112" i="6"/>
  <c r="S112" i="6"/>
  <c r="Q112" i="6"/>
  <c r="O112" i="6"/>
  <c r="M112" i="6"/>
  <c r="BI211" i="6"/>
  <c r="AU211" i="6"/>
  <c r="AP211" i="6"/>
  <c r="AV211" i="6" s="1"/>
  <c r="AZ211" i="6" s="1"/>
  <c r="AO211" i="6"/>
  <c r="AM211" i="6"/>
  <c r="AK211" i="6"/>
  <c r="AI211" i="6"/>
  <c r="AG211" i="6"/>
  <c r="AE211" i="6"/>
  <c r="AC211" i="6"/>
  <c r="AA211" i="6"/>
  <c r="Y211" i="6"/>
  <c r="W211" i="6"/>
  <c r="U211" i="6"/>
  <c r="S211" i="6"/>
  <c r="Q211" i="6"/>
  <c r="O211" i="6"/>
  <c r="M211" i="6"/>
  <c r="BI160" i="6"/>
  <c r="AU160" i="6"/>
  <c r="AP160" i="6"/>
  <c r="AW160" i="6" s="1"/>
  <c r="BA160" i="6" s="1"/>
  <c r="AO160" i="6"/>
  <c r="AM160" i="6"/>
  <c r="AK160" i="6"/>
  <c r="AI160" i="6"/>
  <c r="AG160" i="6"/>
  <c r="AE160" i="6"/>
  <c r="AC160" i="6"/>
  <c r="AA160" i="6"/>
  <c r="Y160" i="6"/>
  <c r="W160" i="6"/>
  <c r="U160" i="6"/>
  <c r="S160" i="6"/>
  <c r="Q160" i="6"/>
  <c r="O160" i="6"/>
  <c r="M160" i="6"/>
  <c r="BI194" i="6"/>
  <c r="AU194" i="6"/>
  <c r="AP194" i="6"/>
  <c r="AW194" i="6" s="1"/>
  <c r="BA194" i="6" s="1"/>
  <c r="AO194" i="6"/>
  <c r="AM194" i="6"/>
  <c r="AK194" i="6"/>
  <c r="AI194" i="6"/>
  <c r="AG194" i="6"/>
  <c r="AE194" i="6"/>
  <c r="AC194" i="6"/>
  <c r="AA194" i="6"/>
  <c r="Y194" i="6"/>
  <c r="W194" i="6"/>
  <c r="U194" i="6"/>
  <c r="S194" i="6"/>
  <c r="Q194" i="6"/>
  <c r="O194" i="6"/>
  <c r="M194" i="6"/>
  <c r="BI165" i="6"/>
  <c r="AV165" i="6"/>
  <c r="AZ165" i="6" s="1"/>
  <c r="AU165" i="6"/>
  <c r="AP165" i="6"/>
  <c r="AW165" i="6" s="1"/>
  <c r="BA165" i="6" s="1"/>
  <c r="AO165" i="6"/>
  <c r="AM165" i="6"/>
  <c r="AK165" i="6"/>
  <c r="AI165" i="6"/>
  <c r="AG165" i="6"/>
  <c r="AE165" i="6"/>
  <c r="AC165" i="6"/>
  <c r="AA165" i="6"/>
  <c r="Y165" i="6"/>
  <c r="W165" i="6"/>
  <c r="U165" i="6"/>
  <c r="S165" i="6"/>
  <c r="Q165" i="6"/>
  <c r="O165" i="6"/>
  <c r="M165" i="6"/>
  <c r="BI59" i="6"/>
  <c r="AU59" i="6"/>
  <c r="AP59" i="6"/>
  <c r="AW59" i="6" s="1"/>
  <c r="BA59" i="6" s="1"/>
  <c r="AO59" i="6"/>
  <c r="AM59" i="6"/>
  <c r="AK59" i="6"/>
  <c r="AI59" i="6"/>
  <c r="AG59" i="6"/>
  <c r="AE59" i="6"/>
  <c r="AC59" i="6"/>
  <c r="AA59" i="6"/>
  <c r="Y59" i="6"/>
  <c r="W59" i="6"/>
  <c r="U59" i="6"/>
  <c r="S59" i="6"/>
  <c r="Q59" i="6"/>
  <c r="O59" i="6"/>
  <c r="M59" i="6"/>
  <c r="BI40" i="6"/>
  <c r="AU40" i="6"/>
  <c r="AP40" i="6"/>
  <c r="AO40" i="6"/>
  <c r="AM40" i="6"/>
  <c r="AK40" i="6"/>
  <c r="AI40" i="6"/>
  <c r="AG40" i="6"/>
  <c r="AE40" i="6"/>
  <c r="AC40" i="6"/>
  <c r="AA40" i="6"/>
  <c r="Y40" i="6"/>
  <c r="W40" i="6"/>
  <c r="U40" i="6"/>
  <c r="S40" i="6"/>
  <c r="Q40" i="6"/>
  <c r="O40" i="6"/>
  <c r="M40" i="6"/>
  <c r="BI146" i="6"/>
  <c r="AU146" i="6"/>
  <c r="AP146" i="6"/>
  <c r="AW146" i="6" s="1"/>
  <c r="BA146" i="6" s="1"/>
  <c r="AO146" i="6"/>
  <c r="AM146" i="6"/>
  <c r="AK146" i="6"/>
  <c r="AI146" i="6"/>
  <c r="AG146" i="6"/>
  <c r="AE146" i="6"/>
  <c r="AC146" i="6"/>
  <c r="AA146" i="6"/>
  <c r="Y146" i="6"/>
  <c r="W146" i="6"/>
  <c r="U146" i="6"/>
  <c r="S146" i="6"/>
  <c r="Q146" i="6"/>
  <c r="O146" i="6"/>
  <c r="M146" i="6"/>
  <c r="BI149" i="6"/>
  <c r="AU149" i="6"/>
  <c r="AP149" i="6"/>
  <c r="AV149" i="6" s="1"/>
  <c r="AO149" i="6"/>
  <c r="AM149" i="6"/>
  <c r="AK149" i="6"/>
  <c r="AI149" i="6"/>
  <c r="AG149" i="6"/>
  <c r="AE149" i="6"/>
  <c r="AC149" i="6"/>
  <c r="AA149" i="6"/>
  <c r="Y149" i="6"/>
  <c r="W149" i="6"/>
  <c r="U149" i="6"/>
  <c r="S149" i="6"/>
  <c r="Q149" i="6"/>
  <c r="O149" i="6"/>
  <c r="M149" i="6"/>
  <c r="BI162" i="6"/>
  <c r="AU162" i="6"/>
  <c r="AP162" i="6"/>
  <c r="AO162" i="6"/>
  <c r="AM162" i="6"/>
  <c r="AK162" i="6"/>
  <c r="AI162" i="6"/>
  <c r="AG162" i="6"/>
  <c r="AE162" i="6"/>
  <c r="AC162" i="6"/>
  <c r="AA162" i="6"/>
  <c r="Y162" i="6"/>
  <c r="W162" i="6"/>
  <c r="U162" i="6"/>
  <c r="S162" i="6"/>
  <c r="Q162" i="6"/>
  <c r="O162" i="6"/>
  <c r="M162" i="6"/>
  <c r="BI87" i="6"/>
  <c r="AU87" i="6"/>
  <c r="AP87" i="6"/>
  <c r="AV87" i="6" s="1"/>
  <c r="AZ87" i="6" s="1"/>
  <c r="AO87" i="6"/>
  <c r="AM87" i="6"/>
  <c r="AK87" i="6"/>
  <c r="AI87" i="6"/>
  <c r="AG87" i="6"/>
  <c r="AE87" i="6"/>
  <c r="AC87" i="6"/>
  <c r="AA87" i="6"/>
  <c r="Y87" i="6"/>
  <c r="W87" i="6"/>
  <c r="U87" i="6"/>
  <c r="S87" i="6"/>
  <c r="Q87" i="6"/>
  <c r="O87" i="6"/>
  <c r="M87" i="6"/>
  <c r="BI51" i="6"/>
  <c r="AU51" i="6"/>
  <c r="BJ51" i="6" s="1"/>
  <c r="BL51" i="6" s="1"/>
  <c r="AP51" i="6"/>
  <c r="AW51" i="6" s="1"/>
  <c r="BA51" i="6" s="1"/>
  <c r="AO51" i="6"/>
  <c r="AM51" i="6"/>
  <c r="AK51" i="6"/>
  <c r="AI51" i="6"/>
  <c r="AG51" i="6"/>
  <c r="AE51" i="6"/>
  <c r="AC51" i="6"/>
  <c r="AA51" i="6"/>
  <c r="Y51" i="6"/>
  <c r="W51" i="6"/>
  <c r="U51" i="6"/>
  <c r="S51" i="6"/>
  <c r="Q51" i="6"/>
  <c r="O51" i="6"/>
  <c r="M51" i="6"/>
  <c r="BI229" i="6"/>
  <c r="AV229" i="6"/>
  <c r="AZ229" i="6" s="1"/>
  <c r="AU229" i="6"/>
  <c r="BJ229" i="6" s="1"/>
  <c r="BL229" i="6" s="1"/>
  <c r="AP229" i="6"/>
  <c r="AW229" i="6" s="1"/>
  <c r="BA229" i="6" s="1"/>
  <c r="AO229" i="6"/>
  <c r="AM229" i="6"/>
  <c r="AK229" i="6"/>
  <c r="AI229" i="6"/>
  <c r="AG229" i="6"/>
  <c r="AE229" i="6"/>
  <c r="AC229" i="6"/>
  <c r="AA229" i="6"/>
  <c r="Y229" i="6"/>
  <c r="W229" i="6"/>
  <c r="U229" i="6"/>
  <c r="S229" i="6"/>
  <c r="Q229" i="6"/>
  <c r="O229" i="6"/>
  <c r="M229" i="6"/>
  <c r="BI17" i="6"/>
  <c r="AU17" i="6"/>
  <c r="AP17" i="6"/>
  <c r="AO17" i="6"/>
  <c r="AM17" i="6"/>
  <c r="AK17" i="6"/>
  <c r="AI17" i="6"/>
  <c r="AG17" i="6"/>
  <c r="AE17" i="6"/>
  <c r="AC17" i="6"/>
  <c r="AA17" i="6"/>
  <c r="Y17" i="6"/>
  <c r="W17" i="6"/>
  <c r="U17" i="6"/>
  <c r="S17" i="6"/>
  <c r="Q17" i="6"/>
  <c r="O17" i="6"/>
  <c r="M17" i="6"/>
  <c r="BI216" i="6"/>
  <c r="AV216" i="6"/>
  <c r="AZ216" i="6" s="1"/>
  <c r="AU216" i="6"/>
  <c r="AP216" i="6"/>
  <c r="AW216" i="6" s="1"/>
  <c r="BA216" i="6" s="1"/>
  <c r="AO216" i="6"/>
  <c r="AM216" i="6"/>
  <c r="AK216" i="6"/>
  <c r="AI216" i="6"/>
  <c r="AG216" i="6"/>
  <c r="AE216" i="6"/>
  <c r="AC216" i="6"/>
  <c r="AA216" i="6"/>
  <c r="Y216" i="6"/>
  <c r="W216" i="6"/>
  <c r="U216" i="6"/>
  <c r="S216" i="6"/>
  <c r="Q216" i="6"/>
  <c r="O216" i="6"/>
  <c r="M216" i="6"/>
  <c r="BI168" i="6"/>
  <c r="AU168" i="6"/>
  <c r="BJ168" i="6" s="1"/>
  <c r="BL168" i="6" s="1"/>
  <c r="AP168" i="6"/>
  <c r="AW168" i="6" s="1"/>
  <c r="BA168" i="6" s="1"/>
  <c r="AO168" i="6"/>
  <c r="AM168" i="6"/>
  <c r="AK168" i="6"/>
  <c r="AI168" i="6"/>
  <c r="AG168" i="6"/>
  <c r="AE168" i="6"/>
  <c r="AC168" i="6"/>
  <c r="AA168" i="6"/>
  <c r="Y168" i="6"/>
  <c r="W168" i="6"/>
  <c r="U168" i="6"/>
  <c r="S168" i="6"/>
  <c r="Q168" i="6"/>
  <c r="O168" i="6"/>
  <c r="M168" i="6"/>
  <c r="BI173" i="6"/>
  <c r="AU173" i="6"/>
  <c r="AP173" i="6"/>
  <c r="AW173" i="6" s="1"/>
  <c r="BA173" i="6" s="1"/>
  <c r="AO173" i="6"/>
  <c r="AM173" i="6"/>
  <c r="AK173" i="6"/>
  <c r="AI173" i="6"/>
  <c r="AG173" i="6"/>
  <c r="AE173" i="6"/>
  <c r="AC173" i="6"/>
  <c r="AA173" i="6"/>
  <c r="Y173" i="6"/>
  <c r="W173" i="6"/>
  <c r="U173" i="6"/>
  <c r="S173" i="6"/>
  <c r="Q173" i="6"/>
  <c r="O173" i="6"/>
  <c r="M173" i="6"/>
  <c r="BI56" i="6"/>
  <c r="AU56" i="6"/>
  <c r="AP56" i="6"/>
  <c r="AW56" i="6" s="1"/>
  <c r="BA56" i="6" s="1"/>
  <c r="AO56" i="6"/>
  <c r="AM56" i="6"/>
  <c r="AK56" i="6"/>
  <c r="AI56" i="6"/>
  <c r="AG56" i="6"/>
  <c r="AE56" i="6"/>
  <c r="AC56" i="6"/>
  <c r="AA56" i="6"/>
  <c r="Y56" i="6"/>
  <c r="W56" i="6"/>
  <c r="U56" i="6"/>
  <c r="S56" i="6"/>
  <c r="Q56" i="6"/>
  <c r="O56" i="6"/>
  <c r="M56" i="6"/>
  <c r="BI92" i="6"/>
  <c r="AU92" i="6"/>
  <c r="BJ92" i="6" s="1"/>
  <c r="BL92" i="6" s="1"/>
  <c r="AP92" i="6"/>
  <c r="AW92" i="6" s="1"/>
  <c r="BA92" i="6" s="1"/>
  <c r="AO92" i="6"/>
  <c r="AM92" i="6"/>
  <c r="AK92" i="6"/>
  <c r="AI92" i="6"/>
  <c r="AG92" i="6"/>
  <c r="AE92" i="6"/>
  <c r="AC92" i="6"/>
  <c r="AA92" i="6"/>
  <c r="Y92" i="6"/>
  <c r="W92" i="6"/>
  <c r="U92" i="6"/>
  <c r="S92" i="6"/>
  <c r="Q92" i="6"/>
  <c r="O92" i="6"/>
  <c r="M92" i="6"/>
  <c r="AX92" i="6" s="1"/>
  <c r="BI115" i="6"/>
  <c r="AU115" i="6"/>
  <c r="BJ115" i="6" s="1"/>
  <c r="BL115" i="6" s="1"/>
  <c r="AP115" i="6"/>
  <c r="AW115" i="6" s="1"/>
  <c r="BA115" i="6" s="1"/>
  <c r="AO115" i="6"/>
  <c r="AM115" i="6"/>
  <c r="AK115" i="6"/>
  <c r="AI115" i="6"/>
  <c r="AG115" i="6"/>
  <c r="AE115" i="6"/>
  <c r="AC115" i="6"/>
  <c r="AA115" i="6"/>
  <c r="Y115" i="6"/>
  <c r="W115" i="6"/>
  <c r="U115" i="6"/>
  <c r="S115" i="6"/>
  <c r="Q115" i="6"/>
  <c r="O115" i="6"/>
  <c r="M115" i="6"/>
  <c r="BI83" i="6"/>
  <c r="AU83" i="6"/>
  <c r="BJ83" i="6" s="1"/>
  <c r="BL83" i="6" s="1"/>
  <c r="AP83" i="6"/>
  <c r="AW83" i="6" s="1"/>
  <c r="BA83" i="6" s="1"/>
  <c r="AO83" i="6"/>
  <c r="AM83" i="6"/>
  <c r="AK83" i="6"/>
  <c r="AI83" i="6"/>
  <c r="AG83" i="6"/>
  <c r="AE83" i="6"/>
  <c r="AC83" i="6"/>
  <c r="AA83" i="6"/>
  <c r="Y83" i="6"/>
  <c r="W83" i="6"/>
  <c r="U83" i="6"/>
  <c r="S83" i="6"/>
  <c r="Q83" i="6"/>
  <c r="O83" i="6"/>
  <c r="M83" i="6"/>
  <c r="BI222" i="6"/>
  <c r="AU222" i="6"/>
  <c r="AP222" i="6"/>
  <c r="AW222" i="6" s="1"/>
  <c r="BA222" i="6" s="1"/>
  <c r="AO222" i="6"/>
  <c r="AM222" i="6"/>
  <c r="AK222" i="6"/>
  <c r="AI222" i="6"/>
  <c r="AG222" i="6"/>
  <c r="AE222" i="6"/>
  <c r="AC222" i="6"/>
  <c r="AA222" i="6"/>
  <c r="Y222" i="6"/>
  <c r="W222" i="6"/>
  <c r="U222" i="6"/>
  <c r="S222" i="6"/>
  <c r="Q222" i="6"/>
  <c r="O222" i="6"/>
  <c r="M222" i="6"/>
  <c r="BI145" i="6"/>
  <c r="AU145" i="6"/>
  <c r="AP145" i="6"/>
  <c r="AW145" i="6" s="1"/>
  <c r="BA145" i="6" s="1"/>
  <c r="AO145" i="6"/>
  <c r="AM145" i="6"/>
  <c r="AK145" i="6"/>
  <c r="AI145" i="6"/>
  <c r="AG145" i="6"/>
  <c r="AE145" i="6"/>
  <c r="AC145" i="6"/>
  <c r="AA145" i="6"/>
  <c r="Y145" i="6"/>
  <c r="W145" i="6"/>
  <c r="U145" i="6"/>
  <c r="S145" i="6"/>
  <c r="Q145" i="6"/>
  <c r="O145" i="6"/>
  <c r="M145" i="6"/>
  <c r="BI202" i="6"/>
  <c r="AU202" i="6"/>
  <c r="AP202" i="6"/>
  <c r="AW202" i="6" s="1"/>
  <c r="BA202" i="6" s="1"/>
  <c r="AO202" i="6"/>
  <c r="AM202" i="6"/>
  <c r="AK202" i="6"/>
  <c r="AI202" i="6"/>
  <c r="AG202" i="6"/>
  <c r="AE202" i="6"/>
  <c r="AC202" i="6"/>
  <c r="AA202" i="6"/>
  <c r="Y202" i="6"/>
  <c r="W202" i="6"/>
  <c r="U202" i="6"/>
  <c r="S202" i="6"/>
  <c r="Q202" i="6"/>
  <c r="O202" i="6"/>
  <c r="M202" i="6"/>
  <c r="BI152" i="6"/>
  <c r="AU152" i="6"/>
  <c r="AP152" i="6"/>
  <c r="AV152" i="6" s="1"/>
  <c r="AO152" i="6"/>
  <c r="AM152" i="6"/>
  <c r="AK152" i="6"/>
  <c r="AI152" i="6"/>
  <c r="AG152" i="6"/>
  <c r="AE152" i="6"/>
  <c r="AC152" i="6"/>
  <c r="AA152" i="6"/>
  <c r="Y152" i="6"/>
  <c r="W152" i="6"/>
  <c r="U152" i="6"/>
  <c r="S152" i="6"/>
  <c r="Q152" i="6"/>
  <c r="O152" i="6"/>
  <c r="M152" i="6"/>
  <c r="BI84" i="6"/>
  <c r="AU84" i="6"/>
  <c r="BJ84" i="6" s="1"/>
  <c r="BL84" i="6" s="1"/>
  <c r="AP84" i="6"/>
  <c r="AW84" i="6" s="1"/>
  <c r="BA84" i="6" s="1"/>
  <c r="AO84" i="6"/>
  <c r="AM84" i="6"/>
  <c r="AK84" i="6"/>
  <c r="AI84" i="6"/>
  <c r="AG84" i="6"/>
  <c r="AE84" i="6"/>
  <c r="AC84" i="6"/>
  <c r="AA84" i="6"/>
  <c r="Y84" i="6"/>
  <c r="W84" i="6"/>
  <c r="U84" i="6"/>
  <c r="S84" i="6"/>
  <c r="Q84" i="6"/>
  <c r="O84" i="6"/>
  <c r="M84" i="6"/>
  <c r="AQ84" i="6" s="1"/>
  <c r="BI36" i="6"/>
  <c r="AU36" i="6"/>
  <c r="AP36" i="6"/>
  <c r="AW36" i="6" s="1"/>
  <c r="BA36" i="6" s="1"/>
  <c r="AO36" i="6"/>
  <c r="AM36" i="6"/>
  <c r="AK36" i="6"/>
  <c r="AI36" i="6"/>
  <c r="AG36" i="6"/>
  <c r="AE36" i="6"/>
  <c r="AC36" i="6"/>
  <c r="AA36" i="6"/>
  <c r="Y36" i="6"/>
  <c r="W36" i="6"/>
  <c r="U36" i="6"/>
  <c r="S36" i="6"/>
  <c r="Q36" i="6"/>
  <c r="O36" i="6"/>
  <c r="M36" i="6"/>
  <c r="BI191" i="6"/>
  <c r="AU191" i="6"/>
  <c r="AP191" i="6"/>
  <c r="AW191" i="6" s="1"/>
  <c r="BA191" i="6" s="1"/>
  <c r="AO191" i="6"/>
  <c r="AM191" i="6"/>
  <c r="AK191" i="6"/>
  <c r="AI191" i="6"/>
  <c r="AG191" i="6"/>
  <c r="AE191" i="6"/>
  <c r="AC191" i="6"/>
  <c r="AA191" i="6"/>
  <c r="Y191" i="6"/>
  <c r="W191" i="6"/>
  <c r="U191" i="6"/>
  <c r="S191" i="6"/>
  <c r="Q191" i="6"/>
  <c r="O191" i="6"/>
  <c r="M191" i="6"/>
  <c r="BI21" i="6"/>
  <c r="AU21" i="6"/>
  <c r="AP21" i="6"/>
  <c r="AV21" i="6" s="1"/>
  <c r="AO21" i="6"/>
  <c r="AM21" i="6"/>
  <c r="AK21" i="6"/>
  <c r="AI21" i="6"/>
  <c r="AG21" i="6"/>
  <c r="AE21" i="6"/>
  <c r="AC21" i="6"/>
  <c r="AA21" i="6"/>
  <c r="Y21" i="6"/>
  <c r="W21" i="6"/>
  <c r="U21" i="6"/>
  <c r="S21" i="6"/>
  <c r="Q21" i="6"/>
  <c r="O21" i="6"/>
  <c r="M21" i="6"/>
  <c r="BI43" i="6"/>
  <c r="AU43" i="6"/>
  <c r="AP43" i="6"/>
  <c r="AW43" i="6" s="1"/>
  <c r="BA43" i="6" s="1"/>
  <c r="AO43" i="6"/>
  <c r="AM43" i="6"/>
  <c r="AK43" i="6"/>
  <c r="AI43" i="6"/>
  <c r="AG43" i="6"/>
  <c r="AE43" i="6"/>
  <c r="AC43" i="6"/>
  <c r="AA43" i="6"/>
  <c r="Y43" i="6"/>
  <c r="W43" i="6"/>
  <c r="U43" i="6"/>
  <c r="S43" i="6"/>
  <c r="Q43" i="6"/>
  <c r="O43" i="6"/>
  <c r="M43" i="6"/>
  <c r="BI23" i="6"/>
  <c r="AU23" i="6"/>
  <c r="BJ23" i="6" s="1"/>
  <c r="BL23" i="6" s="1"/>
  <c r="AP23" i="6"/>
  <c r="AV23" i="6" s="1"/>
  <c r="AZ23" i="6" s="1"/>
  <c r="AO23" i="6"/>
  <c r="AM23" i="6"/>
  <c r="AK23" i="6"/>
  <c r="AI23" i="6"/>
  <c r="AG23" i="6"/>
  <c r="AE23" i="6"/>
  <c r="AC23" i="6"/>
  <c r="AA23" i="6"/>
  <c r="Y23" i="6"/>
  <c r="W23" i="6"/>
  <c r="U23" i="6"/>
  <c r="S23" i="6"/>
  <c r="Q23" i="6"/>
  <c r="O23" i="6"/>
  <c r="M23" i="6"/>
  <c r="BI151" i="6"/>
  <c r="AU151" i="6"/>
  <c r="AP151" i="6"/>
  <c r="AW151" i="6" s="1"/>
  <c r="BA151" i="6" s="1"/>
  <c r="AO151" i="6"/>
  <c r="AM151" i="6"/>
  <c r="AK151" i="6"/>
  <c r="AI151" i="6"/>
  <c r="AG151" i="6"/>
  <c r="AE151" i="6"/>
  <c r="AC151" i="6"/>
  <c r="AA151" i="6"/>
  <c r="Y151" i="6"/>
  <c r="W151" i="6"/>
  <c r="U151" i="6"/>
  <c r="S151" i="6"/>
  <c r="Q151" i="6"/>
  <c r="O151" i="6"/>
  <c r="M151" i="6"/>
  <c r="BI156" i="6"/>
  <c r="AU156" i="6"/>
  <c r="AP156" i="6"/>
  <c r="AV156" i="6" s="1"/>
  <c r="AO156" i="6"/>
  <c r="AM156" i="6"/>
  <c r="AK156" i="6"/>
  <c r="AI156" i="6"/>
  <c r="AG156" i="6"/>
  <c r="AE156" i="6"/>
  <c r="AC156" i="6"/>
  <c r="AA156" i="6"/>
  <c r="Y156" i="6"/>
  <c r="W156" i="6"/>
  <c r="U156" i="6"/>
  <c r="S156" i="6"/>
  <c r="Q156" i="6"/>
  <c r="O156" i="6"/>
  <c r="M156" i="6"/>
  <c r="BI171" i="6"/>
  <c r="AU171" i="6"/>
  <c r="BJ171" i="6" s="1"/>
  <c r="BL171" i="6" s="1"/>
  <c r="AP171" i="6"/>
  <c r="AW171" i="6" s="1"/>
  <c r="BA171" i="6" s="1"/>
  <c r="AO171" i="6"/>
  <c r="AM171" i="6"/>
  <c r="AK171" i="6"/>
  <c r="AI171" i="6"/>
  <c r="AG171" i="6"/>
  <c r="AE171" i="6"/>
  <c r="AC171" i="6"/>
  <c r="AA171" i="6"/>
  <c r="Y171" i="6"/>
  <c r="W171" i="6"/>
  <c r="U171" i="6"/>
  <c r="S171" i="6"/>
  <c r="Q171" i="6"/>
  <c r="O171" i="6"/>
  <c r="M171" i="6"/>
  <c r="BI208" i="6"/>
  <c r="AV208" i="6"/>
  <c r="AZ208" i="6" s="1"/>
  <c r="AU208" i="6"/>
  <c r="BJ208" i="6" s="1"/>
  <c r="BL208" i="6" s="1"/>
  <c r="AP208" i="6"/>
  <c r="AO208" i="6"/>
  <c r="AM208" i="6"/>
  <c r="AK208" i="6"/>
  <c r="AI208" i="6"/>
  <c r="AG208" i="6"/>
  <c r="AE208" i="6"/>
  <c r="AC208" i="6"/>
  <c r="AA208" i="6"/>
  <c r="Y208" i="6"/>
  <c r="W208" i="6"/>
  <c r="U208" i="6"/>
  <c r="S208" i="6"/>
  <c r="Q208" i="6"/>
  <c r="O208" i="6"/>
  <c r="M208" i="6"/>
  <c r="BI69" i="6"/>
  <c r="AU69" i="6"/>
  <c r="AP69" i="6"/>
  <c r="AV69" i="6" s="1"/>
  <c r="AO69" i="6"/>
  <c r="AM69" i="6"/>
  <c r="AM248" i="6" s="1"/>
  <c r="AK69" i="6"/>
  <c r="AI69" i="6"/>
  <c r="AG69" i="6"/>
  <c r="AE69" i="6"/>
  <c r="AC69" i="6"/>
  <c r="AA69" i="6"/>
  <c r="Y69" i="6"/>
  <c r="W69" i="6"/>
  <c r="W248" i="6" s="1"/>
  <c r="U69" i="6"/>
  <c r="S69" i="6"/>
  <c r="Q69" i="6"/>
  <c r="O69" i="6"/>
  <c r="M69" i="6"/>
  <c r="BI1" i="6"/>
  <c r="BJ1" i="6" s="1"/>
  <c r="AX1" i="6"/>
  <c r="BB1" i="6" s="1"/>
  <c r="AU1" i="6"/>
  <c r="AP1" i="6"/>
  <c r="AV1" i="6" s="1"/>
  <c r="AO1" i="6"/>
  <c r="AM1" i="6"/>
  <c r="AK1" i="6"/>
  <c r="AI1" i="6"/>
  <c r="AG1" i="6"/>
  <c r="AE1" i="6"/>
  <c r="AC1" i="6"/>
  <c r="AA1" i="6"/>
  <c r="Y1" i="6"/>
  <c r="W1" i="6"/>
  <c r="U1" i="6"/>
  <c r="S1" i="6"/>
  <c r="Q1" i="6"/>
  <c r="O1" i="6"/>
  <c r="M1" i="6"/>
  <c r="AX104" i="6" l="1"/>
  <c r="AQ12" i="6"/>
  <c r="AQ55" i="6"/>
  <c r="AQ65" i="6"/>
  <c r="AX68" i="6"/>
  <c r="AQ233" i="6"/>
  <c r="AQ235" i="6"/>
  <c r="AQ241" i="6"/>
  <c r="AY243" i="6"/>
  <c r="BC243" i="6" s="1"/>
  <c r="CV243" i="6" s="1"/>
  <c r="CW243" i="6" s="1"/>
  <c r="AX15" i="7"/>
  <c r="AX21" i="7"/>
  <c r="BJ42" i="7"/>
  <c r="BL42" i="7" s="1"/>
  <c r="AQ69" i="7"/>
  <c r="BJ69" i="7"/>
  <c r="BL69" i="7" s="1"/>
  <c r="AQ108" i="7"/>
  <c r="BJ116" i="7"/>
  <c r="BL116" i="7" s="1"/>
  <c r="AQ160" i="7"/>
  <c r="BJ160" i="7"/>
  <c r="BL160" i="7" s="1"/>
  <c r="AQ156" i="6"/>
  <c r="BJ156" i="6"/>
  <c r="BL156" i="6" s="1"/>
  <c r="BJ152" i="6"/>
  <c r="BL152" i="6" s="1"/>
  <c r="AQ87" i="6"/>
  <c r="BJ87" i="6"/>
  <c r="BL87" i="6" s="1"/>
  <c r="AV112" i="6"/>
  <c r="AZ112" i="6" s="1"/>
  <c r="AQ183" i="6"/>
  <c r="AQ81" i="6"/>
  <c r="AX172" i="6"/>
  <c r="AQ159" i="6"/>
  <c r="AW161" i="6"/>
  <c r="BA161" i="6" s="1"/>
  <c r="BJ205" i="6"/>
  <c r="BL205" i="6" s="1"/>
  <c r="AQ144" i="6"/>
  <c r="AV180" i="6"/>
  <c r="AZ180" i="6" s="1"/>
  <c r="AW108" i="6"/>
  <c r="BA108" i="6" s="1"/>
  <c r="AV166" i="6"/>
  <c r="AV143" i="6"/>
  <c r="AV233" i="6"/>
  <c r="AZ233" i="6" s="1"/>
  <c r="AV235" i="6"/>
  <c r="AV241" i="6"/>
  <c r="AZ241" i="6" s="1"/>
  <c r="U164" i="7"/>
  <c r="AK164" i="7"/>
  <c r="AQ19" i="7"/>
  <c r="AV25" i="7"/>
  <c r="AZ25" i="7" s="1"/>
  <c r="AV35" i="7"/>
  <c r="AZ35" i="7" s="1"/>
  <c r="AX37" i="7"/>
  <c r="AQ57" i="7"/>
  <c r="AW60" i="7"/>
  <c r="AV69" i="7"/>
  <c r="AZ69" i="7" s="1"/>
  <c r="AQ72" i="7"/>
  <c r="BJ131" i="7"/>
  <c r="BL131" i="7" s="1"/>
  <c r="AV140" i="7"/>
  <c r="AQ142" i="7"/>
  <c r="AQ151" i="7"/>
  <c r="BJ151" i="7"/>
  <c r="BL151" i="7" s="1"/>
  <c r="AQ157" i="7"/>
  <c r="BJ118" i="6"/>
  <c r="BL118" i="6" s="1"/>
  <c r="AQ164" i="6"/>
  <c r="AX71" i="6"/>
  <c r="BJ71" i="6"/>
  <c r="BL71" i="6" s="1"/>
  <c r="BJ161" i="6"/>
  <c r="BL161" i="6" s="1"/>
  <c r="BJ80" i="6"/>
  <c r="BL80" i="6" s="1"/>
  <c r="AX155" i="6"/>
  <c r="AQ110" i="6"/>
  <c r="AV199" i="6"/>
  <c r="AZ199" i="6" s="1"/>
  <c r="BJ185" i="6"/>
  <c r="BL185" i="6" s="1"/>
  <c r="AV33" i="6"/>
  <c r="AZ33" i="6" s="1"/>
  <c r="BJ227" i="6"/>
  <c r="BL227" i="6" s="1"/>
  <c r="BJ13" i="6"/>
  <c r="BL13" i="6" s="1"/>
  <c r="BJ197" i="6"/>
  <c r="BL197" i="6" s="1"/>
  <c r="AQ137" i="6"/>
  <c r="BJ223" i="6"/>
  <c r="BL223" i="6" s="1"/>
  <c r="AW100" i="6"/>
  <c r="BA100" i="6" s="1"/>
  <c r="AX233" i="6"/>
  <c r="BB233" i="6" s="1"/>
  <c r="AX235" i="6"/>
  <c r="BB235" i="6" s="1"/>
  <c r="AX241" i="6"/>
  <c r="BB241" i="6" s="1"/>
  <c r="AV19" i="7"/>
  <c r="AZ19" i="7" s="1"/>
  <c r="AX57" i="7"/>
  <c r="AX72" i="7"/>
  <c r="BB72" i="7" s="1"/>
  <c r="AQ95" i="7"/>
  <c r="AQ124" i="7"/>
  <c r="AV142" i="7"/>
  <c r="AZ142" i="7" s="1"/>
  <c r="O248" i="6"/>
  <c r="AE248" i="6"/>
  <c r="BJ151" i="6"/>
  <c r="BL151" i="6" s="1"/>
  <c r="AX202" i="6"/>
  <c r="BJ202" i="6"/>
  <c r="BL202" i="6" s="1"/>
  <c r="AV83" i="6"/>
  <c r="AZ83" i="6" s="1"/>
  <c r="BJ59" i="6"/>
  <c r="BL59" i="6" s="1"/>
  <c r="BJ153" i="6"/>
  <c r="BL153" i="6" s="1"/>
  <c r="BJ20" i="6"/>
  <c r="BL20" i="6" s="1"/>
  <c r="AV201" i="6"/>
  <c r="AZ201" i="6" s="1"/>
  <c r="AX142" i="6"/>
  <c r="BJ142" i="6"/>
  <c r="BL142" i="6" s="1"/>
  <c r="AQ67" i="6"/>
  <c r="BJ67" i="6"/>
  <c r="BL67" i="6" s="1"/>
  <c r="AX74" i="6"/>
  <c r="BB74" i="6" s="1"/>
  <c r="AQ73" i="6"/>
  <c r="BJ73" i="6"/>
  <c r="BL73" i="6" s="1"/>
  <c r="AQ95" i="6"/>
  <c r="BJ95" i="6"/>
  <c r="BL95" i="6" s="1"/>
  <c r="BJ33" i="6"/>
  <c r="BL33" i="6" s="1"/>
  <c r="BJ207" i="6"/>
  <c r="BL207" i="6" s="1"/>
  <c r="AX57" i="6"/>
  <c r="AV57" i="6"/>
  <c r="AZ57" i="6" s="1"/>
  <c r="AV137" i="6"/>
  <c r="AY137" i="6" s="1"/>
  <c r="BC137" i="6" s="1"/>
  <c r="CV137" i="6" s="1"/>
  <c r="CW137" i="6" s="1"/>
  <c r="AV169" i="6"/>
  <c r="AZ169" i="6" s="1"/>
  <c r="AQ220" i="6"/>
  <c r="BJ220" i="6"/>
  <c r="BL220" i="6" s="1"/>
  <c r="AQ244" i="6"/>
  <c r="BJ244" i="6"/>
  <c r="BL244" i="6" s="1"/>
  <c r="AV43" i="7"/>
  <c r="AZ43" i="7" s="1"/>
  <c r="AX45" i="7"/>
  <c r="AY45" i="7" s="1"/>
  <c r="BM45" i="7" s="1"/>
  <c r="BN45" i="7" s="1"/>
  <c r="BJ61" i="7"/>
  <c r="BL61" i="7" s="1"/>
  <c r="AQ70" i="7"/>
  <c r="BJ70" i="7"/>
  <c r="BL70" i="7" s="1"/>
  <c r="BJ73" i="7"/>
  <c r="BL73" i="7" s="1"/>
  <c r="BJ79" i="7"/>
  <c r="BL79" i="7" s="1"/>
  <c r="BJ86" i="7"/>
  <c r="BL86" i="7" s="1"/>
  <c r="BJ92" i="7"/>
  <c r="BL92" i="7" s="1"/>
  <c r="BJ103" i="7"/>
  <c r="BL103" i="7" s="1"/>
  <c r="BM103" i="7" s="1"/>
  <c r="BN103" i="7" s="1"/>
  <c r="AQ106" i="7"/>
  <c r="BJ106" i="7"/>
  <c r="BL106" i="7" s="1"/>
  <c r="BJ122" i="7"/>
  <c r="BL122" i="7" s="1"/>
  <c r="AW124" i="7"/>
  <c r="BA124" i="7" s="1"/>
  <c r="BJ128" i="7"/>
  <c r="BL128" i="7" s="1"/>
  <c r="AV132" i="7"/>
  <c r="AZ132" i="7" s="1"/>
  <c r="AV137" i="7"/>
  <c r="AV144" i="7"/>
  <c r="AZ144" i="7" s="1"/>
  <c r="AW146" i="7"/>
  <c r="BA146" i="7" s="1"/>
  <c r="AQ149" i="7"/>
  <c r="BJ149" i="7"/>
  <c r="BL149" i="7" s="1"/>
  <c r="AQ239" i="6"/>
  <c r="AV59" i="6"/>
  <c r="AQ179" i="6"/>
  <c r="BJ179" i="6"/>
  <c r="BL179" i="6" s="1"/>
  <c r="AX75" i="6"/>
  <c r="BJ75" i="6"/>
  <c r="BL75" i="6" s="1"/>
  <c r="BJ93" i="6"/>
  <c r="BL93" i="6" s="1"/>
  <c r="AQ68" i="6"/>
  <c r="BJ68" i="6"/>
  <c r="BL68" i="6" s="1"/>
  <c r="BJ24" i="6"/>
  <c r="BL24" i="6" s="1"/>
  <c r="AX197" i="6"/>
  <c r="BB197" i="6" s="1"/>
  <c r="AQ78" i="6"/>
  <c r="BJ78" i="6"/>
  <c r="BL78" i="6" s="1"/>
  <c r="BJ98" i="6"/>
  <c r="BL98" i="6" s="1"/>
  <c r="AQ18" i="6"/>
  <c r="AQ26" i="6"/>
  <c r="BJ26" i="6"/>
  <c r="BL26" i="6" s="1"/>
  <c r="BM26" i="6" s="1"/>
  <c r="BN26" i="6" s="1"/>
  <c r="BJ100" i="6"/>
  <c r="BL100" i="6" s="1"/>
  <c r="AQ30" i="6"/>
  <c r="BJ30" i="6"/>
  <c r="BL30" i="6" s="1"/>
  <c r="BJ117" i="6"/>
  <c r="BL117" i="6" s="1"/>
  <c r="AQ242" i="6"/>
  <c r="BJ242" i="6"/>
  <c r="BL242" i="6" s="1"/>
  <c r="BJ23" i="7"/>
  <c r="BL23" i="7" s="1"/>
  <c r="BJ30" i="7"/>
  <c r="BL30" i="7" s="1"/>
  <c r="AQ40" i="7"/>
  <c r="BJ40" i="7"/>
  <c r="BL40" i="7" s="1"/>
  <c r="BJ47" i="7"/>
  <c r="BL47" i="7" s="1"/>
  <c r="AV61" i="7"/>
  <c r="AZ61" i="7" s="1"/>
  <c r="BJ67" i="7"/>
  <c r="BL67" i="7" s="1"/>
  <c r="AX73" i="7"/>
  <c r="AV73" i="7"/>
  <c r="AZ73" i="7" s="1"/>
  <c r="AQ83" i="7"/>
  <c r="AX103" i="7"/>
  <c r="AV103" i="7"/>
  <c r="AZ103" i="7" s="1"/>
  <c r="BJ118" i="7"/>
  <c r="BL118" i="7" s="1"/>
  <c r="AQ134" i="7"/>
  <c r="AQ139" i="7"/>
  <c r="BJ139" i="7"/>
  <c r="BL139" i="7" s="1"/>
  <c r="AV149" i="7"/>
  <c r="AV155" i="7"/>
  <c r="AZ155" i="7" s="1"/>
  <c r="AV161" i="7"/>
  <c r="AQ168" i="6"/>
  <c r="BJ211" i="6"/>
  <c r="BL211" i="6" s="1"/>
  <c r="BJ209" i="6"/>
  <c r="BL209" i="6" s="1"/>
  <c r="AX16" i="6"/>
  <c r="AY16" i="6" s="1"/>
  <c r="BJ127" i="6"/>
  <c r="BL127" i="6" s="1"/>
  <c r="AQ106" i="6"/>
  <c r="BJ228" i="6"/>
  <c r="BL228" i="6" s="1"/>
  <c r="BJ128" i="6"/>
  <c r="BL128" i="6" s="1"/>
  <c r="AX61" i="6"/>
  <c r="AQ204" i="6"/>
  <c r="AQ121" i="6"/>
  <c r="BJ121" i="6"/>
  <c r="BL121" i="6" s="1"/>
  <c r="BM121" i="6" s="1"/>
  <c r="BN121" i="6" s="1"/>
  <c r="AQ234" i="6"/>
  <c r="BJ234" i="6"/>
  <c r="BL234" i="6" s="1"/>
  <c r="BJ240" i="6"/>
  <c r="BL240" i="6" s="1"/>
  <c r="AQ245" i="6"/>
  <c r="BJ245" i="6"/>
  <c r="BL245" i="6" s="1"/>
  <c r="AQ10" i="7"/>
  <c r="AC164" i="7"/>
  <c r="Y164" i="7"/>
  <c r="AO164" i="7"/>
  <c r="AX19" i="7"/>
  <c r="AQ37" i="7"/>
  <c r="BJ37" i="7"/>
  <c r="BL37" i="7" s="1"/>
  <c r="BJ77" i="7"/>
  <c r="BL77" i="7" s="1"/>
  <c r="BJ107" i="7"/>
  <c r="BL107" i="7" s="1"/>
  <c r="BJ112" i="7"/>
  <c r="BL112" i="7" s="1"/>
  <c r="BJ141" i="7"/>
  <c r="BL141" i="7" s="1"/>
  <c r="AQ66" i="6"/>
  <c r="AQ150" i="6"/>
  <c r="AQ23" i="6"/>
  <c r="AQ1" i="6"/>
  <c r="AV145" i="6"/>
  <c r="AZ145" i="6" s="1"/>
  <c r="BJ165" i="6"/>
  <c r="BL165" i="6" s="1"/>
  <c r="AW211" i="6"/>
  <c r="BA211" i="6" s="1"/>
  <c r="BJ157" i="6"/>
  <c r="BL157" i="6" s="1"/>
  <c r="AV127" i="6"/>
  <c r="AZ127" i="6" s="1"/>
  <c r="AQ155" i="6"/>
  <c r="BJ155" i="6"/>
  <c r="BL155" i="6" s="1"/>
  <c r="AV228" i="6"/>
  <c r="AZ228" i="6" s="1"/>
  <c r="AV131" i="6"/>
  <c r="AZ131" i="6" s="1"/>
  <c r="BJ94" i="6"/>
  <c r="BL94" i="6" s="1"/>
  <c r="AW128" i="6"/>
  <c r="BA128" i="6" s="1"/>
  <c r="BJ58" i="6"/>
  <c r="BL58" i="6" s="1"/>
  <c r="BJ10" i="6"/>
  <c r="BL10" i="6" s="1"/>
  <c r="AV245" i="6"/>
  <c r="AZ245" i="6" s="1"/>
  <c r="BI164" i="7"/>
  <c r="BJ24" i="7"/>
  <c r="BL24" i="7" s="1"/>
  <c r="BJ34" i="7"/>
  <c r="BL34" i="7" s="1"/>
  <c r="AV37" i="7"/>
  <c r="AZ37" i="7" s="1"/>
  <c r="AQ48" i="7"/>
  <c r="BJ48" i="7"/>
  <c r="BL48" i="7" s="1"/>
  <c r="BJ59" i="7"/>
  <c r="BL59" i="7" s="1"/>
  <c r="BJ71" i="7"/>
  <c r="BL71" i="7" s="1"/>
  <c r="AX77" i="7"/>
  <c r="AV77" i="7"/>
  <c r="AZ77" i="7" s="1"/>
  <c r="BJ97" i="7"/>
  <c r="BL97" i="7" s="1"/>
  <c r="AV107" i="7"/>
  <c r="AZ107" i="7" s="1"/>
  <c r="BJ123" i="7"/>
  <c r="BL123" i="7" s="1"/>
  <c r="BJ125" i="7"/>
  <c r="BL125" i="7" s="1"/>
  <c r="BJ130" i="7"/>
  <c r="BL130" i="7" s="1"/>
  <c r="BJ159" i="7"/>
  <c r="BL159" i="7" s="1"/>
  <c r="BJ133" i="6"/>
  <c r="BL133" i="6" s="1"/>
  <c r="AX59" i="7"/>
  <c r="BB59" i="7" s="1"/>
  <c r="AX82" i="7"/>
  <c r="AV82" i="7"/>
  <c r="AW88" i="7"/>
  <c r="BA88" i="7" s="1"/>
  <c r="AV88" i="7"/>
  <c r="AZ88" i="7" s="1"/>
  <c r="AW121" i="7"/>
  <c r="BA121" i="7" s="1"/>
  <c r="AV121" i="7"/>
  <c r="AZ121" i="7" s="1"/>
  <c r="AW127" i="7"/>
  <c r="BA127" i="7" s="1"/>
  <c r="AV127" i="7"/>
  <c r="AW136" i="7"/>
  <c r="BA136" i="7" s="1"/>
  <c r="AV136" i="7"/>
  <c r="AW141" i="7"/>
  <c r="BA141" i="7" s="1"/>
  <c r="AV141" i="7"/>
  <c r="AW159" i="7"/>
  <c r="BA159" i="7" s="1"/>
  <c r="AV159" i="7"/>
  <c r="AZ159" i="7" s="1"/>
  <c r="AQ1" i="7"/>
  <c r="AX10" i="7"/>
  <c r="AQ12" i="7"/>
  <c r="AQ14" i="7"/>
  <c r="AQ17" i="7"/>
  <c r="BJ17" i="7"/>
  <c r="BL17" i="7" s="1"/>
  <c r="AQ23" i="7"/>
  <c r="AQ29" i="7"/>
  <c r="AQ30" i="7"/>
  <c r="AX31" i="7"/>
  <c r="AQ34" i="7"/>
  <c r="AX35" i="7"/>
  <c r="AX36" i="7"/>
  <c r="AQ39" i="7"/>
  <c r="AQ42" i="7"/>
  <c r="AX43" i="7"/>
  <c r="AX44" i="7"/>
  <c r="AQ47" i="7"/>
  <c r="AQ51" i="7"/>
  <c r="BJ57" i="7"/>
  <c r="BL57" i="7" s="1"/>
  <c r="AQ58" i="7"/>
  <c r="BJ58" i="7"/>
  <c r="BL58" i="7" s="1"/>
  <c r="AQ59" i="7"/>
  <c r="AW81" i="7"/>
  <c r="BA81" i="7" s="1"/>
  <c r="AV81" i="7"/>
  <c r="AW84" i="7"/>
  <c r="BA84" i="7" s="1"/>
  <c r="AV84" i="7"/>
  <c r="AZ84" i="7" s="1"/>
  <c r="AX96" i="7"/>
  <c r="AW99" i="7"/>
  <c r="BA99" i="7" s="1"/>
  <c r="AV99" i="7"/>
  <c r="AZ99" i="7" s="1"/>
  <c r="AQ102" i="7"/>
  <c r="AX105" i="7"/>
  <c r="AV105" i="7"/>
  <c r="AV120" i="7"/>
  <c r="AZ120" i="7" s="1"/>
  <c r="AW120" i="7"/>
  <c r="BA120" i="7" s="1"/>
  <c r="AQ121" i="7"/>
  <c r="AW130" i="7"/>
  <c r="BA130" i="7" s="1"/>
  <c r="AV130" i="7"/>
  <c r="AY130" i="7" s="1"/>
  <c r="BM130" i="7" s="1"/>
  <c r="BN130" i="7" s="1"/>
  <c r="AW131" i="7"/>
  <c r="AV131" i="7"/>
  <c r="AZ131" i="7" s="1"/>
  <c r="AW133" i="7"/>
  <c r="AV133" i="7"/>
  <c r="AZ133" i="7" s="1"/>
  <c r="AQ141" i="7"/>
  <c r="AW145" i="7"/>
  <c r="BA145" i="7" s="1"/>
  <c r="AV145" i="7"/>
  <c r="AW153" i="7"/>
  <c r="BA153" i="7" s="1"/>
  <c r="AV153" i="7"/>
  <c r="AY161" i="7"/>
  <c r="BC161" i="7" s="1"/>
  <c r="CV161" i="7" s="1"/>
  <c r="CW161" i="7" s="1"/>
  <c r="AZ161" i="7"/>
  <c r="AQ11" i="7"/>
  <c r="BJ11" i="7"/>
  <c r="BL11" i="7" s="1"/>
  <c r="AX14" i="7"/>
  <c r="AQ16" i="7"/>
  <c r="AX17" i="7"/>
  <c r="AY17" i="7" s="1"/>
  <c r="BM17" i="7" s="1"/>
  <c r="BN17" i="7" s="1"/>
  <c r="AV17" i="7"/>
  <c r="AZ17" i="7" s="1"/>
  <c r="AV23" i="7"/>
  <c r="AQ27" i="7"/>
  <c r="AX27" i="7"/>
  <c r="BJ28" i="7"/>
  <c r="BL28" i="7" s="1"/>
  <c r="AV29" i="7"/>
  <c r="AZ29" i="7" s="1"/>
  <c r="AQ33" i="7"/>
  <c r="AX33" i="7"/>
  <c r="AY33" i="7" s="1"/>
  <c r="BM33" i="7" s="1"/>
  <c r="BN33" i="7" s="1"/>
  <c r="BJ33" i="7"/>
  <c r="BL33" i="7" s="1"/>
  <c r="AQ36" i="7"/>
  <c r="BJ36" i="7"/>
  <c r="BL36" i="7" s="1"/>
  <c r="AV39" i="7"/>
  <c r="AZ39" i="7" s="1"/>
  <c r="AQ41" i="7"/>
  <c r="AX41" i="7"/>
  <c r="BJ41" i="7"/>
  <c r="BL41" i="7" s="1"/>
  <c r="AQ44" i="7"/>
  <c r="AV47" i="7"/>
  <c r="AZ47" i="7" s="1"/>
  <c r="AQ49" i="7"/>
  <c r="BJ49" i="7"/>
  <c r="BL49" i="7" s="1"/>
  <c r="BJ50" i="7"/>
  <c r="BL50" i="7" s="1"/>
  <c r="AV51" i="7"/>
  <c r="AZ51" i="7" s="1"/>
  <c r="AQ52" i="7"/>
  <c r="BJ52" i="7"/>
  <c r="BL52" i="7" s="1"/>
  <c r="AV53" i="7"/>
  <c r="AW55" i="7"/>
  <c r="BA55" i="7" s="1"/>
  <c r="AX55" i="7"/>
  <c r="BB55" i="7" s="1"/>
  <c r="AV58" i="7"/>
  <c r="AZ58" i="7" s="1"/>
  <c r="AQ61" i="7"/>
  <c r="AX69" i="7"/>
  <c r="AY69" i="7"/>
  <c r="BC69" i="7" s="1"/>
  <c r="CV69" i="7" s="1"/>
  <c r="CW69" i="7" s="1"/>
  <c r="AQ76" i="7"/>
  <c r="AX76" i="7"/>
  <c r="AY77" i="7"/>
  <c r="BC77" i="7" s="1"/>
  <c r="CV77" i="7" s="1"/>
  <c r="CW77" i="7" s="1"/>
  <c r="AX83" i="7"/>
  <c r="AQ84" i="7"/>
  <c r="BJ84" i="7"/>
  <c r="BL84" i="7" s="1"/>
  <c r="AX88" i="7"/>
  <c r="AQ96" i="7"/>
  <c r="AX101" i="7"/>
  <c r="BB101" i="7" s="1"/>
  <c r="BE101" i="7" s="1"/>
  <c r="AV101" i="7"/>
  <c r="AZ101" i="7" s="1"/>
  <c r="AQ107" i="7"/>
  <c r="BJ113" i="7"/>
  <c r="BL113" i="7" s="1"/>
  <c r="AQ118" i="7"/>
  <c r="AQ120" i="7"/>
  <c r="AW134" i="7"/>
  <c r="AV134" i="7"/>
  <c r="AZ134" i="7" s="1"/>
  <c r="AQ137" i="7"/>
  <c r="AW143" i="7"/>
  <c r="BA143" i="7" s="1"/>
  <c r="AV143" i="7"/>
  <c r="AZ143" i="7" s="1"/>
  <c r="AQ146" i="7"/>
  <c r="BJ146" i="7"/>
  <c r="BL146" i="7" s="1"/>
  <c r="AV147" i="7"/>
  <c r="AZ147" i="7" s="1"/>
  <c r="AW147" i="7"/>
  <c r="BA147" i="7" s="1"/>
  <c r="AW151" i="7"/>
  <c r="BA151" i="7" s="1"/>
  <c r="AX151" i="7"/>
  <c r="BB151" i="7" s="1"/>
  <c r="AV151" i="7"/>
  <c r="AZ151" i="7" s="1"/>
  <c r="AW157" i="7"/>
  <c r="BA157" i="7" s="1"/>
  <c r="AX157" i="7"/>
  <c r="BB157" i="7" s="1"/>
  <c r="AV157" i="7"/>
  <c r="AX159" i="7"/>
  <c r="BB159" i="7" s="1"/>
  <c r="M164" i="7"/>
  <c r="AX11" i="7"/>
  <c r="BB11" i="7" s="1"/>
  <c r="BE11" i="7" s="1"/>
  <c r="AV11" i="7"/>
  <c r="AY11" i="7" s="1"/>
  <c r="BM11" i="7" s="1"/>
  <c r="BN11" i="7" s="1"/>
  <c r="AQ13" i="7"/>
  <c r="AX13" i="7"/>
  <c r="BB13" i="7" s="1"/>
  <c r="BE13" i="7" s="1"/>
  <c r="BJ13" i="7"/>
  <c r="BL13" i="7" s="1"/>
  <c r="AQ15" i="7"/>
  <c r="AQ21" i="7"/>
  <c r="AQ22" i="7"/>
  <c r="BJ22" i="7"/>
  <c r="BL22" i="7" s="1"/>
  <c r="AX23" i="7"/>
  <c r="BB23" i="7" s="1"/>
  <c r="BE23" i="7" s="1"/>
  <c r="AQ25" i="7"/>
  <c r="AX25" i="7"/>
  <c r="BB25" i="7" s="1"/>
  <c r="BE25" i="7" s="1"/>
  <c r="BJ25" i="7"/>
  <c r="BL25" i="7" s="1"/>
  <c r="BJ26" i="7"/>
  <c r="BL26" i="7" s="1"/>
  <c r="AV27" i="7"/>
  <c r="AZ27" i="7" s="1"/>
  <c r="AX29" i="7"/>
  <c r="BB29" i="7" s="1"/>
  <c r="BE29" i="7" s="1"/>
  <c r="BJ31" i="7"/>
  <c r="BL31" i="7" s="1"/>
  <c r="BJ32" i="7"/>
  <c r="BL32" i="7" s="1"/>
  <c r="AV33" i="7"/>
  <c r="AZ33" i="7" s="1"/>
  <c r="AQ35" i="7"/>
  <c r="BJ35" i="7"/>
  <c r="BL35" i="7" s="1"/>
  <c r="AQ38" i="7"/>
  <c r="BJ38" i="7"/>
  <c r="BL38" i="7" s="1"/>
  <c r="AX39" i="7"/>
  <c r="BB39" i="7" s="1"/>
  <c r="BE39" i="7" s="1"/>
  <c r="AX40" i="7"/>
  <c r="BB40" i="7" s="1"/>
  <c r="BE40" i="7" s="1"/>
  <c r="AV41" i="7"/>
  <c r="AZ41" i="7" s="1"/>
  <c r="AQ43" i="7"/>
  <c r="BJ43" i="7"/>
  <c r="BL43" i="7" s="1"/>
  <c r="AQ46" i="7"/>
  <c r="BJ46" i="7"/>
  <c r="BL46" i="7" s="1"/>
  <c r="AX47" i="7"/>
  <c r="AX49" i="7"/>
  <c r="BB49" i="7" s="1"/>
  <c r="BE49" i="7" s="1"/>
  <c r="AV49" i="7"/>
  <c r="AZ49" i="7" s="1"/>
  <c r="AW50" i="7"/>
  <c r="BA50" i="7" s="1"/>
  <c r="AX51" i="7"/>
  <c r="AX53" i="7"/>
  <c r="BB53" i="7" s="1"/>
  <c r="BE53" i="7" s="1"/>
  <c r="AQ55" i="7"/>
  <c r="AQ60" i="7"/>
  <c r="BJ60" i="7"/>
  <c r="BL60" i="7" s="1"/>
  <c r="AX61" i="7"/>
  <c r="AW65" i="7"/>
  <c r="BA65" i="7" s="1"/>
  <c r="AV65" i="7"/>
  <c r="AZ65" i="7" s="1"/>
  <c r="AQ71" i="7"/>
  <c r="AY73" i="7"/>
  <c r="BM73" i="7" s="1"/>
  <c r="BN73" i="7" s="1"/>
  <c r="AQ86" i="7"/>
  <c r="AX89" i="7"/>
  <c r="BJ90" i="7"/>
  <c r="BL90" i="7" s="1"/>
  <c r="AW95" i="7"/>
  <c r="BA95" i="7" s="1"/>
  <c r="AX95" i="7"/>
  <c r="BB95" i="7" s="1"/>
  <c r="BE95" i="7" s="1"/>
  <c r="AV95" i="7"/>
  <c r="AZ95" i="7" s="1"/>
  <c r="BJ101" i="7"/>
  <c r="BL101" i="7" s="1"/>
  <c r="BJ111" i="7"/>
  <c r="BL111" i="7" s="1"/>
  <c r="AW114" i="7"/>
  <c r="BA114" i="7" s="1"/>
  <c r="AV114" i="7"/>
  <c r="AZ114" i="7" s="1"/>
  <c r="AQ135" i="7"/>
  <c r="AZ137" i="7"/>
  <c r="AY137" i="7"/>
  <c r="BC137" i="7" s="1"/>
  <c r="CV137" i="7" s="1"/>
  <c r="CW137" i="7" s="1"/>
  <c r="AW139" i="7"/>
  <c r="BA139" i="7" s="1"/>
  <c r="AV139" i="7"/>
  <c r="AZ139" i="7" s="1"/>
  <c r="AX153" i="7"/>
  <c r="BB153" i="7" s="1"/>
  <c r="BE153" i="7" s="1"/>
  <c r="BJ157" i="7"/>
  <c r="BL157" i="7" s="1"/>
  <c r="AQ53" i="7"/>
  <c r="AX65" i="7"/>
  <c r="AQ68" i="7"/>
  <c r="AX68" i="7"/>
  <c r="BB68" i="7" s="1"/>
  <c r="BE68" i="7" s="1"/>
  <c r="AX74" i="7"/>
  <c r="BB74" i="7" s="1"/>
  <c r="BE74" i="7" s="1"/>
  <c r="AX78" i="7"/>
  <c r="BB78" i="7" s="1"/>
  <c r="BE78" i="7" s="1"/>
  <c r="AQ81" i="7"/>
  <c r="BJ81" i="7"/>
  <c r="BL81" i="7" s="1"/>
  <c r="AX84" i="7"/>
  <c r="BB84" i="7" s="1"/>
  <c r="BJ85" i="7"/>
  <c r="BL85" i="7" s="1"/>
  <c r="AQ88" i="7"/>
  <c r="BJ88" i="7"/>
  <c r="BL88" i="7" s="1"/>
  <c r="AQ89" i="7"/>
  <c r="AX93" i="7"/>
  <c r="AQ94" i="7"/>
  <c r="BJ94" i="7"/>
  <c r="BL94" i="7" s="1"/>
  <c r="AQ99" i="7"/>
  <c r="AX99" i="7"/>
  <c r="BJ99" i="7"/>
  <c r="BL99" i="7" s="1"/>
  <c r="AX104" i="7"/>
  <c r="BB104" i="7" s="1"/>
  <c r="BE104" i="7" s="1"/>
  <c r="AQ105" i="7"/>
  <c r="BJ105" i="7"/>
  <c r="BL105" i="7" s="1"/>
  <c r="AX107" i="7"/>
  <c r="BB107" i="7" s="1"/>
  <c r="BE107" i="7" s="1"/>
  <c r="BJ110" i="7"/>
  <c r="BL110" i="7" s="1"/>
  <c r="AQ114" i="7"/>
  <c r="AX114" i="7"/>
  <c r="BB114" i="7" s="1"/>
  <c r="BE114" i="7" s="1"/>
  <c r="AQ126" i="7"/>
  <c r="AQ127" i="7"/>
  <c r="AQ131" i="7"/>
  <c r="AQ133" i="7"/>
  <c r="AQ143" i="7"/>
  <c r="AQ145" i="7"/>
  <c r="AQ148" i="7"/>
  <c r="BJ148" i="7"/>
  <c r="BL148" i="7" s="1"/>
  <c r="AX149" i="7"/>
  <c r="BB149" i="7" s="1"/>
  <c r="BE149" i="7" s="1"/>
  <c r="AQ153" i="7"/>
  <c r="AQ159" i="7"/>
  <c r="AQ64" i="7"/>
  <c r="AX70" i="7"/>
  <c r="BB70" i="7" s="1"/>
  <c r="BE70" i="7" s="1"/>
  <c r="AQ73" i="7"/>
  <c r="BJ74" i="7"/>
  <c r="BL74" i="7" s="1"/>
  <c r="AQ75" i="7"/>
  <c r="BJ75" i="7"/>
  <c r="BL75" i="7" s="1"/>
  <c r="AQ77" i="7"/>
  <c r="BM77" i="7"/>
  <c r="BN77" i="7" s="1"/>
  <c r="AQ78" i="7"/>
  <c r="BJ78" i="7"/>
  <c r="BL78" i="7" s="1"/>
  <c r="AQ79" i="7"/>
  <c r="AQ80" i="7"/>
  <c r="AX81" i="7"/>
  <c r="BB81" i="7" s="1"/>
  <c r="BE81" i="7" s="1"/>
  <c r="AX86" i="7"/>
  <c r="AQ87" i="7"/>
  <c r="BJ87" i="7"/>
  <c r="BL87" i="7" s="1"/>
  <c r="AQ93" i="7"/>
  <c r="BJ93" i="7"/>
  <c r="BL93" i="7" s="1"/>
  <c r="AQ103" i="7"/>
  <c r="BJ104" i="7"/>
  <c r="BL104" i="7" s="1"/>
  <c r="AX108" i="7"/>
  <c r="BB108" i="7" s="1"/>
  <c r="BE108" i="7" s="1"/>
  <c r="AQ109" i="7"/>
  <c r="BJ109" i="7"/>
  <c r="BL109" i="7" s="1"/>
  <c r="AQ122" i="7"/>
  <c r="BJ124" i="7"/>
  <c r="BL124" i="7" s="1"/>
  <c r="AQ128" i="7"/>
  <c r="AQ129" i="7"/>
  <c r="BJ129" i="7"/>
  <c r="BL129" i="7" s="1"/>
  <c r="AQ132" i="7"/>
  <c r="AQ138" i="7"/>
  <c r="AQ152" i="7"/>
  <c r="BJ152" i="7"/>
  <c r="BL152" i="7" s="1"/>
  <c r="AQ155" i="7"/>
  <c r="AQ156" i="7"/>
  <c r="BJ156" i="7"/>
  <c r="BL156" i="7" s="1"/>
  <c r="AQ161" i="7"/>
  <c r="AX1" i="7"/>
  <c r="BB1" i="7" s="1"/>
  <c r="O164" i="7"/>
  <c r="W164" i="7"/>
  <c r="AE164" i="7"/>
  <c r="AM164" i="7"/>
  <c r="AZ12" i="7"/>
  <c r="BB15" i="7"/>
  <c r="BE15" i="7" s="1"/>
  <c r="BB19" i="7"/>
  <c r="BE19" i="7" s="1"/>
  <c r="AV1" i="7"/>
  <c r="S164" i="7"/>
  <c r="AA164" i="7"/>
  <c r="AI164" i="7"/>
  <c r="AP164" i="7"/>
  <c r="BB10" i="7"/>
  <c r="BE10" i="7" s="1"/>
  <c r="BB14" i="7"/>
  <c r="BE14" i="7" s="1"/>
  <c r="BB27" i="7"/>
  <c r="BE27" i="7" s="1"/>
  <c r="AW12" i="7"/>
  <c r="BA12" i="7" s="1"/>
  <c r="AY15" i="7"/>
  <c r="AX16" i="7"/>
  <c r="AY23" i="7"/>
  <c r="BM23" i="7" s="1"/>
  <c r="BN23" i="7" s="1"/>
  <c r="AX24" i="7"/>
  <c r="AV24" i="7"/>
  <c r="BB31" i="7"/>
  <c r="BE31" i="7" s="1"/>
  <c r="AX32" i="7"/>
  <c r="AV32" i="7"/>
  <c r="BB47" i="7"/>
  <c r="BE47" i="7" s="1"/>
  <c r="AY49" i="7"/>
  <c r="BM49" i="7" s="1"/>
  <c r="BN49" i="7" s="1"/>
  <c r="AV10" i="7"/>
  <c r="AX12" i="7"/>
  <c r="AV14" i="7"/>
  <c r="AV18" i="7"/>
  <c r="AX18" i="7"/>
  <c r="BJ19" i="7"/>
  <c r="BL19" i="7" s="1"/>
  <c r="AQ24" i="7"/>
  <c r="AY25" i="7"/>
  <c r="AV26" i="7"/>
  <c r="AX26" i="7"/>
  <c r="BJ27" i="7"/>
  <c r="BL27" i="7" s="1"/>
  <c r="AQ32" i="7"/>
  <c r="BB37" i="7"/>
  <c r="BE37" i="7" s="1"/>
  <c r="AV13" i="7"/>
  <c r="AQ18" i="7"/>
  <c r="AY19" i="7"/>
  <c r="AX20" i="7"/>
  <c r="AV20" i="7"/>
  <c r="BJ21" i="7"/>
  <c r="BL21" i="7" s="1"/>
  <c r="BB21" i="7"/>
  <c r="BE21" i="7" s="1"/>
  <c r="AZ23" i="7"/>
  <c r="AW24" i="7"/>
  <c r="BA24" i="7" s="1"/>
  <c r="AQ26" i="7"/>
  <c r="AY27" i="7"/>
  <c r="AX28" i="7"/>
  <c r="AV28" i="7"/>
  <c r="BJ29" i="7"/>
  <c r="BL29" i="7" s="1"/>
  <c r="AQ31" i="7"/>
  <c r="BB35" i="7"/>
  <c r="BE35" i="7" s="1"/>
  <c r="BB36" i="7"/>
  <c r="BE36" i="7" s="1"/>
  <c r="BB43" i="7"/>
  <c r="BE43" i="7" s="1"/>
  <c r="BB44" i="7"/>
  <c r="BE44" i="7" s="1"/>
  <c r="AZ50" i="7"/>
  <c r="BJ15" i="7"/>
  <c r="BL15" i="7" s="1"/>
  <c r="AZ15" i="7"/>
  <c r="AW16" i="7"/>
  <c r="BA16" i="7" s="1"/>
  <c r="AQ20" i="7"/>
  <c r="AY21" i="7"/>
  <c r="AV22" i="7"/>
  <c r="AX22" i="7"/>
  <c r="AQ28" i="7"/>
  <c r="AV30" i="7"/>
  <c r="AX30" i="7"/>
  <c r="AY31" i="7"/>
  <c r="BB41" i="7"/>
  <c r="BE41" i="7" s="1"/>
  <c r="AX34" i="7"/>
  <c r="AY35" i="7"/>
  <c r="AV36" i="7"/>
  <c r="AX38" i="7"/>
  <c r="AY39" i="7"/>
  <c r="BM39" i="7" s="1"/>
  <c r="BN39" i="7" s="1"/>
  <c r="AV40" i="7"/>
  <c r="AX42" i="7"/>
  <c r="AY43" i="7"/>
  <c r="AV44" i="7"/>
  <c r="AX46" i="7"/>
  <c r="AY47" i="7"/>
  <c r="BM47" i="7" s="1"/>
  <c r="BN47" i="7" s="1"/>
  <c r="AW48" i="7"/>
  <c r="BA48" i="7" s="1"/>
  <c r="AY51" i="7"/>
  <c r="AV52" i="7"/>
  <c r="AX52" i="7"/>
  <c r="BJ53" i="7"/>
  <c r="BL53" i="7" s="1"/>
  <c r="BB57" i="7"/>
  <c r="BE57" i="7" s="1"/>
  <c r="AW36" i="7"/>
  <c r="BA36" i="7" s="1"/>
  <c r="AW40" i="7"/>
  <c r="BA40" i="7" s="1"/>
  <c r="AW44" i="7"/>
  <c r="BA44" i="7" s="1"/>
  <c r="AX48" i="7"/>
  <c r="AX54" i="7"/>
  <c r="AV54" i="7"/>
  <c r="BA57" i="7"/>
  <c r="AY57" i="7"/>
  <c r="BM57" i="7" s="1"/>
  <c r="BN57" i="7" s="1"/>
  <c r="AZ62" i="7"/>
  <c r="BB76" i="7"/>
  <c r="BE76" i="7" s="1"/>
  <c r="AV34" i="7"/>
  <c r="AY37" i="7"/>
  <c r="BM37" i="7" s="1"/>
  <c r="BN37" i="7" s="1"/>
  <c r="AV38" i="7"/>
  <c r="AV42" i="7"/>
  <c r="AV46" i="7"/>
  <c r="AX50" i="7"/>
  <c r="AQ54" i="7"/>
  <c r="AY55" i="7"/>
  <c r="AQ56" i="7"/>
  <c r="BE59" i="7"/>
  <c r="BA60" i="7"/>
  <c r="BB65" i="7"/>
  <c r="BE65" i="7" s="1"/>
  <c r="AQ50" i="7"/>
  <c r="BJ51" i="7"/>
  <c r="BL51" i="7" s="1"/>
  <c r="BB51" i="7"/>
  <c r="BE51" i="7" s="1"/>
  <c r="AZ53" i="7"/>
  <c r="AW54" i="7"/>
  <c r="BA54" i="7" s="1"/>
  <c r="BE55" i="7"/>
  <c r="BB61" i="7"/>
  <c r="BE61" i="7" s="1"/>
  <c r="AW56" i="7"/>
  <c r="BA56" i="7" s="1"/>
  <c r="AV59" i="7"/>
  <c r="AX60" i="7"/>
  <c r="AY60" i="7" s="1"/>
  <c r="BM60" i="7" s="1"/>
  <c r="BN60" i="7" s="1"/>
  <c r="AX63" i="7"/>
  <c r="AX66" i="7"/>
  <c r="AQ67" i="7"/>
  <c r="BJ68" i="7"/>
  <c r="BL68" i="7" s="1"/>
  <c r="BB73" i="7"/>
  <c r="BE73" i="7" s="1"/>
  <c r="AV75" i="7"/>
  <c r="AX75" i="7"/>
  <c r="BJ76" i="7"/>
  <c r="BL76" i="7" s="1"/>
  <c r="BB83" i="7"/>
  <c r="BE83" i="7" s="1"/>
  <c r="AX56" i="7"/>
  <c r="AY56" i="7" s="1"/>
  <c r="BM56" i="7" s="1"/>
  <c r="BN56" i="7" s="1"/>
  <c r="AW59" i="7"/>
  <c r="BA59" i="7" s="1"/>
  <c r="AX62" i="7"/>
  <c r="AQ63" i="7"/>
  <c r="BJ64" i="7"/>
  <c r="BL64" i="7" s="1"/>
  <c r="AQ66" i="7"/>
  <c r="AV67" i="7"/>
  <c r="BB82" i="7"/>
  <c r="BE82" i="7" s="1"/>
  <c r="AV91" i="7"/>
  <c r="AW91" i="7"/>
  <c r="BA91" i="7" s="1"/>
  <c r="BJ55" i="7"/>
  <c r="BL55" i="7" s="1"/>
  <c r="AX58" i="7"/>
  <c r="AY58" i="7" s="1"/>
  <c r="AQ62" i="7"/>
  <c r="AV63" i="7"/>
  <c r="AW64" i="7"/>
  <c r="BA64" i="7" s="1"/>
  <c r="BB69" i="7"/>
  <c r="BE69" i="7"/>
  <c r="AZ70" i="7"/>
  <c r="AV71" i="7"/>
  <c r="AX71" i="7"/>
  <c r="BJ72" i="7"/>
  <c r="BL72" i="7" s="1"/>
  <c r="BC73" i="7"/>
  <c r="CV73" i="7" s="1"/>
  <c r="CW73" i="7" s="1"/>
  <c r="AQ74" i="7"/>
  <c r="AW75" i="7"/>
  <c r="BA75" i="7" s="1"/>
  <c r="BB77" i="7"/>
  <c r="BE77" i="7" s="1"/>
  <c r="AZ78" i="7"/>
  <c r="AV79" i="7"/>
  <c r="AX79" i="7"/>
  <c r="BJ80" i="7"/>
  <c r="BL80" i="7" s="1"/>
  <c r="AQ82" i="7"/>
  <c r="AV83" i="7"/>
  <c r="AW83" i="7"/>
  <c r="BA83" i="7" s="1"/>
  <c r="BE84" i="7"/>
  <c r="BA107" i="7"/>
  <c r="AY107" i="7"/>
  <c r="BM107" i="7" s="1"/>
  <c r="BN107" i="7" s="1"/>
  <c r="AZ64" i="7"/>
  <c r="AX64" i="7"/>
  <c r="AX67" i="7"/>
  <c r="BE72" i="7"/>
  <c r="BD77" i="7"/>
  <c r="BE80" i="7"/>
  <c r="AZ82" i="7"/>
  <c r="BB88" i="7"/>
  <c r="BE88" i="7" s="1"/>
  <c r="AV98" i="7"/>
  <c r="AX98" i="7"/>
  <c r="AW98" i="7"/>
  <c r="BA98" i="7" s="1"/>
  <c r="BB99" i="7"/>
  <c r="BE99" i="7" s="1"/>
  <c r="AZ109" i="7"/>
  <c r="AV113" i="7"/>
  <c r="AX113" i="7"/>
  <c r="AW113" i="7"/>
  <c r="BA113" i="7" s="1"/>
  <c r="BJ114" i="7"/>
  <c r="BL114" i="7" s="1"/>
  <c r="AW62" i="7"/>
  <c r="BA62" i="7" s="1"/>
  <c r="AW66" i="7"/>
  <c r="AW70" i="7"/>
  <c r="BA70" i="7" s="1"/>
  <c r="AW74" i="7"/>
  <c r="BA74" i="7" s="1"/>
  <c r="AW78" i="7"/>
  <c r="BA78" i="7" s="1"/>
  <c r="AW82" i="7"/>
  <c r="BA82" i="7" s="1"/>
  <c r="AY84" i="7"/>
  <c r="BM84" i="7" s="1"/>
  <c r="BN84" i="7" s="1"/>
  <c r="AX85" i="7"/>
  <c r="AX90" i="7"/>
  <c r="AQ91" i="7"/>
  <c r="BJ91" i="7"/>
  <c r="BL91" i="7" s="1"/>
  <c r="AX92" i="7"/>
  <c r="AX97" i="7"/>
  <c r="AQ98" i="7"/>
  <c r="AX100" i="7"/>
  <c r="AQ101" i="7"/>
  <c r="BA103" i="7"/>
  <c r="AY103" i="7"/>
  <c r="AQ104" i="7"/>
  <c r="AZ110" i="7"/>
  <c r="AY110" i="7"/>
  <c r="BM110" i="7" s="1"/>
  <c r="BN110" i="7" s="1"/>
  <c r="AX112" i="7"/>
  <c r="AQ113" i="7"/>
  <c r="AX115" i="7"/>
  <c r="AQ116" i="7"/>
  <c r="AV68" i="7"/>
  <c r="AV72" i="7"/>
  <c r="AV76" i="7"/>
  <c r="AV80" i="7"/>
  <c r="AQ85" i="7"/>
  <c r="AZ86" i="7"/>
  <c r="AV87" i="7"/>
  <c r="AX87" i="7"/>
  <c r="AQ90" i="7"/>
  <c r="AQ92" i="7"/>
  <c r="AZ93" i="7"/>
  <c r="AV94" i="7"/>
  <c r="AX94" i="7"/>
  <c r="AQ97" i="7"/>
  <c r="AQ100" i="7"/>
  <c r="BB103" i="7"/>
  <c r="BE103" i="7" s="1"/>
  <c r="AZ105" i="7"/>
  <c r="AV106" i="7"/>
  <c r="AX106" i="7"/>
  <c r="AX109" i="7"/>
  <c r="AQ110" i="7"/>
  <c r="AX111" i="7"/>
  <c r="AQ112" i="7"/>
  <c r="AY114" i="7"/>
  <c r="AQ115" i="7"/>
  <c r="AZ116" i="7"/>
  <c r="AY119" i="7"/>
  <c r="AZ119" i="7"/>
  <c r="BJ82" i="7"/>
  <c r="BL82" i="7" s="1"/>
  <c r="BB86" i="7"/>
  <c r="BE86" i="7" s="1"/>
  <c r="BB89" i="7"/>
  <c r="BE89" i="7" s="1"/>
  <c r="BB93" i="7"/>
  <c r="BE93" i="7" s="1"/>
  <c r="BB96" i="7"/>
  <c r="BE96" i="7" s="1"/>
  <c r="AV102" i="7"/>
  <c r="AX102" i="7"/>
  <c r="BB105" i="7"/>
  <c r="BE105" i="7" s="1"/>
  <c r="AQ111" i="7"/>
  <c r="AV118" i="7"/>
  <c r="AW118" i="7"/>
  <c r="BA118" i="7" s="1"/>
  <c r="AZ130" i="7"/>
  <c r="AV85" i="7"/>
  <c r="AW86" i="7"/>
  <c r="BA86" i="7" s="1"/>
  <c r="AV89" i="7"/>
  <c r="AW90" i="7"/>
  <c r="BA90" i="7" s="1"/>
  <c r="AV92" i="7"/>
  <c r="AW93" i="7"/>
  <c r="BA93" i="7" s="1"/>
  <c r="AV96" i="7"/>
  <c r="AW97" i="7"/>
  <c r="BA97" i="7" s="1"/>
  <c r="AW101" i="7"/>
  <c r="BA101" i="7" s="1"/>
  <c r="AW105" i="7"/>
  <c r="BA105" i="7" s="1"/>
  <c r="AW109" i="7"/>
  <c r="BA109" i="7" s="1"/>
  <c r="AW112" i="7"/>
  <c r="BA112" i="7" s="1"/>
  <c r="AX116" i="7"/>
  <c r="AY116" i="7" s="1"/>
  <c r="AW116" i="7"/>
  <c r="BA116" i="7" s="1"/>
  <c r="AX117" i="7"/>
  <c r="AY120" i="7"/>
  <c r="AY121" i="7"/>
  <c r="AW122" i="7"/>
  <c r="BA122" i="7" s="1"/>
  <c r="AQ123" i="7"/>
  <c r="AZ129" i="7"/>
  <c r="AY129" i="7"/>
  <c r="BM129" i="7" s="1"/>
  <c r="BN129" i="7" s="1"/>
  <c r="AW85" i="7"/>
  <c r="BA85" i="7" s="1"/>
  <c r="AW89" i="7"/>
  <c r="BA89" i="7" s="1"/>
  <c r="AW92" i="7"/>
  <c r="BA92" i="7" s="1"/>
  <c r="AW96" i="7"/>
  <c r="BA96" i="7" s="1"/>
  <c r="AW100" i="7"/>
  <c r="AW104" i="7"/>
  <c r="AW108" i="7"/>
  <c r="AW111" i="7"/>
  <c r="AW115" i="7"/>
  <c r="AQ117" i="7"/>
  <c r="AY123" i="7"/>
  <c r="AQ125" i="7"/>
  <c r="AZ127" i="7"/>
  <c r="AY127" i="7"/>
  <c r="AZ138" i="7"/>
  <c r="AY138" i="7"/>
  <c r="AV117" i="7"/>
  <c r="AQ119" i="7"/>
  <c r="AZ123" i="7"/>
  <c r="AY124" i="7"/>
  <c r="BM124" i="7" s="1"/>
  <c r="BN124" i="7" s="1"/>
  <c r="AZ125" i="7"/>
  <c r="AY125" i="7"/>
  <c r="AQ130" i="7"/>
  <c r="BA131" i="7"/>
  <c r="AQ136" i="7"/>
  <c r="AQ140" i="7"/>
  <c r="AQ144" i="7"/>
  <c r="AZ149" i="7"/>
  <c r="AY157" i="7"/>
  <c r="AZ157" i="7"/>
  <c r="AV126" i="7"/>
  <c r="AV128" i="7"/>
  <c r="AY132" i="7"/>
  <c r="BM132" i="7" s="1"/>
  <c r="BN132" i="7" s="1"/>
  <c r="AY135" i="7"/>
  <c r="BM135" i="7" s="1"/>
  <c r="BN135" i="7" s="1"/>
  <c r="AZ136" i="7"/>
  <c r="AY136" i="7"/>
  <c r="AZ140" i="7"/>
  <c r="AY140" i="7"/>
  <c r="BB155" i="7"/>
  <c r="BE155" i="7" s="1"/>
  <c r="AX150" i="7"/>
  <c r="AV150" i="7"/>
  <c r="AW150" i="7"/>
  <c r="BA150" i="7" s="1"/>
  <c r="AX158" i="7"/>
  <c r="AV158" i="7"/>
  <c r="AW158" i="7"/>
  <c r="BA158" i="7" s="1"/>
  <c r="BJ145" i="7"/>
  <c r="BL145" i="7" s="1"/>
  <c r="AQ150" i="7"/>
  <c r="AV152" i="7"/>
  <c r="AX152" i="7"/>
  <c r="BJ153" i="7"/>
  <c r="BL153" i="7" s="1"/>
  <c r="BE157" i="7"/>
  <c r="AQ158" i="7"/>
  <c r="AY159" i="7"/>
  <c r="AV160" i="7"/>
  <c r="AX160" i="7"/>
  <c r="BJ161" i="7"/>
  <c r="BL161" i="7" s="1"/>
  <c r="BM161" i="7" s="1"/>
  <c r="BN161" i="7" s="1"/>
  <c r="AX154" i="7"/>
  <c r="AV154" i="7"/>
  <c r="BJ155" i="7"/>
  <c r="BL155" i="7" s="1"/>
  <c r="BE159" i="7"/>
  <c r="BD161" i="7"/>
  <c r="AU164" i="7"/>
  <c r="AQ147" i="7"/>
  <c r="BJ147" i="7"/>
  <c r="BL147" i="7" s="1"/>
  <c r="AV148" i="7"/>
  <c r="AX148" i="7"/>
  <c r="AQ154" i="7"/>
  <c r="AY155" i="7"/>
  <c r="AV156" i="7"/>
  <c r="AX156" i="7"/>
  <c r="BE161" i="7"/>
  <c r="AX17" i="6"/>
  <c r="AX40" i="6"/>
  <c r="AW138" i="6"/>
  <c r="AV138" i="6"/>
  <c r="AZ138" i="6" s="1"/>
  <c r="AX200" i="6"/>
  <c r="AV200" i="6"/>
  <c r="AZ200" i="6" s="1"/>
  <c r="AX79" i="6"/>
  <c r="AV79" i="6"/>
  <c r="AZ79" i="6" s="1"/>
  <c r="AW14" i="6"/>
  <c r="BA14" i="6" s="1"/>
  <c r="AX14" i="6"/>
  <c r="BB14" i="6" s="1"/>
  <c r="AW25" i="6"/>
  <c r="BA25" i="6" s="1"/>
  <c r="AV25" i="6"/>
  <c r="AX170" i="6"/>
  <c r="BB170" i="6" s="1"/>
  <c r="BE170" i="6" s="1"/>
  <c r="AV170" i="6"/>
  <c r="AZ170" i="6" s="1"/>
  <c r="AX54" i="6"/>
  <c r="BJ69" i="6"/>
  <c r="BL69" i="6" s="1"/>
  <c r="AQ21" i="6"/>
  <c r="BJ21" i="6"/>
  <c r="BL21" i="6" s="1"/>
  <c r="AX36" i="6"/>
  <c r="BJ36" i="6"/>
  <c r="BL36" i="6" s="1"/>
  <c r="AQ222" i="6"/>
  <c r="BJ222" i="6"/>
  <c r="BL222" i="6" s="1"/>
  <c r="AV92" i="6"/>
  <c r="AZ92" i="6" s="1"/>
  <c r="AX173" i="6"/>
  <c r="BJ173" i="6"/>
  <c r="BL173" i="6" s="1"/>
  <c r="AQ17" i="6"/>
  <c r="BJ17" i="6"/>
  <c r="BL17" i="6" s="1"/>
  <c r="AX149" i="6"/>
  <c r="BJ149" i="6"/>
  <c r="BL149" i="6" s="1"/>
  <c r="AQ40" i="6"/>
  <c r="BJ40" i="6"/>
  <c r="BL40" i="6" s="1"/>
  <c r="AX160" i="6"/>
  <c r="BJ160" i="6"/>
  <c r="BL160" i="6" s="1"/>
  <c r="BJ11" i="6"/>
  <c r="BL11" i="6" s="1"/>
  <c r="AQ157" i="6"/>
  <c r="AX49" i="6"/>
  <c r="AV49" i="6"/>
  <c r="AZ49" i="6" s="1"/>
  <c r="AQ138" i="6"/>
  <c r="AX35" i="6"/>
  <c r="AV35" i="6"/>
  <c r="AZ35" i="6" s="1"/>
  <c r="AV129" i="6"/>
  <c r="AW129" i="6"/>
  <c r="BA129" i="6" s="1"/>
  <c r="BJ232" i="6"/>
  <c r="BL232" i="6" s="1"/>
  <c r="AQ171" i="6"/>
  <c r="AX151" i="6"/>
  <c r="BB151" i="6" s="1"/>
  <c r="BE151" i="6" s="1"/>
  <c r="AV36" i="6"/>
  <c r="AZ36" i="6" s="1"/>
  <c r="AX152" i="6"/>
  <c r="AX145" i="6"/>
  <c r="AY145" i="6" s="1"/>
  <c r="BM145" i="6" s="1"/>
  <c r="BN145" i="6" s="1"/>
  <c r="BJ145" i="6"/>
  <c r="BL145" i="6" s="1"/>
  <c r="AQ115" i="6"/>
  <c r="AV173" i="6"/>
  <c r="AZ173" i="6" s="1"/>
  <c r="AX216" i="6"/>
  <c r="BJ216" i="6"/>
  <c r="BL216" i="6" s="1"/>
  <c r="AQ51" i="6"/>
  <c r="AX162" i="6"/>
  <c r="AX165" i="6"/>
  <c r="BJ112" i="6"/>
  <c r="BL112" i="6" s="1"/>
  <c r="AX176" i="6"/>
  <c r="AV176" i="6"/>
  <c r="AZ176" i="6" s="1"/>
  <c r="AW141" i="6"/>
  <c r="AV141" i="6"/>
  <c r="AZ141" i="6" s="1"/>
  <c r="AX72" i="6"/>
  <c r="BB72" i="6" s="1"/>
  <c r="BE72" i="6" s="1"/>
  <c r="AV72" i="6"/>
  <c r="AZ72" i="6" s="1"/>
  <c r="AW184" i="6"/>
  <c r="BA184" i="6" s="1"/>
  <c r="AV184" i="6"/>
  <c r="AZ184" i="6" s="1"/>
  <c r="AX136" i="6"/>
  <c r="AV136" i="6"/>
  <c r="AZ136" i="6" s="1"/>
  <c r="AW163" i="6"/>
  <c r="AV163" i="6"/>
  <c r="AZ163" i="6" s="1"/>
  <c r="AX208" i="6"/>
  <c r="BB208" i="6" s="1"/>
  <c r="BE208" i="6" s="1"/>
  <c r="AQ208" i="6"/>
  <c r="AX23" i="6"/>
  <c r="BB23" i="6" s="1"/>
  <c r="BE23" i="6" s="1"/>
  <c r="AQ43" i="6"/>
  <c r="BJ43" i="6"/>
  <c r="BL43" i="6" s="1"/>
  <c r="AX191" i="6"/>
  <c r="BJ191" i="6"/>
  <c r="BL191" i="6" s="1"/>
  <c r="AQ83" i="6"/>
  <c r="AQ56" i="6"/>
  <c r="BJ56" i="6"/>
  <c r="BL56" i="6" s="1"/>
  <c r="AX229" i="6"/>
  <c r="AX87" i="6"/>
  <c r="AQ162" i="6"/>
  <c r="BJ162" i="6"/>
  <c r="BL162" i="6" s="1"/>
  <c r="AQ146" i="6"/>
  <c r="BJ146" i="6"/>
  <c r="BL146" i="6" s="1"/>
  <c r="AX59" i="6"/>
  <c r="BB59" i="6" s="1"/>
  <c r="BE59" i="6" s="1"/>
  <c r="AQ194" i="6"/>
  <c r="BJ194" i="6"/>
  <c r="BL194" i="6" s="1"/>
  <c r="AQ211" i="6"/>
  <c r="AW183" i="6"/>
  <c r="AV183" i="6"/>
  <c r="AZ183" i="6" s="1"/>
  <c r="AX81" i="6"/>
  <c r="BB81" i="6" s="1"/>
  <c r="BE81" i="6" s="1"/>
  <c r="AV81" i="6"/>
  <c r="AZ81" i="6" s="1"/>
  <c r="AQ76" i="6"/>
  <c r="BJ76" i="6"/>
  <c r="BL76" i="6" s="1"/>
  <c r="AW37" i="6"/>
  <c r="AV37" i="6"/>
  <c r="AZ37" i="6" s="1"/>
  <c r="AW219" i="6"/>
  <c r="BA219" i="6" s="1"/>
  <c r="AV219" i="6"/>
  <c r="AZ219" i="6" s="1"/>
  <c r="AW139" i="6"/>
  <c r="BA139" i="6" s="1"/>
  <c r="AV139" i="6"/>
  <c r="AV64" i="6"/>
  <c r="AZ64" i="6" s="1"/>
  <c r="AW64" i="6"/>
  <c r="BA64" i="6" s="1"/>
  <c r="AX13" i="6"/>
  <c r="AV13" i="6"/>
  <c r="AZ13" i="6" s="1"/>
  <c r="AV134" i="6"/>
  <c r="AW134" i="6"/>
  <c r="BA134" i="6" s="1"/>
  <c r="AW125" i="6"/>
  <c r="BA125" i="6" s="1"/>
  <c r="AV125" i="6"/>
  <c r="AZ125" i="6" s="1"/>
  <c r="BJ176" i="6"/>
  <c r="BL176" i="6" s="1"/>
  <c r="AQ141" i="6"/>
  <c r="BJ141" i="6"/>
  <c r="BL141" i="6" s="1"/>
  <c r="AQ49" i="6"/>
  <c r="BJ49" i="6"/>
  <c r="BL49" i="6" s="1"/>
  <c r="AQ35" i="6"/>
  <c r="BJ35" i="6"/>
  <c r="BL35" i="6" s="1"/>
  <c r="AX37" i="6"/>
  <c r="AY37" i="6" s="1"/>
  <c r="BJ37" i="6"/>
  <c r="BL37" i="6" s="1"/>
  <c r="BM37" i="6" s="1"/>
  <c r="BN37" i="6" s="1"/>
  <c r="AV172" i="6"/>
  <c r="AZ172" i="6" s="1"/>
  <c r="AX221" i="6"/>
  <c r="AQ200" i="6"/>
  <c r="BJ200" i="6"/>
  <c r="BL200" i="6" s="1"/>
  <c r="AV142" i="6"/>
  <c r="AZ142" i="6" s="1"/>
  <c r="AX217" i="6"/>
  <c r="BB217" i="6" s="1"/>
  <c r="BE217" i="6" s="1"/>
  <c r="AQ72" i="6"/>
  <c r="BJ72" i="6"/>
  <c r="BL72" i="6" s="1"/>
  <c r="AV16" i="6"/>
  <c r="AZ16" i="6" s="1"/>
  <c r="AX41" i="6"/>
  <c r="BB41" i="6" s="1"/>
  <c r="BE41" i="6" s="1"/>
  <c r="AQ79" i="6"/>
  <c r="BJ79" i="6"/>
  <c r="BL79" i="6" s="1"/>
  <c r="AX140" i="6"/>
  <c r="AQ14" i="6"/>
  <c r="BJ14" i="6"/>
  <c r="BL14" i="6" s="1"/>
  <c r="BJ85" i="6"/>
  <c r="BL85" i="6" s="1"/>
  <c r="BJ186" i="6"/>
  <c r="BL186" i="6" s="1"/>
  <c r="BJ25" i="6"/>
  <c r="BL25" i="6" s="1"/>
  <c r="AQ136" i="6"/>
  <c r="BJ136" i="6"/>
  <c r="BL136" i="6" s="1"/>
  <c r="AQ170" i="6"/>
  <c r="BJ170" i="6"/>
  <c r="BL170" i="6" s="1"/>
  <c r="AQ163" i="6"/>
  <c r="AX163" i="6"/>
  <c r="BB163" i="6" s="1"/>
  <c r="BE163" i="6" s="1"/>
  <c r="BJ163" i="6"/>
  <c r="BL163" i="6" s="1"/>
  <c r="AX187" i="6"/>
  <c r="AQ54" i="6"/>
  <c r="BJ54" i="6"/>
  <c r="BL54" i="6" s="1"/>
  <c r="AQ219" i="6"/>
  <c r="BJ129" i="6"/>
  <c r="BL129" i="6" s="1"/>
  <c r="AX131" i="6"/>
  <c r="BB131" i="6" s="1"/>
  <c r="BE131" i="6" s="1"/>
  <c r="AQ189" i="6"/>
  <c r="AV207" i="6"/>
  <c r="AW207" i="6"/>
  <c r="BA207" i="6" s="1"/>
  <c r="AX204" i="6"/>
  <c r="AV47" i="6"/>
  <c r="AW47" i="6"/>
  <c r="BA47" i="6" s="1"/>
  <c r="AX78" i="6"/>
  <c r="BJ18" i="6"/>
  <c r="BL18" i="6" s="1"/>
  <c r="BM18" i="6" s="1"/>
  <c r="BN18" i="6" s="1"/>
  <c r="AQ112" i="6"/>
  <c r="AQ174" i="6"/>
  <c r="BJ174" i="6"/>
  <c r="BL174" i="6" s="1"/>
  <c r="AX153" i="6"/>
  <c r="AX157" i="6"/>
  <c r="AQ89" i="6"/>
  <c r="BJ89" i="6"/>
  <c r="BL89" i="6" s="1"/>
  <c r="AX50" i="6"/>
  <c r="AY50" i="6" s="1"/>
  <c r="BM50" i="6" s="1"/>
  <c r="BN50" i="6" s="1"/>
  <c r="BJ50" i="6"/>
  <c r="BL50" i="6" s="1"/>
  <c r="AX45" i="6"/>
  <c r="AQ77" i="6"/>
  <c r="BJ77" i="6"/>
  <c r="BL77" i="6" s="1"/>
  <c r="AX20" i="6"/>
  <c r="AQ221" i="6"/>
  <c r="BJ221" i="6"/>
  <c r="BL221" i="6" s="1"/>
  <c r="AX201" i="6"/>
  <c r="AY201" i="6" s="1"/>
  <c r="BJ201" i="6"/>
  <c r="BL201" i="6" s="1"/>
  <c r="BM201" i="6" s="1"/>
  <c r="BN201" i="6" s="1"/>
  <c r="AX52" i="6"/>
  <c r="BB52" i="6" s="1"/>
  <c r="BE52" i="6" s="1"/>
  <c r="BJ52" i="6"/>
  <c r="BL52" i="6" s="1"/>
  <c r="AX209" i="6"/>
  <c r="AQ217" i="6"/>
  <c r="BJ217" i="6"/>
  <c r="BL217" i="6" s="1"/>
  <c r="AX190" i="6"/>
  <c r="BJ190" i="6"/>
  <c r="BL190" i="6" s="1"/>
  <c r="BM190" i="6" s="1"/>
  <c r="BN190" i="6" s="1"/>
  <c r="AX53" i="6"/>
  <c r="BB53" i="6" s="1"/>
  <c r="BJ53" i="6"/>
  <c r="BL53" i="6" s="1"/>
  <c r="AX63" i="6"/>
  <c r="BB63" i="6" s="1"/>
  <c r="BE63" i="6" s="1"/>
  <c r="AQ41" i="6"/>
  <c r="BJ41" i="6"/>
  <c r="BL41" i="6" s="1"/>
  <c r="AX44" i="6"/>
  <c r="BB44" i="6" s="1"/>
  <c r="BE44" i="6" s="1"/>
  <c r="BJ44" i="6"/>
  <c r="BL44" i="6" s="1"/>
  <c r="BJ62" i="6"/>
  <c r="BL62" i="6" s="1"/>
  <c r="AQ140" i="6"/>
  <c r="BJ140" i="6"/>
  <c r="BL140" i="6" s="1"/>
  <c r="AQ225" i="6"/>
  <c r="BJ225" i="6"/>
  <c r="BL225" i="6" s="1"/>
  <c r="AX184" i="6"/>
  <c r="AX25" i="6"/>
  <c r="BB25" i="6" s="1"/>
  <c r="BE25" i="6" s="1"/>
  <c r="AQ96" i="6"/>
  <c r="AX96" i="6"/>
  <c r="BB96" i="6" s="1"/>
  <c r="BE96" i="6" s="1"/>
  <c r="BJ96" i="6"/>
  <c r="BL96" i="6" s="1"/>
  <c r="BM96" i="6" s="1"/>
  <c r="BN96" i="6" s="1"/>
  <c r="AX42" i="6"/>
  <c r="BB42" i="6" s="1"/>
  <c r="BE42" i="6" s="1"/>
  <c r="AQ130" i="6"/>
  <c r="BJ130" i="6"/>
  <c r="BL130" i="6" s="1"/>
  <c r="AQ187" i="6"/>
  <c r="BJ187" i="6"/>
  <c r="BL187" i="6" s="1"/>
  <c r="AQ180" i="6"/>
  <c r="AQ97" i="6"/>
  <c r="AX219" i="6"/>
  <c r="AY219" i="6" s="1"/>
  <c r="BM219" i="6" s="1"/>
  <c r="BN219" i="6" s="1"/>
  <c r="AQ230" i="6"/>
  <c r="BJ230" i="6"/>
  <c r="BL230" i="6" s="1"/>
  <c r="AX122" i="6"/>
  <c r="AV122" i="6"/>
  <c r="AZ122" i="6" s="1"/>
  <c r="AX94" i="6"/>
  <c r="BB94" i="6" s="1"/>
  <c r="BE94" i="6" s="1"/>
  <c r="AV94" i="6"/>
  <c r="AV82" i="6"/>
  <c r="AZ82" i="6" s="1"/>
  <c r="AW82" i="6"/>
  <c r="BA82" i="6" s="1"/>
  <c r="AW31" i="6"/>
  <c r="BA31" i="6" s="1"/>
  <c r="AX31" i="6"/>
  <c r="BB31" i="6" s="1"/>
  <c r="AV31" i="6"/>
  <c r="AZ31" i="6" s="1"/>
  <c r="AW212" i="6"/>
  <c r="BA212" i="6" s="1"/>
  <c r="AV212" i="6"/>
  <c r="BJ137" i="6"/>
  <c r="BL137" i="6" s="1"/>
  <c r="AY154" i="6"/>
  <c r="BC154" i="6" s="1"/>
  <c r="CV154" i="6" s="1"/>
  <c r="CW154" i="6" s="1"/>
  <c r="AZ154" i="6"/>
  <c r="AX179" i="6"/>
  <c r="AQ32" i="6"/>
  <c r="BJ32" i="6"/>
  <c r="BL32" i="6" s="1"/>
  <c r="AX164" i="6"/>
  <c r="AQ45" i="6"/>
  <c r="AQ20" i="6"/>
  <c r="AX66" i="6"/>
  <c r="BB66" i="6" s="1"/>
  <c r="AQ209" i="6"/>
  <c r="AX159" i="6"/>
  <c r="AQ63" i="6"/>
  <c r="AX127" i="6"/>
  <c r="AX205" i="6"/>
  <c r="AQ195" i="6"/>
  <c r="AX195" i="6"/>
  <c r="AQ74" i="6"/>
  <c r="AX144" i="6"/>
  <c r="BB144" i="6" s="1"/>
  <c r="BE144" i="6" s="1"/>
  <c r="AQ39" i="6"/>
  <c r="BJ39" i="6"/>
  <c r="BL39" i="6" s="1"/>
  <c r="AX218" i="6"/>
  <c r="AQ42" i="6"/>
  <c r="AQ228" i="6"/>
  <c r="AX228" i="6"/>
  <c r="AX230" i="6"/>
  <c r="AY230" i="6" s="1"/>
  <c r="BM230" i="6" s="1"/>
  <c r="BN230" i="6" s="1"/>
  <c r="AQ131" i="6"/>
  <c r="BJ131" i="6"/>
  <c r="BL131" i="6" s="1"/>
  <c r="AQ122" i="6"/>
  <c r="BJ122" i="6"/>
  <c r="BL122" i="6" s="1"/>
  <c r="AW10" i="6"/>
  <c r="BA10" i="6" s="1"/>
  <c r="AV10" i="6"/>
  <c r="AZ10" i="6" s="1"/>
  <c r="AW102" i="6"/>
  <c r="BA102" i="6" s="1"/>
  <c r="AV102" i="6"/>
  <c r="AZ102" i="6" s="1"/>
  <c r="AW193" i="6"/>
  <c r="BA193" i="6" s="1"/>
  <c r="AV193" i="6"/>
  <c r="AZ193" i="6" s="1"/>
  <c r="AX203" i="6"/>
  <c r="AQ124" i="6"/>
  <c r="AX188" i="6"/>
  <c r="BB188" i="6" s="1"/>
  <c r="BE188" i="6" s="1"/>
  <c r="AQ94" i="6"/>
  <c r="BJ139" i="6"/>
  <c r="BL139" i="6" s="1"/>
  <c r="AQ82" i="6"/>
  <c r="AX95" i="6"/>
  <c r="BB95" i="6" s="1"/>
  <c r="BE95" i="6" s="1"/>
  <c r="AQ10" i="6"/>
  <c r="BJ48" i="6"/>
  <c r="BL48" i="6" s="1"/>
  <c r="AX33" i="6"/>
  <c r="AQ207" i="6"/>
  <c r="AQ102" i="6"/>
  <c r="AQ114" i="6"/>
  <c r="BJ114" i="6"/>
  <c r="BL114" i="6" s="1"/>
  <c r="AQ64" i="6"/>
  <c r="BJ64" i="6"/>
  <c r="BL64" i="6" s="1"/>
  <c r="AQ31" i="6"/>
  <c r="AQ13" i="6"/>
  <c r="AQ193" i="6"/>
  <c r="AQ126" i="6"/>
  <c r="BJ116" i="6"/>
  <c r="BL116" i="6" s="1"/>
  <c r="AQ98" i="6"/>
  <c r="AQ125" i="6"/>
  <c r="BC26" i="6"/>
  <c r="CV26" i="6" s="1"/>
  <c r="CW26" i="6" s="1"/>
  <c r="AY237" i="6"/>
  <c r="BC237" i="6" s="1"/>
  <c r="CV237" i="6" s="1"/>
  <c r="CW237" i="6" s="1"/>
  <c r="AY239" i="6"/>
  <c r="BC239" i="6" s="1"/>
  <c r="CV239" i="6" s="1"/>
  <c r="CW239" i="6" s="1"/>
  <c r="AQ203" i="6"/>
  <c r="BJ203" i="6"/>
  <c r="BL203" i="6" s="1"/>
  <c r="AQ188" i="6"/>
  <c r="BJ188" i="6"/>
  <c r="BL188" i="6" s="1"/>
  <c r="AQ185" i="6"/>
  <c r="AQ128" i="6"/>
  <c r="AQ61" i="6"/>
  <c r="AQ107" i="6"/>
  <c r="BJ107" i="6"/>
  <c r="BL107" i="6" s="1"/>
  <c r="AX10" i="6"/>
  <c r="AX93" i="6"/>
  <c r="BB93" i="6" s="1"/>
  <c r="BE93" i="6" s="1"/>
  <c r="BJ91" i="6"/>
  <c r="BL91" i="6" s="1"/>
  <c r="AX210" i="6"/>
  <c r="BB210" i="6" s="1"/>
  <c r="BE210" i="6" s="1"/>
  <c r="AQ99" i="6"/>
  <c r="AX102" i="6"/>
  <c r="AQ24" i="6"/>
  <c r="AQ197" i="6"/>
  <c r="BJ226" i="6"/>
  <c r="BL226" i="6" s="1"/>
  <c r="AQ113" i="6"/>
  <c r="AX193" i="6"/>
  <c r="BB193" i="6" s="1"/>
  <c r="BE193" i="6" s="1"/>
  <c r="AX212" i="6"/>
  <c r="BB212" i="6" s="1"/>
  <c r="AQ224" i="6"/>
  <c r="BJ224" i="6"/>
  <c r="BL224" i="6" s="1"/>
  <c r="AQ120" i="6"/>
  <c r="BJ120" i="6"/>
  <c r="BL120" i="6" s="1"/>
  <c r="AQ28" i="6"/>
  <c r="BJ28" i="6"/>
  <c r="BL28" i="6" s="1"/>
  <c r="AQ60" i="6"/>
  <c r="AQ167" i="6"/>
  <c r="AZ26" i="6"/>
  <c r="AY121" i="6"/>
  <c r="BC121" i="6" s="1"/>
  <c r="CV121" i="6" s="1"/>
  <c r="CW121" i="6" s="1"/>
  <c r="AQ117" i="6"/>
  <c r="BJ147" i="6"/>
  <c r="BL147" i="6" s="1"/>
  <c r="BJ196" i="6"/>
  <c r="BL196" i="6" s="1"/>
  <c r="AY235" i="6"/>
  <c r="BC235" i="6" s="1"/>
  <c r="CV235" i="6" s="1"/>
  <c r="CW235" i="6" s="1"/>
  <c r="BM239" i="6"/>
  <c r="BN239" i="6" s="1"/>
  <c r="AU248" i="6"/>
  <c r="AQ105" i="6"/>
  <c r="BJ105" i="6"/>
  <c r="BL105" i="6" s="1"/>
  <c r="AQ177" i="6"/>
  <c r="BJ177" i="6"/>
  <c r="BL177" i="6" s="1"/>
  <c r="AV203" i="6"/>
  <c r="AQ199" i="6"/>
  <c r="AX199" i="6"/>
  <c r="AY199" i="6" s="1"/>
  <c r="BJ199" i="6"/>
  <c r="BL199" i="6" s="1"/>
  <c r="AV188" i="6"/>
  <c r="AZ188" i="6" s="1"/>
  <c r="AQ108" i="6"/>
  <c r="BJ108" i="6"/>
  <c r="BL108" i="6" s="1"/>
  <c r="AV61" i="6"/>
  <c r="AZ61" i="6" s="1"/>
  <c r="AQ198" i="6"/>
  <c r="AQ70" i="6"/>
  <c r="BJ70" i="6"/>
  <c r="BL70" i="6" s="1"/>
  <c r="AQ33" i="6"/>
  <c r="AQ93" i="6"/>
  <c r="BJ204" i="6"/>
  <c r="BL204" i="6" s="1"/>
  <c r="BJ111" i="6"/>
  <c r="BL111" i="6" s="1"/>
  <c r="AQ57" i="6"/>
  <c r="BJ57" i="6"/>
  <c r="BL57" i="6" s="1"/>
  <c r="AQ29" i="6"/>
  <c r="BJ29" i="6"/>
  <c r="BL29" i="6" s="1"/>
  <c r="AV91" i="6"/>
  <c r="BJ210" i="6"/>
  <c r="BL210" i="6" s="1"/>
  <c r="AX90" i="6"/>
  <c r="AQ206" i="6"/>
  <c r="BJ206" i="6"/>
  <c r="BL206" i="6" s="1"/>
  <c r="AQ132" i="6"/>
  <c r="BJ132" i="6"/>
  <c r="BL132" i="6" s="1"/>
  <c r="AV197" i="6"/>
  <c r="AZ197" i="6" s="1"/>
  <c r="BJ27" i="6"/>
  <c r="BL27" i="6" s="1"/>
  <c r="AW113" i="6"/>
  <c r="BA113" i="6" s="1"/>
  <c r="AQ169" i="6"/>
  <c r="AX169" i="6"/>
  <c r="BJ169" i="6"/>
  <c r="BL169" i="6" s="1"/>
  <c r="AQ103" i="6"/>
  <c r="BJ103" i="6"/>
  <c r="BL103" i="6" s="1"/>
  <c r="AW101" i="6"/>
  <c r="BA101" i="6" s="1"/>
  <c r="AQ175" i="6"/>
  <c r="BJ175" i="6"/>
  <c r="BL175" i="6" s="1"/>
  <c r="AV28" i="6"/>
  <c r="AQ182" i="6"/>
  <c r="AV60" i="6"/>
  <c r="AY60" i="6" s="1"/>
  <c r="BM60" i="6" s="1"/>
  <c r="BN60" i="6" s="1"/>
  <c r="AQ154" i="6"/>
  <c r="BJ154" i="6"/>
  <c r="BL154" i="6" s="1"/>
  <c r="BM154" i="6" s="1"/>
  <c r="BN154" i="6" s="1"/>
  <c r="AV167" i="6"/>
  <c r="AZ167" i="6" s="1"/>
  <c r="AQ166" i="6"/>
  <c r="AQ143" i="6"/>
  <c r="BJ143" i="6"/>
  <c r="BL143" i="6" s="1"/>
  <c r="AQ38" i="6"/>
  <c r="BJ38" i="6"/>
  <c r="BL38" i="6" s="1"/>
  <c r="BJ148" i="6"/>
  <c r="BL148" i="6" s="1"/>
  <c r="AW133" i="6"/>
  <c r="BA133" i="6" s="1"/>
  <c r="AV117" i="6"/>
  <c r="AZ117" i="6" s="1"/>
  <c r="AQ135" i="6"/>
  <c r="BJ135" i="6"/>
  <c r="BL135" i="6" s="1"/>
  <c r="BB152" i="6"/>
  <c r="BE152" i="6" s="1"/>
  <c r="BB216" i="6"/>
  <c r="BB162" i="6"/>
  <c r="BE162" i="6" s="1"/>
  <c r="BB165" i="6"/>
  <c r="AZ156" i="6"/>
  <c r="BB191" i="6"/>
  <c r="BE191" i="6" s="1"/>
  <c r="BB229" i="6"/>
  <c r="BB87" i="6"/>
  <c r="BE87" i="6" s="1"/>
  <c r="AZ1" i="6"/>
  <c r="AZ69" i="6"/>
  <c r="AZ21" i="6"/>
  <c r="BB202" i="6"/>
  <c r="BE202" i="6" s="1"/>
  <c r="BB92" i="6"/>
  <c r="BE92" i="6" s="1"/>
  <c r="BB17" i="6"/>
  <c r="BE17" i="6" s="1"/>
  <c r="AZ149" i="6"/>
  <c r="BB40" i="6"/>
  <c r="BE40" i="6" s="1"/>
  <c r="AY59" i="6"/>
  <c r="BB36" i="6"/>
  <c r="BE36" i="6"/>
  <c r="AZ152" i="6"/>
  <c r="BB173" i="6"/>
  <c r="BE173" i="6" s="1"/>
  <c r="BB149" i="6"/>
  <c r="BE149" i="6" s="1"/>
  <c r="BB160" i="6"/>
  <c r="AW1" i="6"/>
  <c r="BA1" i="6" s="1"/>
  <c r="M248" i="6"/>
  <c r="U248" i="6"/>
  <c r="AC248" i="6"/>
  <c r="AK248" i="6"/>
  <c r="AQ69" i="6"/>
  <c r="AX69" i="6"/>
  <c r="BI248" i="6"/>
  <c r="AV171" i="6"/>
  <c r="AW156" i="6"/>
  <c r="BA156" i="6" s="1"/>
  <c r="AQ151" i="6"/>
  <c r="AV43" i="6"/>
  <c r="AW21" i="6"/>
  <c r="BA21" i="6" s="1"/>
  <c r="AQ191" i="6"/>
  <c r="AV84" i="6"/>
  <c r="AW152" i="6"/>
  <c r="BA152" i="6" s="1"/>
  <c r="AQ202" i="6"/>
  <c r="AV222" i="6"/>
  <c r="AX115" i="6"/>
  <c r="AY92" i="6"/>
  <c r="AV56" i="6"/>
  <c r="AX168" i="6"/>
  <c r="AV17" i="6"/>
  <c r="AX51" i="6"/>
  <c r="AV162" i="6"/>
  <c r="AW149" i="6"/>
  <c r="BA149" i="6" s="1"/>
  <c r="AX146" i="6"/>
  <c r="AZ59" i="6"/>
  <c r="AQ165" i="6"/>
  <c r="AY165" i="6"/>
  <c r="BM165" i="6" s="1"/>
  <c r="BN165" i="6" s="1"/>
  <c r="AV194" i="6"/>
  <c r="AV160" i="6"/>
  <c r="AX211" i="6"/>
  <c r="AY211" i="6" s="1"/>
  <c r="BM211" i="6" s="1"/>
  <c r="BN211" i="6" s="1"/>
  <c r="AQ176" i="6"/>
  <c r="BA183" i="6"/>
  <c r="AX183" i="6"/>
  <c r="AY183" i="6" s="1"/>
  <c r="BM183" i="6" s="1"/>
  <c r="BN183" i="6" s="1"/>
  <c r="AQ153" i="6"/>
  <c r="AV76" i="6"/>
  <c r="AX76" i="6"/>
  <c r="AX118" i="6"/>
  <c r="AQ214" i="6"/>
  <c r="BA50" i="6"/>
  <c r="AZ77" i="6"/>
  <c r="BB221" i="6"/>
  <c r="BA201" i="6"/>
  <c r="AZ52" i="6"/>
  <c r="BA190" i="6"/>
  <c r="AY190" i="6"/>
  <c r="AZ53" i="6"/>
  <c r="BA44" i="6"/>
  <c r="AZ161" i="6"/>
  <c r="AX21" i="6"/>
  <c r="AQ152" i="6"/>
  <c r="AW17" i="6"/>
  <c r="BA17" i="6" s="1"/>
  <c r="AQ229" i="6"/>
  <c r="AW162" i="6"/>
  <c r="BA162" i="6" s="1"/>
  <c r="AQ149" i="6"/>
  <c r="AV40" i="6"/>
  <c r="AX11" i="6"/>
  <c r="AZ157" i="6"/>
  <c r="AV89" i="6"/>
  <c r="AX89" i="6"/>
  <c r="AX123" i="6"/>
  <c r="AQ118" i="6"/>
  <c r="BB50" i="6"/>
  <c r="BE50" i="6" s="1"/>
  <c r="AZ32" i="6"/>
  <c r="BB45" i="6"/>
  <c r="BB20" i="6"/>
  <c r="BE20" i="6" s="1"/>
  <c r="BB209" i="6"/>
  <c r="BE209" i="6"/>
  <c r="BB190" i="6"/>
  <c r="BE190" i="6" s="1"/>
  <c r="AX156" i="6"/>
  <c r="AX83" i="6"/>
  <c r="AY83" i="6" s="1"/>
  <c r="BM83" i="6" s="1"/>
  <c r="BN83" i="6" s="1"/>
  <c r="AQ173" i="6"/>
  <c r="Q248" i="6"/>
  <c r="Y248" i="6"/>
  <c r="AG248" i="6"/>
  <c r="AO248" i="6"/>
  <c r="AW208" i="6"/>
  <c r="BA208" i="6" s="1"/>
  <c r="AX171" i="6"/>
  <c r="AV151" i="6"/>
  <c r="AW23" i="6"/>
  <c r="BA23" i="6" s="1"/>
  <c r="AX43" i="6"/>
  <c r="AV191" i="6"/>
  <c r="AX84" i="6"/>
  <c r="AV202" i="6"/>
  <c r="AX222" i="6"/>
  <c r="AV115" i="6"/>
  <c r="AX56" i="6"/>
  <c r="AY173" i="6"/>
  <c r="BM173" i="6" s="1"/>
  <c r="BN173" i="6" s="1"/>
  <c r="AV168" i="6"/>
  <c r="AY229" i="6"/>
  <c r="BM229" i="6" s="1"/>
  <c r="BN229" i="6" s="1"/>
  <c r="AV51" i="6"/>
  <c r="AW87" i="6"/>
  <c r="BA87" i="6" s="1"/>
  <c r="AV146" i="6"/>
  <c r="AW40" i="6"/>
  <c r="BA40" i="6" s="1"/>
  <c r="AQ59" i="6"/>
  <c r="AX194" i="6"/>
  <c r="AQ160" i="6"/>
  <c r="AX112" i="6"/>
  <c r="AQ11" i="6"/>
  <c r="AV174" i="6"/>
  <c r="AX174" i="6"/>
  <c r="BB157" i="6"/>
  <c r="BE157" i="6"/>
  <c r="BB49" i="6"/>
  <c r="BE49" i="6"/>
  <c r="BA138" i="6"/>
  <c r="AX138" i="6"/>
  <c r="AQ123" i="6"/>
  <c r="BB179" i="6"/>
  <c r="BE179" i="6" s="1"/>
  <c r="BB164" i="6"/>
  <c r="BA172" i="6"/>
  <c r="AY172" i="6"/>
  <c r="BM172" i="6" s="1"/>
  <c r="BN172" i="6" s="1"/>
  <c r="AZ104" i="6"/>
  <c r="BA142" i="6"/>
  <c r="AY142" i="6"/>
  <c r="AZ71" i="6"/>
  <c r="AY71" i="6"/>
  <c r="BM71" i="6" s="1"/>
  <c r="BN71" i="6" s="1"/>
  <c r="BB159" i="6"/>
  <c r="BE159" i="6"/>
  <c r="BA16" i="6"/>
  <c r="AZ75" i="6"/>
  <c r="BB127" i="6"/>
  <c r="BE127" i="6" s="1"/>
  <c r="BB195" i="6"/>
  <c r="BE195" i="6" s="1"/>
  <c r="S248" i="6"/>
  <c r="AA248" i="6"/>
  <c r="AI248" i="6"/>
  <c r="AP248" i="6"/>
  <c r="AW69" i="6"/>
  <c r="AY69" i="6" s="1"/>
  <c r="AQ36" i="6"/>
  <c r="AQ145" i="6"/>
  <c r="AQ92" i="6"/>
  <c r="AQ216" i="6"/>
  <c r="BB176" i="6"/>
  <c r="BE176" i="6" s="1"/>
  <c r="BB153" i="6"/>
  <c r="BE153" i="6" s="1"/>
  <c r="BA141" i="6"/>
  <c r="BE141" i="6"/>
  <c r="AV214" i="6"/>
  <c r="AX214" i="6"/>
  <c r="BB35" i="6"/>
  <c r="BE35" i="6" s="1"/>
  <c r="BA37" i="6"/>
  <c r="BB172" i="6"/>
  <c r="BE172" i="6" s="1"/>
  <c r="BB104" i="6"/>
  <c r="BE104" i="6" s="1"/>
  <c r="BB200" i="6"/>
  <c r="BE200" i="6" s="1"/>
  <c r="BB142" i="6"/>
  <c r="BE142" i="6" s="1"/>
  <c r="BM142" i="6"/>
  <c r="BN142" i="6" s="1"/>
  <c r="BB71" i="6"/>
  <c r="BE71" i="6" s="1"/>
  <c r="BB75" i="6"/>
  <c r="BE75" i="6" s="1"/>
  <c r="BB79" i="6"/>
  <c r="BE79" i="6"/>
  <c r="AQ50" i="6"/>
  <c r="AZ179" i="6"/>
  <c r="AW32" i="6"/>
  <c r="BA32" i="6" s="1"/>
  <c r="AQ37" i="6"/>
  <c r="AZ45" i="6"/>
  <c r="AW77" i="6"/>
  <c r="BA77" i="6" s="1"/>
  <c r="AQ172" i="6"/>
  <c r="AV221" i="6"/>
  <c r="AW104" i="6"/>
  <c r="BA104" i="6" s="1"/>
  <c r="AQ201" i="6"/>
  <c r="AV66" i="6"/>
  <c r="AW52" i="6"/>
  <c r="BA52" i="6" s="1"/>
  <c r="AQ142" i="6"/>
  <c r="AV217" i="6"/>
  <c r="AW71" i="6"/>
  <c r="BA71" i="6" s="1"/>
  <c r="AQ190" i="6"/>
  <c r="AV159" i="6"/>
  <c r="AW53" i="6"/>
  <c r="BA53" i="6" s="1"/>
  <c r="AQ16" i="6"/>
  <c r="AV41" i="6"/>
  <c r="AW75" i="6"/>
  <c r="BA75" i="6" s="1"/>
  <c r="AQ44" i="6"/>
  <c r="AY79" i="6"/>
  <c r="AW67" i="6"/>
  <c r="BA67" i="6" s="1"/>
  <c r="AQ127" i="6"/>
  <c r="AY127" i="6"/>
  <c r="AZ106" i="6"/>
  <c r="AX106" i="6"/>
  <c r="BB205" i="6"/>
  <c r="AV225" i="6"/>
  <c r="AX225" i="6"/>
  <c r="AQ85" i="6"/>
  <c r="AV12" i="6"/>
  <c r="AX12" i="6"/>
  <c r="BJ74" i="6"/>
  <c r="BL74" i="6" s="1"/>
  <c r="AX231" i="6"/>
  <c r="AQ213" i="6"/>
  <c r="BA96" i="6"/>
  <c r="AY96" i="6"/>
  <c r="AZ130" i="6"/>
  <c r="BB187" i="6"/>
  <c r="BE187" i="6" s="1"/>
  <c r="AV11" i="6"/>
  <c r="AW176" i="6"/>
  <c r="BA176" i="6" s="1"/>
  <c r="AW157" i="6"/>
  <c r="BA157" i="6" s="1"/>
  <c r="AW81" i="6"/>
  <c r="BA81" i="6" s="1"/>
  <c r="AW118" i="6"/>
  <c r="BA118" i="6" s="1"/>
  <c r="AW179" i="6"/>
  <c r="BA179" i="6" s="1"/>
  <c r="AX32" i="6"/>
  <c r="AW45" i="6"/>
  <c r="BA45" i="6" s="1"/>
  <c r="AX77" i="6"/>
  <c r="AW221" i="6"/>
  <c r="BA221" i="6" s="1"/>
  <c r="AQ104" i="6"/>
  <c r="AW66" i="6"/>
  <c r="BA66" i="6" s="1"/>
  <c r="AQ52" i="6"/>
  <c r="AW217" i="6"/>
  <c r="BA217" i="6" s="1"/>
  <c r="AQ71" i="6"/>
  <c r="AW159" i="6"/>
  <c r="BA159" i="6" s="1"/>
  <c r="AQ53" i="6"/>
  <c r="AW41" i="6"/>
  <c r="BA41" i="6" s="1"/>
  <c r="AQ75" i="6"/>
  <c r="AX67" i="6"/>
  <c r="AX62" i="6"/>
  <c r="BB140" i="6"/>
  <c r="BE140" i="6" s="1"/>
  <c r="BE14" i="6"/>
  <c r="AQ184" i="6"/>
  <c r="BB136" i="6"/>
  <c r="BE136" i="6" s="1"/>
  <c r="BE74" i="6"/>
  <c r="AQ231" i="6"/>
  <c r="AZ39" i="6"/>
  <c r="BB219" i="6"/>
  <c r="BE219" i="6" s="1"/>
  <c r="AW11" i="6"/>
  <c r="BA11" i="6" s="1"/>
  <c r="AW153" i="6"/>
  <c r="AW49" i="6"/>
  <c r="AW123" i="6"/>
  <c r="AW35" i="6"/>
  <c r="AW164" i="6"/>
  <c r="AW20" i="6"/>
  <c r="AW200" i="6"/>
  <c r="BA200" i="6" s="1"/>
  <c r="AW209" i="6"/>
  <c r="BA209" i="6" s="1"/>
  <c r="AW72" i="6"/>
  <c r="BA72" i="6" s="1"/>
  <c r="AW63" i="6"/>
  <c r="BA63" i="6" s="1"/>
  <c r="AW79" i="6"/>
  <c r="BA79" i="6" s="1"/>
  <c r="AX161" i="6"/>
  <c r="AQ62" i="6"/>
  <c r="BB184" i="6"/>
  <c r="BE184" i="6" s="1"/>
  <c r="BM184" i="6"/>
  <c r="BN184" i="6" s="1"/>
  <c r="AZ85" i="6"/>
  <c r="AV186" i="6"/>
  <c r="AX186" i="6"/>
  <c r="BJ195" i="6"/>
  <c r="BL195" i="6" s="1"/>
  <c r="AV80" i="6"/>
  <c r="AX80" i="6"/>
  <c r="BB218" i="6"/>
  <c r="BE218" i="6" s="1"/>
  <c r="AQ161" i="6"/>
  <c r="AV62" i="6"/>
  <c r="AW106" i="6"/>
  <c r="BA106" i="6" s="1"/>
  <c r="AQ205" i="6"/>
  <c r="AY184" i="6"/>
  <c r="AX85" i="6"/>
  <c r="AQ186" i="6"/>
  <c r="AQ25" i="6"/>
  <c r="AX213" i="6"/>
  <c r="AQ80" i="6"/>
  <c r="BA163" i="6"/>
  <c r="BB155" i="6"/>
  <c r="BE155" i="6" s="1"/>
  <c r="BB54" i="6"/>
  <c r="BE54" i="6"/>
  <c r="AZ129" i="6"/>
  <c r="AZ144" i="6"/>
  <c r="AW39" i="6"/>
  <c r="BA39" i="6" s="1"/>
  <c r="AZ42" i="6"/>
  <c r="AW130" i="6"/>
  <c r="BA130" i="6" s="1"/>
  <c r="AV54" i="6"/>
  <c r="AX180" i="6"/>
  <c r="AQ34" i="6"/>
  <c r="BJ97" i="6"/>
  <c r="BL97" i="6" s="1"/>
  <c r="AQ88" i="6"/>
  <c r="AW110" i="6"/>
  <c r="BA110" i="6" s="1"/>
  <c r="AV73" i="6"/>
  <c r="AX73" i="6"/>
  <c r="AX189" i="6"/>
  <c r="AQ178" i="6"/>
  <c r="AX177" i="6"/>
  <c r="AZ124" i="6"/>
  <c r="BE68" i="6"/>
  <c r="BB68" i="6"/>
  <c r="AW140" i="6"/>
  <c r="BA140" i="6" s="1"/>
  <c r="AW85" i="6"/>
  <c r="BA85" i="6" s="1"/>
  <c r="AW136" i="6"/>
  <c r="BA136" i="6" s="1"/>
  <c r="AW213" i="6"/>
  <c r="BA213" i="6" s="1"/>
  <c r="AW144" i="6"/>
  <c r="BA144" i="6" s="1"/>
  <c r="AX39" i="6"/>
  <c r="AW42" i="6"/>
  <c r="BA42" i="6" s="1"/>
  <c r="AX130" i="6"/>
  <c r="AW54" i="6"/>
  <c r="BA54" i="6" s="1"/>
  <c r="AZ110" i="6"/>
  <c r="AX110" i="6"/>
  <c r="AX215" i="6"/>
  <c r="BB122" i="6"/>
  <c r="BE122" i="6" s="1"/>
  <c r="BA105" i="6"/>
  <c r="AY105" i="6"/>
  <c r="BB203" i="6"/>
  <c r="BE203" i="6"/>
  <c r="AY95" i="6"/>
  <c r="BM95" i="6" s="1"/>
  <c r="BN95" i="6" s="1"/>
  <c r="AV14" i="6"/>
  <c r="AV195" i="6"/>
  <c r="AV74" i="6"/>
  <c r="AW231" i="6"/>
  <c r="AW170" i="6"/>
  <c r="AW218" i="6"/>
  <c r="AV155" i="6"/>
  <c r="AW187" i="6"/>
  <c r="BA187" i="6" s="1"/>
  <c r="AY228" i="6"/>
  <c r="BM228" i="6" s="1"/>
  <c r="BN228" i="6" s="1"/>
  <c r="AZ97" i="6"/>
  <c r="AX97" i="6"/>
  <c r="AY97" i="6" s="1"/>
  <c r="AX129" i="6"/>
  <c r="AX232" i="6"/>
  <c r="AQ215" i="6"/>
  <c r="BA131" i="6"/>
  <c r="AY189" i="6"/>
  <c r="BB105" i="6"/>
  <c r="BE105" i="6" s="1"/>
  <c r="BA199" i="6"/>
  <c r="BB10" i="6"/>
  <c r="BE10" i="6" s="1"/>
  <c r="AX34" i="6"/>
  <c r="AY34" i="6" s="1"/>
  <c r="BM34" i="6" s="1"/>
  <c r="BN34" i="6" s="1"/>
  <c r="AZ34" i="6"/>
  <c r="AX88" i="6"/>
  <c r="AQ129" i="6"/>
  <c r="BJ110" i="6"/>
  <c r="BL110" i="6" s="1"/>
  <c r="AQ232" i="6"/>
  <c r="AV215" i="6"/>
  <c r="AZ189" i="6"/>
  <c r="AV178" i="6"/>
  <c r="AX178" i="6"/>
  <c r="BB199" i="6"/>
  <c r="BE199" i="6" s="1"/>
  <c r="AZ55" i="6"/>
  <c r="AZ203" i="6"/>
  <c r="AW124" i="6"/>
  <c r="BA124" i="6" s="1"/>
  <c r="AZ94" i="6"/>
  <c r="AW55" i="6"/>
  <c r="BA55" i="6" s="1"/>
  <c r="AZ198" i="6"/>
  <c r="AX198" i="6"/>
  <c r="AX48" i="6"/>
  <c r="AY57" i="6"/>
  <c r="BM57" i="6" s="1"/>
  <c r="BN57" i="6" s="1"/>
  <c r="BA57" i="6"/>
  <c r="AW189" i="6"/>
  <c r="BA189" i="6" s="1"/>
  <c r="AW203" i="6"/>
  <c r="BA203" i="6" s="1"/>
  <c r="AX124" i="6"/>
  <c r="AY124" i="6" s="1"/>
  <c r="AW94" i="6"/>
  <c r="BA94" i="6" s="1"/>
  <c r="AX55" i="6"/>
  <c r="AY61" i="6"/>
  <c r="AX82" i="6"/>
  <c r="AX86" i="6"/>
  <c r="AX15" i="6"/>
  <c r="AQ48" i="6"/>
  <c r="AY204" i="6"/>
  <c r="BM204" i="6" s="1"/>
  <c r="BN204" i="6" s="1"/>
  <c r="BB57" i="6"/>
  <c r="BE57" i="6" s="1"/>
  <c r="AZ91" i="6"/>
  <c r="AX227" i="6"/>
  <c r="AV227" i="6"/>
  <c r="AW88" i="6"/>
  <c r="BA88" i="6" s="1"/>
  <c r="AW232" i="6"/>
  <c r="AW122" i="6"/>
  <c r="AW177" i="6"/>
  <c r="AW188" i="6"/>
  <c r="AZ108" i="6"/>
  <c r="AX108" i="6"/>
  <c r="AY108" i="6" s="1"/>
  <c r="BB61" i="6"/>
  <c r="BE61" i="6" s="1"/>
  <c r="AX139" i="6"/>
  <c r="AZ139" i="6"/>
  <c r="AX58" i="6"/>
  <c r="AQ86" i="6"/>
  <c r="BJ198" i="6"/>
  <c r="BL198" i="6" s="1"/>
  <c r="AQ15" i="6"/>
  <c r="AV48" i="6"/>
  <c r="AY33" i="6"/>
  <c r="BM33" i="6" s="1"/>
  <c r="BN33" i="6" s="1"/>
  <c r="AZ207" i="6"/>
  <c r="AX207" i="6"/>
  <c r="AY207" i="6" s="1"/>
  <c r="BB204" i="6"/>
  <c r="BE204" i="6" s="1"/>
  <c r="AX111" i="6"/>
  <c r="AY111" i="6" s="1"/>
  <c r="AZ111" i="6"/>
  <c r="AX19" i="6"/>
  <c r="AV19" i="6"/>
  <c r="AQ227" i="6"/>
  <c r="BB102" i="6"/>
  <c r="BE102" i="6" s="1"/>
  <c r="AY193" i="6"/>
  <c r="BM193" i="6" s="1"/>
  <c r="BN193" i="6" s="1"/>
  <c r="AX185" i="6"/>
  <c r="AW185" i="6"/>
  <c r="AX128" i="6"/>
  <c r="AY128" i="6" s="1"/>
  <c r="BM128" i="6" s="1"/>
  <c r="BN128" i="6" s="1"/>
  <c r="AZ128" i="6"/>
  <c r="AX107" i="6"/>
  <c r="AQ139" i="6"/>
  <c r="BJ82" i="6"/>
  <c r="BL82" i="6" s="1"/>
  <c r="AQ58" i="6"/>
  <c r="AV86" i="6"/>
  <c r="AW198" i="6"/>
  <c r="BA198" i="6" s="1"/>
  <c r="AY10" i="6"/>
  <c r="AW48" i="6"/>
  <c r="BA48" i="6" s="1"/>
  <c r="AZ70" i="6"/>
  <c r="AX70" i="6"/>
  <c r="BB33" i="6"/>
  <c r="BE33" i="6" s="1"/>
  <c r="AX150" i="6"/>
  <c r="AZ150" i="6"/>
  <c r="AX65" i="6"/>
  <c r="AQ111" i="6"/>
  <c r="AQ19" i="6"/>
  <c r="AX29" i="6"/>
  <c r="AQ91" i="6"/>
  <c r="AW227" i="6"/>
  <c r="BA227" i="6" s="1"/>
  <c r="AY68" i="6"/>
  <c r="BA68" i="6"/>
  <c r="AQ210" i="6"/>
  <c r="BB90" i="6"/>
  <c r="BE90" i="6" s="1"/>
  <c r="AW107" i="6"/>
  <c r="BA107" i="6" s="1"/>
  <c r="AW58" i="6"/>
  <c r="BA58" i="6" s="1"/>
  <c r="AW15" i="6"/>
  <c r="AW93" i="6"/>
  <c r="BA93" i="6" s="1"/>
  <c r="AW65" i="6"/>
  <c r="BA65" i="6" s="1"/>
  <c r="AW29" i="6"/>
  <c r="AX91" i="6"/>
  <c r="AW210" i="6"/>
  <c r="BA210" i="6" s="1"/>
  <c r="AW90" i="6"/>
  <c r="BA90" i="6" s="1"/>
  <c r="AV206" i="6"/>
  <c r="AY31" i="6"/>
  <c r="AZ132" i="6"/>
  <c r="AX132" i="6"/>
  <c r="AX226" i="6"/>
  <c r="AY226" i="6" s="1"/>
  <c r="BM226" i="6" s="1"/>
  <c r="BN226" i="6" s="1"/>
  <c r="AZ47" i="6"/>
  <c r="AX114" i="6"/>
  <c r="AW114" i="6"/>
  <c r="BA114" i="6" s="1"/>
  <c r="AX64" i="6"/>
  <c r="AX24" i="6"/>
  <c r="AX27" i="6"/>
  <c r="AQ226" i="6"/>
  <c r="BJ113" i="6"/>
  <c r="BL113" i="6" s="1"/>
  <c r="AQ212" i="6"/>
  <c r="AV99" i="6"/>
  <c r="AY90" i="6"/>
  <c r="AX206" i="6"/>
  <c r="BB13" i="6"/>
  <c r="BE13" i="6" s="1"/>
  <c r="BE197" i="6"/>
  <c r="AQ27" i="6"/>
  <c r="BE212" i="6"/>
  <c r="AY212" i="6"/>
  <c r="BM212" i="6"/>
  <c r="BN212" i="6" s="1"/>
  <c r="AX126" i="6"/>
  <c r="AV126" i="6"/>
  <c r="BE31" i="6"/>
  <c r="AZ113" i="6"/>
  <c r="AX113" i="6"/>
  <c r="AZ212" i="6"/>
  <c r="BB169" i="6"/>
  <c r="BE169" i="6" s="1"/>
  <c r="AW13" i="6"/>
  <c r="BA13" i="6" s="1"/>
  <c r="AW27" i="6"/>
  <c r="BA27" i="6" s="1"/>
  <c r="AQ47" i="6"/>
  <c r="AQ116" i="6"/>
  <c r="AX181" i="6"/>
  <c r="AQ22" i="6"/>
  <c r="BA78" i="6"/>
  <c r="AY78" i="6"/>
  <c r="BM78" i="6" s="1"/>
  <c r="BN78" i="6" s="1"/>
  <c r="AZ158" i="6"/>
  <c r="AY158" i="6"/>
  <c r="AZ101" i="6"/>
  <c r="AZ134" i="6"/>
  <c r="AY134" i="6"/>
  <c r="AZ192" i="6"/>
  <c r="AY192" i="6"/>
  <c r="AZ109" i="6"/>
  <c r="AY109" i="6"/>
  <c r="AZ182" i="6"/>
  <c r="AY182" i="6"/>
  <c r="AZ60" i="6"/>
  <c r="AZ18" i="6"/>
  <c r="AY18" i="6"/>
  <c r="AZ166" i="6"/>
  <c r="AY166" i="6"/>
  <c r="BM166" i="6" s="1"/>
  <c r="BN166" i="6" s="1"/>
  <c r="AV148" i="6"/>
  <c r="AW148" i="6"/>
  <c r="BA148" i="6" s="1"/>
  <c r="BM30" i="6"/>
  <c r="BN30" i="6" s="1"/>
  <c r="AX119" i="6"/>
  <c r="BA169" i="6"/>
  <c r="AY169" i="6"/>
  <c r="AQ181" i="6"/>
  <c r="BB78" i="6"/>
  <c r="BE78" i="6" s="1"/>
  <c r="AY46" i="6"/>
  <c r="AQ158" i="6"/>
  <c r="BJ158" i="6"/>
  <c r="BL158" i="6" s="1"/>
  <c r="BM158" i="6" s="1"/>
  <c r="BN158" i="6" s="1"/>
  <c r="AQ101" i="6"/>
  <c r="BJ101" i="6"/>
  <c r="BL101" i="6" s="1"/>
  <c r="AQ134" i="6"/>
  <c r="BJ134" i="6"/>
  <c r="BL134" i="6" s="1"/>
  <c r="AQ192" i="6"/>
  <c r="BJ192" i="6"/>
  <c r="BL192" i="6" s="1"/>
  <c r="AQ109" i="6"/>
  <c r="BJ109" i="6"/>
  <c r="BL109" i="6" s="1"/>
  <c r="BM109" i="6" s="1"/>
  <c r="BN109" i="6" s="1"/>
  <c r="BM182" i="6"/>
  <c r="BN182" i="6" s="1"/>
  <c r="BD121" i="6"/>
  <c r="AV223" i="6"/>
  <c r="AX223" i="6"/>
  <c r="BD154" i="6"/>
  <c r="BD26" i="6"/>
  <c r="AX47" i="6"/>
  <c r="AY47" i="6" s="1"/>
  <c r="AX224" i="6"/>
  <c r="AW224" i="6"/>
  <c r="BA224" i="6" s="1"/>
  <c r="AV116" i="6"/>
  <c r="AX116" i="6"/>
  <c r="AX22" i="6"/>
  <c r="AQ223" i="6"/>
  <c r="BM46" i="6"/>
  <c r="BN46" i="6" s="1"/>
  <c r="AW22" i="6"/>
  <c r="BA22" i="6" s="1"/>
  <c r="AV103" i="6"/>
  <c r="AV120" i="6"/>
  <c r="AV98" i="6"/>
  <c r="AV220" i="6"/>
  <c r="AV175" i="6"/>
  <c r="AZ143" i="6"/>
  <c r="AY143" i="6"/>
  <c r="AQ148" i="6"/>
  <c r="AY30" i="6"/>
  <c r="BA30" i="6"/>
  <c r="AW181" i="6"/>
  <c r="AZ100" i="6"/>
  <c r="AY100" i="6"/>
  <c r="BM100" i="6" s="1"/>
  <c r="BN100" i="6" s="1"/>
  <c r="AZ133" i="6"/>
  <c r="AQ100" i="6"/>
  <c r="AY38" i="6"/>
  <c r="BA38" i="6"/>
  <c r="AQ133" i="6"/>
  <c r="AY117" i="6"/>
  <c r="BM117" i="6" s="1"/>
  <c r="BN117" i="6" s="1"/>
  <c r="BA117" i="6"/>
  <c r="AW135" i="6"/>
  <c r="BA135" i="6" s="1"/>
  <c r="AQ147" i="6"/>
  <c r="AV196" i="6"/>
  <c r="AX196" i="6"/>
  <c r="BJ233" i="6"/>
  <c r="BL233" i="6" s="1"/>
  <c r="AZ235" i="6"/>
  <c r="BE237" i="6"/>
  <c r="AQ238" i="6"/>
  <c r="BD239" i="6"/>
  <c r="AV240" i="6"/>
  <c r="AX240" i="6"/>
  <c r="BJ241" i="6"/>
  <c r="BL241" i="6" s="1"/>
  <c r="AZ243" i="6"/>
  <c r="AW147" i="6"/>
  <c r="BA147" i="6" s="1"/>
  <c r="AQ196" i="6"/>
  <c r="AX234" i="6"/>
  <c r="AV234" i="6"/>
  <c r="BJ235" i="6"/>
  <c r="BL235" i="6" s="1"/>
  <c r="AZ237" i="6"/>
  <c r="BE239" i="6"/>
  <c r="AQ240" i="6"/>
  <c r="AY241" i="6"/>
  <c r="AX242" i="6"/>
  <c r="AV242" i="6"/>
  <c r="BJ243" i="6"/>
  <c r="BL243" i="6" s="1"/>
  <c r="BM243" i="6" s="1"/>
  <c r="BN243" i="6" s="1"/>
  <c r="AZ244" i="6"/>
  <c r="AZ147" i="6"/>
  <c r="BD235" i="6"/>
  <c r="AV236" i="6"/>
  <c r="AX236" i="6"/>
  <c r="BE241" i="6"/>
  <c r="BD243" i="6"/>
  <c r="BE235" i="6"/>
  <c r="AQ236" i="6"/>
  <c r="BD237" i="6"/>
  <c r="AX238" i="6"/>
  <c r="AV238" i="6"/>
  <c r="BE243" i="6"/>
  <c r="AW244" i="6"/>
  <c r="BA244" i="6" s="1"/>
  <c r="BB245" i="6"/>
  <c r="BE245" i="6" s="1"/>
  <c r="AX244" i="6"/>
  <c r="AY245" i="6"/>
  <c r="DN248" i="5"/>
  <c r="DM248" i="5"/>
  <c r="DL248" i="5"/>
  <c r="DK248" i="5"/>
  <c r="DI248" i="5"/>
  <c r="DH248" i="5"/>
  <c r="DG248" i="5"/>
  <c r="DF248" i="5"/>
  <c r="DE248" i="5"/>
  <c r="DD248" i="5"/>
  <c r="DB248" i="5"/>
  <c r="DA248" i="5"/>
  <c r="CZ248" i="5"/>
  <c r="CY248" i="5"/>
  <c r="CX248" i="5"/>
  <c r="CU248" i="5"/>
  <c r="BQ248" i="5"/>
  <c r="BP248" i="5"/>
  <c r="BO248" i="5"/>
  <c r="BK248" i="5"/>
  <c r="BH248" i="5"/>
  <c r="BG248" i="5"/>
  <c r="BF248" i="5"/>
  <c r="AT248" i="5"/>
  <c r="AS248" i="5"/>
  <c r="AR248" i="5"/>
  <c r="AN248" i="5"/>
  <c r="AL248" i="5"/>
  <c r="AJ248" i="5"/>
  <c r="AH248" i="5"/>
  <c r="AF248" i="5"/>
  <c r="AD248" i="5"/>
  <c r="AB248" i="5"/>
  <c r="Z248" i="5"/>
  <c r="X248" i="5"/>
  <c r="V248" i="5"/>
  <c r="T248" i="5"/>
  <c r="R248" i="5"/>
  <c r="P248" i="5"/>
  <c r="N248" i="5"/>
  <c r="L248" i="5"/>
  <c r="D248" i="5"/>
  <c r="AO247" i="5"/>
  <c r="AM247" i="5"/>
  <c r="AK247" i="5"/>
  <c r="AO246" i="5"/>
  <c r="AM246" i="5"/>
  <c r="AK246" i="5"/>
  <c r="BI245" i="5"/>
  <c r="AU245" i="5"/>
  <c r="BJ245" i="5" s="1"/>
  <c r="BL245" i="5" s="1"/>
  <c r="AP245" i="5"/>
  <c r="AW245" i="5" s="1"/>
  <c r="BA245" i="5" s="1"/>
  <c r="AO245" i="5"/>
  <c r="AM245" i="5"/>
  <c r="AK245" i="5"/>
  <c r="AI245" i="5"/>
  <c r="AG245" i="5"/>
  <c r="AE245" i="5"/>
  <c r="AC245" i="5"/>
  <c r="AA245" i="5"/>
  <c r="Y245" i="5"/>
  <c r="W245" i="5"/>
  <c r="U245" i="5"/>
  <c r="S245" i="5"/>
  <c r="Q245" i="5"/>
  <c r="O245" i="5"/>
  <c r="M245" i="5"/>
  <c r="BI244" i="5"/>
  <c r="AU244" i="5"/>
  <c r="AP244" i="5"/>
  <c r="AX244" i="5" s="1"/>
  <c r="AO244" i="5"/>
  <c r="AM244" i="5"/>
  <c r="AK244" i="5"/>
  <c r="AI244" i="5"/>
  <c r="AG244" i="5"/>
  <c r="AE244" i="5"/>
  <c r="AC244" i="5"/>
  <c r="AA244" i="5"/>
  <c r="Y244" i="5"/>
  <c r="W244" i="5"/>
  <c r="U244" i="5"/>
  <c r="S244" i="5"/>
  <c r="Q244" i="5"/>
  <c r="O244" i="5"/>
  <c r="M244" i="5"/>
  <c r="BI243" i="5"/>
  <c r="AU243" i="5"/>
  <c r="AP243" i="5"/>
  <c r="AX243" i="5" s="1"/>
  <c r="AO243" i="5"/>
  <c r="AM243" i="5"/>
  <c r="AK243" i="5"/>
  <c r="AI243" i="5"/>
  <c r="AG243" i="5"/>
  <c r="AE243" i="5"/>
  <c r="AC243" i="5"/>
  <c r="AA243" i="5"/>
  <c r="Y243" i="5"/>
  <c r="W243" i="5"/>
  <c r="U243" i="5"/>
  <c r="S243" i="5"/>
  <c r="Q243" i="5"/>
  <c r="O243" i="5"/>
  <c r="M243" i="5"/>
  <c r="BI242" i="5"/>
  <c r="AU242" i="5"/>
  <c r="AP242" i="5"/>
  <c r="AO242" i="5"/>
  <c r="AM242" i="5"/>
  <c r="AK242" i="5"/>
  <c r="AI242" i="5"/>
  <c r="AG242" i="5"/>
  <c r="AE242" i="5"/>
  <c r="AC242" i="5"/>
  <c r="AA242" i="5"/>
  <c r="Y242" i="5"/>
  <c r="W242" i="5"/>
  <c r="U242" i="5"/>
  <c r="S242" i="5"/>
  <c r="Q242" i="5"/>
  <c r="O242" i="5"/>
  <c r="M242" i="5"/>
  <c r="BI241" i="5"/>
  <c r="AU241" i="5"/>
  <c r="AP241" i="5"/>
  <c r="AW241" i="5" s="1"/>
  <c r="BA241" i="5" s="1"/>
  <c r="AO241" i="5"/>
  <c r="AM241" i="5"/>
  <c r="AK241" i="5"/>
  <c r="AI241" i="5"/>
  <c r="AG241" i="5"/>
  <c r="AE241" i="5"/>
  <c r="AC241" i="5"/>
  <c r="AA241" i="5"/>
  <c r="Y241" i="5"/>
  <c r="W241" i="5"/>
  <c r="U241" i="5"/>
  <c r="S241" i="5"/>
  <c r="Q241" i="5"/>
  <c r="O241" i="5"/>
  <c r="M241" i="5"/>
  <c r="BI240" i="5"/>
  <c r="AU240" i="5"/>
  <c r="AP240" i="5"/>
  <c r="AV240" i="5" s="1"/>
  <c r="AO240" i="5"/>
  <c r="AM240" i="5"/>
  <c r="AK240" i="5"/>
  <c r="AI240" i="5"/>
  <c r="AG240" i="5"/>
  <c r="AE240" i="5"/>
  <c r="AC240" i="5"/>
  <c r="AA240" i="5"/>
  <c r="Y240" i="5"/>
  <c r="W240" i="5"/>
  <c r="U240" i="5"/>
  <c r="S240" i="5"/>
  <c r="Q240" i="5"/>
  <c r="O240" i="5"/>
  <c r="M240" i="5"/>
  <c r="BI239" i="5"/>
  <c r="AU239" i="5"/>
  <c r="AP239" i="5"/>
  <c r="AO239" i="5"/>
  <c r="AM239" i="5"/>
  <c r="AK239" i="5"/>
  <c r="AI239" i="5"/>
  <c r="AG239" i="5"/>
  <c r="AE239" i="5"/>
  <c r="AC239" i="5"/>
  <c r="AA239" i="5"/>
  <c r="Y239" i="5"/>
  <c r="W239" i="5"/>
  <c r="U239" i="5"/>
  <c r="S239" i="5"/>
  <c r="Q239" i="5"/>
  <c r="O239" i="5"/>
  <c r="M239" i="5"/>
  <c r="BI238" i="5"/>
  <c r="AU238" i="5"/>
  <c r="AP238" i="5"/>
  <c r="AO238" i="5"/>
  <c r="AM238" i="5"/>
  <c r="AK238" i="5"/>
  <c r="AI238" i="5"/>
  <c r="AG238" i="5"/>
  <c r="AE238" i="5"/>
  <c r="AC238" i="5"/>
  <c r="AA238" i="5"/>
  <c r="Y238" i="5"/>
  <c r="W238" i="5"/>
  <c r="U238" i="5"/>
  <c r="S238" i="5"/>
  <c r="Q238" i="5"/>
  <c r="O238" i="5"/>
  <c r="M238" i="5"/>
  <c r="BI237" i="5"/>
  <c r="AU237" i="5"/>
  <c r="AP237" i="5"/>
  <c r="AW237" i="5" s="1"/>
  <c r="BA237" i="5" s="1"/>
  <c r="AO237" i="5"/>
  <c r="AM237" i="5"/>
  <c r="AK237" i="5"/>
  <c r="AI237" i="5"/>
  <c r="AG237" i="5"/>
  <c r="AE237" i="5"/>
  <c r="AC237" i="5"/>
  <c r="AA237" i="5"/>
  <c r="Y237" i="5"/>
  <c r="W237" i="5"/>
  <c r="U237" i="5"/>
  <c r="S237" i="5"/>
  <c r="Q237" i="5"/>
  <c r="O237" i="5"/>
  <c r="M237" i="5"/>
  <c r="BI236" i="5"/>
  <c r="AU236" i="5"/>
  <c r="AP236" i="5"/>
  <c r="AV236" i="5" s="1"/>
  <c r="AO236" i="5"/>
  <c r="AM236" i="5"/>
  <c r="AK236" i="5"/>
  <c r="AI236" i="5"/>
  <c r="AG236" i="5"/>
  <c r="AE236" i="5"/>
  <c r="AC236" i="5"/>
  <c r="AA236" i="5"/>
  <c r="Y236" i="5"/>
  <c r="W236" i="5"/>
  <c r="U236" i="5"/>
  <c r="S236" i="5"/>
  <c r="Q236" i="5"/>
  <c r="O236" i="5"/>
  <c r="M236" i="5"/>
  <c r="BI235" i="5"/>
  <c r="AU235" i="5"/>
  <c r="AP235" i="5"/>
  <c r="AX235" i="5" s="1"/>
  <c r="AO235" i="5"/>
  <c r="AM235" i="5"/>
  <c r="AK235" i="5"/>
  <c r="AI235" i="5"/>
  <c r="AG235" i="5"/>
  <c r="AE235" i="5"/>
  <c r="AC235" i="5"/>
  <c r="AA235" i="5"/>
  <c r="Y235" i="5"/>
  <c r="W235" i="5"/>
  <c r="U235" i="5"/>
  <c r="S235" i="5"/>
  <c r="Q235" i="5"/>
  <c r="O235" i="5"/>
  <c r="M235" i="5"/>
  <c r="BI234" i="5"/>
  <c r="AU234" i="5"/>
  <c r="AP234" i="5"/>
  <c r="AW234" i="5" s="1"/>
  <c r="BA234" i="5" s="1"/>
  <c r="AO234" i="5"/>
  <c r="AM234" i="5"/>
  <c r="AK234" i="5"/>
  <c r="AI234" i="5"/>
  <c r="AG234" i="5"/>
  <c r="AE234" i="5"/>
  <c r="AC234" i="5"/>
  <c r="AA234" i="5"/>
  <c r="Y234" i="5"/>
  <c r="W234" i="5"/>
  <c r="U234" i="5"/>
  <c r="S234" i="5"/>
  <c r="Q234" i="5"/>
  <c r="O234" i="5"/>
  <c r="M234" i="5"/>
  <c r="BI233" i="5"/>
  <c r="AU233" i="5"/>
  <c r="AP233" i="5"/>
  <c r="AW233" i="5" s="1"/>
  <c r="BA233" i="5" s="1"/>
  <c r="AO233" i="5"/>
  <c r="AM233" i="5"/>
  <c r="AK233" i="5"/>
  <c r="AI233" i="5"/>
  <c r="AG233" i="5"/>
  <c r="AE233" i="5"/>
  <c r="AC233" i="5"/>
  <c r="AA233" i="5"/>
  <c r="Y233" i="5"/>
  <c r="W233" i="5"/>
  <c r="U233" i="5"/>
  <c r="S233" i="5"/>
  <c r="Q233" i="5"/>
  <c r="O233" i="5"/>
  <c r="M233" i="5"/>
  <c r="BI96" i="5"/>
  <c r="AU96" i="5"/>
  <c r="AP96" i="5"/>
  <c r="AV96" i="5" s="1"/>
  <c r="AO96" i="5"/>
  <c r="AM96" i="5"/>
  <c r="AK96" i="5"/>
  <c r="AI96" i="5"/>
  <c r="AG96" i="5"/>
  <c r="AE96" i="5"/>
  <c r="AC96" i="5"/>
  <c r="AA96" i="5"/>
  <c r="Y96" i="5"/>
  <c r="W96" i="5"/>
  <c r="U96" i="5"/>
  <c r="S96" i="5"/>
  <c r="Q96" i="5"/>
  <c r="O96" i="5"/>
  <c r="M96" i="5"/>
  <c r="BI206" i="5"/>
  <c r="BB206" i="5"/>
  <c r="BE206" i="5" s="1"/>
  <c r="AU206" i="5"/>
  <c r="AP206" i="5"/>
  <c r="AW206" i="5" s="1"/>
  <c r="BA206" i="5" s="1"/>
  <c r="AO206" i="5"/>
  <c r="AM206" i="5"/>
  <c r="AK206" i="5"/>
  <c r="AI206" i="5"/>
  <c r="AG206" i="5"/>
  <c r="AE206" i="5"/>
  <c r="AC206" i="5"/>
  <c r="AA206" i="5"/>
  <c r="Y206" i="5"/>
  <c r="W206" i="5"/>
  <c r="U206" i="5"/>
  <c r="S206" i="5"/>
  <c r="Q206" i="5"/>
  <c r="O206" i="5"/>
  <c r="M206" i="5"/>
  <c r="BI95" i="5"/>
  <c r="BB95" i="5"/>
  <c r="BE95" i="5" s="1"/>
  <c r="AU95" i="5"/>
  <c r="AP95" i="5"/>
  <c r="AV95" i="5" s="1"/>
  <c r="AZ95" i="5" s="1"/>
  <c r="AO95" i="5"/>
  <c r="AM95" i="5"/>
  <c r="AK95" i="5"/>
  <c r="AI95" i="5"/>
  <c r="AG95" i="5"/>
  <c r="AE95" i="5"/>
  <c r="AC95" i="5"/>
  <c r="AA95" i="5"/>
  <c r="Y95" i="5"/>
  <c r="W95" i="5"/>
  <c r="U95" i="5"/>
  <c r="S95" i="5"/>
  <c r="Q95" i="5"/>
  <c r="O95" i="5"/>
  <c r="M95" i="5"/>
  <c r="BI205" i="5"/>
  <c r="BB205" i="5"/>
  <c r="BE205" i="5" s="1"/>
  <c r="AU205" i="5"/>
  <c r="AP205" i="5"/>
  <c r="AW205" i="5" s="1"/>
  <c r="BA205" i="5" s="1"/>
  <c r="AO205" i="5"/>
  <c r="AM205" i="5"/>
  <c r="AK205" i="5"/>
  <c r="AI205" i="5"/>
  <c r="AG205" i="5"/>
  <c r="AE205" i="5"/>
  <c r="AC205" i="5"/>
  <c r="AA205" i="5"/>
  <c r="Y205" i="5"/>
  <c r="W205" i="5"/>
  <c r="U205" i="5"/>
  <c r="S205" i="5"/>
  <c r="Q205" i="5"/>
  <c r="O205" i="5"/>
  <c r="M205" i="5"/>
  <c r="BI144" i="5"/>
  <c r="BB144" i="5"/>
  <c r="BE144" i="5" s="1"/>
  <c r="AU144" i="5"/>
  <c r="AP144" i="5"/>
  <c r="AW144" i="5" s="1"/>
  <c r="BA144" i="5" s="1"/>
  <c r="AO144" i="5"/>
  <c r="AM144" i="5"/>
  <c r="AK144" i="5"/>
  <c r="AI144" i="5"/>
  <c r="AG144" i="5"/>
  <c r="AE144" i="5"/>
  <c r="AC144" i="5"/>
  <c r="AA144" i="5"/>
  <c r="Y144" i="5"/>
  <c r="W144" i="5"/>
  <c r="U144" i="5"/>
  <c r="S144" i="5"/>
  <c r="Q144" i="5"/>
  <c r="O144" i="5"/>
  <c r="M144" i="5"/>
  <c r="BI94" i="5"/>
  <c r="BB94" i="5"/>
  <c r="BE94" i="5" s="1"/>
  <c r="AU94" i="5"/>
  <c r="AP94" i="5"/>
  <c r="AW94" i="5" s="1"/>
  <c r="BA94" i="5" s="1"/>
  <c r="AO94" i="5"/>
  <c r="AM94" i="5"/>
  <c r="AK94" i="5"/>
  <c r="AI94" i="5"/>
  <c r="AG94" i="5"/>
  <c r="AE94" i="5"/>
  <c r="AC94" i="5"/>
  <c r="AA94" i="5"/>
  <c r="Y94" i="5"/>
  <c r="W94" i="5"/>
  <c r="U94" i="5"/>
  <c r="S94" i="5"/>
  <c r="Q94" i="5"/>
  <c r="O94" i="5"/>
  <c r="M94" i="5"/>
  <c r="BI93" i="5"/>
  <c r="BB93" i="5"/>
  <c r="BE93" i="5" s="1"/>
  <c r="AU93" i="5"/>
  <c r="AP93" i="5"/>
  <c r="AW93" i="5" s="1"/>
  <c r="BA93" i="5" s="1"/>
  <c r="AO93" i="5"/>
  <c r="AM93" i="5"/>
  <c r="AK93" i="5"/>
  <c r="AI93" i="5"/>
  <c r="AG93" i="5"/>
  <c r="AE93" i="5"/>
  <c r="AC93" i="5"/>
  <c r="AA93" i="5"/>
  <c r="Y93" i="5"/>
  <c r="W93" i="5"/>
  <c r="U93" i="5"/>
  <c r="S93" i="5"/>
  <c r="Q93" i="5"/>
  <c r="O93" i="5"/>
  <c r="M93" i="5"/>
  <c r="BI204" i="5"/>
  <c r="BB204" i="5"/>
  <c r="BE204" i="5" s="1"/>
  <c r="AU204" i="5"/>
  <c r="AP204" i="5"/>
  <c r="AW204" i="5" s="1"/>
  <c r="BA204" i="5" s="1"/>
  <c r="AO204" i="5"/>
  <c r="AM204" i="5"/>
  <c r="AK204" i="5"/>
  <c r="AI204" i="5"/>
  <c r="AG204" i="5"/>
  <c r="AE204" i="5"/>
  <c r="AC204" i="5"/>
  <c r="AA204" i="5"/>
  <c r="Y204" i="5"/>
  <c r="W204" i="5"/>
  <c r="U204" i="5"/>
  <c r="S204" i="5"/>
  <c r="Q204" i="5"/>
  <c r="O204" i="5"/>
  <c r="M204" i="5"/>
  <c r="BI92" i="5"/>
  <c r="BB92" i="5"/>
  <c r="BE92" i="5" s="1"/>
  <c r="AU92" i="5"/>
  <c r="AP92" i="5"/>
  <c r="AO92" i="5"/>
  <c r="AM92" i="5"/>
  <c r="AK92" i="5"/>
  <c r="AI92" i="5"/>
  <c r="AG92" i="5"/>
  <c r="AE92" i="5"/>
  <c r="AC92" i="5"/>
  <c r="AA92" i="5"/>
  <c r="Y92" i="5"/>
  <c r="W92" i="5"/>
  <c r="U92" i="5"/>
  <c r="S92" i="5"/>
  <c r="Q92" i="5"/>
  <c r="O92" i="5"/>
  <c r="M92" i="5"/>
  <c r="BI12" i="5"/>
  <c r="BB12" i="5"/>
  <c r="BE12" i="5" s="1"/>
  <c r="AU12" i="5"/>
  <c r="AP12" i="5"/>
  <c r="AW12" i="5" s="1"/>
  <c r="BA12" i="5" s="1"/>
  <c r="AO12" i="5"/>
  <c r="AM12" i="5"/>
  <c r="AK12" i="5"/>
  <c r="AI12" i="5"/>
  <c r="AG12" i="5"/>
  <c r="AE12" i="5"/>
  <c r="AC12" i="5"/>
  <c r="AA12" i="5"/>
  <c r="Y12" i="5"/>
  <c r="W12" i="5"/>
  <c r="U12" i="5"/>
  <c r="S12" i="5"/>
  <c r="Q12" i="5"/>
  <c r="O12" i="5"/>
  <c r="M12" i="5"/>
  <c r="BI143" i="5"/>
  <c r="BB143" i="5"/>
  <c r="BE143" i="5" s="1"/>
  <c r="AU143" i="5"/>
  <c r="AP143" i="5"/>
  <c r="AW143" i="5" s="1"/>
  <c r="BA143" i="5" s="1"/>
  <c r="AO143" i="5"/>
  <c r="AM143" i="5"/>
  <c r="AK143" i="5"/>
  <c r="AI143" i="5"/>
  <c r="AG143" i="5"/>
  <c r="AE143" i="5"/>
  <c r="AC143" i="5"/>
  <c r="AA143" i="5"/>
  <c r="Y143" i="5"/>
  <c r="W143" i="5"/>
  <c r="U143" i="5"/>
  <c r="S143" i="5"/>
  <c r="Q143" i="5"/>
  <c r="O143" i="5"/>
  <c r="M143" i="5"/>
  <c r="BI91" i="5"/>
  <c r="BB91" i="5"/>
  <c r="BE91" i="5" s="1"/>
  <c r="AU91" i="5"/>
  <c r="AP91" i="5"/>
  <c r="AW91" i="5" s="1"/>
  <c r="BA91" i="5" s="1"/>
  <c r="AO91" i="5"/>
  <c r="AM91" i="5"/>
  <c r="AK91" i="5"/>
  <c r="AI91" i="5"/>
  <c r="AG91" i="5"/>
  <c r="AE91" i="5"/>
  <c r="AC91" i="5"/>
  <c r="AA91" i="5"/>
  <c r="Y91" i="5"/>
  <c r="W91" i="5"/>
  <c r="U91" i="5"/>
  <c r="S91" i="5"/>
  <c r="Q91" i="5"/>
  <c r="O91" i="5"/>
  <c r="M91" i="5"/>
  <c r="BI142" i="5"/>
  <c r="BB142" i="5"/>
  <c r="BE142" i="5" s="1"/>
  <c r="AU142" i="5"/>
  <c r="AP142" i="5"/>
  <c r="AW142" i="5" s="1"/>
  <c r="BA142" i="5" s="1"/>
  <c r="AO142" i="5"/>
  <c r="AM142" i="5"/>
  <c r="AK142" i="5"/>
  <c r="AI142" i="5"/>
  <c r="AG142" i="5"/>
  <c r="AE142" i="5"/>
  <c r="AC142" i="5"/>
  <c r="AA142" i="5"/>
  <c r="Y142" i="5"/>
  <c r="W142" i="5"/>
  <c r="U142" i="5"/>
  <c r="S142" i="5"/>
  <c r="Q142" i="5"/>
  <c r="O142" i="5"/>
  <c r="M142" i="5"/>
  <c r="BI90" i="5"/>
  <c r="BB90" i="5"/>
  <c r="BE90" i="5" s="1"/>
  <c r="AU90" i="5"/>
  <c r="AP90" i="5"/>
  <c r="AO90" i="5"/>
  <c r="AM90" i="5"/>
  <c r="AK90" i="5"/>
  <c r="AI90" i="5"/>
  <c r="AG90" i="5"/>
  <c r="AE90" i="5"/>
  <c r="AC90" i="5"/>
  <c r="AA90" i="5"/>
  <c r="Y90" i="5"/>
  <c r="W90" i="5"/>
  <c r="U90" i="5"/>
  <c r="S90" i="5"/>
  <c r="Q90" i="5"/>
  <c r="O90" i="5"/>
  <c r="M90" i="5"/>
  <c r="BI89" i="5"/>
  <c r="BB89" i="5"/>
  <c r="BE89" i="5" s="1"/>
  <c r="AU89" i="5"/>
  <c r="AP89" i="5"/>
  <c r="AW89" i="5" s="1"/>
  <c r="BA89" i="5" s="1"/>
  <c r="AO89" i="5"/>
  <c r="AM89" i="5"/>
  <c r="AK89" i="5"/>
  <c r="AI89" i="5"/>
  <c r="AG89" i="5"/>
  <c r="AE89" i="5"/>
  <c r="AC89" i="5"/>
  <c r="AA89" i="5"/>
  <c r="Y89" i="5"/>
  <c r="W89" i="5"/>
  <c r="U89" i="5"/>
  <c r="S89" i="5"/>
  <c r="Q89" i="5"/>
  <c r="O89" i="5"/>
  <c r="M89" i="5"/>
  <c r="BI88" i="5"/>
  <c r="BB88" i="5"/>
  <c r="BE88" i="5" s="1"/>
  <c r="AU88" i="5"/>
  <c r="AP88" i="5"/>
  <c r="AV88" i="5" s="1"/>
  <c r="AZ88" i="5" s="1"/>
  <c r="AO88" i="5"/>
  <c r="AM88" i="5"/>
  <c r="AK88" i="5"/>
  <c r="AI88" i="5"/>
  <c r="AG88" i="5"/>
  <c r="AE88" i="5"/>
  <c r="AC88" i="5"/>
  <c r="AA88" i="5"/>
  <c r="Y88" i="5"/>
  <c r="W88" i="5"/>
  <c r="U88" i="5"/>
  <c r="S88" i="5"/>
  <c r="Q88" i="5"/>
  <c r="O88" i="5"/>
  <c r="M88" i="5"/>
  <c r="BI87" i="5"/>
  <c r="BB87" i="5"/>
  <c r="BE87" i="5" s="1"/>
  <c r="AU87" i="5"/>
  <c r="AP87" i="5"/>
  <c r="AW87" i="5" s="1"/>
  <c r="BA87" i="5" s="1"/>
  <c r="AO87" i="5"/>
  <c r="AM87" i="5"/>
  <c r="AK87" i="5"/>
  <c r="AI87" i="5"/>
  <c r="AG87" i="5"/>
  <c r="AE87" i="5"/>
  <c r="AC87" i="5"/>
  <c r="AA87" i="5"/>
  <c r="Y87" i="5"/>
  <c r="W87" i="5"/>
  <c r="U87" i="5"/>
  <c r="S87" i="5"/>
  <c r="Q87" i="5"/>
  <c r="O87" i="5"/>
  <c r="M87" i="5"/>
  <c r="BI86" i="5"/>
  <c r="BJ86" i="5" s="1"/>
  <c r="BL86" i="5" s="1"/>
  <c r="BB86" i="5"/>
  <c r="BE86" i="5" s="1"/>
  <c r="AU86" i="5"/>
  <c r="AP86" i="5"/>
  <c r="AV86" i="5" s="1"/>
  <c r="AZ86" i="5" s="1"/>
  <c r="AO86" i="5"/>
  <c r="AM86" i="5"/>
  <c r="AK86" i="5"/>
  <c r="AI86" i="5"/>
  <c r="AG86" i="5"/>
  <c r="AE86" i="5"/>
  <c r="AC86" i="5"/>
  <c r="AA86" i="5"/>
  <c r="Y86" i="5"/>
  <c r="W86" i="5"/>
  <c r="U86" i="5"/>
  <c r="S86" i="5"/>
  <c r="Q86" i="5"/>
  <c r="O86" i="5"/>
  <c r="M86" i="5"/>
  <c r="BI85" i="5"/>
  <c r="BB85" i="5"/>
  <c r="BE85" i="5" s="1"/>
  <c r="AU85" i="5"/>
  <c r="AP85" i="5"/>
  <c r="AO85" i="5"/>
  <c r="AM85" i="5"/>
  <c r="AK85" i="5"/>
  <c r="AI85" i="5"/>
  <c r="AG85" i="5"/>
  <c r="AE85" i="5"/>
  <c r="AC85" i="5"/>
  <c r="AA85" i="5"/>
  <c r="Y85" i="5"/>
  <c r="W85" i="5"/>
  <c r="U85" i="5"/>
  <c r="S85" i="5"/>
  <c r="Q85" i="5"/>
  <c r="O85" i="5"/>
  <c r="M85" i="5"/>
  <c r="BI141" i="5"/>
  <c r="BB141" i="5"/>
  <c r="BE141" i="5" s="1"/>
  <c r="AU141" i="5"/>
  <c r="AP141" i="5"/>
  <c r="AO141" i="5"/>
  <c r="AM141" i="5"/>
  <c r="AK141" i="5"/>
  <c r="AI141" i="5"/>
  <c r="AG141" i="5"/>
  <c r="AE141" i="5"/>
  <c r="AC141" i="5"/>
  <c r="AA141" i="5"/>
  <c r="Y141" i="5"/>
  <c r="W141" i="5"/>
  <c r="U141" i="5"/>
  <c r="S141" i="5"/>
  <c r="Q141" i="5"/>
  <c r="O141" i="5"/>
  <c r="M141" i="5"/>
  <c r="BI84" i="5"/>
  <c r="BB84" i="5"/>
  <c r="BE84" i="5" s="1"/>
  <c r="AU84" i="5"/>
  <c r="AP84" i="5"/>
  <c r="AO84" i="5"/>
  <c r="AM84" i="5"/>
  <c r="AK84" i="5"/>
  <c r="AI84" i="5"/>
  <c r="AG84" i="5"/>
  <c r="AE84" i="5"/>
  <c r="AC84" i="5"/>
  <c r="AA84" i="5"/>
  <c r="Y84" i="5"/>
  <c r="W84" i="5"/>
  <c r="U84" i="5"/>
  <c r="S84" i="5"/>
  <c r="Q84" i="5"/>
  <c r="O84" i="5"/>
  <c r="M84" i="5"/>
  <c r="BI83" i="5"/>
  <c r="BB83" i="5"/>
  <c r="BE83" i="5" s="1"/>
  <c r="AU83" i="5"/>
  <c r="AP83" i="5"/>
  <c r="AW83" i="5" s="1"/>
  <c r="BA83" i="5" s="1"/>
  <c r="AO83" i="5"/>
  <c r="AM83" i="5"/>
  <c r="AK83" i="5"/>
  <c r="AI83" i="5"/>
  <c r="AG83" i="5"/>
  <c r="AE83" i="5"/>
  <c r="AC83" i="5"/>
  <c r="AA83" i="5"/>
  <c r="Y83" i="5"/>
  <c r="W83" i="5"/>
  <c r="U83" i="5"/>
  <c r="S83" i="5"/>
  <c r="Q83" i="5"/>
  <c r="O83" i="5"/>
  <c r="M83" i="5"/>
  <c r="BI140" i="5"/>
  <c r="BB140" i="5"/>
  <c r="BE140" i="5" s="1"/>
  <c r="AU140" i="5"/>
  <c r="AP140" i="5"/>
  <c r="AW140" i="5" s="1"/>
  <c r="BA140" i="5" s="1"/>
  <c r="AO140" i="5"/>
  <c r="AM140" i="5"/>
  <c r="AK140" i="5"/>
  <c r="AI140" i="5"/>
  <c r="AG140" i="5"/>
  <c r="AE140" i="5"/>
  <c r="AC140" i="5"/>
  <c r="AA140" i="5"/>
  <c r="Y140" i="5"/>
  <c r="W140" i="5"/>
  <c r="U140" i="5"/>
  <c r="S140" i="5"/>
  <c r="Q140" i="5"/>
  <c r="O140" i="5"/>
  <c r="M140" i="5"/>
  <c r="BI82" i="5"/>
  <c r="BB82" i="5"/>
  <c r="BE82" i="5" s="1"/>
  <c r="AU82" i="5"/>
  <c r="AP82" i="5"/>
  <c r="AV82" i="5" s="1"/>
  <c r="AO82" i="5"/>
  <c r="AM82" i="5"/>
  <c r="AK82" i="5"/>
  <c r="AI82" i="5"/>
  <c r="AG82" i="5"/>
  <c r="AE82" i="5"/>
  <c r="AC82" i="5"/>
  <c r="AA82" i="5"/>
  <c r="Y82" i="5"/>
  <c r="W82" i="5"/>
  <c r="U82" i="5"/>
  <c r="S82" i="5"/>
  <c r="Q82" i="5"/>
  <c r="O82" i="5"/>
  <c r="M82" i="5"/>
  <c r="BI139" i="5"/>
  <c r="BB139" i="5"/>
  <c r="BE139" i="5" s="1"/>
  <c r="AU139" i="5"/>
  <c r="AP139" i="5"/>
  <c r="AW139" i="5" s="1"/>
  <c r="BA139" i="5" s="1"/>
  <c r="AO139" i="5"/>
  <c r="AM139" i="5"/>
  <c r="AK139" i="5"/>
  <c r="AI139" i="5"/>
  <c r="AG139" i="5"/>
  <c r="AE139" i="5"/>
  <c r="AC139" i="5"/>
  <c r="AA139" i="5"/>
  <c r="Y139" i="5"/>
  <c r="W139" i="5"/>
  <c r="U139" i="5"/>
  <c r="S139" i="5"/>
  <c r="Q139" i="5"/>
  <c r="O139" i="5"/>
  <c r="M139" i="5"/>
  <c r="BI81" i="5"/>
  <c r="BB81" i="5"/>
  <c r="BE81" i="5" s="1"/>
  <c r="AU81" i="5"/>
  <c r="AP81" i="5"/>
  <c r="AV81" i="5" s="1"/>
  <c r="AO81" i="5"/>
  <c r="AM81" i="5"/>
  <c r="AK81" i="5"/>
  <c r="AI81" i="5"/>
  <c r="AG81" i="5"/>
  <c r="AE81" i="5"/>
  <c r="AC81" i="5"/>
  <c r="AA81" i="5"/>
  <c r="Y81" i="5"/>
  <c r="W81" i="5"/>
  <c r="U81" i="5"/>
  <c r="S81" i="5"/>
  <c r="Q81" i="5"/>
  <c r="O81" i="5"/>
  <c r="M81" i="5"/>
  <c r="BI11" i="5"/>
  <c r="BB11" i="5"/>
  <c r="BE11" i="5" s="1"/>
  <c r="AU11" i="5"/>
  <c r="AP11" i="5"/>
  <c r="AW11" i="5" s="1"/>
  <c r="BA11" i="5" s="1"/>
  <c r="AO11" i="5"/>
  <c r="AM11" i="5"/>
  <c r="AK11" i="5"/>
  <c r="AI11" i="5"/>
  <c r="AG11" i="5"/>
  <c r="AE11" i="5"/>
  <c r="AC11" i="5"/>
  <c r="AA11" i="5"/>
  <c r="Y11" i="5"/>
  <c r="W11" i="5"/>
  <c r="U11" i="5"/>
  <c r="S11" i="5"/>
  <c r="Q11" i="5"/>
  <c r="O11" i="5"/>
  <c r="M11" i="5"/>
  <c r="BI80" i="5"/>
  <c r="BB80" i="5"/>
  <c r="BE80" i="5" s="1"/>
  <c r="AU80" i="5"/>
  <c r="AP80" i="5"/>
  <c r="AO80" i="5"/>
  <c r="AM80" i="5"/>
  <c r="AK80" i="5"/>
  <c r="AI80" i="5"/>
  <c r="AG80" i="5"/>
  <c r="AE80" i="5"/>
  <c r="AC80" i="5"/>
  <c r="AA80" i="5"/>
  <c r="Y80" i="5"/>
  <c r="W80" i="5"/>
  <c r="U80" i="5"/>
  <c r="S80" i="5"/>
  <c r="Q80" i="5"/>
  <c r="O80" i="5"/>
  <c r="M80" i="5"/>
  <c r="BI10" i="5"/>
  <c r="BB10" i="5"/>
  <c r="BE10" i="5" s="1"/>
  <c r="AU10" i="5"/>
  <c r="AP10" i="5"/>
  <c r="AW10" i="5" s="1"/>
  <c r="BA10" i="5" s="1"/>
  <c r="AO10" i="5"/>
  <c r="AM10" i="5"/>
  <c r="AK10" i="5"/>
  <c r="AI10" i="5"/>
  <c r="AG10" i="5"/>
  <c r="AE10" i="5"/>
  <c r="AC10" i="5"/>
  <c r="AA10" i="5"/>
  <c r="Y10" i="5"/>
  <c r="W10" i="5"/>
  <c r="U10" i="5"/>
  <c r="S10" i="5"/>
  <c r="Q10" i="5"/>
  <c r="O10" i="5"/>
  <c r="M10" i="5"/>
  <c r="BI79" i="5"/>
  <c r="BB79" i="5"/>
  <c r="BE79" i="5" s="1"/>
  <c r="AU79" i="5"/>
  <c r="AP79" i="5"/>
  <c r="AO79" i="5"/>
  <c r="AM79" i="5"/>
  <c r="AK79" i="5"/>
  <c r="AI79" i="5"/>
  <c r="AG79" i="5"/>
  <c r="AE79" i="5"/>
  <c r="AC79" i="5"/>
  <c r="AA79" i="5"/>
  <c r="Y79" i="5"/>
  <c r="W79" i="5"/>
  <c r="U79" i="5"/>
  <c r="S79" i="5"/>
  <c r="Q79" i="5"/>
  <c r="O79" i="5"/>
  <c r="M79" i="5"/>
  <c r="BI138" i="5"/>
  <c r="BB138" i="5"/>
  <c r="BE138" i="5" s="1"/>
  <c r="AU138" i="5"/>
  <c r="AP138" i="5"/>
  <c r="AW138" i="5" s="1"/>
  <c r="BA138" i="5" s="1"/>
  <c r="AO138" i="5"/>
  <c r="AM138" i="5"/>
  <c r="AK138" i="5"/>
  <c r="AI138" i="5"/>
  <c r="AG138" i="5"/>
  <c r="AE138" i="5"/>
  <c r="AC138" i="5"/>
  <c r="AA138" i="5"/>
  <c r="Y138" i="5"/>
  <c r="W138" i="5"/>
  <c r="U138" i="5"/>
  <c r="S138" i="5"/>
  <c r="Q138" i="5"/>
  <c r="O138" i="5"/>
  <c r="M138" i="5"/>
  <c r="BI129" i="5"/>
  <c r="AU129" i="5"/>
  <c r="AP129" i="5"/>
  <c r="AV129" i="5" s="1"/>
  <c r="AO129" i="5"/>
  <c r="AM129" i="5"/>
  <c r="AK129" i="5"/>
  <c r="AI129" i="5"/>
  <c r="AG129" i="5"/>
  <c r="AE129" i="5"/>
  <c r="AC129" i="5"/>
  <c r="AA129" i="5"/>
  <c r="Y129" i="5"/>
  <c r="W129" i="5"/>
  <c r="U129" i="5"/>
  <c r="S129" i="5"/>
  <c r="Q129" i="5"/>
  <c r="O129" i="5"/>
  <c r="M129" i="5"/>
  <c r="BI32" i="5"/>
  <c r="AU32" i="5"/>
  <c r="AP32" i="5"/>
  <c r="AW32" i="5" s="1"/>
  <c r="BA32" i="5" s="1"/>
  <c r="AO32" i="5"/>
  <c r="AM32" i="5"/>
  <c r="AK32" i="5"/>
  <c r="AI32" i="5"/>
  <c r="AG32" i="5"/>
  <c r="AE32" i="5"/>
  <c r="AC32" i="5"/>
  <c r="AA32" i="5"/>
  <c r="Y32" i="5"/>
  <c r="W32" i="5"/>
  <c r="U32" i="5"/>
  <c r="S32" i="5"/>
  <c r="Q32" i="5"/>
  <c r="O32" i="5"/>
  <c r="M32" i="5"/>
  <c r="BI31" i="5"/>
  <c r="AU31" i="5"/>
  <c r="AP31" i="5"/>
  <c r="AV31" i="5" s="1"/>
  <c r="AZ31" i="5" s="1"/>
  <c r="AO31" i="5"/>
  <c r="AM31" i="5"/>
  <c r="AK31" i="5"/>
  <c r="AI31" i="5"/>
  <c r="AG31" i="5"/>
  <c r="AE31" i="5"/>
  <c r="AC31" i="5"/>
  <c r="AA31" i="5"/>
  <c r="Y31" i="5"/>
  <c r="W31" i="5"/>
  <c r="U31" i="5"/>
  <c r="S31" i="5"/>
  <c r="Q31" i="5"/>
  <c r="O31" i="5"/>
  <c r="M31" i="5"/>
  <c r="BI78" i="5"/>
  <c r="AU78" i="5"/>
  <c r="AP78" i="5"/>
  <c r="AW78" i="5" s="1"/>
  <c r="AO78" i="5"/>
  <c r="AM78" i="5"/>
  <c r="AK78" i="5"/>
  <c r="AI78" i="5"/>
  <c r="AG78" i="5"/>
  <c r="AE78" i="5"/>
  <c r="AC78" i="5"/>
  <c r="AA78" i="5"/>
  <c r="Y78" i="5"/>
  <c r="W78" i="5"/>
  <c r="U78" i="5"/>
  <c r="S78" i="5"/>
  <c r="Q78" i="5"/>
  <c r="O78" i="5"/>
  <c r="M78" i="5"/>
  <c r="BI30" i="5"/>
  <c r="AU30" i="5"/>
  <c r="BJ30" i="5" s="1"/>
  <c r="BL30" i="5" s="1"/>
  <c r="AP30" i="5"/>
  <c r="AO30" i="5"/>
  <c r="AM30" i="5"/>
  <c r="AK30" i="5"/>
  <c r="AI30" i="5"/>
  <c r="AG30" i="5"/>
  <c r="AE30" i="5"/>
  <c r="AC30" i="5"/>
  <c r="AA30" i="5"/>
  <c r="Y30" i="5"/>
  <c r="W30" i="5"/>
  <c r="U30" i="5"/>
  <c r="S30" i="5"/>
  <c r="Q30" i="5"/>
  <c r="O30" i="5"/>
  <c r="M30" i="5"/>
  <c r="BI29" i="5"/>
  <c r="AU29" i="5"/>
  <c r="AP29" i="5"/>
  <c r="AW29" i="5" s="1"/>
  <c r="BA29" i="5" s="1"/>
  <c r="AO29" i="5"/>
  <c r="AM29" i="5"/>
  <c r="AK29" i="5"/>
  <c r="AI29" i="5"/>
  <c r="AG29" i="5"/>
  <c r="AE29" i="5"/>
  <c r="AC29" i="5"/>
  <c r="AA29" i="5"/>
  <c r="Y29" i="5"/>
  <c r="W29" i="5"/>
  <c r="U29" i="5"/>
  <c r="S29" i="5"/>
  <c r="Q29" i="5"/>
  <c r="O29" i="5"/>
  <c r="M29" i="5"/>
  <c r="BI28" i="5"/>
  <c r="AU28" i="5"/>
  <c r="AP28" i="5"/>
  <c r="AO28" i="5"/>
  <c r="AM28" i="5"/>
  <c r="AK28" i="5"/>
  <c r="AI28" i="5"/>
  <c r="AG28" i="5"/>
  <c r="AE28" i="5"/>
  <c r="AC28" i="5"/>
  <c r="AA28" i="5"/>
  <c r="Y28" i="5"/>
  <c r="W28" i="5"/>
  <c r="U28" i="5"/>
  <c r="S28" i="5"/>
  <c r="Q28" i="5"/>
  <c r="O28" i="5"/>
  <c r="M28" i="5"/>
  <c r="BI231" i="5"/>
  <c r="BB231" i="5"/>
  <c r="BE231" i="5" s="1"/>
  <c r="AU231" i="5"/>
  <c r="AP231" i="5"/>
  <c r="AV231" i="5" s="1"/>
  <c r="AZ231" i="5" s="1"/>
  <c r="AO231" i="5"/>
  <c r="AM231" i="5"/>
  <c r="AK231" i="5"/>
  <c r="AI231" i="5"/>
  <c r="AG231" i="5"/>
  <c r="AE231" i="5"/>
  <c r="AC231" i="5"/>
  <c r="AA231" i="5"/>
  <c r="Y231" i="5"/>
  <c r="W231" i="5"/>
  <c r="U231" i="5"/>
  <c r="S231" i="5"/>
  <c r="Q231" i="5"/>
  <c r="O231" i="5"/>
  <c r="M231" i="5"/>
  <c r="BI27" i="5"/>
  <c r="AU27" i="5"/>
  <c r="AP27" i="5"/>
  <c r="AW27" i="5" s="1"/>
  <c r="BA27" i="5" s="1"/>
  <c r="AO27" i="5"/>
  <c r="AM27" i="5"/>
  <c r="AK27" i="5"/>
  <c r="AI27" i="5"/>
  <c r="AG27" i="5"/>
  <c r="AE27" i="5"/>
  <c r="AC27" i="5"/>
  <c r="AA27" i="5"/>
  <c r="Y27" i="5"/>
  <c r="W27" i="5"/>
  <c r="U27" i="5"/>
  <c r="S27" i="5"/>
  <c r="Q27" i="5"/>
  <c r="O27" i="5"/>
  <c r="M27" i="5"/>
  <c r="BI26" i="5"/>
  <c r="AU26" i="5"/>
  <c r="AP26" i="5"/>
  <c r="AV26" i="5" s="1"/>
  <c r="AZ26" i="5" s="1"/>
  <c r="AO26" i="5"/>
  <c r="AM26" i="5"/>
  <c r="AK26" i="5"/>
  <c r="AI26" i="5"/>
  <c r="AG26" i="5"/>
  <c r="AE26" i="5"/>
  <c r="AC26" i="5"/>
  <c r="AA26" i="5"/>
  <c r="Y26" i="5"/>
  <c r="W26" i="5"/>
  <c r="U26" i="5"/>
  <c r="S26" i="5"/>
  <c r="Q26" i="5"/>
  <c r="O26" i="5"/>
  <c r="M26" i="5"/>
  <c r="BI25" i="5"/>
  <c r="AU25" i="5"/>
  <c r="AP25" i="5"/>
  <c r="AV25" i="5" s="1"/>
  <c r="AZ25" i="5" s="1"/>
  <c r="AO25" i="5"/>
  <c r="AM25" i="5"/>
  <c r="AK25" i="5"/>
  <c r="AI25" i="5"/>
  <c r="AG25" i="5"/>
  <c r="AE25" i="5"/>
  <c r="AC25" i="5"/>
  <c r="AA25" i="5"/>
  <c r="Y25" i="5"/>
  <c r="W25" i="5"/>
  <c r="U25" i="5"/>
  <c r="S25" i="5"/>
  <c r="Q25" i="5"/>
  <c r="O25" i="5"/>
  <c r="M25" i="5"/>
  <c r="BI24" i="5"/>
  <c r="AU24" i="5"/>
  <c r="AP24" i="5"/>
  <c r="AW24" i="5" s="1"/>
  <c r="AO24" i="5"/>
  <c r="AM24" i="5"/>
  <c r="AK24" i="5"/>
  <c r="AI24" i="5"/>
  <c r="AG24" i="5"/>
  <c r="AE24" i="5"/>
  <c r="AC24" i="5"/>
  <c r="AA24" i="5"/>
  <c r="Y24" i="5"/>
  <c r="W24" i="5"/>
  <c r="U24" i="5"/>
  <c r="S24" i="5"/>
  <c r="Q24" i="5"/>
  <c r="O24" i="5"/>
  <c r="M24" i="5"/>
  <c r="BI23" i="5"/>
  <c r="AU23" i="5"/>
  <c r="AP23" i="5"/>
  <c r="AW23" i="5" s="1"/>
  <c r="BA23" i="5" s="1"/>
  <c r="AO23" i="5"/>
  <c r="AM23" i="5"/>
  <c r="AK23" i="5"/>
  <c r="AI23" i="5"/>
  <c r="AG23" i="5"/>
  <c r="AE23" i="5"/>
  <c r="AC23" i="5"/>
  <c r="AA23" i="5"/>
  <c r="Y23" i="5"/>
  <c r="W23" i="5"/>
  <c r="U23" i="5"/>
  <c r="S23" i="5"/>
  <c r="Q23" i="5"/>
  <c r="O23" i="5"/>
  <c r="M23" i="5"/>
  <c r="BI22" i="5"/>
  <c r="AU22" i="5"/>
  <c r="AP22" i="5"/>
  <c r="AW22" i="5" s="1"/>
  <c r="BA22" i="5" s="1"/>
  <c r="AO22" i="5"/>
  <c r="AM22" i="5"/>
  <c r="AK22" i="5"/>
  <c r="AI22" i="5"/>
  <c r="AG22" i="5"/>
  <c r="AE22" i="5"/>
  <c r="AC22" i="5"/>
  <c r="AA22" i="5"/>
  <c r="Y22" i="5"/>
  <c r="W22" i="5"/>
  <c r="U22" i="5"/>
  <c r="S22" i="5"/>
  <c r="Q22" i="5"/>
  <c r="O22" i="5"/>
  <c r="M22" i="5"/>
  <c r="BI21" i="5"/>
  <c r="AU21" i="5"/>
  <c r="AP21" i="5"/>
  <c r="AV21" i="5" s="1"/>
  <c r="AZ21" i="5" s="1"/>
  <c r="AO21" i="5"/>
  <c r="AM21" i="5"/>
  <c r="AK21" i="5"/>
  <c r="AI21" i="5"/>
  <c r="AG21" i="5"/>
  <c r="AE21" i="5"/>
  <c r="AC21" i="5"/>
  <c r="AA21" i="5"/>
  <c r="Y21" i="5"/>
  <c r="W21" i="5"/>
  <c r="U21" i="5"/>
  <c r="S21" i="5"/>
  <c r="Q21" i="5"/>
  <c r="O21" i="5"/>
  <c r="M21" i="5"/>
  <c r="BI77" i="5"/>
  <c r="AU77" i="5"/>
  <c r="AP77" i="5"/>
  <c r="AW77" i="5" s="1"/>
  <c r="BA77" i="5" s="1"/>
  <c r="AO77" i="5"/>
  <c r="AM77" i="5"/>
  <c r="AK77" i="5"/>
  <c r="AI77" i="5"/>
  <c r="AG77" i="5"/>
  <c r="AE77" i="5"/>
  <c r="AC77" i="5"/>
  <c r="AA77" i="5"/>
  <c r="Y77" i="5"/>
  <c r="W77" i="5"/>
  <c r="U77" i="5"/>
  <c r="S77" i="5"/>
  <c r="Q77" i="5"/>
  <c r="O77" i="5"/>
  <c r="M77" i="5"/>
  <c r="BI20" i="5"/>
  <c r="AU20" i="5"/>
  <c r="AP20" i="5"/>
  <c r="AO20" i="5"/>
  <c r="AM20" i="5"/>
  <c r="AK20" i="5"/>
  <c r="AI20" i="5"/>
  <c r="AG20" i="5"/>
  <c r="AE20" i="5"/>
  <c r="AC20" i="5"/>
  <c r="AA20" i="5"/>
  <c r="Y20" i="5"/>
  <c r="W20" i="5"/>
  <c r="U20" i="5"/>
  <c r="S20" i="5"/>
  <c r="Q20" i="5"/>
  <c r="O20" i="5"/>
  <c r="M20" i="5"/>
  <c r="BI128" i="5"/>
  <c r="AU128" i="5"/>
  <c r="AP128" i="5"/>
  <c r="AO128" i="5"/>
  <c r="AM128" i="5"/>
  <c r="AK128" i="5"/>
  <c r="AI128" i="5"/>
  <c r="AG128" i="5"/>
  <c r="AE128" i="5"/>
  <c r="AC128" i="5"/>
  <c r="AA128" i="5"/>
  <c r="Y128" i="5"/>
  <c r="W128" i="5"/>
  <c r="U128" i="5"/>
  <c r="S128" i="5"/>
  <c r="Q128" i="5"/>
  <c r="O128" i="5"/>
  <c r="M128" i="5"/>
  <c r="BI127" i="5"/>
  <c r="AU127" i="5"/>
  <c r="AP127" i="5"/>
  <c r="AV127" i="5" s="1"/>
  <c r="AO127" i="5"/>
  <c r="AM127" i="5"/>
  <c r="AK127" i="5"/>
  <c r="AI127" i="5"/>
  <c r="AG127" i="5"/>
  <c r="AE127" i="5"/>
  <c r="AC127" i="5"/>
  <c r="AA127" i="5"/>
  <c r="Y127" i="5"/>
  <c r="W127" i="5"/>
  <c r="U127" i="5"/>
  <c r="S127" i="5"/>
  <c r="Q127" i="5"/>
  <c r="O127" i="5"/>
  <c r="M127" i="5"/>
  <c r="BI19" i="5"/>
  <c r="AU19" i="5"/>
  <c r="AP19" i="5"/>
  <c r="AW19" i="5" s="1"/>
  <c r="BA19" i="5" s="1"/>
  <c r="AO19" i="5"/>
  <c r="AM19" i="5"/>
  <c r="AK19" i="5"/>
  <c r="AI19" i="5"/>
  <c r="AG19" i="5"/>
  <c r="AE19" i="5"/>
  <c r="AC19" i="5"/>
  <c r="AA19" i="5"/>
  <c r="Y19" i="5"/>
  <c r="W19" i="5"/>
  <c r="U19" i="5"/>
  <c r="S19" i="5"/>
  <c r="Q19" i="5"/>
  <c r="O19" i="5"/>
  <c r="M19" i="5"/>
  <c r="BI18" i="5"/>
  <c r="AU18" i="5"/>
  <c r="AP18" i="5"/>
  <c r="AV18" i="5" s="1"/>
  <c r="AZ18" i="5" s="1"/>
  <c r="AO18" i="5"/>
  <c r="AM18" i="5"/>
  <c r="AK18" i="5"/>
  <c r="AI18" i="5"/>
  <c r="AG18" i="5"/>
  <c r="AE18" i="5"/>
  <c r="AC18" i="5"/>
  <c r="AA18" i="5"/>
  <c r="Y18" i="5"/>
  <c r="W18" i="5"/>
  <c r="U18" i="5"/>
  <c r="S18" i="5"/>
  <c r="Q18" i="5"/>
  <c r="O18" i="5"/>
  <c r="M18" i="5"/>
  <c r="BI17" i="5"/>
  <c r="AU17" i="5"/>
  <c r="AP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BI126" i="5"/>
  <c r="AU126" i="5"/>
  <c r="AP126" i="5"/>
  <c r="AO126" i="5"/>
  <c r="AM126" i="5"/>
  <c r="AK126" i="5"/>
  <c r="AI126" i="5"/>
  <c r="AG126" i="5"/>
  <c r="AE126" i="5"/>
  <c r="AC126" i="5"/>
  <c r="AA126" i="5"/>
  <c r="Y126" i="5"/>
  <c r="W126" i="5"/>
  <c r="U126" i="5"/>
  <c r="S126" i="5"/>
  <c r="Q126" i="5"/>
  <c r="O126" i="5"/>
  <c r="M126" i="5"/>
  <c r="BI150" i="5"/>
  <c r="AU150" i="5"/>
  <c r="AP150" i="5"/>
  <c r="AW150" i="5" s="1"/>
  <c r="BA150" i="5" s="1"/>
  <c r="AO150" i="5"/>
  <c r="AM150" i="5"/>
  <c r="AK150" i="5"/>
  <c r="AI150" i="5"/>
  <c r="AG150" i="5"/>
  <c r="AE150" i="5"/>
  <c r="AC150" i="5"/>
  <c r="AA150" i="5"/>
  <c r="Y150" i="5"/>
  <c r="W150" i="5"/>
  <c r="U150" i="5"/>
  <c r="S150" i="5"/>
  <c r="Q150" i="5"/>
  <c r="O150" i="5"/>
  <c r="M150" i="5"/>
  <c r="BI76" i="5"/>
  <c r="AU76" i="5"/>
  <c r="AP76" i="5"/>
  <c r="AO76" i="5"/>
  <c r="AM76" i="5"/>
  <c r="AK76" i="5"/>
  <c r="AI76" i="5"/>
  <c r="AG76" i="5"/>
  <c r="AE76" i="5"/>
  <c r="AC76" i="5"/>
  <c r="AA76" i="5"/>
  <c r="Y76" i="5"/>
  <c r="W76" i="5"/>
  <c r="U76" i="5"/>
  <c r="S76" i="5"/>
  <c r="Q76" i="5"/>
  <c r="O76" i="5"/>
  <c r="M76" i="5"/>
  <c r="BI16" i="5"/>
  <c r="AU16" i="5"/>
  <c r="AP16" i="5"/>
  <c r="AW16" i="5" s="1"/>
  <c r="BA16" i="5" s="1"/>
  <c r="AO16" i="5"/>
  <c r="AM16" i="5"/>
  <c r="AK16" i="5"/>
  <c r="AI16" i="5"/>
  <c r="AG16" i="5"/>
  <c r="AE16" i="5"/>
  <c r="AC16" i="5"/>
  <c r="AA16" i="5"/>
  <c r="Y16" i="5"/>
  <c r="W16" i="5"/>
  <c r="U16" i="5"/>
  <c r="S16" i="5"/>
  <c r="Q16" i="5"/>
  <c r="O16" i="5"/>
  <c r="M16" i="5"/>
  <c r="BI232" i="5"/>
  <c r="BB232" i="5"/>
  <c r="BE232" i="5" s="1"/>
  <c r="AU232" i="5"/>
  <c r="AP232" i="5"/>
  <c r="AW232" i="5" s="1"/>
  <c r="BA232" i="5" s="1"/>
  <c r="AO232" i="5"/>
  <c r="AM232" i="5"/>
  <c r="AK232" i="5"/>
  <c r="AI232" i="5"/>
  <c r="AG232" i="5"/>
  <c r="AE232" i="5"/>
  <c r="AC232" i="5"/>
  <c r="AA232" i="5"/>
  <c r="Y232" i="5"/>
  <c r="W232" i="5"/>
  <c r="U232" i="5"/>
  <c r="S232" i="5"/>
  <c r="Q232" i="5"/>
  <c r="O232" i="5"/>
  <c r="M232" i="5"/>
  <c r="BI75" i="5"/>
  <c r="AU75" i="5"/>
  <c r="AP75" i="5"/>
  <c r="AO75" i="5"/>
  <c r="AM75" i="5"/>
  <c r="AK75" i="5"/>
  <c r="AI75" i="5"/>
  <c r="AG75" i="5"/>
  <c r="AE75" i="5"/>
  <c r="AC75" i="5"/>
  <c r="AA75" i="5"/>
  <c r="Y75" i="5"/>
  <c r="W75" i="5"/>
  <c r="U75" i="5"/>
  <c r="S75" i="5"/>
  <c r="Q75" i="5"/>
  <c r="O75" i="5"/>
  <c r="M75" i="5"/>
  <c r="BI74" i="5"/>
  <c r="AU74" i="5"/>
  <c r="AP74" i="5"/>
  <c r="AW74" i="5" s="1"/>
  <c r="BA74" i="5" s="1"/>
  <c r="AO74" i="5"/>
  <c r="AM74" i="5"/>
  <c r="AK74" i="5"/>
  <c r="AI74" i="5"/>
  <c r="AG74" i="5"/>
  <c r="AE74" i="5"/>
  <c r="AC74" i="5"/>
  <c r="AA74" i="5"/>
  <c r="Y74" i="5"/>
  <c r="W74" i="5"/>
  <c r="U74" i="5"/>
  <c r="S74" i="5"/>
  <c r="Q74" i="5"/>
  <c r="O74" i="5"/>
  <c r="M74" i="5"/>
  <c r="BI125" i="5"/>
  <c r="AU125" i="5"/>
  <c r="AP125" i="5"/>
  <c r="AV125" i="5" s="1"/>
  <c r="AZ125" i="5" s="1"/>
  <c r="AO125" i="5"/>
  <c r="AM125" i="5"/>
  <c r="AK125" i="5"/>
  <c r="AI125" i="5"/>
  <c r="AG125" i="5"/>
  <c r="AE125" i="5"/>
  <c r="AC125" i="5"/>
  <c r="AA125" i="5"/>
  <c r="Y125" i="5"/>
  <c r="W125" i="5"/>
  <c r="U125" i="5"/>
  <c r="S125" i="5"/>
  <c r="Q125" i="5"/>
  <c r="O125" i="5"/>
  <c r="M125" i="5"/>
  <c r="BI124" i="5"/>
  <c r="AU124" i="5"/>
  <c r="AP124" i="5"/>
  <c r="AW124" i="5" s="1"/>
  <c r="BA124" i="5" s="1"/>
  <c r="AO124" i="5"/>
  <c r="AM124" i="5"/>
  <c r="AK124" i="5"/>
  <c r="AI124" i="5"/>
  <c r="AG124" i="5"/>
  <c r="AE124" i="5"/>
  <c r="AC124" i="5"/>
  <c r="AA124" i="5"/>
  <c r="Y124" i="5"/>
  <c r="W124" i="5"/>
  <c r="U124" i="5"/>
  <c r="S124" i="5"/>
  <c r="Q124" i="5"/>
  <c r="O124" i="5"/>
  <c r="M124" i="5"/>
  <c r="BI15" i="5"/>
  <c r="AU15" i="5"/>
  <c r="AP15" i="5"/>
  <c r="AO15" i="5"/>
  <c r="AM15" i="5"/>
  <c r="AK15" i="5"/>
  <c r="AI15" i="5"/>
  <c r="AG15" i="5"/>
  <c r="AE15" i="5"/>
  <c r="AC15" i="5"/>
  <c r="AA15" i="5"/>
  <c r="Y15" i="5"/>
  <c r="W15" i="5"/>
  <c r="U15" i="5"/>
  <c r="S15" i="5"/>
  <c r="Q15" i="5"/>
  <c r="O15" i="5"/>
  <c r="M15" i="5"/>
  <c r="BI40" i="5"/>
  <c r="AU40" i="5"/>
  <c r="AP40" i="5"/>
  <c r="AW40" i="5" s="1"/>
  <c r="BA40" i="5" s="1"/>
  <c r="AO40" i="5"/>
  <c r="AM40" i="5"/>
  <c r="AK40" i="5"/>
  <c r="AI40" i="5"/>
  <c r="AG40" i="5"/>
  <c r="AE40" i="5"/>
  <c r="AC40" i="5"/>
  <c r="AA40" i="5"/>
  <c r="Y40" i="5"/>
  <c r="W40" i="5"/>
  <c r="U40" i="5"/>
  <c r="S40" i="5"/>
  <c r="Q40" i="5"/>
  <c r="O40" i="5"/>
  <c r="M40" i="5"/>
  <c r="BI73" i="5"/>
  <c r="AU73" i="5"/>
  <c r="AP73" i="5"/>
  <c r="AO73" i="5"/>
  <c r="AM73" i="5"/>
  <c r="AK73" i="5"/>
  <c r="AI73" i="5"/>
  <c r="AG73" i="5"/>
  <c r="AE73" i="5"/>
  <c r="AC73" i="5"/>
  <c r="AA73" i="5"/>
  <c r="Y73" i="5"/>
  <c r="W73" i="5"/>
  <c r="U73" i="5"/>
  <c r="S73" i="5"/>
  <c r="Q73" i="5"/>
  <c r="O73" i="5"/>
  <c r="M73" i="5"/>
  <c r="BI72" i="5"/>
  <c r="AU72" i="5"/>
  <c r="AP72" i="5"/>
  <c r="AW72" i="5" s="1"/>
  <c r="AO72" i="5"/>
  <c r="AM72" i="5"/>
  <c r="AK72" i="5"/>
  <c r="AI72" i="5"/>
  <c r="AG72" i="5"/>
  <c r="AE72" i="5"/>
  <c r="AC72" i="5"/>
  <c r="AA72" i="5"/>
  <c r="Y72" i="5"/>
  <c r="W72" i="5"/>
  <c r="U72" i="5"/>
  <c r="S72" i="5"/>
  <c r="Q72" i="5"/>
  <c r="O72" i="5"/>
  <c r="M72" i="5"/>
  <c r="BI14" i="5"/>
  <c r="AU14" i="5"/>
  <c r="AP14" i="5"/>
  <c r="AO14" i="5"/>
  <c r="AM14" i="5"/>
  <c r="AK14" i="5"/>
  <c r="AI14" i="5"/>
  <c r="AG14" i="5"/>
  <c r="AE14" i="5"/>
  <c r="AC14" i="5"/>
  <c r="AA14" i="5"/>
  <c r="Y14" i="5"/>
  <c r="W14" i="5"/>
  <c r="U14" i="5"/>
  <c r="S14" i="5"/>
  <c r="Q14" i="5"/>
  <c r="O14" i="5"/>
  <c r="M14" i="5"/>
  <c r="BI123" i="5"/>
  <c r="AU123" i="5"/>
  <c r="AP123" i="5"/>
  <c r="AO123" i="5"/>
  <c r="AM123" i="5"/>
  <c r="AK123" i="5"/>
  <c r="AI123" i="5"/>
  <c r="AG123" i="5"/>
  <c r="AE123" i="5"/>
  <c r="AC123" i="5"/>
  <c r="AA123" i="5"/>
  <c r="Y123" i="5"/>
  <c r="W123" i="5"/>
  <c r="U123" i="5"/>
  <c r="S123" i="5"/>
  <c r="Q123" i="5"/>
  <c r="O123" i="5"/>
  <c r="M123" i="5"/>
  <c r="BI71" i="5"/>
  <c r="AU71" i="5"/>
  <c r="AP71" i="5"/>
  <c r="AO71" i="5"/>
  <c r="AM71" i="5"/>
  <c r="AK71" i="5"/>
  <c r="AI71" i="5"/>
  <c r="AG71" i="5"/>
  <c r="AE71" i="5"/>
  <c r="AC71" i="5"/>
  <c r="AA71" i="5"/>
  <c r="Y71" i="5"/>
  <c r="W71" i="5"/>
  <c r="U71" i="5"/>
  <c r="S71" i="5"/>
  <c r="Q71" i="5"/>
  <c r="O71" i="5"/>
  <c r="M71" i="5"/>
  <c r="BI122" i="5"/>
  <c r="AU122" i="5"/>
  <c r="AP122" i="5"/>
  <c r="AW122" i="5" s="1"/>
  <c r="BA122" i="5" s="1"/>
  <c r="AO122" i="5"/>
  <c r="AM122" i="5"/>
  <c r="AK122" i="5"/>
  <c r="AI122" i="5"/>
  <c r="AG122" i="5"/>
  <c r="AE122" i="5"/>
  <c r="AC122" i="5"/>
  <c r="AA122" i="5"/>
  <c r="Y122" i="5"/>
  <c r="W122" i="5"/>
  <c r="U122" i="5"/>
  <c r="S122" i="5"/>
  <c r="Q122" i="5"/>
  <c r="O122" i="5"/>
  <c r="M122" i="5"/>
  <c r="BI70" i="5"/>
  <c r="AU70" i="5"/>
  <c r="AP70" i="5"/>
  <c r="AO70" i="5"/>
  <c r="AM70" i="5"/>
  <c r="AK70" i="5"/>
  <c r="AI70" i="5"/>
  <c r="AG70" i="5"/>
  <c r="AE70" i="5"/>
  <c r="AC70" i="5"/>
  <c r="AA70" i="5"/>
  <c r="Y70" i="5"/>
  <c r="W70" i="5"/>
  <c r="U70" i="5"/>
  <c r="S70" i="5"/>
  <c r="Q70" i="5"/>
  <c r="O70" i="5"/>
  <c r="M70" i="5"/>
  <c r="BI121" i="5"/>
  <c r="AU121" i="5"/>
  <c r="AP121" i="5"/>
  <c r="AW121" i="5" s="1"/>
  <c r="BA121" i="5" s="1"/>
  <c r="AO121" i="5"/>
  <c r="AM121" i="5"/>
  <c r="AK121" i="5"/>
  <c r="AI121" i="5"/>
  <c r="AG121" i="5"/>
  <c r="AE121" i="5"/>
  <c r="AC121" i="5"/>
  <c r="AA121" i="5"/>
  <c r="Y121" i="5"/>
  <c r="W121" i="5"/>
  <c r="U121" i="5"/>
  <c r="S121" i="5"/>
  <c r="Q121" i="5"/>
  <c r="O121" i="5"/>
  <c r="M121" i="5"/>
  <c r="BI69" i="5"/>
  <c r="AU69" i="5"/>
  <c r="AP69" i="5"/>
  <c r="AV69" i="5" s="1"/>
  <c r="AZ69" i="5" s="1"/>
  <c r="AO69" i="5"/>
  <c r="AM69" i="5"/>
  <c r="AK69" i="5"/>
  <c r="AI69" i="5"/>
  <c r="AG69" i="5"/>
  <c r="AE69" i="5"/>
  <c r="AC69" i="5"/>
  <c r="AA69" i="5"/>
  <c r="Y69" i="5"/>
  <c r="W69" i="5"/>
  <c r="U69" i="5"/>
  <c r="S69" i="5"/>
  <c r="Q69" i="5"/>
  <c r="O69" i="5"/>
  <c r="M69" i="5"/>
  <c r="BI68" i="5"/>
  <c r="AU68" i="5"/>
  <c r="AP68" i="5"/>
  <c r="AW68" i="5" s="1"/>
  <c r="BA68" i="5" s="1"/>
  <c r="AO68" i="5"/>
  <c r="AM68" i="5"/>
  <c r="AK68" i="5"/>
  <c r="AI68" i="5"/>
  <c r="AG68" i="5"/>
  <c r="AE68" i="5"/>
  <c r="AC68" i="5"/>
  <c r="AA68" i="5"/>
  <c r="Y68" i="5"/>
  <c r="W68" i="5"/>
  <c r="U68" i="5"/>
  <c r="S68" i="5"/>
  <c r="Q68" i="5"/>
  <c r="O68" i="5"/>
  <c r="M68" i="5"/>
  <c r="BI67" i="5"/>
  <c r="AU67" i="5"/>
  <c r="AP67" i="5"/>
  <c r="AW67" i="5" s="1"/>
  <c r="BA67" i="5" s="1"/>
  <c r="AO67" i="5"/>
  <c r="AM67" i="5"/>
  <c r="AK67" i="5"/>
  <c r="AI67" i="5"/>
  <c r="AG67" i="5"/>
  <c r="AE67" i="5"/>
  <c r="AC67" i="5"/>
  <c r="AA67" i="5"/>
  <c r="Y67" i="5"/>
  <c r="W67" i="5"/>
  <c r="U67" i="5"/>
  <c r="S67" i="5"/>
  <c r="Q67" i="5"/>
  <c r="O67" i="5"/>
  <c r="M67" i="5"/>
  <c r="BI66" i="5"/>
  <c r="AU66" i="5"/>
  <c r="AP66" i="5"/>
  <c r="AW66" i="5" s="1"/>
  <c r="BA66" i="5" s="1"/>
  <c r="AO66" i="5"/>
  <c r="AM66" i="5"/>
  <c r="AK66" i="5"/>
  <c r="AI66" i="5"/>
  <c r="AG66" i="5"/>
  <c r="AE66" i="5"/>
  <c r="AC66" i="5"/>
  <c r="AA66" i="5"/>
  <c r="Y66" i="5"/>
  <c r="W66" i="5"/>
  <c r="U66" i="5"/>
  <c r="S66" i="5"/>
  <c r="Q66" i="5"/>
  <c r="O66" i="5"/>
  <c r="M66" i="5"/>
  <c r="BI65" i="5"/>
  <c r="AU65" i="5"/>
  <c r="AP65" i="5"/>
  <c r="AV65" i="5" s="1"/>
  <c r="AZ65" i="5" s="1"/>
  <c r="AO65" i="5"/>
  <c r="AM65" i="5"/>
  <c r="AK65" i="5"/>
  <c r="AI65" i="5"/>
  <c r="AG65" i="5"/>
  <c r="AE65" i="5"/>
  <c r="AC65" i="5"/>
  <c r="AA65" i="5"/>
  <c r="Y65" i="5"/>
  <c r="W65" i="5"/>
  <c r="U65" i="5"/>
  <c r="S65" i="5"/>
  <c r="Q65" i="5"/>
  <c r="O65" i="5"/>
  <c r="M65" i="5"/>
  <c r="BI64" i="5"/>
  <c r="AU64" i="5"/>
  <c r="AP64" i="5"/>
  <c r="AO64" i="5"/>
  <c r="AM64" i="5"/>
  <c r="AK64" i="5"/>
  <c r="AI64" i="5"/>
  <c r="AG64" i="5"/>
  <c r="AE64" i="5"/>
  <c r="AC64" i="5"/>
  <c r="AA64" i="5"/>
  <c r="Y64" i="5"/>
  <c r="W64" i="5"/>
  <c r="U64" i="5"/>
  <c r="S64" i="5"/>
  <c r="Q64" i="5"/>
  <c r="O64" i="5"/>
  <c r="M64" i="5"/>
  <c r="BI63" i="5"/>
  <c r="AU63" i="5"/>
  <c r="AP63" i="5"/>
  <c r="AV63" i="5" s="1"/>
  <c r="AO63" i="5"/>
  <c r="AM63" i="5"/>
  <c r="AK63" i="5"/>
  <c r="AI63" i="5"/>
  <c r="AG63" i="5"/>
  <c r="AE63" i="5"/>
  <c r="AC63" i="5"/>
  <c r="AA63" i="5"/>
  <c r="Y63" i="5"/>
  <c r="W63" i="5"/>
  <c r="U63" i="5"/>
  <c r="S63" i="5"/>
  <c r="Q63" i="5"/>
  <c r="O63" i="5"/>
  <c r="M63" i="5"/>
  <c r="BI39" i="5"/>
  <c r="AU39" i="5"/>
  <c r="AP39" i="5"/>
  <c r="AV39" i="5" s="1"/>
  <c r="AZ39" i="5" s="1"/>
  <c r="AO39" i="5"/>
  <c r="AM39" i="5"/>
  <c r="AK39" i="5"/>
  <c r="AI39" i="5"/>
  <c r="AG39" i="5"/>
  <c r="AE39" i="5"/>
  <c r="AC39" i="5"/>
  <c r="AA39" i="5"/>
  <c r="Y39" i="5"/>
  <c r="W39" i="5"/>
  <c r="U39" i="5"/>
  <c r="S39" i="5"/>
  <c r="Q39" i="5"/>
  <c r="O39" i="5"/>
  <c r="M39" i="5"/>
  <c r="BI120" i="5"/>
  <c r="AU120" i="5"/>
  <c r="AP120" i="5"/>
  <c r="AV120" i="5" s="1"/>
  <c r="AZ120" i="5" s="1"/>
  <c r="AO120" i="5"/>
  <c r="AM120" i="5"/>
  <c r="AK120" i="5"/>
  <c r="AI120" i="5"/>
  <c r="AG120" i="5"/>
  <c r="AE120" i="5"/>
  <c r="AC120" i="5"/>
  <c r="AA120" i="5"/>
  <c r="Y120" i="5"/>
  <c r="W120" i="5"/>
  <c r="U120" i="5"/>
  <c r="S120" i="5"/>
  <c r="Q120" i="5"/>
  <c r="O120" i="5"/>
  <c r="M120" i="5"/>
  <c r="BI62" i="5"/>
  <c r="AU62" i="5"/>
  <c r="AP62" i="5"/>
  <c r="AW62" i="5" s="1"/>
  <c r="BA62" i="5" s="1"/>
  <c r="AO62" i="5"/>
  <c r="AM62" i="5"/>
  <c r="AK62" i="5"/>
  <c r="AI62" i="5"/>
  <c r="AG62" i="5"/>
  <c r="AE62" i="5"/>
  <c r="AC62" i="5"/>
  <c r="AA62" i="5"/>
  <c r="Y62" i="5"/>
  <c r="W62" i="5"/>
  <c r="U62" i="5"/>
  <c r="S62" i="5"/>
  <c r="Q62" i="5"/>
  <c r="O62" i="5"/>
  <c r="M62" i="5"/>
  <c r="BI61" i="5"/>
  <c r="AU61" i="5"/>
  <c r="AP61" i="5"/>
  <c r="AO61" i="5"/>
  <c r="AM61" i="5"/>
  <c r="AK61" i="5"/>
  <c r="AI61" i="5"/>
  <c r="AG61" i="5"/>
  <c r="AE61" i="5"/>
  <c r="AC61" i="5"/>
  <c r="AA61" i="5"/>
  <c r="Y61" i="5"/>
  <c r="W61" i="5"/>
  <c r="U61" i="5"/>
  <c r="S61" i="5"/>
  <c r="Q61" i="5"/>
  <c r="O61" i="5"/>
  <c r="M61" i="5"/>
  <c r="BI60" i="5"/>
  <c r="AU60" i="5"/>
  <c r="BJ60" i="5" s="1"/>
  <c r="BL60" i="5" s="1"/>
  <c r="AP60" i="5"/>
  <c r="AW60" i="5" s="1"/>
  <c r="BA60" i="5" s="1"/>
  <c r="AO60" i="5"/>
  <c r="AM60" i="5"/>
  <c r="AK60" i="5"/>
  <c r="AI60" i="5"/>
  <c r="AG60" i="5"/>
  <c r="AE60" i="5"/>
  <c r="AC60" i="5"/>
  <c r="AA60" i="5"/>
  <c r="Y60" i="5"/>
  <c r="W60" i="5"/>
  <c r="U60" i="5"/>
  <c r="S60" i="5"/>
  <c r="Q60" i="5"/>
  <c r="O60" i="5"/>
  <c r="M60" i="5"/>
  <c r="BI59" i="5"/>
  <c r="AU59" i="5"/>
  <c r="AP59" i="5"/>
  <c r="AO59" i="5"/>
  <c r="AM59" i="5"/>
  <c r="AK59" i="5"/>
  <c r="AI59" i="5"/>
  <c r="AG59" i="5"/>
  <c r="AE59" i="5"/>
  <c r="AC59" i="5"/>
  <c r="AA59" i="5"/>
  <c r="Y59" i="5"/>
  <c r="W59" i="5"/>
  <c r="U59" i="5"/>
  <c r="S59" i="5"/>
  <c r="Q59" i="5"/>
  <c r="O59" i="5"/>
  <c r="M59" i="5"/>
  <c r="BI58" i="5"/>
  <c r="AU58" i="5"/>
  <c r="AP58" i="5"/>
  <c r="AO58" i="5"/>
  <c r="AM58" i="5"/>
  <c r="AK58" i="5"/>
  <c r="AI58" i="5"/>
  <c r="AG58" i="5"/>
  <c r="AE58" i="5"/>
  <c r="AC58" i="5"/>
  <c r="AA58" i="5"/>
  <c r="Y58" i="5"/>
  <c r="W58" i="5"/>
  <c r="U58" i="5"/>
  <c r="S58" i="5"/>
  <c r="Q58" i="5"/>
  <c r="O58" i="5"/>
  <c r="M58" i="5"/>
  <c r="BI149" i="5"/>
  <c r="AU149" i="5"/>
  <c r="AP149" i="5"/>
  <c r="AO149" i="5"/>
  <c r="AM149" i="5"/>
  <c r="AK149" i="5"/>
  <c r="AI149" i="5"/>
  <c r="AG149" i="5"/>
  <c r="AE149" i="5"/>
  <c r="AC149" i="5"/>
  <c r="AA149" i="5"/>
  <c r="Y149" i="5"/>
  <c r="W149" i="5"/>
  <c r="U149" i="5"/>
  <c r="S149" i="5"/>
  <c r="Q149" i="5"/>
  <c r="O149" i="5"/>
  <c r="M149" i="5"/>
  <c r="BI57" i="5"/>
  <c r="AU57" i="5"/>
  <c r="BJ57" i="5" s="1"/>
  <c r="BL57" i="5" s="1"/>
  <c r="AP57" i="5"/>
  <c r="AW57" i="5" s="1"/>
  <c r="BA57" i="5" s="1"/>
  <c r="AO57" i="5"/>
  <c r="AM57" i="5"/>
  <c r="AK57" i="5"/>
  <c r="AI57" i="5"/>
  <c r="AG57" i="5"/>
  <c r="AE57" i="5"/>
  <c r="AC57" i="5"/>
  <c r="AA57" i="5"/>
  <c r="Y57" i="5"/>
  <c r="W57" i="5"/>
  <c r="U57" i="5"/>
  <c r="S57" i="5"/>
  <c r="Q57" i="5"/>
  <c r="O57" i="5"/>
  <c r="M57" i="5"/>
  <c r="BI56" i="5"/>
  <c r="AU56" i="5"/>
  <c r="AP56" i="5"/>
  <c r="AW56" i="5" s="1"/>
  <c r="BA56" i="5" s="1"/>
  <c r="AO56" i="5"/>
  <c r="AM56" i="5"/>
  <c r="AK56" i="5"/>
  <c r="AI56" i="5"/>
  <c r="AG56" i="5"/>
  <c r="AE56" i="5"/>
  <c r="AC56" i="5"/>
  <c r="AA56" i="5"/>
  <c r="Y56" i="5"/>
  <c r="W56" i="5"/>
  <c r="U56" i="5"/>
  <c r="S56" i="5"/>
  <c r="Q56" i="5"/>
  <c r="O56" i="5"/>
  <c r="M56" i="5"/>
  <c r="BI119" i="5"/>
  <c r="AU119" i="5"/>
  <c r="AP119" i="5"/>
  <c r="AV119" i="5" s="1"/>
  <c r="AZ119" i="5" s="1"/>
  <c r="AO119" i="5"/>
  <c r="AM119" i="5"/>
  <c r="AK119" i="5"/>
  <c r="AI119" i="5"/>
  <c r="AG119" i="5"/>
  <c r="AE119" i="5"/>
  <c r="AC119" i="5"/>
  <c r="AA119" i="5"/>
  <c r="Y119" i="5"/>
  <c r="W119" i="5"/>
  <c r="U119" i="5"/>
  <c r="S119" i="5"/>
  <c r="Q119" i="5"/>
  <c r="O119" i="5"/>
  <c r="M119" i="5"/>
  <c r="BI55" i="5"/>
  <c r="AU55" i="5"/>
  <c r="AP55" i="5"/>
  <c r="AO55" i="5"/>
  <c r="AM55" i="5"/>
  <c r="AK55" i="5"/>
  <c r="AI55" i="5"/>
  <c r="AG55" i="5"/>
  <c r="AE55" i="5"/>
  <c r="AC55" i="5"/>
  <c r="AA55" i="5"/>
  <c r="Y55" i="5"/>
  <c r="W55" i="5"/>
  <c r="U55" i="5"/>
  <c r="S55" i="5"/>
  <c r="Q55" i="5"/>
  <c r="O55" i="5"/>
  <c r="M55" i="5"/>
  <c r="BI118" i="5"/>
  <c r="AU118" i="5"/>
  <c r="AP118" i="5"/>
  <c r="AW118" i="5" s="1"/>
  <c r="BA118" i="5" s="1"/>
  <c r="AO118" i="5"/>
  <c r="AM118" i="5"/>
  <c r="AK118" i="5"/>
  <c r="AI118" i="5"/>
  <c r="AG118" i="5"/>
  <c r="AE118" i="5"/>
  <c r="AC118" i="5"/>
  <c r="AA118" i="5"/>
  <c r="Y118" i="5"/>
  <c r="W118" i="5"/>
  <c r="U118" i="5"/>
  <c r="S118" i="5"/>
  <c r="Q118" i="5"/>
  <c r="O118" i="5"/>
  <c r="M118" i="5"/>
  <c r="BI54" i="5"/>
  <c r="AU54" i="5"/>
  <c r="AP54" i="5"/>
  <c r="AO54" i="5"/>
  <c r="AM54" i="5"/>
  <c r="AK54" i="5"/>
  <c r="AI54" i="5"/>
  <c r="AG54" i="5"/>
  <c r="AE54" i="5"/>
  <c r="AC54" i="5"/>
  <c r="AA54" i="5"/>
  <c r="Y54" i="5"/>
  <c r="W54" i="5"/>
  <c r="U54" i="5"/>
  <c r="S54" i="5"/>
  <c r="Q54" i="5"/>
  <c r="O54" i="5"/>
  <c r="M54" i="5"/>
  <c r="BI53" i="5"/>
  <c r="AU53" i="5"/>
  <c r="AP53" i="5"/>
  <c r="AV53" i="5" s="1"/>
  <c r="AZ53" i="5" s="1"/>
  <c r="AO53" i="5"/>
  <c r="AM53" i="5"/>
  <c r="AK53" i="5"/>
  <c r="AI53" i="5"/>
  <c r="AG53" i="5"/>
  <c r="AE53" i="5"/>
  <c r="AC53" i="5"/>
  <c r="AA53" i="5"/>
  <c r="Y53" i="5"/>
  <c r="W53" i="5"/>
  <c r="U53" i="5"/>
  <c r="S53" i="5"/>
  <c r="Q53" i="5"/>
  <c r="O53" i="5"/>
  <c r="M53" i="5"/>
  <c r="BI117" i="5"/>
  <c r="AU117" i="5"/>
  <c r="AP117" i="5"/>
  <c r="AO117" i="5"/>
  <c r="AM117" i="5"/>
  <c r="AK117" i="5"/>
  <c r="AI117" i="5"/>
  <c r="AG117" i="5"/>
  <c r="AE117" i="5"/>
  <c r="AC117" i="5"/>
  <c r="AA117" i="5"/>
  <c r="Y117" i="5"/>
  <c r="W117" i="5"/>
  <c r="U117" i="5"/>
  <c r="S117" i="5"/>
  <c r="Q117" i="5"/>
  <c r="O117" i="5"/>
  <c r="M117" i="5"/>
  <c r="BI116" i="5"/>
  <c r="AU116" i="5"/>
  <c r="AP116" i="5"/>
  <c r="AW116" i="5" s="1"/>
  <c r="BA116" i="5" s="1"/>
  <c r="AO116" i="5"/>
  <c r="AM116" i="5"/>
  <c r="AK116" i="5"/>
  <c r="AI116" i="5"/>
  <c r="AG116" i="5"/>
  <c r="AE116" i="5"/>
  <c r="AC116" i="5"/>
  <c r="AA116" i="5"/>
  <c r="Y116" i="5"/>
  <c r="W116" i="5"/>
  <c r="U116" i="5"/>
  <c r="S116" i="5"/>
  <c r="Q116" i="5"/>
  <c r="O116" i="5"/>
  <c r="M116" i="5"/>
  <c r="BI13" i="5"/>
  <c r="AU13" i="5"/>
  <c r="AP13" i="5"/>
  <c r="AW13" i="5" s="1"/>
  <c r="BA13" i="5" s="1"/>
  <c r="AO13" i="5"/>
  <c r="AM13" i="5"/>
  <c r="AK13" i="5"/>
  <c r="AI13" i="5"/>
  <c r="AG13" i="5"/>
  <c r="AE13" i="5"/>
  <c r="AC13" i="5"/>
  <c r="AA13" i="5"/>
  <c r="Y13" i="5"/>
  <c r="W13" i="5"/>
  <c r="U13" i="5"/>
  <c r="S13" i="5"/>
  <c r="Q13" i="5"/>
  <c r="O13" i="5"/>
  <c r="M13" i="5"/>
  <c r="BI115" i="5"/>
  <c r="AU115" i="5"/>
  <c r="AP115" i="5"/>
  <c r="AO115" i="5"/>
  <c r="AM115" i="5"/>
  <c r="AK115" i="5"/>
  <c r="AI115" i="5"/>
  <c r="AG115" i="5"/>
  <c r="AE115" i="5"/>
  <c r="AC115" i="5"/>
  <c r="AA115" i="5"/>
  <c r="Y115" i="5"/>
  <c r="W115" i="5"/>
  <c r="U115" i="5"/>
  <c r="S115" i="5"/>
  <c r="Q115" i="5"/>
  <c r="O115" i="5"/>
  <c r="M115" i="5"/>
  <c r="BI36" i="5"/>
  <c r="AU36" i="5"/>
  <c r="AP36" i="5"/>
  <c r="AO36" i="5"/>
  <c r="AM36" i="5"/>
  <c r="AK36" i="5"/>
  <c r="AI36" i="5"/>
  <c r="AG36" i="5"/>
  <c r="AE36" i="5"/>
  <c r="AC36" i="5"/>
  <c r="AA36" i="5"/>
  <c r="Y36" i="5"/>
  <c r="W36" i="5"/>
  <c r="U36" i="5"/>
  <c r="S36" i="5"/>
  <c r="Q36" i="5"/>
  <c r="O36" i="5"/>
  <c r="M36" i="5"/>
  <c r="BI52" i="5"/>
  <c r="AU52" i="5"/>
  <c r="AP52" i="5"/>
  <c r="AW52" i="5" s="1"/>
  <c r="BA52" i="5" s="1"/>
  <c r="AO52" i="5"/>
  <c r="AM52" i="5"/>
  <c r="AK52" i="5"/>
  <c r="AI52" i="5"/>
  <c r="AG52" i="5"/>
  <c r="AE52" i="5"/>
  <c r="AC52" i="5"/>
  <c r="AA52" i="5"/>
  <c r="Y52" i="5"/>
  <c r="W52" i="5"/>
  <c r="U52" i="5"/>
  <c r="S52" i="5"/>
  <c r="Q52" i="5"/>
  <c r="O52" i="5"/>
  <c r="M52" i="5"/>
  <c r="BI51" i="5"/>
  <c r="AU51" i="5"/>
  <c r="AP51" i="5"/>
  <c r="AW51" i="5" s="1"/>
  <c r="BA51" i="5" s="1"/>
  <c r="AO51" i="5"/>
  <c r="AM51" i="5"/>
  <c r="AK51" i="5"/>
  <c r="AI51" i="5"/>
  <c r="AG51" i="5"/>
  <c r="AE51" i="5"/>
  <c r="AC51" i="5"/>
  <c r="AA51" i="5"/>
  <c r="Y51" i="5"/>
  <c r="W51" i="5"/>
  <c r="U51" i="5"/>
  <c r="S51" i="5"/>
  <c r="Q51" i="5"/>
  <c r="O51" i="5"/>
  <c r="M51" i="5"/>
  <c r="BI35" i="5"/>
  <c r="AU35" i="5"/>
  <c r="AP35" i="5"/>
  <c r="AV35" i="5" s="1"/>
  <c r="AZ35" i="5" s="1"/>
  <c r="AO35" i="5"/>
  <c r="AM35" i="5"/>
  <c r="AK35" i="5"/>
  <c r="AI35" i="5"/>
  <c r="AG35" i="5"/>
  <c r="AE35" i="5"/>
  <c r="AC35" i="5"/>
  <c r="AA35" i="5"/>
  <c r="Y35" i="5"/>
  <c r="W35" i="5"/>
  <c r="U35" i="5"/>
  <c r="S35" i="5"/>
  <c r="Q35" i="5"/>
  <c r="O35" i="5"/>
  <c r="M35" i="5"/>
  <c r="BI50" i="5"/>
  <c r="AU50" i="5"/>
  <c r="AP50" i="5"/>
  <c r="AW50" i="5" s="1"/>
  <c r="BA50" i="5" s="1"/>
  <c r="AO50" i="5"/>
  <c r="AM50" i="5"/>
  <c r="AK50" i="5"/>
  <c r="AI50" i="5"/>
  <c r="AG50" i="5"/>
  <c r="AE50" i="5"/>
  <c r="AC50" i="5"/>
  <c r="AA50" i="5"/>
  <c r="Y50" i="5"/>
  <c r="W50" i="5"/>
  <c r="U50" i="5"/>
  <c r="S50" i="5"/>
  <c r="Q50" i="5"/>
  <c r="O50" i="5"/>
  <c r="M50" i="5"/>
  <c r="BI98" i="5"/>
  <c r="AU98" i="5"/>
  <c r="AP98" i="5"/>
  <c r="AO98" i="5"/>
  <c r="AM98" i="5"/>
  <c r="AK98" i="5"/>
  <c r="AI98" i="5"/>
  <c r="AG98" i="5"/>
  <c r="AE98" i="5"/>
  <c r="AC98" i="5"/>
  <c r="AA98" i="5"/>
  <c r="Y98" i="5"/>
  <c r="W98" i="5"/>
  <c r="U98" i="5"/>
  <c r="S98" i="5"/>
  <c r="Q98" i="5"/>
  <c r="O98" i="5"/>
  <c r="M98" i="5"/>
  <c r="BI34" i="5"/>
  <c r="AU34" i="5"/>
  <c r="AP34" i="5"/>
  <c r="AW34" i="5" s="1"/>
  <c r="BA34" i="5" s="1"/>
  <c r="AO34" i="5"/>
  <c r="AM34" i="5"/>
  <c r="AK34" i="5"/>
  <c r="AI34" i="5"/>
  <c r="AG34" i="5"/>
  <c r="AE34" i="5"/>
  <c r="AC34" i="5"/>
  <c r="AA34" i="5"/>
  <c r="Y34" i="5"/>
  <c r="W34" i="5"/>
  <c r="U34" i="5"/>
  <c r="S34" i="5"/>
  <c r="Q34" i="5"/>
  <c r="O34" i="5"/>
  <c r="M34" i="5"/>
  <c r="BI113" i="5"/>
  <c r="AU113" i="5"/>
  <c r="AP113" i="5"/>
  <c r="AV113" i="5" s="1"/>
  <c r="AZ113" i="5" s="1"/>
  <c r="AO113" i="5"/>
  <c r="AM113" i="5"/>
  <c r="AK113" i="5"/>
  <c r="AI113" i="5"/>
  <c r="AG113" i="5"/>
  <c r="AE113" i="5"/>
  <c r="AC113" i="5"/>
  <c r="AA113" i="5"/>
  <c r="Y113" i="5"/>
  <c r="W113" i="5"/>
  <c r="U113" i="5"/>
  <c r="S113" i="5"/>
  <c r="Q113" i="5"/>
  <c r="O113" i="5"/>
  <c r="M113" i="5"/>
  <c r="BI49" i="5"/>
  <c r="AU49" i="5"/>
  <c r="AP49" i="5"/>
  <c r="AW49" i="5" s="1"/>
  <c r="BA49" i="5" s="1"/>
  <c r="AO49" i="5"/>
  <c r="AM49" i="5"/>
  <c r="AK49" i="5"/>
  <c r="AI49" i="5"/>
  <c r="AG49" i="5"/>
  <c r="AE49" i="5"/>
  <c r="AC49" i="5"/>
  <c r="AA49" i="5"/>
  <c r="Y49" i="5"/>
  <c r="W49" i="5"/>
  <c r="U49" i="5"/>
  <c r="S49" i="5"/>
  <c r="Q49" i="5"/>
  <c r="O49" i="5"/>
  <c r="M49" i="5"/>
  <c r="BI48" i="5"/>
  <c r="AU48" i="5"/>
  <c r="AP48" i="5"/>
  <c r="AV48" i="5" s="1"/>
  <c r="AO48" i="5"/>
  <c r="AM48" i="5"/>
  <c r="AK48" i="5"/>
  <c r="AI48" i="5"/>
  <c r="AG48" i="5"/>
  <c r="AE48" i="5"/>
  <c r="AC48" i="5"/>
  <c r="AA48" i="5"/>
  <c r="Y48" i="5"/>
  <c r="W48" i="5"/>
  <c r="U48" i="5"/>
  <c r="S48" i="5"/>
  <c r="Q48" i="5"/>
  <c r="O48" i="5"/>
  <c r="M48" i="5"/>
  <c r="BI112" i="5"/>
  <c r="AU112" i="5"/>
  <c r="AP112" i="5"/>
  <c r="AW112" i="5" s="1"/>
  <c r="BA112" i="5" s="1"/>
  <c r="AO112" i="5"/>
  <c r="AM112" i="5"/>
  <c r="AK112" i="5"/>
  <c r="AI112" i="5"/>
  <c r="AG112" i="5"/>
  <c r="AE112" i="5"/>
  <c r="AC112" i="5"/>
  <c r="AA112" i="5"/>
  <c r="Y112" i="5"/>
  <c r="W112" i="5"/>
  <c r="U112" i="5"/>
  <c r="S112" i="5"/>
  <c r="Q112" i="5"/>
  <c r="O112" i="5"/>
  <c r="M112" i="5"/>
  <c r="BI137" i="5"/>
  <c r="AU137" i="5"/>
  <c r="AP137" i="5"/>
  <c r="AV137" i="5" s="1"/>
  <c r="AZ137" i="5" s="1"/>
  <c r="AO137" i="5"/>
  <c r="AM137" i="5"/>
  <c r="AK137" i="5"/>
  <c r="AI137" i="5"/>
  <c r="AG137" i="5"/>
  <c r="AE137" i="5"/>
  <c r="AC137" i="5"/>
  <c r="AA137" i="5"/>
  <c r="Y137" i="5"/>
  <c r="W137" i="5"/>
  <c r="U137" i="5"/>
  <c r="S137" i="5"/>
  <c r="Q137" i="5"/>
  <c r="O137" i="5"/>
  <c r="M137" i="5"/>
  <c r="BI111" i="5"/>
  <c r="AU111" i="5"/>
  <c r="AP111" i="5"/>
  <c r="AW111" i="5" s="1"/>
  <c r="BA111" i="5" s="1"/>
  <c r="AO111" i="5"/>
  <c r="AM111" i="5"/>
  <c r="AK111" i="5"/>
  <c r="AI111" i="5"/>
  <c r="AG111" i="5"/>
  <c r="AE111" i="5"/>
  <c r="AC111" i="5"/>
  <c r="AA111" i="5"/>
  <c r="Y111" i="5"/>
  <c r="W111" i="5"/>
  <c r="U111" i="5"/>
  <c r="S111" i="5"/>
  <c r="Q111" i="5"/>
  <c r="O111" i="5"/>
  <c r="M111" i="5"/>
  <c r="BI110" i="5"/>
  <c r="AU110" i="5"/>
  <c r="AP110" i="5"/>
  <c r="AV110" i="5" s="1"/>
  <c r="AO110" i="5"/>
  <c r="AM110" i="5"/>
  <c r="AK110" i="5"/>
  <c r="AI110" i="5"/>
  <c r="AG110" i="5"/>
  <c r="AE110" i="5"/>
  <c r="AC110" i="5"/>
  <c r="AA110" i="5"/>
  <c r="Y110" i="5"/>
  <c r="W110" i="5"/>
  <c r="U110" i="5"/>
  <c r="S110" i="5"/>
  <c r="Q110" i="5"/>
  <c r="O110" i="5"/>
  <c r="M110" i="5"/>
  <c r="BI109" i="5"/>
  <c r="AU109" i="5"/>
  <c r="AP109" i="5"/>
  <c r="AV109" i="5" s="1"/>
  <c r="AZ109" i="5" s="1"/>
  <c r="AO109" i="5"/>
  <c r="AM109" i="5"/>
  <c r="AK109" i="5"/>
  <c r="AI109" i="5"/>
  <c r="AG109" i="5"/>
  <c r="AE109" i="5"/>
  <c r="AC109" i="5"/>
  <c r="AA109" i="5"/>
  <c r="Y109" i="5"/>
  <c r="W109" i="5"/>
  <c r="U109" i="5"/>
  <c r="S109" i="5"/>
  <c r="Q109" i="5"/>
  <c r="O109" i="5"/>
  <c r="M109" i="5"/>
  <c r="BI47" i="5"/>
  <c r="AU47" i="5"/>
  <c r="AP47" i="5"/>
  <c r="AV47" i="5" s="1"/>
  <c r="AZ47" i="5" s="1"/>
  <c r="AO47" i="5"/>
  <c r="AM47" i="5"/>
  <c r="AK47" i="5"/>
  <c r="AI47" i="5"/>
  <c r="AG47" i="5"/>
  <c r="AE47" i="5"/>
  <c r="AC47" i="5"/>
  <c r="AA47" i="5"/>
  <c r="Y47" i="5"/>
  <c r="W47" i="5"/>
  <c r="U47" i="5"/>
  <c r="S47" i="5"/>
  <c r="Q47" i="5"/>
  <c r="O47" i="5"/>
  <c r="M47" i="5"/>
  <c r="BI46" i="5"/>
  <c r="AU46" i="5"/>
  <c r="AP46" i="5"/>
  <c r="AW46" i="5" s="1"/>
  <c r="BA46" i="5" s="1"/>
  <c r="AO46" i="5"/>
  <c r="AM46" i="5"/>
  <c r="AK46" i="5"/>
  <c r="AI46" i="5"/>
  <c r="AG46" i="5"/>
  <c r="AE46" i="5"/>
  <c r="AC46" i="5"/>
  <c r="AA46" i="5"/>
  <c r="Y46" i="5"/>
  <c r="W46" i="5"/>
  <c r="U46" i="5"/>
  <c r="S46" i="5"/>
  <c r="Q46" i="5"/>
  <c r="O46" i="5"/>
  <c r="M46" i="5"/>
  <c r="BI108" i="5"/>
  <c r="AU108" i="5"/>
  <c r="AP108" i="5"/>
  <c r="AV108" i="5" s="1"/>
  <c r="AO108" i="5"/>
  <c r="AM108" i="5"/>
  <c r="AK108" i="5"/>
  <c r="AI108" i="5"/>
  <c r="AG108" i="5"/>
  <c r="AE108" i="5"/>
  <c r="AC108" i="5"/>
  <c r="AA108" i="5"/>
  <c r="Y108" i="5"/>
  <c r="W108" i="5"/>
  <c r="U108" i="5"/>
  <c r="S108" i="5"/>
  <c r="Q108" i="5"/>
  <c r="O108" i="5"/>
  <c r="M108" i="5"/>
  <c r="BI45" i="5"/>
  <c r="AU45" i="5"/>
  <c r="AP45" i="5"/>
  <c r="AW45" i="5" s="1"/>
  <c r="BA45" i="5" s="1"/>
  <c r="AO45" i="5"/>
  <c r="AM45" i="5"/>
  <c r="AK45" i="5"/>
  <c r="AI45" i="5"/>
  <c r="AG45" i="5"/>
  <c r="AE45" i="5"/>
  <c r="AC45" i="5"/>
  <c r="AA45" i="5"/>
  <c r="Y45" i="5"/>
  <c r="W45" i="5"/>
  <c r="U45" i="5"/>
  <c r="S45" i="5"/>
  <c r="Q45" i="5"/>
  <c r="O45" i="5"/>
  <c r="M45" i="5"/>
  <c r="BI107" i="5"/>
  <c r="AU107" i="5"/>
  <c r="AP107" i="5"/>
  <c r="AW107" i="5" s="1"/>
  <c r="BA107" i="5" s="1"/>
  <c r="AO107" i="5"/>
  <c r="AM107" i="5"/>
  <c r="AK107" i="5"/>
  <c r="AI107" i="5"/>
  <c r="AG107" i="5"/>
  <c r="AE107" i="5"/>
  <c r="AC107" i="5"/>
  <c r="AA107" i="5"/>
  <c r="Y107" i="5"/>
  <c r="W107" i="5"/>
  <c r="U107" i="5"/>
  <c r="S107" i="5"/>
  <c r="Q107" i="5"/>
  <c r="O107" i="5"/>
  <c r="M107" i="5"/>
  <c r="BI106" i="5"/>
  <c r="AU106" i="5"/>
  <c r="AP106" i="5"/>
  <c r="AO106" i="5"/>
  <c r="AM106" i="5"/>
  <c r="AK106" i="5"/>
  <c r="AI106" i="5"/>
  <c r="AG106" i="5"/>
  <c r="AE106" i="5"/>
  <c r="AC106" i="5"/>
  <c r="AA106" i="5"/>
  <c r="Y106" i="5"/>
  <c r="W106" i="5"/>
  <c r="U106" i="5"/>
  <c r="S106" i="5"/>
  <c r="Q106" i="5"/>
  <c r="O106" i="5"/>
  <c r="M106" i="5"/>
  <c r="BI134" i="5"/>
  <c r="AU134" i="5"/>
  <c r="AP134" i="5"/>
  <c r="AO134" i="5"/>
  <c r="AM134" i="5"/>
  <c r="AK134" i="5"/>
  <c r="AI134" i="5"/>
  <c r="AG134" i="5"/>
  <c r="AE134" i="5"/>
  <c r="AC134" i="5"/>
  <c r="AA134" i="5"/>
  <c r="Y134" i="5"/>
  <c r="W134" i="5"/>
  <c r="U134" i="5"/>
  <c r="S134" i="5"/>
  <c r="Q134" i="5"/>
  <c r="O134" i="5"/>
  <c r="M134" i="5"/>
  <c r="BI105" i="5"/>
  <c r="AU105" i="5"/>
  <c r="AP105" i="5"/>
  <c r="AW105" i="5" s="1"/>
  <c r="AO105" i="5"/>
  <c r="AM105" i="5"/>
  <c r="AK105" i="5"/>
  <c r="AI105" i="5"/>
  <c r="AG105" i="5"/>
  <c r="AE105" i="5"/>
  <c r="AC105" i="5"/>
  <c r="AA105" i="5"/>
  <c r="Y105" i="5"/>
  <c r="W105" i="5"/>
  <c r="U105" i="5"/>
  <c r="S105" i="5"/>
  <c r="Q105" i="5"/>
  <c r="O105" i="5"/>
  <c r="M105" i="5"/>
  <c r="BI44" i="5"/>
  <c r="AU44" i="5"/>
  <c r="AP44" i="5"/>
  <c r="AO44" i="5"/>
  <c r="AM44" i="5"/>
  <c r="AK44" i="5"/>
  <c r="AI44" i="5"/>
  <c r="AG44" i="5"/>
  <c r="AE44" i="5"/>
  <c r="AC44" i="5"/>
  <c r="AA44" i="5"/>
  <c r="Y44" i="5"/>
  <c r="W44" i="5"/>
  <c r="U44" i="5"/>
  <c r="S44" i="5"/>
  <c r="Q44" i="5"/>
  <c r="O44" i="5"/>
  <c r="M44" i="5"/>
  <c r="BI33" i="5"/>
  <c r="AU33" i="5"/>
  <c r="AP33" i="5"/>
  <c r="AO33" i="5"/>
  <c r="AM33" i="5"/>
  <c r="AK33" i="5"/>
  <c r="AI33" i="5"/>
  <c r="AG33" i="5"/>
  <c r="AE33" i="5"/>
  <c r="AC33" i="5"/>
  <c r="AA33" i="5"/>
  <c r="Y33" i="5"/>
  <c r="W33" i="5"/>
  <c r="U33" i="5"/>
  <c r="S33" i="5"/>
  <c r="Q33" i="5"/>
  <c r="O33" i="5"/>
  <c r="M33" i="5"/>
  <c r="BI156" i="5"/>
  <c r="AU156" i="5"/>
  <c r="AP156" i="5"/>
  <c r="AV156" i="5" s="1"/>
  <c r="AZ156" i="5" s="1"/>
  <c r="AO156" i="5"/>
  <c r="AM156" i="5"/>
  <c r="AK156" i="5"/>
  <c r="AI156" i="5"/>
  <c r="AG156" i="5"/>
  <c r="AE156" i="5"/>
  <c r="AC156" i="5"/>
  <c r="AA156" i="5"/>
  <c r="Y156" i="5"/>
  <c r="W156" i="5"/>
  <c r="U156" i="5"/>
  <c r="S156" i="5"/>
  <c r="Q156" i="5"/>
  <c r="O156" i="5"/>
  <c r="M156" i="5"/>
  <c r="BI136" i="5"/>
  <c r="AU136" i="5"/>
  <c r="AP136" i="5"/>
  <c r="AW136" i="5" s="1"/>
  <c r="AO136" i="5"/>
  <c r="AM136" i="5"/>
  <c r="AK136" i="5"/>
  <c r="AI136" i="5"/>
  <c r="AG136" i="5"/>
  <c r="AE136" i="5"/>
  <c r="AC136" i="5"/>
  <c r="AA136" i="5"/>
  <c r="Y136" i="5"/>
  <c r="W136" i="5"/>
  <c r="U136" i="5"/>
  <c r="S136" i="5"/>
  <c r="Q136" i="5"/>
  <c r="O136" i="5"/>
  <c r="M136" i="5"/>
  <c r="BI104" i="5"/>
  <c r="AU104" i="5"/>
  <c r="AP104" i="5"/>
  <c r="AO104" i="5"/>
  <c r="AM104" i="5"/>
  <c r="AK104" i="5"/>
  <c r="AI104" i="5"/>
  <c r="AG104" i="5"/>
  <c r="AE104" i="5"/>
  <c r="AC104" i="5"/>
  <c r="AA104" i="5"/>
  <c r="Y104" i="5"/>
  <c r="W104" i="5"/>
  <c r="U104" i="5"/>
  <c r="S104" i="5"/>
  <c r="Q104" i="5"/>
  <c r="O104" i="5"/>
  <c r="M104" i="5"/>
  <c r="BI43" i="5"/>
  <c r="AU43" i="5"/>
  <c r="AP43" i="5"/>
  <c r="AW43" i="5" s="1"/>
  <c r="BA43" i="5" s="1"/>
  <c r="AO43" i="5"/>
  <c r="AM43" i="5"/>
  <c r="AK43" i="5"/>
  <c r="AI43" i="5"/>
  <c r="AG43" i="5"/>
  <c r="AE43" i="5"/>
  <c r="AC43" i="5"/>
  <c r="AA43" i="5"/>
  <c r="Y43" i="5"/>
  <c r="W43" i="5"/>
  <c r="U43" i="5"/>
  <c r="S43" i="5"/>
  <c r="Q43" i="5"/>
  <c r="O43" i="5"/>
  <c r="M43" i="5"/>
  <c r="BI133" i="5"/>
  <c r="AU133" i="5"/>
  <c r="AP133" i="5"/>
  <c r="AV133" i="5" s="1"/>
  <c r="AZ133" i="5" s="1"/>
  <c r="AO133" i="5"/>
  <c r="AM133" i="5"/>
  <c r="AK133" i="5"/>
  <c r="AI133" i="5"/>
  <c r="AG133" i="5"/>
  <c r="AE133" i="5"/>
  <c r="AC133" i="5"/>
  <c r="AA133" i="5"/>
  <c r="Y133" i="5"/>
  <c r="W133" i="5"/>
  <c r="U133" i="5"/>
  <c r="S133" i="5"/>
  <c r="Q133" i="5"/>
  <c r="O133" i="5"/>
  <c r="M133" i="5"/>
  <c r="BI135" i="5"/>
  <c r="AU135" i="5"/>
  <c r="AP135" i="5"/>
  <c r="AO135" i="5"/>
  <c r="AM135" i="5"/>
  <c r="AK135" i="5"/>
  <c r="AI135" i="5"/>
  <c r="AG135" i="5"/>
  <c r="AE135" i="5"/>
  <c r="AC135" i="5"/>
  <c r="AA135" i="5"/>
  <c r="Y135" i="5"/>
  <c r="W135" i="5"/>
  <c r="U135" i="5"/>
  <c r="S135" i="5"/>
  <c r="Q135" i="5"/>
  <c r="O135" i="5"/>
  <c r="M135" i="5"/>
  <c r="BI42" i="5"/>
  <c r="AU42" i="5"/>
  <c r="AP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M42" i="5"/>
  <c r="BI103" i="5"/>
  <c r="AU103" i="5"/>
  <c r="AP103" i="5"/>
  <c r="AW103" i="5" s="1"/>
  <c r="BA103" i="5" s="1"/>
  <c r="AO103" i="5"/>
  <c r="AM103" i="5"/>
  <c r="AK103" i="5"/>
  <c r="AI103" i="5"/>
  <c r="AG103" i="5"/>
  <c r="AE103" i="5"/>
  <c r="AC103" i="5"/>
  <c r="AA103" i="5"/>
  <c r="Y103" i="5"/>
  <c r="W103" i="5"/>
  <c r="U103" i="5"/>
  <c r="S103" i="5"/>
  <c r="Q103" i="5"/>
  <c r="O103" i="5"/>
  <c r="M103" i="5"/>
  <c r="BI102" i="5"/>
  <c r="AU102" i="5"/>
  <c r="AP102" i="5"/>
  <c r="AO102" i="5"/>
  <c r="AM102" i="5"/>
  <c r="AK102" i="5"/>
  <c r="AI102" i="5"/>
  <c r="AG102" i="5"/>
  <c r="AE102" i="5"/>
  <c r="AC102" i="5"/>
  <c r="AA102" i="5"/>
  <c r="Y102" i="5"/>
  <c r="W102" i="5"/>
  <c r="U102" i="5"/>
  <c r="S102" i="5"/>
  <c r="Q102" i="5"/>
  <c r="O102" i="5"/>
  <c r="M102" i="5"/>
  <c r="BI203" i="5"/>
  <c r="AU203" i="5"/>
  <c r="AP203" i="5"/>
  <c r="AO203" i="5"/>
  <c r="AM203" i="5"/>
  <c r="AK203" i="5"/>
  <c r="AI203" i="5"/>
  <c r="AG203" i="5"/>
  <c r="AE203" i="5"/>
  <c r="AC203" i="5"/>
  <c r="AA203" i="5"/>
  <c r="Y203" i="5"/>
  <c r="W203" i="5"/>
  <c r="U203" i="5"/>
  <c r="S203" i="5"/>
  <c r="Q203" i="5"/>
  <c r="O203" i="5"/>
  <c r="M203" i="5"/>
  <c r="BI101" i="5"/>
  <c r="AU101" i="5"/>
  <c r="AP101" i="5"/>
  <c r="AO101" i="5"/>
  <c r="AM101" i="5"/>
  <c r="AK101" i="5"/>
  <c r="AI101" i="5"/>
  <c r="AG101" i="5"/>
  <c r="AE101" i="5"/>
  <c r="AC101" i="5"/>
  <c r="AA101" i="5"/>
  <c r="Y101" i="5"/>
  <c r="W101" i="5"/>
  <c r="U101" i="5"/>
  <c r="S101" i="5"/>
  <c r="Q101" i="5"/>
  <c r="O101" i="5"/>
  <c r="M101" i="5"/>
  <c r="BI155" i="5"/>
  <c r="AU155" i="5"/>
  <c r="AP155" i="5"/>
  <c r="AO155" i="5"/>
  <c r="AM155" i="5"/>
  <c r="AK155" i="5"/>
  <c r="AI155" i="5"/>
  <c r="AG155" i="5"/>
  <c r="AE155" i="5"/>
  <c r="AC155" i="5"/>
  <c r="AA155" i="5"/>
  <c r="Y155" i="5"/>
  <c r="W155" i="5"/>
  <c r="U155" i="5"/>
  <c r="S155" i="5"/>
  <c r="Q155" i="5"/>
  <c r="O155" i="5"/>
  <c r="M155" i="5"/>
  <c r="BI202" i="5"/>
  <c r="AU202" i="5"/>
  <c r="AP202" i="5"/>
  <c r="AO202" i="5"/>
  <c r="AM202" i="5"/>
  <c r="AK202" i="5"/>
  <c r="AI202" i="5"/>
  <c r="AG202" i="5"/>
  <c r="AE202" i="5"/>
  <c r="AC202" i="5"/>
  <c r="AA202" i="5"/>
  <c r="Y202" i="5"/>
  <c r="W202" i="5"/>
  <c r="U202" i="5"/>
  <c r="S202" i="5"/>
  <c r="Q202" i="5"/>
  <c r="O202" i="5"/>
  <c r="M202" i="5"/>
  <c r="BI100" i="5"/>
  <c r="AU100" i="5"/>
  <c r="AP100" i="5"/>
  <c r="AO100" i="5"/>
  <c r="AM100" i="5"/>
  <c r="AK100" i="5"/>
  <c r="AI100" i="5"/>
  <c r="AG100" i="5"/>
  <c r="AE100" i="5"/>
  <c r="AC100" i="5"/>
  <c r="AA100" i="5"/>
  <c r="Y100" i="5"/>
  <c r="W100" i="5"/>
  <c r="U100" i="5"/>
  <c r="S100" i="5"/>
  <c r="Q100" i="5"/>
  <c r="O100" i="5"/>
  <c r="M100" i="5"/>
  <c r="BI99" i="5"/>
  <c r="AU99" i="5"/>
  <c r="BJ99" i="5" s="1"/>
  <c r="BL99" i="5" s="1"/>
  <c r="AP99" i="5"/>
  <c r="AO99" i="5"/>
  <c r="AM99" i="5"/>
  <c r="AK99" i="5"/>
  <c r="AI99" i="5"/>
  <c r="AG99" i="5"/>
  <c r="AE99" i="5"/>
  <c r="AC99" i="5"/>
  <c r="AA99" i="5"/>
  <c r="Y99" i="5"/>
  <c r="W99" i="5"/>
  <c r="U99" i="5"/>
  <c r="S99" i="5"/>
  <c r="Q99" i="5"/>
  <c r="O99" i="5"/>
  <c r="M99" i="5"/>
  <c r="BI154" i="5"/>
  <c r="AU154" i="5"/>
  <c r="AP154" i="5"/>
  <c r="AW154" i="5" s="1"/>
  <c r="BA154" i="5" s="1"/>
  <c r="AO154" i="5"/>
  <c r="AM154" i="5"/>
  <c r="AK154" i="5"/>
  <c r="AI154" i="5"/>
  <c r="AG154" i="5"/>
  <c r="AE154" i="5"/>
  <c r="AC154" i="5"/>
  <c r="AA154" i="5"/>
  <c r="Y154" i="5"/>
  <c r="W154" i="5"/>
  <c r="U154" i="5"/>
  <c r="S154" i="5"/>
  <c r="Q154" i="5"/>
  <c r="O154" i="5"/>
  <c r="M154" i="5"/>
  <c r="BI201" i="5"/>
  <c r="AU201" i="5"/>
  <c r="AP201" i="5"/>
  <c r="AV201" i="5" s="1"/>
  <c r="AZ201" i="5" s="1"/>
  <c r="AO201" i="5"/>
  <c r="AM201" i="5"/>
  <c r="AK201" i="5"/>
  <c r="AI201" i="5"/>
  <c r="AG201" i="5"/>
  <c r="AE201" i="5"/>
  <c r="AC201" i="5"/>
  <c r="AA201" i="5"/>
  <c r="Y201" i="5"/>
  <c r="W201" i="5"/>
  <c r="U201" i="5"/>
  <c r="S201" i="5"/>
  <c r="Q201" i="5"/>
  <c r="O201" i="5"/>
  <c r="M201" i="5"/>
  <c r="BI132" i="5"/>
  <c r="AU132" i="5"/>
  <c r="AP132" i="5"/>
  <c r="AW132" i="5" s="1"/>
  <c r="AO132" i="5"/>
  <c r="AM132" i="5"/>
  <c r="AK132" i="5"/>
  <c r="AI132" i="5"/>
  <c r="AG132" i="5"/>
  <c r="AE132" i="5"/>
  <c r="AC132" i="5"/>
  <c r="AA132" i="5"/>
  <c r="Y132" i="5"/>
  <c r="W132" i="5"/>
  <c r="U132" i="5"/>
  <c r="S132" i="5"/>
  <c r="Q132" i="5"/>
  <c r="O132" i="5"/>
  <c r="M132" i="5"/>
  <c r="BI167" i="5"/>
  <c r="AU167" i="5"/>
  <c r="AP167" i="5"/>
  <c r="AW167" i="5" s="1"/>
  <c r="BA167" i="5" s="1"/>
  <c r="AO167" i="5"/>
  <c r="AM167" i="5"/>
  <c r="AK167" i="5"/>
  <c r="AI167" i="5"/>
  <c r="AG167" i="5"/>
  <c r="AE167" i="5"/>
  <c r="AC167" i="5"/>
  <c r="AA167" i="5"/>
  <c r="Y167" i="5"/>
  <c r="W167" i="5"/>
  <c r="U167" i="5"/>
  <c r="S167" i="5"/>
  <c r="Q167" i="5"/>
  <c r="O167" i="5"/>
  <c r="M167" i="5"/>
  <c r="BI200" i="5"/>
  <c r="AU200" i="5"/>
  <c r="AP200" i="5"/>
  <c r="AW200" i="5" s="1"/>
  <c r="BA200" i="5" s="1"/>
  <c r="AO200" i="5"/>
  <c r="AM200" i="5"/>
  <c r="AK200" i="5"/>
  <c r="AI200" i="5"/>
  <c r="AG200" i="5"/>
  <c r="AE200" i="5"/>
  <c r="AC200" i="5"/>
  <c r="AA200" i="5"/>
  <c r="Y200" i="5"/>
  <c r="W200" i="5"/>
  <c r="U200" i="5"/>
  <c r="S200" i="5"/>
  <c r="Q200" i="5"/>
  <c r="O200" i="5"/>
  <c r="M200" i="5"/>
  <c r="BI161" i="5"/>
  <c r="AU161" i="5"/>
  <c r="AP161" i="5"/>
  <c r="AV161" i="5" s="1"/>
  <c r="AO161" i="5"/>
  <c r="AM161" i="5"/>
  <c r="AK161" i="5"/>
  <c r="AI161" i="5"/>
  <c r="AG161" i="5"/>
  <c r="AE161" i="5"/>
  <c r="AC161" i="5"/>
  <c r="AA161" i="5"/>
  <c r="Y161" i="5"/>
  <c r="W161" i="5"/>
  <c r="U161" i="5"/>
  <c r="S161" i="5"/>
  <c r="Q161" i="5"/>
  <c r="O161" i="5"/>
  <c r="M161" i="5"/>
  <c r="BI166" i="5"/>
  <c r="AU166" i="5"/>
  <c r="AP166" i="5"/>
  <c r="AW166" i="5" s="1"/>
  <c r="BA166" i="5" s="1"/>
  <c r="AO166" i="5"/>
  <c r="AM166" i="5"/>
  <c r="AK166" i="5"/>
  <c r="AI166" i="5"/>
  <c r="AG166" i="5"/>
  <c r="AE166" i="5"/>
  <c r="AC166" i="5"/>
  <c r="AA166" i="5"/>
  <c r="Y166" i="5"/>
  <c r="W166" i="5"/>
  <c r="U166" i="5"/>
  <c r="S166" i="5"/>
  <c r="Q166" i="5"/>
  <c r="O166" i="5"/>
  <c r="M166" i="5"/>
  <c r="BI147" i="5"/>
  <c r="AU147" i="5"/>
  <c r="AP147" i="5"/>
  <c r="AO147" i="5"/>
  <c r="AM147" i="5"/>
  <c r="AK147" i="5"/>
  <c r="AI147" i="5"/>
  <c r="AG147" i="5"/>
  <c r="AE147" i="5"/>
  <c r="AC147" i="5"/>
  <c r="AA147" i="5"/>
  <c r="Y147" i="5"/>
  <c r="W147" i="5"/>
  <c r="U147" i="5"/>
  <c r="S147" i="5"/>
  <c r="Q147" i="5"/>
  <c r="O147" i="5"/>
  <c r="M147" i="5"/>
  <c r="BI41" i="5"/>
  <c r="AU41" i="5"/>
  <c r="AP41" i="5"/>
  <c r="AV41" i="5" s="1"/>
  <c r="AO41" i="5"/>
  <c r="AM41" i="5"/>
  <c r="AK41" i="5"/>
  <c r="AI41" i="5"/>
  <c r="AG41" i="5"/>
  <c r="AE41" i="5"/>
  <c r="AC41" i="5"/>
  <c r="AA41" i="5"/>
  <c r="Y41" i="5"/>
  <c r="W41" i="5"/>
  <c r="U41" i="5"/>
  <c r="S41" i="5"/>
  <c r="Q41" i="5"/>
  <c r="O41" i="5"/>
  <c r="M41" i="5"/>
  <c r="BI38" i="5"/>
  <c r="AU38" i="5"/>
  <c r="AP38" i="5"/>
  <c r="AW38" i="5" s="1"/>
  <c r="BA38" i="5" s="1"/>
  <c r="AO38" i="5"/>
  <c r="AM38" i="5"/>
  <c r="AK38" i="5"/>
  <c r="AI38" i="5"/>
  <c r="AG38" i="5"/>
  <c r="AE38" i="5"/>
  <c r="AC38" i="5"/>
  <c r="AA38" i="5"/>
  <c r="Y38" i="5"/>
  <c r="W38" i="5"/>
  <c r="U38" i="5"/>
  <c r="S38" i="5"/>
  <c r="Q38" i="5"/>
  <c r="O38" i="5"/>
  <c r="M38" i="5"/>
  <c r="BI131" i="5"/>
  <c r="AU131" i="5"/>
  <c r="AP131" i="5"/>
  <c r="AW131" i="5" s="1"/>
  <c r="BA131" i="5" s="1"/>
  <c r="AO131" i="5"/>
  <c r="AM131" i="5"/>
  <c r="AK131" i="5"/>
  <c r="AI131" i="5"/>
  <c r="AG131" i="5"/>
  <c r="AE131" i="5"/>
  <c r="AC131" i="5"/>
  <c r="AA131" i="5"/>
  <c r="Y131" i="5"/>
  <c r="W131" i="5"/>
  <c r="U131" i="5"/>
  <c r="S131" i="5"/>
  <c r="Q131" i="5"/>
  <c r="O131" i="5"/>
  <c r="M131" i="5"/>
  <c r="BI37" i="5"/>
  <c r="AU37" i="5"/>
  <c r="AP37" i="5"/>
  <c r="AW37" i="5" s="1"/>
  <c r="BA37" i="5" s="1"/>
  <c r="AO37" i="5"/>
  <c r="AM37" i="5"/>
  <c r="AK37" i="5"/>
  <c r="AI37" i="5"/>
  <c r="AG37" i="5"/>
  <c r="AE37" i="5"/>
  <c r="AC37" i="5"/>
  <c r="AA37" i="5"/>
  <c r="Y37" i="5"/>
  <c r="W37" i="5"/>
  <c r="U37" i="5"/>
  <c r="S37" i="5"/>
  <c r="Q37" i="5"/>
  <c r="O37" i="5"/>
  <c r="M37" i="5"/>
  <c r="BI199" i="5"/>
  <c r="AU199" i="5"/>
  <c r="AP199" i="5"/>
  <c r="AO199" i="5"/>
  <c r="AM199" i="5"/>
  <c r="AK199" i="5"/>
  <c r="AI199" i="5"/>
  <c r="AG199" i="5"/>
  <c r="AE199" i="5"/>
  <c r="AC199" i="5"/>
  <c r="AA199" i="5"/>
  <c r="Y199" i="5"/>
  <c r="W199" i="5"/>
  <c r="U199" i="5"/>
  <c r="S199" i="5"/>
  <c r="Q199" i="5"/>
  <c r="O199" i="5"/>
  <c r="M199" i="5"/>
  <c r="BI153" i="5"/>
  <c r="AU153" i="5"/>
  <c r="AP153" i="5"/>
  <c r="AW153" i="5" s="1"/>
  <c r="BA153" i="5" s="1"/>
  <c r="AO153" i="5"/>
  <c r="AM153" i="5"/>
  <c r="AK153" i="5"/>
  <c r="AI153" i="5"/>
  <c r="AG153" i="5"/>
  <c r="AE153" i="5"/>
  <c r="AC153" i="5"/>
  <c r="AA153" i="5"/>
  <c r="Y153" i="5"/>
  <c r="W153" i="5"/>
  <c r="U153" i="5"/>
  <c r="S153" i="5"/>
  <c r="Q153" i="5"/>
  <c r="O153" i="5"/>
  <c r="M153" i="5"/>
  <c r="BI146" i="5"/>
  <c r="AU146" i="5"/>
  <c r="AP146" i="5"/>
  <c r="AW146" i="5" s="1"/>
  <c r="BA146" i="5" s="1"/>
  <c r="AO146" i="5"/>
  <c r="AM146" i="5"/>
  <c r="AK146" i="5"/>
  <c r="AI146" i="5"/>
  <c r="AG146" i="5"/>
  <c r="AE146" i="5"/>
  <c r="AC146" i="5"/>
  <c r="AA146" i="5"/>
  <c r="Y146" i="5"/>
  <c r="W146" i="5"/>
  <c r="U146" i="5"/>
  <c r="S146" i="5"/>
  <c r="Q146" i="5"/>
  <c r="O146" i="5"/>
  <c r="M146" i="5"/>
  <c r="BI97" i="5"/>
  <c r="AU97" i="5"/>
  <c r="AP97" i="5"/>
  <c r="AW97" i="5" s="1"/>
  <c r="BA97" i="5" s="1"/>
  <c r="AO97" i="5"/>
  <c r="AM97" i="5"/>
  <c r="AK97" i="5"/>
  <c r="AI97" i="5"/>
  <c r="AG97" i="5"/>
  <c r="AE97" i="5"/>
  <c r="AC97" i="5"/>
  <c r="AA97" i="5"/>
  <c r="Y97" i="5"/>
  <c r="W97" i="5"/>
  <c r="U97" i="5"/>
  <c r="S97" i="5"/>
  <c r="Q97" i="5"/>
  <c r="O97" i="5"/>
  <c r="M97" i="5"/>
  <c r="BI160" i="5"/>
  <c r="AU160" i="5"/>
  <c r="AP160" i="5"/>
  <c r="AO160" i="5"/>
  <c r="AM160" i="5"/>
  <c r="AK160" i="5"/>
  <c r="AI160" i="5"/>
  <c r="AG160" i="5"/>
  <c r="AE160" i="5"/>
  <c r="AC160" i="5"/>
  <c r="AA160" i="5"/>
  <c r="Y160" i="5"/>
  <c r="W160" i="5"/>
  <c r="U160" i="5"/>
  <c r="S160" i="5"/>
  <c r="Q160" i="5"/>
  <c r="O160" i="5"/>
  <c r="M160" i="5"/>
  <c r="BI114" i="5"/>
  <c r="AU114" i="5"/>
  <c r="AP114" i="5"/>
  <c r="AW114" i="5" s="1"/>
  <c r="BA114" i="5" s="1"/>
  <c r="AO114" i="5"/>
  <c r="AM114" i="5"/>
  <c r="AK114" i="5"/>
  <c r="AI114" i="5"/>
  <c r="AG114" i="5"/>
  <c r="AE114" i="5"/>
  <c r="AC114" i="5"/>
  <c r="AA114" i="5"/>
  <c r="Y114" i="5"/>
  <c r="W114" i="5"/>
  <c r="U114" i="5"/>
  <c r="S114" i="5"/>
  <c r="Q114" i="5"/>
  <c r="O114" i="5"/>
  <c r="M114" i="5"/>
  <c r="BI198" i="5"/>
  <c r="AU198" i="5"/>
  <c r="AP198" i="5"/>
  <c r="AW198" i="5" s="1"/>
  <c r="BA198" i="5" s="1"/>
  <c r="AO198" i="5"/>
  <c r="AM198" i="5"/>
  <c r="AK198" i="5"/>
  <c r="AI198" i="5"/>
  <c r="AG198" i="5"/>
  <c r="AE198" i="5"/>
  <c r="AC198" i="5"/>
  <c r="AA198" i="5"/>
  <c r="Y198" i="5"/>
  <c r="W198" i="5"/>
  <c r="U198" i="5"/>
  <c r="S198" i="5"/>
  <c r="Q198" i="5"/>
  <c r="O198" i="5"/>
  <c r="M198" i="5"/>
  <c r="BI152" i="5"/>
  <c r="AU152" i="5"/>
  <c r="AP152" i="5"/>
  <c r="AW152" i="5" s="1"/>
  <c r="BA152" i="5" s="1"/>
  <c r="AO152" i="5"/>
  <c r="AM152" i="5"/>
  <c r="AK152" i="5"/>
  <c r="AI152" i="5"/>
  <c r="AG152" i="5"/>
  <c r="AE152" i="5"/>
  <c r="AC152" i="5"/>
  <c r="AA152" i="5"/>
  <c r="Y152" i="5"/>
  <c r="W152" i="5"/>
  <c r="U152" i="5"/>
  <c r="S152" i="5"/>
  <c r="Q152" i="5"/>
  <c r="O152" i="5"/>
  <c r="M152" i="5"/>
  <c r="BI159" i="5"/>
  <c r="AU159" i="5"/>
  <c r="AP159" i="5"/>
  <c r="AO159" i="5"/>
  <c r="AM159" i="5"/>
  <c r="AK159" i="5"/>
  <c r="AI159" i="5"/>
  <c r="AG159" i="5"/>
  <c r="AE159" i="5"/>
  <c r="AC159" i="5"/>
  <c r="AA159" i="5"/>
  <c r="Y159" i="5"/>
  <c r="W159" i="5"/>
  <c r="U159" i="5"/>
  <c r="S159" i="5"/>
  <c r="Q159" i="5"/>
  <c r="O159" i="5"/>
  <c r="M159" i="5"/>
  <c r="BI130" i="5"/>
  <c r="AU130" i="5"/>
  <c r="AP130" i="5"/>
  <c r="AW130" i="5" s="1"/>
  <c r="BA130" i="5" s="1"/>
  <c r="AO130" i="5"/>
  <c r="AM130" i="5"/>
  <c r="AK130" i="5"/>
  <c r="AI130" i="5"/>
  <c r="AG130" i="5"/>
  <c r="AE130" i="5"/>
  <c r="AC130" i="5"/>
  <c r="AA130" i="5"/>
  <c r="Y130" i="5"/>
  <c r="W130" i="5"/>
  <c r="U130" i="5"/>
  <c r="S130" i="5"/>
  <c r="Q130" i="5"/>
  <c r="O130" i="5"/>
  <c r="M130" i="5"/>
  <c r="BI197" i="5"/>
  <c r="AU197" i="5"/>
  <c r="AP197" i="5"/>
  <c r="AW197" i="5" s="1"/>
  <c r="BA197" i="5" s="1"/>
  <c r="AO197" i="5"/>
  <c r="AM197" i="5"/>
  <c r="AK197" i="5"/>
  <c r="AI197" i="5"/>
  <c r="AG197" i="5"/>
  <c r="AE197" i="5"/>
  <c r="AC197" i="5"/>
  <c r="AA197" i="5"/>
  <c r="Y197" i="5"/>
  <c r="W197" i="5"/>
  <c r="U197" i="5"/>
  <c r="S197" i="5"/>
  <c r="Q197" i="5"/>
  <c r="O197" i="5"/>
  <c r="M197" i="5"/>
  <c r="BI172" i="5"/>
  <c r="AU172" i="5"/>
  <c r="AP172" i="5"/>
  <c r="AW172" i="5" s="1"/>
  <c r="BA172" i="5" s="1"/>
  <c r="AO172" i="5"/>
  <c r="AM172" i="5"/>
  <c r="AK172" i="5"/>
  <c r="AI172" i="5"/>
  <c r="AG172" i="5"/>
  <c r="AE172" i="5"/>
  <c r="AC172" i="5"/>
  <c r="AA172" i="5"/>
  <c r="Y172" i="5"/>
  <c r="W172" i="5"/>
  <c r="U172" i="5"/>
  <c r="S172" i="5"/>
  <c r="Q172" i="5"/>
  <c r="O172" i="5"/>
  <c r="M172" i="5"/>
  <c r="BI196" i="5"/>
  <c r="AU196" i="5"/>
  <c r="AP196" i="5"/>
  <c r="AO196" i="5"/>
  <c r="AM196" i="5"/>
  <c r="AK196" i="5"/>
  <c r="AI196" i="5"/>
  <c r="AG196" i="5"/>
  <c r="AE196" i="5"/>
  <c r="AC196" i="5"/>
  <c r="AA196" i="5"/>
  <c r="Y196" i="5"/>
  <c r="W196" i="5"/>
  <c r="U196" i="5"/>
  <c r="S196" i="5"/>
  <c r="Q196" i="5"/>
  <c r="O196" i="5"/>
  <c r="M196" i="5"/>
  <c r="BI195" i="5"/>
  <c r="AU195" i="5"/>
  <c r="AP195" i="5"/>
  <c r="AW195" i="5" s="1"/>
  <c r="BA195" i="5" s="1"/>
  <c r="AO195" i="5"/>
  <c r="AM195" i="5"/>
  <c r="AK195" i="5"/>
  <c r="AI195" i="5"/>
  <c r="AG195" i="5"/>
  <c r="AE195" i="5"/>
  <c r="AC195" i="5"/>
  <c r="AA195" i="5"/>
  <c r="Y195" i="5"/>
  <c r="W195" i="5"/>
  <c r="U195" i="5"/>
  <c r="S195" i="5"/>
  <c r="Q195" i="5"/>
  <c r="O195" i="5"/>
  <c r="M195" i="5"/>
  <c r="BI194" i="5"/>
  <c r="AU194" i="5"/>
  <c r="AP194" i="5"/>
  <c r="AW194" i="5" s="1"/>
  <c r="BA194" i="5" s="1"/>
  <c r="AO194" i="5"/>
  <c r="AM194" i="5"/>
  <c r="AK194" i="5"/>
  <c r="AI194" i="5"/>
  <c r="AG194" i="5"/>
  <c r="AE194" i="5"/>
  <c r="AC194" i="5"/>
  <c r="AA194" i="5"/>
  <c r="Y194" i="5"/>
  <c r="W194" i="5"/>
  <c r="U194" i="5"/>
  <c r="S194" i="5"/>
  <c r="Q194" i="5"/>
  <c r="O194" i="5"/>
  <c r="M194" i="5"/>
  <c r="BI193" i="5"/>
  <c r="AU193" i="5"/>
  <c r="AP193" i="5"/>
  <c r="AW193" i="5" s="1"/>
  <c r="BA193" i="5" s="1"/>
  <c r="AO193" i="5"/>
  <c r="AM193" i="5"/>
  <c r="AK193" i="5"/>
  <c r="AI193" i="5"/>
  <c r="AG193" i="5"/>
  <c r="AE193" i="5"/>
  <c r="AC193" i="5"/>
  <c r="AA193" i="5"/>
  <c r="Y193" i="5"/>
  <c r="W193" i="5"/>
  <c r="U193" i="5"/>
  <c r="S193" i="5"/>
  <c r="Q193" i="5"/>
  <c r="O193" i="5"/>
  <c r="M193" i="5"/>
  <c r="BI171" i="5"/>
  <c r="AU171" i="5"/>
  <c r="AP171" i="5"/>
  <c r="AO171" i="5"/>
  <c r="AM171" i="5"/>
  <c r="AK171" i="5"/>
  <c r="AI171" i="5"/>
  <c r="AG171" i="5"/>
  <c r="AE171" i="5"/>
  <c r="AC171" i="5"/>
  <c r="AA171" i="5"/>
  <c r="Y171" i="5"/>
  <c r="W171" i="5"/>
  <c r="U171" i="5"/>
  <c r="S171" i="5"/>
  <c r="Q171" i="5"/>
  <c r="O171" i="5"/>
  <c r="M171" i="5"/>
  <c r="BI229" i="5"/>
  <c r="AU229" i="5"/>
  <c r="AP229" i="5"/>
  <c r="AW229" i="5" s="1"/>
  <c r="BA229" i="5" s="1"/>
  <c r="AO229" i="5"/>
  <c r="AM229" i="5"/>
  <c r="AK229" i="5"/>
  <c r="AI229" i="5"/>
  <c r="AG229" i="5"/>
  <c r="AE229" i="5"/>
  <c r="AC229" i="5"/>
  <c r="AA229" i="5"/>
  <c r="Y229" i="5"/>
  <c r="W229" i="5"/>
  <c r="U229" i="5"/>
  <c r="S229" i="5"/>
  <c r="Q229" i="5"/>
  <c r="O229" i="5"/>
  <c r="M229" i="5"/>
  <c r="BI165" i="5"/>
  <c r="AU165" i="5"/>
  <c r="AP165" i="5"/>
  <c r="AW165" i="5" s="1"/>
  <c r="BA165" i="5" s="1"/>
  <c r="AO165" i="5"/>
  <c r="AM165" i="5"/>
  <c r="AK165" i="5"/>
  <c r="AI165" i="5"/>
  <c r="AG165" i="5"/>
  <c r="AE165" i="5"/>
  <c r="AC165" i="5"/>
  <c r="AA165" i="5"/>
  <c r="Y165" i="5"/>
  <c r="W165" i="5"/>
  <c r="U165" i="5"/>
  <c r="S165" i="5"/>
  <c r="Q165" i="5"/>
  <c r="O165" i="5"/>
  <c r="M165" i="5"/>
  <c r="BI145" i="5"/>
  <c r="AU145" i="5"/>
  <c r="AP145" i="5"/>
  <c r="AW145" i="5" s="1"/>
  <c r="BA145" i="5" s="1"/>
  <c r="AO145" i="5"/>
  <c r="AM145" i="5"/>
  <c r="AK145" i="5"/>
  <c r="AI145" i="5"/>
  <c r="AG145" i="5"/>
  <c r="AE145" i="5"/>
  <c r="AC145" i="5"/>
  <c r="AA145" i="5"/>
  <c r="Y145" i="5"/>
  <c r="W145" i="5"/>
  <c r="U145" i="5"/>
  <c r="S145" i="5"/>
  <c r="Q145" i="5"/>
  <c r="O145" i="5"/>
  <c r="M145" i="5"/>
  <c r="BI158" i="5"/>
  <c r="AU158" i="5"/>
  <c r="AP158" i="5"/>
  <c r="AW158" i="5" s="1"/>
  <c r="BA158" i="5" s="1"/>
  <c r="AO158" i="5"/>
  <c r="AM158" i="5"/>
  <c r="AK158" i="5"/>
  <c r="AI158" i="5"/>
  <c r="AG158" i="5"/>
  <c r="AE158" i="5"/>
  <c r="AC158" i="5"/>
  <c r="AA158" i="5"/>
  <c r="Y158" i="5"/>
  <c r="W158" i="5"/>
  <c r="U158" i="5"/>
  <c r="S158" i="5"/>
  <c r="Q158" i="5"/>
  <c r="O158" i="5"/>
  <c r="M158" i="5"/>
  <c r="BI222" i="5"/>
  <c r="AU222" i="5"/>
  <c r="AP222" i="5"/>
  <c r="AW222" i="5" s="1"/>
  <c r="BA222" i="5" s="1"/>
  <c r="AO222" i="5"/>
  <c r="AM222" i="5"/>
  <c r="AK222" i="5"/>
  <c r="AI222" i="5"/>
  <c r="AG222" i="5"/>
  <c r="AE222" i="5"/>
  <c r="AC222" i="5"/>
  <c r="AA222" i="5"/>
  <c r="Y222" i="5"/>
  <c r="W222" i="5"/>
  <c r="U222" i="5"/>
  <c r="S222" i="5"/>
  <c r="Q222" i="5"/>
  <c r="O222" i="5"/>
  <c r="M222" i="5"/>
  <c r="BI164" i="5"/>
  <c r="AU164" i="5"/>
  <c r="AP164" i="5"/>
  <c r="AO164" i="5"/>
  <c r="AM164" i="5"/>
  <c r="AK164" i="5"/>
  <c r="AI164" i="5"/>
  <c r="AG164" i="5"/>
  <c r="AE164" i="5"/>
  <c r="AC164" i="5"/>
  <c r="AA164" i="5"/>
  <c r="Y164" i="5"/>
  <c r="W164" i="5"/>
  <c r="U164" i="5"/>
  <c r="S164" i="5"/>
  <c r="Q164" i="5"/>
  <c r="O164" i="5"/>
  <c r="M164" i="5"/>
  <c r="BI192" i="5"/>
  <c r="AU192" i="5"/>
  <c r="AP192" i="5"/>
  <c r="AW192" i="5" s="1"/>
  <c r="BA192" i="5" s="1"/>
  <c r="AO192" i="5"/>
  <c r="AM192" i="5"/>
  <c r="AK192" i="5"/>
  <c r="AI192" i="5"/>
  <c r="AG192" i="5"/>
  <c r="AE192" i="5"/>
  <c r="AC192" i="5"/>
  <c r="AA192" i="5"/>
  <c r="Y192" i="5"/>
  <c r="W192" i="5"/>
  <c r="U192" i="5"/>
  <c r="S192" i="5"/>
  <c r="Q192" i="5"/>
  <c r="O192" i="5"/>
  <c r="M192" i="5"/>
  <c r="BI163" i="5"/>
  <c r="AU163" i="5"/>
  <c r="AP163" i="5"/>
  <c r="AW163" i="5" s="1"/>
  <c r="BA163" i="5" s="1"/>
  <c r="AO163" i="5"/>
  <c r="AM163" i="5"/>
  <c r="AK163" i="5"/>
  <c r="AI163" i="5"/>
  <c r="AG163" i="5"/>
  <c r="AE163" i="5"/>
  <c r="AC163" i="5"/>
  <c r="AA163" i="5"/>
  <c r="Y163" i="5"/>
  <c r="W163" i="5"/>
  <c r="U163" i="5"/>
  <c r="S163" i="5"/>
  <c r="Q163" i="5"/>
  <c r="O163" i="5"/>
  <c r="M163" i="5"/>
  <c r="BI191" i="5"/>
  <c r="AU191" i="5"/>
  <c r="AP191" i="5"/>
  <c r="AW191" i="5" s="1"/>
  <c r="BA191" i="5" s="1"/>
  <c r="AO191" i="5"/>
  <c r="AM191" i="5"/>
  <c r="AK191" i="5"/>
  <c r="AI191" i="5"/>
  <c r="AG191" i="5"/>
  <c r="AE191" i="5"/>
  <c r="AC191" i="5"/>
  <c r="AA191" i="5"/>
  <c r="Y191" i="5"/>
  <c r="W191" i="5"/>
  <c r="U191" i="5"/>
  <c r="S191" i="5"/>
  <c r="Q191" i="5"/>
  <c r="O191" i="5"/>
  <c r="M191" i="5"/>
  <c r="BI170" i="5"/>
  <c r="AU170" i="5"/>
  <c r="AP170" i="5"/>
  <c r="AO170" i="5"/>
  <c r="AM170" i="5"/>
  <c r="AK170" i="5"/>
  <c r="AI170" i="5"/>
  <c r="AG170" i="5"/>
  <c r="AE170" i="5"/>
  <c r="AC170" i="5"/>
  <c r="AA170" i="5"/>
  <c r="Y170" i="5"/>
  <c r="W170" i="5"/>
  <c r="U170" i="5"/>
  <c r="S170" i="5"/>
  <c r="Q170" i="5"/>
  <c r="O170" i="5"/>
  <c r="M170" i="5"/>
  <c r="BI157" i="5"/>
  <c r="AU157" i="5"/>
  <c r="AP157" i="5"/>
  <c r="AW157" i="5" s="1"/>
  <c r="BA157" i="5" s="1"/>
  <c r="AO157" i="5"/>
  <c r="AM157" i="5"/>
  <c r="AK157" i="5"/>
  <c r="AI157" i="5"/>
  <c r="AG157" i="5"/>
  <c r="AE157" i="5"/>
  <c r="AC157" i="5"/>
  <c r="AA157" i="5"/>
  <c r="Y157" i="5"/>
  <c r="W157" i="5"/>
  <c r="U157" i="5"/>
  <c r="S157" i="5"/>
  <c r="Q157" i="5"/>
  <c r="O157" i="5"/>
  <c r="M157" i="5"/>
  <c r="BI190" i="5"/>
  <c r="AU190" i="5"/>
  <c r="AP190" i="5"/>
  <c r="AO190" i="5"/>
  <c r="AM190" i="5"/>
  <c r="AK190" i="5"/>
  <c r="AI190" i="5"/>
  <c r="AG190" i="5"/>
  <c r="AE190" i="5"/>
  <c r="AC190" i="5"/>
  <c r="AA190" i="5"/>
  <c r="Y190" i="5"/>
  <c r="W190" i="5"/>
  <c r="U190" i="5"/>
  <c r="S190" i="5"/>
  <c r="Q190" i="5"/>
  <c r="O190" i="5"/>
  <c r="M190" i="5"/>
  <c r="BI189" i="5"/>
  <c r="AU189" i="5"/>
  <c r="AP189" i="5"/>
  <c r="AW189" i="5" s="1"/>
  <c r="AO189" i="5"/>
  <c r="AM189" i="5"/>
  <c r="AK189" i="5"/>
  <c r="AI189" i="5"/>
  <c r="AG189" i="5"/>
  <c r="AE189" i="5"/>
  <c r="AC189" i="5"/>
  <c r="AA189" i="5"/>
  <c r="Y189" i="5"/>
  <c r="W189" i="5"/>
  <c r="U189" i="5"/>
  <c r="S189" i="5"/>
  <c r="Q189" i="5"/>
  <c r="O189" i="5"/>
  <c r="M189" i="5"/>
  <c r="BI221" i="5"/>
  <c r="AU221" i="5"/>
  <c r="AP221" i="5"/>
  <c r="AO221" i="5"/>
  <c r="AM221" i="5"/>
  <c r="AK221" i="5"/>
  <c r="AI221" i="5"/>
  <c r="AG221" i="5"/>
  <c r="AE221" i="5"/>
  <c r="AC221" i="5"/>
  <c r="AA221" i="5"/>
  <c r="Y221" i="5"/>
  <c r="W221" i="5"/>
  <c r="U221" i="5"/>
  <c r="S221" i="5"/>
  <c r="Q221" i="5"/>
  <c r="O221" i="5"/>
  <c r="M221" i="5"/>
  <c r="BI215" i="5"/>
  <c r="AU215" i="5"/>
  <c r="AP215" i="5"/>
  <c r="AO215" i="5"/>
  <c r="AM215" i="5"/>
  <c r="AK215" i="5"/>
  <c r="AI215" i="5"/>
  <c r="AG215" i="5"/>
  <c r="AE215" i="5"/>
  <c r="AC215" i="5"/>
  <c r="AA215" i="5"/>
  <c r="Y215" i="5"/>
  <c r="W215" i="5"/>
  <c r="U215" i="5"/>
  <c r="S215" i="5"/>
  <c r="Q215" i="5"/>
  <c r="O215" i="5"/>
  <c r="M215" i="5"/>
  <c r="BI162" i="5"/>
  <c r="AU162" i="5"/>
  <c r="AP162" i="5"/>
  <c r="AV162" i="5" s="1"/>
  <c r="AZ162" i="5" s="1"/>
  <c r="AO162" i="5"/>
  <c r="AM162" i="5"/>
  <c r="AK162" i="5"/>
  <c r="AI162" i="5"/>
  <c r="AG162" i="5"/>
  <c r="AE162" i="5"/>
  <c r="AC162" i="5"/>
  <c r="AA162" i="5"/>
  <c r="Y162" i="5"/>
  <c r="W162" i="5"/>
  <c r="U162" i="5"/>
  <c r="S162" i="5"/>
  <c r="Q162" i="5"/>
  <c r="O162" i="5"/>
  <c r="M162" i="5"/>
  <c r="BI223" i="5"/>
  <c r="AU223" i="5"/>
  <c r="AP223" i="5"/>
  <c r="AW223" i="5" s="1"/>
  <c r="AO223" i="5"/>
  <c r="AM223" i="5"/>
  <c r="AK223" i="5"/>
  <c r="AI223" i="5"/>
  <c r="AG223" i="5"/>
  <c r="AE223" i="5"/>
  <c r="AC223" i="5"/>
  <c r="AA223" i="5"/>
  <c r="Y223" i="5"/>
  <c r="W223" i="5"/>
  <c r="U223" i="5"/>
  <c r="S223" i="5"/>
  <c r="Q223" i="5"/>
  <c r="O223" i="5"/>
  <c r="M223" i="5"/>
  <c r="BI188" i="5"/>
  <c r="AU188" i="5"/>
  <c r="AP188" i="5"/>
  <c r="AO188" i="5"/>
  <c r="AM188" i="5"/>
  <c r="AK188" i="5"/>
  <c r="AI188" i="5"/>
  <c r="AG188" i="5"/>
  <c r="AE188" i="5"/>
  <c r="AC188" i="5"/>
  <c r="AA188" i="5"/>
  <c r="Y188" i="5"/>
  <c r="W188" i="5"/>
  <c r="U188" i="5"/>
  <c r="S188" i="5"/>
  <c r="Q188" i="5"/>
  <c r="O188" i="5"/>
  <c r="M188" i="5"/>
  <c r="BI220" i="5"/>
  <c r="AU220" i="5"/>
  <c r="AP220" i="5"/>
  <c r="AW220" i="5" s="1"/>
  <c r="BA220" i="5" s="1"/>
  <c r="AO220" i="5"/>
  <c r="AM220" i="5"/>
  <c r="AK220" i="5"/>
  <c r="AI220" i="5"/>
  <c r="AG220" i="5"/>
  <c r="AE220" i="5"/>
  <c r="AC220" i="5"/>
  <c r="AA220" i="5"/>
  <c r="Y220" i="5"/>
  <c r="W220" i="5"/>
  <c r="U220" i="5"/>
  <c r="S220" i="5"/>
  <c r="Q220" i="5"/>
  <c r="O220" i="5"/>
  <c r="M220" i="5"/>
  <c r="BI219" i="5"/>
  <c r="AU219" i="5"/>
  <c r="AP219" i="5"/>
  <c r="AV219" i="5" s="1"/>
  <c r="AZ219" i="5" s="1"/>
  <c r="AO219" i="5"/>
  <c r="AM219" i="5"/>
  <c r="AK219" i="5"/>
  <c r="AI219" i="5"/>
  <c r="AG219" i="5"/>
  <c r="AE219" i="5"/>
  <c r="AC219" i="5"/>
  <c r="AA219" i="5"/>
  <c r="Y219" i="5"/>
  <c r="W219" i="5"/>
  <c r="U219" i="5"/>
  <c r="S219" i="5"/>
  <c r="Q219" i="5"/>
  <c r="O219" i="5"/>
  <c r="M219" i="5"/>
  <c r="BI214" i="5"/>
  <c r="AU214" i="5"/>
  <c r="AP214" i="5"/>
  <c r="AO214" i="5"/>
  <c r="AM214" i="5"/>
  <c r="AK214" i="5"/>
  <c r="AI214" i="5"/>
  <c r="AG214" i="5"/>
  <c r="AE214" i="5"/>
  <c r="AC214" i="5"/>
  <c r="AA214" i="5"/>
  <c r="Y214" i="5"/>
  <c r="W214" i="5"/>
  <c r="U214" i="5"/>
  <c r="S214" i="5"/>
  <c r="Q214" i="5"/>
  <c r="O214" i="5"/>
  <c r="M214" i="5"/>
  <c r="BI228" i="5"/>
  <c r="AU228" i="5"/>
  <c r="AP228" i="5"/>
  <c r="AO228" i="5"/>
  <c r="AM228" i="5"/>
  <c r="AK228" i="5"/>
  <c r="AI228" i="5"/>
  <c r="AG228" i="5"/>
  <c r="AE228" i="5"/>
  <c r="AC228" i="5"/>
  <c r="AA228" i="5"/>
  <c r="Y228" i="5"/>
  <c r="W228" i="5"/>
  <c r="U228" i="5"/>
  <c r="S228" i="5"/>
  <c r="Q228" i="5"/>
  <c r="O228" i="5"/>
  <c r="M228" i="5"/>
  <c r="BI218" i="5"/>
  <c r="AU218" i="5"/>
  <c r="AP218" i="5"/>
  <c r="AW218" i="5" s="1"/>
  <c r="BA218" i="5" s="1"/>
  <c r="AO218" i="5"/>
  <c r="AM218" i="5"/>
  <c r="AK218" i="5"/>
  <c r="AI218" i="5"/>
  <c r="AG218" i="5"/>
  <c r="AE218" i="5"/>
  <c r="AC218" i="5"/>
  <c r="AA218" i="5"/>
  <c r="Y218" i="5"/>
  <c r="W218" i="5"/>
  <c r="U218" i="5"/>
  <c r="S218" i="5"/>
  <c r="Q218" i="5"/>
  <c r="O218" i="5"/>
  <c r="M218" i="5"/>
  <c r="BI187" i="5"/>
  <c r="AU187" i="5"/>
  <c r="AP187" i="5"/>
  <c r="AO187" i="5"/>
  <c r="AM187" i="5"/>
  <c r="AK187" i="5"/>
  <c r="AI187" i="5"/>
  <c r="AG187" i="5"/>
  <c r="AE187" i="5"/>
  <c r="AC187" i="5"/>
  <c r="AA187" i="5"/>
  <c r="Y187" i="5"/>
  <c r="W187" i="5"/>
  <c r="U187" i="5"/>
  <c r="S187" i="5"/>
  <c r="Q187" i="5"/>
  <c r="O187" i="5"/>
  <c r="M187" i="5"/>
  <c r="BI148" i="5"/>
  <c r="AU148" i="5"/>
  <c r="AP148" i="5"/>
  <c r="AW148" i="5" s="1"/>
  <c r="BA148" i="5" s="1"/>
  <c r="AO148" i="5"/>
  <c r="AM148" i="5"/>
  <c r="AK148" i="5"/>
  <c r="AI148" i="5"/>
  <c r="AG148" i="5"/>
  <c r="AE148" i="5"/>
  <c r="AC148" i="5"/>
  <c r="AA148" i="5"/>
  <c r="Y148" i="5"/>
  <c r="W148" i="5"/>
  <c r="U148" i="5"/>
  <c r="S148" i="5"/>
  <c r="Q148" i="5"/>
  <c r="O148" i="5"/>
  <c r="M148" i="5"/>
  <c r="BI227" i="5"/>
  <c r="AU227" i="5"/>
  <c r="AP227" i="5"/>
  <c r="AO227" i="5"/>
  <c r="AM227" i="5"/>
  <c r="AK227" i="5"/>
  <c r="AI227" i="5"/>
  <c r="AG227" i="5"/>
  <c r="AE227" i="5"/>
  <c r="AC227" i="5"/>
  <c r="AA227" i="5"/>
  <c r="Y227" i="5"/>
  <c r="W227" i="5"/>
  <c r="U227" i="5"/>
  <c r="S227" i="5"/>
  <c r="Q227" i="5"/>
  <c r="O227" i="5"/>
  <c r="M227" i="5"/>
  <c r="BI226" i="5"/>
  <c r="AU226" i="5"/>
  <c r="AP226" i="5"/>
  <c r="AO226" i="5"/>
  <c r="AM226" i="5"/>
  <c r="AK226" i="5"/>
  <c r="AI226" i="5"/>
  <c r="AG226" i="5"/>
  <c r="AE226" i="5"/>
  <c r="AC226" i="5"/>
  <c r="AA226" i="5"/>
  <c r="Y226" i="5"/>
  <c r="W226" i="5"/>
  <c r="U226" i="5"/>
  <c r="S226" i="5"/>
  <c r="Q226" i="5"/>
  <c r="O226" i="5"/>
  <c r="M226" i="5"/>
  <c r="BI213" i="5"/>
  <c r="AU213" i="5"/>
  <c r="AP213" i="5"/>
  <c r="AV213" i="5" s="1"/>
  <c r="AZ213" i="5" s="1"/>
  <c r="AO213" i="5"/>
  <c r="AM213" i="5"/>
  <c r="AK213" i="5"/>
  <c r="AI213" i="5"/>
  <c r="AG213" i="5"/>
  <c r="AE213" i="5"/>
  <c r="AC213" i="5"/>
  <c r="AA213" i="5"/>
  <c r="Y213" i="5"/>
  <c r="W213" i="5"/>
  <c r="U213" i="5"/>
  <c r="S213" i="5"/>
  <c r="Q213" i="5"/>
  <c r="O213" i="5"/>
  <c r="M213" i="5"/>
  <c r="BI212" i="5"/>
  <c r="AU212" i="5"/>
  <c r="AP212" i="5"/>
  <c r="AW212" i="5" s="1"/>
  <c r="BA212" i="5" s="1"/>
  <c r="AO212" i="5"/>
  <c r="AM212" i="5"/>
  <c r="AK212" i="5"/>
  <c r="AI212" i="5"/>
  <c r="AG212" i="5"/>
  <c r="AE212" i="5"/>
  <c r="AC212" i="5"/>
  <c r="AA212" i="5"/>
  <c r="Y212" i="5"/>
  <c r="W212" i="5"/>
  <c r="U212" i="5"/>
  <c r="S212" i="5"/>
  <c r="Q212" i="5"/>
  <c r="O212" i="5"/>
  <c r="M212" i="5"/>
  <c r="BI186" i="5"/>
  <c r="AU186" i="5"/>
  <c r="AP186" i="5"/>
  <c r="AO186" i="5"/>
  <c r="AM186" i="5"/>
  <c r="AK186" i="5"/>
  <c r="AI186" i="5"/>
  <c r="AG186" i="5"/>
  <c r="AE186" i="5"/>
  <c r="AC186" i="5"/>
  <c r="AA186" i="5"/>
  <c r="Y186" i="5"/>
  <c r="W186" i="5"/>
  <c r="U186" i="5"/>
  <c r="S186" i="5"/>
  <c r="Q186" i="5"/>
  <c r="O186" i="5"/>
  <c r="M186" i="5"/>
  <c r="BI185" i="5"/>
  <c r="AU185" i="5"/>
  <c r="AP185" i="5"/>
  <c r="AW185" i="5" s="1"/>
  <c r="BA185" i="5" s="1"/>
  <c r="AO185" i="5"/>
  <c r="AM185" i="5"/>
  <c r="AK185" i="5"/>
  <c r="AI185" i="5"/>
  <c r="AG185" i="5"/>
  <c r="AE185" i="5"/>
  <c r="AC185" i="5"/>
  <c r="AA185" i="5"/>
  <c r="Y185" i="5"/>
  <c r="W185" i="5"/>
  <c r="U185" i="5"/>
  <c r="S185" i="5"/>
  <c r="Q185" i="5"/>
  <c r="O185" i="5"/>
  <c r="M185" i="5"/>
  <c r="BI217" i="5"/>
  <c r="AU217" i="5"/>
  <c r="AP217" i="5"/>
  <c r="AO217" i="5"/>
  <c r="AM217" i="5"/>
  <c r="AK217" i="5"/>
  <c r="AI217" i="5"/>
  <c r="AG217" i="5"/>
  <c r="AE217" i="5"/>
  <c r="AC217" i="5"/>
  <c r="AA217" i="5"/>
  <c r="Y217" i="5"/>
  <c r="W217" i="5"/>
  <c r="U217" i="5"/>
  <c r="S217" i="5"/>
  <c r="Q217" i="5"/>
  <c r="O217" i="5"/>
  <c r="M217" i="5"/>
  <c r="BI184" i="5"/>
  <c r="AU184" i="5"/>
  <c r="AP184" i="5"/>
  <c r="AW184" i="5" s="1"/>
  <c r="BA184" i="5" s="1"/>
  <c r="AO184" i="5"/>
  <c r="AM184" i="5"/>
  <c r="AK184" i="5"/>
  <c r="AI184" i="5"/>
  <c r="AG184" i="5"/>
  <c r="AE184" i="5"/>
  <c r="AC184" i="5"/>
  <c r="AA184" i="5"/>
  <c r="Y184" i="5"/>
  <c r="W184" i="5"/>
  <c r="U184" i="5"/>
  <c r="S184" i="5"/>
  <c r="Q184" i="5"/>
  <c r="O184" i="5"/>
  <c r="M184" i="5"/>
  <c r="BI230" i="5"/>
  <c r="AU230" i="5"/>
  <c r="AP230" i="5"/>
  <c r="AO230" i="5"/>
  <c r="AM230" i="5"/>
  <c r="AK230" i="5"/>
  <c r="AI230" i="5"/>
  <c r="AG230" i="5"/>
  <c r="AE230" i="5"/>
  <c r="AC230" i="5"/>
  <c r="AA230" i="5"/>
  <c r="Y230" i="5"/>
  <c r="W230" i="5"/>
  <c r="U230" i="5"/>
  <c r="S230" i="5"/>
  <c r="Q230" i="5"/>
  <c r="O230" i="5"/>
  <c r="M230" i="5"/>
  <c r="BI183" i="5"/>
  <c r="AU183" i="5"/>
  <c r="AP183" i="5"/>
  <c r="AO183" i="5"/>
  <c r="AM183" i="5"/>
  <c r="AK183" i="5"/>
  <c r="AI183" i="5"/>
  <c r="AG183" i="5"/>
  <c r="AE183" i="5"/>
  <c r="AC183" i="5"/>
  <c r="AA183" i="5"/>
  <c r="Y183" i="5"/>
  <c r="W183" i="5"/>
  <c r="U183" i="5"/>
  <c r="S183" i="5"/>
  <c r="Q183" i="5"/>
  <c r="O183" i="5"/>
  <c r="M183" i="5"/>
  <c r="BI216" i="5"/>
  <c r="AU216" i="5"/>
  <c r="AP216" i="5"/>
  <c r="AV216" i="5" s="1"/>
  <c r="AZ216" i="5" s="1"/>
  <c r="AO216" i="5"/>
  <c r="AM216" i="5"/>
  <c r="AK216" i="5"/>
  <c r="AI216" i="5"/>
  <c r="AG216" i="5"/>
  <c r="AE216" i="5"/>
  <c r="AC216" i="5"/>
  <c r="AA216" i="5"/>
  <c r="Y216" i="5"/>
  <c r="W216" i="5"/>
  <c r="U216" i="5"/>
  <c r="S216" i="5"/>
  <c r="Q216" i="5"/>
  <c r="O216" i="5"/>
  <c r="M216" i="5"/>
  <c r="BI182" i="5"/>
  <c r="AU182" i="5"/>
  <c r="AP182" i="5"/>
  <c r="AW182" i="5" s="1"/>
  <c r="AO182" i="5"/>
  <c r="AM182" i="5"/>
  <c r="AK182" i="5"/>
  <c r="AI182" i="5"/>
  <c r="AG182" i="5"/>
  <c r="AE182" i="5"/>
  <c r="AC182" i="5"/>
  <c r="AA182" i="5"/>
  <c r="Y182" i="5"/>
  <c r="W182" i="5"/>
  <c r="U182" i="5"/>
  <c r="S182" i="5"/>
  <c r="Q182" i="5"/>
  <c r="O182" i="5"/>
  <c r="M182" i="5"/>
  <c r="BI225" i="5"/>
  <c r="AU225" i="5"/>
  <c r="AP225" i="5"/>
  <c r="AO225" i="5"/>
  <c r="AM225" i="5"/>
  <c r="AK225" i="5"/>
  <c r="AI225" i="5"/>
  <c r="AG225" i="5"/>
  <c r="AE225" i="5"/>
  <c r="AC225" i="5"/>
  <c r="AA225" i="5"/>
  <c r="Y225" i="5"/>
  <c r="W225" i="5"/>
  <c r="U225" i="5"/>
  <c r="S225" i="5"/>
  <c r="Q225" i="5"/>
  <c r="O225" i="5"/>
  <c r="M225" i="5"/>
  <c r="BI168" i="5"/>
  <c r="AU168" i="5"/>
  <c r="AP168" i="5"/>
  <c r="AW168" i="5" s="1"/>
  <c r="BA168" i="5" s="1"/>
  <c r="AO168" i="5"/>
  <c r="AM168" i="5"/>
  <c r="AK168" i="5"/>
  <c r="AI168" i="5"/>
  <c r="AG168" i="5"/>
  <c r="AE168" i="5"/>
  <c r="AC168" i="5"/>
  <c r="AA168" i="5"/>
  <c r="Y168" i="5"/>
  <c r="W168" i="5"/>
  <c r="U168" i="5"/>
  <c r="S168" i="5"/>
  <c r="Q168" i="5"/>
  <c r="O168" i="5"/>
  <c r="M168" i="5"/>
  <c r="BI211" i="5"/>
  <c r="AU211" i="5"/>
  <c r="AP211" i="5"/>
  <c r="AO211" i="5"/>
  <c r="AM211" i="5"/>
  <c r="AK211" i="5"/>
  <c r="AI211" i="5"/>
  <c r="AG211" i="5"/>
  <c r="AE211" i="5"/>
  <c r="AC211" i="5"/>
  <c r="AA211" i="5"/>
  <c r="Y211" i="5"/>
  <c r="W211" i="5"/>
  <c r="U211" i="5"/>
  <c r="S211" i="5"/>
  <c r="Q211" i="5"/>
  <c r="O211" i="5"/>
  <c r="M211" i="5"/>
  <c r="BI210" i="5"/>
  <c r="AU210" i="5"/>
  <c r="AP210" i="5"/>
  <c r="AW210" i="5" s="1"/>
  <c r="AO210" i="5"/>
  <c r="AM210" i="5"/>
  <c r="AK210" i="5"/>
  <c r="AI210" i="5"/>
  <c r="AG210" i="5"/>
  <c r="AE210" i="5"/>
  <c r="AC210" i="5"/>
  <c r="AA210" i="5"/>
  <c r="Y210" i="5"/>
  <c r="W210" i="5"/>
  <c r="U210" i="5"/>
  <c r="S210" i="5"/>
  <c r="Q210" i="5"/>
  <c r="O210" i="5"/>
  <c r="M210" i="5"/>
  <c r="BI181" i="5"/>
  <c r="AU181" i="5"/>
  <c r="AP181" i="5"/>
  <c r="AO181" i="5"/>
  <c r="AM181" i="5"/>
  <c r="AK181" i="5"/>
  <c r="AI181" i="5"/>
  <c r="AG181" i="5"/>
  <c r="AE181" i="5"/>
  <c r="AC181" i="5"/>
  <c r="AA181" i="5"/>
  <c r="Y181" i="5"/>
  <c r="W181" i="5"/>
  <c r="U181" i="5"/>
  <c r="S181" i="5"/>
  <c r="Q181" i="5"/>
  <c r="O181" i="5"/>
  <c r="M181" i="5"/>
  <c r="BI224" i="5"/>
  <c r="AU224" i="5"/>
  <c r="AP224" i="5"/>
  <c r="AW224" i="5" s="1"/>
  <c r="BA224" i="5" s="1"/>
  <c r="AO224" i="5"/>
  <c r="AM224" i="5"/>
  <c r="AK224" i="5"/>
  <c r="AI224" i="5"/>
  <c r="AG224" i="5"/>
  <c r="AE224" i="5"/>
  <c r="AC224" i="5"/>
  <c r="AA224" i="5"/>
  <c r="Y224" i="5"/>
  <c r="W224" i="5"/>
  <c r="U224" i="5"/>
  <c r="S224" i="5"/>
  <c r="Q224" i="5"/>
  <c r="O224" i="5"/>
  <c r="M224" i="5"/>
  <c r="BI169" i="5"/>
  <c r="AU169" i="5"/>
  <c r="AP169" i="5"/>
  <c r="AV169" i="5" s="1"/>
  <c r="AZ169" i="5" s="1"/>
  <c r="AO169" i="5"/>
  <c r="AM169" i="5"/>
  <c r="AK169" i="5"/>
  <c r="AI169" i="5"/>
  <c r="AG169" i="5"/>
  <c r="AE169" i="5"/>
  <c r="AC169" i="5"/>
  <c r="AA169" i="5"/>
  <c r="Y169" i="5"/>
  <c r="W169" i="5"/>
  <c r="U169" i="5"/>
  <c r="S169" i="5"/>
  <c r="Q169" i="5"/>
  <c r="O169" i="5"/>
  <c r="M169" i="5"/>
  <c r="BI180" i="5"/>
  <c r="AU180" i="5"/>
  <c r="AP180" i="5"/>
  <c r="AW180" i="5" s="1"/>
  <c r="AO180" i="5"/>
  <c r="AM180" i="5"/>
  <c r="AK180" i="5"/>
  <c r="AI180" i="5"/>
  <c r="AG180" i="5"/>
  <c r="AE180" i="5"/>
  <c r="AC180" i="5"/>
  <c r="AA180" i="5"/>
  <c r="Y180" i="5"/>
  <c r="W180" i="5"/>
  <c r="U180" i="5"/>
  <c r="S180" i="5"/>
  <c r="Q180" i="5"/>
  <c r="O180" i="5"/>
  <c r="M180" i="5"/>
  <c r="BI209" i="5"/>
  <c r="AU209" i="5"/>
  <c r="AP209" i="5"/>
  <c r="AO209" i="5"/>
  <c r="AM209" i="5"/>
  <c r="AK209" i="5"/>
  <c r="AI209" i="5"/>
  <c r="AG209" i="5"/>
  <c r="AE209" i="5"/>
  <c r="AC209" i="5"/>
  <c r="AA209" i="5"/>
  <c r="Y209" i="5"/>
  <c r="W209" i="5"/>
  <c r="U209" i="5"/>
  <c r="S209" i="5"/>
  <c r="Q209" i="5"/>
  <c r="O209" i="5"/>
  <c r="M209" i="5"/>
  <c r="BI173" i="5"/>
  <c r="AU173" i="5"/>
  <c r="AP173" i="5"/>
  <c r="AW173" i="5" s="1"/>
  <c r="BA173" i="5" s="1"/>
  <c r="AO173" i="5"/>
  <c r="AM173" i="5"/>
  <c r="AK173" i="5"/>
  <c r="AI173" i="5"/>
  <c r="AG173" i="5"/>
  <c r="AE173" i="5"/>
  <c r="AC173" i="5"/>
  <c r="AA173" i="5"/>
  <c r="Y173" i="5"/>
  <c r="W173" i="5"/>
  <c r="U173" i="5"/>
  <c r="S173" i="5"/>
  <c r="Q173" i="5"/>
  <c r="O173" i="5"/>
  <c r="M173" i="5"/>
  <c r="BI151" i="5"/>
  <c r="AU151" i="5"/>
  <c r="AP151" i="5"/>
  <c r="AV151" i="5" s="1"/>
  <c r="AZ151" i="5" s="1"/>
  <c r="AO151" i="5"/>
  <c r="AM151" i="5"/>
  <c r="AK151" i="5"/>
  <c r="AI151" i="5"/>
  <c r="AG151" i="5"/>
  <c r="AE151" i="5"/>
  <c r="AC151" i="5"/>
  <c r="AA151" i="5"/>
  <c r="Y151" i="5"/>
  <c r="W151" i="5"/>
  <c r="U151" i="5"/>
  <c r="S151" i="5"/>
  <c r="Q151" i="5"/>
  <c r="O151" i="5"/>
  <c r="M151" i="5"/>
  <c r="BI179" i="5"/>
  <c r="AU179" i="5"/>
  <c r="AP179" i="5"/>
  <c r="AW179" i="5" s="1"/>
  <c r="BA179" i="5" s="1"/>
  <c r="AO179" i="5"/>
  <c r="AM179" i="5"/>
  <c r="AK179" i="5"/>
  <c r="AI179" i="5"/>
  <c r="AG179" i="5"/>
  <c r="AE179" i="5"/>
  <c r="AC179" i="5"/>
  <c r="AA179" i="5"/>
  <c r="Y179" i="5"/>
  <c r="W179" i="5"/>
  <c r="U179" i="5"/>
  <c r="S179" i="5"/>
  <c r="Q179" i="5"/>
  <c r="O179" i="5"/>
  <c r="M179" i="5"/>
  <c r="BI178" i="5"/>
  <c r="AU178" i="5"/>
  <c r="AP178" i="5"/>
  <c r="AO178" i="5"/>
  <c r="AM178" i="5"/>
  <c r="AK178" i="5"/>
  <c r="AI178" i="5"/>
  <c r="AG178" i="5"/>
  <c r="AE178" i="5"/>
  <c r="AC178" i="5"/>
  <c r="AA178" i="5"/>
  <c r="Y178" i="5"/>
  <c r="W178" i="5"/>
  <c r="U178" i="5"/>
  <c r="S178" i="5"/>
  <c r="Q178" i="5"/>
  <c r="O178" i="5"/>
  <c r="M178" i="5"/>
  <c r="BI177" i="5"/>
  <c r="AU177" i="5"/>
  <c r="AP177" i="5"/>
  <c r="AV177" i="5" s="1"/>
  <c r="AO177" i="5"/>
  <c r="AM177" i="5"/>
  <c r="AK177" i="5"/>
  <c r="AI177" i="5"/>
  <c r="AG177" i="5"/>
  <c r="AE177" i="5"/>
  <c r="AC177" i="5"/>
  <c r="AA177" i="5"/>
  <c r="Y177" i="5"/>
  <c r="W177" i="5"/>
  <c r="U177" i="5"/>
  <c r="S177" i="5"/>
  <c r="Q177" i="5"/>
  <c r="O177" i="5"/>
  <c r="M177" i="5"/>
  <c r="BI208" i="5"/>
  <c r="AU208" i="5"/>
  <c r="AP208" i="5"/>
  <c r="AV208" i="5" s="1"/>
  <c r="AZ208" i="5" s="1"/>
  <c r="AO208" i="5"/>
  <c r="AM208" i="5"/>
  <c r="AK208" i="5"/>
  <c r="AI208" i="5"/>
  <c r="AG208" i="5"/>
  <c r="AE208" i="5"/>
  <c r="AC208" i="5"/>
  <c r="AA208" i="5"/>
  <c r="Y208" i="5"/>
  <c r="W208" i="5"/>
  <c r="U208" i="5"/>
  <c r="S208" i="5"/>
  <c r="Q208" i="5"/>
  <c r="O208" i="5"/>
  <c r="M208" i="5"/>
  <c r="BI176" i="5"/>
  <c r="AU176" i="5"/>
  <c r="AP176" i="5"/>
  <c r="AW176" i="5" s="1"/>
  <c r="BA176" i="5" s="1"/>
  <c r="AO176" i="5"/>
  <c r="AM176" i="5"/>
  <c r="AK176" i="5"/>
  <c r="AI176" i="5"/>
  <c r="AG176" i="5"/>
  <c r="AE176" i="5"/>
  <c r="AC176" i="5"/>
  <c r="AA176" i="5"/>
  <c r="Y176" i="5"/>
  <c r="W176" i="5"/>
  <c r="U176" i="5"/>
  <c r="S176" i="5"/>
  <c r="Q176" i="5"/>
  <c r="O176" i="5"/>
  <c r="M176" i="5"/>
  <c r="BI207" i="5"/>
  <c r="AU207" i="5"/>
  <c r="AP207" i="5"/>
  <c r="AW207" i="5" s="1"/>
  <c r="BA207" i="5" s="1"/>
  <c r="AO207" i="5"/>
  <c r="AM207" i="5"/>
  <c r="AK207" i="5"/>
  <c r="AI207" i="5"/>
  <c r="AG207" i="5"/>
  <c r="AE207" i="5"/>
  <c r="AC207" i="5"/>
  <c r="AA207" i="5"/>
  <c r="Y207" i="5"/>
  <c r="W207" i="5"/>
  <c r="U207" i="5"/>
  <c r="S207" i="5"/>
  <c r="Q207" i="5"/>
  <c r="O207" i="5"/>
  <c r="M207" i="5"/>
  <c r="BI175" i="5"/>
  <c r="AU175" i="5"/>
  <c r="AP175" i="5"/>
  <c r="AV175" i="5" s="1"/>
  <c r="AO175" i="5"/>
  <c r="AM175" i="5"/>
  <c r="AK175" i="5"/>
  <c r="AI175" i="5"/>
  <c r="AG175" i="5"/>
  <c r="AE175" i="5"/>
  <c r="AC175" i="5"/>
  <c r="AA175" i="5"/>
  <c r="Y175" i="5"/>
  <c r="W175" i="5"/>
  <c r="U175" i="5"/>
  <c r="S175" i="5"/>
  <c r="Q175" i="5"/>
  <c r="O175" i="5"/>
  <c r="M175" i="5"/>
  <c r="BI174" i="5"/>
  <c r="AU174" i="5"/>
  <c r="AP174" i="5"/>
  <c r="AV174" i="5" s="1"/>
  <c r="AO174" i="5"/>
  <c r="AM174" i="5"/>
  <c r="AK174" i="5"/>
  <c r="AI174" i="5"/>
  <c r="AG174" i="5"/>
  <c r="AE174" i="5"/>
  <c r="AC174" i="5"/>
  <c r="AA174" i="5"/>
  <c r="Y174" i="5"/>
  <c r="W174" i="5"/>
  <c r="U174" i="5"/>
  <c r="S174" i="5"/>
  <c r="Q174" i="5"/>
  <c r="O174" i="5"/>
  <c r="M174" i="5"/>
  <c r="BJ1" i="5"/>
  <c r="BI1" i="5"/>
  <c r="AX1" i="5"/>
  <c r="BB1" i="5" s="1"/>
  <c r="AU1" i="5"/>
  <c r="AP1" i="5"/>
  <c r="AW1" i="5" s="1"/>
  <c r="BA1" i="5" s="1"/>
  <c r="AO1" i="5"/>
  <c r="AM1" i="5"/>
  <c r="AK1" i="5"/>
  <c r="AI1" i="5"/>
  <c r="AG1" i="5"/>
  <c r="AE1" i="5"/>
  <c r="AC1" i="5"/>
  <c r="AA1" i="5"/>
  <c r="Y1" i="5"/>
  <c r="W1" i="5"/>
  <c r="U1" i="5"/>
  <c r="S1" i="5"/>
  <c r="Q1" i="5"/>
  <c r="O1" i="5"/>
  <c r="M1" i="5"/>
  <c r="BB230" i="6" l="1"/>
  <c r="BB33" i="7"/>
  <c r="BE33" i="7" s="1"/>
  <c r="AY146" i="7"/>
  <c r="BC146" i="7" s="1"/>
  <c r="AV103" i="5"/>
  <c r="AZ103" i="5" s="1"/>
  <c r="BJ23" i="5"/>
  <c r="BL23" i="5" s="1"/>
  <c r="BJ83" i="5"/>
  <c r="BL83" i="5" s="1"/>
  <c r="BE233" i="6"/>
  <c r="AY125" i="6"/>
  <c r="BM125" i="6" s="1"/>
  <c r="BN125" i="6" s="1"/>
  <c r="AY131" i="6"/>
  <c r="BE230" i="6"/>
  <c r="AY67" i="6"/>
  <c r="AY75" i="6"/>
  <c r="AY53" i="6"/>
  <c r="BM53" i="6" s="1"/>
  <c r="BN53" i="6" s="1"/>
  <c r="BE216" i="6"/>
  <c r="BB45" i="7"/>
  <c r="BE45" i="7" s="1"/>
  <c r="AY61" i="7"/>
  <c r="BM61" i="7" s="1"/>
  <c r="BN61" i="7" s="1"/>
  <c r="AY147" i="6"/>
  <c r="AY101" i="6"/>
  <c r="BM101" i="6" s="1"/>
  <c r="BN101" i="6" s="1"/>
  <c r="BM137" i="6"/>
  <c r="BN137" i="6" s="1"/>
  <c r="AY180" i="6"/>
  <c r="BM180" i="6" s="1"/>
  <c r="BN180" i="6" s="1"/>
  <c r="BB16" i="6"/>
  <c r="BE16" i="6" s="1"/>
  <c r="AY141" i="6"/>
  <c r="AY36" i="6"/>
  <c r="BM36" i="6" s="1"/>
  <c r="BN36" i="6" s="1"/>
  <c r="BE205" i="6"/>
  <c r="BE164" i="6"/>
  <c r="AY144" i="7"/>
  <c r="BM144" i="7" s="1"/>
  <c r="BN144" i="7" s="1"/>
  <c r="BM137" i="7"/>
  <c r="BN137" i="7" s="1"/>
  <c r="AY99" i="7"/>
  <c r="BM99" i="7" s="1"/>
  <c r="BN99" i="7" s="1"/>
  <c r="BM235" i="6"/>
  <c r="BN235" i="6" s="1"/>
  <c r="AY102" i="6"/>
  <c r="BM102" i="6" s="1"/>
  <c r="BN102" i="6" s="1"/>
  <c r="AY163" i="6"/>
  <c r="BM163" i="6" s="1"/>
  <c r="BN163" i="6" s="1"/>
  <c r="BB228" i="6"/>
  <c r="BE228" i="6" s="1"/>
  <c r="AY63" i="6"/>
  <c r="BE66" i="6"/>
  <c r="BB201" i="6"/>
  <c r="BE201" i="6" s="1"/>
  <c r="BB37" i="6"/>
  <c r="BE37" i="6" s="1"/>
  <c r="AY88" i="7"/>
  <c r="BM88" i="7" s="1"/>
  <c r="BN88" i="7" s="1"/>
  <c r="AY74" i="7"/>
  <c r="BM74" i="7" s="1"/>
  <c r="BN74" i="7" s="1"/>
  <c r="BM21" i="7"/>
  <c r="BN21" i="7" s="1"/>
  <c r="AZ11" i="7"/>
  <c r="AQ1" i="5"/>
  <c r="BJ62" i="5"/>
  <c r="BL62" i="5" s="1"/>
  <c r="AY133" i="6"/>
  <c r="BM133" i="6" s="1"/>
  <c r="BN133" i="6" s="1"/>
  <c r="BM192" i="6"/>
  <c r="BN192" i="6" s="1"/>
  <c r="AZ137" i="6"/>
  <c r="AY197" i="6"/>
  <c r="BM197" i="6" s="1"/>
  <c r="BN197" i="6" s="1"/>
  <c r="BE53" i="6"/>
  <c r="BE151" i="7"/>
  <c r="BM123" i="7"/>
  <c r="BN123" i="7" s="1"/>
  <c r="AY50" i="7"/>
  <c r="BM27" i="7"/>
  <c r="BN27" i="7" s="1"/>
  <c r="BE221" i="6"/>
  <c r="BE229" i="6"/>
  <c r="BE165" i="6"/>
  <c r="BE160" i="6"/>
  <c r="AY142" i="7"/>
  <c r="BD69" i="7"/>
  <c r="BB17" i="7"/>
  <c r="BE17" i="7" s="1"/>
  <c r="BJ229" i="5"/>
  <c r="BL229" i="5" s="1"/>
  <c r="BJ102" i="5"/>
  <c r="BL102" i="5" s="1"/>
  <c r="BJ25" i="5"/>
  <c r="BL25" i="5" s="1"/>
  <c r="BJ31" i="5"/>
  <c r="BL31" i="5" s="1"/>
  <c r="AY233" i="6"/>
  <c r="AY167" i="6"/>
  <c r="BM167" i="6" s="1"/>
  <c r="BN167" i="6" s="1"/>
  <c r="BM134" i="6"/>
  <c r="BN134" i="6" s="1"/>
  <c r="BE45" i="6"/>
  <c r="AY151" i="7"/>
  <c r="BM151" i="7" s="1"/>
  <c r="BN151" i="7" s="1"/>
  <c r="AY139" i="7"/>
  <c r="BM139" i="7" s="1"/>
  <c r="BN139" i="7" s="1"/>
  <c r="AY95" i="7"/>
  <c r="BM95" i="7" s="1"/>
  <c r="BN95" i="7" s="1"/>
  <c r="AY41" i="7"/>
  <c r="BM41" i="7" s="1"/>
  <c r="BN41" i="7" s="1"/>
  <c r="AV164" i="7"/>
  <c r="AY131" i="7"/>
  <c r="BC131" i="7" s="1"/>
  <c r="AV24" i="5"/>
  <c r="AZ24" i="5" s="1"/>
  <c r="AW127" i="5"/>
  <c r="BA127" i="5" s="1"/>
  <c r="BJ138" i="5"/>
  <c r="BL138" i="5" s="1"/>
  <c r="AV197" i="5"/>
  <c r="AZ197" i="5" s="1"/>
  <c r="BJ131" i="5"/>
  <c r="BL131" i="5" s="1"/>
  <c r="BJ150" i="5"/>
  <c r="BL150" i="5" s="1"/>
  <c r="BJ17" i="5"/>
  <c r="BL17" i="5" s="1"/>
  <c r="AV218" i="5"/>
  <c r="AZ218" i="5" s="1"/>
  <c r="BJ214" i="5"/>
  <c r="BL214" i="5" s="1"/>
  <c r="BJ191" i="5"/>
  <c r="BL191" i="5" s="1"/>
  <c r="BJ192" i="5"/>
  <c r="BL192" i="5" s="1"/>
  <c r="BJ145" i="5"/>
  <c r="BL145" i="5" s="1"/>
  <c r="BJ69" i="5"/>
  <c r="BL69" i="5" s="1"/>
  <c r="AX77" i="5"/>
  <c r="BB77" i="5" s="1"/>
  <c r="AV77" i="5"/>
  <c r="AZ77" i="5" s="1"/>
  <c r="AQ24" i="5"/>
  <c r="AX24" i="5"/>
  <c r="BB24" i="5" s="1"/>
  <c r="BE24" i="5" s="1"/>
  <c r="BJ24" i="5"/>
  <c r="BL24" i="5" s="1"/>
  <c r="BJ27" i="5"/>
  <c r="BL27" i="5" s="1"/>
  <c r="AV29" i="5"/>
  <c r="AZ29" i="5" s="1"/>
  <c r="BJ81" i="5"/>
  <c r="BL81" i="5" s="1"/>
  <c r="BJ12" i="5"/>
  <c r="BL12" i="5" s="1"/>
  <c r="BJ206" i="5"/>
  <c r="BL206" i="5" s="1"/>
  <c r="AV165" i="5"/>
  <c r="AZ165" i="5" s="1"/>
  <c r="BJ172" i="5"/>
  <c r="BL172" i="5" s="1"/>
  <c r="AV131" i="5"/>
  <c r="AZ131" i="5" s="1"/>
  <c r="BJ132" i="5"/>
  <c r="BL132" i="5" s="1"/>
  <c r="AV121" i="5"/>
  <c r="AZ121" i="5" s="1"/>
  <c r="BJ124" i="5"/>
  <c r="BL124" i="5" s="1"/>
  <c r="AW129" i="5"/>
  <c r="BA129" i="5" s="1"/>
  <c r="BJ89" i="5"/>
  <c r="BL89" i="5" s="1"/>
  <c r="BM155" i="7"/>
  <c r="BN155" i="7" s="1"/>
  <c r="AY143" i="7"/>
  <c r="BM143" i="7" s="1"/>
  <c r="BN143" i="7" s="1"/>
  <c r="AY122" i="7"/>
  <c r="BM122" i="7" s="1"/>
  <c r="BN122" i="7" s="1"/>
  <c r="AY90" i="7"/>
  <c r="BM90" i="7" s="1"/>
  <c r="BN90" i="7" s="1"/>
  <c r="AY78" i="7"/>
  <c r="BM78" i="7" s="1"/>
  <c r="BN78" i="7" s="1"/>
  <c r="BC61" i="7"/>
  <c r="CV61" i="7" s="1"/>
  <c r="CW61" i="7" s="1"/>
  <c r="AY153" i="7"/>
  <c r="BC153" i="7" s="1"/>
  <c r="AZ153" i="7"/>
  <c r="CV131" i="7"/>
  <c r="CW131" i="7" s="1"/>
  <c r="BD131" i="7"/>
  <c r="BM69" i="7"/>
  <c r="BN69" i="7" s="1"/>
  <c r="AY105" i="7"/>
  <c r="AY147" i="7"/>
  <c r="BM147" i="7" s="1"/>
  <c r="BN147" i="7" s="1"/>
  <c r="AY149" i="7"/>
  <c r="AY64" i="7"/>
  <c r="BM64" i="7" s="1"/>
  <c r="BN64" i="7" s="1"/>
  <c r="AY65" i="7"/>
  <c r="AY29" i="7"/>
  <c r="BM29" i="7" s="1"/>
  <c r="BN29" i="7" s="1"/>
  <c r="BM15" i="7"/>
  <c r="BN15" i="7" s="1"/>
  <c r="AY62" i="7"/>
  <c r="BM62" i="7" s="1"/>
  <c r="BN62" i="7" s="1"/>
  <c r="AY53" i="7"/>
  <c r="BM53" i="7" s="1"/>
  <c r="BN53" i="7" s="1"/>
  <c r="AZ145" i="7"/>
  <c r="AY145" i="7"/>
  <c r="BC145" i="7" s="1"/>
  <c r="AY133" i="7"/>
  <c r="BA133" i="7"/>
  <c r="AZ81" i="7"/>
  <c r="AY81" i="7"/>
  <c r="BC81" i="7" s="1"/>
  <c r="AZ141" i="7"/>
  <c r="AY141" i="7"/>
  <c r="AY134" i="7"/>
  <c r="BA134" i="7"/>
  <c r="BM131" i="7"/>
  <c r="BN131" i="7" s="1"/>
  <c r="BC116" i="7"/>
  <c r="CV116" i="7" s="1"/>
  <c r="CW116" i="7" s="1"/>
  <c r="BM116" i="7"/>
  <c r="BN116" i="7" s="1"/>
  <c r="BB154" i="7"/>
  <c r="BE154" i="7" s="1"/>
  <c r="BC159" i="7"/>
  <c r="CV159" i="7" s="1"/>
  <c r="CW159" i="7" s="1"/>
  <c r="BB152" i="7"/>
  <c r="BE152" i="7" s="1"/>
  <c r="BB150" i="7"/>
  <c r="BE150" i="7" s="1"/>
  <c r="BC139" i="7"/>
  <c r="CV139" i="7" s="1"/>
  <c r="CW139" i="7" s="1"/>
  <c r="BC132" i="7"/>
  <c r="CV132" i="7" s="1"/>
  <c r="CW132" i="7" s="1"/>
  <c r="BC157" i="7"/>
  <c r="CV157" i="7" s="1"/>
  <c r="CW157" i="7" s="1"/>
  <c r="AY117" i="7"/>
  <c r="AZ117" i="7"/>
  <c r="BD127" i="7"/>
  <c r="BC127" i="7"/>
  <c r="CV127" i="7" s="1"/>
  <c r="CW127" i="7" s="1"/>
  <c r="BA111" i="7"/>
  <c r="AY111" i="7"/>
  <c r="BM159" i="7"/>
  <c r="BN159" i="7" s="1"/>
  <c r="BB117" i="7"/>
  <c r="BE117" i="7" s="1"/>
  <c r="AZ96" i="7"/>
  <c r="AY96" i="7"/>
  <c r="AZ85" i="7"/>
  <c r="AY85" i="7"/>
  <c r="BC130" i="7"/>
  <c r="CV130" i="7" s="1"/>
  <c r="CW130" i="7" s="1"/>
  <c r="BB102" i="7"/>
  <c r="BE102" i="7" s="1"/>
  <c r="AY97" i="7"/>
  <c r="BB109" i="7"/>
  <c r="BE109" i="7" s="1"/>
  <c r="BC99" i="7"/>
  <c r="CV99" i="7" s="1"/>
  <c r="CW99" i="7" s="1"/>
  <c r="BB94" i="7"/>
  <c r="BE94" i="7" s="1"/>
  <c r="AZ72" i="7"/>
  <c r="AY72" i="7"/>
  <c r="BM127" i="7"/>
  <c r="BN127" i="7" s="1"/>
  <c r="BB115" i="7"/>
  <c r="BE115" i="7" s="1"/>
  <c r="BC110" i="7"/>
  <c r="CV110" i="7" s="1"/>
  <c r="CW110" i="7" s="1"/>
  <c r="BB100" i="7"/>
  <c r="BE100" i="7"/>
  <c r="BB92" i="7"/>
  <c r="BE92" i="7"/>
  <c r="AY86" i="7"/>
  <c r="AY109" i="7"/>
  <c r="BB67" i="7"/>
  <c r="BE67" i="7" s="1"/>
  <c r="AZ79" i="7"/>
  <c r="AY79" i="7"/>
  <c r="BB71" i="7"/>
  <c r="BE71" i="7"/>
  <c r="AZ91" i="7"/>
  <c r="AY91" i="7"/>
  <c r="AY67" i="7"/>
  <c r="AZ67" i="7"/>
  <c r="BB62" i="7"/>
  <c r="BE62" i="7"/>
  <c r="BB63" i="7"/>
  <c r="BE63" i="7" s="1"/>
  <c r="BD60" i="7"/>
  <c r="BC60" i="7"/>
  <c r="CV60" i="7" s="1"/>
  <c r="CW60" i="7" s="1"/>
  <c r="BB50" i="7"/>
  <c r="BE50" i="7" s="1"/>
  <c r="AZ42" i="7"/>
  <c r="AY42" i="7"/>
  <c r="AZ34" i="7"/>
  <c r="AY34" i="7"/>
  <c r="BC43" i="7"/>
  <c r="CV43" i="7" s="1"/>
  <c r="CW43" i="7" s="1"/>
  <c r="BB38" i="7"/>
  <c r="BE38" i="7" s="1"/>
  <c r="BC29" i="7"/>
  <c r="CV29" i="7" s="1"/>
  <c r="CW29" i="7" s="1"/>
  <c r="BC21" i="7"/>
  <c r="CV21" i="7" s="1"/>
  <c r="CW21" i="7" s="1"/>
  <c r="BB28" i="7"/>
  <c r="BE28" i="7" s="1"/>
  <c r="BB20" i="7"/>
  <c r="BE20" i="7" s="1"/>
  <c r="AY16" i="7"/>
  <c r="BM43" i="7"/>
  <c r="BN43" i="7" s="1"/>
  <c r="BB32" i="7"/>
  <c r="BE32" i="7" s="1"/>
  <c r="AZ24" i="7"/>
  <c r="AY24" i="7"/>
  <c r="BB16" i="7"/>
  <c r="BE16" i="7" s="1"/>
  <c r="BC17" i="7"/>
  <c r="CV17" i="7" s="1"/>
  <c r="CW17" i="7" s="1"/>
  <c r="AW164" i="7"/>
  <c r="BC11" i="7"/>
  <c r="CV11" i="7" s="1"/>
  <c r="CW11" i="7" s="1"/>
  <c r="BB156" i="7"/>
  <c r="BE156" i="7" s="1"/>
  <c r="BM157" i="7"/>
  <c r="BN157" i="7" s="1"/>
  <c r="AZ152" i="7"/>
  <c r="AY152" i="7"/>
  <c r="CV146" i="7"/>
  <c r="CW146" i="7" s="1"/>
  <c r="BC143" i="7"/>
  <c r="CV143" i="7" s="1"/>
  <c r="CW143" i="7" s="1"/>
  <c r="BD136" i="7"/>
  <c r="BC136" i="7"/>
  <c r="CV136" i="7" s="1"/>
  <c r="CW136" i="7" s="1"/>
  <c r="BM136" i="7"/>
  <c r="BN136" i="7" s="1"/>
  <c r="AZ128" i="7"/>
  <c r="AY128" i="7"/>
  <c r="BC124" i="7"/>
  <c r="CV124" i="7" s="1"/>
  <c r="CW124" i="7" s="1"/>
  <c r="BC138" i="7"/>
  <c r="CV138" i="7" s="1"/>
  <c r="CW138" i="7" s="1"/>
  <c r="BM138" i="7"/>
  <c r="BN138" i="7" s="1"/>
  <c r="BC122" i="7"/>
  <c r="CV122" i="7" s="1"/>
  <c r="CW122" i="7" s="1"/>
  <c r="BA108" i="7"/>
  <c r="AY108" i="7"/>
  <c r="AZ89" i="7"/>
  <c r="AY89" i="7"/>
  <c r="AZ118" i="7"/>
  <c r="AY118" i="7"/>
  <c r="AY112" i="7"/>
  <c r="AZ102" i="7"/>
  <c r="AY102" i="7"/>
  <c r="AZ94" i="7"/>
  <c r="AY94" i="7"/>
  <c r="AZ68" i="7"/>
  <c r="AY68" i="7"/>
  <c r="BC103" i="7"/>
  <c r="CV103" i="7" s="1"/>
  <c r="CW103" i="7" s="1"/>
  <c r="BM91" i="7"/>
  <c r="BN91" i="7" s="1"/>
  <c r="BB85" i="7"/>
  <c r="BE85" i="7" s="1"/>
  <c r="BM114" i="7"/>
  <c r="BN114" i="7" s="1"/>
  <c r="BB113" i="7"/>
  <c r="BE113" i="7" s="1"/>
  <c r="AY82" i="7"/>
  <c r="BB64" i="7"/>
  <c r="BE64" i="7" s="1"/>
  <c r="AZ71" i="7"/>
  <c r="AY71" i="7"/>
  <c r="BC65" i="7"/>
  <c r="CV65" i="7" s="1"/>
  <c r="CW65" i="7" s="1"/>
  <c r="BB58" i="7"/>
  <c r="BE58" i="7"/>
  <c r="BD137" i="7"/>
  <c r="BD73" i="7"/>
  <c r="BB75" i="7"/>
  <c r="BE75" i="7" s="1"/>
  <c r="BM68" i="7"/>
  <c r="BN68" i="7" s="1"/>
  <c r="BE60" i="7"/>
  <c r="BB60" i="7"/>
  <c r="BM51" i="7"/>
  <c r="BN51" i="7" s="1"/>
  <c r="AY48" i="7"/>
  <c r="BC41" i="7"/>
  <c r="CV41" i="7" s="1"/>
  <c r="CW41" i="7" s="1"/>
  <c r="BC33" i="7"/>
  <c r="CV33" i="7" s="1"/>
  <c r="CW33" i="7" s="1"/>
  <c r="BM65" i="7"/>
  <c r="BN65" i="7" s="1"/>
  <c r="BD61" i="7"/>
  <c r="AZ54" i="7"/>
  <c r="AY54" i="7"/>
  <c r="BB48" i="7"/>
  <c r="BE48" i="7" s="1"/>
  <c r="BB52" i="7"/>
  <c r="BE52" i="7"/>
  <c r="BC47" i="7"/>
  <c r="CV47" i="7" s="1"/>
  <c r="CW47" i="7" s="1"/>
  <c r="BB42" i="7"/>
  <c r="BE42" i="7" s="1"/>
  <c r="AY36" i="7"/>
  <c r="AZ36" i="7"/>
  <c r="BC31" i="7"/>
  <c r="CV31" i="7" s="1"/>
  <c r="CW31" i="7" s="1"/>
  <c r="BC27" i="7"/>
  <c r="CV27" i="7" s="1"/>
  <c r="CW27" i="7" s="1"/>
  <c r="BC19" i="7"/>
  <c r="CV19" i="7" s="1"/>
  <c r="CW19" i="7" s="1"/>
  <c r="BD19" i="7"/>
  <c r="BB26" i="7"/>
  <c r="BE26" i="7" s="1"/>
  <c r="BM19" i="7"/>
  <c r="BN19" i="7" s="1"/>
  <c r="AZ14" i="7"/>
  <c r="AY14" i="7"/>
  <c r="BB24" i="7"/>
  <c r="BE24" i="7" s="1"/>
  <c r="BC15" i="7"/>
  <c r="CV15" i="7" s="1"/>
  <c r="CW15" i="7" s="1"/>
  <c r="AX164" i="7"/>
  <c r="AZ1" i="7"/>
  <c r="AY1" i="7"/>
  <c r="BM31" i="7"/>
  <c r="BN31" i="7" s="1"/>
  <c r="AZ156" i="7"/>
  <c r="AY156" i="7"/>
  <c r="BB148" i="7"/>
  <c r="BE148" i="7" s="1"/>
  <c r="BB160" i="7"/>
  <c r="BE160" i="7" s="1"/>
  <c r="BC151" i="7"/>
  <c r="CV151" i="7" s="1"/>
  <c r="CW151" i="7" s="1"/>
  <c r="AZ158" i="7"/>
  <c r="AY158" i="7"/>
  <c r="BC140" i="7"/>
  <c r="CV140" i="7" s="1"/>
  <c r="CW140" i="7" s="1"/>
  <c r="BM140" i="7"/>
  <c r="BN140" i="7" s="1"/>
  <c r="AZ126" i="7"/>
  <c r="AY126" i="7"/>
  <c r="BC149" i="7"/>
  <c r="CV149" i="7" s="1"/>
  <c r="CW149" i="7" s="1"/>
  <c r="BA104" i="7"/>
  <c r="AY104" i="7"/>
  <c r="BC129" i="7"/>
  <c r="CV129" i="7" s="1"/>
  <c r="CW129" i="7" s="1"/>
  <c r="BC121" i="7"/>
  <c r="CV121" i="7" s="1"/>
  <c r="CW121" i="7" s="1"/>
  <c r="BB116" i="7"/>
  <c r="BE116" i="7" s="1"/>
  <c r="BC90" i="7"/>
  <c r="CV90" i="7" s="1"/>
  <c r="CW90" i="7" s="1"/>
  <c r="BB111" i="7"/>
  <c r="BE111" i="7" s="1"/>
  <c r="BB106" i="7"/>
  <c r="BE106" i="7" s="1"/>
  <c r="AY101" i="7"/>
  <c r="BB87" i="7"/>
  <c r="BE87" i="7"/>
  <c r="AZ80" i="7"/>
  <c r="AY80" i="7"/>
  <c r="BM80" i="7" s="1"/>
  <c r="BN80" i="7" s="1"/>
  <c r="BB112" i="7"/>
  <c r="BE112" i="7" s="1"/>
  <c r="BC105" i="7"/>
  <c r="CV105" i="7" s="1"/>
  <c r="CW105" i="7" s="1"/>
  <c r="BD105" i="7"/>
  <c r="BB97" i="7"/>
  <c r="BE97" i="7"/>
  <c r="BC84" i="7"/>
  <c r="CV84" i="7" s="1"/>
  <c r="CW84" i="7" s="1"/>
  <c r="AZ113" i="7"/>
  <c r="AY113" i="7"/>
  <c r="BB98" i="7"/>
  <c r="BE98" i="7"/>
  <c r="BC107" i="7"/>
  <c r="CV107" i="7" s="1"/>
  <c r="CW107" i="7" s="1"/>
  <c r="BC56" i="7"/>
  <c r="CV56" i="7" s="1"/>
  <c r="CW56" i="7" s="1"/>
  <c r="BM121" i="7"/>
  <c r="BN121" i="7" s="1"/>
  <c r="BC78" i="7"/>
  <c r="CV78" i="7" s="1"/>
  <c r="CW78" i="7" s="1"/>
  <c r="BB56" i="7"/>
  <c r="BE56" i="7" s="1"/>
  <c r="AZ75" i="7"/>
  <c r="AY75" i="7"/>
  <c r="AY59" i="7"/>
  <c r="AZ59" i="7"/>
  <c r="BC55" i="7"/>
  <c r="CV55" i="7" s="1"/>
  <c r="CW55" i="7" s="1"/>
  <c r="AZ46" i="7"/>
  <c r="AY46" i="7"/>
  <c r="AZ38" i="7"/>
  <c r="AY38" i="7"/>
  <c r="BC62" i="7"/>
  <c r="CV62" i="7" s="1"/>
  <c r="CW62" i="7" s="1"/>
  <c r="BB54" i="7"/>
  <c r="BE54" i="7" s="1"/>
  <c r="AZ52" i="7"/>
  <c r="AY52" i="7"/>
  <c r="BE46" i="7"/>
  <c r="BB46" i="7"/>
  <c r="AY40" i="7"/>
  <c r="AZ40" i="7"/>
  <c r="BC35" i="7"/>
  <c r="CV35" i="7" s="1"/>
  <c r="CW35" i="7" s="1"/>
  <c r="BB30" i="7"/>
  <c r="BE30" i="7" s="1"/>
  <c r="BB22" i="7"/>
  <c r="BE22" i="7" s="1"/>
  <c r="BD50" i="7"/>
  <c r="BC50" i="7"/>
  <c r="CV50" i="7" s="1"/>
  <c r="CW50" i="7" s="1"/>
  <c r="AZ26" i="7"/>
  <c r="AY26" i="7"/>
  <c r="BB18" i="7"/>
  <c r="BE18" i="7" s="1"/>
  <c r="BB12" i="7"/>
  <c r="BE12" i="7" s="1"/>
  <c r="BC49" i="7"/>
  <c r="CV49" i="7" s="1"/>
  <c r="CW49" i="7" s="1"/>
  <c r="BM35" i="7"/>
  <c r="BN35" i="7" s="1"/>
  <c r="BC23" i="7"/>
  <c r="CV23" i="7" s="1"/>
  <c r="CW23" i="7" s="1"/>
  <c r="AQ164" i="7"/>
  <c r="BC155" i="7"/>
  <c r="CV155" i="7" s="1"/>
  <c r="CW155" i="7" s="1"/>
  <c r="AZ148" i="7"/>
  <c r="AY148" i="7"/>
  <c r="AZ154" i="7"/>
  <c r="AY154" i="7"/>
  <c r="BM149" i="7"/>
  <c r="BN149" i="7" s="1"/>
  <c r="AZ160" i="7"/>
  <c r="AY160" i="7"/>
  <c r="BB158" i="7"/>
  <c r="BE158" i="7"/>
  <c r="AZ150" i="7"/>
  <c r="AY150" i="7"/>
  <c r="BC144" i="7"/>
  <c r="CV144" i="7" s="1"/>
  <c r="CW144" i="7" s="1"/>
  <c r="BC135" i="7"/>
  <c r="CV135" i="7" s="1"/>
  <c r="CW135" i="7" s="1"/>
  <c r="BC125" i="7"/>
  <c r="CV125" i="7" s="1"/>
  <c r="CW125" i="7" s="1"/>
  <c r="BM125" i="7"/>
  <c r="BN125" i="7" s="1"/>
  <c r="BC142" i="7"/>
  <c r="CV142" i="7" s="1"/>
  <c r="CW142" i="7" s="1"/>
  <c r="BM142" i="7"/>
  <c r="BN142" i="7" s="1"/>
  <c r="BC123" i="7"/>
  <c r="CV123" i="7" s="1"/>
  <c r="CW123" i="7" s="1"/>
  <c r="BA115" i="7"/>
  <c r="AY115" i="7"/>
  <c r="BA100" i="7"/>
  <c r="AY100" i="7"/>
  <c r="BC120" i="7"/>
  <c r="CV120" i="7" s="1"/>
  <c r="CW120" i="7" s="1"/>
  <c r="AZ92" i="7"/>
  <c r="AY92" i="7"/>
  <c r="BM120" i="7"/>
  <c r="BN120" i="7" s="1"/>
  <c r="BM82" i="7"/>
  <c r="BN82" i="7" s="1"/>
  <c r="BC119" i="7"/>
  <c r="CV119" i="7" s="1"/>
  <c r="CW119" i="7" s="1"/>
  <c r="BM119" i="7"/>
  <c r="BN119" i="7" s="1"/>
  <c r="BC114" i="7"/>
  <c r="CV114" i="7" s="1"/>
  <c r="CW114" i="7" s="1"/>
  <c r="AZ106" i="7"/>
  <c r="AY106" i="7"/>
  <c r="AZ87" i="7"/>
  <c r="AY87" i="7"/>
  <c r="AZ76" i="7"/>
  <c r="AY76" i="7"/>
  <c r="AY93" i="7"/>
  <c r="BB90" i="7"/>
  <c r="BE90" i="7"/>
  <c r="BA66" i="7"/>
  <c r="AY66" i="7"/>
  <c r="AZ98" i="7"/>
  <c r="AY98" i="7"/>
  <c r="BC74" i="7"/>
  <c r="CV74" i="7" s="1"/>
  <c r="CW74" i="7" s="1"/>
  <c r="BD74" i="7"/>
  <c r="AZ83" i="7"/>
  <c r="AY83" i="7"/>
  <c r="BB79" i="7"/>
  <c r="BE79" i="7" s="1"/>
  <c r="BM72" i="7"/>
  <c r="BN72" i="7" s="1"/>
  <c r="AY63" i="7"/>
  <c r="AZ63" i="7"/>
  <c r="BM55" i="7"/>
  <c r="BN55" i="7" s="1"/>
  <c r="AY70" i="7"/>
  <c r="BM105" i="7"/>
  <c r="BN105" i="7" s="1"/>
  <c r="BB66" i="7"/>
  <c r="BE66" i="7" s="1"/>
  <c r="BC58" i="7"/>
  <c r="CV58" i="7" s="1"/>
  <c r="CW58" i="7" s="1"/>
  <c r="BC45" i="7"/>
  <c r="CV45" i="7" s="1"/>
  <c r="CW45" i="7" s="1"/>
  <c r="BC37" i="7"/>
  <c r="CV37" i="7" s="1"/>
  <c r="CW37" i="7" s="1"/>
  <c r="BC57" i="7"/>
  <c r="CV57" i="7" s="1"/>
  <c r="CW57" i="7" s="1"/>
  <c r="BC51" i="7"/>
  <c r="CV51" i="7" s="1"/>
  <c r="CW51" i="7" s="1"/>
  <c r="AY44" i="7"/>
  <c r="AZ44" i="7"/>
  <c r="BC39" i="7"/>
  <c r="CV39" i="7" s="1"/>
  <c r="CW39" i="7" s="1"/>
  <c r="BB34" i="7"/>
  <c r="BE34" i="7" s="1"/>
  <c r="BM50" i="7"/>
  <c r="BN50" i="7" s="1"/>
  <c r="AZ30" i="7"/>
  <c r="AY30" i="7"/>
  <c r="AZ22" i="7"/>
  <c r="AY22" i="7"/>
  <c r="AZ28" i="7"/>
  <c r="AZ164" i="7" s="1"/>
  <c r="AY28" i="7"/>
  <c r="AZ20" i="7"/>
  <c r="AY20" i="7"/>
  <c r="AZ13" i="7"/>
  <c r="AY13" i="7"/>
  <c r="BC25" i="7"/>
  <c r="CV25" i="7" s="1"/>
  <c r="CW25" i="7" s="1"/>
  <c r="AZ18" i="7"/>
  <c r="AY18" i="7"/>
  <c r="AZ10" i="7"/>
  <c r="AY10" i="7"/>
  <c r="BM58" i="7"/>
  <c r="BN58" i="7" s="1"/>
  <c r="AY32" i="7"/>
  <c r="AZ32" i="7"/>
  <c r="AY12" i="7"/>
  <c r="BM25" i="7"/>
  <c r="BN25" i="7" s="1"/>
  <c r="BJ164" i="7"/>
  <c r="AY144" i="6"/>
  <c r="AY149" i="6"/>
  <c r="BM149" i="6" s="1"/>
  <c r="BN149" i="6" s="1"/>
  <c r="AZ25" i="6"/>
  <c r="AY25" i="6"/>
  <c r="BM25" i="6" s="1"/>
  <c r="BN25" i="6" s="1"/>
  <c r="BD137" i="6"/>
  <c r="AY58" i="6"/>
  <c r="AY213" i="6"/>
  <c r="AY205" i="6"/>
  <c r="BM205" i="6" s="1"/>
  <c r="BN205" i="6" s="1"/>
  <c r="AY44" i="6"/>
  <c r="AY216" i="6"/>
  <c r="BM216" i="6" s="1"/>
  <c r="BN216" i="6" s="1"/>
  <c r="BB145" i="6"/>
  <c r="BE145" i="6" s="1"/>
  <c r="AY65" i="6"/>
  <c r="BC65" i="6" s="1"/>
  <c r="AY140" i="6"/>
  <c r="BM140" i="6" s="1"/>
  <c r="BN140" i="6" s="1"/>
  <c r="AY87" i="6"/>
  <c r="AY28" i="6"/>
  <c r="AZ28" i="6"/>
  <c r="BM237" i="6"/>
  <c r="BN237" i="6" s="1"/>
  <c r="AY209" i="6"/>
  <c r="BM209" i="6" s="1"/>
  <c r="BN209" i="6" s="1"/>
  <c r="AY200" i="6"/>
  <c r="BM200" i="6" s="1"/>
  <c r="BN200" i="6" s="1"/>
  <c r="BC97" i="6"/>
  <c r="CV97" i="6" s="1"/>
  <c r="CW97" i="6" s="1"/>
  <c r="BD108" i="6"/>
  <c r="BC108" i="6"/>
  <c r="CV108" i="6" s="1"/>
  <c r="CW108" i="6" s="1"/>
  <c r="BM108" i="6"/>
  <c r="BN108" i="6" s="1"/>
  <c r="BC124" i="6"/>
  <c r="CV124" i="6" s="1"/>
  <c r="CW124" i="6" s="1"/>
  <c r="BM124" i="6"/>
  <c r="BN124" i="6" s="1"/>
  <c r="BC69" i="6"/>
  <c r="BC47" i="6"/>
  <c r="CV47" i="6" s="1"/>
  <c r="CW47" i="6" s="1"/>
  <c r="BM47" i="6"/>
  <c r="BN47" i="6" s="1"/>
  <c r="BC111" i="6"/>
  <c r="CV111" i="6" s="1"/>
  <c r="CW111" i="6" s="1"/>
  <c r="BD111" i="6"/>
  <c r="BM111" i="6"/>
  <c r="BN111" i="6" s="1"/>
  <c r="BB116" i="6"/>
  <c r="BE116" i="6" s="1"/>
  <c r="BB242" i="6"/>
  <c r="BE242" i="6" s="1"/>
  <c r="BC233" i="6"/>
  <c r="CV233" i="6" s="1"/>
  <c r="CW233" i="6" s="1"/>
  <c r="BM233" i="6"/>
  <c r="BN233" i="6" s="1"/>
  <c r="BC147" i="6"/>
  <c r="CV147" i="6" s="1"/>
  <c r="CW147" i="6" s="1"/>
  <c r="AZ223" i="6"/>
  <c r="AY223" i="6"/>
  <c r="AY126" i="6"/>
  <c r="AZ126" i="6"/>
  <c r="BC90" i="6"/>
  <c r="CV90" i="6" s="1"/>
  <c r="CW90" i="6" s="1"/>
  <c r="BB150" i="6"/>
  <c r="BE150" i="6"/>
  <c r="BB107" i="6"/>
  <c r="BE107" i="6" s="1"/>
  <c r="BC207" i="6"/>
  <c r="CV207" i="6" s="1"/>
  <c r="CW207" i="6" s="1"/>
  <c r="BA177" i="6"/>
  <c r="AY177" i="6"/>
  <c r="BC58" i="6"/>
  <c r="CV58" i="6" s="1"/>
  <c r="CW58" i="6" s="1"/>
  <c r="BC61" i="6"/>
  <c r="CV61" i="6" s="1"/>
  <c r="CW61" i="6" s="1"/>
  <c r="BM90" i="6"/>
  <c r="BN90" i="6" s="1"/>
  <c r="BB88" i="6"/>
  <c r="BE88" i="6" s="1"/>
  <c r="BC199" i="6"/>
  <c r="CV199" i="6" s="1"/>
  <c r="CW199" i="6" s="1"/>
  <c r="BC189" i="6"/>
  <c r="CV189" i="6" s="1"/>
  <c r="CW189" i="6" s="1"/>
  <c r="BB215" i="6"/>
  <c r="BE215" i="6" s="1"/>
  <c r="BM97" i="6"/>
  <c r="BN97" i="6" s="1"/>
  <c r="BC140" i="6"/>
  <c r="CV140" i="6" s="1"/>
  <c r="CW140" i="6" s="1"/>
  <c r="BB161" i="6"/>
  <c r="BE161" i="6" s="1"/>
  <c r="BA164" i="6"/>
  <c r="AY164" i="6"/>
  <c r="BC144" i="6"/>
  <c r="CV144" i="6" s="1"/>
  <c r="CW144" i="6" s="1"/>
  <c r="BB89" i="6"/>
  <c r="BE89" i="6" s="1"/>
  <c r="BC44" i="6"/>
  <c r="CV44" i="6" s="1"/>
  <c r="CW44" i="6" s="1"/>
  <c r="BB238" i="6"/>
  <c r="BE238" i="6"/>
  <c r="BB236" i="6"/>
  <c r="BE236" i="6"/>
  <c r="BM147" i="6"/>
  <c r="BN147" i="6" s="1"/>
  <c r="BC241" i="6"/>
  <c r="CV241" i="6" s="1"/>
  <c r="CW241" i="6" s="1"/>
  <c r="BM241" i="6"/>
  <c r="BN241" i="6" s="1"/>
  <c r="BB196" i="6"/>
  <c r="BE196" i="6" s="1"/>
  <c r="BC38" i="6"/>
  <c r="CV38" i="6" s="1"/>
  <c r="CW38" i="6" s="1"/>
  <c r="BC100" i="6"/>
  <c r="CV100" i="6" s="1"/>
  <c r="CW100" i="6" s="1"/>
  <c r="BC143" i="6"/>
  <c r="CV143" i="6" s="1"/>
  <c r="CW143" i="6" s="1"/>
  <c r="AY98" i="6"/>
  <c r="AZ98" i="6"/>
  <c r="AZ116" i="6"/>
  <c r="AY116" i="6"/>
  <c r="BC46" i="6"/>
  <c r="CV46" i="6" s="1"/>
  <c r="CW46" i="6" s="1"/>
  <c r="BC169" i="6"/>
  <c r="CV169" i="6" s="1"/>
  <c r="CW169" i="6" s="1"/>
  <c r="BC18" i="6"/>
  <c r="CV18" i="6" s="1"/>
  <c r="CW18" i="6" s="1"/>
  <c r="BC182" i="6"/>
  <c r="CV182" i="6" s="1"/>
  <c r="CW182" i="6" s="1"/>
  <c r="BC192" i="6"/>
  <c r="CV192" i="6" s="1"/>
  <c r="CW192" i="6" s="1"/>
  <c r="BC101" i="6"/>
  <c r="CV101" i="6" s="1"/>
  <c r="CW101" i="6" s="1"/>
  <c r="BB181" i="6"/>
  <c r="BE181" i="6"/>
  <c r="BB113" i="6"/>
  <c r="BE113" i="6" s="1"/>
  <c r="BC197" i="6"/>
  <c r="CV197" i="6" s="1"/>
  <c r="CW197" i="6" s="1"/>
  <c r="BB126" i="6"/>
  <c r="BE126" i="6" s="1"/>
  <c r="AZ99" i="6"/>
  <c r="AY99" i="6"/>
  <c r="BB24" i="6"/>
  <c r="BE24" i="6" s="1"/>
  <c r="BB132" i="6"/>
  <c r="BE132" i="6" s="1"/>
  <c r="AY114" i="6"/>
  <c r="BE91" i="6"/>
  <c r="BB91" i="6"/>
  <c r="BA15" i="6"/>
  <c r="AY15" i="6"/>
  <c r="BC193" i="6"/>
  <c r="CV193" i="6" s="1"/>
  <c r="CW193" i="6" s="1"/>
  <c r="AZ19" i="6"/>
  <c r="AY19" i="6"/>
  <c r="BB139" i="6"/>
  <c r="BE139" i="6" s="1"/>
  <c r="BA122" i="6"/>
  <c r="AY122" i="6"/>
  <c r="AZ227" i="6"/>
  <c r="AY227" i="6"/>
  <c r="BB82" i="6"/>
  <c r="BE82" i="6" s="1"/>
  <c r="BC128" i="6"/>
  <c r="CV128" i="6" s="1"/>
  <c r="CW128" i="6" s="1"/>
  <c r="AY91" i="6"/>
  <c r="BB48" i="6"/>
  <c r="BE48" i="6"/>
  <c r="AY55" i="6"/>
  <c r="AZ178" i="6"/>
  <c r="AY178" i="6"/>
  <c r="BB232" i="6"/>
  <c r="BE232" i="6" s="1"/>
  <c r="AZ155" i="6"/>
  <c r="AY155" i="6"/>
  <c r="AZ74" i="6"/>
  <c r="AY74" i="6"/>
  <c r="BM74" i="6" s="1"/>
  <c r="BN74" i="6" s="1"/>
  <c r="BB110" i="6"/>
  <c r="BE110" i="6"/>
  <c r="BC34" i="6"/>
  <c r="CV34" i="6" s="1"/>
  <c r="CW34" i="6" s="1"/>
  <c r="BB39" i="6"/>
  <c r="BE39" i="6" s="1"/>
  <c r="BM65" i="6"/>
  <c r="BN65" i="6" s="1"/>
  <c r="BB189" i="6"/>
  <c r="BE189" i="6" s="1"/>
  <c r="BC230" i="6"/>
  <c r="CV230" i="6" s="1"/>
  <c r="CW230" i="6" s="1"/>
  <c r="BC180" i="6"/>
  <c r="CV180" i="6" s="1"/>
  <c r="CW180" i="6" s="1"/>
  <c r="AZ80" i="6"/>
  <c r="AY80" i="6"/>
  <c r="BB186" i="6"/>
  <c r="BE186" i="6" s="1"/>
  <c r="BM67" i="6"/>
  <c r="BN67" i="6" s="1"/>
  <c r="BC67" i="6"/>
  <c r="CV67" i="6" s="1"/>
  <c r="CW67" i="6" s="1"/>
  <c r="BA35" i="6"/>
  <c r="AY35" i="6"/>
  <c r="BD219" i="6"/>
  <c r="BC219" i="6"/>
  <c r="CV219" i="6" s="1"/>
  <c r="CW219" i="6" s="1"/>
  <c r="AY39" i="6"/>
  <c r="BB62" i="6"/>
  <c r="BE62" i="6" s="1"/>
  <c r="BB77" i="6"/>
  <c r="BE77" i="6" s="1"/>
  <c r="AZ11" i="6"/>
  <c r="AY11" i="6"/>
  <c r="BB231" i="6"/>
  <c r="BE231" i="6" s="1"/>
  <c r="BB225" i="6"/>
  <c r="BE225" i="6"/>
  <c r="BC127" i="6"/>
  <c r="CV127" i="6" s="1"/>
  <c r="CW127" i="6" s="1"/>
  <c r="BC37" i="6"/>
  <c r="CV37" i="6" s="1"/>
  <c r="CW37" i="6" s="1"/>
  <c r="BC75" i="6"/>
  <c r="CV75" i="6" s="1"/>
  <c r="CW75" i="6" s="1"/>
  <c r="BB138" i="6"/>
  <c r="BE138" i="6" s="1"/>
  <c r="BB174" i="6"/>
  <c r="BE174" i="6" s="1"/>
  <c r="AY112" i="6"/>
  <c r="BB112" i="6"/>
  <c r="BE112" i="6" s="1"/>
  <c r="BC229" i="6"/>
  <c r="CV229" i="6" s="1"/>
  <c r="CW229" i="6" s="1"/>
  <c r="AY115" i="6"/>
  <c r="AZ115" i="6"/>
  <c r="BB84" i="6"/>
  <c r="BE84" i="6" s="1"/>
  <c r="AY151" i="6"/>
  <c r="AZ151" i="6"/>
  <c r="BB83" i="6"/>
  <c r="BE83" i="6" s="1"/>
  <c r="AZ89" i="6"/>
  <c r="AY89" i="6"/>
  <c r="AY176" i="6"/>
  <c r="AY161" i="6"/>
  <c r="BC50" i="6"/>
  <c r="CV50" i="6" s="1"/>
  <c r="CW50" i="6" s="1"/>
  <c r="BB118" i="6"/>
  <c r="BE118" i="6"/>
  <c r="AY157" i="6"/>
  <c r="AZ194" i="6"/>
  <c r="AY194" i="6"/>
  <c r="BB146" i="6"/>
  <c r="BE146" i="6" s="1"/>
  <c r="BB51" i="6"/>
  <c r="BE51" i="6" s="1"/>
  <c r="AY56" i="6"/>
  <c r="AZ56" i="6"/>
  <c r="BC145" i="6"/>
  <c r="CV145" i="6" s="1"/>
  <c r="CW145" i="6" s="1"/>
  <c r="BC36" i="6"/>
  <c r="CV36" i="6" s="1"/>
  <c r="CW36" i="6" s="1"/>
  <c r="AY23" i="6"/>
  <c r="AY208" i="6"/>
  <c r="BC59" i="6"/>
  <c r="CV59" i="6" s="1"/>
  <c r="CW59" i="6" s="1"/>
  <c r="AY21" i="6"/>
  <c r="AY1" i="6"/>
  <c r="BM59" i="6"/>
  <c r="BN59" i="6" s="1"/>
  <c r="BB244" i="6"/>
  <c r="BE244" i="6" s="1"/>
  <c r="AZ238" i="6"/>
  <c r="AY238" i="6"/>
  <c r="AY244" i="6"/>
  <c r="AY220" i="6"/>
  <c r="AZ220" i="6"/>
  <c r="BD31" i="6"/>
  <c r="BC31" i="6"/>
  <c r="CV31" i="6" s="1"/>
  <c r="CW31" i="6" s="1"/>
  <c r="BC68" i="6"/>
  <c r="CV68" i="6" s="1"/>
  <c r="CW68" i="6" s="1"/>
  <c r="AY86" i="6"/>
  <c r="AZ86" i="6"/>
  <c r="BB185" i="6"/>
  <c r="BE185" i="6" s="1"/>
  <c r="BE108" i="6"/>
  <c r="BB108" i="6"/>
  <c r="BM68" i="6"/>
  <c r="BN68" i="6" s="1"/>
  <c r="AY215" i="6"/>
  <c r="AZ215" i="6"/>
  <c r="BC63" i="6"/>
  <c r="CV63" i="6" s="1"/>
  <c r="CW63" i="6" s="1"/>
  <c r="BC200" i="6"/>
  <c r="CV200" i="6" s="1"/>
  <c r="CW200" i="6" s="1"/>
  <c r="BC16" i="6"/>
  <c r="CV16" i="6" s="1"/>
  <c r="CW16" i="6" s="1"/>
  <c r="BB56" i="6"/>
  <c r="BE56" i="6"/>
  <c r="BB123" i="6"/>
  <c r="BE123" i="6"/>
  <c r="AZ76" i="6"/>
  <c r="AY76" i="6"/>
  <c r="BC183" i="6"/>
  <c r="CV183" i="6" s="1"/>
  <c r="CW183" i="6" s="1"/>
  <c r="AY160" i="6"/>
  <c r="AZ160" i="6"/>
  <c r="BC87" i="6"/>
  <c r="CV87" i="6" s="1"/>
  <c r="CW87" i="6" s="1"/>
  <c r="AY222" i="6"/>
  <c r="AZ222" i="6"/>
  <c r="AY43" i="6"/>
  <c r="AZ43" i="6"/>
  <c r="AQ248" i="6"/>
  <c r="BC149" i="6"/>
  <c r="CV149" i="6" s="1"/>
  <c r="CW149" i="6" s="1"/>
  <c r="AZ236" i="6"/>
  <c r="AY236" i="6"/>
  <c r="AZ234" i="6"/>
  <c r="AY234" i="6"/>
  <c r="BB240" i="6"/>
  <c r="BE240" i="6" s="1"/>
  <c r="AZ196" i="6"/>
  <c r="AY196" i="6"/>
  <c r="BC117" i="6"/>
  <c r="CV117" i="6" s="1"/>
  <c r="CW117" i="6" s="1"/>
  <c r="BC133" i="6"/>
  <c r="CV133" i="6" s="1"/>
  <c r="CW133" i="6" s="1"/>
  <c r="AY120" i="6"/>
  <c r="AZ120" i="6"/>
  <c r="BB22" i="6"/>
  <c r="BE22" i="6" s="1"/>
  <c r="BM143" i="6"/>
  <c r="BN143" i="6" s="1"/>
  <c r="AY224" i="6"/>
  <c r="BC125" i="6"/>
  <c r="CV125" i="6" s="1"/>
  <c r="CW125" i="6" s="1"/>
  <c r="AZ148" i="6"/>
  <c r="AY148" i="6"/>
  <c r="BC78" i="6"/>
  <c r="CV78" i="6" s="1"/>
  <c r="CW78" i="6" s="1"/>
  <c r="AY113" i="6"/>
  <c r="AY24" i="6"/>
  <c r="BC226" i="6"/>
  <c r="CV226" i="6" s="1"/>
  <c r="CW226" i="6" s="1"/>
  <c r="AY210" i="6"/>
  <c r="BB64" i="6"/>
  <c r="BE64" i="6"/>
  <c r="BB114" i="6"/>
  <c r="BE114" i="6" s="1"/>
  <c r="AY132" i="6"/>
  <c r="AZ206" i="6"/>
  <c r="AY206" i="6"/>
  <c r="BA29" i="6"/>
  <c r="AY29" i="6"/>
  <c r="BB65" i="6"/>
  <c r="BE65" i="6"/>
  <c r="BB70" i="6"/>
  <c r="BE70" i="6" s="1"/>
  <c r="BC10" i="6"/>
  <c r="CV10" i="6" s="1"/>
  <c r="CW10" i="6" s="1"/>
  <c r="BB128" i="6"/>
  <c r="BE128" i="6"/>
  <c r="AY13" i="6"/>
  <c r="BB19" i="6"/>
  <c r="BE19" i="6" s="1"/>
  <c r="BC33" i="6"/>
  <c r="CV33" i="6" s="1"/>
  <c r="CW33" i="6" s="1"/>
  <c r="AY107" i="6"/>
  <c r="BA232" i="6"/>
  <c r="AY232" i="6"/>
  <c r="BB227" i="6"/>
  <c r="BE227" i="6" s="1"/>
  <c r="BC204" i="6"/>
  <c r="CV204" i="6" s="1"/>
  <c r="CW204" i="6" s="1"/>
  <c r="BB15" i="6"/>
  <c r="BE15" i="6" s="1"/>
  <c r="AY82" i="6"/>
  <c r="BM82" i="6" s="1"/>
  <c r="BN82" i="6" s="1"/>
  <c r="BB55" i="6"/>
  <c r="BE55" i="6"/>
  <c r="BC102" i="6"/>
  <c r="CV102" i="6" s="1"/>
  <c r="CW102" i="6" s="1"/>
  <c r="BB198" i="6"/>
  <c r="BE198" i="6" s="1"/>
  <c r="AY139" i="6"/>
  <c r="AY203" i="6"/>
  <c r="BB34" i="6"/>
  <c r="BE34" i="6" s="1"/>
  <c r="AY94" i="6"/>
  <c r="BC131" i="6"/>
  <c r="CV131" i="6" s="1"/>
  <c r="CW131" i="6" s="1"/>
  <c r="BB129" i="6"/>
  <c r="BE129" i="6" s="1"/>
  <c r="BA218" i="6"/>
  <c r="AY218" i="6"/>
  <c r="AZ195" i="6"/>
  <c r="AY195" i="6"/>
  <c r="BM195" i="6" s="1"/>
  <c r="BN195" i="6" s="1"/>
  <c r="BM10" i="6"/>
  <c r="BN10" i="6" s="1"/>
  <c r="AY110" i="6"/>
  <c r="BM131" i="6"/>
  <c r="BN131" i="6" s="1"/>
  <c r="BB180" i="6"/>
  <c r="BE180" i="6" s="1"/>
  <c r="AY42" i="6"/>
  <c r="BM144" i="6"/>
  <c r="BN144" i="6" s="1"/>
  <c r="BB213" i="6"/>
  <c r="BE213" i="6" s="1"/>
  <c r="BB85" i="6"/>
  <c r="BE85" i="6" s="1"/>
  <c r="AZ186" i="6"/>
  <c r="AY186" i="6"/>
  <c r="BA123" i="6"/>
  <c r="AY123" i="6"/>
  <c r="BM189" i="6"/>
  <c r="BN189" i="6" s="1"/>
  <c r="BB67" i="6"/>
  <c r="BE67" i="6" s="1"/>
  <c r="BC96" i="6"/>
  <c r="CV96" i="6" s="1"/>
  <c r="CW96" i="6" s="1"/>
  <c r="AZ225" i="6"/>
  <c r="AY225" i="6"/>
  <c r="BB106" i="6"/>
  <c r="BE106" i="6" s="1"/>
  <c r="BM16" i="6"/>
  <c r="BN16" i="6" s="1"/>
  <c r="BB214" i="6"/>
  <c r="BE214" i="6" s="1"/>
  <c r="AY81" i="6"/>
  <c r="BM127" i="6"/>
  <c r="BN127" i="6" s="1"/>
  <c r="BC172" i="6"/>
  <c r="CV172" i="6" s="1"/>
  <c r="CW172" i="6" s="1"/>
  <c r="AY138" i="6"/>
  <c r="AZ174" i="6"/>
  <c r="AY174" i="6"/>
  <c r="AZ146" i="6"/>
  <c r="AY146" i="6"/>
  <c r="AY168" i="6"/>
  <c r="AZ168" i="6"/>
  <c r="BC83" i="6"/>
  <c r="CV83" i="6" s="1"/>
  <c r="CW83" i="6" s="1"/>
  <c r="AY191" i="6"/>
  <c r="AZ191" i="6"/>
  <c r="BB171" i="6"/>
  <c r="BE171" i="6" s="1"/>
  <c r="BB156" i="6"/>
  <c r="BE156" i="6" s="1"/>
  <c r="AY32" i="6"/>
  <c r="BB11" i="6"/>
  <c r="BE11" i="6" s="1"/>
  <c r="BB21" i="6"/>
  <c r="BE21" i="6" s="1"/>
  <c r="BC201" i="6"/>
  <c r="CV201" i="6" s="1"/>
  <c r="CW201" i="6" s="1"/>
  <c r="AY77" i="6"/>
  <c r="BC165" i="6"/>
  <c r="CV165" i="6" s="1"/>
  <c r="CW165" i="6" s="1"/>
  <c r="AY17" i="6"/>
  <c r="AZ17" i="6"/>
  <c r="BC92" i="6"/>
  <c r="CV92" i="6" s="1"/>
  <c r="CW92" i="6" s="1"/>
  <c r="AY152" i="6"/>
  <c r="BM87" i="6"/>
  <c r="BN87" i="6" s="1"/>
  <c r="BM92" i="6"/>
  <c r="BN92" i="6" s="1"/>
  <c r="BB47" i="6"/>
  <c r="BE47" i="6"/>
  <c r="BB27" i="6"/>
  <c r="BE27" i="6" s="1"/>
  <c r="AY27" i="6"/>
  <c r="BB111" i="6"/>
  <c r="BE111" i="6" s="1"/>
  <c r="BB124" i="6"/>
  <c r="BE124" i="6" s="1"/>
  <c r="BC57" i="6"/>
  <c r="CV57" i="6" s="1"/>
  <c r="CW57" i="6" s="1"/>
  <c r="BB178" i="6"/>
  <c r="BE178" i="6" s="1"/>
  <c r="BB97" i="6"/>
  <c r="BE97" i="6" s="1"/>
  <c r="BA231" i="6"/>
  <c r="AY231" i="6"/>
  <c r="BM207" i="6"/>
  <c r="BN207" i="6" s="1"/>
  <c r="BC105" i="6"/>
  <c r="CV105" i="6" s="1"/>
  <c r="CW105" i="6" s="1"/>
  <c r="AZ73" i="6"/>
  <c r="AY73" i="6"/>
  <c r="AY187" i="6"/>
  <c r="BC163" i="6"/>
  <c r="CV163" i="6" s="1"/>
  <c r="CW163" i="6" s="1"/>
  <c r="BB80" i="6"/>
  <c r="BE80" i="6" s="1"/>
  <c r="BA153" i="6"/>
  <c r="AY153" i="6"/>
  <c r="BC213" i="6"/>
  <c r="CV213" i="6" s="1"/>
  <c r="CW213" i="6" s="1"/>
  <c r="AZ12" i="6"/>
  <c r="AY12" i="6"/>
  <c r="BC79" i="6"/>
  <c r="CV79" i="6" s="1"/>
  <c r="CW79" i="6" s="1"/>
  <c r="AY72" i="6"/>
  <c r="BC141" i="6"/>
  <c r="CV141" i="6" s="1"/>
  <c r="CW141" i="6" s="1"/>
  <c r="BC71" i="6"/>
  <c r="CV71" i="6" s="1"/>
  <c r="CW71" i="6" s="1"/>
  <c r="AZ51" i="6"/>
  <c r="AY51" i="6"/>
  <c r="AY202" i="6"/>
  <c r="AZ202" i="6"/>
  <c r="AZ40" i="6"/>
  <c r="AY40" i="6"/>
  <c r="BC53" i="6"/>
  <c r="CV53" i="6" s="1"/>
  <c r="CW53" i="6" s="1"/>
  <c r="BB168" i="6"/>
  <c r="BE168" i="6" s="1"/>
  <c r="AY84" i="6"/>
  <c r="AZ84" i="6"/>
  <c r="AY171" i="6"/>
  <c r="AZ171" i="6"/>
  <c r="BJ248" i="6"/>
  <c r="BC245" i="6"/>
  <c r="CV245" i="6" s="1"/>
  <c r="CW245" i="6" s="1"/>
  <c r="AY135" i="6"/>
  <c r="AZ242" i="6"/>
  <c r="AY242" i="6"/>
  <c r="BB234" i="6"/>
  <c r="BE234" i="6" s="1"/>
  <c r="BM245" i="6"/>
  <c r="BN245" i="6" s="1"/>
  <c r="AZ240" i="6"/>
  <c r="AY240" i="6"/>
  <c r="BA181" i="6"/>
  <c r="AY181" i="6"/>
  <c r="BC30" i="6"/>
  <c r="CV30" i="6" s="1"/>
  <c r="CW30" i="6" s="1"/>
  <c r="AY175" i="6"/>
  <c r="AZ175" i="6"/>
  <c r="AY103" i="6"/>
  <c r="AZ103" i="6"/>
  <c r="BM169" i="6"/>
  <c r="BN169" i="6" s="1"/>
  <c r="BB224" i="6"/>
  <c r="BE224" i="6" s="1"/>
  <c r="BB223" i="6"/>
  <c r="BE223" i="6" s="1"/>
  <c r="BM38" i="6"/>
  <c r="BN38" i="6" s="1"/>
  <c r="BD167" i="6"/>
  <c r="BC167" i="6"/>
  <c r="CV167" i="6" s="1"/>
  <c r="CW167" i="6" s="1"/>
  <c r="AY22" i="6"/>
  <c r="AY119" i="6"/>
  <c r="BB119" i="6"/>
  <c r="BE119" i="6" s="1"/>
  <c r="BC166" i="6"/>
  <c r="CV166" i="6" s="1"/>
  <c r="CW166" i="6" s="1"/>
  <c r="BC60" i="6"/>
  <c r="CV60" i="6" s="1"/>
  <c r="CW60" i="6" s="1"/>
  <c r="BC109" i="6"/>
  <c r="CV109" i="6" s="1"/>
  <c r="CW109" i="6" s="1"/>
  <c r="BD134" i="6"/>
  <c r="BC134" i="6"/>
  <c r="CV134" i="6" s="1"/>
  <c r="CW134" i="6" s="1"/>
  <c r="BC158" i="6"/>
  <c r="CV158" i="6" s="1"/>
  <c r="CW158" i="6" s="1"/>
  <c r="BC212" i="6"/>
  <c r="CV212" i="6" s="1"/>
  <c r="CW212" i="6" s="1"/>
  <c r="BB206" i="6"/>
  <c r="BE206" i="6"/>
  <c r="AY64" i="6"/>
  <c r="BB226" i="6"/>
  <c r="BE226" i="6" s="1"/>
  <c r="BB29" i="6"/>
  <c r="BE29" i="6" s="1"/>
  <c r="AY70" i="6"/>
  <c r="BA185" i="6"/>
  <c r="AY185" i="6"/>
  <c r="BE207" i="6"/>
  <c r="BB207" i="6"/>
  <c r="AY48" i="6"/>
  <c r="AZ48" i="6"/>
  <c r="BB58" i="6"/>
  <c r="BE58" i="6" s="1"/>
  <c r="BA188" i="6"/>
  <c r="AY188" i="6"/>
  <c r="AY150" i="6"/>
  <c r="BB86" i="6"/>
  <c r="BE86" i="6" s="1"/>
  <c r="BM31" i="6"/>
  <c r="BN31" i="6" s="1"/>
  <c r="AY198" i="6"/>
  <c r="BM58" i="6"/>
  <c r="BN58" i="6" s="1"/>
  <c r="BM199" i="6"/>
  <c r="BN199" i="6" s="1"/>
  <c r="BM105" i="6"/>
  <c r="BN105" i="6" s="1"/>
  <c r="AY88" i="6"/>
  <c r="BC228" i="6"/>
  <c r="CV228" i="6" s="1"/>
  <c r="CW228" i="6" s="1"/>
  <c r="BA170" i="6"/>
  <c r="AY170" i="6"/>
  <c r="AZ14" i="6"/>
  <c r="AY14" i="6"/>
  <c r="BC95" i="6"/>
  <c r="CV95" i="6" s="1"/>
  <c r="CW95" i="6" s="1"/>
  <c r="BM61" i="6"/>
  <c r="BN61" i="6" s="1"/>
  <c r="BB130" i="6"/>
  <c r="BE130" i="6"/>
  <c r="AY93" i="6"/>
  <c r="BB177" i="6"/>
  <c r="BE177" i="6" s="1"/>
  <c r="BB73" i="6"/>
  <c r="BE73" i="6"/>
  <c r="AY54" i="6"/>
  <c r="AZ54" i="6"/>
  <c r="AY129" i="6"/>
  <c r="AY136" i="6"/>
  <c r="BC184" i="6"/>
  <c r="CV184" i="6" s="1"/>
  <c r="CW184" i="6" s="1"/>
  <c r="AY62" i="6"/>
  <c r="AZ62" i="6"/>
  <c r="BA20" i="6"/>
  <c r="AY20" i="6"/>
  <c r="BA49" i="6"/>
  <c r="AY49" i="6"/>
  <c r="BM213" i="6"/>
  <c r="BN213" i="6" s="1"/>
  <c r="AY85" i="6"/>
  <c r="BB32" i="6"/>
  <c r="BE32" i="6" s="1"/>
  <c r="AY130" i="6"/>
  <c r="BB12" i="6"/>
  <c r="BE12" i="6" s="1"/>
  <c r="AY106" i="6"/>
  <c r="AY41" i="6"/>
  <c r="AZ41" i="6"/>
  <c r="AY159" i="6"/>
  <c r="AZ159" i="6"/>
  <c r="AY217" i="6"/>
  <c r="AZ217" i="6"/>
  <c r="AY66" i="6"/>
  <c r="AZ66" i="6"/>
  <c r="AY221" i="6"/>
  <c r="AZ221" i="6"/>
  <c r="BM75" i="6"/>
  <c r="BN75" i="6" s="1"/>
  <c r="AY45" i="6"/>
  <c r="AZ214" i="6"/>
  <c r="AY214" i="6"/>
  <c r="AW248" i="6"/>
  <c r="BA69" i="6"/>
  <c r="BM63" i="6"/>
  <c r="BN63" i="6" s="1"/>
  <c r="BC142" i="6"/>
  <c r="CV142" i="6" s="1"/>
  <c r="CW142" i="6" s="1"/>
  <c r="AY104" i="6"/>
  <c r="AY118" i="6"/>
  <c r="BB194" i="6"/>
  <c r="BE194" i="6" s="1"/>
  <c r="BD173" i="6"/>
  <c r="BC173" i="6"/>
  <c r="CV173" i="6" s="1"/>
  <c r="CW173" i="6" s="1"/>
  <c r="BB222" i="6"/>
  <c r="BE222" i="6" s="1"/>
  <c r="BB43" i="6"/>
  <c r="BE43" i="6" s="1"/>
  <c r="BM44" i="6"/>
  <c r="BN44" i="6" s="1"/>
  <c r="BM141" i="6"/>
  <c r="BN141" i="6" s="1"/>
  <c r="BC211" i="6"/>
  <c r="CV211" i="6" s="1"/>
  <c r="CW211" i="6" s="1"/>
  <c r="BM79" i="6"/>
  <c r="BN79" i="6" s="1"/>
  <c r="BD190" i="6"/>
  <c r="BC190" i="6"/>
  <c r="CV190" i="6" s="1"/>
  <c r="CW190" i="6" s="1"/>
  <c r="AY52" i="6"/>
  <c r="AY179" i="6"/>
  <c r="BB76" i="6"/>
  <c r="BE76" i="6" s="1"/>
  <c r="BB183" i="6"/>
  <c r="BE183" i="6" s="1"/>
  <c r="BB211" i="6"/>
  <c r="BE211" i="6" s="1"/>
  <c r="AY162" i="6"/>
  <c r="AZ162" i="6"/>
  <c r="BC216" i="6"/>
  <c r="CV216" i="6" s="1"/>
  <c r="CW216" i="6" s="1"/>
  <c r="BB115" i="6"/>
  <c r="BE115" i="6" s="1"/>
  <c r="AX248" i="6"/>
  <c r="BB69" i="6"/>
  <c r="BE69" i="6" s="1"/>
  <c r="AV248" i="6"/>
  <c r="AY156" i="6"/>
  <c r="BM69" i="6"/>
  <c r="AX234" i="5"/>
  <c r="BB234" i="5" s="1"/>
  <c r="BJ240" i="5"/>
  <c r="BL240" i="5" s="1"/>
  <c r="BJ242" i="5"/>
  <c r="BL242" i="5" s="1"/>
  <c r="BJ178" i="5"/>
  <c r="BL178" i="5" s="1"/>
  <c r="BJ151" i="5"/>
  <c r="BL151" i="5" s="1"/>
  <c r="BJ169" i="5"/>
  <c r="BL169" i="5" s="1"/>
  <c r="BJ222" i="5"/>
  <c r="BL222" i="5" s="1"/>
  <c r="BJ171" i="5"/>
  <c r="BL171" i="5" s="1"/>
  <c r="BJ97" i="5"/>
  <c r="BL97" i="5" s="1"/>
  <c r="AX146" i="5"/>
  <c r="BB146" i="5" s="1"/>
  <c r="BE146" i="5" s="1"/>
  <c r="BJ37" i="5"/>
  <c r="BL37" i="5" s="1"/>
  <c r="AV132" i="5"/>
  <c r="AZ132" i="5" s="1"/>
  <c r="BJ104" i="5"/>
  <c r="BL104" i="5" s="1"/>
  <c r="BJ108" i="5"/>
  <c r="BL108" i="5" s="1"/>
  <c r="AW109" i="5"/>
  <c r="BA109" i="5" s="1"/>
  <c r="BJ111" i="5"/>
  <c r="BL111" i="5" s="1"/>
  <c r="AQ60" i="5"/>
  <c r="BJ20" i="5"/>
  <c r="BL20" i="5" s="1"/>
  <c r="AV32" i="5"/>
  <c r="BJ91" i="5"/>
  <c r="BL91" i="5" s="1"/>
  <c r="AV143" i="5"/>
  <c r="AZ143" i="5" s="1"/>
  <c r="BJ167" i="5"/>
  <c r="BL167" i="5" s="1"/>
  <c r="AW108" i="5"/>
  <c r="BA108" i="5" s="1"/>
  <c r="BJ112" i="5"/>
  <c r="BL112" i="5" s="1"/>
  <c r="BJ36" i="5"/>
  <c r="BL36" i="5" s="1"/>
  <c r="AQ55" i="5"/>
  <c r="AX55" i="5"/>
  <c r="BJ55" i="5"/>
  <c r="BL55" i="5" s="1"/>
  <c r="AV40" i="5"/>
  <c r="AZ40" i="5" s="1"/>
  <c r="AV16" i="5"/>
  <c r="AZ16" i="5" s="1"/>
  <c r="AX78" i="5"/>
  <c r="BJ139" i="5"/>
  <c r="BL139" i="5" s="1"/>
  <c r="AW82" i="5"/>
  <c r="BA82" i="5" s="1"/>
  <c r="AV140" i="5"/>
  <c r="AZ140" i="5" s="1"/>
  <c r="BJ85" i="5"/>
  <c r="BL85" i="5" s="1"/>
  <c r="BJ142" i="5"/>
  <c r="BL142" i="5" s="1"/>
  <c r="BJ94" i="5"/>
  <c r="BL94" i="5" s="1"/>
  <c r="AX197" i="5"/>
  <c r="BB197" i="5" s="1"/>
  <c r="BE197" i="5" s="1"/>
  <c r="AX159" i="5"/>
  <c r="BJ159" i="5"/>
  <c r="BL159" i="5" s="1"/>
  <c r="AX147" i="5"/>
  <c r="BB147" i="5" s="1"/>
  <c r="BE147" i="5" s="1"/>
  <c r="AX135" i="5"/>
  <c r="BB135" i="5" s="1"/>
  <c r="BE135" i="5" s="1"/>
  <c r="BJ135" i="5"/>
  <c r="BL135" i="5" s="1"/>
  <c r="BJ106" i="5"/>
  <c r="BL106" i="5" s="1"/>
  <c r="BJ45" i="5"/>
  <c r="BL45" i="5" s="1"/>
  <c r="AW39" i="5"/>
  <c r="BA39" i="5" s="1"/>
  <c r="BJ66" i="5"/>
  <c r="BL66" i="5" s="1"/>
  <c r="BJ70" i="5"/>
  <c r="BL70" i="5" s="1"/>
  <c r="BJ14" i="5"/>
  <c r="BL14" i="5" s="1"/>
  <c r="BJ73" i="5"/>
  <c r="BL73" i="5" s="1"/>
  <c r="BJ29" i="5"/>
  <c r="BL29" i="5" s="1"/>
  <c r="AV89" i="5"/>
  <c r="AZ89" i="5" s="1"/>
  <c r="BJ92" i="5"/>
  <c r="BL92" i="5" s="1"/>
  <c r="AQ151" i="5"/>
  <c r="AX158" i="5"/>
  <c r="BB158" i="5" s="1"/>
  <c r="AV158" i="5"/>
  <c r="AZ158" i="5" s="1"/>
  <c r="BJ152" i="5"/>
  <c r="BL152" i="5" s="1"/>
  <c r="AV198" i="5"/>
  <c r="AZ198" i="5" s="1"/>
  <c r="AV166" i="5"/>
  <c r="BJ200" i="5"/>
  <c r="BL200" i="5" s="1"/>
  <c r="BJ154" i="5"/>
  <c r="BL154" i="5" s="1"/>
  <c r="BJ133" i="5"/>
  <c r="BL133" i="5" s="1"/>
  <c r="AV43" i="5"/>
  <c r="AZ43" i="5" s="1"/>
  <c r="BJ136" i="5"/>
  <c r="BL136" i="5" s="1"/>
  <c r="AQ44" i="5"/>
  <c r="BJ44" i="5"/>
  <c r="BL44" i="5" s="1"/>
  <c r="AQ46" i="5"/>
  <c r="BJ137" i="5"/>
  <c r="BL137" i="5" s="1"/>
  <c r="BJ49" i="5"/>
  <c r="BL49" i="5" s="1"/>
  <c r="AV34" i="5"/>
  <c r="AZ34" i="5" s="1"/>
  <c r="AV13" i="5"/>
  <c r="AZ13" i="5" s="1"/>
  <c r="BJ118" i="5"/>
  <c r="BL118" i="5" s="1"/>
  <c r="BJ119" i="5"/>
  <c r="BL119" i="5" s="1"/>
  <c r="AV56" i="5"/>
  <c r="AZ56" i="5" s="1"/>
  <c r="BJ59" i="5"/>
  <c r="BL59" i="5" s="1"/>
  <c r="AQ39" i="5"/>
  <c r="BJ39" i="5"/>
  <c r="BL39" i="5" s="1"/>
  <c r="BJ65" i="5"/>
  <c r="BL65" i="5" s="1"/>
  <c r="AX19" i="5"/>
  <c r="AV19" i="5"/>
  <c r="AZ19" i="5" s="1"/>
  <c r="BJ127" i="5"/>
  <c r="BL127" i="5" s="1"/>
  <c r="AQ21" i="5"/>
  <c r="BJ21" i="5"/>
  <c r="BL21" i="5" s="1"/>
  <c r="AV22" i="5"/>
  <c r="AZ22" i="5" s="1"/>
  <c r="BJ28" i="5"/>
  <c r="BL28" i="5" s="1"/>
  <c r="AQ78" i="5"/>
  <c r="BJ84" i="5"/>
  <c r="BL84" i="5" s="1"/>
  <c r="AW86" i="5"/>
  <c r="BA86" i="5" s="1"/>
  <c r="AV87" i="5"/>
  <c r="AZ87" i="5" s="1"/>
  <c r="BJ90" i="5"/>
  <c r="BL90" i="5" s="1"/>
  <c r="BJ95" i="5"/>
  <c r="BL95" i="5" s="1"/>
  <c r="AV244" i="5"/>
  <c r="AZ244" i="5" s="1"/>
  <c r="BJ210" i="5"/>
  <c r="BL210" i="5" s="1"/>
  <c r="BJ168" i="5"/>
  <c r="BL168" i="5" s="1"/>
  <c r="BJ218" i="5"/>
  <c r="BL218" i="5" s="1"/>
  <c r="BJ221" i="5"/>
  <c r="BL221" i="5" s="1"/>
  <c r="BJ163" i="5"/>
  <c r="BL163" i="5" s="1"/>
  <c r="BJ193" i="5"/>
  <c r="BL193" i="5" s="1"/>
  <c r="AX194" i="5"/>
  <c r="AV194" i="5"/>
  <c r="AZ194" i="5" s="1"/>
  <c r="AX198" i="5"/>
  <c r="BB198" i="5" s="1"/>
  <c r="BE198" i="5" s="1"/>
  <c r="AV146" i="5"/>
  <c r="AZ146" i="5" s="1"/>
  <c r="AX199" i="5"/>
  <c r="BJ199" i="5"/>
  <c r="BL199" i="5" s="1"/>
  <c r="BJ147" i="5"/>
  <c r="BL147" i="5" s="1"/>
  <c r="AV200" i="5"/>
  <c r="BJ201" i="5"/>
  <c r="BL201" i="5" s="1"/>
  <c r="AV154" i="5"/>
  <c r="AZ154" i="5" s="1"/>
  <c r="AQ155" i="5"/>
  <c r="BJ155" i="5"/>
  <c r="BL155" i="5" s="1"/>
  <c r="BJ103" i="5"/>
  <c r="BL103" i="5" s="1"/>
  <c r="AV136" i="5"/>
  <c r="AZ136" i="5" s="1"/>
  <c r="BJ107" i="5"/>
  <c r="BL107" i="5" s="1"/>
  <c r="AQ108" i="5"/>
  <c r="AX46" i="5"/>
  <c r="BB46" i="5" s="1"/>
  <c r="BJ113" i="5"/>
  <c r="BL113" i="5" s="1"/>
  <c r="AQ50" i="5"/>
  <c r="BJ50" i="5"/>
  <c r="BL50" i="5" s="1"/>
  <c r="BJ115" i="5"/>
  <c r="BL115" i="5" s="1"/>
  <c r="BJ54" i="5"/>
  <c r="BL54" i="5" s="1"/>
  <c r="BJ120" i="5"/>
  <c r="BL120" i="5" s="1"/>
  <c r="BJ67" i="5"/>
  <c r="BL67" i="5" s="1"/>
  <c r="AQ69" i="5"/>
  <c r="AQ122" i="5"/>
  <c r="AX122" i="5"/>
  <c r="BB122" i="5" s="1"/>
  <c r="BE122" i="5" s="1"/>
  <c r="BJ122" i="5"/>
  <c r="BL122" i="5" s="1"/>
  <c r="BJ123" i="5"/>
  <c r="BL123" i="5" s="1"/>
  <c r="AQ40" i="5"/>
  <c r="BJ40" i="5"/>
  <c r="BL40" i="5" s="1"/>
  <c r="BJ75" i="5"/>
  <c r="BL75" i="5" s="1"/>
  <c r="BJ232" i="5"/>
  <c r="BL232" i="5" s="1"/>
  <c r="BJ76" i="5"/>
  <c r="BL76" i="5" s="1"/>
  <c r="AQ18" i="5"/>
  <c r="BJ18" i="5"/>
  <c r="BL18" i="5" s="1"/>
  <c r="AQ77" i="5"/>
  <c r="AV78" i="5"/>
  <c r="AZ78" i="5" s="1"/>
  <c r="BJ141" i="5"/>
  <c r="BL141" i="5" s="1"/>
  <c r="BJ93" i="5"/>
  <c r="BL93" i="5" s="1"/>
  <c r="AV144" i="5"/>
  <c r="AZ144" i="5" s="1"/>
  <c r="AV205" i="5"/>
  <c r="AZ205" i="5" s="1"/>
  <c r="BJ239" i="5"/>
  <c r="BL239" i="5" s="1"/>
  <c r="AQ243" i="5"/>
  <c r="BJ243" i="5"/>
  <c r="BL243" i="5" s="1"/>
  <c r="AX165" i="5"/>
  <c r="AX131" i="5"/>
  <c r="AY131" i="5" s="1"/>
  <c r="AX100" i="5"/>
  <c r="BB100" i="5" s="1"/>
  <c r="AV105" i="5"/>
  <c r="AZ105" i="5" s="1"/>
  <c r="BJ34" i="5"/>
  <c r="BL34" i="5" s="1"/>
  <c r="AQ98" i="5"/>
  <c r="BJ35" i="5"/>
  <c r="BL35" i="5" s="1"/>
  <c r="AV51" i="5"/>
  <c r="AQ36" i="5"/>
  <c r="AQ13" i="5"/>
  <c r="BJ13" i="5"/>
  <c r="BL13" i="5" s="1"/>
  <c r="BJ56" i="5"/>
  <c r="BL56" i="5" s="1"/>
  <c r="BJ64" i="5"/>
  <c r="BL64" i="5" s="1"/>
  <c r="AV66" i="5"/>
  <c r="AZ66" i="5" s="1"/>
  <c r="AQ14" i="5"/>
  <c r="AQ150" i="5"/>
  <c r="AX150" i="5"/>
  <c r="BJ22" i="5"/>
  <c r="BL22" i="5" s="1"/>
  <c r="AQ31" i="5"/>
  <c r="BJ80" i="5"/>
  <c r="BL80" i="5" s="1"/>
  <c r="AQ240" i="5"/>
  <c r="BJ175" i="5"/>
  <c r="BL175" i="5" s="1"/>
  <c r="BJ176" i="5"/>
  <c r="BL176" i="5" s="1"/>
  <c r="AV224" i="5"/>
  <c r="AZ224" i="5" s="1"/>
  <c r="AV163" i="5"/>
  <c r="AZ163" i="5" s="1"/>
  <c r="BJ173" i="5"/>
  <c r="BL173" i="5" s="1"/>
  <c r="AV210" i="5"/>
  <c r="AZ210" i="5" s="1"/>
  <c r="AV223" i="5"/>
  <c r="AZ223" i="5" s="1"/>
  <c r="AV173" i="5"/>
  <c r="AZ173" i="5" s="1"/>
  <c r="AQ180" i="5"/>
  <c r="BJ180" i="5"/>
  <c r="BL180" i="5" s="1"/>
  <c r="BJ188" i="5"/>
  <c r="BL188" i="5" s="1"/>
  <c r="AX209" i="5"/>
  <c r="BB209" i="5" s="1"/>
  <c r="BE209" i="5" s="1"/>
  <c r="AV180" i="5"/>
  <c r="AZ180" i="5" s="1"/>
  <c r="AQ181" i="5"/>
  <c r="BJ181" i="5"/>
  <c r="BL181" i="5" s="1"/>
  <c r="BJ185" i="5"/>
  <c r="BL185" i="5" s="1"/>
  <c r="BJ227" i="5"/>
  <c r="BL227" i="5" s="1"/>
  <c r="AX187" i="5"/>
  <c r="BB187" i="5" s="1"/>
  <c r="BE187" i="5" s="1"/>
  <c r="BJ187" i="5"/>
  <c r="BL187" i="5" s="1"/>
  <c r="AX221" i="5"/>
  <c r="BB221" i="5" s="1"/>
  <c r="BE221" i="5" s="1"/>
  <c r="AV189" i="5"/>
  <c r="AZ189" i="5" s="1"/>
  <c r="AX190" i="5"/>
  <c r="BB190" i="5" s="1"/>
  <c r="AQ207" i="5"/>
  <c r="BJ207" i="5"/>
  <c r="BL207" i="5" s="1"/>
  <c r="AQ208" i="5"/>
  <c r="BJ208" i="5"/>
  <c r="BL208" i="5" s="1"/>
  <c r="AQ179" i="5"/>
  <c r="BJ179" i="5"/>
  <c r="BL179" i="5" s="1"/>
  <c r="AQ209" i="5"/>
  <c r="BJ209" i="5"/>
  <c r="BL209" i="5" s="1"/>
  <c r="AX169" i="5"/>
  <c r="BB169" i="5" s="1"/>
  <c r="AQ224" i="5"/>
  <c r="BJ224" i="5"/>
  <c r="BL224" i="5" s="1"/>
  <c r="BJ225" i="5"/>
  <c r="BL225" i="5" s="1"/>
  <c r="AV185" i="5"/>
  <c r="AZ185" i="5" s="1"/>
  <c r="BJ212" i="5"/>
  <c r="BL212" i="5" s="1"/>
  <c r="BJ219" i="5"/>
  <c r="BL219" i="5" s="1"/>
  <c r="AV220" i="5"/>
  <c r="AZ220" i="5" s="1"/>
  <c r="BJ223" i="5"/>
  <c r="BL223" i="5" s="1"/>
  <c r="AX181" i="5"/>
  <c r="BB181" i="5" s="1"/>
  <c r="BE181" i="5" s="1"/>
  <c r="AX151" i="5"/>
  <c r="BB151" i="5" s="1"/>
  <c r="BE151" i="5" s="1"/>
  <c r="AQ173" i="5"/>
  <c r="AQ169" i="5"/>
  <c r="AX210" i="5"/>
  <c r="BB210" i="5" s="1"/>
  <c r="AQ230" i="5"/>
  <c r="BJ230" i="5"/>
  <c r="BL230" i="5" s="1"/>
  <c r="AQ217" i="5"/>
  <c r="BJ217" i="5"/>
  <c r="BL217" i="5" s="1"/>
  <c r="AQ218" i="5"/>
  <c r="AX202" i="5"/>
  <c r="BB202" i="5" s="1"/>
  <c r="BE202" i="5" s="1"/>
  <c r="AV202" i="5"/>
  <c r="AZ202" i="5" s="1"/>
  <c r="AX102" i="5"/>
  <c r="AV102" i="5"/>
  <c r="AZ102" i="5" s="1"/>
  <c r="AQ135" i="5"/>
  <c r="AX239" i="5"/>
  <c r="AV239" i="5"/>
  <c r="AX211" i="5"/>
  <c r="BB211" i="5" s="1"/>
  <c r="BE211" i="5" s="1"/>
  <c r="AQ168" i="5"/>
  <c r="AQ216" i="5"/>
  <c r="AX230" i="5"/>
  <c r="BB230" i="5" s="1"/>
  <c r="BE230" i="5" s="1"/>
  <c r="AX217" i="5"/>
  <c r="BB217" i="5" s="1"/>
  <c r="BE217" i="5" s="1"/>
  <c r="AV217" i="5"/>
  <c r="AZ217" i="5" s="1"/>
  <c r="AX212" i="5"/>
  <c r="BB212" i="5" s="1"/>
  <c r="BE212" i="5" s="1"/>
  <c r="AW226" i="5"/>
  <c r="BA226" i="5" s="1"/>
  <c r="AV226" i="5"/>
  <c r="AZ226" i="5" s="1"/>
  <c r="AQ219" i="5"/>
  <c r="AX223" i="5"/>
  <c r="BB223" i="5" s="1"/>
  <c r="AQ221" i="5"/>
  <c r="AW190" i="5"/>
  <c r="BA190" i="5" s="1"/>
  <c r="AV190" i="5"/>
  <c r="AZ190" i="5" s="1"/>
  <c r="AQ163" i="5"/>
  <c r="AQ145" i="5"/>
  <c r="AW171" i="5"/>
  <c r="BA171" i="5" s="1"/>
  <c r="AV171" i="5"/>
  <c r="AZ171" i="5" s="1"/>
  <c r="BJ196" i="5"/>
  <c r="BL196" i="5" s="1"/>
  <c r="AW160" i="5"/>
  <c r="BA160" i="5" s="1"/>
  <c r="AV160" i="5"/>
  <c r="AZ160" i="5" s="1"/>
  <c r="AW100" i="5"/>
  <c r="BA100" i="5" s="1"/>
  <c r="AV100" i="5"/>
  <c r="AZ100" i="5" s="1"/>
  <c r="AQ101" i="5"/>
  <c r="BJ101" i="5"/>
  <c r="BL101" i="5" s="1"/>
  <c r="AQ102" i="5"/>
  <c r="AX44" i="5"/>
  <c r="AQ225" i="5"/>
  <c r="AQ185" i="5"/>
  <c r="AQ227" i="5"/>
  <c r="AW106" i="5"/>
  <c r="BA106" i="5" s="1"/>
  <c r="AV106" i="5"/>
  <c r="AZ106" i="5" s="1"/>
  <c r="AX58" i="5"/>
  <c r="BB58" i="5" s="1"/>
  <c r="BE58" i="5" s="1"/>
  <c r="AV58" i="5"/>
  <c r="AZ58" i="5" s="1"/>
  <c r="AV168" i="5"/>
  <c r="AZ168" i="5" s="1"/>
  <c r="AW214" i="5"/>
  <c r="BA214" i="5" s="1"/>
  <c r="AV214" i="5"/>
  <c r="AZ214" i="5" s="1"/>
  <c r="AX188" i="5"/>
  <c r="AW215" i="5"/>
  <c r="BA215" i="5" s="1"/>
  <c r="AV215" i="5"/>
  <c r="AZ215" i="5" s="1"/>
  <c r="AW164" i="5"/>
  <c r="BA164" i="5" s="1"/>
  <c r="AV164" i="5"/>
  <c r="AZ164" i="5" s="1"/>
  <c r="AW159" i="5"/>
  <c r="BA159" i="5" s="1"/>
  <c r="AV159" i="5"/>
  <c r="AZ159" i="5" s="1"/>
  <c r="BJ160" i="5"/>
  <c r="BL160" i="5" s="1"/>
  <c r="AW155" i="5"/>
  <c r="BA155" i="5" s="1"/>
  <c r="AV155" i="5"/>
  <c r="AZ155" i="5" s="1"/>
  <c r="AW203" i="5"/>
  <c r="AV203" i="5"/>
  <c r="AZ203" i="5" s="1"/>
  <c r="AQ133" i="5"/>
  <c r="AQ136" i="5"/>
  <c r="AX136" i="5"/>
  <c r="AX134" i="5"/>
  <c r="BB134" i="5" s="1"/>
  <c r="BE134" i="5" s="1"/>
  <c r="AX216" i="5"/>
  <c r="BB216" i="5" s="1"/>
  <c r="BE216" i="5" s="1"/>
  <c r="AW170" i="5"/>
  <c r="BA170" i="5" s="1"/>
  <c r="AV170" i="5"/>
  <c r="AZ170" i="5" s="1"/>
  <c r="AW196" i="5"/>
  <c r="BA196" i="5" s="1"/>
  <c r="AV196" i="5"/>
  <c r="AZ196" i="5" s="1"/>
  <c r="AQ211" i="5"/>
  <c r="BJ211" i="5"/>
  <c r="BL211" i="5" s="1"/>
  <c r="AX182" i="5"/>
  <c r="BB182" i="5" s="1"/>
  <c r="BE182" i="5" s="1"/>
  <c r="BJ182" i="5"/>
  <c r="BL182" i="5" s="1"/>
  <c r="AV211" i="5"/>
  <c r="AZ211" i="5" s="1"/>
  <c r="AX225" i="5"/>
  <c r="BB225" i="5" s="1"/>
  <c r="BE225" i="5" s="1"/>
  <c r="AV182" i="5"/>
  <c r="AZ182" i="5" s="1"/>
  <c r="AW183" i="5"/>
  <c r="BA183" i="5" s="1"/>
  <c r="AV183" i="5"/>
  <c r="AZ183" i="5" s="1"/>
  <c r="AX227" i="5"/>
  <c r="BB227" i="5" s="1"/>
  <c r="AW187" i="5"/>
  <c r="AV187" i="5"/>
  <c r="AZ187" i="5" s="1"/>
  <c r="AX214" i="5"/>
  <c r="BB214" i="5" s="1"/>
  <c r="BE214" i="5" s="1"/>
  <c r="AX170" i="5"/>
  <c r="BB170" i="5" s="1"/>
  <c r="BE170" i="5" s="1"/>
  <c r="AW199" i="5"/>
  <c r="BA199" i="5" s="1"/>
  <c r="AV199" i="5"/>
  <c r="AZ199" i="5" s="1"/>
  <c r="AX132" i="5"/>
  <c r="BB132" i="5" s="1"/>
  <c r="AQ103" i="5"/>
  <c r="AW135" i="5"/>
  <c r="BA135" i="5" s="1"/>
  <c r="AV135" i="5"/>
  <c r="AZ135" i="5" s="1"/>
  <c r="AX104" i="5"/>
  <c r="AW33" i="5"/>
  <c r="BA33" i="5" s="1"/>
  <c r="AV33" i="5"/>
  <c r="AZ33" i="5" s="1"/>
  <c r="AQ106" i="5"/>
  <c r="AQ111" i="5"/>
  <c r="AQ113" i="5"/>
  <c r="AX115" i="5"/>
  <c r="BB115" i="5" s="1"/>
  <c r="BE115" i="5" s="1"/>
  <c r="AV115" i="5"/>
  <c r="AZ115" i="5" s="1"/>
  <c r="AW117" i="5"/>
  <c r="AV117" i="5"/>
  <c r="AZ117" i="5" s="1"/>
  <c r="AW149" i="5"/>
  <c r="AV149" i="5"/>
  <c r="AZ149" i="5" s="1"/>
  <c r="AW123" i="5"/>
  <c r="BA123" i="5" s="1"/>
  <c r="AV123" i="5"/>
  <c r="AZ123" i="5" s="1"/>
  <c r="AX75" i="5"/>
  <c r="BB75" i="5" s="1"/>
  <c r="BE75" i="5" s="1"/>
  <c r="AW80" i="5"/>
  <c r="BA80" i="5" s="1"/>
  <c r="AV80" i="5"/>
  <c r="AW85" i="5"/>
  <c r="BA85" i="5" s="1"/>
  <c r="AV85" i="5"/>
  <c r="AW92" i="5"/>
  <c r="BA92" i="5" s="1"/>
  <c r="AV92" i="5"/>
  <c r="AY205" i="5"/>
  <c r="BC205" i="5" s="1"/>
  <c r="CV205" i="5" s="1"/>
  <c r="CW205" i="5" s="1"/>
  <c r="AQ183" i="5"/>
  <c r="BJ183" i="5"/>
  <c r="BL183" i="5" s="1"/>
  <c r="AX186" i="5"/>
  <c r="BB186" i="5" s="1"/>
  <c r="AX213" i="5"/>
  <c r="AQ226" i="5"/>
  <c r="BJ226" i="5"/>
  <c r="BL226" i="5" s="1"/>
  <c r="AX228" i="5"/>
  <c r="BB228" i="5" s="1"/>
  <c r="BE228" i="5" s="1"/>
  <c r="AQ188" i="5"/>
  <c r="AX162" i="5"/>
  <c r="BB162" i="5" s="1"/>
  <c r="BE162" i="5" s="1"/>
  <c r="AQ215" i="5"/>
  <c r="BJ215" i="5"/>
  <c r="BL215" i="5" s="1"/>
  <c r="AQ190" i="5"/>
  <c r="AQ170" i="5"/>
  <c r="AX163" i="5"/>
  <c r="BB163" i="5" s="1"/>
  <c r="BE163" i="5" s="1"/>
  <c r="AQ164" i="5"/>
  <c r="BJ164" i="5"/>
  <c r="BL164" i="5" s="1"/>
  <c r="AQ161" i="5"/>
  <c r="BJ161" i="5"/>
  <c r="BL161" i="5" s="1"/>
  <c r="AQ100" i="5"/>
  <c r="BJ100" i="5"/>
  <c r="BL100" i="5" s="1"/>
  <c r="BJ202" i="5"/>
  <c r="BL202" i="5" s="1"/>
  <c r="AQ203" i="5"/>
  <c r="AX203" i="5"/>
  <c r="BJ203" i="5"/>
  <c r="BL203" i="5" s="1"/>
  <c r="AX42" i="5"/>
  <c r="BB42" i="5" s="1"/>
  <c r="BE42" i="5" s="1"/>
  <c r="AQ104" i="5"/>
  <c r="AX156" i="5"/>
  <c r="AQ33" i="5"/>
  <c r="BJ33" i="5"/>
  <c r="BL33" i="5" s="1"/>
  <c r="AQ134" i="5"/>
  <c r="BJ134" i="5"/>
  <c r="BL134" i="5" s="1"/>
  <c r="BJ46" i="5"/>
  <c r="BL46" i="5" s="1"/>
  <c r="BJ109" i="5"/>
  <c r="BL109" i="5" s="1"/>
  <c r="AQ110" i="5"/>
  <c r="AX111" i="5"/>
  <c r="AQ48" i="5"/>
  <c r="BJ48" i="5"/>
  <c r="BL48" i="5" s="1"/>
  <c r="AQ49" i="5"/>
  <c r="AQ115" i="5"/>
  <c r="AW54" i="5"/>
  <c r="BA54" i="5" s="1"/>
  <c r="AV54" i="5"/>
  <c r="AZ54" i="5" s="1"/>
  <c r="AW59" i="5"/>
  <c r="BA59" i="5" s="1"/>
  <c r="AV59" i="5"/>
  <c r="AQ62" i="5"/>
  <c r="AW64" i="5"/>
  <c r="BA64" i="5" s="1"/>
  <c r="AX64" i="5"/>
  <c r="AV64" i="5"/>
  <c r="AZ64" i="5" s="1"/>
  <c r="BJ11" i="5"/>
  <c r="BL11" i="5" s="1"/>
  <c r="AW84" i="5"/>
  <c r="BA84" i="5" s="1"/>
  <c r="AV84" i="5"/>
  <c r="AV141" i="5"/>
  <c r="AW141" i="5"/>
  <c r="BA141" i="5" s="1"/>
  <c r="BJ204" i="5"/>
  <c r="BL204" i="5" s="1"/>
  <c r="AW238" i="5"/>
  <c r="AX238" i="5"/>
  <c r="BB238" i="5" s="1"/>
  <c r="AV238" i="5"/>
  <c r="AZ238" i="5" s="1"/>
  <c r="AW242" i="5"/>
  <c r="BA242" i="5" s="1"/>
  <c r="AX242" i="5"/>
  <c r="BB242" i="5" s="1"/>
  <c r="BJ216" i="5"/>
  <c r="BL216" i="5" s="1"/>
  <c r="AX184" i="5"/>
  <c r="BB184" i="5" s="1"/>
  <c r="BE184" i="5" s="1"/>
  <c r="BJ184" i="5"/>
  <c r="BL184" i="5" s="1"/>
  <c r="AQ186" i="5"/>
  <c r="BJ186" i="5"/>
  <c r="BL186" i="5" s="1"/>
  <c r="AQ213" i="5"/>
  <c r="BJ213" i="5"/>
  <c r="BL213" i="5" s="1"/>
  <c r="AX148" i="5"/>
  <c r="BB148" i="5" s="1"/>
  <c r="BE148" i="5" s="1"/>
  <c r="BJ148" i="5"/>
  <c r="BL148" i="5" s="1"/>
  <c r="AQ228" i="5"/>
  <c r="BJ228" i="5"/>
  <c r="BL228" i="5" s="1"/>
  <c r="AX219" i="5"/>
  <c r="BB219" i="5" s="1"/>
  <c r="BE219" i="5" s="1"/>
  <c r="AQ220" i="5"/>
  <c r="BJ220" i="5"/>
  <c r="BL220" i="5" s="1"/>
  <c r="AQ162" i="5"/>
  <c r="BJ162" i="5"/>
  <c r="BL162" i="5" s="1"/>
  <c r="AX189" i="5"/>
  <c r="BB189" i="5" s="1"/>
  <c r="BE189" i="5" s="1"/>
  <c r="BJ189" i="5"/>
  <c r="BL189" i="5" s="1"/>
  <c r="AQ157" i="5"/>
  <c r="BJ157" i="5"/>
  <c r="BL157" i="5" s="1"/>
  <c r="AQ158" i="5"/>
  <c r="AQ165" i="5"/>
  <c r="AQ194" i="5"/>
  <c r="BJ194" i="5"/>
  <c r="BL194" i="5" s="1"/>
  <c r="AQ195" i="5"/>
  <c r="BJ195" i="5"/>
  <c r="BL195" i="5" s="1"/>
  <c r="AQ197" i="5"/>
  <c r="BJ197" i="5"/>
  <c r="BL197" i="5" s="1"/>
  <c r="AQ130" i="5"/>
  <c r="BJ130" i="5"/>
  <c r="BL130" i="5" s="1"/>
  <c r="AQ198" i="5"/>
  <c r="BJ198" i="5"/>
  <c r="BL198" i="5" s="1"/>
  <c r="AQ114" i="5"/>
  <c r="BJ114" i="5"/>
  <c r="BL114" i="5" s="1"/>
  <c r="AQ146" i="5"/>
  <c r="BJ146" i="5"/>
  <c r="BL146" i="5" s="1"/>
  <c r="AQ153" i="5"/>
  <c r="BJ153" i="5"/>
  <c r="BL153" i="5" s="1"/>
  <c r="AQ131" i="5"/>
  <c r="AQ38" i="5"/>
  <c r="BJ38" i="5"/>
  <c r="BL38" i="5" s="1"/>
  <c r="AQ166" i="5"/>
  <c r="BJ166" i="5"/>
  <c r="BL166" i="5" s="1"/>
  <c r="AX101" i="5"/>
  <c r="BB101" i="5" s="1"/>
  <c r="BE101" i="5" s="1"/>
  <c r="AQ42" i="5"/>
  <c r="BJ42" i="5"/>
  <c r="BL42" i="5" s="1"/>
  <c r="AX133" i="5"/>
  <c r="BB133" i="5" s="1"/>
  <c r="BE133" i="5" s="1"/>
  <c r="AQ43" i="5"/>
  <c r="BJ43" i="5"/>
  <c r="BL43" i="5" s="1"/>
  <c r="AQ156" i="5"/>
  <c r="BJ156" i="5"/>
  <c r="BL156" i="5" s="1"/>
  <c r="AQ105" i="5"/>
  <c r="AX105" i="5"/>
  <c r="AY105" i="5" s="1"/>
  <c r="BJ105" i="5"/>
  <c r="BL105" i="5" s="1"/>
  <c r="AV134" i="5"/>
  <c r="AZ134" i="5" s="1"/>
  <c r="AQ47" i="5"/>
  <c r="BJ47" i="5"/>
  <c r="BL47" i="5" s="1"/>
  <c r="AW110" i="5"/>
  <c r="BA110" i="5" s="1"/>
  <c r="AW48" i="5"/>
  <c r="BA48" i="5" s="1"/>
  <c r="AX49" i="5"/>
  <c r="BB49" i="5" s="1"/>
  <c r="AV98" i="5"/>
  <c r="AW98" i="5"/>
  <c r="BA98" i="5" s="1"/>
  <c r="AX50" i="5"/>
  <c r="BB50" i="5" s="1"/>
  <c r="BE50" i="5" s="1"/>
  <c r="AW36" i="5"/>
  <c r="BA36" i="5" s="1"/>
  <c r="AX36" i="5"/>
  <c r="BB36" i="5" s="1"/>
  <c r="AV36" i="5"/>
  <c r="AZ36" i="5" s="1"/>
  <c r="AX117" i="5"/>
  <c r="BB117" i="5" s="1"/>
  <c r="BE117" i="5" s="1"/>
  <c r="AW55" i="5"/>
  <c r="AV55" i="5"/>
  <c r="AZ55" i="5" s="1"/>
  <c r="AX149" i="5"/>
  <c r="AQ59" i="5"/>
  <c r="AX73" i="5"/>
  <c r="BB73" i="5" s="1"/>
  <c r="BE73" i="5" s="1"/>
  <c r="AV73" i="5"/>
  <c r="AZ73" i="5" s="1"/>
  <c r="AW17" i="5"/>
  <c r="BA17" i="5" s="1"/>
  <c r="AV17" i="5"/>
  <c r="AZ17" i="5" s="1"/>
  <c r="AV20" i="5"/>
  <c r="AZ20" i="5" s="1"/>
  <c r="AW20" i="5"/>
  <c r="BA20" i="5" s="1"/>
  <c r="AV30" i="5"/>
  <c r="AZ30" i="5" s="1"/>
  <c r="AW30" i="5"/>
  <c r="BA30" i="5" s="1"/>
  <c r="AW79" i="5"/>
  <c r="BA79" i="5" s="1"/>
  <c r="AV79" i="5"/>
  <c r="AQ64" i="5"/>
  <c r="AQ65" i="5"/>
  <c r="AX71" i="5"/>
  <c r="BB71" i="5" s="1"/>
  <c r="BE71" i="5" s="1"/>
  <c r="AQ123" i="5"/>
  <c r="AQ73" i="5"/>
  <c r="AQ124" i="5"/>
  <c r="AX124" i="5"/>
  <c r="BB124" i="5" s="1"/>
  <c r="BE124" i="5" s="1"/>
  <c r="AQ75" i="5"/>
  <c r="AX76" i="5"/>
  <c r="BB76" i="5" s="1"/>
  <c r="BE76" i="5" s="1"/>
  <c r="AX126" i="5"/>
  <c r="BB126" i="5" s="1"/>
  <c r="BE126" i="5" s="1"/>
  <c r="AQ17" i="5"/>
  <c r="AQ20" i="5"/>
  <c r="AX28" i="5"/>
  <c r="BB28" i="5" s="1"/>
  <c r="BE28" i="5" s="1"/>
  <c r="AQ30" i="5"/>
  <c r="AQ85" i="5"/>
  <c r="AQ88" i="5"/>
  <c r="AQ12" i="5"/>
  <c r="AQ92" i="5"/>
  <c r="AQ233" i="5"/>
  <c r="BJ233" i="5"/>
  <c r="BL233" i="5" s="1"/>
  <c r="AQ236" i="5"/>
  <c r="BJ236" i="5"/>
  <c r="BL236" i="5" s="1"/>
  <c r="AQ238" i="5"/>
  <c r="BJ238" i="5"/>
  <c r="BL238" i="5" s="1"/>
  <c r="AQ239" i="5"/>
  <c r="AQ242" i="5"/>
  <c r="AV243" i="5"/>
  <c r="AZ243" i="5" s="1"/>
  <c r="AQ52" i="5"/>
  <c r="BJ52" i="5"/>
  <c r="BL52" i="5" s="1"/>
  <c r="AQ117" i="5"/>
  <c r="BJ117" i="5"/>
  <c r="BL117" i="5" s="1"/>
  <c r="AQ53" i="5"/>
  <c r="BJ53" i="5"/>
  <c r="BL53" i="5" s="1"/>
  <c r="AQ149" i="5"/>
  <c r="BJ149" i="5"/>
  <c r="BL149" i="5" s="1"/>
  <c r="BJ58" i="5"/>
  <c r="BL58" i="5" s="1"/>
  <c r="AX61" i="5"/>
  <c r="BB61" i="5" s="1"/>
  <c r="BE61" i="5" s="1"/>
  <c r="AX62" i="5"/>
  <c r="BB62" i="5" s="1"/>
  <c r="BE62" i="5" s="1"/>
  <c r="AX120" i="5"/>
  <c r="BB120" i="5" s="1"/>
  <c r="BE120" i="5" s="1"/>
  <c r="AQ63" i="5"/>
  <c r="BJ63" i="5"/>
  <c r="BL63" i="5" s="1"/>
  <c r="AQ68" i="5"/>
  <c r="AX68" i="5"/>
  <c r="AQ70" i="5"/>
  <c r="AQ71" i="5"/>
  <c r="BJ71" i="5"/>
  <c r="BL71" i="5" s="1"/>
  <c r="AQ72" i="5"/>
  <c r="AX72" i="5"/>
  <c r="BB72" i="5" s="1"/>
  <c r="BE72" i="5" s="1"/>
  <c r="BJ72" i="5"/>
  <c r="BL72" i="5" s="1"/>
  <c r="AX15" i="5"/>
  <c r="BB15" i="5" s="1"/>
  <c r="BE15" i="5" s="1"/>
  <c r="AX125" i="5"/>
  <c r="AQ74" i="5"/>
  <c r="BJ74" i="5"/>
  <c r="BL74" i="5" s="1"/>
  <c r="AQ76" i="5"/>
  <c r="AQ126" i="5"/>
  <c r="BJ126" i="5"/>
  <c r="BL126" i="5" s="1"/>
  <c r="AX128" i="5"/>
  <c r="BB128" i="5" s="1"/>
  <c r="BE128" i="5" s="1"/>
  <c r="BJ231" i="5"/>
  <c r="BL231" i="5" s="1"/>
  <c r="AQ138" i="5"/>
  <c r="AQ10" i="5"/>
  <c r="BJ10" i="5"/>
  <c r="BL10" i="5" s="1"/>
  <c r="AQ11" i="5"/>
  <c r="AQ81" i="5"/>
  <c r="AQ139" i="5"/>
  <c r="BJ82" i="5"/>
  <c r="BL82" i="5" s="1"/>
  <c r="AQ90" i="5"/>
  <c r="AQ204" i="5"/>
  <c r="AQ93" i="5"/>
  <c r="AQ95" i="5"/>
  <c r="AQ235" i="5"/>
  <c r="BJ235" i="5"/>
  <c r="BL235" i="5" s="1"/>
  <c r="AQ241" i="5"/>
  <c r="BJ241" i="5"/>
  <c r="BL241" i="5" s="1"/>
  <c r="AQ245" i="5"/>
  <c r="BJ51" i="5"/>
  <c r="BL51" i="5" s="1"/>
  <c r="AQ116" i="5"/>
  <c r="BJ116" i="5"/>
  <c r="BL116" i="5" s="1"/>
  <c r="AQ120" i="5"/>
  <c r="AW63" i="5"/>
  <c r="BA63" i="5" s="1"/>
  <c r="AX69" i="5"/>
  <c r="BB69" i="5" s="1"/>
  <c r="BE69" i="5" s="1"/>
  <c r="AQ121" i="5"/>
  <c r="BJ121" i="5"/>
  <c r="BL121" i="5" s="1"/>
  <c r="AV71" i="5"/>
  <c r="AZ71" i="5" s="1"/>
  <c r="AX14" i="5"/>
  <c r="AV72" i="5"/>
  <c r="AZ72" i="5" s="1"/>
  <c r="AQ15" i="5"/>
  <c r="BJ15" i="5"/>
  <c r="BL15" i="5" s="1"/>
  <c r="AQ125" i="5"/>
  <c r="BJ125" i="5"/>
  <c r="BL125" i="5" s="1"/>
  <c r="AV74" i="5"/>
  <c r="AZ74" i="5" s="1"/>
  <c r="AQ232" i="5"/>
  <c r="AQ16" i="5"/>
  <c r="BJ16" i="5"/>
  <c r="BL16" i="5" s="1"/>
  <c r="AV126" i="5"/>
  <c r="AZ126" i="5" s="1"/>
  <c r="AQ19" i="5"/>
  <c r="BJ19" i="5"/>
  <c r="BL19" i="5" s="1"/>
  <c r="AQ128" i="5"/>
  <c r="BJ77" i="5"/>
  <c r="BL77" i="5" s="1"/>
  <c r="BJ26" i="5"/>
  <c r="BL26" i="5" s="1"/>
  <c r="AW231" i="5"/>
  <c r="BA231" i="5" s="1"/>
  <c r="AV28" i="5"/>
  <c r="AZ28" i="5" s="1"/>
  <c r="AQ29" i="5"/>
  <c r="BJ78" i="5"/>
  <c r="BL78" i="5" s="1"/>
  <c r="BJ32" i="5"/>
  <c r="BL32" i="5" s="1"/>
  <c r="AQ129" i="5"/>
  <c r="BJ129" i="5"/>
  <c r="BL129" i="5" s="1"/>
  <c r="AV138" i="5"/>
  <c r="AZ138" i="5" s="1"/>
  <c r="AW81" i="5"/>
  <c r="BA81" i="5" s="1"/>
  <c r="AQ140" i="5"/>
  <c r="BJ140" i="5"/>
  <c r="BL140" i="5" s="1"/>
  <c r="AQ86" i="5"/>
  <c r="AQ87" i="5"/>
  <c r="BJ87" i="5"/>
  <c r="BL87" i="5" s="1"/>
  <c r="BJ88" i="5"/>
  <c r="BL88" i="5" s="1"/>
  <c r="AV142" i="5"/>
  <c r="AY142" i="5" s="1"/>
  <c r="AQ91" i="5"/>
  <c r="BJ143" i="5"/>
  <c r="BL143" i="5" s="1"/>
  <c r="AV93" i="5"/>
  <c r="AZ93" i="5" s="1"/>
  <c r="AQ94" i="5"/>
  <c r="AQ144" i="5"/>
  <c r="BJ144" i="5"/>
  <c r="BL144" i="5" s="1"/>
  <c r="BJ205" i="5"/>
  <c r="BL205" i="5" s="1"/>
  <c r="AV206" i="5"/>
  <c r="AY206" i="5" s="1"/>
  <c r="BC206" i="5" s="1"/>
  <c r="CV206" i="5" s="1"/>
  <c r="CW206" i="5" s="1"/>
  <c r="BJ96" i="5"/>
  <c r="BL96" i="5" s="1"/>
  <c r="AQ234" i="5"/>
  <c r="BJ234" i="5"/>
  <c r="BL234" i="5" s="1"/>
  <c r="AV235" i="5"/>
  <c r="AQ237" i="5"/>
  <c r="BJ237" i="5"/>
  <c r="BL237" i="5" s="1"/>
  <c r="AX241" i="5"/>
  <c r="BB241" i="5" s="1"/>
  <c r="BE241" i="5" s="1"/>
  <c r="AQ244" i="5"/>
  <c r="BJ244" i="5"/>
  <c r="BL244" i="5" s="1"/>
  <c r="AX178" i="5"/>
  <c r="BB178" i="5" s="1"/>
  <c r="BE178" i="5" s="1"/>
  <c r="AX179" i="5"/>
  <c r="BB179" i="5" s="1"/>
  <c r="BE179" i="5" s="1"/>
  <c r="BJ174" i="5"/>
  <c r="BL174" i="5" s="1"/>
  <c r="AX176" i="5"/>
  <c r="BB176" i="5" s="1"/>
  <c r="BE176" i="5" s="1"/>
  <c r="AX177" i="5"/>
  <c r="BB177" i="5" s="1"/>
  <c r="BE177" i="5" s="1"/>
  <c r="AQ178" i="5"/>
  <c r="AU248" i="5"/>
  <c r="AX175" i="5"/>
  <c r="BB175" i="5" s="1"/>
  <c r="BE175" i="5" s="1"/>
  <c r="AQ175" i="5"/>
  <c r="O248" i="5"/>
  <c r="W248" i="5"/>
  <c r="AE248" i="5"/>
  <c r="AM248" i="5"/>
  <c r="AX208" i="5"/>
  <c r="BB208" i="5" s="1"/>
  <c r="BE208" i="5" s="1"/>
  <c r="AQ177" i="5"/>
  <c r="BJ177" i="5"/>
  <c r="BL177" i="5" s="1"/>
  <c r="BA210" i="5"/>
  <c r="BA182" i="5"/>
  <c r="BA223" i="5"/>
  <c r="BA180" i="5"/>
  <c r="BB188" i="5"/>
  <c r="BE188" i="5" s="1"/>
  <c r="BB165" i="5"/>
  <c r="BE165" i="5" s="1"/>
  <c r="BB213" i="5"/>
  <c r="BE213" i="5" s="1"/>
  <c r="BA189" i="5"/>
  <c r="AZ175" i="5"/>
  <c r="AQ176" i="5"/>
  <c r="AZ177" i="5"/>
  <c r="AX180" i="5"/>
  <c r="AW181" i="5"/>
  <c r="BA181" i="5" s="1"/>
  <c r="AQ210" i="5"/>
  <c r="AW225" i="5"/>
  <c r="BA225" i="5" s="1"/>
  <c r="AQ182" i="5"/>
  <c r="Q248" i="5"/>
  <c r="Y248" i="5"/>
  <c r="AG248" i="5"/>
  <c r="AO248" i="5"/>
  <c r="AZ174" i="5"/>
  <c r="AW175" i="5"/>
  <c r="BA175" i="5" s="1"/>
  <c r="AX207" i="5"/>
  <c r="AW177" i="5"/>
  <c r="BA177" i="5" s="1"/>
  <c r="AV1" i="5"/>
  <c r="S248" i="5"/>
  <c r="AA248" i="5"/>
  <c r="AI248" i="5"/>
  <c r="AP248" i="5"/>
  <c r="AW174" i="5"/>
  <c r="AV176" i="5"/>
  <c r="AW208" i="5"/>
  <c r="AV179" i="5"/>
  <c r="AW151" i="5"/>
  <c r="AX173" i="5"/>
  <c r="AW169" i="5"/>
  <c r="AX224" i="5"/>
  <c r="AW211" i="5"/>
  <c r="AX168" i="5"/>
  <c r="AW216" i="5"/>
  <c r="AX183" i="5"/>
  <c r="AV184" i="5"/>
  <c r="AW217" i="5"/>
  <c r="AX185" i="5"/>
  <c r="AY185" i="5" s="1"/>
  <c r="BM185" i="5" s="1"/>
  <c r="BN185" i="5" s="1"/>
  <c r="AV212" i="5"/>
  <c r="AW213" i="5"/>
  <c r="AX226" i="5"/>
  <c r="AV148" i="5"/>
  <c r="AX218" i="5"/>
  <c r="AW219" i="5"/>
  <c r="AX220" i="5"/>
  <c r="AY220" i="5" s="1"/>
  <c r="AW162" i="5"/>
  <c r="AX215" i="5"/>
  <c r="BJ190" i="5"/>
  <c r="BL190" i="5" s="1"/>
  <c r="AQ192" i="5"/>
  <c r="AV222" i="5"/>
  <c r="AX222" i="5"/>
  <c r="BJ158" i="5"/>
  <c r="BL158" i="5" s="1"/>
  <c r="AX193" i="5"/>
  <c r="AV193" i="5"/>
  <c r="AX196" i="5"/>
  <c r="AX152" i="5"/>
  <c r="AV152" i="5"/>
  <c r="AX160" i="5"/>
  <c r="AX37" i="5"/>
  <c r="AV37" i="5"/>
  <c r="AQ41" i="5"/>
  <c r="AV147" i="5"/>
  <c r="AW147" i="5"/>
  <c r="BA147" i="5" s="1"/>
  <c r="BE132" i="5"/>
  <c r="AQ132" i="5"/>
  <c r="M248" i="5"/>
  <c r="U248" i="5"/>
  <c r="AC248" i="5"/>
  <c r="AK248" i="5"/>
  <c r="AQ174" i="5"/>
  <c r="AX174" i="5"/>
  <c r="BI248" i="5"/>
  <c r="AV207" i="5"/>
  <c r="AV178" i="5"/>
  <c r="AV209" i="5"/>
  <c r="AV181" i="5"/>
  <c r="AV225" i="5"/>
  <c r="AV230" i="5"/>
  <c r="AV186" i="5"/>
  <c r="AV227" i="5"/>
  <c r="AQ187" i="5"/>
  <c r="AV228" i="5"/>
  <c r="AV188" i="5"/>
  <c r="AV221" i="5"/>
  <c r="AX157" i="5"/>
  <c r="AV157" i="5"/>
  <c r="BJ170" i="5"/>
  <c r="BL170" i="5" s="1"/>
  <c r="AX164" i="5"/>
  <c r="AQ222" i="5"/>
  <c r="AY158" i="5"/>
  <c r="AX145" i="5"/>
  <c r="AV145" i="5"/>
  <c r="BJ165" i="5"/>
  <c r="BL165" i="5" s="1"/>
  <c r="AX171" i="5"/>
  <c r="AQ171" i="5"/>
  <c r="AQ193" i="5"/>
  <c r="AQ152" i="5"/>
  <c r="AQ37" i="5"/>
  <c r="AZ41" i="5"/>
  <c r="AQ147" i="5"/>
  <c r="AZ161" i="5"/>
  <c r="AZ200" i="5"/>
  <c r="AX99" i="5"/>
  <c r="AV99" i="5"/>
  <c r="AW99" i="5"/>
  <c r="BA99" i="5" s="1"/>
  <c r="AW209" i="5"/>
  <c r="BA209" i="5" s="1"/>
  <c r="AW230" i="5"/>
  <c r="BA230" i="5" s="1"/>
  <c r="AQ184" i="5"/>
  <c r="AW186" i="5"/>
  <c r="BA186" i="5" s="1"/>
  <c r="AQ212" i="5"/>
  <c r="AW227" i="5"/>
  <c r="BA227" i="5" s="1"/>
  <c r="AQ148" i="5"/>
  <c r="AW228" i="5"/>
  <c r="BA228" i="5" s="1"/>
  <c r="AQ214" i="5"/>
  <c r="AW188" i="5"/>
  <c r="BA188" i="5" s="1"/>
  <c r="AQ223" i="5"/>
  <c r="AW221" i="5"/>
  <c r="BA221" i="5" s="1"/>
  <c r="AQ189" i="5"/>
  <c r="AV191" i="5"/>
  <c r="AX191" i="5"/>
  <c r="BE158" i="5"/>
  <c r="AY165" i="5"/>
  <c r="AV229" i="5"/>
  <c r="AX229" i="5"/>
  <c r="AX172" i="5"/>
  <c r="AV172" i="5"/>
  <c r="BB159" i="5"/>
  <c r="BE159" i="5" s="1"/>
  <c r="AX97" i="5"/>
  <c r="AV97" i="5"/>
  <c r="BB199" i="5"/>
  <c r="BE199" i="5" s="1"/>
  <c r="AW178" i="5"/>
  <c r="BA178" i="5" s="1"/>
  <c r="AQ191" i="5"/>
  <c r="AX192" i="5"/>
  <c r="AV192" i="5"/>
  <c r="AQ229" i="5"/>
  <c r="BB194" i="5"/>
  <c r="BE194" i="5" s="1"/>
  <c r="AQ172" i="5"/>
  <c r="AY159" i="5"/>
  <c r="AQ97" i="5"/>
  <c r="AX41" i="5"/>
  <c r="AX195" i="5"/>
  <c r="AX130" i="5"/>
  <c r="AX114" i="5"/>
  <c r="AX153" i="5"/>
  <c r="AX38" i="5"/>
  <c r="BJ41" i="5"/>
  <c r="BL41" i="5" s="1"/>
  <c r="AQ200" i="5"/>
  <c r="AY132" i="5"/>
  <c r="BA132" i="5"/>
  <c r="AQ201" i="5"/>
  <c r="AY136" i="5"/>
  <c r="BM136" i="5" s="1"/>
  <c r="BN136" i="5" s="1"/>
  <c r="BA136" i="5"/>
  <c r="BB105" i="5"/>
  <c r="BE105" i="5" s="1"/>
  <c r="BB102" i="5"/>
  <c r="BE102" i="5" s="1"/>
  <c r="BB136" i="5"/>
  <c r="BE136" i="5" s="1"/>
  <c r="BB44" i="5"/>
  <c r="BE44" i="5" s="1"/>
  <c r="BB55" i="5"/>
  <c r="BE55" i="5" s="1"/>
  <c r="AY194" i="5"/>
  <c r="AV195" i="5"/>
  <c r="AV130" i="5"/>
  <c r="AV114" i="5"/>
  <c r="AV153" i="5"/>
  <c r="AV38" i="5"/>
  <c r="AW41" i="5"/>
  <c r="BA41" i="5" s="1"/>
  <c r="AX166" i="5"/>
  <c r="AY166" i="5" s="1"/>
  <c r="BM166" i="5" s="1"/>
  <c r="BN166" i="5" s="1"/>
  <c r="AX167" i="5"/>
  <c r="AV167" i="5"/>
  <c r="AQ99" i="5"/>
  <c r="BA203" i="5"/>
  <c r="BB104" i="5"/>
  <c r="BE104" i="5" s="1"/>
  <c r="AQ196" i="5"/>
  <c r="AQ159" i="5"/>
  <c r="AQ160" i="5"/>
  <c r="AQ199" i="5"/>
  <c r="AQ167" i="5"/>
  <c r="AX201" i="5"/>
  <c r="AQ154" i="5"/>
  <c r="BE100" i="5"/>
  <c r="AQ202" i="5"/>
  <c r="BB203" i="5"/>
  <c r="BB156" i="5"/>
  <c r="BE156" i="5" s="1"/>
  <c r="BA105" i="5"/>
  <c r="BB111" i="5"/>
  <c r="BE111" i="5" s="1"/>
  <c r="AZ166" i="5"/>
  <c r="AW161" i="5"/>
  <c r="BA161" i="5" s="1"/>
  <c r="AX200" i="5"/>
  <c r="AW201" i="5"/>
  <c r="AX154" i="5"/>
  <c r="AY154" i="5" s="1"/>
  <c r="AW202" i="5"/>
  <c r="AX155" i="5"/>
  <c r="AW102" i="5"/>
  <c r="AX103" i="5"/>
  <c r="AY103" i="5" s="1"/>
  <c r="AW133" i="5"/>
  <c r="AX43" i="5"/>
  <c r="AY43" i="5" s="1"/>
  <c r="AW156" i="5"/>
  <c r="AX33" i="5"/>
  <c r="AW134" i="5"/>
  <c r="AX106" i="5"/>
  <c r="AY106" i="5" s="1"/>
  <c r="AV107" i="5"/>
  <c r="AV45" i="5"/>
  <c r="AX109" i="5"/>
  <c r="AY109" i="5" s="1"/>
  <c r="AQ137" i="5"/>
  <c r="AV112" i="5"/>
  <c r="AX34" i="5"/>
  <c r="AY34" i="5" s="1"/>
  <c r="BM34" i="5" s="1"/>
  <c r="BN34" i="5" s="1"/>
  <c r="AQ35" i="5"/>
  <c r="AX116" i="5"/>
  <c r="AV116" i="5"/>
  <c r="AQ118" i="5"/>
  <c r="AX119" i="5"/>
  <c r="AQ56" i="5"/>
  <c r="AQ58" i="5"/>
  <c r="BB64" i="5"/>
  <c r="BE64" i="5" s="1"/>
  <c r="AX161" i="5"/>
  <c r="AV101" i="5"/>
  <c r="AV42" i="5"/>
  <c r="AV104" i="5"/>
  <c r="AV44" i="5"/>
  <c r="AZ108" i="5"/>
  <c r="AX108" i="5"/>
  <c r="AX47" i="5"/>
  <c r="AQ109" i="5"/>
  <c r="BJ110" i="5"/>
  <c r="BL110" i="5" s="1"/>
  <c r="AZ48" i="5"/>
  <c r="AX48" i="5"/>
  <c r="AX113" i="5"/>
  <c r="AQ34" i="5"/>
  <c r="BJ98" i="5"/>
  <c r="BL98" i="5" s="1"/>
  <c r="AZ51" i="5"/>
  <c r="AX52" i="5"/>
  <c r="AV52" i="5"/>
  <c r="AX53" i="5"/>
  <c r="AQ54" i="5"/>
  <c r="BA55" i="5"/>
  <c r="AQ119" i="5"/>
  <c r="BB149" i="5"/>
  <c r="BE149" i="5" s="1"/>
  <c r="AZ59" i="5"/>
  <c r="AX60" i="5"/>
  <c r="AV60" i="5"/>
  <c r="AY64" i="5"/>
  <c r="BM64" i="5" s="1"/>
  <c r="BN64" i="5" s="1"/>
  <c r="AW101" i="5"/>
  <c r="BA101" i="5" s="1"/>
  <c r="AW42" i="5"/>
  <c r="BA42" i="5" s="1"/>
  <c r="AW104" i="5"/>
  <c r="BA104" i="5" s="1"/>
  <c r="AW44" i="5"/>
  <c r="BA44" i="5" s="1"/>
  <c r="AX107" i="5"/>
  <c r="AX45" i="5"/>
  <c r="BE46" i="5"/>
  <c r="AX112" i="5"/>
  <c r="BA117" i="5"/>
  <c r="AX57" i="5"/>
  <c r="AV57" i="5"/>
  <c r="AV61" i="5"/>
  <c r="AW61" i="5"/>
  <c r="BA61" i="5" s="1"/>
  <c r="BB68" i="5"/>
  <c r="BE68" i="5" s="1"/>
  <c r="AZ127" i="5"/>
  <c r="AQ107" i="5"/>
  <c r="AQ45" i="5"/>
  <c r="AZ110" i="5"/>
  <c r="AX110" i="5"/>
  <c r="AX137" i="5"/>
  <c r="AQ112" i="5"/>
  <c r="AZ98" i="5"/>
  <c r="AX98" i="5"/>
  <c r="AX35" i="5"/>
  <c r="AQ51" i="5"/>
  <c r="BE36" i="5"/>
  <c r="AX118" i="5"/>
  <c r="AV118" i="5"/>
  <c r="AQ57" i="5"/>
  <c r="AQ61" i="5"/>
  <c r="AV46" i="5"/>
  <c r="AW47" i="5"/>
  <c r="BA47" i="5" s="1"/>
  <c r="AV111" i="5"/>
  <c r="AW137" i="5"/>
  <c r="AV49" i="5"/>
  <c r="AW113" i="5"/>
  <c r="BA113" i="5" s="1"/>
  <c r="AV50" i="5"/>
  <c r="AW35" i="5"/>
  <c r="AX51" i="5"/>
  <c r="AW115" i="5"/>
  <c r="AX13" i="5"/>
  <c r="AW53" i="5"/>
  <c r="AX54" i="5"/>
  <c r="AW119" i="5"/>
  <c r="AX56" i="5"/>
  <c r="AW58" i="5"/>
  <c r="AX59" i="5"/>
  <c r="AY59" i="5" s="1"/>
  <c r="BJ61" i="5"/>
  <c r="BL61" i="5" s="1"/>
  <c r="AZ63" i="5"/>
  <c r="AX63" i="5"/>
  <c r="AQ67" i="5"/>
  <c r="BB150" i="5"/>
  <c r="BE150" i="5" s="1"/>
  <c r="BB19" i="5"/>
  <c r="BE19" i="5" s="1"/>
  <c r="AY19" i="5"/>
  <c r="AX39" i="5"/>
  <c r="AX65" i="5"/>
  <c r="AQ66" i="5"/>
  <c r="AX70" i="5"/>
  <c r="BA72" i="5"/>
  <c r="AX67" i="5"/>
  <c r="AV67" i="5"/>
  <c r="BJ68" i="5"/>
  <c r="BL68" i="5" s="1"/>
  <c r="BB14" i="5"/>
  <c r="BE14" i="5"/>
  <c r="AV62" i="5"/>
  <c r="AW120" i="5"/>
  <c r="BA120" i="5" s="1"/>
  <c r="AW65" i="5"/>
  <c r="BA65" i="5" s="1"/>
  <c r="AX66" i="5"/>
  <c r="AV68" i="5"/>
  <c r="AW69" i="5"/>
  <c r="AX121" i="5"/>
  <c r="AV122" i="5"/>
  <c r="AW71" i="5"/>
  <c r="AX123" i="5"/>
  <c r="AY123" i="5" s="1"/>
  <c r="BM123" i="5" s="1"/>
  <c r="BN123" i="5" s="1"/>
  <c r="AW73" i="5"/>
  <c r="AX40" i="5"/>
  <c r="AV124" i="5"/>
  <c r="AW125" i="5"/>
  <c r="AX74" i="5"/>
  <c r="AV232" i="5"/>
  <c r="AX16" i="5"/>
  <c r="AY16" i="5" s="1"/>
  <c r="AV150" i="5"/>
  <c r="AW126" i="5"/>
  <c r="AX17" i="5"/>
  <c r="AQ127" i="5"/>
  <c r="BJ128" i="5"/>
  <c r="BL128" i="5" s="1"/>
  <c r="AX20" i="5"/>
  <c r="AX22" i="5"/>
  <c r="AY22" i="5" s="1"/>
  <c r="AQ23" i="5"/>
  <c r="AX25" i="5"/>
  <c r="AQ26" i="5"/>
  <c r="AV70" i="5"/>
  <c r="AV14" i="5"/>
  <c r="AV15" i="5"/>
  <c r="AV75" i="5"/>
  <c r="AV76" i="5"/>
  <c r="AW18" i="5"/>
  <c r="BA18" i="5" s="1"/>
  <c r="AV128" i="5"/>
  <c r="AX21" i="5"/>
  <c r="AQ22" i="5"/>
  <c r="BA24" i="5"/>
  <c r="AY24" i="5"/>
  <c r="BM24" i="5" s="1"/>
  <c r="BN24" i="5" s="1"/>
  <c r="AQ25" i="5"/>
  <c r="AQ231" i="5"/>
  <c r="BB78" i="5"/>
  <c r="BE78" i="5" s="1"/>
  <c r="AZ32" i="5"/>
  <c r="AW70" i="5"/>
  <c r="BA70" i="5" s="1"/>
  <c r="AW14" i="5"/>
  <c r="BA14" i="5" s="1"/>
  <c r="AW15" i="5"/>
  <c r="BA15" i="5" s="1"/>
  <c r="AW75" i="5"/>
  <c r="BA75" i="5" s="1"/>
  <c r="AW76" i="5"/>
  <c r="BA76" i="5" s="1"/>
  <c r="AX18" i="5"/>
  <c r="AW128" i="5"/>
  <c r="BA128" i="5" s="1"/>
  <c r="BE77" i="5"/>
  <c r="AV27" i="5"/>
  <c r="AX27" i="5"/>
  <c r="BA78" i="5"/>
  <c r="AY78" i="5"/>
  <c r="AZ80" i="5"/>
  <c r="AY80" i="5"/>
  <c r="AZ81" i="5"/>
  <c r="AY81" i="5"/>
  <c r="AX127" i="5"/>
  <c r="AY127" i="5" s="1"/>
  <c r="AY77" i="5"/>
  <c r="AV23" i="5"/>
  <c r="AX23" i="5"/>
  <c r="AX26" i="5"/>
  <c r="AQ27" i="5"/>
  <c r="AW26" i="5"/>
  <c r="BA26" i="5" s="1"/>
  <c r="AQ28" i="5"/>
  <c r="AZ129" i="5"/>
  <c r="AX129" i="5"/>
  <c r="AY129" i="5" s="1"/>
  <c r="AQ83" i="5"/>
  <c r="AV90" i="5"/>
  <c r="AW90" i="5"/>
  <c r="BA90" i="5" s="1"/>
  <c r="AW21" i="5"/>
  <c r="BA21" i="5" s="1"/>
  <c r="AW25" i="5"/>
  <c r="AY231" i="5"/>
  <c r="AX30" i="5"/>
  <c r="AX32" i="5"/>
  <c r="AY32" i="5" s="1"/>
  <c r="AQ79" i="5"/>
  <c r="BJ79" i="5"/>
  <c r="BL79" i="5" s="1"/>
  <c r="AQ82" i="5"/>
  <c r="AV83" i="5"/>
  <c r="AZ141" i="5"/>
  <c r="AX29" i="5"/>
  <c r="AX31" i="5"/>
  <c r="AQ32" i="5"/>
  <c r="AZ79" i="5"/>
  <c r="AY79" i="5"/>
  <c r="AQ80" i="5"/>
  <c r="AZ82" i="5"/>
  <c r="AQ141" i="5"/>
  <c r="AW28" i="5"/>
  <c r="BA28" i="5" s="1"/>
  <c r="AW31" i="5"/>
  <c r="BA31" i="5" s="1"/>
  <c r="AV10" i="5"/>
  <c r="AV11" i="5"/>
  <c r="AV139" i="5"/>
  <c r="AY86" i="5"/>
  <c r="AW88" i="5"/>
  <c r="BA88" i="5" s="1"/>
  <c r="AQ89" i="5"/>
  <c r="AQ143" i="5"/>
  <c r="AZ92" i="5"/>
  <c r="AQ84" i="5"/>
  <c r="AY89" i="5"/>
  <c r="BM89" i="5" s="1"/>
  <c r="BN89" i="5" s="1"/>
  <c r="AQ142" i="5"/>
  <c r="AV91" i="5"/>
  <c r="AV12" i="5"/>
  <c r="AV204" i="5"/>
  <c r="AV94" i="5"/>
  <c r="AY144" i="5"/>
  <c r="AQ205" i="5"/>
  <c r="AZ236" i="5"/>
  <c r="BA238" i="5"/>
  <c r="BB239" i="5"/>
  <c r="BE239" i="5" s="1"/>
  <c r="BD205" i="5"/>
  <c r="AW95" i="5"/>
  <c r="BA95" i="5" s="1"/>
  <c r="AQ206" i="5"/>
  <c r="BB235" i="5"/>
  <c r="BE235" i="5" s="1"/>
  <c r="AZ96" i="5"/>
  <c r="BB244" i="5"/>
  <c r="BE244" i="5" s="1"/>
  <c r="AQ96" i="5"/>
  <c r="AZ240" i="5"/>
  <c r="BB243" i="5"/>
  <c r="BE243" i="5" s="1"/>
  <c r="AW96" i="5"/>
  <c r="BA96" i="5" s="1"/>
  <c r="AX233" i="5"/>
  <c r="AZ235" i="5"/>
  <c r="AW236" i="5"/>
  <c r="BA236" i="5" s="1"/>
  <c r="AX237" i="5"/>
  <c r="AZ239" i="5"/>
  <c r="AW240" i="5"/>
  <c r="BA240" i="5" s="1"/>
  <c r="AW244" i="5"/>
  <c r="BA244" i="5" s="1"/>
  <c r="AX245" i="5"/>
  <c r="AX96" i="5"/>
  <c r="AV234" i="5"/>
  <c r="AW235" i="5"/>
  <c r="BA235" i="5" s="1"/>
  <c r="AX236" i="5"/>
  <c r="AW239" i="5"/>
  <c r="BA239" i="5" s="1"/>
  <c r="AX240" i="5"/>
  <c r="AV242" i="5"/>
  <c r="AW243" i="5"/>
  <c r="AV233" i="5"/>
  <c r="AV237" i="5"/>
  <c r="BE238" i="5"/>
  <c r="AV241" i="5"/>
  <c r="BE242" i="5"/>
  <c r="AY244" i="5"/>
  <c r="AV245" i="5"/>
  <c r="DN248" i="4"/>
  <c r="DM248" i="4"/>
  <c r="DL248" i="4"/>
  <c r="DK248" i="4"/>
  <c r="DI248" i="4"/>
  <c r="DH248" i="4"/>
  <c r="DG248" i="4"/>
  <c r="DF248" i="4"/>
  <c r="DE248" i="4"/>
  <c r="DD248" i="4"/>
  <c r="DB248" i="4"/>
  <c r="DA248" i="4"/>
  <c r="CZ248" i="4"/>
  <c r="CY248" i="4"/>
  <c r="CX248" i="4"/>
  <c r="CU248" i="4"/>
  <c r="BQ248" i="4"/>
  <c r="BP248" i="4"/>
  <c r="BO248" i="4"/>
  <c r="BK248" i="4"/>
  <c r="BH248" i="4"/>
  <c r="BG248" i="4"/>
  <c r="BF248" i="4"/>
  <c r="AT248" i="4"/>
  <c r="AS248" i="4"/>
  <c r="AR248" i="4"/>
  <c r="AN248" i="4"/>
  <c r="AL248" i="4"/>
  <c r="AJ248" i="4"/>
  <c r="AH248" i="4"/>
  <c r="AF248" i="4"/>
  <c r="AD248" i="4"/>
  <c r="AB248" i="4"/>
  <c r="Z248" i="4"/>
  <c r="X248" i="4"/>
  <c r="V248" i="4"/>
  <c r="T248" i="4"/>
  <c r="R248" i="4"/>
  <c r="P248" i="4"/>
  <c r="N248" i="4"/>
  <c r="L248" i="4"/>
  <c r="D248" i="4"/>
  <c r="AO247" i="4"/>
  <c r="AM247" i="4"/>
  <c r="AK247" i="4"/>
  <c r="AO246" i="4"/>
  <c r="AM246" i="4"/>
  <c r="AK246" i="4"/>
  <c r="BI245" i="4"/>
  <c r="AX245" i="4"/>
  <c r="BB245" i="4" s="1"/>
  <c r="AV245" i="4"/>
  <c r="AZ245" i="4" s="1"/>
  <c r="AU245" i="4"/>
  <c r="AP245" i="4"/>
  <c r="AW245" i="4" s="1"/>
  <c r="BA245" i="4" s="1"/>
  <c r="AO245" i="4"/>
  <c r="AM245" i="4"/>
  <c r="AK245" i="4"/>
  <c r="AI245" i="4"/>
  <c r="AG245" i="4"/>
  <c r="AE245" i="4"/>
  <c r="AC245" i="4"/>
  <c r="AA245" i="4"/>
  <c r="Y245" i="4"/>
  <c r="W245" i="4"/>
  <c r="U245" i="4"/>
  <c r="S245" i="4"/>
  <c r="Q245" i="4"/>
  <c r="O245" i="4"/>
  <c r="M245" i="4"/>
  <c r="BI244" i="4"/>
  <c r="AU244" i="4"/>
  <c r="AP244" i="4"/>
  <c r="AW244" i="4" s="1"/>
  <c r="BA244" i="4" s="1"/>
  <c r="AO244" i="4"/>
  <c r="AM244" i="4"/>
  <c r="AK244" i="4"/>
  <c r="AI244" i="4"/>
  <c r="AG244" i="4"/>
  <c r="AE244" i="4"/>
  <c r="AC244" i="4"/>
  <c r="AA244" i="4"/>
  <c r="Y244" i="4"/>
  <c r="W244" i="4"/>
  <c r="U244" i="4"/>
  <c r="S244" i="4"/>
  <c r="Q244" i="4"/>
  <c r="O244" i="4"/>
  <c r="M244" i="4"/>
  <c r="BI243" i="4"/>
  <c r="AU243" i="4"/>
  <c r="AP243" i="4"/>
  <c r="AW243" i="4" s="1"/>
  <c r="BA243" i="4" s="1"/>
  <c r="AO243" i="4"/>
  <c r="AM243" i="4"/>
  <c r="AK243" i="4"/>
  <c r="AI243" i="4"/>
  <c r="AG243" i="4"/>
  <c r="AE243" i="4"/>
  <c r="AC243" i="4"/>
  <c r="AA243" i="4"/>
  <c r="Y243" i="4"/>
  <c r="W243" i="4"/>
  <c r="U243" i="4"/>
  <c r="S243" i="4"/>
  <c r="Q243" i="4"/>
  <c r="O243" i="4"/>
  <c r="M243" i="4"/>
  <c r="BI242" i="4"/>
  <c r="AV242" i="4"/>
  <c r="AU242" i="4"/>
  <c r="AP242" i="4"/>
  <c r="AX242" i="4" s="1"/>
  <c r="AO242" i="4"/>
  <c r="AM242" i="4"/>
  <c r="AK242" i="4"/>
  <c r="AI242" i="4"/>
  <c r="AG242" i="4"/>
  <c r="AE242" i="4"/>
  <c r="AC242" i="4"/>
  <c r="AA242" i="4"/>
  <c r="Y242" i="4"/>
  <c r="W242" i="4"/>
  <c r="U242" i="4"/>
  <c r="S242" i="4"/>
  <c r="Q242" i="4"/>
  <c r="O242" i="4"/>
  <c r="M242" i="4"/>
  <c r="BI241" i="4"/>
  <c r="AU241" i="4"/>
  <c r="BJ241" i="4" s="1"/>
  <c r="BL241" i="4" s="1"/>
  <c r="AP241" i="4"/>
  <c r="AW241" i="4" s="1"/>
  <c r="BA241" i="4" s="1"/>
  <c r="AO241" i="4"/>
  <c r="AM241" i="4"/>
  <c r="AK241" i="4"/>
  <c r="AI241" i="4"/>
  <c r="AG241" i="4"/>
  <c r="AE241" i="4"/>
  <c r="AC241" i="4"/>
  <c r="AA241" i="4"/>
  <c r="Y241" i="4"/>
  <c r="W241" i="4"/>
  <c r="U241" i="4"/>
  <c r="S241" i="4"/>
  <c r="Q241" i="4"/>
  <c r="O241" i="4"/>
  <c r="M241" i="4"/>
  <c r="BI240" i="4"/>
  <c r="AU240" i="4"/>
  <c r="AP240" i="4"/>
  <c r="AW240" i="4" s="1"/>
  <c r="BA240" i="4" s="1"/>
  <c r="AO240" i="4"/>
  <c r="AM240" i="4"/>
  <c r="AK240" i="4"/>
  <c r="AI240" i="4"/>
  <c r="AG240" i="4"/>
  <c r="AE240" i="4"/>
  <c r="AC240" i="4"/>
  <c r="AA240" i="4"/>
  <c r="Y240" i="4"/>
  <c r="W240" i="4"/>
  <c r="U240" i="4"/>
  <c r="S240" i="4"/>
  <c r="Q240" i="4"/>
  <c r="O240" i="4"/>
  <c r="M240" i="4"/>
  <c r="BI239" i="4"/>
  <c r="AU239" i="4"/>
  <c r="AP239" i="4"/>
  <c r="AO239" i="4"/>
  <c r="AM239" i="4"/>
  <c r="AK239" i="4"/>
  <c r="AI239" i="4"/>
  <c r="AG239" i="4"/>
  <c r="AE239" i="4"/>
  <c r="AC239" i="4"/>
  <c r="AA239" i="4"/>
  <c r="Y239" i="4"/>
  <c r="W239" i="4"/>
  <c r="U239" i="4"/>
  <c r="S239" i="4"/>
  <c r="Q239" i="4"/>
  <c r="O239" i="4"/>
  <c r="M239" i="4"/>
  <c r="BI238" i="4"/>
  <c r="AV238" i="4"/>
  <c r="AZ238" i="4" s="1"/>
  <c r="AU238" i="4"/>
  <c r="AP238" i="4"/>
  <c r="AX238" i="4" s="1"/>
  <c r="AO238" i="4"/>
  <c r="AM238" i="4"/>
  <c r="AK238" i="4"/>
  <c r="AI238" i="4"/>
  <c r="AG238" i="4"/>
  <c r="AE238" i="4"/>
  <c r="AC238" i="4"/>
  <c r="AA238" i="4"/>
  <c r="Y238" i="4"/>
  <c r="W238" i="4"/>
  <c r="U238" i="4"/>
  <c r="S238" i="4"/>
  <c r="Q238" i="4"/>
  <c r="O238" i="4"/>
  <c r="M238" i="4"/>
  <c r="BI237" i="4"/>
  <c r="AU237" i="4"/>
  <c r="AP237" i="4"/>
  <c r="AW237" i="4" s="1"/>
  <c r="BA237" i="4" s="1"/>
  <c r="AO237" i="4"/>
  <c r="AM237" i="4"/>
  <c r="AK237" i="4"/>
  <c r="AI237" i="4"/>
  <c r="AG237" i="4"/>
  <c r="AE237" i="4"/>
  <c r="AC237" i="4"/>
  <c r="AA237" i="4"/>
  <c r="Y237" i="4"/>
  <c r="W237" i="4"/>
  <c r="U237" i="4"/>
  <c r="S237" i="4"/>
  <c r="Q237" i="4"/>
  <c r="O237" i="4"/>
  <c r="M237" i="4"/>
  <c r="BI236" i="4"/>
  <c r="AX236" i="4"/>
  <c r="AU236" i="4"/>
  <c r="AP236" i="4"/>
  <c r="AW236" i="4" s="1"/>
  <c r="BA236" i="4" s="1"/>
  <c r="AO236" i="4"/>
  <c r="AM236" i="4"/>
  <c r="AK236" i="4"/>
  <c r="AI236" i="4"/>
  <c r="AG236" i="4"/>
  <c r="AE236" i="4"/>
  <c r="AC236" i="4"/>
  <c r="AA236" i="4"/>
  <c r="Y236" i="4"/>
  <c r="W236" i="4"/>
  <c r="U236" i="4"/>
  <c r="S236" i="4"/>
  <c r="Q236" i="4"/>
  <c r="O236" i="4"/>
  <c r="M236" i="4"/>
  <c r="BI235" i="4"/>
  <c r="AU235" i="4"/>
  <c r="BJ235" i="4" s="1"/>
  <c r="BL235" i="4" s="1"/>
  <c r="AP235" i="4"/>
  <c r="AW235" i="4" s="1"/>
  <c r="BA235" i="4" s="1"/>
  <c r="AO235" i="4"/>
  <c r="AM235" i="4"/>
  <c r="AK235" i="4"/>
  <c r="AI235" i="4"/>
  <c r="AG235" i="4"/>
  <c r="AE235" i="4"/>
  <c r="AC235" i="4"/>
  <c r="AA235" i="4"/>
  <c r="Y235" i="4"/>
  <c r="W235" i="4"/>
  <c r="U235" i="4"/>
  <c r="S235" i="4"/>
  <c r="Q235" i="4"/>
  <c r="O235" i="4"/>
  <c r="M235" i="4"/>
  <c r="BI234" i="4"/>
  <c r="AU234" i="4"/>
  <c r="AP234" i="4"/>
  <c r="AX234" i="4" s="1"/>
  <c r="AO234" i="4"/>
  <c r="AM234" i="4"/>
  <c r="AK234" i="4"/>
  <c r="AI234" i="4"/>
  <c r="AG234" i="4"/>
  <c r="AE234" i="4"/>
  <c r="AC234" i="4"/>
  <c r="AA234" i="4"/>
  <c r="Y234" i="4"/>
  <c r="W234" i="4"/>
  <c r="U234" i="4"/>
  <c r="S234" i="4"/>
  <c r="Q234" i="4"/>
  <c r="O234" i="4"/>
  <c r="M234" i="4"/>
  <c r="BI233" i="4"/>
  <c r="AU233" i="4"/>
  <c r="BJ233" i="4" s="1"/>
  <c r="BL233" i="4" s="1"/>
  <c r="AP233" i="4"/>
  <c r="AX233" i="4" s="1"/>
  <c r="AO233" i="4"/>
  <c r="AM233" i="4"/>
  <c r="AK233" i="4"/>
  <c r="AI233" i="4"/>
  <c r="AG233" i="4"/>
  <c r="AE233" i="4"/>
  <c r="AC233" i="4"/>
  <c r="AA233" i="4"/>
  <c r="Y233" i="4"/>
  <c r="W233" i="4"/>
  <c r="U233" i="4"/>
  <c r="S233" i="4"/>
  <c r="Q233" i="4"/>
  <c r="O233" i="4"/>
  <c r="M233" i="4"/>
  <c r="AQ233" i="4" s="1"/>
  <c r="BI232" i="4"/>
  <c r="AU232" i="4"/>
  <c r="AP232" i="4"/>
  <c r="AW232" i="4" s="1"/>
  <c r="BA232" i="4" s="1"/>
  <c r="AO232" i="4"/>
  <c r="AM232" i="4"/>
  <c r="AK232" i="4"/>
  <c r="AI232" i="4"/>
  <c r="AG232" i="4"/>
  <c r="AE232" i="4"/>
  <c r="AC232" i="4"/>
  <c r="AA232" i="4"/>
  <c r="Y232" i="4"/>
  <c r="W232" i="4"/>
  <c r="U232" i="4"/>
  <c r="S232" i="4"/>
  <c r="Q232" i="4"/>
  <c r="O232" i="4"/>
  <c r="M232" i="4"/>
  <c r="BI49" i="4"/>
  <c r="AU49" i="4"/>
  <c r="AP49" i="4"/>
  <c r="AW49" i="4" s="1"/>
  <c r="BA49" i="4" s="1"/>
  <c r="AO49" i="4"/>
  <c r="AM49" i="4"/>
  <c r="AK49" i="4"/>
  <c r="AI49" i="4"/>
  <c r="AG49" i="4"/>
  <c r="AE49" i="4"/>
  <c r="AC49" i="4"/>
  <c r="AA49" i="4"/>
  <c r="Y49" i="4"/>
  <c r="W49" i="4"/>
  <c r="U49" i="4"/>
  <c r="S49" i="4"/>
  <c r="Q49" i="4"/>
  <c r="O49" i="4"/>
  <c r="M49" i="4"/>
  <c r="BI44" i="4"/>
  <c r="AU44" i="4"/>
  <c r="AP44" i="4"/>
  <c r="AO44" i="4"/>
  <c r="AM44" i="4"/>
  <c r="AK44" i="4"/>
  <c r="AI44" i="4"/>
  <c r="AG44" i="4"/>
  <c r="AE44" i="4"/>
  <c r="AC44" i="4"/>
  <c r="AA44" i="4"/>
  <c r="Y44" i="4"/>
  <c r="W44" i="4"/>
  <c r="U44" i="4"/>
  <c r="S44" i="4"/>
  <c r="Q44" i="4"/>
  <c r="O44" i="4"/>
  <c r="M44" i="4"/>
  <c r="BI11" i="4"/>
  <c r="AU11" i="4"/>
  <c r="AP11" i="4"/>
  <c r="AW11" i="4" s="1"/>
  <c r="BA11" i="4" s="1"/>
  <c r="AO11" i="4"/>
  <c r="AM11" i="4"/>
  <c r="AK11" i="4"/>
  <c r="AI11" i="4"/>
  <c r="AG11" i="4"/>
  <c r="AE11" i="4"/>
  <c r="AC11" i="4"/>
  <c r="AA11" i="4"/>
  <c r="Y11" i="4"/>
  <c r="W11" i="4"/>
  <c r="U11" i="4"/>
  <c r="S11" i="4"/>
  <c r="Q11" i="4"/>
  <c r="O11" i="4"/>
  <c r="M11" i="4"/>
  <c r="BI100" i="4"/>
  <c r="AU100" i="4"/>
  <c r="AP100" i="4"/>
  <c r="AW100" i="4" s="1"/>
  <c r="BA100" i="4" s="1"/>
  <c r="AO100" i="4"/>
  <c r="AM100" i="4"/>
  <c r="AK100" i="4"/>
  <c r="AI100" i="4"/>
  <c r="AG100" i="4"/>
  <c r="AE100" i="4"/>
  <c r="AC100" i="4"/>
  <c r="AA100" i="4"/>
  <c r="Y100" i="4"/>
  <c r="W100" i="4"/>
  <c r="U100" i="4"/>
  <c r="S100" i="4"/>
  <c r="Q100" i="4"/>
  <c r="O100" i="4"/>
  <c r="M100" i="4"/>
  <c r="BI47" i="4"/>
  <c r="AU47" i="4"/>
  <c r="BJ47" i="4" s="1"/>
  <c r="BL47" i="4" s="1"/>
  <c r="AP47" i="4"/>
  <c r="AW47" i="4" s="1"/>
  <c r="BA47" i="4" s="1"/>
  <c r="AO47" i="4"/>
  <c r="AM47" i="4"/>
  <c r="AK47" i="4"/>
  <c r="AI47" i="4"/>
  <c r="AG47" i="4"/>
  <c r="AE47" i="4"/>
  <c r="AC47" i="4"/>
  <c r="AA47" i="4"/>
  <c r="Y47" i="4"/>
  <c r="W47" i="4"/>
  <c r="U47" i="4"/>
  <c r="S47" i="4"/>
  <c r="Q47" i="4"/>
  <c r="O47" i="4"/>
  <c r="M47" i="4"/>
  <c r="BI42" i="4"/>
  <c r="AU42" i="4"/>
  <c r="AP42" i="4"/>
  <c r="AW42" i="4" s="1"/>
  <c r="BA42" i="4" s="1"/>
  <c r="AO42" i="4"/>
  <c r="AM42" i="4"/>
  <c r="AK42" i="4"/>
  <c r="AI42" i="4"/>
  <c r="AG42" i="4"/>
  <c r="AE42" i="4"/>
  <c r="AC42" i="4"/>
  <c r="AA42" i="4"/>
  <c r="Y42" i="4"/>
  <c r="W42" i="4"/>
  <c r="U42" i="4"/>
  <c r="S42" i="4"/>
  <c r="Q42" i="4"/>
  <c r="O42" i="4"/>
  <c r="M42" i="4"/>
  <c r="BI22" i="4"/>
  <c r="AU22" i="4"/>
  <c r="BJ22" i="4" s="1"/>
  <c r="BL22" i="4" s="1"/>
  <c r="AP22" i="4"/>
  <c r="AW22" i="4" s="1"/>
  <c r="BA22" i="4" s="1"/>
  <c r="AO22" i="4"/>
  <c r="AM22" i="4"/>
  <c r="AK22" i="4"/>
  <c r="AI22" i="4"/>
  <c r="AG22" i="4"/>
  <c r="AE22" i="4"/>
  <c r="AC22" i="4"/>
  <c r="AA22" i="4"/>
  <c r="Y22" i="4"/>
  <c r="W22" i="4"/>
  <c r="U22" i="4"/>
  <c r="S22" i="4"/>
  <c r="Q22" i="4"/>
  <c r="O22" i="4"/>
  <c r="M22" i="4"/>
  <c r="BI178" i="4"/>
  <c r="AU178" i="4"/>
  <c r="AP178" i="4"/>
  <c r="AV178" i="4" s="1"/>
  <c r="AZ178" i="4" s="1"/>
  <c r="AO178" i="4"/>
  <c r="AM178" i="4"/>
  <c r="AK178" i="4"/>
  <c r="AI178" i="4"/>
  <c r="AG178" i="4"/>
  <c r="AE178" i="4"/>
  <c r="AC178" i="4"/>
  <c r="AA178" i="4"/>
  <c r="Y178" i="4"/>
  <c r="W178" i="4"/>
  <c r="U178" i="4"/>
  <c r="S178" i="4"/>
  <c r="Q178" i="4"/>
  <c r="O178" i="4"/>
  <c r="M178" i="4"/>
  <c r="BI146" i="4"/>
  <c r="AU146" i="4"/>
  <c r="AP146" i="4"/>
  <c r="AV146" i="4" s="1"/>
  <c r="AZ146" i="4" s="1"/>
  <c r="AO146" i="4"/>
  <c r="AM146" i="4"/>
  <c r="AK146" i="4"/>
  <c r="AI146" i="4"/>
  <c r="AG146" i="4"/>
  <c r="AE146" i="4"/>
  <c r="AC146" i="4"/>
  <c r="AA146" i="4"/>
  <c r="Y146" i="4"/>
  <c r="W146" i="4"/>
  <c r="U146" i="4"/>
  <c r="S146" i="4"/>
  <c r="Q146" i="4"/>
  <c r="O146" i="4"/>
  <c r="M146" i="4"/>
  <c r="BI78" i="4"/>
  <c r="AW78" i="4"/>
  <c r="BA78" i="4" s="1"/>
  <c r="AU78" i="4"/>
  <c r="AP78" i="4"/>
  <c r="AV78" i="4" s="1"/>
  <c r="AZ78" i="4" s="1"/>
  <c r="AO78" i="4"/>
  <c r="AM78" i="4"/>
  <c r="AK78" i="4"/>
  <c r="AI78" i="4"/>
  <c r="AG78" i="4"/>
  <c r="AE78" i="4"/>
  <c r="AC78" i="4"/>
  <c r="AA78" i="4"/>
  <c r="Y78" i="4"/>
  <c r="W78" i="4"/>
  <c r="U78" i="4"/>
  <c r="S78" i="4"/>
  <c r="Q78" i="4"/>
  <c r="O78" i="4"/>
  <c r="M78" i="4"/>
  <c r="BI74" i="4"/>
  <c r="AU74" i="4"/>
  <c r="AP74" i="4"/>
  <c r="AW74" i="4" s="1"/>
  <c r="AO74" i="4"/>
  <c r="AM74" i="4"/>
  <c r="AK74" i="4"/>
  <c r="AI74" i="4"/>
  <c r="AG74" i="4"/>
  <c r="AE74" i="4"/>
  <c r="AC74" i="4"/>
  <c r="AA74" i="4"/>
  <c r="Y74" i="4"/>
  <c r="W74" i="4"/>
  <c r="U74" i="4"/>
  <c r="S74" i="4"/>
  <c r="Q74" i="4"/>
  <c r="O74" i="4"/>
  <c r="M74" i="4"/>
  <c r="BI81" i="4"/>
  <c r="AU81" i="4"/>
  <c r="AP81" i="4"/>
  <c r="AV81" i="4" s="1"/>
  <c r="AZ81" i="4" s="1"/>
  <c r="AO81" i="4"/>
  <c r="AM81" i="4"/>
  <c r="AK81" i="4"/>
  <c r="AI81" i="4"/>
  <c r="AG81" i="4"/>
  <c r="AE81" i="4"/>
  <c r="AC81" i="4"/>
  <c r="AA81" i="4"/>
  <c r="Y81" i="4"/>
  <c r="W81" i="4"/>
  <c r="U81" i="4"/>
  <c r="S81" i="4"/>
  <c r="Q81" i="4"/>
  <c r="O81" i="4"/>
  <c r="M81" i="4"/>
  <c r="BI18" i="4"/>
  <c r="AU18" i="4"/>
  <c r="AP18" i="4"/>
  <c r="AO18" i="4"/>
  <c r="AM18" i="4"/>
  <c r="AK18" i="4"/>
  <c r="AI18" i="4"/>
  <c r="AG18" i="4"/>
  <c r="AE18" i="4"/>
  <c r="AC18" i="4"/>
  <c r="AA18" i="4"/>
  <c r="Y18" i="4"/>
  <c r="W18" i="4"/>
  <c r="U18" i="4"/>
  <c r="S18" i="4"/>
  <c r="Q18" i="4"/>
  <c r="O18" i="4"/>
  <c r="M18" i="4"/>
  <c r="BI123" i="4"/>
  <c r="AU123" i="4"/>
  <c r="AP123" i="4"/>
  <c r="AO123" i="4"/>
  <c r="AM123" i="4"/>
  <c r="AK123" i="4"/>
  <c r="AI123" i="4"/>
  <c r="AG123" i="4"/>
  <c r="AE123" i="4"/>
  <c r="AC123" i="4"/>
  <c r="AA123" i="4"/>
  <c r="Y123" i="4"/>
  <c r="W123" i="4"/>
  <c r="U123" i="4"/>
  <c r="S123" i="4"/>
  <c r="Q123" i="4"/>
  <c r="O123" i="4"/>
  <c r="M123" i="4"/>
  <c r="BI209" i="4"/>
  <c r="BB209" i="4"/>
  <c r="BE209" i="4" s="1"/>
  <c r="AU209" i="4"/>
  <c r="AP209" i="4"/>
  <c r="AV209" i="4" s="1"/>
  <c r="AZ209" i="4" s="1"/>
  <c r="AO209" i="4"/>
  <c r="AM209" i="4"/>
  <c r="AK209" i="4"/>
  <c r="AI209" i="4"/>
  <c r="AG209" i="4"/>
  <c r="AE209" i="4"/>
  <c r="AC209" i="4"/>
  <c r="AA209" i="4"/>
  <c r="Y209" i="4"/>
  <c r="W209" i="4"/>
  <c r="U209" i="4"/>
  <c r="S209" i="4"/>
  <c r="Q209" i="4"/>
  <c r="O209" i="4"/>
  <c r="M209" i="4"/>
  <c r="BI215" i="4"/>
  <c r="BB215" i="4"/>
  <c r="BE215" i="4" s="1"/>
  <c r="AU215" i="4"/>
  <c r="AP215" i="4"/>
  <c r="AV215" i="4" s="1"/>
  <c r="AO215" i="4"/>
  <c r="AM215" i="4"/>
  <c r="AK215" i="4"/>
  <c r="AI215" i="4"/>
  <c r="AG215" i="4"/>
  <c r="AE215" i="4"/>
  <c r="AC215" i="4"/>
  <c r="AA215" i="4"/>
  <c r="Y215" i="4"/>
  <c r="W215" i="4"/>
  <c r="U215" i="4"/>
  <c r="S215" i="4"/>
  <c r="Q215" i="4"/>
  <c r="O215" i="4"/>
  <c r="M215" i="4"/>
  <c r="BI63" i="4"/>
  <c r="AU63" i="4"/>
  <c r="AP63" i="4"/>
  <c r="AW63" i="4" s="1"/>
  <c r="BA63" i="4" s="1"/>
  <c r="AO63" i="4"/>
  <c r="AM63" i="4"/>
  <c r="AK63" i="4"/>
  <c r="AI63" i="4"/>
  <c r="AG63" i="4"/>
  <c r="AE63" i="4"/>
  <c r="AC63" i="4"/>
  <c r="AA63" i="4"/>
  <c r="Y63" i="4"/>
  <c r="W63" i="4"/>
  <c r="U63" i="4"/>
  <c r="S63" i="4"/>
  <c r="Q63" i="4"/>
  <c r="O63" i="4"/>
  <c r="M63" i="4"/>
  <c r="BI165" i="4"/>
  <c r="AU165" i="4"/>
  <c r="AP165" i="4"/>
  <c r="AV165" i="4" s="1"/>
  <c r="AZ165" i="4" s="1"/>
  <c r="AO165" i="4"/>
  <c r="AM165" i="4"/>
  <c r="AK165" i="4"/>
  <c r="AI165" i="4"/>
  <c r="AG165" i="4"/>
  <c r="AE165" i="4"/>
  <c r="AC165" i="4"/>
  <c r="AA165" i="4"/>
  <c r="Y165" i="4"/>
  <c r="W165" i="4"/>
  <c r="U165" i="4"/>
  <c r="S165" i="4"/>
  <c r="Q165" i="4"/>
  <c r="O165" i="4"/>
  <c r="M165" i="4"/>
  <c r="BI143" i="4"/>
  <c r="AU143" i="4"/>
  <c r="AP143" i="4"/>
  <c r="AW143" i="4" s="1"/>
  <c r="BA143" i="4" s="1"/>
  <c r="AO143" i="4"/>
  <c r="AM143" i="4"/>
  <c r="AK143" i="4"/>
  <c r="AI143" i="4"/>
  <c r="AG143" i="4"/>
  <c r="AE143" i="4"/>
  <c r="AC143" i="4"/>
  <c r="AA143" i="4"/>
  <c r="Y143" i="4"/>
  <c r="W143" i="4"/>
  <c r="U143" i="4"/>
  <c r="S143" i="4"/>
  <c r="Q143" i="4"/>
  <c r="O143" i="4"/>
  <c r="M143" i="4"/>
  <c r="BI137" i="4"/>
  <c r="AU137" i="4"/>
  <c r="AP137" i="4"/>
  <c r="AW137" i="4" s="1"/>
  <c r="BA137" i="4" s="1"/>
  <c r="AO137" i="4"/>
  <c r="AM137" i="4"/>
  <c r="AK137" i="4"/>
  <c r="AI137" i="4"/>
  <c r="AG137" i="4"/>
  <c r="AE137" i="4"/>
  <c r="AC137" i="4"/>
  <c r="AA137" i="4"/>
  <c r="Y137" i="4"/>
  <c r="W137" i="4"/>
  <c r="U137" i="4"/>
  <c r="S137" i="4"/>
  <c r="Q137" i="4"/>
  <c r="O137" i="4"/>
  <c r="M137" i="4"/>
  <c r="BI96" i="4"/>
  <c r="AU96" i="4"/>
  <c r="AP96" i="4"/>
  <c r="AW96" i="4" s="1"/>
  <c r="BA96" i="4" s="1"/>
  <c r="AO96" i="4"/>
  <c r="AM96" i="4"/>
  <c r="AK96" i="4"/>
  <c r="AI96" i="4"/>
  <c r="AG96" i="4"/>
  <c r="AE96" i="4"/>
  <c r="AC96" i="4"/>
  <c r="AA96" i="4"/>
  <c r="Y96" i="4"/>
  <c r="W96" i="4"/>
  <c r="U96" i="4"/>
  <c r="S96" i="4"/>
  <c r="Q96" i="4"/>
  <c r="O96" i="4"/>
  <c r="M96" i="4"/>
  <c r="BI73" i="4"/>
  <c r="AU73" i="4"/>
  <c r="AP73" i="4"/>
  <c r="AV73" i="4" s="1"/>
  <c r="AO73" i="4"/>
  <c r="AM73" i="4"/>
  <c r="AK73" i="4"/>
  <c r="AI73" i="4"/>
  <c r="AG73" i="4"/>
  <c r="AE73" i="4"/>
  <c r="AC73" i="4"/>
  <c r="AA73" i="4"/>
  <c r="Y73" i="4"/>
  <c r="W73" i="4"/>
  <c r="U73" i="4"/>
  <c r="S73" i="4"/>
  <c r="Q73" i="4"/>
  <c r="O73" i="4"/>
  <c r="M73" i="4"/>
  <c r="BI120" i="4"/>
  <c r="AU120" i="4"/>
  <c r="AP120" i="4"/>
  <c r="AO120" i="4"/>
  <c r="AM120" i="4"/>
  <c r="AK120" i="4"/>
  <c r="AI120" i="4"/>
  <c r="AG120" i="4"/>
  <c r="AE120" i="4"/>
  <c r="AC120" i="4"/>
  <c r="AA120" i="4"/>
  <c r="Y120" i="4"/>
  <c r="W120" i="4"/>
  <c r="U120" i="4"/>
  <c r="S120" i="4"/>
  <c r="Q120" i="4"/>
  <c r="O120" i="4"/>
  <c r="M120" i="4"/>
  <c r="BI102" i="4"/>
  <c r="AU102" i="4"/>
  <c r="AP102" i="4"/>
  <c r="AW102" i="4" s="1"/>
  <c r="BA102" i="4" s="1"/>
  <c r="AO102" i="4"/>
  <c r="AM102" i="4"/>
  <c r="AK102" i="4"/>
  <c r="AI102" i="4"/>
  <c r="AG102" i="4"/>
  <c r="AE102" i="4"/>
  <c r="AC102" i="4"/>
  <c r="AA102" i="4"/>
  <c r="Y102" i="4"/>
  <c r="W102" i="4"/>
  <c r="U102" i="4"/>
  <c r="S102" i="4"/>
  <c r="Q102" i="4"/>
  <c r="O102" i="4"/>
  <c r="M102" i="4"/>
  <c r="BI174" i="4"/>
  <c r="AU174" i="4"/>
  <c r="AP174" i="4"/>
  <c r="AW174" i="4" s="1"/>
  <c r="BA174" i="4" s="1"/>
  <c r="AO174" i="4"/>
  <c r="AM174" i="4"/>
  <c r="AK174" i="4"/>
  <c r="AI174" i="4"/>
  <c r="AG174" i="4"/>
  <c r="AE174" i="4"/>
  <c r="AC174" i="4"/>
  <c r="AA174" i="4"/>
  <c r="Y174" i="4"/>
  <c r="W174" i="4"/>
  <c r="U174" i="4"/>
  <c r="S174" i="4"/>
  <c r="Q174" i="4"/>
  <c r="O174" i="4"/>
  <c r="M174" i="4"/>
  <c r="BI164" i="4"/>
  <c r="AU164" i="4"/>
  <c r="AP164" i="4"/>
  <c r="AV164" i="4" s="1"/>
  <c r="AZ164" i="4" s="1"/>
  <c r="AO164" i="4"/>
  <c r="AM164" i="4"/>
  <c r="AK164" i="4"/>
  <c r="AI164" i="4"/>
  <c r="AG164" i="4"/>
  <c r="AE164" i="4"/>
  <c r="AC164" i="4"/>
  <c r="AA164" i="4"/>
  <c r="Y164" i="4"/>
  <c r="W164" i="4"/>
  <c r="U164" i="4"/>
  <c r="S164" i="4"/>
  <c r="Q164" i="4"/>
  <c r="O164" i="4"/>
  <c r="M164" i="4"/>
  <c r="BI140" i="4"/>
  <c r="AU140" i="4"/>
  <c r="AP140" i="4"/>
  <c r="AO140" i="4"/>
  <c r="AM140" i="4"/>
  <c r="AK140" i="4"/>
  <c r="AI140" i="4"/>
  <c r="AG140" i="4"/>
  <c r="AE140" i="4"/>
  <c r="AC140" i="4"/>
  <c r="AA140" i="4"/>
  <c r="Y140" i="4"/>
  <c r="W140" i="4"/>
  <c r="U140" i="4"/>
  <c r="S140" i="4"/>
  <c r="Q140" i="4"/>
  <c r="O140" i="4"/>
  <c r="M140" i="4"/>
  <c r="BI142" i="4"/>
  <c r="AU142" i="4"/>
  <c r="AP142" i="4"/>
  <c r="AW142" i="4" s="1"/>
  <c r="BA142" i="4" s="1"/>
  <c r="AO142" i="4"/>
  <c r="AM142" i="4"/>
  <c r="AK142" i="4"/>
  <c r="AI142" i="4"/>
  <c r="AG142" i="4"/>
  <c r="AE142" i="4"/>
  <c r="AC142" i="4"/>
  <c r="AA142" i="4"/>
  <c r="Y142" i="4"/>
  <c r="W142" i="4"/>
  <c r="U142" i="4"/>
  <c r="S142" i="4"/>
  <c r="Q142" i="4"/>
  <c r="O142" i="4"/>
  <c r="M142" i="4"/>
  <c r="BI136" i="4"/>
  <c r="AU136" i="4"/>
  <c r="AP136" i="4"/>
  <c r="AW136" i="4" s="1"/>
  <c r="BA136" i="4" s="1"/>
  <c r="AO136" i="4"/>
  <c r="AM136" i="4"/>
  <c r="AK136" i="4"/>
  <c r="AI136" i="4"/>
  <c r="AG136" i="4"/>
  <c r="AE136" i="4"/>
  <c r="AC136" i="4"/>
  <c r="AA136" i="4"/>
  <c r="Y136" i="4"/>
  <c r="W136" i="4"/>
  <c r="U136" i="4"/>
  <c r="S136" i="4"/>
  <c r="Q136" i="4"/>
  <c r="O136" i="4"/>
  <c r="M136" i="4"/>
  <c r="BI198" i="4"/>
  <c r="AU198" i="4"/>
  <c r="AP198" i="4"/>
  <c r="AW198" i="4" s="1"/>
  <c r="BA198" i="4" s="1"/>
  <c r="AO198" i="4"/>
  <c r="AM198" i="4"/>
  <c r="AK198" i="4"/>
  <c r="AI198" i="4"/>
  <c r="AG198" i="4"/>
  <c r="AE198" i="4"/>
  <c r="AC198" i="4"/>
  <c r="AA198" i="4"/>
  <c r="Y198" i="4"/>
  <c r="W198" i="4"/>
  <c r="U198" i="4"/>
  <c r="S198" i="4"/>
  <c r="Q198" i="4"/>
  <c r="O198" i="4"/>
  <c r="M198" i="4"/>
  <c r="BI103" i="4"/>
  <c r="AU103" i="4"/>
  <c r="AP103" i="4"/>
  <c r="AW103" i="4" s="1"/>
  <c r="BA103" i="4" s="1"/>
  <c r="AO103" i="4"/>
  <c r="AM103" i="4"/>
  <c r="AK103" i="4"/>
  <c r="AI103" i="4"/>
  <c r="AG103" i="4"/>
  <c r="AE103" i="4"/>
  <c r="AC103" i="4"/>
  <c r="AA103" i="4"/>
  <c r="Y103" i="4"/>
  <c r="W103" i="4"/>
  <c r="U103" i="4"/>
  <c r="S103" i="4"/>
  <c r="Q103" i="4"/>
  <c r="O103" i="4"/>
  <c r="M103" i="4"/>
  <c r="BI190" i="4"/>
  <c r="AU190" i="4"/>
  <c r="AP190" i="4"/>
  <c r="AW190" i="4" s="1"/>
  <c r="BA190" i="4" s="1"/>
  <c r="AO190" i="4"/>
  <c r="AM190" i="4"/>
  <c r="AK190" i="4"/>
  <c r="AI190" i="4"/>
  <c r="AG190" i="4"/>
  <c r="AE190" i="4"/>
  <c r="AC190" i="4"/>
  <c r="AA190" i="4"/>
  <c r="Y190" i="4"/>
  <c r="W190" i="4"/>
  <c r="U190" i="4"/>
  <c r="S190" i="4"/>
  <c r="Q190" i="4"/>
  <c r="O190" i="4"/>
  <c r="M190" i="4"/>
  <c r="BI156" i="4"/>
  <c r="AU156" i="4"/>
  <c r="AP156" i="4"/>
  <c r="AW156" i="4" s="1"/>
  <c r="BA156" i="4" s="1"/>
  <c r="AO156" i="4"/>
  <c r="AM156" i="4"/>
  <c r="AK156" i="4"/>
  <c r="AI156" i="4"/>
  <c r="AG156" i="4"/>
  <c r="AE156" i="4"/>
  <c r="AC156" i="4"/>
  <c r="AA156" i="4"/>
  <c r="Y156" i="4"/>
  <c r="W156" i="4"/>
  <c r="U156" i="4"/>
  <c r="S156" i="4"/>
  <c r="Q156" i="4"/>
  <c r="O156" i="4"/>
  <c r="M156" i="4"/>
  <c r="BI185" i="4"/>
  <c r="AU185" i="4"/>
  <c r="AP185" i="4"/>
  <c r="AO185" i="4"/>
  <c r="AM185" i="4"/>
  <c r="AK185" i="4"/>
  <c r="AI185" i="4"/>
  <c r="AG185" i="4"/>
  <c r="AE185" i="4"/>
  <c r="AC185" i="4"/>
  <c r="AA185" i="4"/>
  <c r="Y185" i="4"/>
  <c r="W185" i="4"/>
  <c r="U185" i="4"/>
  <c r="S185" i="4"/>
  <c r="Q185" i="4"/>
  <c r="O185" i="4"/>
  <c r="M185" i="4"/>
  <c r="BI189" i="4"/>
  <c r="AU189" i="4"/>
  <c r="AP189" i="4"/>
  <c r="AO189" i="4"/>
  <c r="AM189" i="4"/>
  <c r="AK189" i="4"/>
  <c r="AI189" i="4"/>
  <c r="AG189" i="4"/>
  <c r="AE189" i="4"/>
  <c r="AC189" i="4"/>
  <c r="AA189" i="4"/>
  <c r="Y189" i="4"/>
  <c r="W189" i="4"/>
  <c r="U189" i="4"/>
  <c r="S189" i="4"/>
  <c r="Q189" i="4"/>
  <c r="O189" i="4"/>
  <c r="M189" i="4"/>
  <c r="BI139" i="4"/>
  <c r="AU139" i="4"/>
  <c r="AP139" i="4"/>
  <c r="AW139" i="4" s="1"/>
  <c r="BA139" i="4" s="1"/>
  <c r="AO139" i="4"/>
  <c r="AM139" i="4"/>
  <c r="AK139" i="4"/>
  <c r="AI139" i="4"/>
  <c r="AG139" i="4"/>
  <c r="AE139" i="4"/>
  <c r="AC139" i="4"/>
  <c r="AA139" i="4"/>
  <c r="Y139" i="4"/>
  <c r="W139" i="4"/>
  <c r="U139" i="4"/>
  <c r="S139" i="4"/>
  <c r="Q139" i="4"/>
  <c r="O139" i="4"/>
  <c r="M139" i="4"/>
  <c r="BI12" i="4"/>
  <c r="AU12" i="4"/>
  <c r="AP12" i="4"/>
  <c r="AW12" i="4" s="1"/>
  <c r="BA12" i="4" s="1"/>
  <c r="AO12" i="4"/>
  <c r="AM12" i="4"/>
  <c r="AK12" i="4"/>
  <c r="AI12" i="4"/>
  <c r="AG12" i="4"/>
  <c r="AE12" i="4"/>
  <c r="AC12" i="4"/>
  <c r="AA12" i="4"/>
  <c r="Y12" i="4"/>
  <c r="W12" i="4"/>
  <c r="U12" i="4"/>
  <c r="S12" i="4"/>
  <c r="Q12" i="4"/>
  <c r="O12" i="4"/>
  <c r="M12" i="4"/>
  <c r="BI14" i="4"/>
  <c r="AU14" i="4"/>
  <c r="AP14" i="4"/>
  <c r="AW14" i="4" s="1"/>
  <c r="BA14" i="4" s="1"/>
  <c r="AO14" i="4"/>
  <c r="AM14" i="4"/>
  <c r="AK14" i="4"/>
  <c r="AI14" i="4"/>
  <c r="AG14" i="4"/>
  <c r="AE14" i="4"/>
  <c r="AC14" i="4"/>
  <c r="AA14" i="4"/>
  <c r="Y14" i="4"/>
  <c r="W14" i="4"/>
  <c r="U14" i="4"/>
  <c r="S14" i="4"/>
  <c r="Q14" i="4"/>
  <c r="O14" i="4"/>
  <c r="M14" i="4"/>
  <c r="BI30" i="4"/>
  <c r="AU30" i="4"/>
  <c r="AP30" i="4"/>
  <c r="AW30" i="4" s="1"/>
  <c r="BA30" i="4" s="1"/>
  <c r="AO30" i="4"/>
  <c r="AM30" i="4"/>
  <c r="AK30" i="4"/>
  <c r="AI30" i="4"/>
  <c r="AG30" i="4"/>
  <c r="AE30" i="4"/>
  <c r="AC30" i="4"/>
  <c r="AA30" i="4"/>
  <c r="Y30" i="4"/>
  <c r="W30" i="4"/>
  <c r="U30" i="4"/>
  <c r="S30" i="4"/>
  <c r="Q30" i="4"/>
  <c r="O30" i="4"/>
  <c r="M30" i="4"/>
  <c r="BI220" i="4"/>
  <c r="BB220" i="4"/>
  <c r="BE220" i="4" s="1"/>
  <c r="AU220" i="4"/>
  <c r="AP220" i="4"/>
  <c r="AO220" i="4"/>
  <c r="AM220" i="4"/>
  <c r="AK220" i="4"/>
  <c r="AI220" i="4"/>
  <c r="AG220" i="4"/>
  <c r="AE220" i="4"/>
  <c r="AC220" i="4"/>
  <c r="AA220" i="4"/>
  <c r="Y220" i="4"/>
  <c r="W220" i="4"/>
  <c r="U220" i="4"/>
  <c r="S220" i="4"/>
  <c r="Q220" i="4"/>
  <c r="O220" i="4"/>
  <c r="M220" i="4"/>
  <c r="BI43" i="4"/>
  <c r="AU43" i="4"/>
  <c r="AP43" i="4"/>
  <c r="AO43" i="4"/>
  <c r="AM43" i="4"/>
  <c r="AK43" i="4"/>
  <c r="AI43" i="4"/>
  <c r="AG43" i="4"/>
  <c r="AE43" i="4"/>
  <c r="AC43" i="4"/>
  <c r="AA43" i="4"/>
  <c r="Y43" i="4"/>
  <c r="W43" i="4"/>
  <c r="U43" i="4"/>
  <c r="S43" i="4"/>
  <c r="Q43" i="4"/>
  <c r="O43" i="4"/>
  <c r="M43" i="4"/>
  <c r="BI51" i="4"/>
  <c r="AU51" i="4"/>
  <c r="AP51" i="4"/>
  <c r="AW51" i="4" s="1"/>
  <c r="BA51" i="4" s="1"/>
  <c r="AO51" i="4"/>
  <c r="AM51" i="4"/>
  <c r="AK51" i="4"/>
  <c r="AI51" i="4"/>
  <c r="AG51" i="4"/>
  <c r="AE51" i="4"/>
  <c r="AC51" i="4"/>
  <c r="AA51" i="4"/>
  <c r="Y51" i="4"/>
  <c r="W51" i="4"/>
  <c r="U51" i="4"/>
  <c r="S51" i="4"/>
  <c r="Q51" i="4"/>
  <c r="O51" i="4"/>
  <c r="M51" i="4"/>
  <c r="BI13" i="4"/>
  <c r="AU13" i="4"/>
  <c r="AP13" i="4"/>
  <c r="AO13" i="4"/>
  <c r="AM13" i="4"/>
  <c r="AK13" i="4"/>
  <c r="AI13" i="4"/>
  <c r="AG13" i="4"/>
  <c r="AE13" i="4"/>
  <c r="AC13" i="4"/>
  <c r="AA13" i="4"/>
  <c r="Y13" i="4"/>
  <c r="W13" i="4"/>
  <c r="U13" i="4"/>
  <c r="S13" i="4"/>
  <c r="Q13" i="4"/>
  <c r="O13" i="4"/>
  <c r="M13" i="4"/>
  <c r="BI37" i="4"/>
  <c r="AU37" i="4"/>
  <c r="AP37" i="4"/>
  <c r="AO37" i="4"/>
  <c r="AM37" i="4"/>
  <c r="AK37" i="4"/>
  <c r="AI37" i="4"/>
  <c r="AG37" i="4"/>
  <c r="AE37" i="4"/>
  <c r="AC37" i="4"/>
  <c r="AA37" i="4"/>
  <c r="Y37" i="4"/>
  <c r="W37" i="4"/>
  <c r="U37" i="4"/>
  <c r="S37" i="4"/>
  <c r="Q37" i="4"/>
  <c r="O37" i="4"/>
  <c r="M37" i="4"/>
  <c r="BI231" i="4"/>
  <c r="BB231" i="4"/>
  <c r="BE231" i="4" s="1"/>
  <c r="BA231" i="4"/>
  <c r="AU231" i="4"/>
  <c r="AP231" i="4"/>
  <c r="AW231" i="4" s="1"/>
  <c r="AO231" i="4"/>
  <c r="AM231" i="4"/>
  <c r="AK231" i="4"/>
  <c r="AI231" i="4"/>
  <c r="AG231" i="4"/>
  <c r="AE231" i="4"/>
  <c r="AC231" i="4"/>
  <c r="AA231" i="4"/>
  <c r="Y231" i="4"/>
  <c r="W231" i="4"/>
  <c r="U231" i="4"/>
  <c r="S231" i="4"/>
  <c r="Q231" i="4"/>
  <c r="O231" i="4"/>
  <c r="M231" i="4"/>
  <c r="BI38" i="4"/>
  <c r="AU38" i="4"/>
  <c r="AP38" i="4"/>
  <c r="AO38" i="4"/>
  <c r="AM38" i="4"/>
  <c r="AK38" i="4"/>
  <c r="AI38" i="4"/>
  <c r="AG38" i="4"/>
  <c r="AE38" i="4"/>
  <c r="AC38" i="4"/>
  <c r="AA38" i="4"/>
  <c r="Y38" i="4"/>
  <c r="W38" i="4"/>
  <c r="U38" i="4"/>
  <c r="S38" i="4"/>
  <c r="Q38" i="4"/>
  <c r="O38" i="4"/>
  <c r="M38" i="4"/>
  <c r="BI23" i="4"/>
  <c r="AU23" i="4"/>
  <c r="AP23" i="4"/>
  <c r="AW23" i="4" s="1"/>
  <c r="BA23" i="4" s="1"/>
  <c r="AO23" i="4"/>
  <c r="AM23" i="4"/>
  <c r="AK23" i="4"/>
  <c r="AI23" i="4"/>
  <c r="AG23" i="4"/>
  <c r="AE23" i="4"/>
  <c r="AC23" i="4"/>
  <c r="AA23" i="4"/>
  <c r="Y23" i="4"/>
  <c r="W23" i="4"/>
  <c r="U23" i="4"/>
  <c r="S23" i="4"/>
  <c r="Q23" i="4"/>
  <c r="O23" i="4"/>
  <c r="M23" i="4"/>
  <c r="BI222" i="4"/>
  <c r="BB222" i="4"/>
  <c r="BE222" i="4" s="1"/>
  <c r="AU222" i="4"/>
  <c r="AP222" i="4"/>
  <c r="AO222" i="4"/>
  <c r="AM222" i="4"/>
  <c r="AK222" i="4"/>
  <c r="AI222" i="4"/>
  <c r="AG222" i="4"/>
  <c r="AE222" i="4"/>
  <c r="AC222" i="4"/>
  <c r="AA222" i="4"/>
  <c r="Y222" i="4"/>
  <c r="W222" i="4"/>
  <c r="U222" i="4"/>
  <c r="S222" i="4"/>
  <c r="Q222" i="4"/>
  <c r="O222" i="4"/>
  <c r="M222" i="4"/>
  <c r="BI29" i="4"/>
  <c r="AU29" i="4"/>
  <c r="AP29" i="4"/>
  <c r="AW29" i="4" s="1"/>
  <c r="BA29" i="4" s="1"/>
  <c r="AO29" i="4"/>
  <c r="AM29" i="4"/>
  <c r="AK29" i="4"/>
  <c r="AI29" i="4"/>
  <c r="AG29" i="4"/>
  <c r="AE29" i="4"/>
  <c r="AC29" i="4"/>
  <c r="AA29" i="4"/>
  <c r="Y29" i="4"/>
  <c r="W29" i="4"/>
  <c r="U29" i="4"/>
  <c r="S29" i="4"/>
  <c r="Q29" i="4"/>
  <c r="O29" i="4"/>
  <c r="M29" i="4"/>
  <c r="BI93" i="4"/>
  <c r="AU93" i="4"/>
  <c r="AP93" i="4"/>
  <c r="AW93" i="4" s="1"/>
  <c r="BA93" i="4" s="1"/>
  <c r="AO93" i="4"/>
  <c r="AM93" i="4"/>
  <c r="AK93" i="4"/>
  <c r="AI93" i="4"/>
  <c r="AG93" i="4"/>
  <c r="AE93" i="4"/>
  <c r="AC93" i="4"/>
  <c r="AA93" i="4"/>
  <c r="Y93" i="4"/>
  <c r="W93" i="4"/>
  <c r="U93" i="4"/>
  <c r="S93" i="4"/>
  <c r="Q93" i="4"/>
  <c r="O93" i="4"/>
  <c r="M93" i="4"/>
  <c r="BI21" i="4"/>
  <c r="AU21" i="4"/>
  <c r="AP21" i="4"/>
  <c r="AW21" i="4" s="1"/>
  <c r="BA21" i="4" s="1"/>
  <c r="AO21" i="4"/>
  <c r="AM21" i="4"/>
  <c r="AK21" i="4"/>
  <c r="AI21" i="4"/>
  <c r="AG21" i="4"/>
  <c r="AE21" i="4"/>
  <c r="AC21" i="4"/>
  <c r="AA21" i="4"/>
  <c r="Y21" i="4"/>
  <c r="W21" i="4"/>
  <c r="U21" i="4"/>
  <c r="S21" i="4"/>
  <c r="Q21" i="4"/>
  <c r="O21" i="4"/>
  <c r="M21" i="4"/>
  <c r="BI48" i="4"/>
  <c r="AU48" i="4"/>
  <c r="AP48" i="4"/>
  <c r="AW48" i="4" s="1"/>
  <c r="BA48" i="4" s="1"/>
  <c r="AO48" i="4"/>
  <c r="AM48" i="4"/>
  <c r="AK48" i="4"/>
  <c r="AI48" i="4"/>
  <c r="AG48" i="4"/>
  <c r="AE48" i="4"/>
  <c r="AC48" i="4"/>
  <c r="AA48" i="4"/>
  <c r="Y48" i="4"/>
  <c r="W48" i="4"/>
  <c r="U48" i="4"/>
  <c r="S48" i="4"/>
  <c r="Q48" i="4"/>
  <c r="O48" i="4"/>
  <c r="M48" i="4"/>
  <c r="BI69" i="4"/>
  <c r="AU69" i="4"/>
  <c r="AP69" i="4"/>
  <c r="AO69" i="4"/>
  <c r="AM69" i="4"/>
  <c r="AK69" i="4"/>
  <c r="AI69" i="4"/>
  <c r="AG69" i="4"/>
  <c r="AE69" i="4"/>
  <c r="AC69" i="4"/>
  <c r="AA69" i="4"/>
  <c r="Y69" i="4"/>
  <c r="W69" i="4"/>
  <c r="U69" i="4"/>
  <c r="S69" i="4"/>
  <c r="Q69" i="4"/>
  <c r="O69" i="4"/>
  <c r="M69" i="4"/>
  <c r="BI36" i="4"/>
  <c r="AU36" i="4"/>
  <c r="AP36" i="4"/>
  <c r="AV36" i="4" s="1"/>
  <c r="AO36" i="4"/>
  <c r="AM36" i="4"/>
  <c r="AK36" i="4"/>
  <c r="AI36" i="4"/>
  <c r="AG36" i="4"/>
  <c r="AE36" i="4"/>
  <c r="AC36" i="4"/>
  <c r="AA36" i="4"/>
  <c r="Y36" i="4"/>
  <c r="W36" i="4"/>
  <c r="U36" i="4"/>
  <c r="S36" i="4"/>
  <c r="Q36" i="4"/>
  <c r="O36" i="4"/>
  <c r="M36" i="4"/>
  <c r="BI53" i="4"/>
  <c r="AU53" i="4"/>
  <c r="AP53" i="4"/>
  <c r="AO53" i="4"/>
  <c r="AM53" i="4"/>
  <c r="AK53" i="4"/>
  <c r="AI53" i="4"/>
  <c r="AG53" i="4"/>
  <c r="AE53" i="4"/>
  <c r="AC53" i="4"/>
  <c r="AA53" i="4"/>
  <c r="Y53" i="4"/>
  <c r="W53" i="4"/>
  <c r="U53" i="4"/>
  <c r="S53" i="4"/>
  <c r="Q53" i="4"/>
  <c r="O53" i="4"/>
  <c r="M53" i="4"/>
  <c r="BI66" i="4"/>
  <c r="AU66" i="4"/>
  <c r="AP66" i="4"/>
  <c r="AO66" i="4"/>
  <c r="AM66" i="4"/>
  <c r="AK66" i="4"/>
  <c r="AI66" i="4"/>
  <c r="AG66" i="4"/>
  <c r="AE66" i="4"/>
  <c r="AC66" i="4"/>
  <c r="AA66" i="4"/>
  <c r="Y66" i="4"/>
  <c r="W66" i="4"/>
  <c r="U66" i="4"/>
  <c r="S66" i="4"/>
  <c r="Q66" i="4"/>
  <c r="O66" i="4"/>
  <c r="M66" i="4"/>
  <c r="BI50" i="4"/>
  <c r="AU50" i="4"/>
  <c r="AP50" i="4"/>
  <c r="AO50" i="4"/>
  <c r="AM50" i="4"/>
  <c r="AK50" i="4"/>
  <c r="AI50" i="4"/>
  <c r="AG50" i="4"/>
  <c r="AE50" i="4"/>
  <c r="AC50" i="4"/>
  <c r="AA50" i="4"/>
  <c r="Y50" i="4"/>
  <c r="W50" i="4"/>
  <c r="U50" i="4"/>
  <c r="S50" i="4"/>
  <c r="Q50" i="4"/>
  <c r="O50" i="4"/>
  <c r="M50" i="4"/>
  <c r="BI41" i="4"/>
  <c r="AU41" i="4"/>
  <c r="AP41" i="4"/>
  <c r="AV41" i="4" s="1"/>
  <c r="AZ41" i="4" s="1"/>
  <c r="AO41" i="4"/>
  <c r="AM41" i="4"/>
  <c r="AK41" i="4"/>
  <c r="AI41" i="4"/>
  <c r="AG41" i="4"/>
  <c r="AE41" i="4"/>
  <c r="AC41" i="4"/>
  <c r="AA41" i="4"/>
  <c r="Y41" i="4"/>
  <c r="W41" i="4"/>
  <c r="U41" i="4"/>
  <c r="S41" i="4"/>
  <c r="Q41" i="4"/>
  <c r="O41" i="4"/>
  <c r="M41" i="4"/>
  <c r="BI113" i="4"/>
  <c r="AU113" i="4"/>
  <c r="AP113" i="4"/>
  <c r="AV113" i="4" s="1"/>
  <c r="AZ113" i="4" s="1"/>
  <c r="AO113" i="4"/>
  <c r="AM113" i="4"/>
  <c r="AK113" i="4"/>
  <c r="AI113" i="4"/>
  <c r="AG113" i="4"/>
  <c r="AE113" i="4"/>
  <c r="AC113" i="4"/>
  <c r="AA113" i="4"/>
  <c r="Y113" i="4"/>
  <c r="W113" i="4"/>
  <c r="U113" i="4"/>
  <c r="S113" i="4"/>
  <c r="Q113" i="4"/>
  <c r="O113" i="4"/>
  <c r="M113" i="4"/>
  <c r="BI212" i="4"/>
  <c r="BB212" i="4"/>
  <c r="BE212" i="4" s="1"/>
  <c r="AU212" i="4"/>
  <c r="AP212" i="4"/>
  <c r="AV212" i="4" s="1"/>
  <c r="AO212" i="4"/>
  <c r="AM212" i="4"/>
  <c r="AK212" i="4"/>
  <c r="AI212" i="4"/>
  <c r="AG212" i="4"/>
  <c r="AE212" i="4"/>
  <c r="AC212" i="4"/>
  <c r="AA212" i="4"/>
  <c r="Y212" i="4"/>
  <c r="W212" i="4"/>
  <c r="U212" i="4"/>
  <c r="S212" i="4"/>
  <c r="Q212" i="4"/>
  <c r="O212" i="4"/>
  <c r="M212" i="4"/>
  <c r="BI218" i="4"/>
  <c r="BB218" i="4"/>
  <c r="BE218" i="4" s="1"/>
  <c r="AU218" i="4"/>
  <c r="AP218" i="4"/>
  <c r="AW218" i="4" s="1"/>
  <c r="BA218" i="4" s="1"/>
  <c r="AO218" i="4"/>
  <c r="AM218" i="4"/>
  <c r="AK218" i="4"/>
  <c r="AI218" i="4"/>
  <c r="AG218" i="4"/>
  <c r="AE218" i="4"/>
  <c r="AC218" i="4"/>
  <c r="AA218" i="4"/>
  <c r="Y218" i="4"/>
  <c r="W218" i="4"/>
  <c r="U218" i="4"/>
  <c r="S218" i="4"/>
  <c r="Q218" i="4"/>
  <c r="O218" i="4"/>
  <c r="M218" i="4"/>
  <c r="BI203" i="4"/>
  <c r="BB203" i="4"/>
  <c r="BE203" i="4" s="1"/>
  <c r="AU203" i="4"/>
  <c r="AP203" i="4"/>
  <c r="AV203" i="4" s="1"/>
  <c r="AO203" i="4"/>
  <c r="AM203" i="4"/>
  <c r="AK203" i="4"/>
  <c r="AI203" i="4"/>
  <c r="AG203" i="4"/>
  <c r="AE203" i="4"/>
  <c r="AC203" i="4"/>
  <c r="AA203" i="4"/>
  <c r="Y203" i="4"/>
  <c r="W203" i="4"/>
  <c r="U203" i="4"/>
  <c r="S203" i="4"/>
  <c r="Q203" i="4"/>
  <c r="O203" i="4"/>
  <c r="M203" i="4"/>
  <c r="BI226" i="4"/>
  <c r="BB226" i="4"/>
  <c r="BE226" i="4" s="1"/>
  <c r="AU226" i="4"/>
  <c r="AP226" i="4"/>
  <c r="AW226" i="4" s="1"/>
  <c r="BA226" i="4" s="1"/>
  <c r="AO226" i="4"/>
  <c r="AM226" i="4"/>
  <c r="AK226" i="4"/>
  <c r="AI226" i="4"/>
  <c r="AG226" i="4"/>
  <c r="AE226" i="4"/>
  <c r="AC226" i="4"/>
  <c r="AA226" i="4"/>
  <c r="Y226" i="4"/>
  <c r="W226" i="4"/>
  <c r="U226" i="4"/>
  <c r="S226" i="4"/>
  <c r="Q226" i="4"/>
  <c r="O226" i="4"/>
  <c r="M226" i="4"/>
  <c r="BI163" i="4"/>
  <c r="AU163" i="4"/>
  <c r="AP163" i="4"/>
  <c r="AW163" i="4" s="1"/>
  <c r="AO163" i="4"/>
  <c r="AM163" i="4"/>
  <c r="AK163" i="4"/>
  <c r="AI163" i="4"/>
  <c r="AG163" i="4"/>
  <c r="AE163" i="4"/>
  <c r="AC163" i="4"/>
  <c r="AA163" i="4"/>
  <c r="Y163" i="4"/>
  <c r="W163" i="4"/>
  <c r="U163" i="4"/>
  <c r="S163" i="4"/>
  <c r="Q163" i="4"/>
  <c r="O163" i="4"/>
  <c r="M163" i="4"/>
  <c r="BI112" i="4"/>
  <c r="AU112" i="4"/>
  <c r="AP112" i="4"/>
  <c r="AW112" i="4" s="1"/>
  <c r="BA112" i="4" s="1"/>
  <c r="AO112" i="4"/>
  <c r="AM112" i="4"/>
  <c r="AK112" i="4"/>
  <c r="AI112" i="4"/>
  <c r="AG112" i="4"/>
  <c r="AE112" i="4"/>
  <c r="AC112" i="4"/>
  <c r="AA112" i="4"/>
  <c r="Y112" i="4"/>
  <c r="W112" i="4"/>
  <c r="U112" i="4"/>
  <c r="S112" i="4"/>
  <c r="Q112" i="4"/>
  <c r="O112" i="4"/>
  <c r="M112" i="4"/>
  <c r="BI115" i="4"/>
  <c r="AU115" i="4"/>
  <c r="AP115" i="4"/>
  <c r="AV115" i="4" s="1"/>
  <c r="AO115" i="4"/>
  <c r="AM115" i="4"/>
  <c r="AK115" i="4"/>
  <c r="AI115" i="4"/>
  <c r="AG115" i="4"/>
  <c r="AE115" i="4"/>
  <c r="AC115" i="4"/>
  <c r="AA115" i="4"/>
  <c r="Y115" i="4"/>
  <c r="W115" i="4"/>
  <c r="U115" i="4"/>
  <c r="S115" i="4"/>
  <c r="Q115" i="4"/>
  <c r="O115" i="4"/>
  <c r="M115" i="4"/>
  <c r="BI77" i="4"/>
  <c r="AU77" i="4"/>
  <c r="AP77" i="4"/>
  <c r="AV77" i="4" s="1"/>
  <c r="AZ77" i="4" s="1"/>
  <c r="AO77" i="4"/>
  <c r="AM77" i="4"/>
  <c r="AK77" i="4"/>
  <c r="AI77" i="4"/>
  <c r="AG77" i="4"/>
  <c r="AE77" i="4"/>
  <c r="AC77" i="4"/>
  <c r="AA77" i="4"/>
  <c r="Y77" i="4"/>
  <c r="W77" i="4"/>
  <c r="U77" i="4"/>
  <c r="S77" i="4"/>
  <c r="Q77" i="4"/>
  <c r="O77" i="4"/>
  <c r="M77" i="4"/>
  <c r="BI119" i="4"/>
  <c r="AU119" i="4"/>
  <c r="AP119" i="4"/>
  <c r="AW119" i="4" s="1"/>
  <c r="AO119" i="4"/>
  <c r="AM119" i="4"/>
  <c r="AK119" i="4"/>
  <c r="AI119" i="4"/>
  <c r="AG119" i="4"/>
  <c r="AE119" i="4"/>
  <c r="AC119" i="4"/>
  <c r="AA119" i="4"/>
  <c r="Y119" i="4"/>
  <c r="W119" i="4"/>
  <c r="U119" i="4"/>
  <c r="S119" i="4"/>
  <c r="Q119" i="4"/>
  <c r="O119" i="4"/>
  <c r="M119" i="4"/>
  <c r="BI217" i="4"/>
  <c r="BB217" i="4"/>
  <c r="BE217" i="4" s="1"/>
  <c r="AU217" i="4"/>
  <c r="AP217" i="4"/>
  <c r="AW217" i="4" s="1"/>
  <c r="BA217" i="4" s="1"/>
  <c r="AO217" i="4"/>
  <c r="AM217" i="4"/>
  <c r="AK217" i="4"/>
  <c r="AI217" i="4"/>
  <c r="AG217" i="4"/>
  <c r="AE217" i="4"/>
  <c r="AC217" i="4"/>
  <c r="AA217" i="4"/>
  <c r="Y217" i="4"/>
  <c r="W217" i="4"/>
  <c r="U217" i="4"/>
  <c r="S217" i="4"/>
  <c r="Q217" i="4"/>
  <c r="O217" i="4"/>
  <c r="M217" i="4"/>
  <c r="BI83" i="4"/>
  <c r="AU83" i="4"/>
  <c r="AP83" i="4"/>
  <c r="AV83" i="4" s="1"/>
  <c r="AZ83" i="4" s="1"/>
  <c r="AO83" i="4"/>
  <c r="AM83" i="4"/>
  <c r="AK83" i="4"/>
  <c r="AI83" i="4"/>
  <c r="AG83" i="4"/>
  <c r="AE83" i="4"/>
  <c r="AC83" i="4"/>
  <c r="AA83" i="4"/>
  <c r="Y83" i="4"/>
  <c r="W83" i="4"/>
  <c r="U83" i="4"/>
  <c r="S83" i="4"/>
  <c r="Q83" i="4"/>
  <c r="O83" i="4"/>
  <c r="M83" i="4"/>
  <c r="BI197" i="4"/>
  <c r="AU197" i="4"/>
  <c r="AP197" i="4"/>
  <c r="AW197" i="4" s="1"/>
  <c r="AO197" i="4"/>
  <c r="AM197" i="4"/>
  <c r="AK197" i="4"/>
  <c r="AI197" i="4"/>
  <c r="AG197" i="4"/>
  <c r="AE197" i="4"/>
  <c r="AC197" i="4"/>
  <c r="AA197" i="4"/>
  <c r="Y197" i="4"/>
  <c r="W197" i="4"/>
  <c r="U197" i="4"/>
  <c r="S197" i="4"/>
  <c r="Q197" i="4"/>
  <c r="O197" i="4"/>
  <c r="M197" i="4"/>
  <c r="BI175" i="4"/>
  <c r="BB175" i="4"/>
  <c r="BE175" i="4" s="1"/>
  <c r="AU175" i="4"/>
  <c r="AP175" i="4"/>
  <c r="AO175" i="4"/>
  <c r="AM175" i="4"/>
  <c r="AK175" i="4"/>
  <c r="AI175" i="4"/>
  <c r="AG175" i="4"/>
  <c r="AE175" i="4"/>
  <c r="AC175" i="4"/>
  <c r="AA175" i="4"/>
  <c r="Y175" i="4"/>
  <c r="W175" i="4"/>
  <c r="U175" i="4"/>
  <c r="S175" i="4"/>
  <c r="Q175" i="4"/>
  <c r="O175" i="4"/>
  <c r="M175" i="4"/>
  <c r="BI194" i="4"/>
  <c r="BE194" i="4"/>
  <c r="BB194" i="4"/>
  <c r="AU194" i="4"/>
  <c r="AP194" i="4"/>
  <c r="AW194" i="4" s="1"/>
  <c r="BA194" i="4" s="1"/>
  <c r="AO194" i="4"/>
  <c r="AM194" i="4"/>
  <c r="AK194" i="4"/>
  <c r="AI194" i="4"/>
  <c r="AG194" i="4"/>
  <c r="AE194" i="4"/>
  <c r="AC194" i="4"/>
  <c r="AA194" i="4"/>
  <c r="Y194" i="4"/>
  <c r="W194" i="4"/>
  <c r="U194" i="4"/>
  <c r="S194" i="4"/>
  <c r="Q194" i="4"/>
  <c r="O194" i="4"/>
  <c r="M194" i="4"/>
  <c r="BI97" i="4"/>
  <c r="AU97" i="4"/>
  <c r="AP97" i="4"/>
  <c r="AW97" i="4" s="1"/>
  <c r="BA97" i="4" s="1"/>
  <c r="AO97" i="4"/>
  <c r="AM97" i="4"/>
  <c r="AK97" i="4"/>
  <c r="AI97" i="4"/>
  <c r="AG97" i="4"/>
  <c r="AE97" i="4"/>
  <c r="AC97" i="4"/>
  <c r="AA97" i="4"/>
  <c r="Y97" i="4"/>
  <c r="W97" i="4"/>
  <c r="U97" i="4"/>
  <c r="S97" i="4"/>
  <c r="Q97" i="4"/>
  <c r="O97" i="4"/>
  <c r="M97" i="4"/>
  <c r="BI230" i="4"/>
  <c r="BB230" i="4"/>
  <c r="BE230" i="4" s="1"/>
  <c r="AU230" i="4"/>
  <c r="AP230" i="4"/>
  <c r="AW230" i="4" s="1"/>
  <c r="BA230" i="4" s="1"/>
  <c r="AO230" i="4"/>
  <c r="AM230" i="4"/>
  <c r="AK230" i="4"/>
  <c r="AI230" i="4"/>
  <c r="AG230" i="4"/>
  <c r="AE230" i="4"/>
  <c r="AC230" i="4"/>
  <c r="AA230" i="4"/>
  <c r="Y230" i="4"/>
  <c r="W230" i="4"/>
  <c r="U230" i="4"/>
  <c r="S230" i="4"/>
  <c r="Q230" i="4"/>
  <c r="O230" i="4"/>
  <c r="M230" i="4"/>
  <c r="BI229" i="4"/>
  <c r="BB229" i="4"/>
  <c r="BE229" i="4" s="1"/>
  <c r="AU229" i="4"/>
  <c r="AP229" i="4"/>
  <c r="AO229" i="4"/>
  <c r="AM229" i="4"/>
  <c r="AK229" i="4"/>
  <c r="AI229" i="4"/>
  <c r="AG229" i="4"/>
  <c r="AE229" i="4"/>
  <c r="AC229" i="4"/>
  <c r="AA229" i="4"/>
  <c r="Y229" i="4"/>
  <c r="W229" i="4"/>
  <c r="U229" i="4"/>
  <c r="S229" i="4"/>
  <c r="Q229" i="4"/>
  <c r="O229" i="4"/>
  <c r="M229" i="4"/>
  <c r="BI26" i="4"/>
  <c r="AU26" i="4"/>
  <c r="AP26" i="4"/>
  <c r="AV26" i="4" s="1"/>
  <c r="AZ26" i="4" s="1"/>
  <c r="AO26" i="4"/>
  <c r="AM26" i="4"/>
  <c r="AK26" i="4"/>
  <c r="AI26" i="4"/>
  <c r="AG26" i="4"/>
  <c r="AE26" i="4"/>
  <c r="AC26" i="4"/>
  <c r="AA26" i="4"/>
  <c r="Y26" i="4"/>
  <c r="W26" i="4"/>
  <c r="U26" i="4"/>
  <c r="S26" i="4"/>
  <c r="Q26" i="4"/>
  <c r="O26" i="4"/>
  <c r="M26" i="4"/>
  <c r="BI45" i="4"/>
  <c r="AU45" i="4"/>
  <c r="AP45" i="4"/>
  <c r="AV45" i="4" s="1"/>
  <c r="AO45" i="4"/>
  <c r="AM45" i="4"/>
  <c r="AK45" i="4"/>
  <c r="AI45" i="4"/>
  <c r="AG45" i="4"/>
  <c r="AE45" i="4"/>
  <c r="AC45" i="4"/>
  <c r="AA45" i="4"/>
  <c r="Y45" i="4"/>
  <c r="W45" i="4"/>
  <c r="U45" i="4"/>
  <c r="S45" i="4"/>
  <c r="Q45" i="4"/>
  <c r="O45" i="4"/>
  <c r="M45" i="4"/>
  <c r="BI208" i="4"/>
  <c r="BB208" i="4"/>
  <c r="BE208" i="4" s="1"/>
  <c r="AU208" i="4"/>
  <c r="AP208" i="4"/>
  <c r="AO208" i="4"/>
  <c r="AM208" i="4"/>
  <c r="AK208" i="4"/>
  <c r="AI208" i="4"/>
  <c r="AG208" i="4"/>
  <c r="AE208" i="4"/>
  <c r="AC208" i="4"/>
  <c r="AA208" i="4"/>
  <c r="Y208" i="4"/>
  <c r="W208" i="4"/>
  <c r="U208" i="4"/>
  <c r="S208" i="4"/>
  <c r="Q208" i="4"/>
  <c r="O208" i="4"/>
  <c r="M208" i="4"/>
  <c r="BI59" i="4"/>
  <c r="AU59" i="4"/>
  <c r="AP59" i="4"/>
  <c r="AW59" i="4" s="1"/>
  <c r="BA59" i="4" s="1"/>
  <c r="AO59" i="4"/>
  <c r="AM59" i="4"/>
  <c r="AK59" i="4"/>
  <c r="AI59" i="4"/>
  <c r="AG59" i="4"/>
  <c r="AE59" i="4"/>
  <c r="AC59" i="4"/>
  <c r="AA59" i="4"/>
  <c r="Y59" i="4"/>
  <c r="W59" i="4"/>
  <c r="U59" i="4"/>
  <c r="S59" i="4"/>
  <c r="Q59" i="4"/>
  <c r="O59" i="4"/>
  <c r="M59" i="4"/>
  <c r="BI72" i="4"/>
  <c r="AU72" i="4"/>
  <c r="AP72" i="4"/>
  <c r="AV72" i="4" s="1"/>
  <c r="AO72" i="4"/>
  <c r="AM72" i="4"/>
  <c r="AK72" i="4"/>
  <c r="AI72" i="4"/>
  <c r="AG72" i="4"/>
  <c r="AE72" i="4"/>
  <c r="AC72" i="4"/>
  <c r="AA72" i="4"/>
  <c r="Y72" i="4"/>
  <c r="W72" i="4"/>
  <c r="U72" i="4"/>
  <c r="S72" i="4"/>
  <c r="Q72" i="4"/>
  <c r="O72" i="4"/>
  <c r="M72" i="4"/>
  <c r="BI57" i="4"/>
  <c r="AV57" i="4"/>
  <c r="AZ57" i="4" s="1"/>
  <c r="AU57" i="4"/>
  <c r="AP57" i="4"/>
  <c r="AW57" i="4" s="1"/>
  <c r="BA57" i="4" s="1"/>
  <c r="AO57" i="4"/>
  <c r="AM57" i="4"/>
  <c r="AK57" i="4"/>
  <c r="AI57" i="4"/>
  <c r="AG57" i="4"/>
  <c r="AE57" i="4"/>
  <c r="AC57" i="4"/>
  <c r="AA57" i="4"/>
  <c r="Y57" i="4"/>
  <c r="W57" i="4"/>
  <c r="U57" i="4"/>
  <c r="S57" i="4"/>
  <c r="Q57" i="4"/>
  <c r="O57" i="4"/>
  <c r="M57" i="4"/>
  <c r="BI27" i="4"/>
  <c r="AU27" i="4"/>
  <c r="AP27" i="4"/>
  <c r="AO27" i="4"/>
  <c r="AM27" i="4"/>
  <c r="AK27" i="4"/>
  <c r="AI27" i="4"/>
  <c r="AG27" i="4"/>
  <c r="AE27" i="4"/>
  <c r="AC27" i="4"/>
  <c r="AA27" i="4"/>
  <c r="Y27" i="4"/>
  <c r="W27" i="4"/>
  <c r="U27" i="4"/>
  <c r="S27" i="4"/>
  <c r="Q27" i="4"/>
  <c r="O27" i="4"/>
  <c r="M27" i="4"/>
  <c r="BI58" i="4"/>
  <c r="AU58" i="4"/>
  <c r="AP58" i="4"/>
  <c r="AV58" i="4" s="1"/>
  <c r="AO58" i="4"/>
  <c r="AM58" i="4"/>
  <c r="AK58" i="4"/>
  <c r="AI58" i="4"/>
  <c r="AG58" i="4"/>
  <c r="AE58" i="4"/>
  <c r="AC58" i="4"/>
  <c r="AA58" i="4"/>
  <c r="Y58" i="4"/>
  <c r="W58" i="4"/>
  <c r="U58" i="4"/>
  <c r="S58" i="4"/>
  <c r="Q58" i="4"/>
  <c r="O58" i="4"/>
  <c r="M58" i="4"/>
  <c r="BI92" i="4"/>
  <c r="AU92" i="4"/>
  <c r="AP92" i="4"/>
  <c r="AO92" i="4"/>
  <c r="AM92" i="4"/>
  <c r="AK92" i="4"/>
  <c r="AI92" i="4"/>
  <c r="AG92" i="4"/>
  <c r="AE92" i="4"/>
  <c r="AC92" i="4"/>
  <c r="AA92" i="4"/>
  <c r="Y92" i="4"/>
  <c r="W92" i="4"/>
  <c r="U92" i="4"/>
  <c r="S92" i="4"/>
  <c r="Q92" i="4"/>
  <c r="O92" i="4"/>
  <c r="M92" i="4"/>
  <c r="BI105" i="4"/>
  <c r="AU105" i="4"/>
  <c r="AP105" i="4"/>
  <c r="AW105" i="4" s="1"/>
  <c r="BA105" i="4" s="1"/>
  <c r="AO105" i="4"/>
  <c r="AM105" i="4"/>
  <c r="AK105" i="4"/>
  <c r="AI105" i="4"/>
  <c r="AG105" i="4"/>
  <c r="AE105" i="4"/>
  <c r="AC105" i="4"/>
  <c r="AA105" i="4"/>
  <c r="Y105" i="4"/>
  <c r="W105" i="4"/>
  <c r="U105" i="4"/>
  <c r="S105" i="4"/>
  <c r="Q105" i="4"/>
  <c r="O105" i="4"/>
  <c r="M105" i="4"/>
  <c r="BI207" i="4"/>
  <c r="BB207" i="4"/>
  <c r="BE207" i="4" s="1"/>
  <c r="AU207" i="4"/>
  <c r="BJ207" i="4" s="1"/>
  <c r="BL207" i="4" s="1"/>
  <c r="AP207" i="4"/>
  <c r="AO207" i="4"/>
  <c r="AM207" i="4"/>
  <c r="AK207" i="4"/>
  <c r="AI207" i="4"/>
  <c r="AG207" i="4"/>
  <c r="AE207" i="4"/>
  <c r="AC207" i="4"/>
  <c r="AA207" i="4"/>
  <c r="Y207" i="4"/>
  <c r="W207" i="4"/>
  <c r="U207" i="4"/>
  <c r="S207" i="4"/>
  <c r="Q207" i="4"/>
  <c r="O207" i="4"/>
  <c r="M207" i="4"/>
  <c r="BI228" i="4"/>
  <c r="BB228" i="4"/>
  <c r="BE228" i="4" s="1"/>
  <c r="AU228" i="4"/>
  <c r="AP228" i="4"/>
  <c r="AW228" i="4" s="1"/>
  <c r="BA228" i="4" s="1"/>
  <c r="AO228" i="4"/>
  <c r="AM228" i="4"/>
  <c r="AK228" i="4"/>
  <c r="AI228" i="4"/>
  <c r="AG228" i="4"/>
  <c r="AE228" i="4"/>
  <c r="AC228" i="4"/>
  <c r="AA228" i="4"/>
  <c r="Y228" i="4"/>
  <c r="W228" i="4"/>
  <c r="U228" i="4"/>
  <c r="S228" i="4"/>
  <c r="Q228" i="4"/>
  <c r="O228" i="4"/>
  <c r="M228" i="4"/>
  <c r="BI214" i="4"/>
  <c r="BB214" i="4"/>
  <c r="BE214" i="4" s="1"/>
  <c r="AU214" i="4"/>
  <c r="AP214" i="4"/>
  <c r="AW214" i="4" s="1"/>
  <c r="BA214" i="4" s="1"/>
  <c r="AO214" i="4"/>
  <c r="AM214" i="4"/>
  <c r="AK214" i="4"/>
  <c r="AI214" i="4"/>
  <c r="AG214" i="4"/>
  <c r="AE214" i="4"/>
  <c r="AC214" i="4"/>
  <c r="AA214" i="4"/>
  <c r="Y214" i="4"/>
  <c r="W214" i="4"/>
  <c r="U214" i="4"/>
  <c r="S214" i="4"/>
  <c r="Q214" i="4"/>
  <c r="O214" i="4"/>
  <c r="M214" i="4"/>
  <c r="BI211" i="4"/>
  <c r="BB211" i="4"/>
  <c r="BE211" i="4" s="1"/>
  <c r="AU211" i="4"/>
  <c r="AP211" i="4"/>
  <c r="AW211" i="4" s="1"/>
  <c r="BA211" i="4" s="1"/>
  <c r="AO211" i="4"/>
  <c r="AM211" i="4"/>
  <c r="AK211" i="4"/>
  <c r="AI211" i="4"/>
  <c r="AG211" i="4"/>
  <c r="AE211" i="4"/>
  <c r="AC211" i="4"/>
  <c r="AA211" i="4"/>
  <c r="Y211" i="4"/>
  <c r="W211" i="4"/>
  <c r="U211" i="4"/>
  <c r="S211" i="4"/>
  <c r="Q211" i="4"/>
  <c r="O211" i="4"/>
  <c r="M211" i="4"/>
  <c r="BI205" i="4"/>
  <c r="BB205" i="4"/>
  <c r="BE205" i="4" s="1"/>
  <c r="AU205" i="4"/>
  <c r="BJ205" i="4" s="1"/>
  <c r="BL205" i="4" s="1"/>
  <c r="AP205" i="4"/>
  <c r="AW205" i="4" s="1"/>
  <c r="BA205" i="4" s="1"/>
  <c r="AO205" i="4"/>
  <c r="AM205" i="4"/>
  <c r="AK205" i="4"/>
  <c r="AI205" i="4"/>
  <c r="AG205" i="4"/>
  <c r="AE205" i="4"/>
  <c r="AC205" i="4"/>
  <c r="AA205" i="4"/>
  <c r="Y205" i="4"/>
  <c r="W205" i="4"/>
  <c r="U205" i="4"/>
  <c r="S205" i="4"/>
  <c r="Q205" i="4"/>
  <c r="O205" i="4"/>
  <c r="M205" i="4"/>
  <c r="BI224" i="4"/>
  <c r="BB224" i="4"/>
  <c r="BE224" i="4" s="1"/>
  <c r="AU224" i="4"/>
  <c r="AP224" i="4"/>
  <c r="AW224" i="4" s="1"/>
  <c r="BA224" i="4" s="1"/>
  <c r="AO224" i="4"/>
  <c r="AM224" i="4"/>
  <c r="AK224" i="4"/>
  <c r="AI224" i="4"/>
  <c r="AG224" i="4"/>
  <c r="AE224" i="4"/>
  <c r="AC224" i="4"/>
  <c r="AA224" i="4"/>
  <c r="Y224" i="4"/>
  <c r="W224" i="4"/>
  <c r="U224" i="4"/>
  <c r="S224" i="4"/>
  <c r="Q224" i="4"/>
  <c r="O224" i="4"/>
  <c r="M224" i="4"/>
  <c r="BI184" i="4"/>
  <c r="AU184" i="4"/>
  <c r="AP184" i="4"/>
  <c r="AW184" i="4" s="1"/>
  <c r="BA184" i="4" s="1"/>
  <c r="AO184" i="4"/>
  <c r="AM184" i="4"/>
  <c r="AK184" i="4"/>
  <c r="AI184" i="4"/>
  <c r="AG184" i="4"/>
  <c r="AE184" i="4"/>
  <c r="AC184" i="4"/>
  <c r="AA184" i="4"/>
  <c r="Y184" i="4"/>
  <c r="W184" i="4"/>
  <c r="U184" i="4"/>
  <c r="S184" i="4"/>
  <c r="Q184" i="4"/>
  <c r="O184" i="4"/>
  <c r="M184" i="4"/>
  <c r="BI141" i="4"/>
  <c r="AU141" i="4"/>
  <c r="AP141" i="4"/>
  <c r="AV141" i="4" s="1"/>
  <c r="AZ141" i="4" s="1"/>
  <c r="AO141" i="4"/>
  <c r="AM141" i="4"/>
  <c r="AK141" i="4"/>
  <c r="AI141" i="4"/>
  <c r="AG141" i="4"/>
  <c r="AE141" i="4"/>
  <c r="AC141" i="4"/>
  <c r="AA141" i="4"/>
  <c r="Y141" i="4"/>
  <c r="W141" i="4"/>
  <c r="U141" i="4"/>
  <c r="S141" i="4"/>
  <c r="Q141" i="4"/>
  <c r="O141" i="4"/>
  <c r="M141" i="4"/>
  <c r="BI179" i="4"/>
  <c r="AU179" i="4"/>
  <c r="AP179" i="4"/>
  <c r="AW179" i="4" s="1"/>
  <c r="BA179" i="4" s="1"/>
  <c r="AO179" i="4"/>
  <c r="AM179" i="4"/>
  <c r="AK179" i="4"/>
  <c r="AI179" i="4"/>
  <c r="AG179" i="4"/>
  <c r="AE179" i="4"/>
  <c r="AC179" i="4"/>
  <c r="AA179" i="4"/>
  <c r="Y179" i="4"/>
  <c r="W179" i="4"/>
  <c r="U179" i="4"/>
  <c r="S179" i="4"/>
  <c r="Q179" i="4"/>
  <c r="O179" i="4"/>
  <c r="M179" i="4"/>
  <c r="BI138" i="4"/>
  <c r="AU138" i="4"/>
  <c r="AP138" i="4"/>
  <c r="AW138" i="4" s="1"/>
  <c r="BA138" i="4" s="1"/>
  <c r="AO138" i="4"/>
  <c r="AM138" i="4"/>
  <c r="AK138" i="4"/>
  <c r="AI138" i="4"/>
  <c r="AG138" i="4"/>
  <c r="AE138" i="4"/>
  <c r="AC138" i="4"/>
  <c r="AA138" i="4"/>
  <c r="Y138" i="4"/>
  <c r="W138" i="4"/>
  <c r="U138" i="4"/>
  <c r="S138" i="4"/>
  <c r="Q138" i="4"/>
  <c r="O138" i="4"/>
  <c r="M138" i="4"/>
  <c r="BI171" i="4"/>
  <c r="AU171" i="4"/>
  <c r="AP171" i="4"/>
  <c r="AW171" i="4" s="1"/>
  <c r="BA171" i="4" s="1"/>
  <c r="AO171" i="4"/>
  <c r="AM171" i="4"/>
  <c r="AK171" i="4"/>
  <c r="AI171" i="4"/>
  <c r="AG171" i="4"/>
  <c r="AE171" i="4"/>
  <c r="AC171" i="4"/>
  <c r="AA171" i="4"/>
  <c r="Y171" i="4"/>
  <c r="W171" i="4"/>
  <c r="U171" i="4"/>
  <c r="S171" i="4"/>
  <c r="Q171" i="4"/>
  <c r="O171" i="4"/>
  <c r="M171" i="4"/>
  <c r="BI135" i="4"/>
  <c r="AU135" i="4"/>
  <c r="AP135" i="4"/>
  <c r="AV135" i="4" s="1"/>
  <c r="AO135" i="4"/>
  <c r="AM135" i="4"/>
  <c r="AK135" i="4"/>
  <c r="AI135" i="4"/>
  <c r="AG135" i="4"/>
  <c r="AE135" i="4"/>
  <c r="AC135" i="4"/>
  <c r="AA135" i="4"/>
  <c r="Y135" i="4"/>
  <c r="W135" i="4"/>
  <c r="U135" i="4"/>
  <c r="S135" i="4"/>
  <c r="Q135" i="4"/>
  <c r="O135" i="4"/>
  <c r="M135" i="4"/>
  <c r="BI95" i="4"/>
  <c r="AU95" i="4"/>
  <c r="AP95" i="4"/>
  <c r="AO95" i="4"/>
  <c r="AM95" i="4"/>
  <c r="AK95" i="4"/>
  <c r="AI95" i="4"/>
  <c r="AG95" i="4"/>
  <c r="AE95" i="4"/>
  <c r="AC95" i="4"/>
  <c r="AA95" i="4"/>
  <c r="Y95" i="4"/>
  <c r="W95" i="4"/>
  <c r="U95" i="4"/>
  <c r="S95" i="4"/>
  <c r="Q95" i="4"/>
  <c r="O95" i="4"/>
  <c r="M95" i="4"/>
  <c r="BI129" i="4"/>
  <c r="AU129" i="4"/>
  <c r="AP129" i="4"/>
  <c r="AW129" i="4" s="1"/>
  <c r="BA129" i="4" s="1"/>
  <c r="AO129" i="4"/>
  <c r="AM129" i="4"/>
  <c r="AK129" i="4"/>
  <c r="AI129" i="4"/>
  <c r="AG129" i="4"/>
  <c r="AE129" i="4"/>
  <c r="AC129" i="4"/>
  <c r="AA129" i="4"/>
  <c r="Y129" i="4"/>
  <c r="W129" i="4"/>
  <c r="U129" i="4"/>
  <c r="S129" i="4"/>
  <c r="Q129" i="4"/>
  <c r="O129" i="4"/>
  <c r="M129" i="4"/>
  <c r="BI151" i="4"/>
  <c r="AU151" i="4"/>
  <c r="AP151" i="4"/>
  <c r="AW151" i="4" s="1"/>
  <c r="BA151" i="4" s="1"/>
  <c r="AO151" i="4"/>
  <c r="AM151" i="4"/>
  <c r="AK151" i="4"/>
  <c r="AI151" i="4"/>
  <c r="AG151" i="4"/>
  <c r="AE151" i="4"/>
  <c r="AC151" i="4"/>
  <c r="AA151" i="4"/>
  <c r="Y151" i="4"/>
  <c r="W151" i="4"/>
  <c r="U151" i="4"/>
  <c r="S151" i="4"/>
  <c r="Q151" i="4"/>
  <c r="O151" i="4"/>
  <c r="M151" i="4"/>
  <c r="BI147" i="4"/>
  <c r="AU147" i="4"/>
  <c r="AP147" i="4"/>
  <c r="AV147" i="4" s="1"/>
  <c r="AZ147" i="4" s="1"/>
  <c r="AO147" i="4"/>
  <c r="AM147" i="4"/>
  <c r="AK147" i="4"/>
  <c r="AI147" i="4"/>
  <c r="AG147" i="4"/>
  <c r="AE147" i="4"/>
  <c r="AC147" i="4"/>
  <c r="AA147" i="4"/>
  <c r="Y147" i="4"/>
  <c r="W147" i="4"/>
  <c r="U147" i="4"/>
  <c r="S147" i="4"/>
  <c r="Q147" i="4"/>
  <c r="O147" i="4"/>
  <c r="M147" i="4"/>
  <c r="BI148" i="4"/>
  <c r="AU148" i="4"/>
  <c r="AP148" i="4"/>
  <c r="AW148" i="4" s="1"/>
  <c r="BA148" i="4" s="1"/>
  <c r="AO148" i="4"/>
  <c r="AM148" i="4"/>
  <c r="AK148" i="4"/>
  <c r="AI148" i="4"/>
  <c r="AG148" i="4"/>
  <c r="AE148" i="4"/>
  <c r="AC148" i="4"/>
  <c r="AA148" i="4"/>
  <c r="Y148" i="4"/>
  <c r="W148" i="4"/>
  <c r="U148" i="4"/>
  <c r="S148" i="4"/>
  <c r="Q148" i="4"/>
  <c r="O148" i="4"/>
  <c r="M148" i="4"/>
  <c r="BI150" i="4"/>
  <c r="AU150" i="4"/>
  <c r="AP150" i="4"/>
  <c r="AW150" i="4" s="1"/>
  <c r="BA150" i="4" s="1"/>
  <c r="AO150" i="4"/>
  <c r="AM150" i="4"/>
  <c r="AK150" i="4"/>
  <c r="AI150" i="4"/>
  <c r="AG150" i="4"/>
  <c r="AE150" i="4"/>
  <c r="AC150" i="4"/>
  <c r="AA150" i="4"/>
  <c r="Y150" i="4"/>
  <c r="W150" i="4"/>
  <c r="U150" i="4"/>
  <c r="S150" i="4"/>
  <c r="Q150" i="4"/>
  <c r="O150" i="4"/>
  <c r="M150" i="4"/>
  <c r="BI144" i="4"/>
  <c r="AU144" i="4"/>
  <c r="AP144" i="4"/>
  <c r="AW144" i="4" s="1"/>
  <c r="BA144" i="4" s="1"/>
  <c r="AO144" i="4"/>
  <c r="AM144" i="4"/>
  <c r="AK144" i="4"/>
  <c r="AI144" i="4"/>
  <c r="AG144" i="4"/>
  <c r="AE144" i="4"/>
  <c r="AC144" i="4"/>
  <c r="AA144" i="4"/>
  <c r="Y144" i="4"/>
  <c r="W144" i="4"/>
  <c r="U144" i="4"/>
  <c r="S144" i="4"/>
  <c r="Q144" i="4"/>
  <c r="O144" i="4"/>
  <c r="M144" i="4"/>
  <c r="BI162" i="4"/>
  <c r="AU162" i="4"/>
  <c r="AP162" i="4"/>
  <c r="AV162" i="4" s="1"/>
  <c r="AO162" i="4"/>
  <c r="AM162" i="4"/>
  <c r="AK162" i="4"/>
  <c r="AI162" i="4"/>
  <c r="AG162" i="4"/>
  <c r="AE162" i="4"/>
  <c r="AC162" i="4"/>
  <c r="AA162" i="4"/>
  <c r="Y162" i="4"/>
  <c r="W162" i="4"/>
  <c r="U162" i="4"/>
  <c r="S162" i="4"/>
  <c r="Q162" i="4"/>
  <c r="O162" i="4"/>
  <c r="M162" i="4"/>
  <c r="BI118" i="4"/>
  <c r="AU118" i="4"/>
  <c r="AP118" i="4"/>
  <c r="AW118" i="4" s="1"/>
  <c r="BA118" i="4" s="1"/>
  <c r="AO118" i="4"/>
  <c r="AM118" i="4"/>
  <c r="AK118" i="4"/>
  <c r="AI118" i="4"/>
  <c r="AG118" i="4"/>
  <c r="AE118" i="4"/>
  <c r="AC118" i="4"/>
  <c r="AA118" i="4"/>
  <c r="Y118" i="4"/>
  <c r="W118" i="4"/>
  <c r="U118" i="4"/>
  <c r="S118" i="4"/>
  <c r="Q118" i="4"/>
  <c r="O118" i="4"/>
  <c r="M118" i="4"/>
  <c r="BI125" i="4"/>
  <c r="AU125" i="4"/>
  <c r="AP125" i="4"/>
  <c r="AO125" i="4"/>
  <c r="AM125" i="4"/>
  <c r="AK125" i="4"/>
  <c r="AI125" i="4"/>
  <c r="AG125" i="4"/>
  <c r="AE125" i="4"/>
  <c r="AC125" i="4"/>
  <c r="AA125" i="4"/>
  <c r="Y125" i="4"/>
  <c r="W125" i="4"/>
  <c r="U125" i="4"/>
  <c r="S125" i="4"/>
  <c r="Q125" i="4"/>
  <c r="O125" i="4"/>
  <c r="M125" i="4"/>
  <c r="BI111" i="4"/>
  <c r="AU111" i="4"/>
  <c r="AP111" i="4"/>
  <c r="AV111" i="4" s="1"/>
  <c r="AO111" i="4"/>
  <c r="AM111" i="4"/>
  <c r="AK111" i="4"/>
  <c r="AI111" i="4"/>
  <c r="AG111" i="4"/>
  <c r="AE111" i="4"/>
  <c r="AC111" i="4"/>
  <c r="AA111" i="4"/>
  <c r="Y111" i="4"/>
  <c r="W111" i="4"/>
  <c r="U111" i="4"/>
  <c r="S111" i="4"/>
  <c r="Q111" i="4"/>
  <c r="O111" i="4"/>
  <c r="M111" i="4"/>
  <c r="BI223" i="4"/>
  <c r="BB223" i="4"/>
  <c r="BE223" i="4" s="1"/>
  <c r="AU223" i="4"/>
  <c r="AP223" i="4"/>
  <c r="AW223" i="4" s="1"/>
  <c r="BA223" i="4" s="1"/>
  <c r="AO223" i="4"/>
  <c r="AM223" i="4"/>
  <c r="AK223" i="4"/>
  <c r="AI223" i="4"/>
  <c r="AG223" i="4"/>
  <c r="AE223" i="4"/>
  <c r="AC223" i="4"/>
  <c r="AA223" i="4"/>
  <c r="Y223" i="4"/>
  <c r="W223" i="4"/>
  <c r="U223" i="4"/>
  <c r="S223" i="4"/>
  <c r="Q223" i="4"/>
  <c r="O223" i="4"/>
  <c r="M223" i="4"/>
  <c r="BI206" i="4"/>
  <c r="BB206" i="4"/>
  <c r="BE206" i="4" s="1"/>
  <c r="AU206" i="4"/>
  <c r="AP206" i="4"/>
  <c r="AW206" i="4" s="1"/>
  <c r="BA206" i="4" s="1"/>
  <c r="AO206" i="4"/>
  <c r="AM206" i="4"/>
  <c r="AK206" i="4"/>
  <c r="AI206" i="4"/>
  <c r="AG206" i="4"/>
  <c r="AE206" i="4"/>
  <c r="AC206" i="4"/>
  <c r="AA206" i="4"/>
  <c r="Y206" i="4"/>
  <c r="W206" i="4"/>
  <c r="U206" i="4"/>
  <c r="S206" i="4"/>
  <c r="Q206" i="4"/>
  <c r="O206" i="4"/>
  <c r="M206" i="4"/>
  <c r="BI204" i="4"/>
  <c r="BB204" i="4"/>
  <c r="BE204" i="4" s="1"/>
  <c r="AV204" i="4"/>
  <c r="AU204" i="4"/>
  <c r="AP204" i="4"/>
  <c r="AW204" i="4" s="1"/>
  <c r="BA204" i="4" s="1"/>
  <c r="AO204" i="4"/>
  <c r="AM204" i="4"/>
  <c r="AK204" i="4"/>
  <c r="AI204" i="4"/>
  <c r="AG204" i="4"/>
  <c r="AE204" i="4"/>
  <c r="AC204" i="4"/>
  <c r="AA204" i="4"/>
  <c r="Y204" i="4"/>
  <c r="W204" i="4"/>
  <c r="U204" i="4"/>
  <c r="S204" i="4"/>
  <c r="Q204" i="4"/>
  <c r="O204" i="4"/>
  <c r="M204" i="4"/>
  <c r="BI153" i="4"/>
  <c r="AU153" i="4"/>
  <c r="AP153" i="4"/>
  <c r="AW153" i="4" s="1"/>
  <c r="BA153" i="4" s="1"/>
  <c r="AO153" i="4"/>
  <c r="AM153" i="4"/>
  <c r="AK153" i="4"/>
  <c r="AI153" i="4"/>
  <c r="AG153" i="4"/>
  <c r="AE153" i="4"/>
  <c r="AC153" i="4"/>
  <c r="AA153" i="4"/>
  <c r="Y153" i="4"/>
  <c r="W153" i="4"/>
  <c r="U153" i="4"/>
  <c r="S153" i="4"/>
  <c r="Q153" i="4"/>
  <c r="O153" i="4"/>
  <c r="M153" i="4"/>
  <c r="BI131" i="4"/>
  <c r="AU131" i="4"/>
  <c r="AP131" i="4"/>
  <c r="AW131" i="4" s="1"/>
  <c r="BA131" i="4" s="1"/>
  <c r="AO131" i="4"/>
  <c r="AM131" i="4"/>
  <c r="AK131" i="4"/>
  <c r="AI131" i="4"/>
  <c r="AG131" i="4"/>
  <c r="AE131" i="4"/>
  <c r="AC131" i="4"/>
  <c r="AA131" i="4"/>
  <c r="Y131" i="4"/>
  <c r="W131" i="4"/>
  <c r="U131" i="4"/>
  <c r="S131" i="4"/>
  <c r="Q131" i="4"/>
  <c r="O131" i="4"/>
  <c r="M131" i="4"/>
  <c r="BI128" i="4"/>
  <c r="AU128" i="4"/>
  <c r="AP128" i="4"/>
  <c r="AV128" i="4" s="1"/>
  <c r="AO128" i="4"/>
  <c r="AM128" i="4"/>
  <c r="AK128" i="4"/>
  <c r="AI128" i="4"/>
  <c r="AG128" i="4"/>
  <c r="AE128" i="4"/>
  <c r="AC128" i="4"/>
  <c r="AA128" i="4"/>
  <c r="Y128" i="4"/>
  <c r="W128" i="4"/>
  <c r="U128" i="4"/>
  <c r="S128" i="4"/>
  <c r="Q128" i="4"/>
  <c r="O128" i="4"/>
  <c r="M128" i="4"/>
  <c r="BI193" i="4"/>
  <c r="AU193" i="4"/>
  <c r="AP193" i="4"/>
  <c r="AW193" i="4" s="1"/>
  <c r="AO193" i="4"/>
  <c r="AM193" i="4"/>
  <c r="AK193" i="4"/>
  <c r="AI193" i="4"/>
  <c r="AG193" i="4"/>
  <c r="AE193" i="4"/>
  <c r="AC193" i="4"/>
  <c r="AA193" i="4"/>
  <c r="Y193" i="4"/>
  <c r="W193" i="4"/>
  <c r="U193" i="4"/>
  <c r="S193" i="4"/>
  <c r="Q193" i="4"/>
  <c r="O193" i="4"/>
  <c r="M193" i="4"/>
  <c r="BI196" i="4"/>
  <c r="AU196" i="4"/>
  <c r="AP196" i="4"/>
  <c r="AO196" i="4"/>
  <c r="AM196" i="4"/>
  <c r="AK196" i="4"/>
  <c r="AI196" i="4"/>
  <c r="AG196" i="4"/>
  <c r="AE196" i="4"/>
  <c r="AC196" i="4"/>
  <c r="AA196" i="4"/>
  <c r="Y196" i="4"/>
  <c r="W196" i="4"/>
  <c r="U196" i="4"/>
  <c r="S196" i="4"/>
  <c r="Q196" i="4"/>
  <c r="O196" i="4"/>
  <c r="M196" i="4"/>
  <c r="BI188" i="4"/>
  <c r="AU188" i="4"/>
  <c r="AP188" i="4"/>
  <c r="AO188" i="4"/>
  <c r="AM188" i="4"/>
  <c r="AK188" i="4"/>
  <c r="AI188" i="4"/>
  <c r="AG188" i="4"/>
  <c r="AE188" i="4"/>
  <c r="AC188" i="4"/>
  <c r="AA188" i="4"/>
  <c r="Y188" i="4"/>
  <c r="W188" i="4"/>
  <c r="U188" i="4"/>
  <c r="S188" i="4"/>
  <c r="Q188" i="4"/>
  <c r="O188" i="4"/>
  <c r="M188" i="4"/>
  <c r="BI167" i="4"/>
  <c r="AU167" i="4"/>
  <c r="AP167" i="4"/>
  <c r="AV167" i="4" s="1"/>
  <c r="AZ167" i="4" s="1"/>
  <c r="AO167" i="4"/>
  <c r="AM167" i="4"/>
  <c r="AK167" i="4"/>
  <c r="AI167" i="4"/>
  <c r="AG167" i="4"/>
  <c r="AE167" i="4"/>
  <c r="AC167" i="4"/>
  <c r="AA167" i="4"/>
  <c r="Y167" i="4"/>
  <c r="W167" i="4"/>
  <c r="U167" i="4"/>
  <c r="S167" i="4"/>
  <c r="Q167" i="4"/>
  <c r="O167" i="4"/>
  <c r="M167" i="4"/>
  <c r="BI176" i="4"/>
  <c r="AU176" i="4"/>
  <c r="AP176" i="4"/>
  <c r="AW176" i="4" s="1"/>
  <c r="BA176" i="4" s="1"/>
  <c r="AO176" i="4"/>
  <c r="AM176" i="4"/>
  <c r="AK176" i="4"/>
  <c r="AI176" i="4"/>
  <c r="AG176" i="4"/>
  <c r="AE176" i="4"/>
  <c r="AC176" i="4"/>
  <c r="AA176" i="4"/>
  <c r="Y176" i="4"/>
  <c r="W176" i="4"/>
  <c r="U176" i="4"/>
  <c r="S176" i="4"/>
  <c r="Q176" i="4"/>
  <c r="O176" i="4"/>
  <c r="M176" i="4"/>
  <c r="BI134" i="4"/>
  <c r="AU134" i="4"/>
  <c r="AP134" i="4"/>
  <c r="AW134" i="4" s="1"/>
  <c r="BA134" i="4" s="1"/>
  <c r="AO134" i="4"/>
  <c r="AM134" i="4"/>
  <c r="AK134" i="4"/>
  <c r="AI134" i="4"/>
  <c r="AG134" i="4"/>
  <c r="AE134" i="4"/>
  <c r="AC134" i="4"/>
  <c r="AA134" i="4"/>
  <c r="Y134" i="4"/>
  <c r="W134" i="4"/>
  <c r="U134" i="4"/>
  <c r="S134" i="4"/>
  <c r="Q134" i="4"/>
  <c r="O134" i="4"/>
  <c r="M134" i="4"/>
  <c r="BI192" i="4"/>
  <c r="AU192" i="4"/>
  <c r="AP192" i="4"/>
  <c r="AW192" i="4" s="1"/>
  <c r="BA192" i="4" s="1"/>
  <c r="AO192" i="4"/>
  <c r="AM192" i="4"/>
  <c r="AK192" i="4"/>
  <c r="AI192" i="4"/>
  <c r="AG192" i="4"/>
  <c r="AE192" i="4"/>
  <c r="AC192" i="4"/>
  <c r="AA192" i="4"/>
  <c r="Y192" i="4"/>
  <c r="W192" i="4"/>
  <c r="U192" i="4"/>
  <c r="S192" i="4"/>
  <c r="Q192" i="4"/>
  <c r="O192" i="4"/>
  <c r="M192" i="4"/>
  <c r="BI52" i="4"/>
  <c r="AU52" i="4"/>
  <c r="AP52" i="4"/>
  <c r="AV52" i="4" s="1"/>
  <c r="AO52" i="4"/>
  <c r="AM52" i="4"/>
  <c r="AK52" i="4"/>
  <c r="AI52" i="4"/>
  <c r="AG52" i="4"/>
  <c r="AE52" i="4"/>
  <c r="AC52" i="4"/>
  <c r="AA52" i="4"/>
  <c r="Y52" i="4"/>
  <c r="W52" i="4"/>
  <c r="U52" i="4"/>
  <c r="S52" i="4"/>
  <c r="Q52" i="4"/>
  <c r="O52" i="4"/>
  <c r="M52" i="4"/>
  <c r="BI20" i="4"/>
  <c r="AV20" i="4"/>
  <c r="AZ20" i="4" s="1"/>
  <c r="AU20" i="4"/>
  <c r="AP20" i="4"/>
  <c r="AW20" i="4" s="1"/>
  <c r="AO20" i="4"/>
  <c r="AM20" i="4"/>
  <c r="AK20" i="4"/>
  <c r="AI20" i="4"/>
  <c r="AG20" i="4"/>
  <c r="AE20" i="4"/>
  <c r="AC20" i="4"/>
  <c r="AA20" i="4"/>
  <c r="Y20" i="4"/>
  <c r="W20" i="4"/>
  <c r="U20" i="4"/>
  <c r="S20" i="4"/>
  <c r="Q20" i="4"/>
  <c r="O20" i="4"/>
  <c r="M20" i="4"/>
  <c r="BI25" i="4"/>
  <c r="AU25" i="4"/>
  <c r="AP25" i="4"/>
  <c r="AO25" i="4"/>
  <c r="AM25" i="4"/>
  <c r="AK25" i="4"/>
  <c r="AI25" i="4"/>
  <c r="AG25" i="4"/>
  <c r="AE25" i="4"/>
  <c r="AC25" i="4"/>
  <c r="AA25" i="4"/>
  <c r="Y25" i="4"/>
  <c r="W25" i="4"/>
  <c r="U25" i="4"/>
  <c r="S25" i="4"/>
  <c r="Q25" i="4"/>
  <c r="O25" i="4"/>
  <c r="M25" i="4"/>
  <c r="BI10" i="4"/>
  <c r="AU10" i="4"/>
  <c r="AP10" i="4"/>
  <c r="AO10" i="4"/>
  <c r="AM10" i="4"/>
  <c r="AK10" i="4"/>
  <c r="AI10" i="4"/>
  <c r="AG10" i="4"/>
  <c r="AE10" i="4"/>
  <c r="AC10" i="4"/>
  <c r="AA10" i="4"/>
  <c r="Y10" i="4"/>
  <c r="W10" i="4"/>
  <c r="U10" i="4"/>
  <c r="S10" i="4"/>
  <c r="Q10" i="4"/>
  <c r="O10" i="4"/>
  <c r="M10" i="4"/>
  <c r="BI40" i="4"/>
  <c r="AU40" i="4"/>
  <c r="AP40" i="4"/>
  <c r="AV40" i="4" s="1"/>
  <c r="AZ40" i="4" s="1"/>
  <c r="AO40" i="4"/>
  <c r="AM40" i="4"/>
  <c r="AK40" i="4"/>
  <c r="AI40" i="4"/>
  <c r="AG40" i="4"/>
  <c r="AE40" i="4"/>
  <c r="AC40" i="4"/>
  <c r="AA40" i="4"/>
  <c r="Y40" i="4"/>
  <c r="W40" i="4"/>
  <c r="U40" i="4"/>
  <c r="S40" i="4"/>
  <c r="Q40" i="4"/>
  <c r="O40" i="4"/>
  <c r="M40" i="4"/>
  <c r="BI28" i="4"/>
  <c r="AU28" i="4"/>
  <c r="AP28" i="4"/>
  <c r="AW28" i="4" s="1"/>
  <c r="BA28" i="4" s="1"/>
  <c r="AO28" i="4"/>
  <c r="AM28" i="4"/>
  <c r="AK28" i="4"/>
  <c r="AI28" i="4"/>
  <c r="AG28" i="4"/>
  <c r="AE28" i="4"/>
  <c r="AC28" i="4"/>
  <c r="AA28" i="4"/>
  <c r="Y28" i="4"/>
  <c r="W28" i="4"/>
  <c r="U28" i="4"/>
  <c r="S28" i="4"/>
  <c r="Q28" i="4"/>
  <c r="O28" i="4"/>
  <c r="M28" i="4"/>
  <c r="BI34" i="4"/>
  <c r="AU34" i="4"/>
  <c r="AP34" i="4"/>
  <c r="AW34" i="4" s="1"/>
  <c r="BA34" i="4" s="1"/>
  <c r="AO34" i="4"/>
  <c r="AM34" i="4"/>
  <c r="AK34" i="4"/>
  <c r="AI34" i="4"/>
  <c r="AG34" i="4"/>
  <c r="AE34" i="4"/>
  <c r="AC34" i="4"/>
  <c r="AA34" i="4"/>
  <c r="Y34" i="4"/>
  <c r="W34" i="4"/>
  <c r="U34" i="4"/>
  <c r="S34" i="4"/>
  <c r="Q34" i="4"/>
  <c r="O34" i="4"/>
  <c r="M34" i="4"/>
  <c r="BI61" i="4"/>
  <c r="AU61" i="4"/>
  <c r="AP61" i="4"/>
  <c r="AW61" i="4" s="1"/>
  <c r="BA61" i="4" s="1"/>
  <c r="AO61" i="4"/>
  <c r="AM61" i="4"/>
  <c r="AK61" i="4"/>
  <c r="AI61" i="4"/>
  <c r="AG61" i="4"/>
  <c r="AE61" i="4"/>
  <c r="AC61" i="4"/>
  <c r="AA61" i="4"/>
  <c r="Y61" i="4"/>
  <c r="W61" i="4"/>
  <c r="U61" i="4"/>
  <c r="S61" i="4"/>
  <c r="Q61" i="4"/>
  <c r="O61" i="4"/>
  <c r="M61" i="4"/>
  <c r="BI16" i="4"/>
  <c r="AU16" i="4"/>
  <c r="AP16" i="4"/>
  <c r="AV16" i="4" s="1"/>
  <c r="AO16" i="4"/>
  <c r="AM16" i="4"/>
  <c r="AK16" i="4"/>
  <c r="AI16" i="4"/>
  <c r="AG16" i="4"/>
  <c r="AE16" i="4"/>
  <c r="AC16" i="4"/>
  <c r="AA16" i="4"/>
  <c r="Y16" i="4"/>
  <c r="W16" i="4"/>
  <c r="U16" i="4"/>
  <c r="S16" i="4"/>
  <c r="Q16" i="4"/>
  <c r="O16" i="4"/>
  <c r="M16" i="4"/>
  <c r="BI39" i="4"/>
  <c r="AU39" i="4"/>
  <c r="AP39" i="4"/>
  <c r="AW39" i="4" s="1"/>
  <c r="AO39" i="4"/>
  <c r="AM39" i="4"/>
  <c r="AK39" i="4"/>
  <c r="AI39" i="4"/>
  <c r="AG39" i="4"/>
  <c r="AE39" i="4"/>
  <c r="AC39" i="4"/>
  <c r="AA39" i="4"/>
  <c r="Y39" i="4"/>
  <c r="W39" i="4"/>
  <c r="U39" i="4"/>
  <c r="S39" i="4"/>
  <c r="Q39" i="4"/>
  <c r="O39" i="4"/>
  <c r="M39" i="4"/>
  <c r="BI68" i="4"/>
  <c r="AU68" i="4"/>
  <c r="AP68" i="4"/>
  <c r="AO68" i="4"/>
  <c r="AM68" i="4"/>
  <c r="AK68" i="4"/>
  <c r="AI68" i="4"/>
  <c r="AG68" i="4"/>
  <c r="AE68" i="4"/>
  <c r="AC68" i="4"/>
  <c r="AA68" i="4"/>
  <c r="Y68" i="4"/>
  <c r="W68" i="4"/>
  <c r="U68" i="4"/>
  <c r="S68" i="4"/>
  <c r="Q68" i="4"/>
  <c r="O68" i="4"/>
  <c r="M68" i="4"/>
  <c r="BI82" i="4"/>
  <c r="AU82" i="4"/>
  <c r="AP82" i="4"/>
  <c r="AO82" i="4"/>
  <c r="AM82" i="4"/>
  <c r="AK82" i="4"/>
  <c r="AI82" i="4"/>
  <c r="AG82" i="4"/>
  <c r="AE82" i="4"/>
  <c r="AC82" i="4"/>
  <c r="AA82" i="4"/>
  <c r="Y82" i="4"/>
  <c r="W82" i="4"/>
  <c r="U82" i="4"/>
  <c r="S82" i="4"/>
  <c r="Q82" i="4"/>
  <c r="O82" i="4"/>
  <c r="M82" i="4"/>
  <c r="BI54" i="4"/>
  <c r="AV54" i="4"/>
  <c r="AZ54" i="4" s="1"/>
  <c r="AU54" i="4"/>
  <c r="AP54" i="4"/>
  <c r="AO54" i="4"/>
  <c r="AM54" i="4"/>
  <c r="AK54" i="4"/>
  <c r="AI54" i="4"/>
  <c r="AG54" i="4"/>
  <c r="AE54" i="4"/>
  <c r="AC54" i="4"/>
  <c r="AA54" i="4"/>
  <c r="Y54" i="4"/>
  <c r="W54" i="4"/>
  <c r="U54" i="4"/>
  <c r="S54" i="4"/>
  <c r="Q54" i="4"/>
  <c r="O54" i="4"/>
  <c r="M54" i="4"/>
  <c r="BI35" i="4"/>
  <c r="AU35" i="4"/>
  <c r="AP35" i="4"/>
  <c r="AW35" i="4" s="1"/>
  <c r="BA35" i="4" s="1"/>
  <c r="AO35" i="4"/>
  <c r="AM35" i="4"/>
  <c r="AK35" i="4"/>
  <c r="AI35" i="4"/>
  <c r="AG35" i="4"/>
  <c r="AE35" i="4"/>
  <c r="AC35" i="4"/>
  <c r="AA35" i="4"/>
  <c r="Y35" i="4"/>
  <c r="W35" i="4"/>
  <c r="U35" i="4"/>
  <c r="S35" i="4"/>
  <c r="Q35" i="4"/>
  <c r="O35" i="4"/>
  <c r="M35" i="4"/>
  <c r="BI90" i="4"/>
  <c r="AU90" i="4"/>
  <c r="AP90" i="4"/>
  <c r="AW90" i="4" s="1"/>
  <c r="BA90" i="4" s="1"/>
  <c r="AO90" i="4"/>
  <c r="AM90" i="4"/>
  <c r="AK90" i="4"/>
  <c r="AI90" i="4"/>
  <c r="AG90" i="4"/>
  <c r="AE90" i="4"/>
  <c r="AC90" i="4"/>
  <c r="AA90" i="4"/>
  <c r="Y90" i="4"/>
  <c r="W90" i="4"/>
  <c r="U90" i="4"/>
  <c r="S90" i="4"/>
  <c r="Q90" i="4"/>
  <c r="O90" i="4"/>
  <c r="M90" i="4"/>
  <c r="BI76" i="4"/>
  <c r="AU76" i="4"/>
  <c r="AP76" i="4"/>
  <c r="AW76" i="4" s="1"/>
  <c r="BA76" i="4" s="1"/>
  <c r="AO76" i="4"/>
  <c r="AM76" i="4"/>
  <c r="AK76" i="4"/>
  <c r="AI76" i="4"/>
  <c r="AG76" i="4"/>
  <c r="AE76" i="4"/>
  <c r="AC76" i="4"/>
  <c r="AA76" i="4"/>
  <c r="Y76" i="4"/>
  <c r="W76" i="4"/>
  <c r="U76" i="4"/>
  <c r="S76" i="4"/>
  <c r="Q76" i="4"/>
  <c r="O76" i="4"/>
  <c r="M76" i="4"/>
  <c r="BI67" i="4"/>
  <c r="AU67" i="4"/>
  <c r="AP67" i="4"/>
  <c r="AV67" i="4" s="1"/>
  <c r="AZ67" i="4" s="1"/>
  <c r="AO67" i="4"/>
  <c r="AM67" i="4"/>
  <c r="AK67" i="4"/>
  <c r="AI67" i="4"/>
  <c r="AG67" i="4"/>
  <c r="AE67" i="4"/>
  <c r="AC67" i="4"/>
  <c r="AA67" i="4"/>
  <c r="Y67" i="4"/>
  <c r="W67" i="4"/>
  <c r="U67" i="4"/>
  <c r="S67" i="4"/>
  <c r="Q67" i="4"/>
  <c r="O67" i="4"/>
  <c r="M67" i="4"/>
  <c r="BI94" i="4"/>
  <c r="AU94" i="4"/>
  <c r="AP94" i="4"/>
  <c r="AW94" i="4" s="1"/>
  <c r="BA94" i="4" s="1"/>
  <c r="AO94" i="4"/>
  <c r="AM94" i="4"/>
  <c r="AK94" i="4"/>
  <c r="AI94" i="4"/>
  <c r="AG94" i="4"/>
  <c r="AE94" i="4"/>
  <c r="AC94" i="4"/>
  <c r="AA94" i="4"/>
  <c r="Y94" i="4"/>
  <c r="W94" i="4"/>
  <c r="U94" i="4"/>
  <c r="S94" i="4"/>
  <c r="Q94" i="4"/>
  <c r="O94" i="4"/>
  <c r="M94" i="4"/>
  <c r="BI56" i="4"/>
  <c r="AU56" i="4"/>
  <c r="AP56" i="4"/>
  <c r="AW56" i="4" s="1"/>
  <c r="AO56" i="4"/>
  <c r="AM56" i="4"/>
  <c r="AK56" i="4"/>
  <c r="AI56" i="4"/>
  <c r="AG56" i="4"/>
  <c r="AE56" i="4"/>
  <c r="AC56" i="4"/>
  <c r="AA56" i="4"/>
  <c r="Y56" i="4"/>
  <c r="W56" i="4"/>
  <c r="U56" i="4"/>
  <c r="S56" i="4"/>
  <c r="Q56" i="4"/>
  <c r="O56" i="4"/>
  <c r="M56" i="4"/>
  <c r="BI88" i="4"/>
  <c r="AU88" i="4"/>
  <c r="AP88" i="4"/>
  <c r="AW88" i="4" s="1"/>
  <c r="BA88" i="4" s="1"/>
  <c r="AO88" i="4"/>
  <c r="AM88" i="4"/>
  <c r="AK88" i="4"/>
  <c r="AI88" i="4"/>
  <c r="AG88" i="4"/>
  <c r="AE88" i="4"/>
  <c r="AC88" i="4"/>
  <c r="AA88" i="4"/>
  <c r="Y88" i="4"/>
  <c r="W88" i="4"/>
  <c r="U88" i="4"/>
  <c r="S88" i="4"/>
  <c r="Q88" i="4"/>
  <c r="O88" i="4"/>
  <c r="M88" i="4"/>
  <c r="BI91" i="4"/>
  <c r="AU91" i="4"/>
  <c r="AP91" i="4"/>
  <c r="AV91" i="4" s="1"/>
  <c r="AO91" i="4"/>
  <c r="AM91" i="4"/>
  <c r="AK91" i="4"/>
  <c r="AI91" i="4"/>
  <c r="AG91" i="4"/>
  <c r="AE91" i="4"/>
  <c r="AC91" i="4"/>
  <c r="AA91" i="4"/>
  <c r="Y91" i="4"/>
  <c r="W91" i="4"/>
  <c r="U91" i="4"/>
  <c r="S91" i="4"/>
  <c r="Q91" i="4"/>
  <c r="O91" i="4"/>
  <c r="M91" i="4"/>
  <c r="BI55" i="4"/>
  <c r="AU55" i="4"/>
  <c r="AP55" i="4"/>
  <c r="AO55" i="4"/>
  <c r="AM55" i="4"/>
  <c r="AK55" i="4"/>
  <c r="AI55" i="4"/>
  <c r="AG55" i="4"/>
  <c r="AE55" i="4"/>
  <c r="AC55" i="4"/>
  <c r="AA55" i="4"/>
  <c r="Y55" i="4"/>
  <c r="W55" i="4"/>
  <c r="U55" i="4"/>
  <c r="S55" i="4"/>
  <c r="Q55" i="4"/>
  <c r="O55" i="4"/>
  <c r="M55" i="4"/>
  <c r="BI89" i="4"/>
  <c r="AU89" i="4"/>
  <c r="AP89" i="4"/>
  <c r="AO89" i="4"/>
  <c r="AM89" i="4"/>
  <c r="AK89" i="4"/>
  <c r="AI89" i="4"/>
  <c r="AG89" i="4"/>
  <c r="AE89" i="4"/>
  <c r="AC89" i="4"/>
  <c r="AA89" i="4"/>
  <c r="Y89" i="4"/>
  <c r="W89" i="4"/>
  <c r="U89" i="4"/>
  <c r="S89" i="4"/>
  <c r="Q89" i="4"/>
  <c r="O89" i="4"/>
  <c r="M89" i="4"/>
  <c r="BI75" i="4"/>
  <c r="AU75" i="4"/>
  <c r="AP75" i="4"/>
  <c r="AW75" i="4" s="1"/>
  <c r="BA75" i="4" s="1"/>
  <c r="AO75" i="4"/>
  <c r="AM75" i="4"/>
  <c r="AK75" i="4"/>
  <c r="AI75" i="4"/>
  <c r="AG75" i="4"/>
  <c r="AE75" i="4"/>
  <c r="AC75" i="4"/>
  <c r="AA75" i="4"/>
  <c r="Y75" i="4"/>
  <c r="W75" i="4"/>
  <c r="U75" i="4"/>
  <c r="S75" i="4"/>
  <c r="Q75" i="4"/>
  <c r="O75" i="4"/>
  <c r="M75" i="4"/>
  <c r="BI108" i="4"/>
  <c r="AU108" i="4"/>
  <c r="AP108" i="4"/>
  <c r="AV108" i="4" s="1"/>
  <c r="AZ108" i="4" s="1"/>
  <c r="AO108" i="4"/>
  <c r="AM108" i="4"/>
  <c r="AK108" i="4"/>
  <c r="AI108" i="4"/>
  <c r="AG108" i="4"/>
  <c r="AE108" i="4"/>
  <c r="AC108" i="4"/>
  <c r="AA108" i="4"/>
  <c r="Y108" i="4"/>
  <c r="W108" i="4"/>
  <c r="U108" i="4"/>
  <c r="S108" i="4"/>
  <c r="Q108" i="4"/>
  <c r="O108" i="4"/>
  <c r="M108" i="4"/>
  <c r="BI80" i="4"/>
  <c r="BJ80" i="4" s="1"/>
  <c r="BL80" i="4" s="1"/>
  <c r="AU80" i="4"/>
  <c r="AP80" i="4"/>
  <c r="AO80" i="4"/>
  <c r="AM80" i="4"/>
  <c r="AK80" i="4"/>
  <c r="AI80" i="4"/>
  <c r="AG80" i="4"/>
  <c r="AE80" i="4"/>
  <c r="AC80" i="4"/>
  <c r="AA80" i="4"/>
  <c r="Y80" i="4"/>
  <c r="W80" i="4"/>
  <c r="U80" i="4"/>
  <c r="S80" i="4"/>
  <c r="Q80" i="4"/>
  <c r="O80" i="4"/>
  <c r="M80" i="4"/>
  <c r="BI216" i="4"/>
  <c r="BB216" i="4"/>
  <c r="BE216" i="4" s="1"/>
  <c r="AU216" i="4"/>
  <c r="AP216" i="4"/>
  <c r="AV216" i="4" s="1"/>
  <c r="AO216" i="4"/>
  <c r="AM216" i="4"/>
  <c r="AK216" i="4"/>
  <c r="AI216" i="4"/>
  <c r="AG216" i="4"/>
  <c r="AE216" i="4"/>
  <c r="AC216" i="4"/>
  <c r="AA216" i="4"/>
  <c r="Y216" i="4"/>
  <c r="W216" i="4"/>
  <c r="U216" i="4"/>
  <c r="S216" i="4"/>
  <c r="Q216" i="4"/>
  <c r="O216" i="4"/>
  <c r="M216" i="4"/>
  <c r="BI202" i="4"/>
  <c r="BB202" i="4"/>
  <c r="BE202" i="4" s="1"/>
  <c r="AV202" i="4"/>
  <c r="AY202" i="4" s="1"/>
  <c r="AU202" i="4"/>
  <c r="AP202" i="4"/>
  <c r="AW202" i="4" s="1"/>
  <c r="BA202" i="4" s="1"/>
  <c r="AO202" i="4"/>
  <c r="AM202" i="4"/>
  <c r="AK202" i="4"/>
  <c r="AI202" i="4"/>
  <c r="AG202" i="4"/>
  <c r="AE202" i="4"/>
  <c r="AC202" i="4"/>
  <c r="AA202" i="4"/>
  <c r="Y202" i="4"/>
  <c r="W202" i="4"/>
  <c r="U202" i="4"/>
  <c r="S202" i="4"/>
  <c r="Q202" i="4"/>
  <c r="O202" i="4"/>
  <c r="M202" i="4"/>
  <c r="BI87" i="4"/>
  <c r="AU87" i="4"/>
  <c r="AP87" i="4"/>
  <c r="AO87" i="4"/>
  <c r="AM87" i="4"/>
  <c r="AK87" i="4"/>
  <c r="AI87" i="4"/>
  <c r="AG87" i="4"/>
  <c r="AE87" i="4"/>
  <c r="AC87" i="4"/>
  <c r="AA87" i="4"/>
  <c r="Y87" i="4"/>
  <c r="W87" i="4"/>
  <c r="U87" i="4"/>
  <c r="S87" i="4"/>
  <c r="Q87" i="4"/>
  <c r="O87" i="4"/>
  <c r="M87" i="4"/>
  <c r="BI152" i="4"/>
  <c r="AU152" i="4"/>
  <c r="AP152" i="4"/>
  <c r="AW152" i="4" s="1"/>
  <c r="BA152" i="4" s="1"/>
  <c r="AO152" i="4"/>
  <c r="AM152" i="4"/>
  <c r="AK152" i="4"/>
  <c r="AI152" i="4"/>
  <c r="AG152" i="4"/>
  <c r="AE152" i="4"/>
  <c r="AC152" i="4"/>
  <c r="AA152" i="4"/>
  <c r="Y152" i="4"/>
  <c r="W152" i="4"/>
  <c r="U152" i="4"/>
  <c r="S152" i="4"/>
  <c r="Q152" i="4"/>
  <c r="O152" i="4"/>
  <c r="M152" i="4"/>
  <c r="BI201" i="4"/>
  <c r="AU201" i="4"/>
  <c r="AP201" i="4"/>
  <c r="AO201" i="4"/>
  <c r="AM201" i="4"/>
  <c r="AK201" i="4"/>
  <c r="AI201" i="4"/>
  <c r="AG201" i="4"/>
  <c r="AE201" i="4"/>
  <c r="AC201" i="4"/>
  <c r="AA201" i="4"/>
  <c r="Y201" i="4"/>
  <c r="W201" i="4"/>
  <c r="U201" i="4"/>
  <c r="S201" i="4"/>
  <c r="Q201" i="4"/>
  <c r="O201" i="4"/>
  <c r="M201" i="4"/>
  <c r="BI84" i="4"/>
  <c r="AU84" i="4"/>
  <c r="AP84" i="4"/>
  <c r="AO84" i="4"/>
  <c r="AM84" i="4"/>
  <c r="AK84" i="4"/>
  <c r="AI84" i="4"/>
  <c r="AG84" i="4"/>
  <c r="AE84" i="4"/>
  <c r="AC84" i="4"/>
  <c r="AA84" i="4"/>
  <c r="Y84" i="4"/>
  <c r="W84" i="4"/>
  <c r="U84" i="4"/>
  <c r="S84" i="4"/>
  <c r="Q84" i="4"/>
  <c r="O84" i="4"/>
  <c r="M84" i="4"/>
  <c r="BI127" i="4"/>
  <c r="AU127" i="4"/>
  <c r="AP127" i="4"/>
  <c r="AW127" i="4" s="1"/>
  <c r="AO127" i="4"/>
  <c r="AM127" i="4"/>
  <c r="AK127" i="4"/>
  <c r="AI127" i="4"/>
  <c r="AG127" i="4"/>
  <c r="AE127" i="4"/>
  <c r="AC127" i="4"/>
  <c r="AA127" i="4"/>
  <c r="Y127" i="4"/>
  <c r="W127" i="4"/>
  <c r="U127" i="4"/>
  <c r="S127" i="4"/>
  <c r="Q127" i="4"/>
  <c r="O127" i="4"/>
  <c r="M127" i="4"/>
  <c r="BI101" i="4"/>
  <c r="AU101" i="4"/>
  <c r="AP101" i="4"/>
  <c r="AW101" i="4" s="1"/>
  <c r="BA101" i="4" s="1"/>
  <c r="AO101" i="4"/>
  <c r="AM101" i="4"/>
  <c r="AK101" i="4"/>
  <c r="AI101" i="4"/>
  <c r="AG101" i="4"/>
  <c r="AE101" i="4"/>
  <c r="AC101" i="4"/>
  <c r="AA101" i="4"/>
  <c r="Y101" i="4"/>
  <c r="W101" i="4"/>
  <c r="U101" i="4"/>
  <c r="S101" i="4"/>
  <c r="Q101" i="4"/>
  <c r="O101" i="4"/>
  <c r="M101" i="4"/>
  <c r="BI107" i="4"/>
  <c r="AU107" i="4"/>
  <c r="AP107" i="4"/>
  <c r="AV107" i="4" s="1"/>
  <c r="AZ107" i="4" s="1"/>
  <c r="AO107" i="4"/>
  <c r="AM107" i="4"/>
  <c r="AK107" i="4"/>
  <c r="AI107" i="4"/>
  <c r="AG107" i="4"/>
  <c r="AE107" i="4"/>
  <c r="AC107" i="4"/>
  <c r="AA107" i="4"/>
  <c r="Y107" i="4"/>
  <c r="W107" i="4"/>
  <c r="U107" i="4"/>
  <c r="S107" i="4"/>
  <c r="Q107" i="4"/>
  <c r="O107" i="4"/>
  <c r="M107" i="4"/>
  <c r="BI121" i="4"/>
  <c r="AU121" i="4"/>
  <c r="AP121" i="4"/>
  <c r="AV121" i="4" s="1"/>
  <c r="AZ121" i="4" s="1"/>
  <c r="AO121" i="4"/>
  <c r="AM121" i="4"/>
  <c r="AK121" i="4"/>
  <c r="AI121" i="4"/>
  <c r="AG121" i="4"/>
  <c r="AE121" i="4"/>
  <c r="AC121" i="4"/>
  <c r="AA121" i="4"/>
  <c r="Y121" i="4"/>
  <c r="W121" i="4"/>
  <c r="U121" i="4"/>
  <c r="S121" i="4"/>
  <c r="Q121" i="4"/>
  <c r="O121" i="4"/>
  <c r="M121" i="4"/>
  <c r="BI117" i="4"/>
  <c r="AU117" i="4"/>
  <c r="BJ117" i="4" s="1"/>
  <c r="BL117" i="4" s="1"/>
  <c r="AP117" i="4"/>
  <c r="AW117" i="4" s="1"/>
  <c r="AO117" i="4"/>
  <c r="AM117" i="4"/>
  <c r="AK117" i="4"/>
  <c r="AI117" i="4"/>
  <c r="AG117" i="4"/>
  <c r="AE117" i="4"/>
  <c r="AC117" i="4"/>
  <c r="AA117" i="4"/>
  <c r="Y117" i="4"/>
  <c r="W117" i="4"/>
  <c r="U117" i="4"/>
  <c r="S117" i="4"/>
  <c r="Q117" i="4"/>
  <c r="O117" i="4"/>
  <c r="M117" i="4"/>
  <c r="BI177" i="4"/>
  <c r="AU177" i="4"/>
  <c r="AP177" i="4"/>
  <c r="AW177" i="4" s="1"/>
  <c r="BA177" i="4" s="1"/>
  <c r="AO177" i="4"/>
  <c r="AM177" i="4"/>
  <c r="AK177" i="4"/>
  <c r="AI177" i="4"/>
  <c r="AG177" i="4"/>
  <c r="AE177" i="4"/>
  <c r="AC177" i="4"/>
  <c r="AA177" i="4"/>
  <c r="Y177" i="4"/>
  <c r="W177" i="4"/>
  <c r="U177" i="4"/>
  <c r="S177" i="4"/>
  <c r="Q177" i="4"/>
  <c r="O177" i="4"/>
  <c r="M177" i="4"/>
  <c r="BI155" i="4"/>
  <c r="AU155" i="4"/>
  <c r="AP155" i="4"/>
  <c r="AO155" i="4"/>
  <c r="AM155" i="4"/>
  <c r="AK155" i="4"/>
  <c r="AI155" i="4"/>
  <c r="AG155" i="4"/>
  <c r="AE155" i="4"/>
  <c r="AC155" i="4"/>
  <c r="AA155" i="4"/>
  <c r="Y155" i="4"/>
  <c r="W155" i="4"/>
  <c r="U155" i="4"/>
  <c r="S155" i="4"/>
  <c r="Q155" i="4"/>
  <c r="O155" i="4"/>
  <c r="M155" i="4"/>
  <c r="BI160" i="4"/>
  <c r="AU160" i="4"/>
  <c r="AP160" i="4"/>
  <c r="AV160" i="4" s="1"/>
  <c r="AZ160" i="4" s="1"/>
  <c r="AO160" i="4"/>
  <c r="AM160" i="4"/>
  <c r="AK160" i="4"/>
  <c r="AI160" i="4"/>
  <c r="AG160" i="4"/>
  <c r="AE160" i="4"/>
  <c r="AC160" i="4"/>
  <c r="AA160" i="4"/>
  <c r="Y160" i="4"/>
  <c r="W160" i="4"/>
  <c r="U160" i="4"/>
  <c r="S160" i="4"/>
  <c r="Q160" i="4"/>
  <c r="O160" i="4"/>
  <c r="M160" i="4"/>
  <c r="BI173" i="4"/>
  <c r="AV173" i="4"/>
  <c r="AZ173" i="4" s="1"/>
  <c r="AU173" i="4"/>
  <c r="AP173" i="4"/>
  <c r="AW173" i="4" s="1"/>
  <c r="AO173" i="4"/>
  <c r="AM173" i="4"/>
  <c r="AK173" i="4"/>
  <c r="AI173" i="4"/>
  <c r="AG173" i="4"/>
  <c r="AE173" i="4"/>
  <c r="AC173" i="4"/>
  <c r="AA173" i="4"/>
  <c r="Y173" i="4"/>
  <c r="W173" i="4"/>
  <c r="U173" i="4"/>
  <c r="S173" i="4"/>
  <c r="Q173" i="4"/>
  <c r="O173" i="4"/>
  <c r="M173" i="4"/>
  <c r="BI149" i="4"/>
  <c r="AU149" i="4"/>
  <c r="BJ149" i="4" s="1"/>
  <c r="BL149" i="4" s="1"/>
  <c r="AP149" i="4"/>
  <c r="AO149" i="4"/>
  <c r="AM149" i="4"/>
  <c r="AK149" i="4"/>
  <c r="AI149" i="4"/>
  <c r="AG149" i="4"/>
  <c r="AE149" i="4"/>
  <c r="AC149" i="4"/>
  <c r="AA149" i="4"/>
  <c r="Y149" i="4"/>
  <c r="W149" i="4"/>
  <c r="U149" i="4"/>
  <c r="S149" i="4"/>
  <c r="Q149" i="4"/>
  <c r="O149" i="4"/>
  <c r="M149" i="4"/>
  <c r="BI154" i="4"/>
  <c r="AU154" i="4"/>
  <c r="AP154" i="4"/>
  <c r="AV154" i="4" s="1"/>
  <c r="AZ154" i="4" s="1"/>
  <c r="AO154" i="4"/>
  <c r="AM154" i="4"/>
  <c r="AK154" i="4"/>
  <c r="AI154" i="4"/>
  <c r="AG154" i="4"/>
  <c r="AE154" i="4"/>
  <c r="AC154" i="4"/>
  <c r="AA154" i="4"/>
  <c r="Y154" i="4"/>
  <c r="W154" i="4"/>
  <c r="U154" i="4"/>
  <c r="S154" i="4"/>
  <c r="Q154" i="4"/>
  <c r="O154" i="4"/>
  <c r="M154" i="4"/>
  <c r="BI145" i="4"/>
  <c r="AU145" i="4"/>
  <c r="AP145" i="4"/>
  <c r="AV145" i="4" s="1"/>
  <c r="AZ145" i="4" s="1"/>
  <c r="AO145" i="4"/>
  <c r="AM145" i="4"/>
  <c r="AK145" i="4"/>
  <c r="AI145" i="4"/>
  <c r="AG145" i="4"/>
  <c r="AE145" i="4"/>
  <c r="AC145" i="4"/>
  <c r="AA145" i="4"/>
  <c r="Y145" i="4"/>
  <c r="W145" i="4"/>
  <c r="U145" i="4"/>
  <c r="S145" i="4"/>
  <c r="Q145" i="4"/>
  <c r="O145" i="4"/>
  <c r="M145" i="4"/>
  <c r="BI159" i="4"/>
  <c r="AU159" i="4"/>
  <c r="AP159" i="4"/>
  <c r="AW159" i="4" s="1"/>
  <c r="AO159" i="4"/>
  <c r="AM159" i="4"/>
  <c r="AK159" i="4"/>
  <c r="AI159" i="4"/>
  <c r="AG159" i="4"/>
  <c r="AE159" i="4"/>
  <c r="AC159" i="4"/>
  <c r="AA159" i="4"/>
  <c r="Y159" i="4"/>
  <c r="W159" i="4"/>
  <c r="U159" i="4"/>
  <c r="S159" i="4"/>
  <c r="Q159" i="4"/>
  <c r="O159" i="4"/>
  <c r="M159" i="4"/>
  <c r="BI133" i="4"/>
  <c r="AU133" i="4"/>
  <c r="AP133" i="4"/>
  <c r="AW133" i="4" s="1"/>
  <c r="BA133" i="4" s="1"/>
  <c r="AO133" i="4"/>
  <c r="AM133" i="4"/>
  <c r="AK133" i="4"/>
  <c r="AI133" i="4"/>
  <c r="AG133" i="4"/>
  <c r="AE133" i="4"/>
  <c r="AC133" i="4"/>
  <c r="AA133" i="4"/>
  <c r="Y133" i="4"/>
  <c r="W133" i="4"/>
  <c r="U133" i="4"/>
  <c r="S133" i="4"/>
  <c r="Q133" i="4"/>
  <c r="O133" i="4"/>
  <c r="M133" i="4"/>
  <c r="BI86" i="4"/>
  <c r="AU86" i="4"/>
  <c r="AP86" i="4"/>
  <c r="AO86" i="4"/>
  <c r="AM86" i="4"/>
  <c r="AK86" i="4"/>
  <c r="AI86" i="4"/>
  <c r="AG86" i="4"/>
  <c r="AE86" i="4"/>
  <c r="AC86" i="4"/>
  <c r="AA86" i="4"/>
  <c r="Y86" i="4"/>
  <c r="W86" i="4"/>
  <c r="U86" i="4"/>
  <c r="S86" i="4"/>
  <c r="Q86" i="4"/>
  <c r="O86" i="4"/>
  <c r="M86" i="4"/>
  <c r="BI169" i="4"/>
  <c r="AV169" i="4"/>
  <c r="AZ169" i="4" s="1"/>
  <c r="AU169" i="4"/>
  <c r="AP169" i="4"/>
  <c r="AO169" i="4"/>
  <c r="AM169" i="4"/>
  <c r="AK169" i="4"/>
  <c r="AI169" i="4"/>
  <c r="AG169" i="4"/>
  <c r="AE169" i="4"/>
  <c r="AC169" i="4"/>
  <c r="AA169" i="4"/>
  <c r="Y169" i="4"/>
  <c r="W169" i="4"/>
  <c r="U169" i="4"/>
  <c r="S169" i="4"/>
  <c r="Q169" i="4"/>
  <c r="O169" i="4"/>
  <c r="M169" i="4"/>
  <c r="BI110" i="4"/>
  <c r="AU110" i="4"/>
  <c r="AP110" i="4"/>
  <c r="AW110" i="4" s="1"/>
  <c r="AO110" i="4"/>
  <c r="AM110" i="4"/>
  <c r="AK110" i="4"/>
  <c r="AI110" i="4"/>
  <c r="AG110" i="4"/>
  <c r="AE110" i="4"/>
  <c r="AC110" i="4"/>
  <c r="AA110" i="4"/>
  <c r="Y110" i="4"/>
  <c r="W110" i="4"/>
  <c r="U110" i="4"/>
  <c r="S110" i="4"/>
  <c r="Q110" i="4"/>
  <c r="O110" i="4"/>
  <c r="M110" i="4"/>
  <c r="BI166" i="4"/>
  <c r="AU166" i="4"/>
  <c r="AP166" i="4"/>
  <c r="AW166" i="4" s="1"/>
  <c r="BA166" i="4" s="1"/>
  <c r="AO166" i="4"/>
  <c r="AM166" i="4"/>
  <c r="AK166" i="4"/>
  <c r="AI166" i="4"/>
  <c r="AG166" i="4"/>
  <c r="AE166" i="4"/>
  <c r="AC166" i="4"/>
  <c r="AA166" i="4"/>
  <c r="Y166" i="4"/>
  <c r="W166" i="4"/>
  <c r="U166" i="4"/>
  <c r="S166" i="4"/>
  <c r="Q166" i="4"/>
  <c r="O166" i="4"/>
  <c r="M166" i="4"/>
  <c r="BI180" i="4"/>
  <c r="AU180" i="4"/>
  <c r="AP180" i="4"/>
  <c r="AV180" i="4" s="1"/>
  <c r="AZ180" i="4" s="1"/>
  <c r="AO180" i="4"/>
  <c r="AM180" i="4"/>
  <c r="AK180" i="4"/>
  <c r="AI180" i="4"/>
  <c r="AG180" i="4"/>
  <c r="AE180" i="4"/>
  <c r="AC180" i="4"/>
  <c r="AA180" i="4"/>
  <c r="Y180" i="4"/>
  <c r="W180" i="4"/>
  <c r="U180" i="4"/>
  <c r="S180" i="4"/>
  <c r="Q180" i="4"/>
  <c r="O180" i="4"/>
  <c r="M180" i="4"/>
  <c r="BI191" i="4"/>
  <c r="AU191" i="4"/>
  <c r="AP191" i="4"/>
  <c r="AV191" i="4" s="1"/>
  <c r="AZ191" i="4" s="1"/>
  <c r="AO191" i="4"/>
  <c r="AM191" i="4"/>
  <c r="AK191" i="4"/>
  <c r="AI191" i="4"/>
  <c r="AG191" i="4"/>
  <c r="AE191" i="4"/>
  <c r="AC191" i="4"/>
  <c r="AA191" i="4"/>
  <c r="Y191" i="4"/>
  <c r="W191" i="4"/>
  <c r="U191" i="4"/>
  <c r="S191" i="4"/>
  <c r="Q191" i="4"/>
  <c r="O191" i="4"/>
  <c r="M191" i="4"/>
  <c r="BI31" i="4"/>
  <c r="AU31" i="4"/>
  <c r="BJ31" i="4" s="1"/>
  <c r="BL31" i="4" s="1"/>
  <c r="AP31" i="4"/>
  <c r="AO31" i="4"/>
  <c r="AM31" i="4"/>
  <c r="AK31" i="4"/>
  <c r="AI31" i="4"/>
  <c r="AG31" i="4"/>
  <c r="AE31" i="4"/>
  <c r="AC31" i="4"/>
  <c r="AA31" i="4"/>
  <c r="Y31" i="4"/>
  <c r="W31" i="4"/>
  <c r="U31" i="4"/>
  <c r="S31" i="4"/>
  <c r="Q31" i="4"/>
  <c r="O31" i="4"/>
  <c r="M31" i="4"/>
  <c r="BI24" i="4"/>
  <c r="AU24" i="4"/>
  <c r="AP24" i="4"/>
  <c r="AW24" i="4" s="1"/>
  <c r="BA24" i="4" s="1"/>
  <c r="AO24" i="4"/>
  <c r="AM24" i="4"/>
  <c r="AK24" i="4"/>
  <c r="AI24" i="4"/>
  <c r="AG24" i="4"/>
  <c r="AE24" i="4"/>
  <c r="AC24" i="4"/>
  <c r="AA24" i="4"/>
  <c r="Y24" i="4"/>
  <c r="W24" i="4"/>
  <c r="U24" i="4"/>
  <c r="S24" i="4"/>
  <c r="Q24" i="4"/>
  <c r="O24" i="4"/>
  <c r="M24" i="4"/>
  <c r="BI33" i="4"/>
  <c r="AU33" i="4"/>
  <c r="AP33" i="4"/>
  <c r="AV33" i="4" s="1"/>
  <c r="AO33" i="4"/>
  <c r="AM33" i="4"/>
  <c r="AK33" i="4"/>
  <c r="AI33" i="4"/>
  <c r="AG33" i="4"/>
  <c r="AE33" i="4"/>
  <c r="AC33" i="4"/>
  <c r="AA33" i="4"/>
  <c r="Y33" i="4"/>
  <c r="W33" i="4"/>
  <c r="U33" i="4"/>
  <c r="S33" i="4"/>
  <c r="Q33" i="4"/>
  <c r="O33" i="4"/>
  <c r="M33" i="4"/>
  <c r="BI98" i="4"/>
  <c r="AU98" i="4"/>
  <c r="AP98" i="4"/>
  <c r="AV98" i="4" s="1"/>
  <c r="AZ98" i="4" s="1"/>
  <c r="AO98" i="4"/>
  <c r="AM98" i="4"/>
  <c r="AK98" i="4"/>
  <c r="AI98" i="4"/>
  <c r="AG98" i="4"/>
  <c r="AE98" i="4"/>
  <c r="AC98" i="4"/>
  <c r="AA98" i="4"/>
  <c r="Y98" i="4"/>
  <c r="W98" i="4"/>
  <c r="U98" i="4"/>
  <c r="S98" i="4"/>
  <c r="Q98" i="4"/>
  <c r="O98" i="4"/>
  <c r="M98" i="4"/>
  <c r="BI109" i="4"/>
  <c r="AU109" i="4"/>
  <c r="AP109" i="4"/>
  <c r="AW109" i="4" s="1"/>
  <c r="AO109" i="4"/>
  <c r="AM109" i="4"/>
  <c r="AK109" i="4"/>
  <c r="AI109" i="4"/>
  <c r="AG109" i="4"/>
  <c r="AE109" i="4"/>
  <c r="AC109" i="4"/>
  <c r="AA109" i="4"/>
  <c r="Y109" i="4"/>
  <c r="W109" i="4"/>
  <c r="U109" i="4"/>
  <c r="S109" i="4"/>
  <c r="Q109" i="4"/>
  <c r="O109" i="4"/>
  <c r="M109" i="4"/>
  <c r="BI71" i="4"/>
  <c r="AU71" i="4"/>
  <c r="AP71" i="4"/>
  <c r="AO71" i="4"/>
  <c r="AM71" i="4"/>
  <c r="AK71" i="4"/>
  <c r="AI71" i="4"/>
  <c r="AG71" i="4"/>
  <c r="AE71" i="4"/>
  <c r="AC71" i="4"/>
  <c r="AA71" i="4"/>
  <c r="Y71" i="4"/>
  <c r="W71" i="4"/>
  <c r="U71" i="4"/>
  <c r="S71" i="4"/>
  <c r="Q71" i="4"/>
  <c r="O71" i="4"/>
  <c r="M71" i="4"/>
  <c r="BI60" i="4"/>
  <c r="AU60" i="4"/>
  <c r="AP60" i="4"/>
  <c r="AV60" i="4" s="1"/>
  <c r="AZ60" i="4" s="1"/>
  <c r="AO60" i="4"/>
  <c r="AM60" i="4"/>
  <c r="AK60" i="4"/>
  <c r="AI60" i="4"/>
  <c r="AG60" i="4"/>
  <c r="AE60" i="4"/>
  <c r="AC60" i="4"/>
  <c r="AA60" i="4"/>
  <c r="Y60" i="4"/>
  <c r="W60" i="4"/>
  <c r="U60" i="4"/>
  <c r="S60" i="4"/>
  <c r="Q60" i="4"/>
  <c r="O60" i="4"/>
  <c r="M60" i="4"/>
  <c r="BI210" i="4"/>
  <c r="BB210" i="4"/>
  <c r="BE210" i="4" s="1"/>
  <c r="AU210" i="4"/>
  <c r="AP210" i="4"/>
  <c r="AW210" i="4" s="1"/>
  <c r="BA210" i="4" s="1"/>
  <c r="AO210" i="4"/>
  <c r="AM210" i="4"/>
  <c r="AK210" i="4"/>
  <c r="AI210" i="4"/>
  <c r="AG210" i="4"/>
  <c r="AE210" i="4"/>
  <c r="AC210" i="4"/>
  <c r="AA210" i="4"/>
  <c r="Y210" i="4"/>
  <c r="W210" i="4"/>
  <c r="U210" i="4"/>
  <c r="S210" i="4"/>
  <c r="Q210" i="4"/>
  <c r="O210" i="4"/>
  <c r="M210" i="4"/>
  <c r="BI172" i="4"/>
  <c r="AU172" i="4"/>
  <c r="AP172" i="4"/>
  <c r="AO172" i="4"/>
  <c r="AM172" i="4"/>
  <c r="AK172" i="4"/>
  <c r="AI172" i="4"/>
  <c r="AG172" i="4"/>
  <c r="AE172" i="4"/>
  <c r="AC172" i="4"/>
  <c r="AA172" i="4"/>
  <c r="Y172" i="4"/>
  <c r="W172" i="4"/>
  <c r="U172" i="4"/>
  <c r="S172" i="4"/>
  <c r="Q172" i="4"/>
  <c r="O172" i="4"/>
  <c r="M172" i="4"/>
  <c r="BI122" i="4"/>
  <c r="AU122" i="4"/>
  <c r="AP122" i="4"/>
  <c r="AV122" i="4" s="1"/>
  <c r="AZ122" i="4" s="1"/>
  <c r="AO122" i="4"/>
  <c r="AM122" i="4"/>
  <c r="AK122" i="4"/>
  <c r="AI122" i="4"/>
  <c r="AG122" i="4"/>
  <c r="AE122" i="4"/>
  <c r="AC122" i="4"/>
  <c r="AA122" i="4"/>
  <c r="Y122" i="4"/>
  <c r="W122" i="4"/>
  <c r="U122" i="4"/>
  <c r="S122" i="4"/>
  <c r="Q122" i="4"/>
  <c r="O122" i="4"/>
  <c r="M122" i="4"/>
  <c r="BI130" i="4"/>
  <c r="AU130" i="4"/>
  <c r="BJ130" i="4" s="1"/>
  <c r="BL130" i="4" s="1"/>
  <c r="AP130" i="4"/>
  <c r="AV130" i="4" s="1"/>
  <c r="AZ130" i="4" s="1"/>
  <c r="AO130" i="4"/>
  <c r="AM130" i="4"/>
  <c r="AK130" i="4"/>
  <c r="AI130" i="4"/>
  <c r="AG130" i="4"/>
  <c r="AE130" i="4"/>
  <c r="AC130" i="4"/>
  <c r="AA130" i="4"/>
  <c r="Y130" i="4"/>
  <c r="W130" i="4"/>
  <c r="U130" i="4"/>
  <c r="S130" i="4"/>
  <c r="Q130" i="4"/>
  <c r="O130" i="4"/>
  <c r="M130" i="4"/>
  <c r="BI126" i="4"/>
  <c r="AU126" i="4"/>
  <c r="AP126" i="4"/>
  <c r="AW126" i="4" s="1"/>
  <c r="AO126" i="4"/>
  <c r="AM126" i="4"/>
  <c r="AK126" i="4"/>
  <c r="AI126" i="4"/>
  <c r="AG126" i="4"/>
  <c r="AE126" i="4"/>
  <c r="AC126" i="4"/>
  <c r="AA126" i="4"/>
  <c r="Y126" i="4"/>
  <c r="W126" i="4"/>
  <c r="U126" i="4"/>
  <c r="S126" i="4"/>
  <c r="Q126" i="4"/>
  <c r="O126" i="4"/>
  <c r="M126" i="4"/>
  <c r="BI116" i="4"/>
  <c r="AU116" i="4"/>
  <c r="AP116" i="4"/>
  <c r="AW116" i="4" s="1"/>
  <c r="BA116" i="4" s="1"/>
  <c r="AO116" i="4"/>
  <c r="AM116" i="4"/>
  <c r="AK116" i="4"/>
  <c r="AI116" i="4"/>
  <c r="AG116" i="4"/>
  <c r="AE116" i="4"/>
  <c r="AC116" i="4"/>
  <c r="AA116" i="4"/>
  <c r="Y116" i="4"/>
  <c r="W116" i="4"/>
  <c r="U116" i="4"/>
  <c r="S116" i="4"/>
  <c r="Q116" i="4"/>
  <c r="O116" i="4"/>
  <c r="M116" i="4"/>
  <c r="BI132" i="4"/>
  <c r="AU132" i="4"/>
  <c r="AP132" i="4"/>
  <c r="AO132" i="4"/>
  <c r="AM132" i="4"/>
  <c r="AK132" i="4"/>
  <c r="AI132" i="4"/>
  <c r="AG132" i="4"/>
  <c r="AE132" i="4"/>
  <c r="AC132" i="4"/>
  <c r="AA132" i="4"/>
  <c r="Y132" i="4"/>
  <c r="W132" i="4"/>
  <c r="U132" i="4"/>
  <c r="S132" i="4"/>
  <c r="Q132" i="4"/>
  <c r="O132" i="4"/>
  <c r="M132" i="4"/>
  <c r="BI79" i="4"/>
  <c r="AV79" i="4"/>
  <c r="AZ79" i="4" s="1"/>
  <c r="AU79" i="4"/>
  <c r="AP79" i="4"/>
  <c r="AO79" i="4"/>
  <c r="AM79" i="4"/>
  <c r="AK79" i="4"/>
  <c r="AI79" i="4"/>
  <c r="AG79" i="4"/>
  <c r="AE79" i="4"/>
  <c r="AC79" i="4"/>
  <c r="AA79" i="4"/>
  <c r="Y79" i="4"/>
  <c r="W79" i="4"/>
  <c r="U79" i="4"/>
  <c r="S79" i="4"/>
  <c r="Q79" i="4"/>
  <c r="O79" i="4"/>
  <c r="M79" i="4"/>
  <c r="BI187" i="4"/>
  <c r="AU187" i="4"/>
  <c r="AP187" i="4"/>
  <c r="AW187" i="4" s="1"/>
  <c r="AO187" i="4"/>
  <c r="AM187" i="4"/>
  <c r="AK187" i="4"/>
  <c r="AI187" i="4"/>
  <c r="AG187" i="4"/>
  <c r="AE187" i="4"/>
  <c r="AC187" i="4"/>
  <c r="AA187" i="4"/>
  <c r="Y187" i="4"/>
  <c r="W187" i="4"/>
  <c r="U187" i="4"/>
  <c r="S187" i="4"/>
  <c r="Q187" i="4"/>
  <c r="O187" i="4"/>
  <c r="M187" i="4"/>
  <c r="BI195" i="4"/>
  <c r="AU195" i="4"/>
  <c r="AP195" i="4"/>
  <c r="AW195" i="4" s="1"/>
  <c r="BA195" i="4" s="1"/>
  <c r="AO195" i="4"/>
  <c r="AM195" i="4"/>
  <c r="AK195" i="4"/>
  <c r="AI195" i="4"/>
  <c r="AG195" i="4"/>
  <c r="AE195" i="4"/>
  <c r="AC195" i="4"/>
  <c r="AA195" i="4"/>
  <c r="Y195" i="4"/>
  <c r="W195" i="4"/>
  <c r="U195" i="4"/>
  <c r="S195" i="4"/>
  <c r="Q195" i="4"/>
  <c r="O195" i="4"/>
  <c r="M195" i="4"/>
  <c r="BI200" i="4"/>
  <c r="AU200" i="4"/>
  <c r="AP200" i="4"/>
  <c r="AV200" i="4" s="1"/>
  <c r="AZ200" i="4" s="1"/>
  <c r="AO200" i="4"/>
  <c r="AM200" i="4"/>
  <c r="AK200" i="4"/>
  <c r="AI200" i="4"/>
  <c r="AG200" i="4"/>
  <c r="AE200" i="4"/>
  <c r="AC200" i="4"/>
  <c r="AA200" i="4"/>
  <c r="Y200" i="4"/>
  <c r="W200" i="4"/>
  <c r="U200" i="4"/>
  <c r="S200" i="4"/>
  <c r="Q200" i="4"/>
  <c r="O200" i="4"/>
  <c r="M200" i="4"/>
  <c r="BI32" i="4"/>
  <c r="AU32" i="4"/>
  <c r="AP32" i="4"/>
  <c r="AV32" i="4" s="1"/>
  <c r="AZ32" i="4" s="1"/>
  <c r="AO32" i="4"/>
  <c r="AM32" i="4"/>
  <c r="AK32" i="4"/>
  <c r="AI32" i="4"/>
  <c r="AG32" i="4"/>
  <c r="AE32" i="4"/>
  <c r="AC32" i="4"/>
  <c r="AA32" i="4"/>
  <c r="Y32" i="4"/>
  <c r="W32" i="4"/>
  <c r="U32" i="4"/>
  <c r="S32" i="4"/>
  <c r="Q32" i="4"/>
  <c r="O32" i="4"/>
  <c r="M32" i="4"/>
  <c r="BI225" i="4"/>
  <c r="BB225" i="4"/>
  <c r="BE225" i="4" s="1"/>
  <c r="AU225" i="4"/>
  <c r="AP225" i="4"/>
  <c r="AV225" i="4" s="1"/>
  <c r="AO225" i="4"/>
  <c r="AM225" i="4"/>
  <c r="AK225" i="4"/>
  <c r="AI225" i="4"/>
  <c r="AG225" i="4"/>
  <c r="AE225" i="4"/>
  <c r="AC225" i="4"/>
  <c r="AA225" i="4"/>
  <c r="Y225" i="4"/>
  <c r="W225" i="4"/>
  <c r="U225" i="4"/>
  <c r="S225" i="4"/>
  <c r="Q225" i="4"/>
  <c r="O225" i="4"/>
  <c r="M225" i="4"/>
  <c r="BI65" i="4"/>
  <c r="AU65" i="4"/>
  <c r="AP65" i="4"/>
  <c r="AO65" i="4"/>
  <c r="AM65" i="4"/>
  <c r="AK65" i="4"/>
  <c r="AI65" i="4"/>
  <c r="AG65" i="4"/>
  <c r="AE65" i="4"/>
  <c r="AC65" i="4"/>
  <c r="AA65" i="4"/>
  <c r="Y65" i="4"/>
  <c r="W65" i="4"/>
  <c r="U65" i="4"/>
  <c r="S65" i="4"/>
  <c r="Q65" i="4"/>
  <c r="O65" i="4"/>
  <c r="M65" i="4"/>
  <c r="BI213" i="4"/>
  <c r="BB213" i="4"/>
  <c r="BE213" i="4" s="1"/>
  <c r="AU213" i="4"/>
  <c r="AP213" i="4"/>
  <c r="AW213" i="4" s="1"/>
  <c r="BA213" i="4" s="1"/>
  <c r="AO213" i="4"/>
  <c r="AM213" i="4"/>
  <c r="AK213" i="4"/>
  <c r="AI213" i="4"/>
  <c r="AG213" i="4"/>
  <c r="AE213" i="4"/>
  <c r="AC213" i="4"/>
  <c r="AA213" i="4"/>
  <c r="Y213" i="4"/>
  <c r="W213" i="4"/>
  <c r="U213" i="4"/>
  <c r="S213" i="4"/>
  <c r="Q213" i="4"/>
  <c r="O213" i="4"/>
  <c r="M213" i="4"/>
  <c r="BI46" i="4"/>
  <c r="AU46" i="4"/>
  <c r="AP46" i="4"/>
  <c r="AW46" i="4" s="1"/>
  <c r="BA46" i="4" s="1"/>
  <c r="AO46" i="4"/>
  <c r="AM46" i="4"/>
  <c r="AK46" i="4"/>
  <c r="AI46" i="4"/>
  <c r="AG46" i="4"/>
  <c r="AE46" i="4"/>
  <c r="AC46" i="4"/>
  <c r="AA46" i="4"/>
  <c r="Y46" i="4"/>
  <c r="W46" i="4"/>
  <c r="U46" i="4"/>
  <c r="S46" i="4"/>
  <c r="Q46" i="4"/>
  <c r="O46" i="4"/>
  <c r="M46" i="4"/>
  <c r="BI15" i="4"/>
  <c r="AU15" i="4"/>
  <c r="BJ15" i="4" s="1"/>
  <c r="BL15" i="4" s="1"/>
  <c r="AP15" i="4"/>
  <c r="AV15" i="4" s="1"/>
  <c r="AO15" i="4"/>
  <c r="AM15" i="4"/>
  <c r="AK15" i="4"/>
  <c r="AI15" i="4"/>
  <c r="AG15" i="4"/>
  <c r="AE15" i="4"/>
  <c r="AC15" i="4"/>
  <c r="AA15" i="4"/>
  <c r="Y15" i="4"/>
  <c r="W15" i="4"/>
  <c r="U15" i="4"/>
  <c r="S15" i="4"/>
  <c r="Q15" i="4"/>
  <c r="O15" i="4"/>
  <c r="M15" i="4"/>
  <c r="BI17" i="4"/>
  <c r="AU17" i="4"/>
  <c r="BJ17" i="4" s="1"/>
  <c r="BL17" i="4" s="1"/>
  <c r="AP17" i="4"/>
  <c r="AV17" i="4" s="1"/>
  <c r="AZ17" i="4" s="1"/>
  <c r="AO17" i="4"/>
  <c r="AM17" i="4"/>
  <c r="AK17" i="4"/>
  <c r="AI17" i="4"/>
  <c r="AG17" i="4"/>
  <c r="AE17" i="4"/>
  <c r="AC17" i="4"/>
  <c r="AA17" i="4"/>
  <c r="Y17" i="4"/>
  <c r="W17" i="4"/>
  <c r="U17" i="4"/>
  <c r="S17" i="4"/>
  <c r="Q17" i="4"/>
  <c r="O17" i="4"/>
  <c r="M17" i="4"/>
  <c r="BI70" i="4"/>
  <c r="AU70" i="4"/>
  <c r="AP70" i="4"/>
  <c r="AO70" i="4"/>
  <c r="AM70" i="4"/>
  <c r="AK70" i="4"/>
  <c r="AI70" i="4"/>
  <c r="AG70" i="4"/>
  <c r="AE70" i="4"/>
  <c r="AC70" i="4"/>
  <c r="AA70" i="4"/>
  <c r="Y70" i="4"/>
  <c r="W70" i="4"/>
  <c r="U70" i="4"/>
  <c r="S70" i="4"/>
  <c r="Q70" i="4"/>
  <c r="O70" i="4"/>
  <c r="M70" i="4"/>
  <c r="BI19" i="4"/>
  <c r="AU19" i="4"/>
  <c r="AP19" i="4"/>
  <c r="AV19" i="4" s="1"/>
  <c r="AO19" i="4"/>
  <c r="AM19" i="4"/>
  <c r="AK19" i="4"/>
  <c r="AI19" i="4"/>
  <c r="AG19" i="4"/>
  <c r="AE19" i="4"/>
  <c r="AC19" i="4"/>
  <c r="AA19" i="4"/>
  <c r="Y19" i="4"/>
  <c r="W19" i="4"/>
  <c r="U19" i="4"/>
  <c r="S19" i="4"/>
  <c r="Q19" i="4"/>
  <c r="O19" i="4"/>
  <c r="M19" i="4"/>
  <c r="BI64" i="4"/>
  <c r="AU64" i="4"/>
  <c r="BJ64" i="4" s="1"/>
  <c r="BL64" i="4" s="1"/>
  <c r="AP64" i="4"/>
  <c r="AW64" i="4" s="1"/>
  <c r="BA64" i="4" s="1"/>
  <c r="AO64" i="4"/>
  <c r="AM64" i="4"/>
  <c r="AK64" i="4"/>
  <c r="AI64" i="4"/>
  <c r="AG64" i="4"/>
  <c r="AE64" i="4"/>
  <c r="AC64" i="4"/>
  <c r="AA64" i="4"/>
  <c r="Y64" i="4"/>
  <c r="W64" i="4"/>
  <c r="U64" i="4"/>
  <c r="S64" i="4"/>
  <c r="Q64" i="4"/>
  <c r="O64" i="4"/>
  <c r="M64" i="4"/>
  <c r="BI62" i="4"/>
  <c r="AU62" i="4"/>
  <c r="AP62" i="4"/>
  <c r="AV62" i="4" s="1"/>
  <c r="AZ62" i="4" s="1"/>
  <c r="AO62" i="4"/>
  <c r="AM62" i="4"/>
  <c r="AK62" i="4"/>
  <c r="AI62" i="4"/>
  <c r="AG62" i="4"/>
  <c r="AE62" i="4"/>
  <c r="AC62" i="4"/>
  <c r="AA62" i="4"/>
  <c r="Y62" i="4"/>
  <c r="W62" i="4"/>
  <c r="U62" i="4"/>
  <c r="S62" i="4"/>
  <c r="Q62" i="4"/>
  <c r="O62" i="4"/>
  <c r="M62" i="4"/>
  <c r="BI104" i="4"/>
  <c r="AU104" i="4"/>
  <c r="AP104" i="4"/>
  <c r="AW104" i="4" s="1"/>
  <c r="BA104" i="4" s="1"/>
  <c r="AO104" i="4"/>
  <c r="AM104" i="4"/>
  <c r="AK104" i="4"/>
  <c r="AI104" i="4"/>
  <c r="AG104" i="4"/>
  <c r="AE104" i="4"/>
  <c r="AC104" i="4"/>
  <c r="AA104" i="4"/>
  <c r="Y104" i="4"/>
  <c r="W104" i="4"/>
  <c r="U104" i="4"/>
  <c r="S104" i="4"/>
  <c r="Q104" i="4"/>
  <c r="O104" i="4"/>
  <c r="M104" i="4"/>
  <c r="BI227" i="4"/>
  <c r="BB227" i="4"/>
  <c r="BE227" i="4" s="1"/>
  <c r="AV227" i="4"/>
  <c r="AU227" i="4"/>
  <c r="AP227" i="4"/>
  <c r="AW227" i="4" s="1"/>
  <c r="BA227" i="4" s="1"/>
  <c r="AO227" i="4"/>
  <c r="AM227" i="4"/>
  <c r="AK227" i="4"/>
  <c r="AI227" i="4"/>
  <c r="AG227" i="4"/>
  <c r="AE227" i="4"/>
  <c r="AC227" i="4"/>
  <c r="AA227" i="4"/>
  <c r="Y227" i="4"/>
  <c r="W227" i="4"/>
  <c r="U227" i="4"/>
  <c r="S227" i="4"/>
  <c r="Q227" i="4"/>
  <c r="O227" i="4"/>
  <c r="M227" i="4"/>
  <c r="BI221" i="4"/>
  <c r="BB221" i="4"/>
  <c r="BE221" i="4" s="1"/>
  <c r="AU221" i="4"/>
  <c r="AP221" i="4"/>
  <c r="AO221" i="4"/>
  <c r="AM221" i="4"/>
  <c r="AK221" i="4"/>
  <c r="AI221" i="4"/>
  <c r="AG221" i="4"/>
  <c r="AE221" i="4"/>
  <c r="AC221" i="4"/>
  <c r="AA221" i="4"/>
  <c r="Y221" i="4"/>
  <c r="W221" i="4"/>
  <c r="U221" i="4"/>
  <c r="S221" i="4"/>
  <c r="Q221" i="4"/>
  <c r="O221" i="4"/>
  <c r="M221" i="4"/>
  <c r="BI219" i="4"/>
  <c r="BB219" i="4"/>
  <c r="BE219" i="4" s="1"/>
  <c r="AU219" i="4"/>
  <c r="AP219" i="4"/>
  <c r="AO219" i="4"/>
  <c r="AM219" i="4"/>
  <c r="AK219" i="4"/>
  <c r="AI219" i="4"/>
  <c r="AG219" i="4"/>
  <c r="AE219" i="4"/>
  <c r="AC219" i="4"/>
  <c r="AA219" i="4"/>
  <c r="Y219" i="4"/>
  <c r="W219" i="4"/>
  <c r="U219" i="4"/>
  <c r="S219" i="4"/>
  <c r="Q219" i="4"/>
  <c r="O219" i="4"/>
  <c r="M219" i="4"/>
  <c r="BI161" i="4"/>
  <c r="AU161" i="4"/>
  <c r="AP161" i="4"/>
  <c r="AV161" i="4" s="1"/>
  <c r="AZ161" i="4" s="1"/>
  <c r="AO161" i="4"/>
  <c r="AM161" i="4"/>
  <c r="AK161" i="4"/>
  <c r="AI161" i="4"/>
  <c r="AG161" i="4"/>
  <c r="AE161" i="4"/>
  <c r="AC161" i="4"/>
  <c r="AA161" i="4"/>
  <c r="Y161" i="4"/>
  <c r="W161" i="4"/>
  <c r="U161" i="4"/>
  <c r="S161" i="4"/>
  <c r="Q161" i="4"/>
  <c r="O161" i="4"/>
  <c r="M161" i="4"/>
  <c r="BI183" i="4"/>
  <c r="AV183" i="4"/>
  <c r="AZ183" i="4" s="1"/>
  <c r="AU183" i="4"/>
  <c r="AP183" i="4"/>
  <c r="AW183" i="4" s="1"/>
  <c r="BA183" i="4" s="1"/>
  <c r="AO183" i="4"/>
  <c r="AM183" i="4"/>
  <c r="AK183" i="4"/>
  <c r="AI183" i="4"/>
  <c r="AG183" i="4"/>
  <c r="AE183" i="4"/>
  <c r="AC183" i="4"/>
  <c r="AA183" i="4"/>
  <c r="Y183" i="4"/>
  <c r="W183" i="4"/>
  <c r="U183" i="4"/>
  <c r="S183" i="4"/>
  <c r="Q183" i="4"/>
  <c r="O183" i="4"/>
  <c r="M183" i="4"/>
  <c r="BI114" i="4"/>
  <c r="AU114" i="4"/>
  <c r="BJ114" i="4" s="1"/>
  <c r="BL114" i="4" s="1"/>
  <c r="AP114" i="4"/>
  <c r="AW114" i="4" s="1"/>
  <c r="BA114" i="4" s="1"/>
  <c r="AO114" i="4"/>
  <c r="AM114" i="4"/>
  <c r="AK114" i="4"/>
  <c r="AI114" i="4"/>
  <c r="AG114" i="4"/>
  <c r="AE114" i="4"/>
  <c r="AC114" i="4"/>
  <c r="AA114" i="4"/>
  <c r="Y114" i="4"/>
  <c r="W114" i="4"/>
  <c r="U114" i="4"/>
  <c r="S114" i="4"/>
  <c r="Q114" i="4"/>
  <c r="O114" i="4"/>
  <c r="M114" i="4"/>
  <c r="BI124" i="4"/>
  <c r="AU124" i="4"/>
  <c r="AP124" i="4"/>
  <c r="AV124" i="4" s="1"/>
  <c r="AO124" i="4"/>
  <c r="AM124" i="4"/>
  <c r="AK124" i="4"/>
  <c r="AI124" i="4"/>
  <c r="AG124" i="4"/>
  <c r="AE124" i="4"/>
  <c r="AC124" i="4"/>
  <c r="AA124" i="4"/>
  <c r="Y124" i="4"/>
  <c r="W124" i="4"/>
  <c r="U124" i="4"/>
  <c r="S124" i="4"/>
  <c r="Q124" i="4"/>
  <c r="O124" i="4"/>
  <c r="M124" i="4"/>
  <c r="BI99" i="4"/>
  <c r="AV99" i="4"/>
  <c r="AU99" i="4"/>
  <c r="AP99" i="4"/>
  <c r="AW99" i="4" s="1"/>
  <c r="BA99" i="4" s="1"/>
  <c r="AO99" i="4"/>
  <c r="AM99" i="4"/>
  <c r="AK99" i="4"/>
  <c r="AI99" i="4"/>
  <c r="AG99" i="4"/>
  <c r="AE99" i="4"/>
  <c r="AC99" i="4"/>
  <c r="AA99" i="4"/>
  <c r="Y99" i="4"/>
  <c r="W99" i="4"/>
  <c r="U99" i="4"/>
  <c r="S99" i="4"/>
  <c r="Q99" i="4"/>
  <c r="O99" i="4"/>
  <c r="M99" i="4"/>
  <c r="BI186" i="4"/>
  <c r="AU186" i="4"/>
  <c r="BJ186" i="4" s="1"/>
  <c r="BL186" i="4" s="1"/>
  <c r="AP186" i="4"/>
  <c r="AO186" i="4"/>
  <c r="AM186" i="4"/>
  <c r="AK186" i="4"/>
  <c r="AI186" i="4"/>
  <c r="AG186" i="4"/>
  <c r="AE186" i="4"/>
  <c r="AC186" i="4"/>
  <c r="AA186" i="4"/>
  <c r="Y186" i="4"/>
  <c r="W186" i="4"/>
  <c r="U186" i="4"/>
  <c r="S186" i="4"/>
  <c r="Q186" i="4"/>
  <c r="O186" i="4"/>
  <c r="M186" i="4"/>
  <c r="BI168" i="4"/>
  <c r="AU168" i="4"/>
  <c r="AP168" i="4"/>
  <c r="AO168" i="4"/>
  <c r="AM168" i="4"/>
  <c r="AK168" i="4"/>
  <c r="AI168" i="4"/>
  <c r="AG168" i="4"/>
  <c r="AE168" i="4"/>
  <c r="AC168" i="4"/>
  <c r="AA168" i="4"/>
  <c r="Y168" i="4"/>
  <c r="W168" i="4"/>
  <c r="U168" i="4"/>
  <c r="S168" i="4"/>
  <c r="Q168" i="4"/>
  <c r="O168" i="4"/>
  <c r="M168" i="4"/>
  <c r="BI158" i="4"/>
  <c r="AU158" i="4"/>
  <c r="AP158" i="4"/>
  <c r="AV158" i="4" s="1"/>
  <c r="AO158" i="4"/>
  <c r="AM158" i="4"/>
  <c r="AK158" i="4"/>
  <c r="AI158" i="4"/>
  <c r="AG158" i="4"/>
  <c r="AE158" i="4"/>
  <c r="AC158" i="4"/>
  <c r="AA158" i="4"/>
  <c r="Y158" i="4"/>
  <c r="W158" i="4"/>
  <c r="U158" i="4"/>
  <c r="S158" i="4"/>
  <c r="Q158" i="4"/>
  <c r="O158" i="4"/>
  <c r="M158" i="4"/>
  <c r="BI157" i="4"/>
  <c r="AU157" i="4"/>
  <c r="AP157" i="4"/>
  <c r="AW157" i="4" s="1"/>
  <c r="BA157" i="4" s="1"/>
  <c r="AO157" i="4"/>
  <c r="AM157" i="4"/>
  <c r="AK157" i="4"/>
  <c r="AI157" i="4"/>
  <c r="AG157" i="4"/>
  <c r="AE157" i="4"/>
  <c r="AC157" i="4"/>
  <c r="AA157" i="4"/>
  <c r="Y157" i="4"/>
  <c r="W157" i="4"/>
  <c r="U157" i="4"/>
  <c r="S157" i="4"/>
  <c r="Q157" i="4"/>
  <c r="O157" i="4"/>
  <c r="M157" i="4"/>
  <c r="BI106" i="4"/>
  <c r="AU106" i="4"/>
  <c r="AP106" i="4"/>
  <c r="AO106" i="4"/>
  <c r="AM106" i="4"/>
  <c r="AK106" i="4"/>
  <c r="AI106" i="4"/>
  <c r="AG106" i="4"/>
  <c r="AE106" i="4"/>
  <c r="AC106" i="4"/>
  <c r="AA106" i="4"/>
  <c r="Y106" i="4"/>
  <c r="W106" i="4"/>
  <c r="U106" i="4"/>
  <c r="S106" i="4"/>
  <c r="Q106" i="4"/>
  <c r="O106" i="4"/>
  <c r="M106" i="4"/>
  <c r="BI85" i="4"/>
  <c r="AU85" i="4"/>
  <c r="AP85" i="4"/>
  <c r="AW85" i="4" s="1"/>
  <c r="BA85" i="4" s="1"/>
  <c r="AO85" i="4"/>
  <c r="AM85" i="4"/>
  <c r="AK85" i="4"/>
  <c r="AI85" i="4"/>
  <c r="AG85" i="4"/>
  <c r="AE85" i="4"/>
  <c r="AC85" i="4"/>
  <c r="AA85" i="4"/>
  <c r="Y85" i="4"/>
  <c r="W85" i="4"/>
  <c r="U85" i="4"/>
  <c r="S85" i="4"/>
  <c r="Q85" i="4"/>
  <c r="O85" i="4"/>
  <c r="M85" i="4"/>
  <c r="BI181" i="4"/>
  <c r="AU181" i="4"/>
  <c r="AP181" i="4"/>
  <c r="AV181" i="4" s="1"/>
  <c r="AO181" i="4"/>
  <c r="AM181" i="4"/>
  <c r="AK181" i="4"/>
  <c r="AI181" i="4"/>
  <c r="AG181" i="4"/>
  <c r="AE181" i="4"/>
  <c r="AC181" i="4"/>
  <c r="AA181" i="4"/>
  <c r="Y181" i="4"/>
  <c r="W181" i="4"/>
  <c r="U181" i="4"/>
  <c r="S181" i="4"/>
  <c r="Q181" i="4"/>
  <c r="O181" i="4"/>
  <c r="M181" i="4"/>
  <c r="BI170" i="4"/>
  <c r="AV170" i="4"/>
  <c r="AU170" i="4"/>
  <c r="AP170" i="4"/>
  <c r="AW170" i="4" s="1"/>
  <c r="BA170" i="4" s="1"/>
  <c r="AO170" i="4"/>
  <c r="AM170" i="4"/>
  <c r="AK170" i="4"/>
  <c r="AI170" i="4"/>
  <c r="AG170" i="4"/>
  <c r="AE170" i="4"/>
  <c r="AC170" i="4"/>
  <c r="AA170" i="4"/>
  <c r="Y170" i="4"/>
  <c r="W170" i="4"/>
  <c r="U170" i="4"/>
  <c r="S170" i="4"/>
  <c r="Q170" i="4"/>
  <c r="O170" i="4"/>
  <c r="M170" i="4"/>
  <c r="BI199" i="4"/>
  <c r="AU199" i="4"/>
  <c r="BJ199" i="4" s="1"/>
  <c r="BL199" i="4" s="1"/>
  <c r="AP199" i="4"/>
  <c r="AO199" i="4"/>
  <c r="AM199" i="4"/>
  <c r="AK199" i="4"/>
  <c r="AI199" i="4"/>
  <c r="AG199" i="4"/>
  <c r="AE199" i="4"/>
  <c r="AC199" i="4"/>
  <c r="AA199" i="4"/>
  <c r="Y199" i="4"/>
  <c r="W199" i="4"/>
  <c r="U199" i="4"/>
  <c r="S199" i="4"/>
  <c r="Q199" i="4"/>
  <c r="O199" i="4"/>
  <c r="M199" i="4"/>
  <c r="BI182" i="4"/>
  <c r="AU182" i="4"/>
  <c r="AP182" i="4"/>
  <c r="AV182" i="4" s="1"/>
  <c r="AZ182" i="4" s="1"/>
  <c r="AO182" i="4"/>
  <c r="AM182" i="4"/>
  <c r="AK182" i="4"/>
  <c r="AI182" i="4"/>
  <c r="AG182" i="4"/>
  <c r="AE182" i="4"/>
  <c r="AC182" i="4"/>
  <c r="AA182" i="4"/>
  <c r="Y182" i="4"/>
  <c r="W182" i="4"/>
  <c r="U182" i="4"/>
  <c r="S182" i="4"/>
  <c r="Q182" i="4"/>
  <c r="O182" i="4"/>
  <c r="M182" i="4"/>
  <c r="BI1" i="4"/>
  <c r="AU1" i="4"/>
  <c r="BJ1" i="4" s="1"/>
  <c r="AP1" i="4"/>
  <c r="AV1" i="4" s="1"/>
  <c r="AO1" i="4"/>
  <c r="AM1" i="4"/>
  <c r="AK1" i="4"/>
  <c r="AI1" i="4"/>
  <c r="AG1" i="4"/>
  <c r="AE1" i="4"/>
  <c r="AC1" i="4"/>
  <c r="AA1" i="4"/>
  <c r="Y1" i="4"/>
  <c r="W1" i="4"/>
  <c r="U1" i="4"/>
  <c r="S1" i="4"/>
  <c r="Q1" i="4"/>
  <c r="O1" i="4"/>
  <c r="M1" i="4"/>
  <c r="AX27" i="4" l="1"/>
  <c r="BJ230" i="4"/>
  <c r="BL230" i="4" s="1"/>
  <c r="BC205" i="6"/>
  <c r="CV205" i="6" s="1"/>
  <c r="CW205" i="6" s="1"/>
  <c r="BD99" i="7"/>
  <c r="BC147" i="7"/>
  <c r="CV147" i="7" s="1"/>
  <c r="CW147" i="7" s="1"/>
  <c r="BJ221" i="4"/>
  <c r="BL221" i="4" s="1"/>
  <c r="AV104" i="4"/>
  <c r="AZ104" i="4" s="1"/>
  <c r="BJ213" i="4"/>
  <c r="BL213" i="4" s="1"/>
  <c r="BJ98" i="4"/>
  <c r="BL98" i="4" s="1"/>
  <c r="BJ56" i="4"/>
  <c r="BL56" i="4" s="1"/>
  <c r="BJ228" i="4"/>
  <c r="BL228" i="4" s="1"/>
  <c r="AV237" i="4"/>
  <c r="AZ237" i="4" s="1"/>
  <c r="BD57" i="6"/>
  <c r="BC209" i="6"/>
  <c r="CV209" i="6" s="1"/>
  <c r="CW209" i="6" s="1"/>
  <c r="BD58" i="6"/>
  <c r="BD51" i="7"/>
  <c r="BD35" i="7"/>
  <c r="BC64" i="7"/>
  <c r="CV64" i="7" s="1"/>
  <c r="CW64" i="7" s="1"/>
  <c r="BD146" i="7"/>
  <c r="BM146" i="7"/>
  <c r="BN146" i="7" s="1"/>
  <c r="BJ231" i="4"/>
  <c r="BL231" i="4" s="1"/>
  <c r="AX237" i="4"/>
  <c r="BB237" i="4" s="1"/>
  <c r="BJ145" i="4"/>
  <c r="BL145" i="4" s="1"/>
  <c r="BJ68" i="4"/>
  <c r="BL68" i="4" s="1"/>
  <c r="AQ178" i="4"/>
  <c r="BJ178" i="4"/>
  <c r="BL178" i="4" s="1"/>
  <c r="BD141" i="6"/>
  <c r="BD105" i="6"/>
  <c r="BD36" i="6"/>
  <c r="BD193" i="6"/>
  <c r="BD53" i="7"/>
  <c r="BD41" i="7"/>
  <c r="AQ1" i="4"/>
  <c r="BJ65" i="4"/>
  <c r="BL65" i="4" s="1"/>
  <c r="BJ202" i="4"/>
  <c r="BL202" i="4" s="1"/>
  <c r="AV94" i="4"/>
  <c r="AZ94" i="4" s="1"/>
  <c r="BJ25" i="4"/>
  <c r="BL25" i="4" s="1"/>
  <c r="BJ53" i="4"/>
  <c r="BL53" i="4" s="1"/>
  <c r="BJ73" i="4"/>
  <c r="BL73" i="4" s="1"/>
  <c r="BJ74" i="4"/>
  <c r="BL74" i="4" s="1"/>
  <c r="BJ245" i="4"/>
  <c r="BL245" i="4" s="1"/>
  <c r="BD47" i="6"/>
  <c r="BC53" i="7"/>
  <c r="CV53" i="7" s="1"/>
  <c r="CW53" i="7" s="1"/>
  <c r="BC95" i="7"/>
  <c r="CV95" i="7" s="1"/>
  <c r="CW95" i="7" s="1"/>
  <c r="AX22" i="4"/>
  <c r="BJ85" i="4"/>
  <c r="BL85" i="4" s="1"/>
  <c r="AX117" i="4"/>
  <c r="BJ201" i="4"/>
  <c r="BL201" i="4" s="1"/>
  <c r="AV28" i="4"/>
  <c r="AZ28" i="4" s="1"/>
  <c r="BJ20" i="4"/>
  <c r="BL20" i="4" s="1"/>
  <c r="AV148" i="4"/>
  <c r="AZ148" i="4" s="1"/>
  <c r="BJ208" i="4"/>
  <c r="BL208" i="4" s="1"/>
  <c r="AV163" i="4"/>
  <c r="AZ163" i="4" s="1"/>
  <c r="AV23" i="4"/>
  <c r="AZ23" i="4" s="1"/>
  <c r="AV156" i="4"/>
  <c r="AZ156" i="4" s="1"/>
  <c r="AV22" i="4"/>
  <c r="AZ22" i="4" s="1"/>
  <c r="BE234" i="5"/>
  <c r="BD84" i="7"/>
  <c r="BC88" i="7"/>
  <c r="CV88" i="7" s="1"/>
  <c r="CW88" i="7" s="1"/>
  <c r="BD144" i="6"/>
  <c r="BD233" i="6"/>
  <c r="AY218" i="5"/>
  <c r="BM218" i="5" s="1"/>
  <c r="BN218" i="5" s="1"/>
  <c r="AY143" i="5"/>
  <c r="AY82" i="5"/>
  <c r="BM82" i="5" s="1"/>
  <c r="BN82" i="5" s="1"/>
  <c r="AY29" i="5"/>
  <c r="BM29" i="5" s="1"/>
  <c r="BN29" i="5" s="1"/>
  <c r="BM231" i="5"/>
  <c r="BN231" i="5" s="1"/>
  <c r="AY197" i="5"/>
  <c r="AY164" i="5"/>
  <c r="AY40" i="5"/>
  <c r="AY121" i="5"/>
  <c r="BM78" i="5"/>
  <c r="BN78" i="5" s="1"/>
  <c r="AY55" i="5"/>
  <c r="BM55" i="5" s="1"/>
  <c r="BN55" i="5" s="1"/>
  <c r="AZ142" i="5"/>
  <c r="AZ206" i="5"/>
  <c r="BD206" i="5"/>
  <c r="AY138" i="5"/>
  <c r="BM138" i="5" s="1"/>
  <c r="BN138" i="5" s="1"/>
  <c r="BM81" i="5"/>
  <c r="BN81" i="5" s="1"/>
  <c r="AY39" i="5"/>
  <c r="AY56" i="5"/>
  <c r="BM56" i="5" s="1"/>
  <c r="BN56" i="5" s="1"/>
  <c r="BB125" i="5"/>
  <c r="BE125" i="5" s="1"/>
  <c r="AY117" i="5"/>
  <c r="BM117" i="5" s="1"/>
  <c r="BN117" i="5" s="1"/>
  <c r="AY155" i="5"/>
  <c r="AY200" i="5"/>
  <c r="AY100" i="5"/>
  <c r="BM100" i="5" s="1"/>
  <c r="BN100" i="5" s="1"/>
  <c r="AY196" i="5"/>
  <c r="BE49" i="5"/>
  <c r="BM109" i="5"/>
  <c r="BN109" i="5" s="1"/>
  <c r="BB131" i="5"/>
  <c r="BE131" i="5" s="1"/>
  <c r="BE190" i="5"/>
  <c r="BM19" i="5"/>
  <c r="BN19" i="5" s="1"/>
  <c r="BE203" i="5"/>
  <c r="AY92" i="5"/>
  <c r="BM92" i="5" s="1"/>
  <c r="BN92" i="5" s="1"/>
  <c r="AY140" i="5"/>
  <c r="AY63" i="5"/>
  <c r="AY146" i="5"/>
  <c r="BD125" i="7"/>
  <c r="BD78" i="7"/>
  <c r="BD56" i="7"/>
  <c r="BD88" i="7"/>
  <c r="BD129" i="7"/>
  <c r="BD31" i="7"/>
  <c r="BD124" i="7"/>
  <c r="AY164" i="7"/>
  <c r="BD29" i="7"/>
  <c r="BD132" i="7"/>
  <c r="CV81" i="7"/>
  <c r="CW81" i="7" s="1"/>
  <c r="BD81" i="7"/>
  <c r="CV145" i="7"/>
  <c r="CW145" i="7" s="1"/>
  <c r="BD145" i="7"/>
  <c r="CV153" i="7"/>
  <c r="CW153" i="7" s="1"/>
  <c r="BD153" i="7"/>
  <c r="BM134" i="7"/>
  <c r="BN134" i="7" s="1"/>
  <c r="BC134" i="7"/>
  <c r="BD119" i="7"/>
  <c r="BD120" i="7"/>
  <c r="BD135" i="7"/>
  <c r="BD23" i="7"/>
  <c r="BD151" i="7"/>
  <c r="BD15" i="7"/>
  <c r="BD47" i="7"/>
  <c r="BD65" i="7"/>
  <c r="BD11" i="7"/>
  <c r="BD21" i="7"/>
  <c r="BD139" i="7"/>
  <c r="BD116" i="7"/>
  <c r="BC141" i="7"/>
  <c r="BM141" i="7"/>
  <c r="BN141" i="7" s="1"/>
  <c r="BM81" i="7"/>
  <c r="BN81" i="7" s="1"/>
  <c r="BM145" i="7"/>
  <c r="BN145" i="7" s="1"/>
  <c r="BM153" i="7"/>
  <c r="BN153" i="7" s="1"/>
  <c r="BC133" i="7"/>
  <c r="BM133" i="7"/>
  <c r="BN133" i="7" s="1"/>
  <c r="BC66" i="7"/>
  <c r="CV66" i="7" s="1"/>
  <c r="CW66" i="7" s="1"/>
  <c r="BM66" i="7"/>
  <c r="BN66" i="7" s="1"/>
  <c r="BC93" i="7"/>
  <c r="CV93" i="7" s="1"/>
  <c r="CW93" i="7" s="1"/>
  <c r="BM93" i="7"/>
  <c r="BN93" i="7" s="1"/>
  <c r="BC87" i="7"/>
  <c r="CV87" i="7" s="1"/>
  <c r="CW87" i="7" s="1"/>
  <c r="BM87" i="7"/>
  <c r="BN87" i="7" s="1"/>
  <c r="BC150" i="7"/>
  <c r="CV150" i="7" s="1"/>
  <c r="CW150" i="7" s="1"/>
  <c r="BM150" i="7"/>
  <c r="BN150" i="7" s="1"/>
  <c r="BC160" i="7"/>
  <c r="CV160" i="7" s="1"/>
  <c r="CW160" i="7" s="1"/>
  <c r="BM160" i="7"/>
  <c r="BN160" i="7" s="1"/>
  <c r="BC113" i="7"/>
  <c r="CV113" i="7" s="1"/>
  <c r="CW113" i="7" s="1"/>
  <c r="BM113" i="7"/>
  <c r="BN113" i="7" s="1"/>
  <c r="BC1" i="7"/>
  <c r="BD1" i="7" s="1"/>
  <c r="BM1" i="7"/>
  <c r="BN1" i="7" s="1"/>
  <c r="BC54" i="7"/>
  <c r="CV54" i="7" s="1"/>
  <c r="CW54" i="7" s="1"/>
  <c r="BM54" i="7"/>
  <c r="BN54" i="7" s="1"/>
  <c r="BC48" i="7"/>
  <c r="CV48" i="7" s="1"/>
  <c r="CW48" i="7" s="1"/>
  <c r="BM48" i="7"/>
  <c r="BN48" i="7" s="1"/>
  <c r="BC94" i="7"/>
  <c r="CV94" i="7" s="1"/>
  <c r="CW94" i="7" s="1"/>
  <c r="BM94" i="7"/>
  <c r="BN94" i="7" s="1"/>
  <c r="BC112" i="7"/>
  <c r="CV112" i="7" s="1"/>
  <c r="CW112" i="7" s="1"/>
  <c r="BM112" i="7"/>
  <c r="BN112" i="7" s="1"/>
  <c r="BC128" i="7"/>
  <c r="CV128" i="7" s="1"/>
  <c r="CW128" i="7" s="1"/>
  <c r="BM128" i="7"/>
  <c r="BN128" i="7" s="1"/>
  <c r="BM16" i="7"/>
  <c r="BN16" i="7" s="1"/>
  <c r="BC16" i="7"/>
  <c r="CV16" i="7" s="1"/>
  <c r="CW16" i="7" s="1"/>
  <c r="BC34" i="7"/>
  <c r="CV34" i="7" s="1"/>
  <c r="CW34" i="7" s="1"/>
  <c r="BM34" i="7"/>
  <c r="BN34" i="7" s="1"/>
  <c r="BC86" i="7"/>
  <c r="CV86" i="7" s="1"/>
  <c r="CW86" i="7" s="1"/>
  <c r="BM86" i="7"/>
  <c r="BN86" i="7" s="1"/>
  <c r="BD157" i="7"/>
  <c r="BD147" i="7"/>
  <c r="BC12" i="7"/>
  <c r="CV12" i="7" s="1"/>
  <c r="CW12" i="7" s="1"/>
  <c r="BM12" i="7"/>
  <c r="BN12" i="7" s="1"/>
  <c r="BC10" i="7"/>
  <c r="CV10" i="7" s="1"/>
  <c r="CW10" i="7" s="1"/>
  <c r="BM10" i="7"/>
  <c r="BN10" i="7" s="1"/>
  <c r="BD25" i="7"/>
  <c r="BC20" i="7"/>
  <c r="CV20" i="7" s="1"/>
  <c r="CW20" i="7" s="1"/>
  <c r="BM20" i="7"/>
  <c r="BN20" i="7" s="1"/>
  <c r="BC22" i="7"/>
  <c r="CV22" i="7" s="1"/>
  <c r="CW22" i="7" s="1"/>
  <c r="BM22" i="7"/>
  <c r="BN22" i="7" s="1"/>
  <c r="BD39" i="7"/>
  <c r="BD57" i="7"/>
  <c r="BD45" i="7"/>
  <c r="BD114" i="7"/>
  <c r="BC115" i="7"/>
  <c r="CV115" i="7" s="1"/>
  <c r="CW115" i="7" s="1"/>
  <c r="BM115" i="7"/>
  <c r="BN115" i="7" s="1"/>
  <c r="BC148" i="7"/>
  <c r="CV148" i="7" s="1"/>
  <c r="CW148" i="7" s="1"/>
  <c r="BM148" i="7"/>
  <c r="BN148" i="7" s="1"/>
  <c r="BD49" i="7"/>
  <c r="BC26" i="7"/>
  <c r="CV26" i="7" s="1"/>
  <c r="CW26" i="7" s="1"/>
  <c r="BM26" i="7"/>
  <c r="BN26" i="7" s="1"/>
  <c r="BC52" i="7"/>
  <c r="CV52" i="7" s="1"/>
  <c r="CW52" i="7" s="1"/>
  <c r="BM52" i="7"/>
  <c r="BN52" i="7" s="1"/>
  <c r="BD62" i="7"/>
  <c r="BC46" i="7"/>
  <c r="CV46" i="7" s="1"/>
  <c r="CW46" i="7" s="1"/>
  <c r="BM46" i="7"/>
  <c r="BN46" i="7" s="1"/>
  <c r="BD64" i="7"/>
  <c r="BD121" i="7"/>
  <c r="BC104" i="7"/>
  <c r="CV104" i="7" s="1"/>
  <c r="CW104" i="7" s="1"/>
  <c r="BM104" i="7"/>
  <c r="BN104" i="7" s="1"/>
  <c r="BC126" i="7"/>
  <c r="CV126" i="7" s="1"/>
  <c r="CW126" i="7" s="1"/>
  <c r="BM126" i="7"/>
  <c r="BN126" i="7" s="1"/>
  <c r="BD140" i="7"/>
  <c r="BB164" i="7"/>
  <c r="BD33" i="7"/>
  <c r="BC71" i="7"/>
  <c r="CV71" i="7" s="1"/>
  <c r="CW71" i="7" s="1"/>
  <c r="BM71" i="7"/>
  <c r="BN71" i="7" s="1"/>
  <c r="BC82" i="7"/>
  <c r="CV82" i="7" s="1"/>
  <c r="CW82" i="7" s="1"/>
  <c r="BD82" i="7"/>
  <c r="BD103" i="7"/>
  <c r="BC118" i="7"/>
  <c r="CV118" i="7" s="1"/>
  <c r="CW118" i="7" s="1"/>
  <c r="BM118" i="7"/>
  <c r="BN118" i="7" s="1"/>
  <c r="BD138" i="7"/>
  <c r="BC152" i="7"/>
  <c r="CV152" i="7" s="1"/>
  <c r="CW152" i="7" s="1"/>
  <c r="BM152" i="7"/>
  <c r="BN152" i="7" s="1"/>
  <c r="BC24" i="7"/>
  <c r="CV24" i="7" s="1"/>
  <c r="CW24" i="7" s="1"/>
  <c r="BM24" i="7"/>
  <c r="BN24" i="7" s="1"/>
  <c r="BC96" i="7"/>
  <c r="CV96" i="7" s="1"/>
  <c r="CW96" i="7" s="1"/>
  <c r="BM96" i="7"/>
  <c r="BN96" i="7" s="1"/>
  <c r="BC63" i="7"/>
  <c r="CV63" i="7" s="1"/>
  <c r="CW63" i="7" s="1"/>
  <c r="BM63" i="7"/>
  <c r="BN63" i="7" s="1"/>
  <c r="BC83" i="7"/>
  <c r="CV83" i="7" s="1"/>
  <c r="CW83" i="7" s="1"/>
  <c r="BM83" i="7"/>
  <c r="BN83" i="7" s="1"/>
  <c r="BC98" i="7"/>
  <c r="CV98" i="7" s="1"/>
  <c r="CW98" i="7" s="1"/>
  <c r="BM98" i="7"/>
  <c r="BN98" i="7" s="1"/>
  <c r="BC76" i="7"/>
  <c r="CV76" i="7" s="1"/>
  <c r="CW76" i="7" s="1"/>
  <c r="BC106" i="7"/>
  <c r="CV106" i="7" s="1"/>
  <c r="CW106" i="7" s="1"/>
  <c r="BM106" i="7"/>
  <c r="BN106" i="7" s="1"/>
  <c r="BC40" i="7"/>
  <c r="CV40" i="7" s="1"/>
  <c r="CW40" i="7" s="1"/>
  <c r="BM40" i="7"/>
  <c r="BN40" i="7" s="1"/>
  <c r="BC59" i="7"/>
  <c r="CV59" i="7" s="1"/>
  <c r="CW59" i="7" s="1"/>
  <c r="BM59" i="7"/>
  <c r="BN59" i="7" s="1"/>
  <c r="BC80" i="7"/>
  <c r="CV80" i="7" s="1"/>
  <c r="CW80" i="7" s="1"/>
  <c r="BC101" i="7"/>
  <c r="CV101" i="7" s="1"/>
  <c r="CW101" i="7" s="1"/>
  <c r="BD101" i="7"/>
  <c r="BM101" i="7"/>
  <c r="BN101" i="7" s="1"/>
  <c r="BC158" i="7"/>
  <c r="CV158" i="7" s="1"/>
  <c r="CW158" i="7" s="1"/>
  <c r="BM158" i="7"/>
  <c r="BN158" i="7" s="1"/>
  <c r="BC156" i="7"/>
  <c r="CV156" i="7" s="1"/>
  <c r="CW156" i="7" s="1"/>
  <c r="BM156" i="7"/>
  <c r="BN156" i="7" s="1"/>
  <c r="BD27" i="7"/>
  <c r="BC68" i="7"/>
  <c r="CV68" i="7" s="1"/>
  <c r="CW68" i="7" s="1"/>
  <c r="BC102" i="7"/>
  <c r="CV102" i="7" s="1"/>
  <c r="CW102" i="7" s="1"/>
  <c r="BM102" i="7"/>
  <c r="BN102" i="7" s="1"/>
  <c r="BD95" i="7"/>
  <c r="BD122" i="7"/>
  <c r="BD143" i="7"/>
  <c r="BD17" i="7"/>
  <c r="BD43" i="7"/>
  <c r="BC42" i="7"/>
  <c r="CV42" i="7" s="1"/>
  <c r="CW42" i="7" s="1"/>
  <c r="BM42" i="7"/>
  <c r="BN42" i="7" s="1"/>
  <c r="BM76" i="7"/>
  <c r="BN76" i="7" s="1"/>
  <c r="BC67" i="7"/>
  <c r="CV67" i="7" s="1"/>
  <c r="CW67" i="7" s="1"/>
  <c r="BM67" i="7"/>
  <c r="BN67" i="7" s="1"/>
  <c r="BD110" i="7"/>
  <c r="BC72" i="7"/>
  <c r="CV72" i="7" s="1"/>
  <c r="CW72" i="7" s="1"/>
  <c r="BC97" i="7"/>
  <c r="CV97" i="7" s="1"/>
  <c r="CW97" i="7" s="1"/>
  <c r="BM97" i="7"/>
  <c r="BN97" i="7" s="1"/>
  <c r="BD130" i="7"/>
  <c r="BC111" i="7"/>
  <c r="CV111" i="7" s="1"/>
  <c r="CW111" i="7" s="1"/>
  <c r="BM111" i="7"/>
  <c r="BN111" i="7" s="1"/>
  <c r="BD159" i="7"/>
  <c r="BC32" i="7"/>
  <c r="CV32" i="7" s="1"/>
  <c r="CW32" i="7" s="1"/>
  <c r="BM32" i="7"/>
  <c r="BN32" i="7" s="1"/>
  <c r="BC18" i="7"/>
  <c r="CV18" i="7" s="1"/>
  <c r="CW18" i="7" s="1"/>
  <c r="BM18" i="7"/>
  <c r="BN18" i="7" s="1"/>
  <c r="BC13" i="7"/>
  <c r="CV13" i="7" s="1"/>
  <c r="CW13" i="7" s="1"/>
  <c r="BM13" i="7"/>
  <c r="BN13" i="7" s="1"/>
  <c r="BC28" i="7"/>
  <c r="CV28" i="7" s="1"/>
  <c r="CW28" i="7" s="1"/>
  <c r="BM28" i="7"/>
  <c r="BN28" i="7" s="1"/>
  <c r="BC30" i="7"/>
  <c r="CV30" i="7" s="1"/>
  <c r="CW30" i="7" s="1"/>
  <c r="BM30" i="7"/>
  <c r="BN30" i="7" s="1"/>
  <c r="BC44" i="7"/>
  <c r="CV44" i="7" s="1"/>
  <c r="CW44" i="7" s="1"/>
  <c r="BM44" i="7"/>
  <c r="BN44" i="7" s="1"/>
  <c r="BD37" i="7"/>
  <c r="BD58" i="7"/>
  <c r="BC70" i="7"/>
  <c r="CV70" i="7" s="1"/>
  <c r="CW70" i="7" s="1"/>
  <c r="BM70" i="7"/>
  <c r="BN70" i="7" s="1"/>
  <c r="BC92" i="7"/>
  <c r="CV92" i="7" s="1"/>
  <c r="CW92" i="7" s="1"/>
  <c r="BM92" i="7"/>
  <c r="BN92" i="7" s="1"/>
  <c r="BC100" i="7"/>
  <c r="CV100" i="7" s="1"/>
  <c r="CW100" i="7" s="1"/>
  <c r="BM100" i="7"/>
  <c r="BN100" i="7" s="1"/>
  <c r="BD123" i="7"/>
  <c r="BD142" i="7"/>
  <c r="BD144" i="7"/>
  <c r="BC154" i="7"/>
  <c r="CV154" i="7" s="1"/>
  <c r="CW154" i="7" s="1"/>
  <c r="BM154" i="7"/>
  <c r="BN154" i="7" s="1"/>
  <c r="BD155" i="7"/>
  <c r="BC38" i="7"/>
  <c r="CV38" i="7" s="1"/>
  <c r="CW38" i="7" s="1"/>
  <c r="BM38" i="7"/>
  <c r="BN38" i="7" s="1"/>
  <c r="BD55" i="7"/>
  <c r="BC75" i="7"/>
  <c r="CV75" i="7" s="1"/>
  <c r="CW75" i="7" s="1"/>
  <c r="BM75" i="7"/>
  <c r="BN75" i="7" s="1"/>
  <c r="BD107" i="7"/>
  <c r="BD90" i="7"/>
  <c r="BD149" i="7"/>
  <c r="BC14" i="7"/>
  <c r="CV14" i="7" s="1"/>
  <c r="CW14" i="7" s="1"/>
  <c r="BM14" i="7"/>
  <c r="BN14" i="7" s="1"/>
  <c r="BC36" i="7"/>
  <c r="CV36" i="7" s="1"/>
  <c r="CW36" i="7" s="1"/>
  <c r="BM36" i="7"/>
  <c r="BN36" i="7" s="1"/>
  <c r="BC89" i="7"/>
  <c r="CV89" i="7" s="1"/>
  <c r="CW89" i="7" s="1"/>
  <c r="BM89" i="7"/>
  <c r="BN89" i="7" s="1"/>
  <c r="BC108" i="7"/>
  <c r="CV108" i="7" s="1"/>
  <c r="CW108" i="7" s="1"/>
  <c r="BM108" i="7"/>
  <c r="BN108" i="7" s="1"/>
  <c r="BA164" i="7"/>
  <c r="BC91" i="7"/>
  <c r="CV91" i="7" s="1"/>
  <c r="CW91" i="7" s="1"/>
  <c r="BC79" i="7"/>
  <c r="CV79" i="7" s="1"/>
  <c r="CW79" i="7" s="1"/>
  <c r="BM79" i="7"/>
  <c r="BN79" i="7" s="1"/>
  <c r="BC109" i="7"/>
  <c r="CV109" i="7" s="1"/>
  <c r="CW109" i="7" s="1"/>
  <c r="BM109" i="7"/>
  <c r="BN109" i="7" s="1"/>
  <c r="BC85" i="7"/>
  <c r="CV85" i="7" s="1"/>
  <c r="CW85" i="7" s="1"/>
  <c r="BM85" i="7"/>
  <c r="BN85" i="7" s="1"/>
  <c r="BC117" i="7"/>
  <c r="CV117" i="7" s="1"/>
  <c r="CW117" i="7" s="1"/>
  <c r="BM117" i="7"/>
  <c r="BN117" i="7" s="1"/>
  <c r="CV65" i="6"/>
  <c r="CW65" i="6" s="1"/>
  <c r="BD65" i="6"/>
  <c r="BD184" i="6"/>
  <c r="BD212" i="6"/>
  <c r="AZ248" i="6"/>
  <c r="BD163" i="6"/>
  <c r="BD226" i="6"/>
  <c r="BD68" i="6"/>
  <c r="BD67" i="6"/>
  <c r="BD199" i="6"/>
  <c r="BC28" i="6"/>
  <c r="CV28" i="6" s="1"/>
  <c r="CW28" i="6" s="1"/>
  <c r="BD216" i="6"/>
  <c r="BD211" i="6"/>
  <c r="BD228" i="6"/>
  <c r="BD60" i="6"/>
  <c r="BD245" i="6"/>
  <c r="BD165" i="6"/>
  <c r="BD201" i="6"/>
  <c r="BD96" i="6"/>
  <c r="BD50" i="6"/>
  <c r="BD75" i="6"/>
  <c r="BD46" i="6"/>
  <c r="BD38" i="6"/>
  <c r="BD140" i="6"/>
  <c r="BD147" i="6"/>
  <c r="BM28" i="6"/>
  <c r="BN28" i="6" s="1"/>
  <c r="BC25" i="6"/>
  <c r="CV25" i="6" s="1"/>
  <c r="CW25" i="6" s="1"/>
  <c r="BD25" i="6"/>
  <c r="BC66" i="6"/>
  <c r="CV66" i="6" s="1"/>
  <c r="CW66" i="6" s="1"/>
  <c r="BM66" i="6"/>
  <c r="BN66" i="6" s="1"/>
  <c r="BC159" i="6"/>
  <c r="CV159" i="6" s="1"/>
  <c r="CW159" i="6" s="1"/>
  <c r="BD159" i="6"/>
  <c r="BM159" i="6"/>
  <c r="BN159" i="6" s="1"/>
  <c r="BC136" i="6"/>
  <c r="CV136" i="6" s="1"/>
  <c r="CW136" i="6" s="1"/>
  <c r="BM136" i="6"/>
  <c r="BN136" i="6" s="1"/>
  <c r="BC170" i="6"/>
  <c r="CV170" i="6" s="1"/>
  <c r="CW170" i="6" s="1"/>
  <c r="BM170" i="6"/>
  <c r="BN170" i="6" s="1"/>
  <c r="BD88" i="6"/>
  <c r="BC88" i="6"/>
  <c r="CV88" i="6" s="1"/>
  <c r="CW88" i="6" s="1"/>
  <c r="BM88" i="6"/>
  <c r="BN88" i="6" s="1"/>
  <c r="BC198" i="6"/>
  <c r="CV198" i="6" s="1"/>
  <c r="CW198" i="6" s="1"/>
  <c r="BC150" i="6"/>
  <c r="CV150" i="6" s="1"/>
  <c r="CW150" i="6" s="1"/>
  <c r="BM150" i="6"/>
  <c r="BN150" i="6" s="1"/>
  <c r="BC64" i="6"/>
  <c r="CV64" i="6" s="1"/>
  <c r="CW64" i="6" s="1"/>
  <c r="BM64" i="6"/>
  <c r="BN64" i="6" s="1"/>
  <c r="BC119" i="6"/>
  <c r="CV119" i="6" s="1"/>
  <c r="CW119" i="6" s="1"/>
  <c r="BM119" i="6"/>
  <c r="BN119" i="6" s="1"/>
  <c r="BC103" i="6"/>
  <c r="CV103" i="6" s="1"/>
  <c r="CW103" i="6" s="1"/>
  <c r="BM103" i="6"/>
  <c r="BN103" i="6" s="1"/>
  <c r="BC242" i="6"/>
  <c r="CV242" i="6" s="1"/>
  <c r="CW242" i="6" s="1"/>
  <c r="BM242" i="6"/>
  <c r="BN242" i="6" s="1"/>
  <c r="BC72" i="6"/>
  <c r="CV72" i="6" s="1"/>
  <c r="CW72" i="6" s="1"/>
  <c r="BM72" i="6"/>
  <c r="BN72" i="6" s="1"/>
  <c r="BC187" i="6"/>
  <c r="CV187" i="6" s="1"/>
  <c r="CW187" i="6" s="1"/>
  <c r="BM187" i="6"/>
  <c r="BN187" i="6" s="1"/>
  <c r="BC146" i="6"/>
  <c r="CV146" i="6" s="1"/>
  <c r="CW146" i="6" s="1"/>
  <c r="BM146" i="6"/>
  <c r="BN146" i="6" s="1"/>
  <c r="BC138" i="6"/>
  <c r="CV138" i="6" s="1"/>
  <c r="CW138" i="6" s="1"/>
  <c r="BM138" i="6"/>
  <c r="BN138" i="6" s="1"/>
  <c r="BC42" i="6"/>
  <c r="CV42" i="6" s="1"/>
  <c r="CW42" i="6" s="1"/>
  <c r="BM42" i="6"/>
  <c r="BN42" i="6" s="1"/>
  <c r="BC110" i="6"/>
  <c r="CV110" i="6" s="1"/>
  <c r="CW110" i="6" s="1"/>
  <c r="BC218" i="6"/>
  <c r="CV218" i="6" s="1"/>
  <c r="CW218" i="6" s="1"/>
  <c r="BM218" i="6"/>
  <c r="BN218" i="6" s="1"/>
  <c r="BC13" i="6"/>
  <c r="CV13" i="6" s="1"/>
  <c r="CW13" i="6" s="1"/>
  <c r="BM13" i="6"/>
  <c r="BN13" i="6" s="1"/>
  <c r="BC206" i="6"/>
  <c r="CV206" i="6" s="1"/>
  <c r="CW206" i="6" s="1"/>
  <c r="BM206" i="6"/>
  <c r="BN206" i="6" s="1"/>
  <c r="BC210" i="6"/>
  <c r="CV210" i="6" s="1"/>
  <c r="CW210" i="6" s="1"/>
  <c r="BM210" i="6"/>
  <c r="BN210" i="6" s="1"/>
  <c r="BC113" i="6"/>
  <c r="CV113" i="6" s="1"/>
  <c r="CW113" i="6" s="1"/>
  <c r="BC120" i="6"/>
  <c r="CV120" i="6" s="1"/>
  <c r="CW120" i="6" s="1"/>
  <c r="BD120" i="6"/>
  <c r="BM120" i="6"/>
  <c r="BN120" i="6" s="1"/>
  <c r="BC86" i="6"/>
  <c r="CV86" i="6" s="1"/>
  <c r="CW86" i="6" s="1"/>
  <c r="BM86" i="6"/>
  <c r="BN86" i="6" s="1"/>
  <c r="BC238" i="6"/>
  <c r="CV238" i="6" s="1"/>
  <c r="CW238" i="6" s="1"/>
  <c r="BM238" i="6"/>
  <c r="BN238" i="6" s="1"/>
  <c r="BC56" i="6"/>
  <c r="CV56" i="6" s="1"/>
  <c r="CW56" i="6" s="1"/>
  <c r="BM56" i="6"/>
  <c r="BN56" i="6" s="1"/>
  <c r="BC161" i="6"/>
  <c r="CV161" i="6" s="1"/>
  <c r="CW161" i="6" s="1"/>
  <c r="BM161" i="6"/>
  <c r="BN161" i="6" s="1"/>
  <c r="BC151" i="6"/>
  <c r="CV151" i="6" s="1"/>
  <c r="CW151" i="6" s="1"/>
  <c r="BM151" i="6"/>
  <c r="BN151" i="6" s="1"/>
  <c r="BC115" i="6"/>
  <c r="CV115" i="6" s="1"/>
  <c r="CW115" i="6" s="1"/>
  <c r="BM115" i="6"/>
  <c r="BN115" i="6" s="1"/>
  <c r="BD112" i="6"/>
  <c r="BC112" i="6"/>
  <c r="CV112" i="6" s="1"/>
  <c r="CW112" i="6" s="1"/>
  <c r="BM112" i="6"/>
  <c r="BN112" i="6" s="1"/>
  <c r="BC11" i="6"/>
  <c r="CV11" i="6" s="1"/>
  <c r="CW11" i="6" s="1"/>
  <c r="BM11" i="6"/>
  <c r="BN11" i="6" s="1"/>
  <c r="BC80" i="6"/>
  <c r="CV80" i="6" s="1"/>
  <c r="CW80" i="6" s="1"/>
  <c r="BM80" i="6"/>
  <c r="BN80" i="6" s="1"/>
  <c r="BC19" i="6"/>
  <c r="CV19" i="6" s="1"/>
  <c r="CW19" i="6" s="1"/>
  <c r="BM19" i="6"/>
  <c r="BN19" i="6" s="1"/>
  <c r="BD15" i="6"/>
  <c r="BC15" i="6"/>
  <c r="CV15" i="6" s="1"/>
  <c r="CW15" i="6" s="1"/>
  <c r="BM15" i="6"/>
  <c r="BN15" i="6" s="1"/>
  <c r="BC114" i="6"/>
  <c r="CV114" i="6" s="1"/>
  <c r="CW114" i="6" s="1"/>
  <c r="BD114" i="6"/>
  <c r="BM114" i="6"/>
  <c r="BN114" i="6" s="1"/>
  <c r="BD101" i="6"/>
  <c r="BD182" i="6"/>
  <c r="BD169" i="6"/>
  <c r="BD143" i="6"/>
  <c r="BD241" i="6"/>
  <c r="BD44" i="6"/>
  <c r="BD207" i="6"/>
  <c r="BC126" i="6"/>
  <c r="CV126" i="6" s="1"/>
  <c r="CW126" i="6" s="1"/>
  <c r="BD126" i="6"/>
  <c r="BM126" i="6"/>
  <c r="BN126" i="6" s="1"/>
  <c r="BD93" i="6"/>
  <c r="BC93" i="6"/>
  <c r="CV93" i="6" s="1"/>
  <c r="CW93" i="6" s="1"/>
  <c r="BM93" i="6"/>
  <c r="BN93" i="6" s="1"/>
  <c r="AY248" i="6"/>
  <c r="BC179" i="6"/>
  <c r="CV179" i="6" s="1"/>
  <c r="CW179" i="6" s="1"/>
  <c r="BM179" i="6"/>
  <c r="BN179" i="6" s="1"/>
  <c r="BD142" i="6"/>
  <c r="BC214" i="6"/>
  <c r="CV214" i="6" s="1"/>
  <c r="CW214" i="6" s="1"/>
  <c r="BM214" i="6"/>
  <c r="BN214" i="6" s="1"/>
  <c r="BC62" i="6"/>
  <c r="CV62" i="6" s="1"/>
  <c r="CW62" i="6" s="1"/>
  <c r="BM62" i="6"/>
  <c r="BN62" i="6" s="1"/>
  <c r="BC129" i="6"/>
  <c r="CV129" i="6" s="1"/>
  <c r="CW129" i="6" s="1"/>
  <c r="BM129" i="6"/>
  <c r="BN129" i="6" s="1"/>
  <c r="BD95" i="6"/>
  <c r="BC188" i="6"/>
  <c r="CV188" i="6" s="1"/>
  <c r="CW188" i="6" s="1"/>
  <c r="BM188" i="6"/>
  <c r="BN188" i="6" s="1"/>
  <c r="BC185" i="6"/>
  <c r="CV185" i="6" s="1"/>
  <c r="CW185" i="6" s="1"/>
  <c r="BM185" i="6"/>
  <c r="BN185" i="6" s="1"/>
  <c r="BC181" i="6"/>
  <c r="CV181" i="6" s="1"/>
  <c r="CW181" i="6" s="1"/>
  <c r="BM181" i="6"/>
  <c r="BN181" i="6" s="1"/>
  <c r="BC84" i="6"/>
  <c r="CV84" i="6" s="1"/>
  <c r="CW84" i="6" s="1"/>
  <c r="BM84" i="6"/>
  <c r="BN84" i="6" s="1"/>
  <c r="BD53" i="6"/>
  <c r="BC202" i="6"/>
  <c r="CV202" i="6" s="1"/>
  <c r="CW202" i="6" s="1"/>
  <c r="BM202" i="6"/>
  <c r="BN202" i="6" s="1"/>
  <c r="BD71" i="6"/>
  <c r="BC153" i="6"/>
  <c r="CV153" i="6" s="1"/>
  <c r="CW153" i="6" s="1"/>
  <c r="BM153" i="6"/>
  <c r="BN153" i="6" s="1"/>
  <c r="BC73" i="6"/>
  <c r="CV73" i="6" s="1"/>
  <c r="CW73" i="6" s="1"/>
  <c r="BM73" i="6"/>
  <c r="BN73" i="6" s="1"/>
  <c r="BD92" i="6"/>
  <c r="BC32" i="6"/>
  <c r="CV32" i="6" s="1"/>
  <c r="CW32" i="6" s="1"/>
  <c r="BM32" i="6"/>
  <c r="BN32" i="6" s="1"/>
  <c r="BD83" i="6"/>
  <c r="BC81" i="6"/>
  <c r="CV81" i="6" s="1"/>
  <c r="CW81" i="6" s="1"/>
  <c r="BD81" i="6"/>
  <c r="BM81" i="6"/>
  <c r="BN81" i="6" s="1"/>
  <c r="BC186" i="6"/>
  <c r="CV186" i="6" s="1"/>
  <c r="CW186" i="6" s="1"/>
  <c r="BM186" i="6"/>
  <c r="BN186" i="6" s="1"/>
  <c r="BD131" i="6"/>
  <c r="BM110" i="6"/>
  <c r="BN110" i="6" s="1"/>
  <c r="BC232" i="6"/>
  <c r="CV232" i="6" s="1"/>
  <c r="CW232" i="6" s="1"/>
  <c r="BD232" i="6"/>
  <c r="BM232" i="6"/>
  <c r="BN232" i="6" s="1"/>
  <c r="BD33" i="6"/>
  <c r="BD10" i="6"/>
  <c r="BC196" i="6"/>
  <c r="CV196" i="6" s="1"/>
  <c r="CW196" i="6" s="1"/>
  <c r="BM196" i="6"/>
  <c r="BN196" i="6" s="1"/>
  <c r="BD234" i="6"/>
  <c r="BC234" i="6"/>
  <c r="CV234" i="6" s="1"/>
  <c r="CW234" i="6" s="1"/>
  <c r="BM234" i="6"/>
  <c r="BN234" i="6" s="1"/>
  <c r="BC43" i="6"/>
  <c r="CV43" i="6" s="1"/>
  <c r="CW43" i="6" s="1"/>
  <c r="BM43" i="6"/>
  <c r="BN43" i="6" s="1"/>
  <c r="BD87" i="6"/>
  <c r="BD183" i="6"/>
  <c r="BD16" i="6"/>
  <c r="BD209" i="6"/>
  <c r="BC215" i="6"/>
  <c r="CV215" i="6" s="1"/>
  <c r="CW215" i="6" s="1"/>
  <c r="BM215" i="6"/>
  <c r="BN215" i="6" s="1"/>
  <c r="BC1" i="6"/>
  <c r="BD1" i="6" s="1"/>
  <c r="BM1" i="6"/>
  <c r="BN1" i="6" s="1"/>
  <c r="BC208" i="6"/>
  <c r="CV208" i="6" s="1"/>
  <c r="CW208" i="6" s="1"/>
  <c r="BM208" i="6"/>
  <c r="BN208" i="6" s="1"/>
  <c r="BC194" i="6"/>
  <c r="CV194" i="6" s="1"/>
  <c r="CW194" i="6" s="1"/>
  <c r="BM194" i="6"/>
  <c r="BN194" i="6" s="1"/>
  <c r="BC176" i="6"/>
  <c r="CV176" i="6" s="1"/>
  <c r="CW176" i="6" s="1"/>
  <c r="BM176" i="6"/>
  <c r="BN176" i="6" s="1"/>
  <c r="BD37" i="6"/>
  <c r="BD35" i="6"/>
  <c r="BC35" i="6"/>
  <c r="CV35" i="6" s="1"/>
  <c r="CW35" i="6" s="1"/>
  <c r="BM35" i="6"/>
  <c r="BN35" i="6" s="1"/>
  <c r="BD230" i="6"/>
  <c r="BD155" i="6"/>
  <c r="BC155" i="6"/>
  <c r="CV155" i="6" s="1"/>
  <c r="CW155" i="6" s="1"/>
  <c r="BM155" i="6"/>
  <c r="BN155" i="6" s="1"/>
  <c r="BC178" i="6"/>
  <c r="CV178" i="6" s="1"/>
  <c r="CW178" i="6" s="1"/>
  <c r="BM178" i="6"/>
  <c r="BN178" i="6" s="1"/>
  <c r="BC122" i="6"/>
  <c r="CV122" i="6" s="1"/>
  <c r="CW122" i="6" s="1"/>
  <c r="BM122" i="6"/>
  <c r="BN122" i="6" s="1"/>
  <c r="BM198" i="6"/>
  <c r="BN198" i="6" s="1"/>
  <c r="BC99" i="6"/>
  <c r="CV99" i="6" s="1"/>
  <c r="CW99" i="6" s="1"/>
  <c r="BM99" i="6"/>
  <c r="BN99" i="6" s="1"/>
  <c r="BC164" i="6"/>
  <c r="CV164" i="6" s="1"/>
  <c r="CW164" i="6" s="1"/>
  <c r="BM164" i="6"/>
  <c r="BN164" i="6" s="1"/>
  <c r="BC177" i="6"/>
  <c r="CV177" i="6" s="1"/>
  <c r="CW177" i="6" s="1"/>
  <c r="BM177" i="6"/>
  <c r="BN177" i="6" s="1"/>
  <c r="BC223" i="6"/>
  <c r="CV223" i="6" s="1"/>
  <c r="CW223" i="6" s="1"/>
  <c r="BM223" i="6"/>
  <c r="BN223" i="6" s="1"/>
  <c r="BC49" i="6"/>
  <c r="CV49" i="6" s="1"/>
  <c r="CW49" i="6" s="1"/>
  <c r="BM49" i="6"/>
  <c r="BN49" i="6" s="1"/>
  <c r="BB248" i="6"/>
  <c r="BC162" i="6"/>
  <c r="CV162" i="6" s="1"/>
  <c r="CW162" i="6" s="1"/>
  <c r="BM162" i="6"/>
  <c r="BN162" i="6" s="1"/>
  <c r="BC52" i="6"/>
  <c r="CV52" i="6" s="1"/>
  <c r="CW52" i="6" s="1"/>
  <c r="BM52" i="6"/>
  <c r="BN52" i="6" s="1"/>
  <c r="BC118" i="6"/>
  <c r="CV118" i="6" s="1"/>
  <c r="CW118" i="6" s="1"/>
  <c r="BM118" i="6"/>
  <c r="BN118" i="6" s="1"/>
  <c r="BC221" i="6"/>
  <c r="CV221" i="6" s="1"/>
  <c r="CW221" i="6" s="1"/>
  <c r="BM221" i="6"/>
  <c r="BN221" i="6" s="1"/>
  <c r="BC217" i="6"/>
  <c r="CV217" i="6" s="1"/>
  <c r="CW217" i="6" s="1"/>
  <c r="BM217" i="6"/>
  <c r="BN217" i="6" s="1"/>
  <c r="BC41" i="6"/>
  <c r="CV41" i="6" s="1"/>
  <c r="CW41" i="6" s="1"/>
  <c r="BM41" i="6"/>
  <c r="BN41" i="6" s="1"/>
  <c r="BC85" i="6"/>
  <c r="CV85" i="6" s="1"/>
  <c r="CW85" i="6" s="1"/>
  <c r="BM85" i="6"/>
  <c r="BN85" i="6" s="1"/>
  <c r="BC20" i="6"/>
  <c r="CV20" i="6" s="1"/>
  <c r="CW20" i="6" s="1"/>
  <c r="BM20" i="6"/>
  <c r="BN20" i="6" s="1"/>
  <c r="BC14" i="6"/>
  <c r="CV14" i="6" s="1"/>
  <c r="CW14" i="6" s="1"/>
  <c r="BM14" i="6"/>
  <c r="BN14" i="6" s="1"/>
  <c r="BC48" i="6"/>
  <c r="CV48" i="6" s="1"/>
  <c r="CW48" i="6" s="1"/>
  <c r="BM48" i="6"/>
  <c r="BN48" i="6" s="1"/>
  <c r="BD158" i="6"/>
  <c r="BD109" i="6"/>
  <c r="BD166" i="6"/>
  <c r="BC22" i="6"/>
  <c r="CV22" i="6" s="1"/>
  <c r="CW22" i="6" s="1"/>
  <c r="BM22" i="6"/>
  <c r="BN22" i="6" s="1"/>
  <c r="BC175" i="6"/>
  <c r="CV175" i="6" s="1"/>
  <c r="CW175" i="6" s="1"/>
  <c r="BM175" i="6"/>
  <c r="BN175" i="6" s="1"/>
  <c r="BC135" i="6"/>
  <c r="CV135" i="6" s="1"/>
  <c r="CW135" i="6" s="1"/>
  <c r="BM135" i="6"/>
  <c r="BN135" i="6" s="1"/>
  <c r="BC40" i="6"/>
  <c r="CV40" i="6" s="1"/>
  <c r="CW40" i="6" s="1"/>
  <c r="BM40" i="6"/>
  <c r="BN40" i="6" s="1"/>
  <c r="BC51" i="6"/>
  <c r="CV51" i="6" s="1"/>
  <c r="CW51" i="6" s="1"/>
  <c r="BM51" i="6"/>
  <c r="BN51" i="6" s="1"/>
  <c r="BD79" i="6"/>
  <c r="BD205" i="6"/>
  <c r="BC231" i="6"/>
  <c r="CV231" i="6" s="1"/>
  <c r="CW231" i="6" s="1"/>
  <c r="BM231" i="6"/>
  <c r="BN231" i="6" s="1"/>
  <c r="BC27" i="6"/>
  <c r="CV27" i="6" s="1"/>
  <c r="CW27" i="6" s="1"/>
  <c r="BM27" i="6"/>
  <c r="BN27" i="6" s="1"/>
  <c r="BC152" i="6"/>
  <c r="CV152" i="6" s="1"/>
  <c r="CW152" i="6" s="1"/>
  <c r="BM152" i="6"/>
  <c r="BN152" i="6" s="1"/>
  <c r="BC77" i="6"/>
  <c r="CV77" i="6" s="1"/>
  <c r="CW77" i="6" s="1"/>
  <c r="BM77" i="6"/>
  <c r="BN77" i="6" s="1"/>
  <c r="BC174" i="6"/>
  <c r="CV174" i="6" s="1"/>
  <c r="CW174" i="6" s="1"/>
  <c r="BM174" i="6"/>
  <c r="BN174" i="6" s="1"/>
  <c r="BD172" i="6"/>
  <c r="BC195" i="6"/>
  <c r="CV195" i="6" s="1"/>
  <c r="CW195" i="6" s="1"/>
  <c r="BC94" i="6"/>
  <c r="CV94" i="6" s="1"/>
  <c r="CW94" i="6" s="1"/>
  <c r="BM94" i="6"/>
  <c r="BN94" i="6" s="1"/>
  <c r="BC203" i="6"/>
  <c r="CV203" i="6" s="1"/>
  <c r="CW203" i="6" s="1"/>
  <c r="BM203" i="6"/>
  <c r="BN203" i="6" s="1"/>
  <c r="BD102" i="6"/>
  <c r="BC82" i="6"/>
  <c r="CV82" i="6" s="1"/>
  <c r="CW82" i="6" s="1"/>
  <c r="BD204" i="6"/>
  <c r="BC29" i="6"/>
  <c r="CV29" i="6" s="1"/>
  <c r="CW29" i="6" s="1"/>
  <c r="BM29" i="6"/>
  <c r="BN29" i="6" s="1"/>
  <c r="BC132" i="6"/>
  <c r="CV132" i="6" s="1"/>
  <c r="CW132" i="6" s="1"/>
  <c r="BM132" i="6"/>
  <c r="BN132" i="6" s="1"/>
  <c r="BD78" i="6"/>
  <c r="BD125" i="6"/>
  <c r="BD133" i="6"/>
  <c r="BD149" i="6"/>
  <c r="BD76" i="6"/>
  <c r="BC76" i="6"/>
  <c r="CV76" i="6" s="1"/>
  <c r="CW76" i="6" s="1"/>
  <c r="BM76" i="6"/>
  <c r="BN76" i="6" s="1"/>
  <c r="BC220" i="6"/>
  <c r="CV220" i="6" s="1"/>
  <c r="CW220" i="6" s="1"/>
  <c r="BM220" i="6"/>
  <c r="BN220" i="6" s="1"/>
  <c r="BC21" i="6"/>
  <c r="CV21" i="6" s="1"/>
  <c r="CW21" i="6" s="1"/>
  <c r="BM21" i="6"/>
  <c r="BN21" i="6" s="1"/>
  <c r="BC23" i="6"/>
  <c r="CV23" i="6" s="1"/>
  <c r="CW23" i="6" s="1"/>
  <c r="BM23" i="6"/>
  <c r="BN23" i="6" s="1"/>
  <c r="BD145" i="6"/>
  <c r="BC89" i="6"/>
  <c r="CV89" i="6" s="1"/>
  <c r="CW89" i="6" s="1"/>
  <c r="BM89" i="6"/>
  <c r="BN89" i="6" s="1"/>
  <c r="BD229" i="6"/>
  <c r="BD127" i="6"/>
  <c r="BC39" i="6"/>
  <c r="CV39" i="6" s="1"/>
  <c r="CW39" i="6" s="1"/>
  <c r="BM39" i="6"/>
  <c r="BN39" i="6" s="1"/>
  <c r="BD180" i="6"/>
  <c r="BC91" i="6"/>
  <c r="CV91" i="6" s="1"/>
  <c r="CW91" i="6" s="1"/>
  <c r="BM91" i="6"/>
  <c r="BN91" i="6" s="1"/>
  <c r="BD197" i="6"/>
  <c r="BD192" i="6"/>
  <c r="BD18" i="6"/>
  <c r="BC98" i="6"/>
  <c r="CV98" i="6" s="1"/>
  <c r="CW98" i="6" s="1"/>
  <c r="BM98" i="6"/>
  <c r="BN98" i="6" s="1"/>
  <c r="BD100" i="6"/>
  <c r="BD189" i="6"/>
  <c r="BD61" i="6"/>
  <c r="BD90" i="6"/>
  <c r="CV69" i="6"/>
  <c r="BD124" i="6"/>
  <c r="BD156" i="6"/>
  <c r="BC156" i="6"/>
  <c r="CV156" i="6" s="1"/>
  <c r="CW156" i="6" s="1"/>
  <c r="BM156" i="6"/>
  <c r="BN156" i="6" s="1"/>
  <c r="BN69" i="6"/>
  <c r="BC104" i="6"/>
  <c r="CV104" i="6" s="1"/>
  <c r="CW104" i="6" s="1"/>
  <c r="BM104" i="6"/>
  <c r="BN104" i="6" s="1"/>
  <c r="BA248" i="6"/>
  <c r="BC45" i="6"/>
  <c r="CV45" i="6" s="1"/>
  <c r="CW45" i="6" s="1"/>
  <c r="BM45" i="6"/>
  <c r="BN45" i="6" s="1"/>
  <c r="BD106" i="6"/>
  <c r="BC106" i="6"/>
  <c r="CV106" i="6" s="1"/>
  <c r="CW106" i="6" s="1"/>
  <c r="BM106" i="6"/>
  <c r="BN106" i="6" s="1"/>
  <c r="BC130" i="6"/>
  <c r="CV130" i="6" s="1"/>
  <c r="CW130" i="6" s="1"/>
  <c r="BM130" i="6"/>
  <c r="BN130" i="6" s="1"/>
  <c r="BC54" i="6"/>
  <c r="CV54" i="6" s="1"/>
  <c r="CW54" i="6" s="1"/>
  <c r="BM54" i="6"/>
  <c r="BN54" i="6" s="1"/>
  <c r="BC70" i="6"/>
  <c r="CV70" i="6" s="1"/>
  <c r="CW70" i="6" s="1"/>
  <c r="BM70" i="6"/>
  <c r="BN70" i="6" s="1"/>
  <c r="BD30" i="6"/>
  <c r="BC240" i="6"/>
  <c r="CV240" i="6" s="1"/>
  <c r="CW240" i="6" s="1"/>
  <c r="BM240" i="6"/>
  <c r="BN240" i="6" s="1"/>
  <c r="BC171" i="6"/>
  <c r="CV171" i="6" s="1"/>
  <c r="CW171" i="6" s="1"/>
  <c r="BM171" i="6"/>
  <c r="BN171" i="6" s="1"/>
  <c r="BC12" i="6"/>
  <c r="CV12" i="6" s="1"/>
  <c r="CW12" i="6" s="1"/>
  <c r="BM12" i="6"/>
  <c r="BN12" i="6" s="1"/>
  <c r="BD213" i="6"/>
  <c r="BC17" i="6"/>
  <c r="CV17" i="6" s="1"/>
  <c r="CW17" i="6" s="1"/>
  <c r="BD17" i="6"/>
  <c r="BM17" i="6"/>
  <c r="BN17" i="6" s="1"/>
  <c r="BD191" i="6"/>
  <c r="BC191" i="6"/>
  <c r="CV191" i="6" s="1"/>
  <c r="CW191" i="6" s="1"/>
  <c r="BM191" i="6"/>
  <c r="BN191" i="6" s="1"/>
  <c r="BC168" i="6"/>
  <c r="CV168" i="6" s="1"/>
  <c r="CW168" i="6" s="1"/>
  <c r="BM168" i="6"/>
  <c r="BN168" i="6" s="1"/>
  <c r="BC225" i="6"/>
  <c r="CV225" i="6" s="1"/>
  <c r="CW225" i="6" s="1"/>
  <c r="BM225" i="6"/>
  <c r="BN225" i="6" s="1"/>
  <c r="BC123" i="6"/>
  <c r="CV123" i="6" s="1"/>
  <c r="CW123" i="6" s="1"/>
  <c r="BM123" i="6"/>
  <c r="BN123" i="6" s="1"/>
  <c r="BC139" i="6"/>
  <c r="CV139" i="6" s="1"/>
  <c r="CW139" i="6" s="1"/>
  <c r="BM139" i="6"/>
  <c r="BN139" i="6" s="1"/>
  <c r="BC107" i="6"/>
  <c r="CV107" i="6" s="1"/>
  <c r="CW107" i="6" s="1"/>
  <c r="BM107" i="6"/>
  <c r="BN107" i="6" s="1"/>
  <c r="BM113" i="6"/>
  <c r="BN113" i="6" s="1"/>
  <c r="BC24" i="6"/>
  <c r="CV24" i="6" s="1"/>
  <c r="CW24" i="6" s="1"/>
  <c r="BM24" i="6"/>
  <c r="BN24" i="6" s="1"/>
  <c r="BC148" i="6"/>
  <c r="CV148" i="6" s="1"/>
  <c r="CW148" i="6" s="1"/>
  <c r="BM148" i="6"/>
  <c r="BN148" i="6" s="1"/>
  <c r="BC224" i="6"/>
  <c r="CV224" i="6" s="1"/>
  <c r="CW224" i="6" s="1"/>
  <c r="BM224" i="6"/>
  <c r="BN224" i="6" s="1"/>
  <c r="BD117" i="6"/>
  <c r="BC236" i="6"/>
  <c r="CV236" i="6" s="1"/>
  <c r="CW236" i="6" s="1"/>
  <c r="BM236" i="6"/>
  <c r="BN236" i="6" s="1"/>
  <c r="BC222" i="6"/>
  <c r="CV222" i="6" s="1"/>
  <c r="CW222" i="6" s="1"/>
  <c r="BM222" i="6"/>
  <c r="BN222" i="6" s="1"/>
  <c r="BC160" i="6"/>
  <c r="CV160" i="6" s="1"/>
  <c r="CW160" i="6" s="1"/>
  <c r="BM160" i="6"/>
  <c r="BN160" i="6" s="1"/>
  <c r="BD200" i="6"/>
  <c r="BD63" i="6"/>
  <c r="BC244" i="6"/>
  <c r="CV244" i="6" s="1"/>
  <c r="CW244" i="6" s="1"/>
  <c r="BM244" i="6"/>
  <c r="BN244" i="6" s="1"/>
  <c r="BD59" i="6"/>
  <c r="BC157" i="6"/>
  <c r="CV157" i="6" s="1"/>
  <c r="CW157" i="6" s="1"/>
  <c r="BM157" i="6"/>
  <c r="BN157" i="6" s="1"/>
  <c r="BD34" i="6"/>
  <c r="BC74" i="6"/>
  <c r="CV74" i="6" s="1"/>
  <c r="CW74" i="6" s="1"/>
  <c r="BC55" i="6"/>
  <c r="CV55" i="6" s="1"/>
  <c r="CW55" i="6" s="1"/>
  <c r="BM55" i="6"/>
  <c r="BN55" i="6" s="1"/>
  <c r="BD128" i="6"/>
  <c r="BC227" i="6"/>
  <c r="CV227" i="6" s="1"/>
  <c r="CW227" i="6" s="1"/>
  <c r="BM227" i="6"/>
  <c r="BN227" i="6" s="1"/>
  <c r="BC116" i="6"/>
  <c r="CV116" i="6" s="1"/>
  <c r="CW116" i="6" s="1"/>
  <c r="BM116" i="6"/>
  <c r="BN116" i="6" s="1"/>
  <c r="BD69" i="6"/>
  <c r="BD97" i="6"/>
  <c r="BM205" i="5"/>
  <c r="BN205" i="5" s="1"/>
  <c r="BM244" i="5"/>
  <c r="BN244" i="5" s="1"/>
  <c r="AY20" i="5"/>
  <c r="BC20" i="5" s="1"/>
  <c r="CV20" i="5" s="1"/>
  <c r="CW20" i="5" s="1"/>
  <c r="BM43" i="5"/>
  <c r="BN43" i="5" s="1"/>
  <c r="AY215" i="5"/>
  <c r="AY85" i="5"/>
  <c r="BM85" i="5" s="1"/>
  <c r="BN85" i="5" s="1"/>
  <c r="AY135" i="5"/>
  <c r="BM135" i="5" s="1"/>
  <c r="BN135" i="5" s="1"/>
  <c r="AY187" i="5"/>
  <c r="BM187" i="5" s="1"/>
  <c r="BN187" i="5" s="1"/>
  <c r="AY180" i="5"/>
  <c r="BM180" i="5" s="1"/>
  <c r="BN180" i="5" s="1"/>
  <c r="BE210" i="5"/>
  <c r="AY149" i="5"/>
  <c r="BM149" i="5" s="1"/>
  <c r="BN149" i="5" s="1"/>
  <c r="AY21" i="5"/>
  <c r="BC21" i="5" s="1"/>
  <c r="CV21" i="5" s="1"/>
  <c r="CW21" i="5" s="1"/>
  <c r="AY198" i="5"/>
  <c r="BM198" i="5" s="1"/>
  <c r="BN198" i="5" s="1"/>
  <c r="AY96" i="5"/>
  <c r="BM96" i="5" s="1"/>
  <c r="BN96" i="5" s="1"/>
  <c r="AY95" i="5"/>
  <c r="BM95" i="5" s="1"/>
  <c r="BN95" i="5" s="1"/>
  <c r="AY87" i="5"/>
  <c r="BM87" i="5" s="1"/>
  <c r="BN87" i="5" s="1"/>
  <c r="BM127" i="5"/>
  <c r="BN127" i="5" s="1"/>
  <c r="BM140" i="5"/>
  <c r="BN140" i="5" s="1"/>
  <c r="AQ219" i="4"/>
  <c r="BJ171" i="4"/>
  <c r="BL171" i="4" s="1"/>
  <c r="AX74" i="4"/>
  <c r="AQ244" i="4"/>
  <c r="AQ98" i="4"/>
  <c r="AV114" i="4"/>
  <c r="AZ114" i="4" s="1"/>
  <c r="BJ32" i="4"/>
  <c r="BL32" i="4" s="1"/>
  <c r="AX110" i="4"/>
  <c r="BB110" i="4" s="1"/>
  <c r="AV110" i="4"/>
  <c r="AZ110" i="4" s="1"/>
  <c r="AV56" i="4"/>
  <c r="AZ56" i="4" s="1"/>
  <c r="BJ125" i="4"/>
  <c r="BL125" i="4" s="1"/>
  <c r="AQ211" i="4"/>
  <c r="BJ211" i="4"/>
  <c r="BL211" i="4" s="1"/>
  <c r="AV214" i="4"/>
  <c r="BJ72" i="4"/>
  <c r="BL72" i="4" s="1"/>
  <c r="AV59" i="4"/>
  <c r="AZ59" i="4" s="1"/>
  <c r="BJ26" i="4"/>
  <c r="BL26" i="4" s="1"/>
  <c r="BJ194" i="4"/>
  <c r="BL194" i="4" s="1"/>
  <c r="AX96" i="4"/>
  <c r="BJ137" i="4"/>
  <c r="BL137" i="4" s="1"/>
  <c r="AX63" i="4"/>
  <c r="AV63" i="4"/>
  <c r="AZ63" i="4" s="1"/>
  <c r="BJ234" i="4"/>
  <c r="BL234" i="4" s="1"/>
  <c r="BJ166" i="4"/>
  <c r="BL166" i="4" s="1"/>
  <c r="BJ88" i="4"/>
  <c r="BL88" i="4" s="1"/>
  <c r="AV39" i="4"/>
  <c r="AZ39" i="4" s="1"/>
  <c r="AX176" i="4"/>
  <c r="AV176" i="4"/>
  <c r="AZ176" i="4" s="1"/>
  <c r="BJ223" i="4"/>
  <c r="BL223" i="4" s="1"/>
  <c r="BJ148" i="4"/>
  <c r="BL148" i="4" s="1"/>
  <c r="BJ135" i="4"/>
  <c r="BL135" i="4" s="1"/>
  <c r="BJ179" i="4"/>
  <c r="BL179" i="4" s="1"/>
  <c r="BJ57" i="4"/>
  <c r="BL57" i="4" s="1"/>
  <c r="AW26" i="4"/>
  <c r="BA26" i="4" s="1"/>
  <c r="AV119" i="4"/>
  <c r="AZ119" i="4" s="1"/>
  <c r="BJ222" i="4"/>
  <c r="BL222" i="4" s="1"/>
  <c r="AX30" i="4"/>
  <c r="AV234" i="4"/>
  <c r="BJ237" i="4"/>
  <c r="BL237" i="4" s="1"/>
  <c r="BJ238" i="4"/>
  <c r="BL238" i="4" s="1"/>
  <c r="BJ11" i="4"/>
  <c r="BL11" i="4" s="1"/>
  <c r="AY173" i="5"/>
  <c r="BM173" i="5" s="1"/>
  <c r="BN173" i="5" s="1"/>
  <c r="AY189" i="5"/>
  <c r="BE227" i="5"/>
  <c r="AY210" i="5"/>
  <c r="BM210" i="5" s="1"/>
  <c r="BN210" i="5" s="1"/>
  <c r="BM197" i="5"/>
  <c r="BN197" i="5" s="1"/>
  <c r="AY224" i="5"/>
  <c r="BC224" i="5" s="1"/>
  <c r="CV224" i="5" s="1"/>
  <c r="CW224" i="5" s="1"/>
  <c r="BE186" i="5"/>
  <c r="AY163" i="5"/>
  <c r="BM163" i="5" s="1"/>
  <c r="BN163" i="5" s="1"/>
  <c r="AY223" i="5"/>
  <c r="BM223" i="5" s="1"/>
  <c r="BN223" i="5" s="1"/>
  <c r="BE223" i="5"/>
  <c r="BE169" i="5"/>
  <c r="BM194" i="5"/>
  <c r="BN194" i="5" s="1"/>
  <c r="BM196" i="5"/>
  <c r="BN196" i="5" s="1"/>
  <c r="BM164" i="5"/>
  <c r="BN164" i="5" s="1"/>
  <c r="AY170" i="5"/>
  <c r="BC170" i="5" s="1"/>
  <c r="CV170" i="5" s="1"/>
  <c r="CW170" i="5" s="1"/>
  <c r="AY168" i="5"/>
  <c r="BM168" i="5" s="1"/>
  <c r="BN168" i="5" s="1"/>
  <c r="AY183" i="5"/>
  <c r="BM183" i="5" s="1"/>
  <c r="BN183" i="5" s="1"/>
  <c r="AY238" i="5"/>
  <c r="BM238" i="5" s="1"/>
  <c r="BN238" i="5" s="1"/>
  <c r="AY171" i="5"/>
  <c r="BM171" i="5" s="1"/>
  <c r="BN171" i="5" s="1"/>
  <c r="AY190" i="5"/>
  <c r="AY214" i="5"/>
  <c r="BM214" i="5" s="1"/>
  <c r="BN214" i="5" s="1"/>
  <c r="BM206" i="5"/>
  <c r="BN206" i="5" s="1"/>
  <c r="AY93" i="5"/>
  <c r="BM93" i="5" s="1"/>
  <c r="BN93" i="5" s="1"/>
  <c r="AY88" i="5"/>
  <c r="BM88" i="5" s="1"/>
  <c r="BN88" i="5" s="1"/>
  <c r="AY141" i="5"/>
  <c r="BM141" i="5" s="1"/>
  <c r="BN141" i="5" s="1"/>
  <c r="AY74" i="5"/>
  <c r="AY72" i="5"/>
  <c r="BM72" i="5" s="1"/>
  <c r="BN72" i="5" s="1"/>
  <c r="AY98" i="5"/>
  <c r="BC98" i="5" s="1"/>
  <c r="CV98" i="5" s="1"/>
  <c r="CW98" i="5" s="1"/>
  <c r="AY33" i="5"/>
  <c r="BM33" i="5" s="1"/>
  <c r="BN33" i="5" s="1"/>
  <c r="BA149" i="5"/>
  <c r="AY203" i="5"/>
  <c r="BM203" i="5" s="1"/>
  <c r="BN203" i="5" s="1"/>
  <c r="AY226" i="5"/>
  <c r="BM226" i="5" s="1"/>
  <c r="BN226" i="5" s="1"/>
  <c r="BA187" i="5"/>
  <c r="AY84" i="5"/>
  <c r="AZ84" i="5"/>
  <c r="BM165" i="5"/>
  <c r="BN165" i="5" s="1"/>
  <c r="AZ85" i="5"/>
  <c r="AY26" i="5"/>
  <c r="BM26" i="5" s="1"/>
  <c r="BN26" i="5" s="1"/>
  <c r="BM77" i="5"/>
  <c r="BN77" i="5" s="1"/>
  <c r="AY17" i="5"/>
  <c r="BM17" i="5" s="1"/>
  <c r="BN17" i="5" s="1"/>
  <c r="AY36" i="5"/>
  <c r="BM36" i="5" s="1"/>
  <c r="BN36" i="5" s="1"/>
  <c r="AY199" i="5"/>
  <c r="AY160" i="5"/>
  <c r="BC160" i="5" s="1"/>
  <c r="CV160" i="5" s="1"/>
  <c r="CW160" i="5" s="1"/>
  <c r="AY182" i="5"/>
  <c r="BM182" i="5" s="1"/>
  <c r="BN182" i="5" s="1"/>
  <c r="BC96" i="5"/>
  <c r="CV96" i="5" s="1"/>
  <c r="CW96" i="5" s="1"/>
  <c r="BC39" i="5"/>
  <c r="CV39" i="5" s="1"/>
  <c r="CW39" i="5" s="1"/>
  <c r="BM39" i="5"/>
  <c r="BN39" i="5" s="1"/>
  <c r="BC63" i="5"/>
  <c r="CV63" i="5" s="1"/>
  <c r="CW63" i="5" s="1"/>
  <c r="BM63" i="5"/>
  <c r="BN63" i="5" s="1"/>
  <c r="BC200" i="5"/>
  <c r="CV200" i="5" s="1"/>
  <c r="CW200" i="5" s="1"/>
  <c r="BM200" i="5"/>
  <c r="BN200" i="5" s="1"/>
  <c r="BM160" i="5"/>
  <c r="BN160" i="5" s="1"/>
  <c r="BC183" i="5"/>
  <c r="CV183" i="5" s="1"/>
  <c r="CW183" i="5" s="1"/>
  <c r="BC32" i="5"/>
  <c r="CV32" i="5" s="1"/>
  <c r="CW32" i="5" s="1"/>
  <c r="BM32" i="5"/>
  <c r="BN32" i="5" s="1"/>
  <c r="BC121" i="5"/>
  <c r="CV121" i="5" s="1"/>
  <c r="CW121" i="5" s="1"/>
  <c r="BM121" i="5"/>
  <c r="BN121" i="5" s="1"/>
  <c r="BC129" i="5"/>
  <c r="CV129" i="5" s="1"/>
  <c r="CW129" i="5" s="1"/>
  <c r="BM129" i="5"/>
  <c r="BN129" i="5" s="1"/>
  <c r="BC154" i="5"/>
  <c r="CV154" i="5" s="1"/>
  <c r="CW154" i="5" s="1"/>
  <c r="BM154" i="5"/>
  <c r="BN154" i="5" s="1"/>
  <c r="BC26" i="5"/>
  <c r="CV26" i="5" s="1"/>
  <c r="CW26" i="5" s="1"/>
  <c r="BC16" i="5"/>
  <c r="CV16" i="5" s="1"/>
  <c r="CW16" i="5" s="1"/>
  <c r="BM16" i="5"/>
  <c r="BN16" i="5" s="1"/>
  <c r="BC59" i="5"/>
  <c r="CV59" i="5" s="1"/>
  <c r="CW59" i="5" s="1"/>
  <c r="BM59" i="5"/>
  <c r="BN59" i="5" s="1"/>
  <c r="AZ245" i="5"/>
  <c r="AY245" i="5"/>
  <c r="AY243" i="5"/>
  <c r="BA243" i="5"/>
  <c r="BB236" i="5"/>
  <c r="BE236" i="5" s="1"/>
  <c r="BB245" i="5"/>
  <c r="BE245" i="5" s="1"/>
  <c r="BB233" i="5"/>
  <c r="BE233" i="5" s="1"/>
  <c r="BC95" i="5"/>
  <c r="CV95" i="5" s="1"/>
  <c r="CW95" i="5" s="1"/>
  <c r="BC144" i="5"/>
  <c r="CV144" i="5" s="1"/>
  <c r="CW144" i="5" s="1"/>
  <c r="AZ91" i="5"/>
  <c r="AY91" i="5"/>
  <c r="BC86" i="5"/>
  <c r="CV86" i="5" s="1"/>
  <c r="CW86" i="5" s="1"/>
  <c r="AZ10" i="5"/>
  <c r="AY10" i="5"/>
  <c r="BC82" i="5"/>
  <c r="CV82" i="5" s="1"/>
  <c r="CW82" i="5" s="1"/>
  <c r="BM79" i="5"/>
  <c r="BN79" i="5" s="1"/>
  <c r="BB30" i="5"/>
  <c r="BE30" i="5" s="1"/>
  <c r="BA25" i="5"/>
  <c r="AY25" i="5"/>
  <c r="BB127" i="5"/>
  <c r="BE127" i="5" s="1"/>
  <c r="BB18" i="5"/>
  <c r="BE18" i="5" s="1"/>
  <c r="BC24" i="5"/>
  <c r="CV24" i="5" s="1"/>
  <c r="CW24" i="5" s="1"/>
  <c r="AY128" i="5"/>
  <c r="AZ128" i="5"/>
  <c r="BC40" i="5"/>
  <c r="CV40" i="5" s="1"/>
  <c r="CW40" i="5" s="1"/>
  <c r="BB17" i="5"/>
  <c r="BE17" i="5" s="1"/>
  <c r="AZ232" i="5"/>
  <c r="AY232" i="5"/>
  <c r="BB40" i="5"/>
  <c r="BE40" i="5" s="1"/>
  <c r="AY122" i="5"/>
  <c r="AZ122" i="5"/>
  <c r="BB66" i="5"/>
  <c r="BE66" i="5" s="1"/>
  <c r="AZ67" i="5"/>
  <c r="AY67" i="5"/>
  <c r="BA58" i="5"/>
  <c r="AY58" i="5"/>
  <c r="BA53" i="5"/>
  <c r="AY53" i="5"/>
  <c r="BA35" i="5"/>
  <c r="AY35" i="5"/>
  <c r="BA137" i="5"/>
  <c r="AY137" i="5"/>
  <c r="BC36" i="5"/>
  <c r="CV36" i="5" s="1"/>
  <c r="CW36" i="5" s="1"/>
  <c r="BB110" i="5"/>
  <c r="BE110" i="5" s="1"/>
  <c r="AZ61" i="5"/>
  <c r="AY61" i="5"/>
  <c r="BM61" i="5" s="1"/>
  <c r="BN61" i="5" s="1"/>
  <c r="BB57" i="5"/>
  <c r="BE57" i="5" s="1"/>
  <c r="BC109" i="5"/>
  <c r="CV109" i="5" s="1"/>
  <c r="CW109" i="5" s="1"/>
  <c r="BB60" i="5"/>
  <c r="BE60" i="5" s="1"/>
  <c r="BB53" i="5"/>
  <c r="BE53" i="5" s="1"/>
  <c r="BB48" i="5"/>
  <c r="BE48" i="5" s="1"/>
  <c r="AZ104" i="5"/>
  <c r="AY104" i="5"/>
  <c r="AZ101" i="5"/>
  <c r="AY101" i="5"/>
  <c r="AY66" i="5"/>
  <c r="BC149" i="5"/>
  <c r="CV149" i="5" s="1"/>
  <c r="CW149" i="5" s="1"/>
  <c r="AZ107" i="5"/>
  <c r="AY107" i="5"/>
  <c r="AY156" i="5"/>
  <c r="BA156" i="5"/>
  <c r="AY102" i="5"/>
  <c r="BA102" i="5"/>
  <c r="BA201" i="5"/>
  <c r="AY201" i="5"/>
  <c r="BC105" i="5"/>
  <c r="CV105" i="5" s="1"/>
  <c r="CW105" i="5" s="1"/>
  <c r="BC203" i="5"/>
  <c r="CV203" i="5" s="1"/>
  <c r="CW203" i="5" s="1"/>
  <c r="BB166" i="5"/>
  <c r="BE166" i="5" s="1"/>
  <c r="AZ153" i="5"/>
  <c r="AY153" i="5"/>
  <c r="AZ130" i="5"/>
  <c r="AY130" i="5"/>
  <c r="BC132" i="5"/>
  <c r="CV132" i="5" s="1"/>
  <c r="CW132" i="5" s="1"/>
  <c r="BB38" i="5"/>
  <c r="BE38" i="5" s="1"/>
  <c r="BB195" i="5"/>
  <c r="BE195" i="5" s="1"/>
  <c r="BC159" i="5"/>
  <c r="CV159" i="5" s="1"/>
  <c r="CW159" i="5" s="1"/>
  <c r="AY172" i="5"/>
  <c r="AZ172" i="5"/>
  <c r="AZ229" i="5"/>
  <c r="AY229" i="5"/>
  <c r="BB191" i="5"/>
  <c r="BE191" i="5" s="1"/>
  <c r="AZ99" i="5"/>
  <c r="AY99" i="5"/>
  <c r="AZ145" i="5"/>
  <c r="AY145" i="5"/>
  <c r="BB164" i="5"/>
  <c r="BE164" i="5" s="1"/>
  <c r="BC190" i="5"/>
  <c r="CV190" i="5" s="1"/>
  <c r="CW190" i="5" s="1"/>
  <c r="BC220" i="5"/>
  <c r="CV220" i="5" s="1"/>
  <c r="CW220" i="5" s="1"/>
  <c r="AZ227" i="5"/>
  <c r="AY227" i="5"/>
  <c r="AZ230" i="5"/>
  <c r="AY230" i="5"/>
  <c r="AZ178" i="5"/>
  <c r="AY178" i="5"/>
  <c r="AQ248" i="5"/>
  <c r="AY37" i="5"/>
  <c r="AZ37" i="5"/>
  <c r="BB196" i="5"/>
  <c r="BE196" i="5" s="1"/>
  <c r="BM158" i="5"/>
  <c r="BN158" i="5" s="1"/>
  <c r="BB220" i="5"/>
  <c r="BE220" i="5" s="1"/>
  <c r="BB226" i="5"/>
  <c r="BE226" i="5" s="1"/>
  <c r="AY217" i="5"/>
  <c r="BA217" i="5"/>
  <c r="BB168" i="5"/>
  <c r="BE168" i="5" s="1"/>
  <c r="BB173" i="5"/>
  <c r="BE173" i="5" s="1"/>
  <c r="AZ176" i="5"/>
  <c r="AY176" i="5"/>
  <c r="BB207" i="5"/>
  <c r="BE207" i="5" s="1"/>
  <c r="AY177" i="5"/>
  <c r="BC244" i="5"/>
  <c r="CV244" i="5" s="1"/>
  <c r="CW244" i="5" s="1"/>
  <c r="AZ237" i="5"/>
  <c r="AY237" i="5"/>
  <c r="AZ242" i="5"/>
  <c r="AY242" i="5"/>
  <c r="BB237" i="5"/>
  <c r="BE237" i="5" s="1"/>
  <c r="AY235" i="5"/>
  <c r="AY236" i="5"/>
  <c r="AZ94" i="5"/>
  <c r="AY94" i="5"/>
  <c r="BM144" i="5"/>
  <c r="BN144" i="5" s="1"/>
  <c r="BC138" i="5"/>
  <c r="CV138" i="5" s="1"/>
  <c r="CW138" i="5" s="1"/>
  <c r="BB29" i="5"/>
  <c r="BE29" i="5" s="1"/>
  <c r="AZ83" i="5"/>
  <c r="AY83" i="5"/>
  <c r="AY30" i="5"/>
  <c r="BM86" i="5"/>
  <c r="BN86" i="5" s="1"/>
  <c r="BB23" i="5"/>
  <c r="BE23" i="5" s="1"/>
  <c r="AY18" i="5"/>
  <c r="BC78" i="5"/>
  <c r="CV78" i="5" s="1"/>
  <c r="CW78" i="5" s="1"/>
  <c r="BC22" i="5"/>
  <c r="CV22" i="5" s="1"/>
  <c r="CW22" i="5" s="1"/>
  <c r="AZ75" i="5"/>
  <c r="AY75" i="5"/>
  <c r="AZ14" i="5"/>
  <c r="AY14" i="5"/>
  <c r="AY28" i="5"/>
  <c r="BB22" i="5"/>
  <c r="BE22" i="5" s="1"/>
  <c r="AY126" i="5"/>
  <c r="BA126" i="5"/>
  <c r="BB74" i="5"/>
  <c r="BE74" i="5" s="1"/>
  <c r="AY73" i="5"/>
  <c r="BA73" i="5"/>
  <c r="BB121" i="5"/>
  <c r="BE121" i="5" s="1"/>
  <c r="BM22" i="5"/>
  <c r="BN22" i="5" s="1"/>
  <c r="BB67" i="5"/>
  <c r="BE67" i="5" s="1"/>
  <c r="BC19" i="5"/>
  <c r="CV19" i="5" s="1"/>
  <c r="CW19" i="5" s="1"/>
  <c r="BM40" i="5"/>
  <c r="BN40" i="5" s="1"/>
  <c r="BB56" i="5"/>
  <c r="BE56" i="5" s="1"/>
  <c r="BB13" i="5"/>
  <c r="BE13" i="5" s="1"/>
  <c r="AZ50" i="5"/>
  <c r="AY50" i="5"/>
  <c r="AZ111" i="5"/>
  <c r="AY111" i="5"/>
  <c r="AY120" i="5"/>
  <c r="AZ118" i="5"/>
  <c r="AY118" i="5"/>
  <c r="AY13" i="5"/>
  <c r="AY110" i="5"/>
  <c r="BC34" i="5"/>
  <c r="CV34" i="5" s="1"/>
  <c r="CW34" i="5" s="1"/>
  <c r="BM98" i="5"/>
  <c r="BN98" i="5" s="1"/>
  <c r="AY48" i="5"/>
  <c r="BB47" i="5"/>
  <c r="BE47" i="5" s="1"/>
  <c r="BC106" i="5"/>
  <c r="CV106" i="5" s="1"/>
  <c r="CW106" i="5" s="1"/>
  <c r="BC43" i="5"/>
  <c r="CV43" i="5" s="1"/>
  <c r="CW43" i="5" s="1"/>
  <c r="BC155" i="5"/>
  <c r="CV155" i="5" s="1"/>
  <c r="CW155" i="5" s="1"/>
  <c r="AZ116" i="5"/>
  <c r="AY116" i="5"/>
  <c r="BB34" i="5"/>
  <c r="BE34" i="5" s="1"/>
  <c r="BB109" i="5"/>
  <c r="BE109" i="5" s="1"/>
  <c r="BB106" i="5"/>
  <c r="BE106" i="5" s="1"/>
  <c r="BB43" i="5"/>
  <c r="BE43" i="5" s="1"/>
  <c r="BB155" i="5"/>
  <c r="BE155" i="5" s="1"/>
  <c r="BB200" i="5"/>
  <c r="BE200" i="5" s="1"/>
  <c r="BC100" i="5"/>
  <c r="CV100" i="5" s="1"/>
  <c r="CW100" i="5" s="1"/>
  <c r="BM106" i="5"/>
  <c r="BN106" i="5" s="1"/>
  <c r="BM155" i="5"/>
  <c r="BN155" i="5" s="1"/>
  <c r="BM132" i="5"/>
  <c r="BN132" i="5" s="1"/>
  <c r="BC146" i="5"/>
  <c r="CV146" i="5" s="1"/>
  <c r="CW146" i="5" s="1"/>
  <c r="BC197" i="5"/>
  <c r="CV197" i="5" s="1"/>
  <c r="CW197" i="5" s="1"/>
  <c r="BM105" i="5"/>
  <c r="BN105" i="5" s="1"/>
  <c r="BB153" i="5"/>
  <c r="BE153" i="5" s="1"/>
  <c r="BC199" i="5"/>
  <c r="CV199" i="5" s="1"/>
  <c r="CW199" i="5" s="1"/>
  <c r="AZ192" i="5"/>
  <c r="AY192" i="5"/>
  <c r="BM146" i="5"/>
  <c r="BN146" i="5" s="1"/>
  <c r="BB172" i="5"/>
  <c r="BE172" i="5" s="1"/>
  <c r="BC165" i="5"/>
  <c r="CV165" i="5" s="1"/>
  <c r="CW165" i="5" s="1"/>
  <c r="AZ191" i="5"/>
  <c r="AY191" i="5"/>
  <c r="BB99" i="5"/>
  <c r="BE99" i="5" s="1"/>
  <c r="AY161" i="5"/>
  <c r="AY41" i="5"/>
  <c r="BM41" i="5" s="1"/>
  <c r="BN41" i="5" s="1"/>
  <c r="BB145" i="5"/>
  <c r="BE145" i="5" s="1"/>
  <c r="BM170" i="5"/>
  <c r="BN170" i="5" s="1"/>
  <c r="AZ221" i="5"/>
  <c r="AY221" i="5"/>
  <c r="AZ228" i="5"/>
  <c r="AY228" i="5"/>
  <c r="BC226" i="5"/>
  <c r="CV226" i="5" s="1"/>
  <c r="CW226" i="5" s="1"/>
  <c r="AZ225" i="5"/>
  <c r="AY225" i="5"/>
  <c r="AZ209" i="5"/>
  <c r="AY209" i="5"/>
  <c r="AZ207" i="5"/>
  <c r="AY207" i="5"/>
  <c r="AZ147" i="5"/>
  <c r="AY147" i="5"/>
  <c r="BB37" i="5"/>
  <c r="BE37" i="5" s="1"/>
  <c r="AY152" i="5"/>
  <c r="AZ152" i="5"/>
  <c r="BB222" i="5"/>
  <c r="BE222" i="5" s="1"/>
  <c r="BM190" i="5"/>
  <c r="BN190" i="5" s="1"/>
  <c r="AY219" i="5"/>
  <c r="BA219" i="5"/>
  <c r="AY213" i="5"/>
  <c r="BA213" i="5"/>
  <c r="AY184" i="5"/>
  <c r="AZ184" i="5"/>
  <c r="BA211" i="5"/>
  <c r="AY211" i="5"/>
  <c r="AY151" i="5"/>
  <c r="BA151" i="5"/>
  <c r="AW248" i="5"/>
  <c r="AY174" i="5"/>
  <c r="BM174" i="5" s="1"/>
  <c r="BA174" i="5"/>
  <c r="BB180" i="5"/>
  <c r="BE180" i="5" s="1"/>
  <c r="BC189" i="5"/>
  <c r="CV189" i="5" s="1"/>
  <c r="CW189" i="5" s="1"/>
  <c r="AY175" i="5"/>
  <c r="BC182" i="5"/>
  <c r="CV182" i="5" s="1"/>
  <c r="CW182" i="5" s="1"/>
  <c r="BM189" i="5"/>
  <c r="BN189" i="5" s="1"/>
  <c r="BB240" i="5"/>
  <c r="BE240" i="5" s="1"/>
  <c r="AZ234" i="5"/>
  <c r="AY234" i="5"/>
  <c r="AY240" i="5"/>
  <c r="AY239" i="5"/>
  <c r="AZ204" i="5"/>
  <c r="AY204" i="5"/>
  <c r="BC89" i="5"/>
  <c r="CV89" i="5" s="1"/>
  <c r="CW89" i="5" s="1"/>
  <c r="BC92" i="5"/>
  <c r="CV92" i="5" s="1"/>
  <c r="CW92" i="5" s="1"/>
  <c r="AY139" i="5"/>
  <c r="AZ139" i="5"/>
  <c r="BC140" i="5"/>
  <c r="CV140" i="5" s="1"/>
  <c r="CW140" i="5" s="1"/>
  <c r="BB32" i="5"/>
  <c r="BE32" i="5" s="1"/>
  <c r="BC29" i="5"/>
  <c r="CV29" i="5" s="1"/>
  <c r="CW29" i="5" s="1"/>
  <c r="BC142" i="5"/>
  <c r="CV142" i="5" s="1"/>
  <c r="CW142" i="5" s="1"/>
  <c r="BM142" i="5"/>
  <c r="BN142" i="5" s="1"/>
  <c r="AZ23" i="5"/>
  <c r="AY23" i="5"/>
  <c r="BC80" i="5"/>
  <c r="CV80" i="5" s="1"/>
  <c r="CW80" i="5" s="1"/>
  <c r="BM80" i="5"/>
  <c r="BN80" i="5" s="1"/>
  <c r="BB27" i="5"/>
  <c r="BE27" i="5" s="1"/>
  <c r="BC17" i="5"/>
  <c r="CV17" i="5" s="1"/>
  <c r="CW17" i="5" s="1"/>
  <c r="BC74" i="5"/>
  <c r="CV74" i="5" s="1"/>
  <c r="CW74" i="5" s="1"/>
  <c r="BC123" i="5"/>
  <c r="CV123" i="5" s="1"/>
  <c r="CW123" i="5" s="1"/>
  <c r="AY150" i="5"/>
  <c r="AZ150" i="5"/>
  <c r="AY125" i="5"/>
  <c r="BA125" i="5"/>
  <c r="BB123" i="5"/>
  <c r="BE123" i="5" s="1"/>
  <c r="BA69" i="5"/>
  <c r="AY69" i="5"/>
  <c r="BB65" i="5"/>
  <c r="BE65" i="5" s="1"/>
  <c r="AY65" i="5"/>
  <c r="BA119" i="5"/>
  <c r="AY119" i="5"/>
  <c r="BA115" i="5"/>
  <c r="AY115" i="5"/>
  <c r="BB118" i="5"/>
  <c r="BE118" i="5" s="1"/>
  <c r="BB35" i="5"/>
  <c r="BE35" i="5" s="1"/>
  <c r="BC117" i="5"/>
  <c r="CV117" i="5" s="1"/>
  <c r="CW117" i="5" s="1"/>
  <c r="BB45" i="5"/>
  <c r="BE45" i="5" s="1"/>
  <c r="BC64" i="5"/>
  <c r="CV64" i="5" s="1"/>
  <c r="CW64" i="5" s="1"/>
  <c r="AZ52" i="5"/>
  <c r="AY52" i="5"/>
  <c r="BB108" i="5"/>
  <c r="BE108" i="5" s="1"/>
  <c r="AZ44" i="5"/>
  <c r="AY44" i="5"/>
  <c r="AZ42" i="5"/>
  <c r="AY42" i="5"/>
  <c r="BB161" i="5"/>
  <c r="BE161" i="5" s="1"/>
  <c r="BB119" i="5"/>
  <c r="BE119" i="5" s="1"/>
  <c r="BB116" i="5"/>
  <c r="BE116" i="5" s="1"/>
  <c r="AY113" i="5"/>
  <c r="AY47" i="5"/>
  <c r="AY134" i="5"/>
  <c r="BA134" i="5"/>
  <c r="AY133" i="5"/>
  <c r="BA133" i="5"/>
  <c r="BA202" i="5"/>
  <c r="AY202" i="5"/>
  <c r="AZ167" i="5"/>
  <c r="AY167" i="5"/>
  <c r="AZ38" i="5"/>
  <c r="AY38" i="5"/>
  <c r="AZ114" i="5"/>
  <c r="AY114" i="5"/>
  <c r="AZ195" i="5"/>
  <c r="AY195" i="5"/>
  <c r="BC135" i="5"/>
  <c r="CV135" i="5" s="1"/>
  <c r="CW135" i="5" s="1"/>
  <c r="BC136" i="5"/>
  <c r="CV136" i="5" s="1"/>
  <c r="CW136" i="5" s="1"/>
  <c r="BB114" i="5"/>
  <c r="BE114" i="5" s="1"/>
  <c r="BC166" i="5"/>
  <c r="CV166" i="5" s="1"/>
  <c r="CW166" i="5" s="1"/>
  <c r="BB192" i="5"/>
  <c r="BE192" i="5" s="1"/>
  <c r="AY97" i="5"/>
  <c r="AZ97" i="5"/>
  <c r="BB171" i="5"/>
  <c r="BE171" i="5" s="1"/>
  <c r="BC158" i="5"/>
  <c r="CV158" i="5" s="1"/>
  <c r="CW158" i="5" s="1"/>
  <c r="AZ157" i="5"/>
  <c r="AY157" i="5"/>
  <c r="BC215" i="5"/>
  <c r="CV215" i="5" s="1"/>
  <c r="CW215" i="5" s="1"/>
  <c r="BC218" i="5"/>
  <c r="CV218" i="5" s="1"/>
  <c r="CW218" i="5" s="1"/>
  <c r="AZ186" i="5"/>
  <c r="AY186" i="5"/>
  <c r="BB152" i="5"/>
  <c r="BE152" i="5" s="1"/>
  <c r="AY193" i="5"/>
  <c r="AZ193" i="5"/>
  <c r="AZ222" i="5"/>
  <c r="AY222" i="5"/>
  <c r="BB215" i="5"/>
  <c r="BE215" i="5" s="1"/>
  <c r="BB218" i="5"/>
  <c r="BE218" i="5" s="1"/>
  <c r="AY212" i="5"/>
  <c r="AZ212" i="5"/>
  <c r="BB183" i="5"/>
  <c r="BE183" i="5" s="1"/>
  <c r="BB224" i="5"/>
  <c r="BE224" i="5" s="1"/>
  <c r="AY179" i="5"/>
  <c r="AZ179" i="5"/>
  <c r="AZ1" i="5"/>
  <c r="AY1" i="5"/>
  <c r="BM215" i="5"/>
  <c r="BN215" i="5" s="1"/>
  <c r="BM159" i="5"/>
  <c r="BN159" i="5" s="1"/>
  <c r="BC223" i="5"/>
  <c r="CV223" i="5" s="1"/>
  <c r="CW223" i="5" s="1"/>
  <c r="AZ241" i="5"/>
  <c r="AY241" i="5"/>
  <c r="AZ233" i="5"/>
  <c r="AY233" i="5"/>
  <c r="BB96" i="5"/>
  <c r="BE96" i="5" s="1"/>
  <c r="BC238" i="5"/>
  <c r="CV238" i="5" s="1"/>
  <c r="CW238" i="5" s="1"/>
  <c r="AZ12" i="5"/>
  <c r="AY12" i="5"/>
  <c r="BC143" i="5"/>
  <c r="CV143" i="5" s="1"/>
  <c r="CW143" i="5" s="1"/>
  <c r="BM143" i="5"/>
  <c r="BN143" i="5" s="1"/>
  <c r="BC88" i="5"/>
  <c r="CV88" i="5" s="1"/>
  <c r="CW88" i="5" s="1"/>
  <c r="AZ11" i="5"/>
  <c r="AY11" i="5"/>
  <c r="BC79" i="5"/>
  <c r="CV79" i="5" s="1"/>
  <c r="CW79" i="5" s="1"/>
  <c r="BB31" i="5"/>
  <c r="BE31" i="5" s="1"/>
  <c r="BC141" i="5"/>
  <c r="CV141" i="5" s="1"/>
  <c r="CW141" i="5" s="1"/>
  <c r="AY31" i="5"/>
  <c r="BC231" i="5"/>
  <c r="CV231" i="5" s="1"/>
  <c r="CW231" i="5" s="1"/>
  <c r="AZ90" i="5"/>
  <c r="AY90" i="5"/>
  <c r="BB129" i="5"/>
  <c r="BE129" i="5" s="1"/>
  <c r="BB26" i="5"/>
  <c r="BE26" i="5" s="1"/>
  <c r="BC77" i="5"/>
  <c r="CV77" i="5" s="1"/>
  <c r="CW77" i="5" s="1"/>
  <c r="BC81" i="5"/>
  <c r="CV81" i="5" s="1"/>
  <c r="CW81" i="5" s="1"/>
  <c r="AZ27" i="5"/>
  <c r="AY27" i="5"/>
  <c r="BB21" i="5"/>
  <c r="BE21" i="5" s="1"/>
  <c r="AZ76" i="5"/>
  <c r="AY76" i="5"/>
  <c r="AZ15" i="5"/>
  <c r="AY15" i="5"/>
  <c r="AZ70" i="5"/>
  <c r="AY70" i="5"/>
  <c r="BB25" i="5"/>
  <c r="BE25" i="5" s="1"/>
  <c r="BB20" i="5"/>
  <c r="BE20" i="5" s="1"/>
  <c r="BB16" i="5"/>
  <c r="BE16" i="5" s="1"/>
  <c r="AY124" i="5"/>
  <c r="AZ124" i="5"/>
  <c r="AY71" i="5"/>
  <c r="BA71" i="5"/>
  <c r="AY68" i="5"/>
  <c r="BM68" i="5" s="1"/>
  <c r="BN68" i="5" s="1"/>
  <c r="AZ68" i="5"/>
  <c r="AZ62" i="5"/>
  <c r="AY62" i="5"/>
  <c r="BC72" i="5"/>
  <c r="CV72" i="5" s="1"/>
  <c r="CW72" i="5" s="1"/>
  <c r="BB70" i="5"/>
  <c r="BE70" i="5" s="1"/>
  <c r="BB39" i="5"/>
  <c r="BE39" i="5" s="1"/>
  <c r="BB63" i="5"/>
  <c r="BE63" i="5" s="1"/>
  <c r="BB59" i="5"/>
  <c r="BE59" i="5" s="1"/>
  <c r="BB54" i="5"/>
  <c r="BE54" i="5" s="1"/>
  <c r="BB51" i="5"/>
  <c r="BE51" i="5" s="1"/>
  <c r="AZ49" i="5"/>
  <c r="AY49" i="5"/>
  <c r="AZ46" i="5"/>
  <c r="AY46" i="5"/>
  <c r="BB98" i="5"/>
  <c r="BE98" i="5" s="1"/>
  <c r="BB137" i="5"/>
  <c r="BE137" i="5" s="1"/>
  <c r="BC127" i="5"/>
  <c r="CV127" i="5" s="1"/>
  <c r="CW127" i="5" s="1"/>
  <c r="BM74" i="5"/>
  <c r="BN74" i="5" s="1"/>
  <c r="AZ57" i="5"/>
  <c r="AY57" i="5"/>
  <c r="AY54" i="5"/>
  <c r="BB112" i="5"/>
  <c r="BE112" i="5" s="1"/>
  <c r="BB107" i="5"/>
  <c r="BE107" i="5" s="1"/>
  <c r="AY60" i="5"/>
  <c r="AZ60" i="5"/>
  <c r="BC56" i="5"/>
  <c r="CV56" i="5" s="1"/>
  <c r="CW56" i="5" s="1"/>
  <c r="BB52" i="5"/>
  <c r="BE52" i="5" s="1"/>
  <c r="BB113" i="5"/>
  <c r="BE113" i="5" s="1"/>
  <c r="BM110" i="5"/>
  <c r="BN110" i="5" s="1"/>
  <c r="AY108" i="5"/>
  <c r="BC103" i="5"/>
  <c r="CV103" i="5" s="1"/>
  <c r="CW103" i="5" s="1"/>
  <c r="AY51" i="5"/>
  <c r="AY112" i="5"/>
  <c r="AZ112" i="5"/>
  <c r="AY45" i="5"/>
  <c r="AZ45" i="5"/>
  <c r="BB33" i="5"/>
  <c r="BE33" i="5" s="1"/>
  <c r="BB103" i="5"/>
  <c r="BE103" i="5" s="1"/>
  <c r="BB154" i="5"/>
  <c r="BE154" i="5" s="1"/>
  <c r="BB201" i="5"/>
  <c r="BE201" i="5" s="1"/>
  <c r="BB167" i="5"/>
  <c r="BE167" i="5" s="1"/>
  <c r="BC131" i="5"/>
  <c r="CV131" i="5" s="1"/>
  <c r="CW131" i="5" s="1"/>
  <c r="BC198" i="5"/>
  <c r="CV198" i="5" s="1"/>
  <c r="CW198" i="5" s="1"/>
  <c r="BC194" i="5"/>
  <c r="CV194" i="5" s="1"/>
  <c r="CW194" i="5" s="1"/>
  <c r="BM103" i="5"/>
  <c r="BN103" i="5" s="1"/>
  <c r="BB130" i="5"/>
  <c r="BE130" i="5" s="1"/>
  <c r="BB41" i="5"/>
  <c r="BE41" i="5" s="1"/>
  <c r="BB97" i="5"/>
  <c r="BE97" i="5" s="1"/>
  <c r="BB229" i="5"/>
  <c r="BE229" i="5" s="1"/>
  <c r="BC196" i="5"/>
  <c r="CV196" i="5" s="1"/>
  <c r="CW196" i="5" s="1"/>
  <c r="BB157" i="5"/>
  <c r="BE157" i="5" s="1"/>
  <c r="AZ188" i="5"/>
  <c r="AY188" i="5"/>
  <c r="BC185" i="5"/>
  <c r="CV185" i="5" s="1"/>
  <c r="CW185" i="5" s="1"/>
  <c r="AZ181" i="5"/>
  <c r="AY181" i="5"/>
  <c r="AX248" i="5"/>
  <c r="BB174" i="5"/>
  <c r="BE174" i="5" s="1"/>
  <c r="BM131" i="5"/>
  <c r="BN131" i="5" s="1"/>
  <c r="BB160" i="5"/>
  <c r="BE160" i="5" s="1"/>
  <c r="BB193" i="5"/>
  <c r="BE193" i="5" s="1"/>
  <c r="BC164" i="5"/>
  <c r="CV164" i="5" s="1"/>
  <c r="CW164" i="5" s="1"/>
  <c r="AY162" i="5"/>
  <c r="BA162" i="5"/>
  <c r="AY148" i="5"/>
  <c r="AZ148" i="5"/>
  <c r="BB185" i="5"/>
  <c r="BE185" i="5" s="1"/>
  <c r="BA216" i="5"/>
  <c r="AY216" i="5"/>
  <c r="AY169" i="5"/>
  <c r="BA169" i="5"/>
  <c r="AY208" i="5"/>
  <c r="BA208" i="5"/>
  <c r="AV248" i="5"/>
  <c r="BM199" i="5"/>
  <c r="BN199" i="5" s="1"/>
  <c r="BJ248" i="5"/>
  <c r="BC187" i="5"/>
  <c r="CV187" i="5" s="1"/>
  <c r="CW187" i="5" s="1"/>
  <c r="BM220" i="5"/>
  <c r="BN220" i="5" s="1"/>
  <c r="AQ135" i="4"/>
  <c r="AQ199" i="4"/>
  <c r="AX170" i="4"/>
  <c r="AV85" i="4"/>
  <c r="AZ85" i="4" s="1"/>
  <c r="AQ157" i="4"/>
  <c r="BJ157" i="4"/>
  <c r="BL157" i="4" s="1"/>
  <c r="BJ161" i="4"/>
  <c r="BL161" i="4" s="1"/>
  <c r="BJ62" i="4"/>
  <c r="BL62" i="4" s="1"/>
  <c r="AV64" i="4"/>
  <c r="AZ64" i="4" s="1"/>
  <c r="BJ195" i="4"/>
  <c r="BL195" i="4" s="1"/>
  <c r="AX187" i="4"/>
  <c r="AV187" i="4"/>
  <c r="AZ187" i="4" s="1"/>
  <c r="AV210" i="4"/>
  <c r="AZ210" i="4" s="1"/>
  <c r="AQ109" i="4"/>
  <c r="BJ109" i="4"/>
  <c r="BL109" i="4" s="1"/>
  <c r="BJ180" i="4"/>
  <c r="BL180" i="4" s="1"/>
  <c r="AV117" i="4"/>
  <c r="AZ117" i="4" s="1"/>
  <c r="BJ121" i="4"/>
  <c r="BL121" i="4" s="1"/>
  <c r="BJ87" i="4"/>
  <c r="BL87" i="4" s="1"/>
  <c r="AQ91" i="4"/>
  <c r="BJ91" i="4"/>
  <c r="BL91" i="4" s="1"/>
  <c r="AV35" i="4"/>
  <c r="AZ35" i="4" s="1"/>
  <c r="BJ28" i="4"/>
  <c r="BL28" i="4" s="1"/>
  <c r="BJ176" i="4"/>
  <c r="BL176" i="4" s="1"/>
  <c r="BJ193" i="4"/>
  <c r="BL193" i="4" s="1"/>
  <c r="BJ162" i="4"/>
  <c r="BL162" i="4" s="1"/>
  <c r="AQ150" i="4"/>
  <c r="AX150" i="4"/>
  <c r="BJ92" i="4"/>
  <c r="BL92" i="4" s="1"/>
  <c r="BJ27" i="4"/>
  <c r="BL27" i="4" s="1"/>
  <c r="BJ197" i="4"/>
  <c r="BL197" i="4" s="1"/>
  <c r="AQ77" i="4"/>
  <c r="BJ77" i="4"/>
  <c r="BL77" i="4" s="1"/>
  <c r="BJ226" i="4"/>
  <c r="BL226" i="4" s="1"/>
  <c r="AQ203" i="4"/>
  <c r="AV218" i="4"/>
  <c r="AZ218" i="4" s="1"/>
  <c r="BJ41" i="4"/>
  <c r="BL41" i="4" s="1"/>
  <c r="BJ38" i="4"/>
  <c r="BL38" i="4" s="1"/>
  <c r="AV51" i="4"/>
  <c r="BJ220" i="4"/>
  <c r="BL220" i="4" s="1"/>
  <c r="AV30" i="4"/>
  <c r="AZ30" i="4" s="1"/>
  <c r="BJ185" i="4"/>
  <c r="BL185" i="4" s="1"/>
  <c r="AQ103" i="4"/>
  <c r="AX103" i="4"/>
  <c r="BJ198" i="4"/>
  <c r="BL198" i="4" s="1"/>
  <c r="AV136" i="4"/>
  <c r="AZ136" i="4" s="1"/>
  <c r="AW178" i="4"/>
  <c r="AV100" i="4"/>
  <c r="AQ232" i="4"/>
  <c r="AV233" i="4"/>
  <c r="AZ233" i="4" s="1"/>
  <c r="AQ240" i="4"/>
  <c r="BJ240" i="4"/>
  <c r="BL240" i="4" s="1"/>
  <c r="AX244" i="4"/>
  <c r="AU248" i="4"/>
  <c r="AQ117" i="4"/>
  <c r="AQ88" i="4"/>
  <c r="AV157" i="4"/>
  <c r="BJ183" i="4"/>
  <c r="BL183" i="4" s="1"/>
  <c r="BJ104" i="4"/>
  <c r="BL104" i="4" s="1"/>
  <c r="AQ200" i="4"/>
  <c r="BJ200" i="4"/>
  <c r="BL200" i="4" s="1"/>
  <c r="BJ172" i="4"/>
  <c r="BL172" i="4" s="1"/>
  <c r="AV109" i="4"/>
  <c r="AZ109" i="4" s="1"/>
  <c r="BJ191" i="4"/>
  <c r="BL191" i="4" s="1"/>
  <c r="BJ177" i="4"/>
  <c r="BL177" i="4" s="1"/>
  <c r="AX127" i="4"/>
  <c r="BB127" i="4" s="1"/>
  <c r="BJ216" i="4"/>
  <c r="BL216" i="4" s="1"/>
  <c r="BJ35" i="4"/>
  <c r="BL35" i="4" s="1"/>
  <c r="BJ39" i="4"/>
  <c r="BL39" i="4" s="1"/>
  <c r="AV193" i="4"/>
  <c r="AZ193" i="4" s="1"/>
  <c r="BJ206" i="4"/>
  <c r="BL206" i="4" s="1"/>
  <c r="AQ111" i="4"/>
  <c r="AQ138" i="4"/>
  <c r="AX138" i="4"/>
  <c r="BB138" i="4" s="1"/>
  <c r="BE138" i="4" s="1"/>
  <c r="AQ97" i="4"/>
  <c r="BJ97" i="4"/>
  <c r="BL97" i="4" s="1"/>
  <c r="AQ119" i="4"/>
  <c r="BJ119" i="4"/>
  <c r="BL119" i="4" s="1"/>
  <c r="BJ69" i="4"/>
  <c r="BL69" i="4" s="1"/>
  <c r="BJ189" i="4"/>
  <c r="BL189" i="4" s="1"/>
  <c r="AV103" i="4"/>
  <c r="AZ103" i="4" s="1"/>
  <c r="AV174" i="4"/>
  <c r="AY174" i="4" s="1"/>
  <c r="BJ120" i="4"/>
  <c r="BL120" i="4" s="1"/>
  <c r="BJ215" i="4"/>
  <c r="BL215" i="4" s="1"/>
  <c r="AQ209" i="4"/>
  <c r="BJ209" i="4"/>
  <c r="BL209" i="4" s="1"/>
  <c r="AQ78" i="4"/>
  <c r="BJ146" i="4"/>
  <c r="BL146" i="4" s="1"/>
  <c r="AX232" i="4"/>
  <c r="AQ237" i="4"/>
  <c r="AX240" i="4"/>
  <c r="BB240" i="4" s="1"/>
  <c r="AV241" i="4"/>
  <c r="AZ241" i="4" s="1"/>
  <c r="BJ242" i="4"/>
  <c r="BL242" i="4" s="1"/>
  <c r="AQ243" i="4"/>
  <c r="BJ243" i="4"/>
  <c r="BL243" i="4" s="1"/>
  <c r="BJ182" i="4"/>
  <c r="BL182" i="4" s="1"/>
  <c r="AX186" i="4"/>
  <c r="AQ114" i="4"/>
  <c r="AX183" i="4"/>
  <c r="BJ46" i="4"/>
  <c r="BL46" i="4" s="1"/>
  <c r="BJ210" i="4"/>
  <c r="BL210" i="4" s="1"/>
  <c r="BJ71" i="4"/>
  <c r="BL71" i="4" s="1"/>
  <c r="AX173" i="4"/>
  <c r="BJ55" i="4"/>
  <c r="BL55" i="4" s="1"/>
  <c r="AX56" i="4"/>
  <c r="AX94" i="4"/>
  <c r="BB94" i="4" s="1"/>
  <c r="BE94" i="4" s="1"/>
  <c r="BJ196" i="4"/>
  <c r="BL196" i="4" s="1"/>
  <c r="AQ118" i="4"/>
  <c r="BJ118" i="4"/>
  <c r="BL118" i="4" s="1"/>
  <c r="BJ144" i="4"/>
  <c r="BL144" i="4" s="1"/>
  <c r="AQ214" i="4"/>
  <c r="BJ83" i="4"/>
  <c r="BL83" i="4" s="1"/>
  <c r="BJ113" i="4"/>
  <c r="BL113" i="4" s="1"/>
  <c r="AQ156" i="4"/>
  <c r="AX156" i="4"/>
  <c r="BB156" i="4" s="1"/>
  <c r="BJ190" i="4"/>
  <c r="BL190" i="4" s="1"/>
  <c r="AW215" i="4"/>
  <c r="BA215" i="4" s="1"/>
  <c r="BJ42" i="4"/>
  <c r="BL42" i="4" s="1"/>
  <c r="BJ49" i="4"/>
  <c r="BL49" i="4" s="1"/>
  <c r="AQ234" i="4"/>
  <c r="AQ235" i="4"/>
  <c r="AQ236" i="4"/>
  <c r="BJ239" i="4"/>
  <c r="BL239" i="4" s="1"/>
  <c r="AX241" i="4"/>
  <c r="BB241" i="4" s="1"/>
  <c r="AQ245" i="4"/>
  <c r="BJ14" i="4"/>
  <c r="BL14" i="4" s="1"/>
  <c r="AV12" i="4"/>
  <c r="AZ12" i="4" s="1"/>
  <c r="M248" i="4"/>
  <c r="U248" i="4"/>
  <c r="AC248" i="4"/>
  <c r="AK248" i="4"/>
  <c r="AW168" i="4"/>
  <c r="BA168" i="4" s="1"/>
  <c r="AX168" i="4"/>
  <c r="AV168" i="4"/>
  <c r="AZ168" i="4" s="1"/>
  <c r="AQ19" i="4"/>
  <c r="AW140" i="4"/>
  <c r="BA140" i="4" s="1"/>
  <c r="AV140" i="4"/>
  <c r="AQ181" i="4"/>
  <c r="BJ181" i="4"/>
  <c r="BL181" i="4" s="1"/>
  <c r="AX106" i="4"/>
  <c r="AQ168" i="4"/>
  <c r="BJ168" i="4"/>
  <c r="BL168" i="4" s="1"/>
  <c r="AQ183" i="4"/>
  <c r="AW70" i="4"/>
  <c r="AV70" i="4"/>
  <c r="AZ70" i="4" s="1"/>
  <c r="AQ46" i="4"/>
  <c r="AX109" i="4"/>
  <c r="BB109" i="4" s="1"/>
  <c r="BE109" i="4" s="1"/>
  <c r="AW87" i="4"/>
  <c r="AV87" i="4"/>
  <c r="AZ87" i="4" s="1"/>
  <c r="AW68" i="4"/>
  <c r="BA68" i="4" s="1"/>
  <c r="AX68" i="4"/>
  <c r="BB68" i="4" s="1"/>
  <c r="BE68" i="4" s="1"/>
  <c r="AW25" i="4"/>
  <c r="BA25" i="4" s="1"/>
  <c r="AX25" i="4"/>
  <c r="AW196" i="4"/>
  <c r="BA196" i="4" s="1"/>
  <c r="AX196" i="4"/>
  <c r="BB196" i="4" s="1"/>
  <c r="BE196" i="4" s="1"/>
  <c r="AW207" i="4"/>
  <c r="BA207" i="4" s="1"/>
  <c r="AV207" i="4"/>
  <c r="AQ180" i="4"/>
  <c r="AX182" i="4"/>
  <c r="BJ219" i="4"/>
  <c r="BL219" i="4" s="1"/>
  <c r="AW221" i="4"/>
  <c r="BA221" i="4" s="1"/>
  <c r="AV221" i="4"/>
  <c r="AZ221" i="4" s="1"/>
  <c r="AW31" i="4"/>
  <c r="BA31" i="4" s="1"/>
  <c r="AV31" i="4"/>
  <c r="AZ31" i="4" s="1"/>
  <c r="AW89" i="4"/>
  <c r="AX89" i="4"/>
  <c r="BB89" i="4" s="1"/>
  <c r="AV89" i="4"/>
  <c r="AZ89" i="4" s="1"/>
  <c r="AW66" i="4"/>
  <c r="BA66" i="4" s="1"/>
  <c r="AV66" i="4"/>
  <c r="AZ66" i="4" s="1"/>
  <c r="AQ17" i="4"/>
  <c r="AX201" i="4"/>
  <c r="AV201" i="4"/>
  <c r="AX55" i="4"/>
  <c r="AV55" i="4"/>
  <c r="AZ55" i="4" s="1"/>
  <c r="AQ170" i="4"/>
  <c r="BJ170" i="4"/>
  <c r="BL170" i="4" s="1"/>
  <c r="BI248" i="4"/>
  <c r="AX199" i="4"/>
  <c r="BB199" i="4" s="1"/>
  <c r="AQ85" i="4"/>
  <c r="AQ186" i="4"/>
  <c r="AX99" i="4"/>
  <c r="AY99" i="4" s="1"/>
  <c r="AV219" i="4"/>
  <c r="AZ219" i="4" s="1"/>
  <c r="AW219" i="4"/>
  <c r="BA219" i="4" s="1"/>
  <c r="AQ221" i="4"/>
  <c r="AQ104" i="4"/>
  <c r="AX104" i="4"/>
  <c r="BB104" i="4" s="1"/>
  <c r="BE104" i="4" s="1"/>
  <c r="AX65" i="4"/>
  <c r="AV65" i="4"/>
  <c r="AZ65" i="4" s="1"/>
  <c r="AY204" i="4"/>
  <c r="AZ204" i="4"/>
  <c r="AQ225" i="4"/>
  <c r="AX132" i="4"/>
  <c r="BJ122" i="4"/>
  <c r="BL122" i="4" s="1"/>
  <c r="AQ31" i="4"/>
  <c r="AX86" i="4"/>
  <c r="BJ154" i="4"/>
  <c r="BL154" i="4" s="1"/>
  <c r="AX155" i="4"/>
  <c r="AX84" i="4"/>
  <c r="AQ201" i="4"/>
  <c r="AQ152" i="4"/>
  <c r="BJ152" i="4"/>
  <c r="BL152" i="4" s="1"/>
  <c r="AX87" i="4"/>
  <c r="BC202" i="4"/>
  <c r="CV202" i="4" s="1"/>
  <c r="CW202" i="4" s="1"/>
  <c r="AX80" i="4"/>
  <c r="AQ89" i="4"/>
  <c r="BJ89" i="4"/>
  <c r="BL89" i="4" s="1"/>
  <c r="AQ55" i="4"/>
  <c r="AX90" i="4"/>
  <c r="BB90" i="4" s="1"/>
  <c r="AQ68" i="4"/>
  <c r="AX34" i="4"/>
  <c r="BB34" i="4" s="1"/>
  <c r="BE34" i="4" s="1"/>
  <c r="AQ25" i="4"/>
  <c r="AQ134" i="4"/>
  <c r="AX134" i="4"/>
  <c r="BB134" i="4" s="1"/>
  <c r="BE134" i="4" s="1"/>
  <c r="AQ196" i="4"/>
  <c r="AX193" i="4"/>
  <c r="AQ153" i="4"/>
  <c r="AX153" i="4"/>
  <c r="BJ214" i="4"/>
  <c r="BL214" i="4" s="1"/>
  <c r="AW175" i="4"/>
  <c r="BA175" i="4" s="1"/>
  <c r="AV175" i="4"/>
  <c r="AX69" i="4"/>
  <c r="AW222" i="4"/>
  <c r="BA222" i="4" s="1"/>
  <c r="AV222" i="4"/>
  <c r="AW37" i="4"/>
  <c r="BA37" i="4" s="1"/>
  <c r="AX37" i="4"/>
  <c r="AV37" i="4"/>
  <c r="AZ37" i="4" s="1"/>
  <c r="AW189" i="4"/>
  <c r="BA189" i="4" s="1"/>
  <c r="AV189" i="4"/>
  <c r="AW120" i="4"/>
  <c r="BA120" i="4" s="1"/>
  <c r="AV120" i="4"/>
  <c r="AZ120" i="4" s="1"/>
  <c r="AQ106" i="4"/>
  <c r="BJ106" i="4"/>
  <c r="BL106" i="4" s="1"/>
  <c r="AX157" i="4"/>
  <c r="AQ124" i="4"/>
  <c r="BJ124" i="4"/>
  <c r="BL124" i="4" s="1"/>
  <c r="AX114" i="4"/>
  <c r="AY114" i="4" s="1"/>
  <c r="AQ70" i="4"/>
  <c r="BJ70" i="4"/>
  <c r="BL70" i="4" s="1"/>
  <c r="AQ213" i="4"/>
  <c r="AX79" i="4"/>
  <c r="AQ132" i="4"/>
  <c r="BJ132" i="4"/>
  <c r="BL132" i="4" s="1"/>
  <c r="AQ116" i="4"/>
  <c r="BJ116" i="4"/>
  <c r="BL116" i="4" s="1"/>
  <c r="AQ126" i="4"/>
  <c r="AX126" i="4"/>
  <c r="BJ126" i="4"/>
  <c r="BL126" i="4" s="1"/>
  <c r="BJ60" i="4"/>
  <c r="BL60" i="4" s="1"/>
  <c r="AX33" i="4"/>
  <c r="AX169" i="4"/>
  <c r="BB169" i="4" s="1"/>
  <c r="BE169" i="4" s="1"/>
  <c r="AQ86" i="4"/>
  <c r="BJ86" i="4"/>
  <c r="BL86" i="4" s="1"/>
  <c r="AQ133" i="4"/>
  <c r="BJ133" i="4"/>
  <c r="BL133" i="4" s="1"/>
  <c r="AQ159" i="4"/>
  <c r="AX159" i="4"/>
  <c r="BB159" i="4" s="1"/>
  <c r="BE159" i="4" s="1"/>
  <c r="BJ159" i="4"/>
  <c r="BL159" i="4" s="1"/>
  <c r="BJ155" i="4"/>
  <c r="BL155" i="4" s="1"/>
  <c r="AQ177" i="4"/>
  <c r="AX121" i="4"/>
  <c r="BB121" i="4" s="1"/>
  <c r="BE121" i="4" s="1"/>
  <c r="AQ127" i="4"/>
  <c r="BJ127" i="4"/>
  <c r="BL127" i="4" s="1"/>
  <c r="AQ84" i="4"/>
  <c r="BJ84" i="4"/>
  <c r="BL84" i="4" s="1"/>
  <c r="AZ202" i="4"/>
  <c r="AQ108" i="4"/>
  <c r="BJ108" i="4"/>
  <c r="BL108" i="4" s="1"/>
  <c r="BJ75" i="4"/>
  <c r="BL75" i="4" s="1"/>
  <c r="BJ76" i="4"/>
  <c r="BL76" i="4" s="1"/>
  <c r="BJ61" i="4"/>
  <c r="BL61" i="4" s="1"/>
  <c r="BJ192" i="4"/>
  <c r="BL192" i="4" s="1"/>
  <c r="BJ131" i="4"/>
  <c r="BL131" i="4" s="1"/>
  <c r="AQ206" i="4"/>
  <c r="AW95" i="4"/>
  <c r="BA95" i="4" s="1"/>
  <c r="AV95" i="4"/>
  <c r="AZ95" i="4" s="1"/>
  <c r="BJ224" i="4"/>
  <c r="BL224" i="4" s="1"/>
  <c r="AW92" i="4"/>
  <c r="BA92" i="4" s="1"/>
  <c r="AV92" i="4"/>
  <c r="BJ229" i="4"/>
  <c r="BL229" i="4" s="1"/>
  <c r="AX119" i="4"/>
  <c r="AW53" i="4"/>
  <c r="BA53" i="4" s="1"/>
  <c r="AV53" i="4"/>
  <c r="AZ53" i="4" s="1"/>
  <c r="AW220" i="4"/>
  <c r="BA220" i="4" s="1"/>
  <c r="AV220" i="4"/>
  <c r="AZ220" i="4" s="1"/>
  <c r="AW18" i="4"/>
  <c r="BA18" i="4" s="1"/>
  <c r="AV18" i="4"/>
  <c r="BJ78" i="4"/>
  <c r="BL78" i="4" s="1"/>
  <c r="AQ158" i="4"/>
  <c r="BJ158" i="4"/>
  <c r="BL158" i="4" s="1"/>
  <c r="AQ99" i="4"/>
  <c r="BJ99" i="4"/>
  <c r="BL99" i="4" s="1"/>
  <c r="AX161" i="4"/>
  <c r="BJ227" i="4"/>
  <c r="BL227" i="4" s="1"/>
  <c r="AX70" i="4"/>
  <c r="BB70" i="4" s="1"/>
  <c r="BE70" i="4" s="1"/>
  <c r="AX15" i="4"/>
  <c r="AV213" i="4"/>
  <c r="AZ213" i="4" s="1"/>
  <c r="BJ225" i="4"/>
  <c r="BL225" i="4" s="1"/>
  <c r="AX32" i="4"/>
  <c r="BB32" i="4" s="1"/>
  <c r="BE32" i="4" s="1"/>
  <c r="AQ187" i="4"/>
  <c r="BJ187" i="4"/>
  <c r="BL187" i="4" s="1"/>
  <c r="AQ79" i="4"/>
  <c r="BJ79" i="4"/>
  <c r="BL79" i="4" s="1"/>
  <c r="AV132" i="4"/>
  <c r="AZ132" i="4" s="1"/>
  <c r="AV126" i="4"/>
  <c r="AZ126" i="4" s="1"/>
  <c r="AQ210" i="4"/>
  <c r="BJ33" i="4"/>
  <c r="BL33" i="4" s="1"/>
  <c r="AQ24" i="4"/>
  <c r="BJ24" i="4"/>
  <c r="BL24" i="4" s="1"/>
  <c r="AX191" i="4"/>
  <c r="AQ110" i="4"/>
  <c r="BJ110" i="4"/>
  <c r="BL110" i="4" s="1"/>
  <c r="AQ169" i="4"/>
  <c r="BJ169" i="4"/>
  <c r="BL169" i="4" s="1"/>
  <c r="AV86" i="4"/>
  <c r="AZ86" i="4" s="1"/>
  <c r="AV159" i="4"/>
  <c r="AZ159" i="4" s="1"/>
  <c r="AQ173" i="4"/>
  <c r="AQ160" i="4"/>
  <c r="BJ160" i="4"/>
  <c r="BL160" i="4" s="1"/>
  <c r="AV155" i="4"/>
  <c r="AQ107" i="4"/>
  <c r="BJ107" i="4"/>
  <c r="BL107" i="4" s="1"/>
  <c r="BJ101" i="4"/>
  <c r="BL101" i="4" s="1"/>
  <c r="AV127" i="4"/>
  <c r="AZ127" i="4" s="1"/>
  <c r="AV84" i="4"/>
  <c r="AZ84" i="4" s="1"/>
  <c r="AQ216" i="4"/>
  <c r="AV80" i="4"/>
  <c r="AZ80" i="4" s="1"/>
  <c r="AX91" i="4"/>
  <c r="AQ67" i="4"/>
  <c r="BJ67" i="4"/>
  <c r="BL67" i="4" s="1"/>
  <c r="BJ54" i="4"/>
  <c r="BL54" i="4" s="1"/>
  <c r="BJ82" i="4"/>
  <c r="BL82" i="4" s="1"/>
  <c r="AQ16" i="4"/>
  <c r="BJ16" i="4"/>
  <c r="BL16" i="4" s="1"/>
  <c r="BJ40" i="4"/>
  <c r="BL40" i="4" s="1"/>
  <c r="BJ10" i="4"/>
  <c r="BL10" i="4" s="1"/>
  <c r="AQ52" i="4"/>
  <c r="BJ52" i="4"/>
  <c r="BL52" i="4" s="1"/>
  <c r="BJ167" i="4"/>
  <c r="BL167" i="4" s="1"/>
  <c r="BJ188" i="4"/>
  <c r="BL188" i="4" s="1"/>
  <c r="AQ128" i="4"/>
  <c r="BJ128" i="4"/>
  <c r="BL128" i="4" s="1"/>
  <c r="BJ204" i="4"/>
  <c r="BL204" i="4" s="1"/>
  <c r="AV223" i="4"/>
  <c r="BJ21" i="4"/>
  <c r="BL21" i="4" s="1"/>
  <c r="AX13" i="4"/>
  <c r="BB13" i="4" s="1"/>
  <c r="BE13" i="4" s="1"/>
  <c r="BJ156" i="4"/>
  <c r="BL156" i="4" s="1"/>
  <c r="AX111" i="4"/>
  <c r="AX118" i="4"/>
  <c r="AV118" i="4"/>
  <c r="AZ118" i="4" s="1"/>
  <c r="AQ95" i="4"/>
  <c r="BJ95" i="4"/>
  <c r="BL95" i="4" s="1"/>
  <c r="AQ228" i="4"/>
  <c r="AQ207" i="4"/>
  <c r="AQ27" i="4"/>
  <c r="BJ175" i="4"/>
  <c r="BL175" i="4" s="1"/>
  <c r="BJ212" i="4"/>
  <c r="BL212" i="4" s="1"/>
  <c r="AX66" i="4"/>
  <c r="BJ66" i="4"/>
  <c r="BL66" i="4" s="1"/>
  <c r="AX93" i="4"/>
  <c r="AQ222" i="4"/>
  <c r="AX23" i="4"/>
  <c r="AQ37" i="4"/>
  <c r="BJ37" i="4"/>
  <c r="BL37" i="4" s="1"/>
  <c r="AQ13" i="4"/>
  <c r="BJ13" i="4"/>
  <c r="BL13" i="4" s="1"/>
  <c r="AQ220" i="4"/>
  <c r="AX12" i="4"/>
  <c r="AX136" i="4"/>
  <c r="AQ140" i="4"/>
  <c r="AX140" i="4"/>
  <c r="BB140" i="4" s="1"/>
  <c r="BJ140" i="4"/>
  <c r="BL140" i="4" s="1"/>
  <c r="BJ164" i="4"/>
  <c r="BL164" i="4" s="1"/>
  <c r="AX174" i="4"/>
  <c r="AQ120" i="4"/>
  <c r="AX120" i="4"/>
  <c r="BJ165" i="4"/>
  <c r="BL165" i="4" s="1"/>
  <c r="AQ18" i="4"/>
  <c r="AQ146" i="4"/>
  <c r="AQ47" i="4"/>
  <c r="AX44" i="4"/>
  <c r="AX147" i="4"/>
  <c r="BB147" i="4" s="1"/>
  <c r="BE147" i="4" s="1"/>
  <c r="AQ129" i="4"/>
  <c r="BJ129" i="4"/>
  <c r="BL129" i="4" s="1"/>
  <c r="AX95" i="4"/>
  <c r="BB95" i="4" s="1"/>
  <c r="BE95" i="4" s="1"/>
  <c r="AX141" i="4"/>
  <c r="AQ224" i="4"/>
  <c r="AQ105" i="4"/>
  <c r="BJ105" i="4"/>
  <c r="BL105" i="4" s="1"/>
  <c r="AQ194" i="4"/>
  <c r="AQ197" i="4"/>
  <c r="AX197" i="4"/>
  <c r="BB197" i="4" s="1"/>
  <c r="AX115" i="4"/>
  <c r="BJ203" i="4"/>
  <c r="BL203" i="4" s="1"/>
  <c r="AQ212" i="4"/>
  <c r="AQ69" i="4"/>
  <c r="AQ93" i="4"/>
  <c r="AQ29" i="4"/>
  <c r="BJ29" i="4"/>
  <c r="BL29" i="4" s="1"/>
  <c r="AQ96" i="4"/>
  <c r="BJ96" i="4"/>
  <c r="BL96" i="4" s="1"/>
  <c r="AQ137" i="4"/>
  <c r="AQ143" i="4"/>
  <c r="AX143" i="4"/>
  <c r="BB143" i="4" s="1"/>
  <c r="BJ143" i="4"/>
  <c r="BL143" i="4" s="1"/>
  <c r="AQ74" i="4"/>
  <c r="AX100" i="4"/>
  <c r="BJ44" i="4"/>
  <c r="BL44" i="4" s="1"/>
  <c r="AQ49" i="4"/>
  <c r="AX148" i="4"/>
  <c r="AY148" i="4" s="1"/>
  <c r="BC148" i="4" s="1"/>
  <c r="CV148" i="4" s="1"/>
  <c r="CW148" i="4" s="1"/>
  <c r="BJ147" i="4"/>
  <c r="BL147" i="4" s="1"/>
  <c r="AQ151" i="4"/>
  <c r="BJ151" i="4"/>
  <c r="BL151" i="4" s="1"/>
  <c r="AX129" i="4"/>
  <c r="AX179" i="4"/>
  <c r="AV179" i="4"/>
  <c r="BJ141" i="4"/>
  <c r="BL141" i="4" s="1"/>
  <c r="AQ184" i="4"/>
  <c r="BJ184" i="4"/>
  <c r="BL184" i="4" s="1"/>
  <c r="AV205" i="4"/>
  <c r="AZ205" i="4" s="1"/>
  <c r="AX105" i="4"/>
  <c r="BB105" i="4" s="1"/>
  <c r="BE105" i="4" s="1"/>
  <c r="BJ59" i="4"/>
  <c r="BL59" i="4" s="1"/>
  <c r="BJ45" i="4"/>
  <c r="BL45" i="4" s="1"/>
  <c r="AV230" i="4"/>
  <c r="AV194" i="4"/>
  <c r="AZ194" i="4" s="1"/>
  <c r="AV197" i="4"/>
  <c r="AZ197" i="4" s="1"/>
  <c r="AV217" i="4"/>
  <c r="BJ217" i="4"/>
  <c r="BL217" i="4" s="1"/>
  <c r="AX77" i="4"/>
  <c r="AQ115" i="4"/>
  <c r="BJ115" i="4"/>
  <c r="BL115" i="4" s="1"/>
  <c r="AQ112" i="4"/>
  <c r="BJ112" i="4"/>
  <c r="BL112" i="4" s="1"/>
  <c r="AQ163" i="4"/>
  <c r="AX163" i="4"/>
  <c r="BJ163" i="4"/>
  <c r="BL163" i="4" s="1"/>
  <c r="AV226" i="4"/>
  <c r="BJ218" i="4"/>
  <c r="BL218" i="4" s="1"/>
  <c r="AW212" i="4"/>
  <c r="BA212" i="4" s="1"/>
  <c r="BJ50" i="4"/>
  <c r="BL50" i="4" s="1"/>
  <c r="AV48" i="4"/>
  <c r="AZ48" i="4" s="1"/>
  <c r="AV93" i="4"/>
  <c r="AZ93" i="4" s="1"/>
  <c r="AQ23" i="4"/>
  <c r="BJ23" i="4"/>
  <c r="BL23" i="4" s="1"/>
  <c r="AQ38" i="4"/>
  <c r="AV231" i="4"/>
  <c r="BJ51" i="4"/>
  <c r="BL51" i="4" s="1"/>
  <c r="BJ43" i="4"/>
  <c r="BL43" i="4" s="1"/>
  <c r="AQ12" i="4"/>
  <c r="AQ139" i="4"/>
  <c r="BJ139" i="4"/>
  <c r="BL139" i="4" s="1"/>
  <c r="AX189" i="4"/>
  <c r="AQ136" i="4"/>
  <c r="AQ142" i="4"/>
  <c r="BJ142" i="4"/>
  <c r="BL142" i="4" s="1"/>
  <c r="BJ174" i="4"/>
  <c r="BL174" i="4" s="1"/>
  <c r="AQ102" i="4"/>
  <c r="BJ102" i="4"/>
  <c r="BL102" i="4" s="1"/>
  <c r="AV96" i="4"/>
  <c r="AV143" i="4"/>
  <c r="AQ63" i="4"/>
  <c r="BJ63" i="4"/>
  <c r="BL63" i="4" s="1"/>
  <c r="BJ123" i="4"/>
  <c r="BL123" i="4" s="1"/>
  <c r="AV74" i="4"/>
  <c r="AZ74" i="4" s="1"/>
  <c r="AV44" i="4"/>
  <c r="AZ44" i="4" s="1"/>
  <c r="AZ181" i="4"/>
  <c r="BB186" i="4"/>
  <c r="BE186" i="4" s="1"/>
  <c r="BB157" i="4"/>
  <c r="BE157" i="4" s="1"/>
  <c r="AZ158" i="4"/>
  <c r="AY170" i="4"/>
  <c r="BB170" i="4"/>
  <c r="BE170" i="4" s="1"/>
  <c r="BB117" i="4"/>
  <c r="BE117" i="4" s="1"/>
  <c r="BB56" i="4"/>
  <c r="BE56" i="4" s="1"/>
  <c r="AZ1" i="4"/>
  <c r="BB106" i="4"/>
  <c r="BE106" i="4" s="1"/>
  <c r="AY157" i="4"/>
  <c r="BB99" i="4"/>
  <c r="BE99" i="4" s="1"/>
  <c r="AZ124" i="4"/>
  <c r="BB183" i="4"/>
  <c r="BE183" i="4" s="1"/>
  <c r="AZ170" i="4"/>
  <c r="AW158" i="4"/>
  <c r="BA158" i="4" s="1"/>
  <c r="AZ19" i="4"/>
  <c r="AV172" i="4"/>
  <c r="AX172" i="4"/>
  <c r="AV71" i="4"/>
  <c r="AX71" i="4"/>
  <c r="BA110" i="4"/>
  <c r="AY110" i="4"/>
  <c r="BM110" i="4" s="1"/>
  <c r="BN110" i="4" s="1"/>
  <c r="AV149" i="4"/>
  <c r="AX149" i="4"/>
  <c r="BJ173" i="4"/>
  <c r="BL173" i="4" s="1"/>
  <c r="BA127" i="4"/>
  <c r="AQ87" i="4"/>
  <c r="BA20" i="4"/>
  <c r="BB176" i="4"/>
  <c r="BE176" i="4" s="1"/>
  <c r="AY176" i="4"/>
  <c r="BM176" i="4" s="1"/>
  <c r="BN176" i="4" s="1"/>
  <c r="AX1" i="4"/>
  <c r="BB1" i="4" s="1"/>
  <c r="O248" i="4"/>
  <c r="W248" i="4"/>
  <c r="AE248" i="4"/>
  <c r="AM248" i="4"/>
  <c r="AV199" i="4"/>
  <c r="AX181" i="4"/>
  <c r="AV106" i="4"/>
  <c r="AX158" i="4"/>
  <c r="AV186" i="4"/>
  <c r="AX124" i="4"/>
  <c r="AQ161" i="4"/>
  <c r="AX64" i="4"/>
  <c r="AY64" i="4" s="1"/>
  <c r="BM64" i="4" s="1"/>
  <c r="BN64" i="4" s="1"/>
  <c r="AX17" i="4"/>
  <c r="AQ15" i="4"/>
  <c r="AQ65" i="4"/>
  <c r="AW225" i="4"/>
  <c r="BA225" i="4" s="1"/>
  <c r="AQ32" i="4"/>
  <c r="BB187" i="4"/>
  <c r="BE187" i="4" s="1"/>
  <c r="AV116" i="4"/>
  <c r="AX116" i="4"/>
  <c r="AX122" i="4"/>
  <c r="AQ172" i="4"/>
  <c r="AX60" i="4"/>
  <c r="AQ71" i="4"/>
  <c r="AX98" i="4"/>
  <c r="AQ33" i="4"/>
  <c r="AX31" i="4"/>
  <c r="AY31" i="4" s="1"/>
  <c r="BM31" i="4" s="1"/>
  <c r="BN31" i="4" s="1"/>
  <c r="AQ191" i="4"/>
  <c r="AV133" i="4"/>
  <c r="AX133" i="4"/>
  <c r="AX154" i="4"/>
  <c r="AQ149" i="4"/>
  <c r="AX160" i="4"/>
  <c r="AQ155" i="4"/>
  <c r="BA117" i="4"/>
  <c r="AY117" i="4"/>
  <c r="AQ121" i="4"/>
  <c r="AZ201" i="4"/>
  <c r="AV152" i="4"/>
  <c r="AX152" i="4"/>
  <c r="AW216" i="4"/>
  <c r="BA216" i="4" s="1"/>
  <c r="AQ80" i="4"/>
  <c r="AZ91" i="4"/>
  <c r="AV88" i="4"/>
  <c r="AX88" i="4"/>
  <c r="AV10" i="4"/>
  <c r="AX10" i="4"/>
  <c r="AW10" i="4"/>
  <c r="BA10" i="4" s="1"/>
  <c r="AQ182" i="4"/>
  <c r="AW181" i="4"/>
  <c r="BA181" i="4" s="1"/>
  <c r="AX85" i="4"/>
  <c r="AZ157" i="4"/>
  <c r="AW124" i="4"/>
  <c r="BA124" i="4" s="1"/>
  <c r="BB114" i="4"/>
  <c r="BE114" i="4" s="1"/>
  <c r="AZ227" i="4"/>
  <c r="AY227" i="4"/>
  <c r="AX19" i="4"/>
  <c r="BB15" i="4"/>
  <c r="BE15" i="4" s="1"/>
  <c r="BA187" i="4"/>
  <c r="AY187" i="4"/>
  <c r="BB191" i="4"/>
  <c r="BE191" i="4" s="1"/>
  <c r="BB155" i="4"/>
  <c r="BE155" i="4" s="1"/>
  <c r="BB80" i="4"/>
  <c r="BE80" i="4" s="1"/>
  <c r="BA89" i="4"/>
  <c r="Y248" i="4"/>
  <c r="AG248" i="4"/>
  <c r="AO248" i="4"/>
  <c r="AW106" i="4"/>
  <c r="BA106" i="4" s="1"/>
  <c r="AW186" i="4"/>
  <c r="BA186" i="4" s="1"/>
  <c r="AY183" i="4"/>
  <c r="AX62" i="4"/>
  <c r="AQ64" i="4"/>
  <c r="BJ19" i="4"/>
  <c r="BL19" i="4" s="1"/>
  <c r="BA70" i="4"/>
  <c r="AV195" i="4"/>
  <c r="AX195" i="4"/>
  <c r="BB132" i="4"/>
  <c r="BE132" i="4" s="1"/>
  <c r="AX130" i="4"/>
  <c r="AQ122" i="4"/>
  <c r="AW172" i="4"/>
  <c r="BA172" i="4" s="1"/>
  <c r="AY210" i="4"/>
  <c r="BM210" i="4" s="1"/>
  <c r="BN210" i="4" s="1"/>
  <c r="AQ60" i="4"/>
  <c r="AW71" i="4"/>
  <c r="BA71" i="4" s="1"/>
  <c r="BA109" i="4"/>
  <c r="AV166" i="4"/>
  <c r="AX166" i="4"/>
  <c r="BB86" i="4"/>
  <c r="BE86" i="4" s="1"/>
  <c r="AX145" i="4"/>
  <c r="AQ154" i="4"/>
  <c r="AW149" i="4"/>
  <c r="BA149" i="4" s="1"/>
  <c r="BA173" i="4"/>
  <c r="AY173" i="4"/>
  <c r="AV101" i="4"/>
  <c r="AX101" i="4"/>
  <c r="BB201" i="4"/>
  <c r="BM202" i="4"/>
  <c r="BN202" i="4" s="1"/>
  <c r="AV75" i="4"/>
  <c r="AX75" i="4"/>
  <c r="BB91" i="4"/>
  <c r="BE91" i="4" s="1"/>
  <c r="BA39" i="4"/>
  <c r="BA193" i="4"/>
  <c r="AY193" i="4"/>
  <c r="BM193" i="4" s="1"/>
  <c r="BN193" i="4" s="1"/>
  <c r="BC204" i="4"/>
  <c r="CV204" i="4" s="1"/>
  <c r="CW204" i="4" s="1"/>
  <c r="BB111" i="4"/>
  <c r="BE111" i="4" s="1"/>
  <c r="AZ58" i="4"/>
  <c r="AW1" i="4"/>
  <c r="BA1" i="4" s="1"/>
  <c r="BB182" i="4"/>
  <c r="BB168" i="4"/>
  <c r="BE168" i="4" s="1"/>
  <c r="AZ99" i="4"/>
  <c r="BB161" i="4"/>
  <c r="BE161" i="4" s="1"/>
  <c r="BB65" i="4"/>
  <c r="BE65" i="4" s="1"/>
  <c r="BB33" i="4"/>
  <c r="BE33" i="4" s="1"/>
  <c r="BE110" i="4"/>
  <c r="BE89" i="4"/>
  <c r="AQ56" i="4"/>
  <c r="BE90" i="4"/>
  <c r="Q248" i="4"/>
  <c r="AW199" i="4"/>
  <c r="BA199" i="4" s="1"/>
  <c r="S248" i="4"/>
  <c r="AA248" i="4"/>
  <c r="AI248" i="4"/>
  <c r="AP248" i="4"/>
  <c r="AW182" i="4"/>
  <c r="AQ227" i="4"/>
  <c r="AQ62" i="4"/>
  <c r="AW19" i="4"/>
  <c r="BA19" i="4" s="1"/>
  <c r="AZ15" i="4"/>
  <c r="AV46" i="4"/>
  <c r="AX46" i="4"/>
  <c r="AZ225" i="4"/>
  <c r="AY225" i="4"/>
  <c r="AX200" i="4"/>
  <c r="AQ195" i="4"/>
  <c r="BB79" i="4"/>
  <c r="BE79" i="4" s="1"/>
  <c r="BA126" i="4"/>
  <c r="AQ130" i="4"/>
  <c r="AZ33" i="4"/>
  <c r="AV24" i="4"/>
  <c r="AX24" i="4"/>
  <c r="AX180" i="4"/>
  <c r="AQ166" i="4"/>
  <c r="BA159" i="4"/>
  <c r="AY159" i="4"/>
  <c r="BM159" i="4" s="1"/>
  <c r="BN159" i="4" s="1"/>
  <c r="AQ145" i="4"/>
  <c r="BB173" i="4"/>
  <c r="BE173" i="4" s="1"/>
  <c r="AZ155" i="4"/>
  <c r="AV177" i="4"/>
  <c r="AX177" i="4"/>
  <c r="BM117" i="4"/>
  <c r="BN117" i="4" s="1"/>
  <c r="AX107" i="4"/>
  <c r="AQ101" i="4"/>
  <c r="BB84" i="4"/>
  <c r="BA87" i="4"/>
  <c r="AQ202" i="4"/>
  <c r="BD202" i="4"/>
  <c r="AZ216" i="4"/>
  <c r="AY216" i="4"/>
  <c r="BM216" i="4" s="1"/>
  <c r="BN216" i="4" s="1"/>
  <c r="AX108" i="4"/>
  <c r="AQ75" i="4"/>
  <c r="BB55" i="4"/>
  <c r="BE55" i="4" s="1"/>
  <c r="BA56" i="4"/>
  <c r="AY56" i="4"/>
  <c r="AQ94" i="4"/>
  <c r="BJ94" i="4"/>
  <c r="BL94" i="4" s="1"/>
  <c r="AV82" i="4"/>
  <c r="AX82" i="4"/>
  <c r="AW82" i="4"/>
  <c r="BA82" i="4" s="1"/>
  <c r="AV188" i="4"/>
  <c r="AX188" i="4"/>
  <c r="AW188" i="4"/>
  <c r="BA188" i="4" s="1"/>
  <c r="BB153" i="4"/>
  <c r="BE153" i="4" s="1"/>
  <c r="BB141" i="4"/>
  <c r="BE141" i="4" s="1"/>
  <c r="AW15" i="4"/>
  <c r="BA15" i="4" s="1"/>
  <c r="AW65" i="4"/>
  <c r="BA65" i="4" s="1"/>
  <c r="AW200" i="4"/>
  <c r="BA200" i="4" s="1"/>
  <c r="AW132" i="4"/>
  <c r="BA132" i="4" s="1"/>
  <c r="AW122" i="4"/>
  <c r="BA122" i="4" s="1"/>
  <c r="AW60" i="4"/>
  <c r="BA60" i="4" s="1"/>
  <c r="AW33" i="4"/>
  <c r="BA33" i="4" s="1"/>
  <c r="AW180" i="4"/>
  <c r="BA180" i="4" s="1"/>
  <c r="AW86" i="4"/>
  <c r="BA86" i="4" s="1"/>
  <c r="AW154" i="4"/>
  <c r="BA154" i="4" s="1"/>
  <c r="AW155" i="4"/>
  <c r="BA155" i="4" s="1"/>
  <c r="AW107" i="4"/>
  <c r="BA107" i="4" s="1"/>
  <c r="AW201" i="4"/>
  <c r="BA201" i="4" s="1"/>
  <c r="AW108" i="4"/>
  <c r="BA108" i="4" s="1"/>
  <c r="AW91" i="4"/>
  <c r="BA91" i="4" s="1"/>
  <c r="AQ90" i="4"/>
  <c r="AX54" i="4"/>
  <c r="AQ82" i="4"/>
  <c r="AX39" i="4"/>
  <c r="AQ34" i="4"/>
  <c r="AX40" i="4"/>
  <c r="AQ10" i="4"/>
  <c r="AX20" i="4"/>
  <c r="AX167" i="4"/>
  <c r="AQ188" i="4"/>
  <c r="AQ193" i="4"/>
  <c r="AV125" i="4"/>
  <c r="AW125" i="4"/>
  <c r="BA125" i="4" s="1"/>
  <c r="AY118" i="4"/>
  <c r="BB118" i="4"/>
  <c r="BE118" i="4" s="1"/>
  <c r="BB150" i="4"/>
  <c r="BE150" i="4" s="1"/>
  <c r="AZ135" i="4"/>
  <c r="BB27" i="4"/>
  <c r="BE27" i="4" s="1"/>
  <c r="AZ45" i="4"/>
  <c r="BA119" i="4"/>
  <c r="AY119" i="4"/>
  <c r="BM119" i="4" s="1"/>
  <c r="BN119" i="4" s="1"/>
  <c r="BB163" i="4"/>
  <c r="BE163" i="4" s="1"/>
  <c r="AW161" i="4"/>
  <c r="BA161" i="4" s="1"/>
  <c r="AW62" i="4"/>
  <c r="BA62" i="4" s="1"/>
  <c r="AW17" i="4"/>
  <c r="AW32" i="4"/>
  <c r="AW79" i="4"/>
  <c r="AW130" i="4"/>
  <c r="AW98" i="4"/>
  <c r="AW191" i="4"/>
  <c r="AW169" i="4"/>
  <c r="AW145" i="4"/>
  <c r="AW160" i="4"/>
  <c r="AW121" i="4"/>
  <c r="AW84" i="4"/>
  <c r="AW80" i="4"/>
  <c r="AW55" i="4"/>
  <c r="AV76" i="4"/>
  <c r="AX76" i="4"/>
  <c r="BJ90" i="4"/>
  <c r="BL90" i="4" s="1"/>
  <c r="AQ54" i="4"/>
  <c r="AZ16" i="4"/>
  <c r="AV61" i="4"/>
  <c r="AX61" i="4"/>
  <c r="BJ34" i="4"/>
  <c r="BL34" i="4" s="1"/>
  <c r="AQ40" i="4"/>
  <c r="BB25" i="4"/>
  <c r="BE25" i="4" s="1"/>
  <c r="AZ52" i="4"/>
  <c r="AV192" i="4"/>
  <c r="AX192" i="4"/>
  <c r="BJ134" i="4"/>
  <c r="BL134" i="4" s="1"/>
  <c r="AQ167" i="4"/>
  <c r="BB193" i="4"/>
  <c r="BE193" i="4" s="1"/>
  <c r="AZ128" i="4"/>
  <c r="AV131" i="4"/>
  <c r="AX131" i="4"/>
  <c r="BJ153" i="4"/>
  <c r="BL153" i="4" s="1"/>
  <c r="AQ223" i="4"/>
  <c r="AZ111" i="4"/>
  <c r="AQ125" i="4"/>
  <c r="AZ162" i="4"/>
  <c r="AZ72" i="4"/>
  <c r="AX67" i="4"/>
  <c r="AQ76" i="4"/>
  <c r="AX35" i="4"/>
  <c r="AX16" i="4"/>
  <c r="AQ61" i="4"/>
  <c r="AX28" i="4"/>
  <c r="AX52" i="4"/>
  <c r="AQ192" i="4"/>
  <c r="AQ176" i="4"/>
  <c r="AX128" i="4"/>
  <c r="AQ131" i="4"/>
  <c r="AQ204" i="4"/>
  <c r="AZ223" i="4"/>
  <c r="AY223" i="4"/>
  <c r="BM223" i="4" s="1"/>
  <c r="BN223" i="4" s="1"/>
  <c r="AX125" i="4"/>
  <c r="BB129" i="4"/>
  <c r="BE129" i="4" s="1"/>
  <c r="AW67" i="4"/>
  <c r="BA67" i="4" s="1"/>
  <c r="AW54" i="4"/>
  <c r="BA54" i="4" s="1"/>
  <c r="AW16" i="4"/>
  <c r="BA16" i="4" s="1"/>
  <c r="AW40" i="4"/>
  <c r="BA40" i="4" s="1"/>
  <c r="AW52" i="4"/>
  <c r="BA52" i="4" s="1"/>
  <c r="AW167" i="4"/>
  <c r="BA167" i="4" s="1"/>
  <c r="AW128" i="4"/>
  <c r="BA128" i="4" s="1"/>
  <c r="AW111" i="4"/>
  <c r="BA111" i="4" s="1"/>
  <c r="AV144" i="4"/>
  <c r="AX144" i="4"/>
  <c r="BJ150" i="4"/>
  <c r="BL150" i="4" s="1"/>
  <c r="AQ147" i="4"/>
  <c r="AV171" i="4"/>
  <c r="AX171" i="4"/>
  <c r="BJ138" i="4"/>
  <c r="BL138" i="4" s="1"/>
  <c r="AQ141" i="4"/>
  <c r="AZ207" i="4"/>
  <c r="AY207" i="4"/>
  <c r="AV208" i="4"/>
  <c r="AW208" i="4"/>
  <c r="BA208" i="4" s="1"/>
  <c r="AV229" i="4"/>
  <c r="AW229" i="4"/>
  <c r="BA229" i="4" s="1"/>
  <c r="BE197" i="4"/>
  <c r="AZ115" i="4"/>
  <c r="AV90" i="4"/>
  <c r="AV68" i="4"/>
  <c r="AV34" i="4"/>
  <c r="AV25" i="4"/>
  <c r="AV134" i="4"/>
  <c r="AV196" i="4"/>
  <c r="AV153" i="4"/>
  <c r="AV206" i="4"/>
  <c r="AX162" i="4"/>
  <c r="AQ144" i="4"/>
  <c r="AQ148" i="4"/>
  <c r="AX135" i="4"/>
  <c r="AQ171" i="4"/>
  <c r="AQ179" i="4"/>
  <c r="AQ205" i="4"/>
  <c r="AZ214" i="4"/>
  <c r="AY214" i="4"/>
  <c r="AZ92" i="4"/>
  <c r="AX58" i="4"/>
  <c r="AQ57" i="4"/>
  <c r="AQ208" i="4"/>
  <c r="AQ229" i="4"/>
  <c r="AQ35" i="4"/>
  <c r="AQ39" i="4"/>
  <c r="AQ28" i="4"/>
  <c r="AQ20" i="4"/>
  <c r="BJ111" i="4"/>
  <c r="BL111" i="4" s="1"/>
  <c r="AQ162" i="4"/>
  <c r="AV151" i="4"/>
  <c r="AX151" i="4"/>
  <c r="BB179" i="4"/>
  <c r="BE179" i="4" s="1"/>
  <c r="AV184" i="4"/>
  <c r="AX184" i="4"/>
  <c r="AY205" i="4"/>
  <c r="AQ58" i="4"/>
  <c r="AV27" i="4"/>
  <c r="AW27" i="4"/>
  <c r="BA27" i="4" s="1"/>
  <c r="BB119" i="4"/>
  <c r="BE119" i="4" s="1"/>
  <c r="AV50" i="4"/>
  <c r="AX50" i="4"/>
  <c r="AW50" i="4"/>
  <c r="BA50" i="4" s="1"/>
  <c r="BB69" i="4"/>
  <c r="BE69" i="4" s="1"/>
  <c r="BB93" i="4"/>
  <c r="BE93" i="4" s="1"/>
  <c r="AW162" i="4"/>
  <c r="BA162" i="4" s="1"/>
  <c r="AW147" i="4"/>
  <c r="BA147" i="4" s="1"/>
  <c r="AW135" i="4"/>
  <c r="BA135" i="4" s="1"/>
  <c r="AW141" i="4"/>
  <c r="BA141" i="4" s="1"/>
  <c r="AW58" i="4"/>
  <c r="BA58" i="4" s="1"/>
  <c r="AX59" i="4"/>
  <c r="AY59" i="4" s="1"/>
  <c r="AX26" i="4"/>
  <c r="AQ175" i="4"/>
  <c r="AV112" i="4"/>
  <c r="AX112" i="4"/>
  <c r="AW203" i="4"/>
  <c r="BA203" i="4" s="1"/>
  <c r="AQ218" i="4"/>
  <c r="AZ212" i="4"/>
  <c r="AY212" i="4"/>
  <c r="BM212" i="4" s="1"/>
  <c r="BN212" i="4" s="1"/>
  <c r="AX41" i="4"/>
  <c r="AQ50" i="4"/>
  <c r="AX36" i="4"/>
  <c r="AQ48" i="4"/>
  <c r="BJ48" i="4"/>
  <c r="BL48" i="4" s="1"/>
  <c r="BB30" i="4"/>
  <c r="BE30" i="4" s="1"/>
  <c r="AQ30" i="4"/>
  <c r="AV185" i="4"/>
  <c r="AX185" i="4"/>
  <c r="AW185" i="4"/>
  <c r="BA185" i="4" s="1"/>
  <c r="AV150" i="4"/>
  <c r="AV129" i="4"/>
  <c r="AV138" i="4"/>
  <c r="AV224" i="4"/>
  <c r="AV211" i="4"/>
  <c r="AV228" i="4"/>
  <c r="AV105" i="4"/>
  <c r="AX92" i="4"/>
  <c r="AY92" i="4" s="1"/>
  <c r="AX57" i="4"/>
  <c r="AX72" i="4"/>
  <c r="AQ59" i="4"/>
  <c r="AX45" i="4"/>
  <c r="AQ26" i="4"/>
  <c r="AZ175" i="4"/>
  <c r="AY175" i="4"/>
  <c r="AX83" i="4"/>
  <c r="AQ217" i="4"/>
  <c r="BB115" i="4"/>
  <c r="BE115" i="4" s="1"/>
  <c r="AY218" i="4"/>
  <c r="AX113" i="4"/>
  <c r="AQ41" i="4"/>
  <c r="AQ36" i="4"/>
  <c r="AV69" i="4"/>
  <c r="AW69" i="4"/>
  <c r="BA69" i="4" s="1"/>
  <c r="AY189" i="4"/>
  <c r="BM189" i="4" s="1"/>
  <c r="BN189" i="4" s="1"/>
  <c r="AZ189" i="4"/>
  <c r="AQ92" i="4"/>
  <c r="BJ58" i="4"/>
  <c r="BL58" i="4" s="1"/>
  <c r="AQ72" i="4"/>
  <c r="AQ45" i="4"/>
  <c r="AQ230" i="4"/>
  <c r="AV97" i="4"/>
  <c r="AX97" i="4"/>
  <c r="BA197" i="4"/>
  <c r="AQ83" i="4"/>
  <c r="AZ217" i="4"/>
  <c r="AY217" i="4"/>
  <c r="BB77" i="4"/>
  <c r="BA163" i="4"/>
  <c r="AY163" i="4"/>
  <c r="AQ226" i="4"/>
  <c r="AZ203" i="4"/>
  <c r="AY203" i="4"/>
  <c r="AQ113" i="4"/>
  <c r="BB66" i="4"/>
  <c r="BE66" i="4" s="1"/>
  <c r="AQ66" i="4"/>
  <c r="AZ36" i="4"/>
  <c r="BB23" i="4"/>
  <c r="BE23" i="4" s="1"/>
  <c r="AZ51" i="4"/>
  <c r="BB136" i="4"/>
  <c r="BE136" i="4" s="1"/>
  <c r="AZ73" i="4"/>
  <c r="AY96" i="4"/>
  <c r="AZ96" i="4"/>
  <c r="AW115" i="4"/>
  <c r="BA115" i="4" s="1"/>
  <c r="AW41" i="4"/>
  <c r="BA41" i="4" s="1"/>
  <c r="AW36" i="4"/>
  <c r="BA36" i="4" s="1"/>
  <c r="AX21" i="4"/>
  <c r="AV43" i="4"/>
  <c r="AX43" i="4"/>
  <c r="BB12" i="4"/>
  <c r="BE12" i="4" s="1"/>
  <c r="BB189" i="4"/>
  <c r="BE189" i="4" s="1"/>
  <c r="BE156" i="4"/>
  <c r="BB120" i="4"/>
  <c r="BE120" i="4" s="1"/>
  <c r="AX123" i="4"/>
  <c r="AW123" i="4"/>
  <c r="BA123" i="4" s="1"/>
  <c r="AV123" i="4"/>
  <c r="AW72" i="4"/>
  <c r="BA72" i="4" s="1"/>
  <c r="AW45" i="4"/>
  <c r="BA45" i="4" s="1"/>
  <c r="AW83" i="4"/>
  <c r="AW77" i="4"/>
  <c r="AW113" i="4"/>
  <c r="AX53" i="4"/>
  <c r="AX48" i="4"/>
  <c r="AQ21" i="4"/>
  <c r="BJ93" i="4"/>
  <c r="BL93" i="4" s="1"/>
  <c r="AZ222" i="4"/>
  <c r="AY222" i="4"/>
  <c r="AQ231" i="4"/>
  <c r="BB37" i="4"/>
  <c r="BE37" i="4" s="1"/>
  <c r="AQ43" i="4"/>
  <c r="AY120" i="4"/>
  <c r="BM120" i="4" s="1"/>
  <c r="BN120" i="4" s="1"/>
  <c r="BA74" i="4"/>
  <c r="AQ53" i="4"/>
  <c r="BJ36" i="4"/>
  <c r="BL36" i="4" s="1"/>
  <c r="AV21" i="4"/>
  <c r="AX29" i="4"/>
  <c r="AV29" i="4"/>
  <c r="AX38" i="4"/>
  <c r="AZ231" i="4"/>
  <c r="AY231" i="4"/>
  <c r="AX51" i="4"/>
  <c r="AY51" i="4" s="1"/>
  <c r="AW43" i="4"/>
  <c r="BA43" i="4" s="1"/>
  <c r="AQ189" i="4"/>
  <c r="BB103" i="4"/>
  <c r="BE103" i="4" s="1"/>
  <c r="BE143" i="4"/>
  <c r="AY215" i="4"/>
  <c r="AZ215" i="4"/>
  <c r="AY23" i="4"/>
  <c r="BM23" i="4" s="1"/>
  <c r="BN23" i="4" s="1"/>
  <c r="AV38" i="4"/>
  <c r="AY37" i="4"/>
  <c r="BM37" i="4" s="1"/>
  <c r="BN37" i="4" s="1"/>
  <c r="AV13" i="4"/>
  <c r="BJ30" i="4"/>
  <c r="BL30" i="4" s="1"/>
  <c r="AQ185" i="4"/>
  <c r="AY156" i="4"/>
  <c r="AX190" i="4"/>
  <c r="AV190" i="4"/>
  <c r="BJ103" i="4"/>
  <c r="BL103" i="4" s="1"/>
  <c r="AQ174" i="4"/>
  <c r="AQ73" i="4"/>
  <c r="BB96" i="4"/>
  <c r="BE96" i="4" s="1"/>
  <c r="AX137" i="4"/>
  <c r="AV137" i="4"/>
  <c r="BB63" i="4"/>
  <c r="BE63" i="4" s="1"/>
  <c r="AY63" i="4"/>
  <c r="BM63" i="4" s="1"/>
  <c r="BN63" i="4" s="1"/>
  <c r="AX18" i="4"/>
  <c r="AQ81" i="4"/>
  <c r="BJ81" i="4"/>
  <c r="BL81" i="4" s="1"/>
  <c r="BA178" i="4"/>
  <c r="BB22" i="4"/>
  <c r="BE22" i="4" s="1"/>
  <c r="AQ22" i="4"/>
  <c r="AQ100" i="4"/>
  <c r="AW38" i="4"/>
  <c r="BA38" i="4" s="1"/>
  <c r="AW13" i="4"/>
  <c r="BA13" i="4" s="1"/>
  <c r="AQ51" i="4"/>
  <c r="AY30" i="4"/>
  <c r="AV14" i="4"/>
  <c r="AX14" i="4"/>
  <c r="BJ12" i="4"/>
  <c r="BL12" i="4" s="1"/>
  <c r="AQ190" i="4"/>
  <c r="AY103" i="4"/>
  <c r="AV198" i="4"/>
  <c r="AX198" i="4"/>
  <c r="BJ136" i="4"/>
  <c r="BL136" i="4" s="1"/>
  <c r="AY143" i="4"/>
  <c r="BM143" i="4" s="1"/>
  <c r="BN143" i="4" s="1"/>
  <c r="AY100" i="4"/>
  <c r="AZ100" i="4"/>
  <c r="AQ14" i="4"/>
  <c r="AY12" i="4"/>
  <c r="AX139" i="4"/>
  <c r="AV139" i="4"/>
  <c r="AQ198" i="4"/>
  <c r="AY136" i="4"/>
  <c r="AX142" i="4"/>
  <c r="AV142" i="4"/>
  <c r="AQ164" i="4"/>
  <c r="BB174" i="4"/>
  <c r="BE174" i="4" s="1"/>
  <c r="AZ174" i="4"/>
  <c r="AX102" i="4"/>
  <c r="AV102" i="4"/>
  <c r="AQ165" i="4"/>
  <c r="BB74" i="4"/>
  <c r="BE74" i="4" s="1"/>
  <c r="BB100" i="4"/>
  <c r="BE100" i="4" s="1"/>
  <c r="AZ140" i="4"/>
  <c r="AW164" i="4"/>
  <c r="AW73" i="4"/>
  <c r="BA73" i="4" s="1"/>
  <c r="AZ143" i="4"/>
  <c r="AW165" i="4"/>
  <c r="AQ215" i="4"/>
  <c r="AX81" i="4"/>
  <c r="AW146" i="4"/>
  <c r="BA146" i="4" s="1"/>
  <c r="AV42" i="4"/>
  <c r="AX42" i="4"/>
  <c r="BB242" i="4"/>
  <c r="BE242" i="4" s="1"/>
  <c r="AX164" i="4"/>
  <c r="AX73" i="4"/>
  <c r="AX165" i="4"/>
  <c r="AX78" i="4"/>
  <c r="AX146" i="4"/>
  <c r="AQ42" i="4"/>
  <c r="AZ234" i="4"/>
  <c r="AV239" i="4"/>
  <c r="AX239" i="4"/>
  <c r="AW239" i="4"/>
  <c r="BA239" i="4" s="1"/>
  <c r="AY241" i="4"/>
  <c r="BM241" i="4" s="1"/>
  <c r="BN241" i="4" s="1"/>
  <c r="BB244" i="4"/>
  <c r="BE244" i="4" s="1"/>
  <c r="BB44" i="4"/>
  <c r="BE44" i="4" s="1"/>
  <c r="AW209" i="4"/>
  <c r="BA209" i="4" s="1"/>
  <c r="AQ123" i="4"/>
  <c r="BJ18" i="4"/>
  <c r="BL18" i="4" s="1"/>
  <c r="AW81" i="4"/>
  <c r="BA81" i="4" s="1"/>
  <c r="AX178" i="4"/>
  <c r="AY178" i="4" s="1"/>
  <c r="AX11" i="4"/>
  <c r="AV11" i="4"/>
  <c r="BB232" i="4"/>
  <c r="BE232" i="4" s="1"/>
  <c r="AV47" i="4"/>
  <c r="AX47" i="4"/>
  <c r="BJ100" i="4"/>
  <c r="BL100" i="4" s="1"/>
  <c r="AQ44" i="4"/>
  <c r="AV235" i="4"/>
  <c r="AX235" i="4"/>
  <c r="BJ236" i="4"/>
  <c r="BL236" i="4" s="1"/>
  <c r="AY237" i="4"/>
  <c r="BB238" i="4"/>
  <c r="BE238" i="4" s="1"/>
  <c r="AQ239" i="4"/>
  <c r="BE240" i="4"/>
  <c r="AQ241" i="4"/>
  <c r="AQ242" i="4"/>
  <c r="BB234" i="4"/>
  <c r="BE234" i="4" s="1"/>
  <c r="AQ238" i="4"/>
  <c r="AQ11" i="4"/>
  <c r="AV49" i="4"/>
  <c r="AX49" i="4"/>
  <c r="BJ232" i="4"/>
  <c r="BL232" i="4" s="1"/>
  <c r="BB233" i="4"/>
  <c r="BE233" i="4" s="1"/>
  <c r="BB236" i="4"/>
  <c r="BE236" i="4" s="1"/>
  <c r="AZ242" i="4"/>
  <c r="AV243" i="4"/>
  <c r="AX243" i="4"/>
  <c r="BJ244" i="4"/>
  <c r="BL244" i="4" s="1"/>
  <c r="AY245" i="4"/>
  <c r="AW44" i="4"/>
  <c r="BA44" i="4" s="1"/>
  <c r="AW234" i="4"/>
  <c r="BA234" i="4" s="1"/>
  <c r="AW238" i="4"/>
  <c r="BA238" i="4" s="1"/>
  <c r="AW242" i="4"/>
  <c r="BA242" i="4" s="1"/>
  <c r="AV232" i="4"/>
  <c r="AW233" i="4"/>
  <c r="AV236" i="4"/>
  <c r="BE237" i="4"/>
  <c r="AV240" i="4"/>
  <c r="BE241" i="4"/>
  <c r="AV244" i="4"/>
  <c r="BE245" i="4"/>
  <c r="DN248" i="3"/>
  <c r="DM248" i="3"/>
  <c r="DL248" i="3"/>
  <c r="DK248" i="3"/>
  <c r="DI248" i="3"/>
  <c r="DH248" i="3"/>
  <c r="DG248" i="3"/>
  <c r="DF248" i="3"/>
  <c r="DE248" i="3"/>
  <c r="DD248" i="3"/>
  <c r="DC248" i="3"/>
  <c r="DB248" i="3"/>
  <c r="DA248" i="3"/>
  <c r="CZ248" i="3"/>
  <c r="CY248" i="3"/>
  <c r="CX248" i="3"/>
  <c r="CU248" i="3"/>
  <c r="BQ248" i="3"/>
  <c r="BP248" i="3"/>
  <c r="BO248" i="3"/>
  <c r="BK248" i="3"/>
  <c r="BH248" i="3"/>
  <c r="BG248" i="3"/>
  <c r="BF248" i="3"/>
  <c r="AT248" i="3"/>
  <c r="AS248" i="3"/>
  <c r="AR248" i="3"/>
  <c r="AN248" i="3"/>
  <c r="AL248" i="3"/>
  <c r="AJ248" i="3"/>
  <c r="AH248" i="3"/>
  <c r="AF248" i="3"/>
  <c r="AD248" i="3"/>
  <c r="AB248" i="3"/>
  <c r="Z248" i="3"/>
  <c r="X248" i="3"/>
  <c r="V248" i="3"/>
  <c r="T248" i="3"/>
  <c r="R248" i="3"/>
  <c r="P248" i="3"/>
  <c r="N248" i="3"/>
  <c r="L248" i="3"/>
  <c r="D248" i="3"/>
  <c r="AO247" i="3"/>
  <c r="AM247" i="3"/>
  <c r="AK247" i="3"/>
  <c r="AO246" i="3"/>
  <c r="AM246" i="3"/>
  <c r="AK246" i="3"/>
  <c r="BI245" i="3"/>
  <c r="AX245" i="3"/>
  <c r="AV245" i="3"/>
  <c r="AZ245" i="3" s="1"/>
  <c r="AU245" i="3"/>
  <c r="AP245" i="3"/>
  <c r="AW245" i="3" s="1"/>
  <c r="BA245" i="3" s="1"/>
  <c r="AO245" i="3"/>
  <c r="AM245" i="3"/>
  <c r="AK245" i="3"/>
  <c r="AI245" i="3"/>
  <c r="AG245" i="3"/>
  <c r="AE245" i="3"/>
  <c r="AC245" i="3"/>
  <c r="AA245" i="3"/>
  <c r="Y245" i="3"/>
  <c r="W245" i="3"/>
  <c r="U245" i="3"/>
  <c r="S245" i="3"/>
  <c r="Q245" i="3"/>
  <c r="O245" i="3"/>
  <c r="M245" i="3"/>
  <c r="BI244" i="3"/>
  <c r="AW244" i="3"/>
  <c r="BA244" i="3" s="1"/>
  <c r="AU244" i="3"/>
  <c r="AP244" i="3"/>
  <c r="AO244" i="3"/>
  <c r="AM244" i="3"/>
  <c r="AK244" i="3"/>
  <c r="AI244" i="3"/>
  <c r="AG244" i="3"/>
  <c r="AE244" i="3"/>
  <c r="AC244" i="3"/>
  <c r="AA244" i="3"/>
  <c r="Y244" i="3"/>
  <c r="W244" i="3"/>
  <c r="U244" i="3"/>
  <c r="S244" i="3"/>
  <c r="Q244" i="3"/>
  <c r="O244" i="3"/>
  <c r="M244" i="3"/>
  <c r="BI243" i="3"/>
  <c r="AX243" i="3"/>
  <c r="BB243" i="3" s="1"/>
  <c r="AV243" i="3"/>
  <c r="AZ243" i="3" s="1"/>
  <c r="AU243" i="3"/>
  <c r="AP243" i="3"/>
  <c r="AW243" i="3" s="1"/>
  <c r="BA243" i="3" s="1"/>
  <c r="AO243" i="3"/>
  <c r="AM243" i="3"/>
  <c r="AK243" i="3"/>
  <c r="AI243" i="3"/>
  <c r="AG243" i="3"/>
  <c r="AE243" i="3"/>
  <c r="AC243" i="3"/>
  <c r="AA243" i="3"/>
  <c r="Y243" i="3"/>
  <c r="W243" i="3"/>
  <c r="U243" i="3"/>
  <c r="S243" i="3"/>
  <c r="Q243" i="3"/>
  <c r="O243" i="3"/>
  <c r="M243" i="3"/>
  <c r="AQ243" i="3" s="1"/>
  <c r="BI242" i="3"/>
  <c r="AW242" i="3"/>
  <c r="BA242" i="3" s="1"/>
  <c r="AU242" i="3"/>
  <c r="BJ242" i="3" s="1"/>
  <c r="BL242" i="3" s="1"/>
  <c r="AP242" i="3"/>
  <c r="AO242" i="3"/>
  <c r="AM242" i="3"/>
  <c r="AK242" i="3"/>
  <c r="AI242" i="3"/>
  <c r="AG242" i="3"/>
  <c r="AE242" i="3"/>
  <c r="AC242" i="3"/>
  <c r="AA242" i="3"/>
  <c r="Y242" i="3"/>
  <c r="W242" i="3"/>
  <c r="U242" i="3"/>
  <c r="S242" i="3"/>
  <c r="Q242" i="3"/>
  <c r="O242" i="3"/>
  <c r="M242" i="3"/>
  <c r="BI241" i="3"/>
  <c r="AX241" i="3"/>
  <c r="BB241" i="3" s="1"/>
  <c r="AV241" i="3"/>
  <c r="AZ241" i="3" s="1"/>
  <c r="AU241" i="3"/>
  <c r="BJ241" i="3" s="1"/>
  <c r="BL241" i="3" s="1"/>
  <c r="AP241" i="3"/>
  <c r="AW241" i="3" s="1"/>
  <c r="BA241" i="3" s="1"/>
  <c r="AO241" i="3"/>
  <c r="AM241" i="3"/>
  <c r="AK241" i="3"/>
  <c r="AI241" i="3"/>
  <c r="AG241" i="3"/>
  <c r="AE241" i="3"/>
  <c r="AC241" i="3"/>
  <c r="AA241" i="3"/>
  <c r="Y241" i="3"/>
  <c r="W241" i="3"/>
  <c r="U241" i="3"/>
  <c r="S241" i="3"/>
  <c r="Q241" i="3"/>
  <c r="O241" i="3"/>
  <c r="M241" i="3"/>
  <c r="BI240" i="3"/>
  <c r="BJ240" i="3" s="1"/>
  <c r="BL240" i="3" s="1"/>
  <c r="AU240" i="3"/>
  <c r="AP240" i="3"/>
  <c r="AO240" i="3"/>
  <c r="AM240" i="3"/>
  <c r="AK240" i="3"/>
  <c r="AI240" i="3"/>
  <c r="AG240" i="3"/>
  <c r="AE240" i="3"/>
  <c r="AC240" i="3"/>
  <c r="AA240" i="3"/>
  <c r="Y240" i="3"/>
  <c r="W240" i="3"/>
  <c r="U240" i="3"/>
  <c r="S240" i="3"/>
  <c r="Q240" i="3"/>
  <c r="O240" i="3"/>
  <c r="M240" i="3"/>
  <c r="BI239" i="3"/>
  <c r="AX239" i="3"/>
  <c r="BB239" i="3" s="1"/>
  <c r="AV239" i="3"/>
  <c r="AU239" i="3"/>
  <c r="AP239" i="3"/>
  <c r="AW239" i="3" s="1"/>
  <c r="BA239" i="3" s="1"/>
  <c r="AO239" i="3"/>
  <c r="AM239" i="3"/>
  <c r="AK239" i="3"/>
  <c r="AI239" i="3"/>
  <c r="AG239" i="3"/>
  <c r="AE239" i="3"/>
  <c r="AC239" i="3"/>
  <c r="AA239" i="3"/>
  <c r="Y239" i="3"/>
  <c r="W239" i="3"/>
  <c r="U239" i="3"/>
  <c r="S239" i="3"/>
  <c r="Q239" i="3"/>
  <c r="O239" i="3"/>
  <c r="M239" i="3"/>
  <c r="BI238" i="3"/>
  <c r="AU238" i="3"/>
  <c r="BJ238" i="3" s="1"/>
  <c r="BL238" i="3" s="1"/>
  <c r="AP238" i="3"/>
  <c r="AW238" i="3" s="1"/>
  <c r="BA238" i="3" s="1"/>
  <c r="AO238" i="3"/>
  <c r="AM238" i="3"/>
  <c r="AK238" i="3"/>
  <c r="AI238" i="3"/>
  <c r="AG238" i="3"/>
  <c r="AE238" i="3"/>
  <c r="AC238" i="3"/>
  <c r="AA238" i="3"/>
  <c r="Y238" i="3"/>
  <c r="W238" i="3"/>
  <c r="U238" i="3"/>
  <c r="S238" i="3"/>
  <c r="Q238" i="3"/>
  <c r="O238" i="3"/>
  <c r="M238" i="3"/>
  <c r="BI237" i="3"/>
  <c r="AU237" i="3"/>
  <c r="AP237" i="3"/>
  <c r="AW237" i="3" s="1"/>
  <c r="BA237" i="3" s="1"/>
  <c r="AO237" i="3"/>
  <c r="AM237" i="3"/>
  <c r="AK237" i="3"/>
  <c r="AI237" i="3"/>
  <c r="AG237" i="3"/>
  <c r="AE237" i="3"/>
  <c r="AC237" i="3"/>
  <c r="AA237" i="3"/>
  <c r="Y237" i="3"/>
  <c r="W237" i="3"/>
  <c r="U237" i="3"/>
  <c r="S237" i="3"/>
  <c r="Q237" i="3"/>
  <c r="O237" i="3"/>
  <c r="M237" i="3"/>
  <c r="BJ236" i="3"/>
  <c r="BL236" i="3" s="1"/>
  <c r="BI236" i="3"/>
  <c r="AW236" i="3"/>
  <c r="BA236" i="3" s="1"/>
  <c r="AU236" i="3"/>
  <c r="AP236" i="3"/>
  <c r="AO236" i="3"/>
  <c r="AM236" i="3"/>
  <c r="AK236" i="3"/>
  <c r="AI236" i="3"/>
  <c r="AG236" i="3"/>
  <c r="AE236" i="3"/>
  <c r="AC236" i="3"/>
  <c r="AA236" i="3"/>
  <c r="Y236" i="3"/>
  <c r="W236" i="3"/>
  <c r="U236" i="3"/>
  <c r="S236" i="3"/>
  <c r="Q236" i="3"/>
  <c r="O236" i="3"/>
  <c r="M236" i="3"/>
  <c r="BI235" i="3"/>
  <c r="AV235" i="3"/>
  <c r="AZ235" i="3" s="1"/>
  <c r="AU235" i="3"/>
  <c r="AP235" i="3"/>
  <c r="AW235" i="3" s="1"/>
  <c r="BA235" i="3" s="1"/>
  <c r="AO235" i="3"/>
  <c r="AM235" i="3"/>
  <c r="AK235" i="3"/>
  <c r="AI235" i="3"/>
  <c r="AG235" i="3"/>
  <c r="AE235" i="3"/>
  <c r="AC235" i="3"/>
  <c r="AA235" i="3"/>
  <c r="Y235" i="3"/>
  <c r="W235" i="3"/>
  <c r="U235" i="3"/>
  <c r="S235" i="3"/>
  <c r="Q235" i="3"/>
  <c r="O235" i="3"/>
  <c r="M235" i="3"/>
  <c r="AQ235" i="3" s="1"/>
  <c r="BI234" i="3"/>
  <c r="AW234" i="3"/>
  <c r="BA234" i="3" s="1"/>
  <c r="AU234" i="3"/>
  <c r="BJ234" i="3" s="1"/>
  <c r="BL234" i="3" s="1"/>
  <c r="AP234" i="3"/>
  <c r="AO234" i="3"/>
  <c r="AM234" i="3"/>
  <c r="AK234" i="3"/>
  <c r="AI234" i="3"/>
  <c r="AG234" i="3"/>
  <c r="AE234" i="3"/>
  <c r="AC234" i="3"/>
  <c r="AA234" i="3"/>
  <c r="Y234" i="3"/>
  <c r="W234" i="3"/>
  <c r="U234" i="3"/>
  <c r="S234" i="3"/>
  <c r="Q234" i="3"/>
  <c r="O234" i="3"/>
  <c r="M234" i="3"/>
  <c r="BI233" i="3"/>
  <c r="AX233" i="3"/>
  <c r="BB233" i="3" s="1"/>
  <c r="AV233" i="3"/>
  <c r="AZ233" i="3" s="1"/>
  <c r="AU233" i="3"/>
  <c r="BJ233" i="3" s="1"/>
  <c r="BL233" i="3" s="1"/>
  <c r="AP233" i="3"/>
  <c r="AW233" i="3" s="1"/>
  <c r="BA233" i="3" s="1"/>
  <c r="AO233" i="3"/>
  <c r="AM233" i="3"/>
  <c r="AK233" i="3"/>
  <c r="AI233" i="3"/>
  <c r="AG233" i="3"/>
  <c r="AE233" i="3"/>
  <c r="AC233" i="3"/>
  <c r="AA233" i="3"/>
  <c r="Y233" i="3"/>
  <c r="W233" i="3"/>
  <c r="U233" i="3"/>
  <c r="S233" i="3"/>
  <c r="Q233" i="3"/>
  <c r="O233" i="3"/>
  <c r="M233" i="3"/>
  <c r="BI160" i="3"/>
  <c r="BJ160" i="3" s="1"/>
  <c r="BL160" i="3" s="1"/>
  <c r="BB160" i="3"/>
  <c r="BE160" i="3" s="1"/>
  <c r="AU160" i="3"/>
  <c r="AP160" i="3"/>
  <c r="AW160" i="3" s="1"/>
  <c r="AO160" i="3"/>
  <c r="AM160" i="3"/>
  <c r="AK160" i="3"/>
  <c r="AI160" i="3"/>
  <c r="AG160" i="3"/>
  <c r="AE160" i="3"/>
  <c r="AC160" i="3"/>
  <c r="AA160" i="3"/>
  <c r="Y160" i="3"/>
  <c r="W160" i="3"/>
  <c r="U160" i="3"/>
  <c r="S160" i="3"/>
  <c r="Q160" i="3"/>
  <c r="O160" i="3"/>
  <c r="M160" i="3"/>
  <c r="BI159" i="3"/>
  <c r="BE159" i="3"/>
  <c r="BB159" i="3"/>
  <c r="AU159" i="3"/>
  <c r="AP159" i="3"/>
  <c r="AO159" i="3"/>
  <c r="AM159" i="3"/>
  <c r="AK159" i="3"/>
  <c r="AI159" i="3"/>
  <c r="AG159" i="3"/>
  <c r="AE159" i="3"/>
  <c r="AC159" i="3"/>
  <c r="AA159" i="3"/>
  <c r="Y159" i="3"/>
  <c r="W159" i="3"/>
  <c r="U159" i="3"/>
  <c r="S159" i="3"/>
  <c r="Q159" i="3"/>
  <c r="O159" i="3"/>
  <c r="M159" i="3"/>
  <c r="BI231" i="3"/>
  <c r="AU231" i="3"/>
  <c r="AP231" i="3"/>
  <c r="AO231" i="3"/>
  <c r="AM231" i="3"/>
  <c r="AK231" i="3"/>
  <c r="AI231" i="3"/>
  <c r="AG231" i="3"/>
  <c r="AE231" i="3"/>
  <c r="AC231" i="3"/>
  <c r="AA231" i="3"/>
  <c r="Y231" i="3"/>
  <c r="W231" i="3"/>
  <c r="U231" i="3"/>
  <c r="S231" i="3"/>
  <c r="Q231" i="3"/>
  <c r="O231" i="3"/>
  <c r="M231" i="3"/>
  <c r="BI39" i="3"/>
  <c r="AV39" i="3"/>
  <c r="AU39" i="3"/>
  <c r="AP39" i="3"/>
  <c r="AW39" i="3" s="1"/>
  <c r="BA39" i="3" s="1"/>
  <c r="AO39" i="3"/>
  <c r="AM39" i="3"/>
  <c r="AK39" i="3"/>
  <c r="AI39" i="3"/>
  <c r="AG39" i="3"/>
  <c r="AE39" i="3"/>
  <c r="AC39" i="3"/>
  <c r="AA39" i="3"/>
  <c r="Y39" i="3"/>
  <c r="W39" i="3"/>
  <c r="U39" i="3"/>
  <c r="S39" i="3"/>
  <c r="Q39" i="3"/>
  <c r="O39" i="3"/>
  <c r="M39" i="3"/>
  <c r="BI195" i="3"/>
  <c r="AU195" i="3"/>
  <c r="BJ195" i="3" s="1"/>
  <c r="BL195" i="3" s="1"/>
  <c r="AP195" i="3"/>
  <c r="AO195" i="3"/>
  <c r="AM195" i="3"/>
  <c r="AK195" i="3"/>
  <c r="AI195" i="3"/>
  <c r="AG195" i="3"/>
  <c r="AE195" i="3"/>
  <c r="AC195" i="3"/>
  <c r="AA195" i="3"/>
  <c r="Y195" i="3"/>
  <c r="W195" i="3"/>
  <c r="U195" i="3"/>
  <c r="S195" i="3"/>
  <c r="Q195" i="3"/>
  <c r="O195" i="3"/>
  <c r="M195" i="3"/>
  <c r="BI194" i="3"/>
  <c r="AU194" i="3"/>
  <c r="AP194" i="3"/>
  <c r="AW194" i="3" s="1"/>
  <c r="BA194" i="3" s="1"/>
  <c r="AO194" i="3"/>
  <c r="AM194" i="3"/>
  <c r="AK194" i="3"/>
  <c r="AI194" i="3"/>
  <c r="AG194" i="3"/>
  <c r="AE194" i="3"/>
  <c r="AC194" i="3"/>
  <c r="AA194" i="3"/>
  <c r="Y194" i="3"/>
  <c r="W194" i="3"/>
  <c r="U194" i="3"/>
  <c r="S194" i="3"/>
  <c r="Q194" i="3"/>
  <c r="O194" i="3"/>
  <c r="M194" i="3"/>
  <c r="BI230" i="3"/>
  <c r="AU230" i="3"/>
  <c r="BJ230" i="3" s="1"/>
  <c r="BL230" i="3" s="1"/>
  <c r="AP230" i="3"/>
  <c r="AO230" i="3"/>
  <c r="AM230" i="3"/>
  <c r="AK230" i="3"/>
  <c r="AI230" i="3"/>
  <c r="AG230" i="3"/>
  <c r="AE230" i="3"/>
  <c r="AC230" i="3"/>
  <c r="AA230" i="3"/>
  <c r="Y230" i="3"/>
  <c r="W230" i="3"/>
  <c r="U230" i="3"/>
  <c r="S230" i="3"/>
  <c r="Q230" i="3"/>
  <c r="O230" i="3"/>
  <c r="M230" i="3"/>
  <c r="BI229" i="3"/>
  <c r="AU229" i="3"/>
  <c r="AP229" i="3"/>
  <c r="AO229" i="3"/>
  <c r="AM229" i="3"/>
  <c r="AK229" i="3"/>
  <c r="AI229" i="3"/>
  <c r="AG229" i="3"/>
  <c r="AE229" i="3"/>
  <c r="AC229" i="3"/>
  <c r="AA229" i="3"/>
  <c r="Y229" i="3"/>
  <c r="W229" i="3"/>
  <c r="U229" i="3"/>
  <c r="S229" i="3"/>
  <c r="Q229" i="3"/>
  <c r="O229" i="3"/>
  <c r="M229" i="3"/>
  <c r="BI228" i="3"/>
  <c r="AU228" i="3"/>
  <c r="AP228" i="3"/>
  <c r="AW228" i="3" s="1"/>
  <c r="BA228" i="3" s="1"/>
  <c r="AO228" i="3"/>
  <c r="AM228" i="3"/>
  <c r="AK228" i="3"/>
  <c r="AI228" i="3"/>
  <c r="AG228" i="3"/>
  <c r="AE228" i="3"/>
  <c r="AC228" i="3"/>
  <c r="AA228" i="3"/>
  <c r="Y228" i="3"/>
  <c r="W228" i="3"/>
  <c r="U228" i="3"/>
  <c r="S228" i="3"/>
  <c r="Q228" i="3"/>
  <c r="O228" i="3"/>
  <c r="M228" i="3"/>
  <c r="BI227" i="3"/>
  <c r="AU227" i="3"/>
  <c r="AP227" i="3"/>
  <c r="AO227" i="3"/>
  <c r="AM227" i="3"/>
  <c r="AK227" i="3"/>
  <c r="AI227" i="3"/>
  <c r="AG227" i="3"/>
  <c r="AE227" i="3"/>
  <c r="AC227" i="3"/>
  <c r="AA227" i="3"/>
  <c r="Y227" i="3"/>
  <c r="W227" i="3"/>
  <c r="U227" i="3"/>
  <c r="S227" i="3"/>
  <c r="Q227" i="3"/>
  <c r="O227" i="3"/>
  <c r="M227" i="3"/>
  <c r="BI193" i="3"/>
  <c r="AU193" i="3"/>
  <c r="BJ193" i="3" s="1"/>
  <c r="BL193" i="3" s="1"/>
  <c r="AP193" i="3"/>
  <c r="AW193" i="3" s="1"/>
  <c r="BA193" i="3" s="1"/>
  <c r="AO193" i="3"/>
  <c r="AM193" i="3"/>
  <c r="AK193" i="3"/>
  <c r="AI193" i="3"/>
  <c r="AG193" i="3"/>
  <c r="AE193" i="3"/>
  <c r="AC193" i="3"/>
  <c r="AA193" i="3"/>
  <c r="Y193" i="3"/>
  <c r="W193" i="3"/>
  <c r="U193" i="3"/>
  <c r="S193" i="3"/>
  <c r="Q193" i="3"/>
  <c r="O193" i="3"/>
  <c r="M193" i="3"/>
  <c r="BI192" i="3"/>
  <c r="BB192" i="3"/>
  <c r="BE192" i="3" s="1"/>
  <c r="AU192" i="3"/>
  <c r="AP192" i="3"/>
  <c r="AO192" i="3"/>
  <c r="AM192" i="3"/>
  <c r="AK192" i="3"/>
  <c r="AI192" i="3"/>
  <c r="AG192" i="3"/>
  <c r="AE192" i="3"/>
  <c r="AC192" i="3"/>
  <c r="AA192" i="3"/>
  <c r="Y192" i="3"/>
  <c r="W192" i="3"/>
  <c r="U192" i="3"/>
  <c r="S192" i="3"/>
  <c r="Q192" i="3"/>
  <c r="O192" i="3"/>
  <c r="M192" i="3"/>
  <c r="BI191" i="3"/>
  <c r="AU191" i="3"/>
  <c r="AP191" i="3"/>
  <c r="AW191" i="3" s="1"/>
  <c r="BA191" i="3" s="1"/>
  <c r="AO191" i="3"/>
  <c r="AM191" i="3"/>
  <c r="AK191" i="3"/>
  <c r="AI191" i="3"/>
  <c r="AG191" i="3"/>
  <c r="AE191" i="3"/>
  <c r="AC191" i="3"/>
  <c r="AA191" i="3"/>
  <c r="Y191" i="3"/>
  <c r="W191" i="3"/>
  <c r="U191" i="3"/>
  <c r="S191" i="3"/>
  <c r="Q191" i="3"/>
  <c r="O191" i="3"/>
  <c r="M191" i="3"/>
  <c r="BI190" i="3"/>
  <c r="AU190" i="3"/>
  <c r="BJ190" i="3" s="1"/>
  <c r="BL190" i="3" s="1"/>
  <c r="AP190" i="3"/>
  <c r="AO190" i="3"/>
  <c r="AM190" i="3"/>
  <c r="AK190" i="3"/>
  <c r="AI190" i="3"/>
  <c r="AG190" i="3"/>
  <c r="AE190" i="3"/>
  <c r="AC190" i="3"/>
  <c r="AA190" i="3"/>
  <c r="Y190" i="3"/>
  <c r="W190" i="3"/>
  <c r="U190" i="3"/>
  <c r="S190" i="3"/>
  <c r="Q190" i="3"/>
  <c r="O190" i="3"/>
  <c r="M190" i="3"/>
  <c r="BI189" i="3"/>
  <c r="AU189" i="3"/>
  <c r="AP189" i="3"/>
  <c r="AO189" i="3"/>
  <c r="AM189" i="3"/>
  <c r="AK189" i="3"/>
  <c r="AI189" i="3"/>
  <c r="AG189" i="3"/>
  <c r="AE189" i="3"/>
  <c r="AC189" i="3"/>
  <c r="AA189" i="3"/>
  <c r="Y189" i="3"/>
  <c r="W189" i="3"/>
  <c r="U189" i="3"/>
  <c r="S189" i="3"/>
  <c r="Q189" i="3"/>
  <c r="O189" i="3"/>
  <c r="M189" i="3"/>
  <c r="BI188" i="3"/>
  <c r="AU188" i="3"/>
  <c r="AP188" i="3"/>
  <c r="AW188" i="3" s="1"/>
  <c r="AO188" i="3"/>
  <c r="AM188" i="3"/>
  <c r="AK188" i="3"/>
  <c r="AI188" i="3"/>
  <c r="AG188" i="3"/>
  <c r="AE188" i="3"/>
  <c r="AC188" i="3"/>
  <c r="AA188" i="3"/>
  <c r="Y188" i="3"/>
  <c r="W188" i="3"/>
  <c r="U188" i="3"/>
  <c r="S188" i="3"/>
  <c r="Q188" i="3"/>
  <c r="O188" i="3"/>
  <c r="M188" i="3"/>
  <c r="BI187" i="3"/>
  <c r="BB187" i="3"/>
  <c r="BE187" i="3" s="1"/>
  <c r="AU187" i="3"/>
  <c r="AP187" i="3"/>
  <c r="AW187" i="3" s="1"/>
  <c r="BA187" i="3" s="1"/>
  <c r="AO187" i="3"/>
  <c r="AM187" i="3"/>
  <c r="AK187" i="3"/>
  <c r="AI187" i="3"/>
  <c r="AG187" i="3"/>
  <c r="AE187" i="3"/>
  <c r="AC187" i="3"/>
  <c r="AA187" i="3"/>
  <c r="Y187" i="3"/>
  <c r="W187" i="3"/>
  <c r="U187" i="3"/>
  <c r="S187" i="3"/>
  <c r="Q187" i="3"/>
  <c r="O187" i="3"/>
  <c r="M187" i="3"/>
  <c r="BI186" i="3"/>
  <c r="AU186" i="3"/>
  <c r="BJ186" i="3" s="1"/>
  <c r="BL186" i="3" s="1"/>
  <c r="AP186" i="3"/>
  <c r="AV186" i="3" s="1"/>
  <c r="AZ186" i="3" s="1"/>
  <c r="AO186" i="3"/>
  <c r="AM186" i="3"/>
  <c r="AK186" i="3"/>
  <c r="AI186" i="3"/>
  <c r="AG186" i="3"/>
  <c r="AE186" i="3"/>
  <c r="AC186" i="3"/>
  <c r="AA186" i="3"/>
  <c r="Y186" i="3"/>
  <c r="W186" i="3"/>
  <c r="U186" i="3"/>
  <c r="S186" i="3"/>
  <c r="Q186" i="3"/>
  <c r="O186" i="3"/>
  <c r="M186" i="3"/>
  <c r="BI185" i="3"/>
  <c r="AU185" i="3"/>
  <c r="AP185" i="3"/>
  <c r="AW185" i="3" s="1"/>
  <c r="BA185" i="3" s="1"/>
  <c r="AO185" i="3"/>
  <c r="AM185" i="3"/>
  <c r="AK185" i="3"/>
  <c r="AI185" i="3"/>
  <c r="AG185" i="3"/>
  <c r="AE185" i="3"/>
  <c r="AC185" i="3"/>
  <c r="AA185" i="3"/>
  <c r="Y185" i="3"/>
  <c r="W185" i="3"/>
  <c r="U185" i="3"/>
  <c r="S185" i="3"/>
  <c r="Q185" i="3"/>
  <c r="O185" i="3"/>
  <c r="M185" i="3"/>
  <c r="BI184" i="3"/>
  <c r="BB184" i="3"/>
  <c r="BE184" i="3" s="1"/>
  <c r="AU184" i="3"/>
  <c r="AP184" i="3"/>
  <c r="AV184" i="3" s="1"/>
  <c r="AO184" i="3"/>
  <c r="AM184" i="3"/>
  <c r="AK184" i="3"/>
  <c r="AI184" i="3"/>
  <c r="AG184" i="3"/>
  <c r="AE184" i="3"/>
  <c r="AC184" i="3"/>
  <c r="AA184" i="3"/>
  <c r="Y184" i="3"/>
  <c r="W184" i="3"/>
  <c r="U184" i="3"/>
  <c r="S184" i="3"/>
  <c r="Q184" i="3"/>
  <c r="O184" i="3"/>
  <c r="M184" i="3"/>
  <c r="BI158" i="3"/>
  <c r="AU158" i="3"/>
  <c r="AP158" i="3"/>
  <c r="AV158" i="3" s="1"/>
  <c r="AZ158" i="3" s="1"/>
  <c r="AO158" i="3"/>
  <c r="AM158" i="3"/>
  <c r="AK158" i="3"/>
  <c r="AI158" i="3"/>
  <c r="AG158" i="3"/>
  <c r="AE158" i="3"/>
  <c r="AC158" i="3"/>
  <c r="AA158" i="3"/>
  <c r="Y158" i="3"/>
  <c r="W158" i="3"/>
  <c r="U158" i="3"/>
  <c r="S158" i="3"/>
  <c r="Q158" i="3"/>
  <c r="O158" i="3"/>
  <c r="M158" i="3"/>
  <c r="BI157" i="3"/>
  <c r="BB157" i="3"/>
  <c r="BE157" i="3" s="1"/>
  <c r="AU157" i="3"/>
  <c r="BJ157" i="3" s="1"/>
  <c r="BL157" i="3" s="1"/>
  <c r="AP157" i="3"/>
  <c r="AV157" i="3" s="1"/>
  <c r="AZ157" i="3" s="1"/>
  <c r="AO157" i="3"/>
  <c r="AM157" i="3"/>
  <c r="AK157" i="3"/>
  <c r="AI157" i="3"/>
  <c r="AG157" i="3"/>
  <c r="AE157" i="3"/>
  <c r="AC157" i="3"/>
  <c r="AA157" i="3"/>
  <c r="Y157" i="3"/>
  <c r="W157" i="3"/>
  <c r="U157" i="3"/>
  <c r="S157" i="3"/>
  <c r="Q157" i="3"/>
  <c r="O157" i="3"/>
  <c r="M157" i="3"/>
  <c r="BI156" i="3"/>
  <c r="BB156" i="3"/>
  <c r="BE156" i="3" s="1"/>
  <c r="AU156" i="3"/>
  <c r="BJ156" i="3" s="1"/>
  <c r="BL156" i="3" s="1"/>
  <c r="AP156" i="3"/>
  <c r="AO156" i="3"/>
  <c r="AM156" i="3"/>
  <c r="AK156" i="3"/>
  <c r="AI156" i="3"/>
  <c r="AG156" i="3"/>
  <c r="AE156" i="3"/>
  <c r="AC156" i="3"/>
  <c r="AA156" i="3"/>
  <c r="Y156" i="3"/>
  <c r="W156" i="3"/>
  <c r="U156" i="3"/>
  <c r="S156" i="3"/>
  <c r="Q156" i="3"/>
  <c r="O156" i="3"/>
  <c r="M156" i="3"/>
  <c r="BI155" i="3"/>
  <c r="AU155" i="3"/>
  <c r="AP155" i="3"/>
  <c r="AW155" i="3" s="1"/>
  <c r="BA155" i="3" s="1"/>
  <c r="AO155" i="3"/>
  <c r="AM155" i="3"/>
  <c r="AK155" i="3"/>
  <c r="AI155" i="3"/>
  <c r="AG155" i="3"/>
  <c r="AE155" i="3"/>
  <c r="AC155" i="3"/>
  <c r="AA155" i="3"/>
  <c r="Y155" i="3"/>
  <c r="W155" i="3"/>
  <c r="U155" i="3"/>
  <c r="S155" i="3"/>
  <c r="Q155" i="3"/>
  <c r="O155" i="3"/>
  <c r="M155" i="3"/>
  <c r="BI154" i="3"/>
  <c r="AU154" i="3"/>
  <c r="AP154" i="3"/>
  <c r="AV154" i="3" s="1"/>
  <c r="AO154" i="3"/>
  <c r="AM154" i="3"/>
  <c r="AK154" i="3"/>
  <c r="AI154" i="3"/>
  <c r="AG154" i="3"/>
  <c r="AE154" i="3"/>
  <c r="AC154" i="3"/>
  <c r="AA154" i="3"/>
  <c r="Y154" i="3"/>
  <c r="W154" i="3"/>
  <c r="U154" i="3"/>
  <c r="S154" i="3"/>
  <c r="Q154" i="3"/>
  <c r="O154" i="3"/>
  <c r="M154" i="3"/>
  <c r="BI153" i="3"/>
  <c r="BB153" i="3"/>
  <c r="BE153" i="3" s="1"/>
  <c r="AV153" i="3"/>
  <c r="AZ153" i="3" s="1"/>
  <c r="AU153" i="3"/>
  <c r="AP153" i="3"/>
  <c r="AW153" i="3" s="1"/>
  <c r="BA153" i="3" s="1"/>
  <c r="AO153" i="3"/>
  <c r="AM153" i="3"/>
  <c r="AK153" i="3"/>
  <c r="AI153" i="3"/>
  <c r="AG153" i="3"/>
  <c r="AE153" i="3"/>
  <c r="AC153" i="3"/>
  <c r="AA153" i="3"/>
  <c r="Y153" i="3"/>
  <c r="W153" i="3"/>
  <c r="U153" i="3"/>
  <c r="S153" i="3"/>
  <c r="Q153" i="3"/>
  <c r="O153" i="3"/>
  <c r="M153" i="3"/>
  <c r="BI109" i="3"/>
  <c r="AU109" i="3"/>
  <c r="BJ109" i="3" s="1"/>
  <c r="BL109" i="3" s="1"/>
  <c r="AP109" i="3"/>
  <c r="AW109" i="3" s="1"/>
  <c r="BA109" i="3" s="1"/>
  <c r="AO109" i="3"/>
  <c r="AM109" i="3"/>
  <c r="AK109" i="3"/>
  <c r="AI109" i="3"/>
  <c r="AG109" i="3"/>
  <c r="AE109" i="3"/>
  <c r="AC109" i="3"/>
  <c r="AA109" i="3"/>
  <c r="Y109" i="3"/>
  <c r="W109" i="3"/>
  <c r="U109" i="3"/>
  <c r="S109" i="3"/>
  <c r="Q109" i="3"/>
  <c r="O109" i="3"/>
  <c r="M109" i="3"/>
  <c r="BI108" i="3"/>
  <c r="AU108" i="3"/>
  <c r="AP108" i="3"/>
  <c r="AV108" i="3" s="1"/>
  <c r="AO108" i="3"/>
  <c r="AM108" i="3"/>
  <c r="AK108" i="3"/>
  <c r="AI108" i="3"/>
  <c r="AG108" i="3"/>
  <c r="AE108" i="3"/>
  <c r="AC108" i="3"/>
  <c r="AA108" i="3"/>
  <c r="Y108" i="3"/>
  <c r="W108" i="3"/>
  <c r="U108" i="3"/>
  <c r="S108" i="3"/>
  <c r="Q108" i="3"/>
  <c r="O108" i="3"/>
  <c r="M108" i="3"/>
  <c r="BI107" i="3"/>
  <c r="AW107" i="3"/>
  <c r="BA107" i="3" s="1"/>
  <c r="AU107" i="3"/>
  <c r="AP107" i="3"/>
  <c r="AO107" i="3"/>
  <c r="AM107" i="3"/>
  <c r="AK107" i="3"/>
  <c r="AI107" i="3"/>
  <c r="AG107" i="3"/>
  <c r="AE107" i="3"/>
  <c r="AC107" i="3"/>
  <c r="AA107" i="3"/>
  <c r="Y107" i="3"/>
  <c r="W107" i="3"/>
  <c r="U107" i="3"/>
  <c r="S107" i="3"/>
  <c r="Q107" i="3"/>
  <c r="O107" i="3"/>
  <c r="M107" i="3"/>
  <c r="BI106" i="3"/>
  <c r="AU106" i="3"/>
  <c r="BJ106" i="3" s="1"/>
  <c r="BL106" i="3" s="1"/>
  <c r="AP106" i="3"/>
  <c r="AV106" i="3" s="1"/>
  <c r="AZ106" i="3" s="1"/>
  <c r="AO106" i="3"/>
  <c r="AM106" i="3"/>
  <c r="AK106" i="3"/>
  <c r="AI106" i="3"/>
  <c r="AG106" i="3"/>
  <c r="AE106" i="3"/>
  <c r="AC106" i="3"/>
  <c r="AA106" i="3"/>
  <c r="Y106" i="3"/>
  <c r="W106" i="3"/>
  <c r="U106" i="3"/>
  <c r="S106" i="3"/>
  <c r="Q106" i="3"/>
  <c r="O106" i="3"/>
  <c r="M106" i="3"/>
  <c r="BI105" i="3"/>
  <c r="AU105" i="3"/>
  <c r="AP105" i="3"/>
  <c r="AW105" i="3" s="1"/>
  <c r="BA105" i="3" s="1"/>
  <c r="AO105" i="3"/>
  <c r="AM105" i="3"/>
  <c r="AK105" i="3"/>
  <c r="AI105" i="3"/>
  <c r="AG105" i="3"/>
  <c r="AE105" i="3"/>
  <c r="AC105" i="3"/>
  <c r="AA105" i="3"/>
  <c r="Y105" i="3"/>
  <c r="W105" i="3"/>
  <c r="U105" i="3"/>
  <c r="S105" i="3"/>
  <c r="Q105" i="3"/>
  <c r="O105" i="3"/>
  <c r="M105" i="3"/>
  <c r="BI104" i="3"/>
  <c r="AU104" i="3"/>
  <c r="AP104" i="3"/>
  <c r="AO104" i="3"/>
  <c r="AM104" i="3"/>
  <c r="AK104" i="3"/>
  <c r="AI104" i="3"/>
  <c r="AG104" i="3"/>
  <c r="AE104" i="3"/>
  <c r="AC104" i="3"/>
  <c r="AA104" i="3"/>
  <c r="Y104" i="3"/>
  <c r="W104" i="3"/>
  <c r="U104" i="3"/>
  <c r="S104" i="3"/>
  <c r="Q104" i="3"/>
  <c r="O104" i="3"/>
  <c r="M104" i="3"/>
  <c r="BI103" i="3"/>
  <c r="AU103" i="3"/>
  <c r="AP103" i="3"/>
  <c r="AO103" i="3"/>
  <c r="AM103" i="3"/>
  <c r="AK103" i="3"/>
  <c r="AI103" i="3"/>
  <c r="AG103" i="3"/>
  <c r="AE103" i="3"/>
  <c r="AC103" i="3"/>
  <c r="AA103" i="3"/>
  <c r="Y103" i="3"/>
  <c r="W103" i="3"/>
  <c r="U103" i="3"/>
  <c r="S103" i="3"/>
  <c r="Q103" i="3"/>
  <c r="O103" i="3"/>
  <c r="M103" i="3"/>
  <c r="BI102" i="3"/>
  <c r="AU102" i="3"/>
  <c r="BJ102" i="3" s="1"/>
  <c r="BL102" i="3" s="1"/>
  <c r="AP102" i="3"/>
  <c r="AO102" i="3"/>
  <c r="AM102" i="3"/>
  <c r="AK102" i="3"/>
  <c r="AI102" i="3"/>
  <c r="AG102" i="3"/>
  <c r="AE102" i="3"/>
  <c r="AC102" i="3"/>
  <c r="AA102" i="3"/>
  <c r="Y102" i="3"/>
  <c r="W102" i="3"/>
  <c r="U102" i="3"/>
  <c r="S102" i="3"/>
  <c r="Q102" i="3"/>
  <c r="O102" i="3"/>
  <c r="M102" i="3"/>
  <c r="BI101" i="3"/>
  <c r="AV101" i="3"/>
  <c r="AZ101" i="3" s="1"/>
  <c r="AU101" i="3"/>
  <c r="AP101" i="3"/>
  <c r="AW101" i="3" s="1"/>
  <c r="AO101" i="3"/>
  <c r="AM101" i="3"/>
  <c r="AK101" i="3"/>
  <c r="AI101" i="3"/>
  <c r="AG101" i="3"/>
  <c r="AE101" i="3"/>
  <c r="AC101" i="3"/>
  <c r="AA101" i="3"/>
  <c r="Y101" i="3"/>
  <c r="W101" i="3"/>
  <c r="U101" i="3"/>
  <c r="S101" i="3"/>
  <c r="Q101" i="3"/>
  <c r="O101" i="3"/>
  <c r="M101" i="3"/>
  <c r="BI100" i="3"/>
  <c r="AU100" i="3"/>
  <c r="AP100" i="3"/>
  <c r="AV100" i="3" s="1"/>
  <c r="AZ100" i="3" s="1"/>
  <c r="AO100" i="3"/>
  <c r="AM100" i="3"/>
  <c r="AK100" i="3"/>
  <c r="AI100" i="3"/>
  <c r="AG100" i="3"/>
  <c r="AE100" i="3"/>
  <c r="AC100" i="3"/>
  <c r="AA100" i="3"/>
  <c r="Y100" i="3"/>
  <c r="W100" i="3"/>
  <c r="U100" i="3"/>
  <c r="S100" i="3"/>
  <c r="Q100" i="3"/>
  <c r="O100" i="3"/>
  <c r="M100" i="3"/>
  <c r="BI38" i="3"/>
  <c r="BE38" i="3"/>
  <c r="BB38" i="3"/>
  <c r="AU38" i="3"/>
  <c r="AP38" i="3"/>
  <c r="AO38" i="3"/>
  <c r="AM38" i="3"/>
  <c r="AK38" i="3"/>
  <c r="AI38" i="3"/>
  <c r="AG38" i="3"/>
  <c r="AE38" i="3"/>
  <c r="AC38" i="3"/>
  <c r="AA38" i="3"/>
  <c r="Y38" i="3"/>
  <c r="W38" i="3"/>
  <c r="U38" i="3"/>
  <c r="S38" i="3"/>
  <c r="Q38" i="3"/>
  <c r="O38" i="3"/>
  <c r="M38" i="3"/>
  <c r="BI37" i="3"/>
  <c r="AU37" i="3"/>
  <c r="BJ37" i="3" s="1"/>
  <c r="BL37" i="3" s="1"/>
  <c r="AP37" i="3"/>
  <c r="AO37" i="3"/>
  <c r="AM37" i="3"/>
  <c r="AK37" i="3"/>
  <c r="AI37" i="3"/>
  <c r="AG37" i="3"/>
  <c r="AE37" i="3"/>
  <c r="AC37" i="3"/>
  <c r="AA37" i="3"/>
  <c r="Y37" i="3"/>
  <c r="W37" i="3"/>
  <c r="U37" i="3"/>
  <c r="S37" i="3"/>
  <c r="Q37" i="3"/>
  <c r="O37" i="3"/>
  <c r="M37" i="3"/>
  <c r="BI36" i="3"/>
  <c r="BB36" i="3"/>
  <c r="BE36" i="3" s="1"/>
  <c r="AU36" i="3"/>
  <c r="BJ36" i="3" s="1"/>
  <c r="BL36" i="3" s="1"/>
  <c r="AP36" i="3"/>
  <c r="AV36" i="3" s="1"/>
  <c r="AO36" i="3"/>
  <c r="AM36" i="3"/>
  <c r="AK36" i="3"/>
  <c r="AI36" i="3"/>
  <c r="AG36" i="3"/>
  <c r="AE36" i="3"/>
  <c r="AC36" i="3"/>
  <c r="AA36" i="3"/>
  <c r="Y36" i="3"/>
  <c r="W36" i="3"/>
  <c r="U36" i="3"/>
  <c r="S36" i="3"/>
  <c r="Q36" i="3"/>
  <c r="O36" i="3"/>
  <c r="M36" i="3"/>
  <c r="BI35" i="3"/>
  <c r="BJ35" i="3" s="1"/>
  <c r="BL35" i="3" s="1"/>
  <c r="AW35" i="3"/>
  <c r="BA35" i="3" s="1"/>
  <c r="AU35" i="3"/>
  <c r="AP35" i="3"/>
  <c r="AO35" i="3"/>
  <c r="AM35" i="3"/>
  <c r="AK35" i="3"/>
  <c r="AI35" i="3"/>
  <c r="AG35" i="3"/>
  <c r="AE35" i="3"/>
  <c r="AC35" i="3"/>
  <c r="AA35" i="3"/>
  <c r="Y35" i="3"/>
  <c r="W35" i="3"/>
  <c r="U35" i="3"/>
  <c r="S35" i="3"/>
  <c r="Q35" i="3"/>
  <c r="O35" i="3"/>
  <c r="M35" i="3"/>
  <c r="BI34" i="3"/>
  <c r="AV34" i="3"/>
  <c r="AZ34" i="3" s="1"/>
  <c r="AU34" i="3"/>
  <c r="AP34" i="3"/>
  <c r="AW34" i="3" s="1"/>
  <c r="BA34" i="3" s="1"/>
  <c r="AO34" i="3"/>
  <c r="AM34" i="3"/>
  <c r="AK34" i="3"/>
  <c r="AI34" i="3"/>
  <c r="AG34" i="3"/>
  <c r="AE34" i="3"/>
  <c r="AC34" i="3"/>
  <c r="AA34" i="3"/>
  <c r="Y34" i="3"/>
  <c r="W34" i="3"/>
  <c r="U34" i="3"/>
  <c r="S34" i="3"/>
  <c r="Q34" i="3"/>
  <c r="O34" i="3"/>
  <c r="M34" i="3"/>
  <c r="BI33" i="3"/>
  <c r="AU33" i="3"/>
  <c r="AP33" i="3"/>
  <c r="AO33" i="3"/>
  <c r="AM33" i="3"/>
  <c r="AK33" i="3"/>
  <c r="AI33" i="3"/>
  <c r="AG33" i="3"/>
  <c r="AE33" i="3"/>
  <c r="AC33" i="3"/>
  <c r="AA33" i="3"/>
  <c r="Y33" i="3"/>
  <c r="W33" i="3"/>
  <c r="U33" i="3"/>
  <c r="S33" i="3"/>
  <c r="Q33" i="3"/>
  <c r="O33" i="3"/>
  <c r="M33" i="3"/>
  <c r="BI57" i="3"/>
  <c r="AU57" i="3"/>
  <c r="AP57" i="3"/>
  <c r="AV57" i="3" s="1"/>
  <c r="AO57" i="3"/>
  <c r="AM57" i="3"/>
  <c r="AK57" i="3"/>
  <c r="AI57" i="3"/>
  <c r="AG57" i="3"/>
  <c r="AE57" i="3"/>
  <c r="AC57" i="3"/>
  <c r="AA57" i="3"/>
  <c r="Y57" i="3"/>
  <c r="W57" i="3"/>
  <c r="U57" i="3"/>
  <c r="S57" i="3"/>
  <c r="Q57" i="3"/>
  <c r="O57" i="3"/>
  <c r="M57" i="3"/>
  <c r="BI183" i="3"/>
  <c r="AW183" i="3"/>
  <c r="BA183" i="3" s="1"/>
  <c r="AU183" i="3"/>
  <c r="AP183" i="3"/>
  <c r="AV183" i="3" s="1"/>
  <c r="AO183" i="3"/>
  <c r="AM183" i="3"/>
  <c r="AK183" i="3"/>
  <c r="AI183" i="3"/>
  <c r="AG183" i="3"/>
  <c r="AE183" i="3"/>
  <c r="AC183" i="3"/>
  <c r="AA183" i="3"/>
  <c r="Y183" i="3"/>
  <c r="W183" i="3"/>
  <c r="U183" i="3"/>
  <c r="S183" i="3"/>
  <c r="Q183" i="3"/>
  <c r="O183" i="3"/>
  <c r="M183" i="3"/>
  <c r="BI226" i="3"/>
  <c r="AV226" i="3"/>
  <c r="AZ226" i="3" s="1"/>
  <c r="AU226" i="3"/>
  <c r="AP226" i="3"/>
  <c r="AW226" i="3" s="1"/>
  <c r="BA226" i="3" s="1"/>
  <c r="AO226" i="3"/>
  <c r="AM226" i="3"/>
  <c r="AK226" i="3"/>
  <c r="AI226" i="3"/>
  <c r="AG226" i="3"/>
  <c r="AE226" i="3"/>
  <c r="AC226" i="3"/>
  <c r="AA226" i="3"/>
  <c r="Y226" i="3"/>
  <c r="W226" i="3"/>
  <c r="U226" i="3"/>
  <c r="S226" i="3"/>
  <c r="Q226" i="3"/>
  <c r="O226" i="3"/>
  <c r="M226" i="3"/>
  <c r="BI182" i="3"/>
  <c r="AU182" i="3"/>
  <c r="AP182" i="3"/>
  <c r="AW182" i="3" s="1"/>
  <c r="BA182" i="3" s="1"/>
  <c r="AO182" i="3"/>
  <c r="AM182" i="3"/>
  <c r="AK182" i="3"/>
  <c r="AI182" i="3"/>
  <c r="AG182" i="3"/>
  <c r="AE182" i="3"/>
  <c r="AC182" i="3"/>
  <c r="AA182" i="3"/>
  <c r="Y182" i="3"/>
  <c r="W182" i="3"/>
  <c r="U182" i="3"/>
  <c r="S182" i="3"/>
  <c r="Q182" i="3"/>
  <c r="O182" i="3"/>
  <c r="M182" i="3"/>
  <c r="BI152" i="3"/>
  <c r="AU152" i="3"/>
  <c r="AP152" i="3"/>
  <c r="AV152" i="3" s="1"/>
  <c r="AO152" i="3"/>
  <c r="AM152" i="3"/>
  <c r="AK152" i="3"/>
  <c r="AI152" i="3"/>
  <c r="AG152" i="3"/>
  <c r="AE152" i="3"/>
  <c r="AC152" i="3"/>
  <c r="AA152" i="3"/>
  <c r="Y152" i="3"/>
  <c r="W152" i="3"/>
  <c r="U152" i="3"/>
  <c r="S152" i="3"/>
  <c r="Q152" i="3"/>
  <c r="O152" i="3"/>
  <c r="M152" i="3"/>
  <c r="BI151" i="3"/>
  <c r="AU151" i="3"/>
  <c r="AP151" i="3"/>
  <c r="AO151" i="3"/>
  <c r="AM151" i="3"/>
  <c r="AK151" i="3"/>
  <c r="AI151" i="3"/>
  <c r="AG151" i="3"/>
  <c r="AE151" i="3"/>
  <c r="AC151" i="3"/>
  <c r="AA151" i="3"/>
  <c r="Y151" i="3"/>
  <c r="W151" i="3"/>
  <c r="U151" i="3"/>
  <c r="S151" i="3"/>
  <c r="Q151" i="3"/>
  <c r="O151" i="3"/>
  <c r="M151" i="3"/>
  <c r="BI99" i="3"/>
  <c r="AU99" i="3"/>
  <c r="AP99" i="3"/>
  <c r="AW99" i="3" s="1"/>
  <c r="BA99" i="3" s="1"/>
  <c r="AO99" i="3"/>
  <c r="AM99" i="3"/>
  <c r="AK99" i="3"/>
  <c r="AI99" i="3"/>
  <c r="AG99" i="3"/>
  <c r="AE99" i="3"/>
  <c r="AC99" i="3"/>
  <c r="AA99" i="3"/>
  <c r="Y99" i="3"/>
  <c r="W99" i="3"/>
  <c r="U99" i="3"/>
  <c r="S99" i="3"/>
  <c r="Q99" i="3"/>
  <c r="O99" i="3"/>
  <c r="M99" i="3"/>
  <c r="BI98" i="3"/>
  <c r="AU98" i="3"/>
  <c r="AP98" i="3"/>
  <c r="AW98" i="3" s="1"/>
  <c r="BA98" i="3" s="1"/>
  <c r="AO98" i="3"/>
  <c r="AM98" i="3"/>
  <c r="AK98" i="3"/>
  <c r="AI98" i="3"/>
  <c r="AG98" i="3"/>
  <c r="AE98" i="3"/>
  <c r="AC98" i="3"/>
  <c r="AA98" i="3"/>
  <c r="Y98" i="3"/>
  <c r="W98" i="3"/>
  <c r="U98" i="3"/>
  <c r="S98" i="3"/>
  <c r="Q98" i="3"/>
  <c r="O98" i="3"/>
  <c r="M98" i="3"/>
  <c r="BI97" i="3"/>
  <c r="AU97" i="3"/>
  <c r="AP97" i="3"/>
  <c r="AV97" i="3" s="1"/>
  <c r="AO97" i="3"/>
  <c r="AM97" i="3"/>
  <c r="AK97" i="3"/>
  <c r="AI97" i="3"/>
  <c r="AG97" i="3"/>
  <c r="AE97" i="3"/>
  <c r="AC97" i="3"/>
  <c r="AA97" i="3"/>
  <c r="Y97" i="3"/>
  <c r="W97" i="3"/>
  <c r="U97" i="3"/>
  <c r="S97" i="3"/>
  <c r="Q97" i="3"/>
  <c r="O97" i="3"/>
  <c r="M97" i="3"/>
  <c r="BI56" i="3"/>
  <c r="AU56" i="3"/>
  <c r="AP56" i="3"/>
  <c r="AW56" i="3" s="1"/>
  <c r="BA56" i="3" s="1"/>
  <c r="AO56" i="3"/>
  <c r="AM56" i="3"/>
  <c r="AK56" i="3"/>
  <c r="AI56" i="3"/>
  <c r="AG56" i="3"/>
  <c r="AE56" i="3"/>
  <c r="AC56" i="3"/>
  <c r="AA56" i="3"/>
  <c r="Y56" i="3"/>
  <c r="W56" i="3"/>
  <c r="U56" i="3"/>
  <c r="S56" i="3"/>
  <c r="Q56" i="3"/>
  <c r="O56" i="3"/>
  <c r="M56" i="3"/>
  <c r="BI181" i="3"/>
  <c r="AU181" i="3"/>
  <c r="BJ181" i="3" s="1"/>
  <c r="BL181" i="3" s="1"/>
  <c r="AP181" i="3"/>
  <c r="AW181" i="3" s="1"/>
  <c r="BA181" i="3" s="1"/>
  <c r="AO181" i="3"/>
  <c r="AM181" i="3"/>
  <c r="AK181" i="3"/>
  <c r="AI181" i="3"/>
  <c r="AG181" i="3"/>
  <c r="AE181" i="3"/>
  <c r="AC181" i="3"/>
  <c r="AA181" i="3"/>
  <c r="Y181" i="3"/>
  <c r="W181" i="3"/>
  <c r="U181" i="3"/>
  <c r="S181" i="3"/>
  <c r="Q181" i="3"/>
  <c r="O181" i="3"/>
  <c r="M181" i="3"/>
  <c r="BI96" i="3"/>
  <c r="AU96" i="3"/>
  <c r="AP96" i="3"/>
  <c r="AV96" i="3" s="1"/>
  <c r="AZ96" i="3" s="1"/>
  <c r="AO96" i="3"/>
  <c r="AM96" i="3"/>
  <c r="AK96" i="3"/>
  <c r="AI96" i="3"/>
  <c r="AG96" i="3"/>
  <c r="AE96" i="3"/>
  <c r="AC96" i="3"/>
  <c r="AA96" i="3"/>
  <c r="Y96" i="3"/>
  <c r="W96" i="3"/>
  <c r="U96" i="3"/>
  <c r="S96" i="3"/>
  <c r="Q96" i="3"/>
  <c r="O96" i="3"/>
  <c r="M96" i="3"/>
  <c r="BI180" i="3"/>
  <c r="AU180" i="3"/>
  <c r="AP180" i="3"/>
  <c r="AW180" i="3" s="1"/>
  <c r="BA180" i="3" s="1"/>
  <c r="AO180" i="3"/>
  <c r="AM180" i="3"/>
  <c r="AK180" i="3"/>
  <c r="AI180" i="3"/>
  <c r="AG180" i="3"/>
  <c r="AE180" i="3"/>
  <c r="AC180" i="3"/>
  <c r="AA180" i="3"/>
  <c r="Y180" i="3"/>
  <c r="W180" i="3"/>
  <c r="U180" i="3"/>
  <c r="S180" i="3"/>
  <c r="Q180" i="3"/>
  <c r="O180" i="3"/>
  <c r="M180" i="3"/>
  <c r="BI179" i="3"/>
  <c r="AU179" i="3"/>
  <c r="BJ179" i="3" s="1"/>
  <c r="BL179" i="3" s="1"/>
  <c r="AP179" i="3"/>
  <c r="AV179" i="3" s="1"/>
  <c r="AO179" i="3"/>
  <c r="AM179" i="3"/>
  <c r="AK179" i="3"/>
  <c r="AI179" i="3"/>
  <c r="AG179" i="3"/>
  <c r="AE179" i="3"/>
  <c r="AC179" i="3"/>
  <c r="AA179" i="3"/>
  <c r="Y179" i="3"/>
  <c r="W179" i="3"/>
  <c r="U179" i="3"/>
  <c r="S179" i="3"/>
  <c r="Q179" i="3"/>
  <c r="O179" i="3"/>
  <c r="M179" i="3"/>
  <c r="BI178" i="3"/>
  <c r="AU178" i="3"/>
  <c r="AP178" i="3"/>
  <c r="AO178" i="3"/>
  <c r="AM178" i="3"/>
  <c r="AK178" i="3"/>
  <c r="AI178" i="3"/>
  <c r="AG178" i="3"/>
  <c r="AE178" i="3"/>
  <c r="AC178" i="3"/>
  <c r="AA178" i="3"/>
  <c r="Y178" i="3"/>
  <c r="W178" i="3"/>
  <c r="U178" i="3"/>
  <c r="S178" i="3"/>
  <c r="Q178" i="3"/>
  <c r="O178" i="3"/>
  <c r="M178" i="3"/>
  <c r="BI177" i="3"/>
  <c r="AU177" i="3"/>
  <c r="AP177" i="3"/>
  <c r="AW177" i="3" s="1"/>
  <c r="BA177" i="3" s="1"/>
  <c r="AO177" i="3"/>
  <c r="AM177" i="3"/>
  <c r="AK177" i="3"/>
  <c r="AI177" i="3"/>
  <c r="AG177" i="3"/>
  <c r="AE177" i="3"/>
  <c r="AC177" i="3"/>
  <c r="AA177" i="3"/>
  <c r="Y177" i="3"/>
  <c r="W177" i="3"/>
  <c r="U177" i="3"/>
  <c r="S177" i="3"/>
  <c r="Q177" i="3"/>
  <c r="O177" i="3"/>
  <c r="M177" i="3"/>
  <c r="BI150" i="3"/>
  <c r="AU150" i="3"/>
  <c r="BJ150" i="3" s="1"/>
  <c r="BL150" i="3" s="1"/>
  <c r="AP150" i="3"/>
  <c r="AW150" i="3" s="1"/>
  <c r="BA150" i="3" s="1"/>
  <c r="AO150" i="3"/>
  <c r="AM150" i="3"/>
  <c r="AK150" i="3"/>
  <c r="AI150" i="3"/>
  <c r="AG150" i="3"/>
  <c r="AE150" i="3"/>
  <c r="AC150" i="3"/>
  <c r="AA150" i="3"/>
  <c r="Y150" i="3"/>
  <c r="W150" i="3"/>
  <c r="U150" i="3"/>
  <c r="S150" i="3"/>
  <c r="Q150" i="3"/>
  <c r="O150" i="3"/>
  <c r="M150" i="3"/>
  <c r="BI55" i="3"/>
  <c r="AU55" i="3"/>
  <c r="BJ55" i="3" s="1"/>
  <c r="BL55" i="3" s="1"/>
  <c r="AP55" i="3"/>
  <c r="AV55" i="3" s="1"/>
  <c r="AO55" i="3"/>
  <c r="AM55" i="3"/>
  <c r="AK55" i="3"/>
  <c r="AI55" i="3"/>
  <c r="AG55" i="3"/>
  <c r="AE55" i="3"/>
  <c r="AC55" i="3"/>
  <c r="AA55" i="3"/>
  <c r="Y55" i="3"/>
  <c r="W55" i="3"/>
  <c r="U55" i="3"/>
  <c r="S55" i="3"/>
  <c r="Q55" i="3"/>
  <c r="O55" i="3"/>
  <c r="M55" i="3"/>
  <c r="BI95" i="3"/>
  <c r="AU95" i="3"/>
  <c r="BJ95" i="3" s="1"/>
  <c r="BL95" i="3" s="1"/>
  <c r="AP95" i="3"/>
  <c r="AO95" i="3"/>
  <c r="AM95" i="3"/>
  <c r="AK95" i="3"/>
  <c r="AI95" i="3"/>
  <c r="AG95" i="3"/>
  <c r="AE95" i="3"/>
  <c r="AC95" i="3"/>
  <c r="AA95" i="3"/>
  <c r="Y95" i="3"/>
  <c r="W95" i="3"/>
  <c r="U95" i="3"/>
  <c r="S95" i="3"/>
  <c r="Q95" i="3"/>
  <c r="O95" i="3"/>
  <c r="M95" i="3"/>
  <c r="BI94" i="3"/>
  <c r="AU94" i="3"/>
  <c r="AP94" i="3"/>
  <c r="AW94" i="3" s="1"/>
  <c r="BA94" i="3" s="1"/>
  <c r="AO94" i="3"/>
  <c r="AM94" i="3"/>
  <c r="AK94" i="3"/>
  <c r="AI94" i="3"/>
  <c r="AG94" i="3"/>
  <c r="AE94" i="3"/>
  <c r="AC94" i="3"/>
  <c r="AA94" i="3"/>
  <c r="Y94" i="3"/>
  <c r="W94" i="3"/>
  <c r="U94" i="3"/>
  <c r="S94" i="3"/>
  <c r="Q94" i="3"/>
  <c r="O94" i="3"/>
  <c r="M94" i="3"/>
  <c r="BI93" i="3"/>
  <c r="AU93" i="3"/>
  <c r="BJ93" i="3" s="1"/>
  <c r="BL93" i="3" s="1"/>
  <c r="AP93" i="3"/>
  <c r="AW93" i="3" s="1"/>
  <c r="BA93" i="3" s="1"/>
  <c r="AO93" i="3"/>
  <c r="AM93" i="3"/>
  <c r="AK93" i="3"/>
  <c r="AI93" i="3"/>
  <c r="AG93" i="3"/>
  <c r="AE93" i="3"/>
  <c r="AC93" i="3"/>
  <c r="AA93" i="3"/>
  <c r="Y93" i="3"/>
  <c r="W93" i="3"/>
  <c r="U93" i="3"/>
  <c r="S93" i="3"/>
  <c r="Q93" i="3"/>
  <c r="O93" i="3"/>
  <c r="M93" i="3"/>
  <c r="BI32" i="3"/>
  <c r="AU32" i="3"/>
  <c r="AP32" i="3"/>
  <c r="AV32" i="3" s="1"/>
  <c r="AO32" i="3"/>
  <c r="AM32" i="3"/>
  <c r="AK32" i="3"/>
  <c r="AI32" i="3"/>
  <c r="AG32" i="3"/>
  <c r="AE32" i="3"/>
  <c r="AC32" i="3"/>
  <c r="AA32" i="3"/>
  <c r="Y32" i="3"/>
  <c r="W32" i="3"/>
  <c r="U32" i="3"/>
  <c r="S32" i="3"/>
  <c r="Q32" i="3"/>
  <c r="O32" i="3"/>
  <c r="M32" i="3"/>
  <c r="BI54" i="3"/>
  <c r="AV54" i="3"/>
  <c r="AU54" i="3"/>
  <c r="BJ54" i="3" s="1"/>
  <c r="BL54" i="3" s="1"/>
  <c r="AP54" i="3"/>
  <c r="AW54" i="3" s="1"/>
  <c r="BA54" i="3" s="1"/>
  <c r="AO54" i="3"/>
  <c r="AM54" i="3"/>
  <c r="AK54" i="3"/>
  <c r="AI54" i="3"/>
  <c r="AG54" i="3"/>
  <c r="AE54" i="3"/>
  <c r="AC54" i="3"/>
  <c r="AA54" i="3"/>
  <c r="Y54" i="3"/>
  <c r="W54" i="3"/>
  <c r="U54" i="3"/>
  <c r="S54" i="3"/>
  <c r="Q54" i="3"/>
  <c r="O54" i="3"/>
  <c r="M54" i="3"/>
  <c r="BI53" i="3"/>
  <c r="AU53" i="3"/>
  <c r="BJ53" i="3" s="1"/>
  <c r="BL53" i="3" s="1"/>
  <c r="AP53" i="3"/>
  <c r="AW53" i="3" s="1"/>
  <c r="BA53" i="3" s="1"/>
  <c r="AO53" i="3"/>
  <c r="AM53" i="3"/>
  <c r="AK53" i="3"/>
  <c r="AI53" i="3"/>
  <c r="AG53" i="3"/>
  <c r="AE53" i="3"/>
  <c r="AC53" i="3"/>
  <c r="AA53" i="3"/>
  <c r="Y53" i="3"/>
  <c r="W53" i="3"/>
  <c r="U53" i="3"/>
  <c r="S53" i="3"/>
  <c r="Q53" i="3"/>
  <c r="O53" i="3"/>
  <c r="M53" i="3"/>
  <c r="BI92" i="3"/>
  <c r="AU92" i="3"/>
  <c r="AP92" i="3"/>
  <c r="AW92" i="3" s="1"/>
  <c r="BA92" i="3" s="1"/>
  <c r="AO92" i="3"/>
  <c r="AM92" i="3"/>
  <c r="AK92" i="3"/>
  <c r="AI92" i="3"/>
  <c r="AG92" i="3"/>
  <c r="AE92" i="3"/>
  <c r="AC92" i="3"/>
  <c r="AA92" i="3"/>
  <c r="Y92" i="3"/>
  <c r="W92" i="3"/>
  <c r="U92" i="3"/>
  <c r="S92" i="3"/>
  <c r="Q92" i="3"/>
  <c r="O92" i="3"/>
  <c r="M92" i="3"/>
  <c r="BI31" i="3"/>
  <c r="AU31" i="3"/>
  <c r="BJ31" i="3" s="1"/>
  <c r="BL31" i="3" s="1"/>
  <c r="AP31" i="3"/>
  <c r="AO31" i="3"/>
  <c r="AM31" i="3"/>
  <c r="AK31" i="3"/>
  <c r="AI31" i="3"/>
  <c r="AG31" i="3"/>
  <c r="AE31" i="3"/>
  <c r="AC31" i="3"/>
  <c r="AA31" i="3"/>
  <c r="Y31" i="3"/>
  <c r="W31" i="3"/>
  <c r="U31" i="3"/>
  <c r="S31" i="3"/>
  <c r="Q31" i="3"/>
  <c r="O31" i="3"/>
  <c r="M31" i="3"/>
  <c r="BI52" i="3"/>
  <c r="AU52" i="3"/>
  <c r="AP52" i="3"/>
  <c r="AW52" i="3" s="1"/>
  <c r="BA52" i="3" s="1"/>
  <c r="AO52" i="3"/>
  <c r="AM52" i="3"/>
  <c r="AK52" i="3"/>
  <c r="AI52" i="3"/>
  <c r="AG52" i="3"/>
  <c r="AE52" i="3"/>
  <c r="AC52" i="3"/>
  <c r="AA52" i="3"/>
  <c r="Y52" i="3"/>
  <c r="W52" i="3"/>
  <c r="U52" i="3"/>
  <c r="S52" i="3"/>
  <c r="Q52" i="3"/>
  <c r="O52" i="3"/>
  <c r="M52" i="3"/>
  <c r="BI176" i="3"/>
  <c r="AU176" i="3"/>
  <c r="BJ176" i="3" s="1"/>
  <c r="BL176" i="3" s="1"/>
  <c r="AP176" i="3"/>
  <c r="AO176" i="3"/>
  <c r="AM176" i="3"/>
  <c r="AK176" i="3"/>
  <c r="AI176" i="3"/>
  <c r="AG176" i="3"/>
  <c r="AE176" i="3"/>
  <c r="AC176" i="3"/>
  <c r="AA176" i="3"/>
  <c r="Y176" i="3"/>
  <c r="W176" i="3"/>
  <c r="U176" i="3"/>
  <c r="S176" i="3"/>
  <c r="Q176" i="3"/>
  <c r="O176" i="3"/>
  <c r="M176" i="3"/>
  <c r="BI91" i="3"/>
  <c r="AU91" i="3"/>
  <c r="AP91" i="3"/>
  <c r="AV91" i="3" s="1"/>
  <c r="AZ91" i="3" s="1"/>
  <c r="AO91" i="3"/>
  <c r="AM91" i="3"/>
  <c r="AK91" i="3"/>
  <c r="AI91" i="3"/>
  <c r="AG91" i="3"/>
  <c r="AE91" i="3"/>
  <c r="AC91" i="3"/>
  <c r="AA91" i="3"/>
  <c r="Y91" i="3"/>
  <c r="W91" i="3"/>
  <c r="U91" i="3"/>
  <c r="S91" i="3"/>
  <c r="Q91" i="3"/>
  <c r="O91" i="3"/>
  <c r="M91" i="3"/>
  <c r="BI225" i="3"/>
  <c r="AU225" i="3"/>
  <c r="AP225" i="3"/>
  <c r="AV225" i="3" s="1"/>
  <c r="AO225" i="3"/>
  <c r="AM225" i="3"/>
  <c r="AK225" i="3"/>
  <c r="AI225" i="3"/>
  <c r="AG225" i="3"/>
  <c r="AE225" i="3"/>
  <c r="AC225" i="3"/>
  <c r="AA225" i="3"/>
  <c r="Y225" i="3"/>
  <c r="W225" i="3"/>
  <c r="U225" i="3"/>
  <c r="S225" i="3"/>
  <c r="Q225" i="3"/>
  <c r="O225" i="3"/>
  <c r="M225" i="3"/>
  <c r="BI224" i="3"/>
  <c r="AU224" i="3"/>
  <c r="AP224" i="3"/>
  <c r="AO224" i="3"/>
  <c r="AM224" i="3"/>
  <c r="AK224" i="3"/>
  <c r="AI224" i="3"/>
  <c r="AG224" i="3"/>
  <c r="AE224" i="3"/>
  <c r="AC224" i="3"/>
  <c r="AA224" i="3"/>
  <c r="Y224" i="3"/>
  <c r="W224" i="3"/>
  <c r="U224" i="3"/>
  <c r="S224" i="3"/>
  <c r="Q224" i="3"/>
  <c r="O224" i="3"/>
  <c r="M224" i="3"/>
  <c r="BI223" i="3"/>
  <c r="AV223" i="3"/>
  <c r="AZ223" i="3" s="1"/>
  <c r="AU223" i="3"/>
  <c r="BJ223" i="3" s="1"/>
  <c r="BL223" i="3" s="1"/>
  <c r="AP223" i="3"/>
  <c r="AW223" i="3" s="1"/>
  <c r="BA223" i="3" s="1"/>
  <c r="AO223" i="3"/>
  <c r="AM223" i="3"/>
  <c r="AK223" i="3"/>
  <c r="AI223" i="3"/>
  <c r="AG223" i="3"/>
  <c r="AE223" i="3"/>
  <c r="AC223" i="3"/>
  <c r="AA223" i="3"/>
  <c r="Y223" i="3"/>
  <c r="W223" i="3"/>
  <c r="U223" i="3"/>
  <c r="S223" i="3"/>
  <c r="Q223" i="3"/>
  <c r="O223" i="3"/>
  <c r="M223" i="3"/>
  <c r="BI149" i="3"/>
  <c r="AU149" i="3"/>
  <c r="BJ149" i="3" s="1"/>
  <c r="BL149" i="3" s="1"/>
  <c r="AP149" i="3"/>
  <c r="AW149" i="3" s="1"/>
  <c r="BA149" i="3" s="1"/>
  <c r="AO149" i="3"/>
  <c r="AM149" i="3"/>
  <c r="AK149" i="3"/>
  <c r="AI149" i="3"/>
  <c r="AG149" i="3"/>
  <c r="AE149" i="3"/>
  <c r="AC149" i="3"/>
  <c r="AA149" i="3"/>
  <c r="Y149" i="3"/>
  <c r="W149" i="3"/>
  <c r="U149" i="3"/>
  <c r="S149" i="3"/>
  <c r="Q149" i="3"/>
  <c r="O149" i="3"/>
  <c r="M149" i="3"/>
  <c r="BI51" i="3"/>
  <c r="AU51" i="3"/>
  <c r="BJ51" i="3" s="1"/>
  <c r="BL51" i="3" s="1"/>
  <c r="AP51" i="3"/>
  <c r="AV51" i="3" s="1"/>
  <c r="AO51" i="3"/>
  <c r="AM51" i="3"/>
  <c r="AK51" i="3"/>
  <c r="AI51" i="3"/>
  <c r="AG51" i="3"/>
  <c r="AE51" i="3"/>
  <c r="AC51" i="3"/>
  <c r="AA51" i="3"/>
  <c r="Y51" i="3"/>
  <c r="W51" i="3"/>
  <c r="U51" i="3"/>
  <c r="S51" i="3"/>
  <c r="Q51" i="3"/>
  <c r="O51" i="3"/>
  <c r="M51" i="3"/>
  <c r="BI175" i="3"/>
  <c r="AU175" i="3"/>
  <c r="AP175" i="3"/>
  <c r="AO175" i="3"/>
  <c r="AM175" i="3"/>
  <c r="AK175" i="3"/>
  <c r="AI175" i="3"/>
  <c r="AG175" i="3"/>
  <c r="AE175" i="3"/>
  <c r="AC175" i="3"/>
  <c r="AA175" i="3"/>
  <c r="Y175" i="3"/>
  <c r="W175" i="3"/>
  <c r="U175" i="3"/>
  <c r="S175" i="3"/>
  <c r="Q175" i="3"/>
  <c r="O175" i="3"/>
  <c r="M175" i="3"/>
  <c r="BI148" i="3"/>
  <c r="AV148" i="3"/>
  <c r="AZ148" i="3" s="1"/>
  <c r="AU148" i="3"/>
  <c r="AP148" i="3"/>
  <c r="AW148" i="3" s="1"/>
  <c r="BA148" i="3" s="1"/>
  <c r="AO148" i="3"/>
  <c r="AM148" i="3"/>
  <c r="AK148" i="3"/>
  <c r="AI148" i="3"/>
  <c r="AG148" i="3"/>
  <c r="AE148" i="3"/>
  <c r="AC148" i="3"/>
  <c r="AA148" i="3"/>
  <c r="Y148" i="3"/>
  <c r="W148" i="3"/>
  <c r="U148" i="3"/>
  <c r="S148" i="3"/>
  <c r="Q148" i="3"/>
  <c r="O148" i="3"/>
  <c r="M148" i="3"/>
  <c r="BI90" i="3"/>
  <c r="AU90" i="3"/>
  <c r="BJ90" i="3" s="1"/>
  <c r="BL90" i="3" s="1"/>
  <c r="AP90" i="3"/>
  <c r="AW90" i="3" s="1"/>
  <c r="BA90" i="3" s="1"/>
  <c r="AO90" i="3"/>
  <c r="AM90" i="3"/>
  <c r="AK90" i="3"/>
  <c r="AI90" i="3"/>
  <c r="AG90" i="3"/>
  <c r="AE90" i="3"/>
  <c r="AC90" i="3"/>
  <c r="AA90" i="3"/>
  <c r="Y90" i="3"/>
  <c r="W90" i="3"/>
  <c r="U90" i="3"/>
  <c r="S90" i="3"/>
  <c r="Q90" i="3"/>
  <c r="O90" i="3"/>
  <c r="M90" i="3"/>
  <c r="BI89" i="3"/>
  <c r="AU89" i="3"/>
  <c r="AP89" i="3"/>
  <c r="AV89" i="3" s="1"/>
  <c r="AO89" i="3"/>
  <c r="AM89" i="3"/>
  <c r="AK89" i="3"/>
  <c r="AI89" i="3"/>
  <c r="AG89" i="3"/>
  <c r="AE89" i="3"/>
  <c r="AC89" i="3"/>
  <c r="AA89" i="3"/>
  <c r="Y89" i="3"/>
  <c r="W89" i="3"/>
  <c r="U89" i="3"/>
  <c r="S89" i="3"/>
  <c r="Q89" i="3"/>
  <c r="O89" i="3"/>
  <c r="M89" i="3"/>
  <c r="BI30" i="3"/>
  <c r="AU30" i="3"/>
  <c r="BJ30" i="3" s="1"/>
  <c r="BL30" i="3" s="1"/>
  <c r="AP30" i="3"/>
  <c r="AO30" i="3"/>
  <c r="AM30" i="3"/>
  <c r="AK30" i="3"/>
  <c r="AI30" i="3"/>
  <c r="AG30" i="3"/>
  <c r="AE30" i="3"/>
  <c r="AC30" i="3"/>
  <c r="AA30" i="3"/>
  <c r="Y30" i="3"/>
  <c r="W30" i="3"/>
  <c r="U30" i="3"/>
  <c r="S30" i="3"/>
  <c r="Q30" i="3"/>
  <c r="O30" i="3"/>
  <c r="M30" i="3"/>
  <c r="BI222" i="3"/>
  <c r="AU222" i="3"/>
  <c r="AP222" i="3"/>
  <c r="AO222" i="3"/>
  <c r="AM222" i="3"/>
  <c r="AK222" i="3"/>
  <c r="AI222" i="3"/>
  <c r="AG222" i="3"/>
  <c r="AE222" i="3"/>
  <c r="AC222" i="3"/>
  <c r="AA222" i="3"/>
  <c r="Y222" i="3"/>
  <c r="W222" i="3"/>
  <c r="U222" i="3"/>
  <c r="S222" i="3"/>
  <c r="Q222" i="3"/>
  <c r="O222" i="3"/>
  <c r="M222" i="3"/>
  <c r="BI221" i="3"/>
  <c r="AU221" i="3"/>
  <c r="AP221" i="3"/>
  <c r="AW221" i="3" s="1"/>
  <c r="BA221" i="3" s="1"/>
  <c r="AO221" i="3"/>
  <c r="AM221" i="3"/>
  <c r="AK221" i="3"/>
  <c r="AI221" i="3"/>
  <c r="AG221" i="3"/>
  <c r="AE221" i="3"/>
  <c r="AC221" i="3"/>
  <c r="AA221" i="3"/>
  <c r="Y221" i="3"/>
  <c r="W221" i="3"/>
  <c r="U221" i="3"/>
  <c r="S221" i="3"/>
  <c r="Q221" i="3"/>
  <c r="O221" i="3"/>
  <c r="M221" i="3"/>
  <c r="BI88" i="3"/>
  <c r="AU88" i="3"/>
  <c r="BJ88" i="3" s="1"/>
  <c r="BL88" i="3" s="1"/>
  <c r="AP88" i="3"/>
  <c r="AV88" i="3" s="1"/>
  <c r="AO88" i="3"/>
  <c r="AM88" i="3"/>
  <c r="AK88" i="3"/>
  <c r="AI88" i="3"/>
  <c r="AG88" i="3"/>
  <c r="AE88" i="3"/>
  <c r="AC88" i="3"/>
  <c r="AA88" i="3"/>
  <c r="Y88" i="3"/>
  <c r="W88" i="3"/>
  <c r="U88" i="3"/>
  <c r="S88" i="3"/>
  <c r="Q88" i="3"/>
  <c r="O88" i="3"/>
  <c r="M88" i="3"/>
  <c r="BI87" i="3"/>
  <c r="AU87" i="3"/>
  <c r="AP87" i="3"/>
  <c r="AO87" i="3"/>
  <c r="AM87" i="3"/>
  <c r="AK87" i="3"/>
  <c r="AI87" i="3"/>
  <c r="AG87" i="3"/>
  <c r="AE87" i="3"/>
  <c r="AC87" i="3"/>
  <c r="AA87" i="3"/>
  <c r="Y87" i="3"/>
  <c r="W87" i="3"/>
  <c r="U87" i="3"/>
  <c r="S87" i="3"/>
  <c r="Q87" i="3"/>
  <c r="O87" i="3"/>
  <c r="M87" i="3"/>
  <c r="BI29" i="3"/>
  <c r="AU29" i="3"/>
  <c r="AP29" i="3"/>
  <c r="AW29" i="3" s="1"/>
  <c r="BA29" i="3" s="1"/>
  <c r="AO29" i="3"/>
  <c r="AM29" i="3"/>
  <c r="AK29" i="3"/>
  <c r="AI29" i="3"/>
  <c r="AG29" i="3"/>
  <c r="AE29" i="3"/>
  <c r="AC29" i="3"/>
  <c r="AA29" i="3"/>
  <c r="Y29" i="3"/>
  <c r="W29" i="3"/>
  <c r="U29" i="3"/>
  <c r="S29" i="3"/>
  <c r="Q29" i="3"/>
  <c r="O29" i="3"/>
  <c r="M29" i="3"/>
  <c r="BI220" i="3"/>
  <c r="AU220" i="3"/>
  <c r="BJ220" i="3" s="1"/>
  <c r="BL220" i="3" s="1"/>
  <c r="AP220" i="3"/>
  <c r="AW220" i="3" s="1"/>
  <c r="BA220" i="3" s="1"/>
  <c r="AO220" i="3"/>
  <c r="AM220" i="3"/>
  <c r="AK220" i="3"/>
  <c r="AI220" i="3"/>
  <c r="AG220" i="3"/>
  <c r="AE220" i="3"/>
  <c r="AC220" i="3"/>
  <c r="AA220" i="3"/>
  <c r="Y220" i="3"/>
  <c r="W220" i="3"/>
  <c r="U220" i="3"/>
  <c r="S220" i="3"/>
  <c r="Q220" i="3"/>
  <c r="O220" i="3"/>
  <c r="M220" i="3"/>
  <c r="BI219" i="3"/>
  <c r="AU219" i="3"/>
  <c r="AP219" i="3"/>
  <c r="AV219" i="3" s="1"/>
  <c r="AO219" i="3"/>
  <c r="AM219" i="3"/>
  <c r="AK219" i="3"/>
  <c r="AI219" i="3"/>
  <c r="AG219" i="3"/>
  <c r="AE219" i="3"/>
  <c r="AC219" i="3"/>
  <c r="AA219" i="3"/>
  <c r="Y219" i="3"/>
  <c r="W219" i="3"/>
  <c r="U219" i="3"/>
  <c r="S219" i="3"/>
  <c r="Q219" i="3"/>
  <c r="O219" i="3"/>
  <c r="AX219" i="3" s="1"/>
  <c r="M219" i="3"/>
  <c r="BI86" i="3"/>
  <c r="AW86" i="3"/>
  <c r="BA86" i="3" s="1"/>
  <c r="AU86" i="3"/>
  <c r="AP86" i="3"/>
  <c r="AO86" i="3"/>
  <c r="AM86" i="3"/>
  <c r="AK86" i="3"/>
  <c r="AI86" i="3"/>
  <c r="AG86" i="3"/>
  <c r="AE86" i="3"/>
  <c r="AC86" i="3"/>
  <c r="AA86" i="3"/>
  <c r="Y86" i="3"/>
  <c r="W86" i="3"/>
  <c r="U86" i="3"/>
  <c r="S86" i="3"/>
  <c r="Q86" i="3"/>
  <c r="O86" i="3"/>
  <c r="M86" i="3"/>
  <c r="BI174" i="3"/>
  <c r="AU174" i="3"/>
  <c r="AP174" i="3"/>
  <c r="AW174" i="3" s="1"/>
  <c r="BA174" i="3" s="1"/>
  <c r="AO174" i="3"/>
  <c r="AM174" i="3"/>
  <c r="AK174" i="3"/>
  <c r="AI174" i="3"/>
  <c r="AG174" i="3"/>
  <c r="AE174" i="3"/>
  <c r="AC174" i="3"/>
  <c r="AA174" i="3"/>
  <c r="Y174" i="3"/>
  <c r="W174" i="3"/>
  <c r="U174" i="3"/>
  <c r="S174" i="3"/>
  <c r="Q174" i="3"/>
  <c r="O174" i="3"/>
  <c r="M174" i="3"/>
  <c r="BI85" i="3"/>
  <c r="AU85" i="3"/>
  <c r="AP85" i="3"/>
  <c r="AW85" i="3" s="1"/>
  <c r="BA85" i="3" s="1"/>
  <c r="AO85" i="3"/>
  <c r="AM85" i="3"/>
  <c r="AK85" i="3"/>
  <c r="AI85" i="3"/>
  <c r="AG85" i="3"/>
  <c r="AE85" i="3"/>
  <c r="AC85" i="3"/>
  <c r="AA85" i="3"/>
  <c r="Y85" i="3"/>
  <c r="W85" i="3"/>
  <c r="U85" i="3"/>
  <c r="S85" i="3"/>
  <c r="Q85" i="3"/>
  <c r="O85" i="3"/>
  <c r="M85" i="3"/>
  <c r="BI218" i="3"/>
  <c r="AU218" i="3"/>
  <c r="BJ218" i="3" s="1"/>
  <c r="BL218" i="3" s="1"/>
  <c r="AP218" i="3"/>
  <c r="AO218" i="3"/>
  <c r="AM218" i="3"/>
  <c r="AK218" i="3"/>
  <c r="AI218" i="3"/>
  <c r="AG218" i="3"/>
  <c r="AE218" i="3"/>
  <c r="AC218" i="3"/>
  <c r="AA218" i="3"/>
  <c r="Y218" i="3"/>
  <c r="W218" i="3"/>
  <c r="U218" i="3"/>
  <c r="S218" i="3"/>
  <c r="Q218" i="3"/>
  <c r="O218" i="3"/>
  <c r="M218" i="3"/>
  <c r="BI173" i="3"/>
  <c r="AU173" i="3"/>
  <c r="AP173" i="3"/>
  <c r="AW173" i="3" s="1"/>
  <c r="BA173" i="3" s="1"/>
  <c r="AO173" i="3"/>
  <c r="AM173" i="3"/>
  <c r="AK173" i="3"/>
  <c r="AI173" i="3"/>
  <c r="AG173" i="3"/>
  <c r="AE173" i="3"/>
  <c r="AC173" i="3"/>
  <c r="AA173" i="3"/>
  <c r="Y173" i="3"/>
  <c r="W173" i="3"/>
  <c r="U173" i="3"/>
  <c r="S173" i="3"/>
  <c r="Q173" i="3"/>
  <c r="O173" i="3"/>
  <c r="M173" i="3"/>
  <c r="BI28" i="3"/>
  <c r="AU28" i="3"/>
  <c r="AP28" i="3"/>
  <c r="AO28" i="3"/>
  <c r="AM28" i="3"/>
  <c r="AK28" i="3"/>
  <c r="AI28" i="3"/>
  <c r="AG28" i="3"/>
  <c r="AE28" i="3"/>
  <c r="AC28" i="3"/>
  <c r="AA28" i="3"/>
  <c r="Y28" i="3"/>
  <c r="W28" i="3"/>
  <c r="U28" i="3"/>
  <c r="S28" i="3"/>
  <c r="Q28" i="3"/>
  <c r="O28" i="3"/>
  <c r="M28" i="3"/>
  <c r="BI147" i="3"/>
  <c r="AU147" i="3"/>
  <c r="AP147" i="3"/>
  <c r="AW147" i="3" s="1"/>
  <c r="BA147" i="3" s="1"/>
  <c r="AO147" i="3"/>
  <c r="AM147" i="3"/>
  <c r="AK147" i="3"/>
  <c r="AI147" i="3"/>
  <c r="AG147" i="3"/>
  <c r="AE147" i="3"/>
  <c r="AC147" i="3"/>
  <c r="AA147" i="3"/>
  <c r="Y147" i="3"/>
  <c r="W147" i="3"/>
  <c r="U147" i="3"/>
  <c r="S147" i="3"/>
  <c r="Q147" i="3"/>
  <c r="O147" i="3"/>
  <c r="M147" i="3"/>
  <c r="BI50" i="3"/>
  <c r="BB50" i="3"/>
  <c r="BE50" i="3" s="1"/>
  <c r="AU50" i="3"/>
  <c r="AP50" i="3"/>
  <c r="AW50" i="3" s="1"/>
  <c r="BA50" i="3" s="1"/>
  <c r="AO50" i="3"/>
  <c r="AM50" i="3"/>
  <c r="AK50" i="3"/>
  <c r="AI50" i="3"/>
  <c r="AG50" i="3"/>
  <c r="AE50" i="3"/>
  <c r="AC50" i="3"/>
  <c r="AA50" i="3"/>
  <c r="Y50" i="3"/>
  <c r="W50" i="3"/>
  <c r="U50" i="3"/>
  <c r="S50" i="3"/>
  <c r="Q50" i="3"/>
  <c r="O50" i="3"/>
  <c r="M50" i="3"/>
  <c r="BI217" i="3"/>
  <c r="BJ217" i="3" s="1"/>
  <c r="BL217" i="3" s="1"/>
  <c r="BB217" i="3"/>
  <c r="BE217" i="3" s="1"/>
  <c r="AU217" i="3"/>
  <c r="AP217" i="3"/>
  <c r="AW217" i="3" s="1"/>
  <c r="BA217" i="3" s="1"/>
  <c r="AO217" i="3"/>
  <c r="AM217" i="3"/>
  <c r="AK217" i="3"/>
  <c r="AI217" i="3"/>
  <c r="AG217" i="3"/>
  <c r="AE217" i="3"/>
  <c r="AC217" i="3"/>
  <c r="AA217" i="3"/>
  <c r="Y217" i="3"/>
  <c r="W217" i="3"/>
  <c r="U217" i="3"/>
  <c r="S217" i="3"/>
  <c r="Q217" i="3"/>
  <c r="O217" i="3"/>
  <c r="M217" i="3"/>
  <c r="BI216" i="3"/>
  <c r="BB216" i="3"/>
  <c r="BE216" i="3" s="1"/>
  <c r="AU216" i="3"/>
  <c r="AP216" i="3"/>
  <c r="AO216" i="3"/>
  <c r="AM216" i="3"/>
  <c r="AK216" i="3"/>
  <c r="AI216" i="3"/>
  <c r="AG216" i="3"/>
  <c r="AE216" i="3"/>
  <c r="AC216" i="3"/>
  <c r="AA216" i="3"/>
  <c r="Y216" i="3"/>
  <c r="W216" i="3"/>
  <c r="U216" i="3"/>
  <c r="S216" i="3"/>
  <c r="Q216" i="3"/>
  <c r="O216" i="3"/>
  <c r="M216" i="3"/>
  <c r="BI215" i="3"/>
  <c r="AU215" i="3"/>
  <c r="AP215" i="3"/>
  <c r="AW215" i="3" s="1"/>
  <c r="BA215" i="3" s="1"/>
  <c r="AO215" i="3"/>
  <c r="AM215" i="3"/>
  <c r="AK215" i="3"/>
  <c r="AI215" i="3"/>
  <c r="AG215" i="3"/>
  <c r="AE215" i="3"/>
  <c r="AC215" i="3"/>
  <c r="AA215" i="3"/>
  <c r="Y215" i="3"/>
  <c r="W215" i="3"/>
  <c r="U215" i="3"/>
  <c r="S215" i="3"/>
  <c r="Q215" i="3"/>
  <c r="O215" i="3"/>
  <c r="M215" i="3"/>
  <c r="BI172" i="3"/>
  <c r="BJ172" i="3" s="1"/>
  <c r="BL172" i="3" s="1"/>
  <c r="BB172" i="3"/>
  <c r="BE172" i="3" s="1"/>
  <c r="AW172" i="3"/>
  <c r="BA172" i="3" s="1"/>
  <c r="AU172" i="3"/>
  <c r="AP172" i="3"/>
  <c r="AV172" i="3" s="1"/>
  <c r="AZ172" i="3" s="1"/>
  <c r="AO172" i="3"/>
  <c r="AM172" i="3"/>
  <c r="AK172" i="3"/>
  <c r="AI172" i="3"/>
  <c r="AG172" i="3"/>
  <c r="AE172" i="3"/>
  <c r="AC172" i="3"/>
  <c r="AA172" i="3"/>
  <c r="Y172" i="3"/>
  <c r="W172" i="3"/>
  <c r="U172" i="3"/>
  <c r="S172" i="3"/>
  <c r="Q172" i="3"/>
  <c r="O172" i="3"/>
  <c r="M172" i="3"/>
  <c r="BI171" i="3"/>
  <c r="BB171" i="3"/>
  <c r="BE171" i="3" s="1"/>
  <c r="AU171" i="3"/>
  <c r="BJ171" i="3" s="1"/>
  <c r="BL171" i="3" s="1"/>
  <c r="AP171" i="3"/>
  <c r="AO171" i="3"/>
  <c r="AM171" i="3"/>
  <c r="AK171" i="3"/>
  <c r="AI171" i="3"/>
  <c r="AG171" i="3"/>
  <c r="AE171" i="3"/>
  <c r="AC171" i="3"/>
  <c r="AA171" i="3"/>
  <c r="Y171" i="3"/>
  <c r="W171" i="3"/>
  <c r="U171" i="3"/>
  <c r="S171" i="3"/>
  <c r="Q171" i="3"/>
  <c r="O171" i="3"/>
  <c r="M171" i="3"/>
  <c r="BI170" i="3"/>
  <c r="BB170" i="3"/>
  <c r="BE170" i="3" s="1"/>
  <c r="AU170" i="3"/>
  <c r="AP170" i="3"/>
  <c r="AV170" i="3" s="1"/>
  <c r="AZ170" i="3" s="1"/>
  <c r="AO170" i="3"/>
  <c r="AM170" i="3"/>
  <c r="AK170" i="3"/>
  <c r="AI170" i="3"/>
  <c r="AG170" i="3"/>
  <c r="AE170" i="3"/>
  <c r="AC170" i="3"/>
  <c r="AA170" i="3"/>
  <c r="Y170" i="3"/>
  <c r="W170" i="3"/>
  <c r="U170" i="3"/>
  <c r="S170" i="3"/>
  <c r="Q170" i="3"/>
  <c r="O170" i="3"/>
  <c r="M170" i="3"/>
  <c r="BI169" i="3"/>
  <c r="BB169" i="3"/>
  <c r="BE169" i="3" s="1"/>
  <c r="AV169" i="3"/>
  <c r="AZ169" i="3" s="1"/>
  <c r="AU169" i="3"/>
  <c r="BJ169" i="3" s="1"/>
  <c r="BL169" i="3" s="1"/>
  <c r="AP169" i="3"/>
  <c r="AW169" i="3" s="1"/>
  <c r="BA169" i="3" s="1"/>
  <c r="AO169" i="3"/>
  <c r="AM169" i="3"/>
  <c r="AK169" i="3"/>
  <c r="AI169" i="3"/>
  <c r="AG169" i="3"/>
  <c r="AE169" i="3"/>
  <c r="AC169" i="3"/>
  <c r="AA169" i="3"/>
  <c r="Y169" i="3"/>
  <c r="W169" i="3"/>
  <c r="U169" i="3"/>
  <c r="S169" i="3"/>
  <c r="Q169" i="3"/>
  <c r="O169" i="3"/>
  <c r="M169" i="3"/>
  <c r="BI146" i="3"/>
  <c r="AU146" i="3"/>
  <c r="BJ146" i="3" s="1"/>
  <c r="BL146" i="3" s="1"/>
  <c r="AP146" i="3"/>
  <c r="AW146" i="3" s="1"/>
  <c r="BA146" i="3" s="1"/>
  <c r="AO146" i="3"/>
  <c r="AM146" i="3"/>
  <c r="AK146" i="3"/>
  <c r="AI146" i="3"/>
  <c r="AG146" i="3"/>
  <c r="AE146" i="3"/>
  <c r="AC146" i="3"/>
  <c r="AA146" i="3"/>
  <c r="Y146" i="3"/>
  <c r="W146" i="3"/>
  <c r="U146" i="3"/>
  <c r="S146" i="3"/>
  <c r="Q146" i="3"/>
  <c r="O146" i="3"/>
  <c r="M146" i="3"/>
  <c r="BI145" i="3"/>
  <c r="BB145" i="3"/>
  <c r="BE145" i="3" s="1"/>
  <c r="AU145" i="3"/>
  <c r="AP145" i="3"/>
  <c r="AW145" i="3" s="1"/>
  <c r="BA145" i="3" s="1"/>
  <c r="AO145" i="3"/>
  <c r="AM145" i="3"/>
  <c r="AK145" i="3"/>
  <c r="AI145" i="3"/>
  <c r="AG145" i="3"/>
  <c r="AE145" i="3"/>
  <c r="AC145" i="3"/>
  <c r="AA145" i="3"/>
  <c r="Y145" i="3"/>
  <c r="W145" i="3"/>
  <c r="U145" i="3"/>
  <c r="S145" i="3"/>
  <c r="Q145" i="3"/>
  <c r="O145" i="3"/>
  <c r="M145" i="3"/>
  <c r="BI144" i="3"/>
  <c r="BB144" i="3"/>
  <c r="BE144" i="3" s="1"/>
  <c r="AU144" i="3"/>
  <c r="AP144" i="3"/>
  <c r="AW144" i="3" s="1"/>
  <c r="BA144" i="3" s="1"/>
  <c r="AO144" i="3"/>
  <c r="AM144" i="3"/>
  <c r="AK144" i="3"/>
  <c r="AI144" i="3"/>
  <c r="AG144" i="3"/>
  <c r="AE144" i="3"/>
  <c r="AC144" i="3"/>
  <c r="AA144" i="3"/>
  <c r="Y144" i="3"/>
  <c r="W144" i="3"/>
  <c r="U144" i="3"/>
  <c r="S144" i="3"/>
  <c r="Q144" i="3"/>
  <c r="O144" i="3"/>
  <c r="M144" i="3"/>
  <c r="BI143" i="3"/>
  <c r="BE143" i="3"/>
  <c r="BB143" i="3"/>
  <c r="AU143" i="3"/>
  <c r="AP143" i="3"/>
  <c r="AV143" i="3" s="1"/>
  <c r="AO143" i="3"/>
  <c r="AM143" i="3"/>
  <c r="AK143" i="3"/>
  <c r="AI143" i="3"/>
  <c r="AG143" i="3"/>
  <c r="AE143" i="3"/>
  <c r="AC143" i="3"/>
  <c r="AA143" i="3"/>
  <c r="Y143" i="3"/>
  <c r="W143" i="3"/>
  <c r="U143" i="3"/>
  <c r="S143" i="3"/>
  <c r="Q143" i="3"/>
  <c r="O143" i="3"/>
  <c r="M143" i="3"/>
  <c r="BI142" i="3"/>
  <c r="BB142" i="3"/>
  <c r="BE142" i="3" s="1"/>
  <c r="AU142" i="3"/>
  <c r="AP142" i="3"/>
  <c r="AW142" i="3" s="1"/>
  <c r="BA142" i="3" s="1"/>
  <c r="AO142" i="3"/>
  <c r="AM142" i="3"/>
  <c r="AK142" i="3"/>
  <c r="AI142" i="3"/>
  <c r="AG142" i="3"/>
  <c r="AE142" i="3"/>
  <c r="AC142" i="3"/>
  <c r="AA142" i="3"/>
  <c r="Y142" i="3"/>
  <c r="W142" i="3"/>
  <c r="U142" i="3"/>
  <c r="S142" i="3"/>
  <c r="Q142" i="3"/>
  <c r="O142" i="3"/>
  <c r="M142" i="3"/>
  <c r="BI141" i="3"/>
  <c r="BB141" i="3"/>
  <c r="BE141" i="3" s="1"/>
  <c r="AU141" i="3"/>
  <c r="AP141" i="3"/>
  <c r="AV141" i="3" s="1"/>
  <c r="AO141" i="3"/>
  <c r="AM141" i="3"/>
  <c r="AK141" i="3"/>
  <c r="AI141" i="3"/>
  <c r="AG141" i="3"/>
  <c r="AE141" i="3"/>
  <c r="AC141" i="3"/>
  <c r="AA141" i="3"/>
  <c r="Y141" i="3"/>
  <c r="W141" i="3"/>
  <c r="U141" i="3"/>
  <c r="S141" i="3"/>
  <c r="Q141" i="3"/>
  <c r="O141" i="3"/>
  <c r="M141" i="3"/>
  <c r="BI140" i="3"/>
  <c r="BB140" i="3"/>
  <c r="BE140" i="3" s="1"/>
  <c r="AU140" i="3"/>
  <c r="BJ140" i="3" s="1"/>
  <c r="BL140" i="3" s="1"/>
  <c r="AP140" i="3"/>
  <c r="AW140" i="3" s="1"/>
  <c r="BA140" i="3" s="1"/>
  <c r="AO140" i="3"/>
  <c r="AM140" i="3"/>
  <c r="AK140" i="3"/>
  <c r="AI140" i="3"/>
  <c r="AG140" i="3"/>
  <c r="AE140" i="3"/>
  <c r="AC140" i="3"/>
  <c r="AA140" i="3"/>
  <c r="Y140" i="3"/>
  <c r="W140" i="3"/>
  <c r="U140" i="3"/>
  <c r="S140" i="3"/>
  <c r="Q140" i="3"/>
  <c r="O140" i="3"/>
  <c r="M140" i="3"/>
  <c r="BI84" i="3"/>
  <c r="AU84" i="3"/>
  <c r="BJ84" i="3" s="1"/>
  <c r="BL84" i="3" s="1"/>
  <c r="AP84" i="3"/>
  <c r="AW84" i="3" s="1"/>
  <c r="BA84" i="3" s="1"/>
  <c r="AO84" i="3"/>
  <c r="AM84" i="3"/>
  <c r="AK84" i="3"/>
  <c r="AI84" i="3"/>
  <c r="AG84" i="3"/>
  <c r="AE84" i="3"/>
  <c r="AC84" i="3"/>
  <c r="AA84" i="3"/>
  <c r="Y84" i="3"/>
  <c r="W84" i="3"/>
  <c r="U84" i="3"/>
  <c r="S84" i="3"/>
  <c r="Q84" i="3"/>
  <c r="O84" i="3"/>
  <c r="M84" i="3"/>
  <c r="BI83" i="3"/>
  <c r="BE83" i="3"/>
  <c r="BB83" i="3"/>
  <c r="AU83" i="3"/>
  <c r="BJ83" i="3" s="1"/>
  <c r="BL83" i="3" s="1"/>
  <c r="AP83" i="3"/>
  <c r="AW83" i="3" s="1"/>
  <c r="BA83" i="3" s="1"/>
  <c r="AO83" i="3"/>
  <c r="AM83" i="3"/>
  <c r="AK83" i="3"/>
  <c r="AI83" i="3"/>
  <c r="AG83" i="3"/>
  <c r="AE83" i="3"/>
  <c r="AC83" i="3"/>
  <c r="AA83" i="3"/>
  <c r="Y83" i="3"/>
  <c r="W83" i="3"/>
  <c r="U83" i="3"/>
  <c r="S83" i="3"/>
  <c r="Q83" i="3"/>
  <c r="O83" i="3"/>
  <c r="M83" i="3"/>
  <c r="BI82" i="3"/>
  <c r="BE82" i="3"/>
  <c r="BB82" i="3"/>
  <c r="AU82" i="3"/>
  <c r="AP82" i="3"/>
  <c r="AW82" i="3" s="1"/>
  <c r="AO82" i="3"/>
  <c r="AM82" i="3"/>
  <c r="AK82" i="3"/>
  <c r="AI82" i="3"/>
  <c r="AG82" i="3"/>
  <c r="AE82" i="3"/>
  <c r="AC82" i="3"/>
  <c r="AA82" i="3"/>
  <c r="Y82" i="3"/>
  <c r="W82" i="3"/>
  <c r="U82" i="3"/>
  <c r="S82" i="3"/>
  <c r="Q82" i="3"/>
  <c r="O82" i="3"/>
  <c r="M82" i="3"/>
  <c r="BI81" i="3"/>
  <c r="AU81" i="3"/>
  <c r="AP81" i="3"/>
  <c r="AV81" i="3" s="1"/>
  <c r="AO81" i="3"/>
  <c r="AM81" i="3"/>
  <c r="AK81" i="3"/>
  <c r="AI81" i="3"/>
  <c r="AG81" i="3"/>
  <c r="AE81" i="3"/>
  <c r="AC81" i="3"/>
  <c r="AA81" i="3"/>
  <c r="Y81" i="3"/>
  <c r="W81" i="3"/>
  <c r="U81" i="3"/>
  <c r="S81" i="3"/>
  <c r="Q81" i="3"/>
  <c r="O81" i="3"/>
  <c r="M81" i="3"/>
  <c r="BI27" i="3"/>
  <c r="BB27" i="3"/>
  <c r="BE27" i="3" s="1"/>
  <c r="AU27" i="3"/>
  <c r="BJ27" i="3" s="1"/>
  <c r="BL27" i="3" s="1"/>
  <c r="AP27" i="3"/>
  <c r="AW27" i="3" s="1"/>
  <c r="BA27" i="3" s="1"/>
  <c r="AO27" i="3"/>
  <c r="AM27" i="3"/>
  <c r="AK27" i="3"/>
  <c r="AI27" i="3"/>
  <c r="AG27" i="3"/>
  <c r="AE27" i="3"/>
  <c r="AC27" i="3"/>
  <c r="AA27" i="3"/>
  <c r="Y27" i="3"/>
  <c r="W27" i="3"/>
  <c r="U27" i="3"/>
  <c r="S27" i="3"/>
  <c r="Q27" i="3"/>
  <c r="O27" i="3"/>
  <c r="M27" i="3"/>
  <c r="BI26" i="3"/>
  <c r="BB26" i="3"/>
  <c r="BE26" i="3" s="1"/>
  <c r="AU26" i="3"/>
  <c r="AP26" i="3"/>
  <c r="AV26" i="3" s="1"/>
  <c r="AO26" i="3"/>
  <c r="AM26" i="3"/>
  <c r="AK26" i="3"/>
  <c r="AI26" i="3"/>
  <c r="AG26" i="3"/>
  <c r="AE26" i="3"/>
  <c r="AC26" i="3"/>
  <c r="AA26" i="3"/>
  <c r="Y26" i="3"/>
  <c r="W26" i="3"/>
  <c r="U26" i="3"/>
  <c r="S26" i="3"/>
  <c r="Q26" i="3"/>
  <c r="O26" i="3"/>
  <c r="M26" i="3"/>
  <c r="BL25" i="3"/>
  <c r="BI25" i="3"/>
  <c r="BB25" i="3"/>
  <c r="BE25" i="3" s="1"/>
  <c r="AU25" i="3"/>
  <c r="BJ25" i="3" s="1"/>
  <c r="AP25" i="3"/>
  <c r="AW25" i="3" s="1"/>
  <c r="BA25" i="3" s="1"/>
  <c r="AO25" i="3"/>
  <c r="AM25" i="3"/>
  <c r="AK25" i="3"/>
  <c r="AI25" i="3"/>
  <c r="AG25" i="3"/>
  <c r="AE25" i="3"/>
  <c r="AC25" i="3"/>
  <c r="AA25" i="3"/>
  <c r="Y25" i="3"/>
  <c r="W25" i="3"/>
  <c r="U25" i="3"/>
  <c r="S25" i="3"/>
  <c r="Q25" i="3"/>
  <c r="O25" i="3"/>
  <c r="M25" i="3"/>
  <c r="BI49" i="3"/>
  <c r="AU49" i="3"/>
  <c r="AP49" i="3"/>
  <c r="AO49" i="3"/>
  <c r="AM49" i="3"/>
  <c r="AK49" i="3"/>
  <c r="AI49" i="3"/>
  <c r="AG49" i="3"/>
  <c r="AE49" i="3"/>
  <c r="AC49" i="3"/>
  <c r="AA49" i="3"/>
  <c r="Y49" i="3"/>
  <c r="W49" i="3"/>
  <c r="U49" i="3"/>
  <c r="S49" i="3"/>
  <c r="Q49" i="3"/>
  <c r="O49" i="3"/>
  <c r="M49" i="3"/>
  <c r="BI214" i="3"/>
  <c r="AU214" i="3"/>
  <c r="AP214" i="3"/>
  <c r="AW214" i="3" s="1"/>
  <c r="BA214" i="3" s="1"/>
  <c r="AO214" i="3"/>
  <c r="AM214" i="3"/>
  <c r="AK214" i="3"/>
  <c r="AI214" i="3"/>
  <c r="AG214" i="3"/>
  <c r="AE214" i="3"/>
  <c r="AC214" i="3"/>
  <c r="AA214" i="3"/>
  <c r="Y214" i="3"/>
  <c r="W214" i="3"/>
  <c r="U214" i="3"/>
  <c r="S214" i="3"/>
  <c r="Q214" i="3"/>
  <c r="O214" i="3"/>
  <c r="M214" i="3"/>
  <c r="BI213" i="3"/>
  <c r="AU213" i="3"/>
  <c r="AP213" i="3"/>
  <c r="AO213" i="3"/>
  <c r="AM213" i="3"/>
  <c r="AK213" i="3"/>
  <c r="AI213" i="3"/>
  <c r="AG213" i="3"/>
  <c r="AE213" i="3"/>
  <c r="AC213" i="3"/>
  <c r="AA213" i="3"/>
  <c r="Y213" i="3"/>
  <c r="W213" i="3"/>
  <c r="U213" i="3"/>
  <c r="S213" i="3"/>
  <c r="Q213" i="3"/>
  <c r="O213" i="3"/>
  <c r="M213" i="3"/>
  <c r="BI212" i="3"/>
  <c r="AU212" i="3"/>
  <c r="AP212" i="3"/>
  <c r="AO212" i="3"/>
  <c r="AM212" i="3"/>
  <c r="AK212" i="3"/>
  <c r="AI212" i="3"/>
  <c r="AG212" i="3"/>
  <c r="AE212" i="3"/>
  <c r="AC212" i="3"/>
  <c r="AA212" i="3"/>
  <c r="Y212" i="3"/>
  <c r="W212" i="3"/>
  <c r="U212" i="3"/>
  <c r="S212" i="3"/>
  <c r="Q212" i="3"/>
  <c r="O212" i="3"/>
  <c r="M212" i="3"/>
  <c r="BI168" i="3"/>
  <c r="AU168" i="3"/>
  <c r="BJ168" i="3" s="1"/>
  <c r="BL168" i="3" s="1"/>
  <c r="AP168" i="3"/>
  <c r="AW168" i="3" s="1"/>
  <c r="BA168" i="3" s="1"/>
  <c r="AO168" i="3"/>
  <c r="AM168" i="3"/>
  <c r="AK168" i="3"/>
  <c r="AI168" i="3"/>
  <c r="AG168" i="3"/>
  <c r="AE168" i="3"/>
  <c r="AC168" i="3"/>
  <c r="AA168" i="3"/>
  <c r="Y168" i="3"/>
  <c r="W168" i="3"/>
  <c r="U168" i="3"/>
  <c r="S168" i="3"/>
  <c r="Q168" i="3"/>
  <c r="O168" i="3"/>
  <c r="M168" i="3"/>
  <c r="BI139" i="3"/>
  <c r="AU139" i="3"/>
  <c r="AP139" i="3"/>
  <c r="AW139" i="3" s="1"/>
  <c r="BA139" i="3" s="1"/>
  <c r="AO139" i="3"/>
  <c r="AM139" i="3"/>
  <c r="AK139" i="3"/>
  <c r="AI139" i="3"/>
  <c r="AG139" i="3"/>
  <c r="AE139" i="3"/>
  <c r="AC139" i="3"/>
  <c r="AA139" i="3"/>
  <c r="Y139" i="3"/>
  <c r="W139" i="3"/>
  <c r="U139" i="3"/>
  <c r="S139" i="3"/>
  <c r="Q139" i="3"/>
  <c r="O139" i="3"/>
  <c r="M139" i="3"/>
  <c r="BL138" i="3"/>
  <c r="BI138" i="3"/>
  <c r="AU138" i="3"/>
  <c r="BJ138" i="3" s="1"/>
  <c r="AP138" i="3"/>
  <c r="AW138" i="3" s="1"/>
  <c r="BA138" i="3" s="1"/>
  <c r="AO138" i="3"/>
  <c r="AM138" i="3"/>
  <c r="AK138" i="3"/>
  <c r="AI138" i="3"/>
  <c r="AG138" i="3"/>
  <c r="AE138" i="3"/>
  <c r="AC138" i="3"/>
  <c r="AA138" i="3"/>
  <c r="Y138" i="3"/>
  <c r="W138" i="3"/>
  <c r="U138" i="3"/>
  <c r="S138" i="3"/>
  <c r="Q138" i="3"/>
  <c r="O138" i="3"/>
  <c r="M138" i="3"/>
  <c r="BI137" i="3"/>
  <c r="AU137" i="3"/>
  <c r="AP137" i="3"/>
  <c r="AO137" i="3"/>
  <c r="AM137" i="3"/>
  <c r="AK137" i="3"/>
  <c r="AI137" i="3"/>
  <c r="AG137" i="3"/>
  <c r="AE137" i="3"/>
  <c r="AC137" i="3"/>
  <c r="AA137" i="3"/>
  <c r="Y137" i="3"/>
  <c r="W137" i="3"/>
  <c r="U137" i="3"/>
  <c r="S137" i="3"/>
  <c r="Q137" i="3"/>
  <c r="O137" i="3"/>
  <c r="M137" i="3"/>
  <c r="BI136" i="3"/>
  <c r="AU136" i="3"/>
  <c r="AP136" i="3"/>
  <c r="AW136" i="3" s="1"/>
  <c r="BA136" i="3" s="1"/>
  <c r="AO136" i="3"/>
  <c r="AM136" i="3"/>
  <c r="AK136" i="3"/>
  <c r="AI136" i="3"/>
  <c r="AG136" i="3"/>
  <c r="AE136" i="3"/>
  <c r="AC136" i="3"/>
  <c r="AA136" i="3"/>
  <c r="Y136" i="3"/>
  <c r="W136" i="3"/>
  <c r="U136" i="3"/>
  <c r="S136" i="3"/>
  <c r="Q136" i="3"/>
  <c r="O136" i="3"/>
  <c r="M136" i="3"/>
  <c r="BI135" i="3"/>
  <c r="AU135" i="3"/>
  <c r="BJ135" i="3" s="1"/>
  <c r="BL135" i="3" s="1"/>
  <c r="AP135" i="3"/>
  <c r="AO135" i="3"/>
  <c r="AM135" i="3"/>
  <c r="AK135" i="3"/>
  <c r="AI135" i="3"/>
  <c r="AG135" i="3"/>
  <c r="AE135" i="3"/>
  <c r="AC135" i="3"/>
  <c r="AA135" i="3"/>
  <c r="Y135" i="3"/>
  <c r="W135" i="3"/>
  <c r="U135" i="3"/>
  <c r="S135" i="3"/>
  <c r="Q135" i="3"/>
  <c r="O135" i="3"/>
  <c r="M135" i="3"/>
  <c r="BI80" i="3"/>
  <c r="AU80" i="3"/>
  <c r="BJ80" i="3" s="1"/>
  <c r="BL80" i="3" s="1"/>
  <c r="AP80" i="3"/>
  <c r="AW80" i="3" s="1"/>
  <c r="BA80" i="3" s="1"/>
  <c r="AO80" i="3"/>
  <c r="AM80" i="3"/>
  <c r="AK80" i="3"/>
  <c r="AI80" i="3"/>
  <c r="AG80" i="3"/>
  <c r="AE80" i="3"/>
  <c r="AC80" i="3"/>
  <c r="AA80" i="3"/>
  <c r="Y80" i="3"/>
  <c r="W80" i="3"/>
  <c r="U80" i="3"/>
  <c r="S80" i="3"/>
  <c r="Q80" i="3"/>
  <c r="O80" i="3"/>
  <c r="M80" i="3"/>
  <c r="BI79" i="3"/>
  <c r="AU79" i="3"/>
  <c r="BJ79" i="3" s="1"/>
  <c r="BL79" i="3" s="1"/>
  <c r="AP79" i="3"/>
  <c r="AW79" i="3" s="1"/>
  <c r="BA79" i="3" s="1"/>
  <c r="AO79" i="3"/>
  <c r="AM79" i="3"/>
  <c r="AK79" i="3"/>
  <c r="AI79" i="3"/>
  <c r="AG79" i="3"/>
  <c r="AE79" i="3"/>
  <c r="AC79" i="3"/>
  <c r="AA79" i="3"/>
  <c r="Y79" i="3"/>
  <c r="W79" i="3"/>
  <c r="U79" i="3"/>
  <c r="S79" i="3"/>
  <c r="Q79" i="3"/>
  <c r="O79" i="3"/>
  <c r="M79" i="3"/>
  <c r="BI24" i="3"/>
  <c r="AU24" i="3"/>
  <c r="AP24" i="3"/>
  <c r="AO24" i="3"/>
  <c r="AM24" i="3"/>
  <c r="AK24" i="3"/>
  <c r="AI24" i="3"/>
  <c r="AG24" i="3"/>
  <c r="AE24" i="3"/>
  <c r="AC24" i="3"/>
  <c r="AA24" i="3"/>
  <c r="Y24" i="3"/>
  <c r="W24" i="3"/>
  <c r="U24" i="3"/>
  <c r="S24" i="3"/>
  <c r="Q24" i="3"/>
  <c r="O24" i="3"/>
  <c r="M24" i="3"/>
  <c r="BJ23" i="3"/>
  <c r="BL23" i="3" s="1"/>
  <c r="BI23" i="3"/>
  <c r="AU23" i="3"/>
  <c r="AP23" i="3"/>
  <c r="AO23" i="3"/>
  <c r="AM23" i="3"/>
  <c r="AK23" i="3"/>
  <c r="AI23" i="3"/>
  <c r="AG23" i="3"/>
  <c r="AE23" i="3"/>
  <c r="AC23" i="3"/>
  <c r="AA23" i="3"/>
  <c r="Y23" i="3"/>
  <c r="W23" i="3"/>
  <c r="U23" i="3"/>
  <c r="S23" i="3"/>
  <c r="Q23" i="3"/>
  <c r="O23" i="3"/>
  <c r="M23" i="3"/>
  <c r="BI78" i="3"/>
  <c r="AV78" i="3"/>
  <c r="AU78" i="3"/>
  <c r="AP78" i="3"/>
  <c r="AW78" i="3" s="1"/>
  <c r="BA78" i="3" s="1"/>
  <c r="AO78" i="3"/>
  <c r="AM78" i="3"/>
  <c r="AK78" i="3"/>
  <c r="AI78" i="3"/>
  <c r="AG78" i="3"/>
  <c r="AE78" i="3"/>
  <c r="AC78" i="3"/>
  <c r="AA78" i="3"/>
  <c r="Y78" i="3"/>
  <c r="W78" i="3"/>
  <c r="U78" i="3"/>
  <c r="S78" i="3"/>
  <c r="Q78" i="3"/>
  <c r="O78" i="3"/>
  <c r="M78" i="3"/>
  <c r="BI48" i="3"/>
  <c r="AU48" i="3"/>
  <c r="BJ48" i="3" s="1"/>
  <c r="BL48" i="3" s="1"/>
  <c r="AP48" i="3"/>
  <c r="AO48" i="3"/>
  <c r="AM48" i="3"/>
  <c r="AK48" i="3"/>
  <c r="AI48" i="3"/>
  <c r="AG48" i="3"/>
  <c r="AE48" i="3"/>
  <c r="AC48" i="3"/>
  <c r="AA48" i="3"/>
  <c r="Y48" i="3"/>
  <c r="W48" i="3"/>
  <c r="U48" i="3"/>
  <c r="S48" i="3"/>
  <c r="Q48" i="3"/>
  <c r="O48" i="3"/>
  <c r="M48" i="3"/>
  <c r="BI211" i="3"/>
  <c r="AU211" i="3"/>
  <c r="AP211" i="3"/>
  <c r="AW211" i="3" s="1"/>
  <c r="BA211" i="3" s="1"/>
  <c r="AO211" i="3"/>
  <c r="AM211" i="3"/>
  <c r="AK211" i="3"/>
  <c r="AI211" i="3"/>
  <c r="AG211" i="3"/>
  <c r="AE211" i="3"/>
  <c r="AC211" i="3"/>
  <c r="AA211" i="3"/>
  <c r="Y211" i="3"/>
  <c r="W211" i="3"/>
  <c r="U211" i="3"/>
  <c r="S211" i="3"/>
  <c r="Q211" i="3"/>
  <c r="O211" i="3"/>
  <c r="M211" i="3"/>
  <c r="BI210" i="3"/>
  <c r="AU210" i="3"/>
  <c r="BJ210" i="3" s="1"/>
  <c r="BL210" i="3" s="1"/>
  <c r="AP210" i="3"/>
  <c r="AW210" i="3" s="1"/>
  <c r="BA210" i="3" s="1"/>
  <c r="AO210" i="3"/>
  <c r="AM210" i="3"/>
  <c r="AK210" i="3"/>
  <c r="AI210" i="3"/>
  <c r="AG210" i="3"/>
  <c r="AE210" i="3"/>
  <c r="AC210" i="3"/>
  <c r="AA210" i="3"/>
  <c r="Y210" i="3"/>
  <c r="W210" i="3"/>
  <c r="U210" i="3"/>
  <c r="S210" i="3"/>
  <c r="Q210" i="3"/>
  <c r="O210" i="3"/>
  <c r="M210" i="3"/>
  <c r="BI209" i="3"/>
  <c r="AU209" i="3"/>
  <c r="AP209" i="3"/>
  <c r="AW209" i="3" s="1"/>
  <c r="BA209" i="3" s="1"/>
  <c r="AO209" i="3"/>
  <c r="AM209" i="3"/>
  <c r="AK209" i="3"/>
  <c r="AI209" i="3"/>
  <c r="AG209" i="3"/>
  <c r="AE209" i="3"/>
  <c r="AC209" i="3"/>
  <c r="AA209" i="3"/>
  <c r="Y209" i="3"/>
  <c r="W209" i="3"/>
  <c r="U209" i="3"/>
  <c r="S209" i="3"/>
  <c r="Q209" i="3"/>
  <c r="O209" i="3"/>
  <c r="M209" i="3"/>
  <c r="BI208" i="3"/>
  <c r="AU208" i="3"/>
  <c r="AP208" i="3"/>
  <c r="AW208" i="3" s="1"/>
  <c r="BA208" i="3" s="1"/>
  <c r="AO208" i="3"/>
  <c r="AM208" i="3"/>
  <c r="AK208" i="3"/>
  <c r="AI208" i="3"/>
  <c r="AG208" i="3"/>
  <c r="AE208" i="3"/>
  <c r="AC208" i="3"/>
  <c r="AA208" i="3"/>
  <c r="Y208" i="3"/>
  <c r="W208" i="3"/>
  <c r="U208" i="3"/>
  <c r="S208" i="3"/>
  <c r="Q208" i="3"/>
  <c r="O208" i="3"/>
  <c r="M208" i="3"/>
  <c r="BI167" i="3"/>
  <c r="AU167" i="3"/>
  <c r="AP167" i="3"/>
  <c r="AO167" i="3"/>
  <c r="AM167" i="3"/>
  <c r="AK167" i="3"/>
  <c r="AI167" i="3"/>
  <c r="AG167" i="3"/>
  <c r="AE167" i="3"/>
  <c r="AC167" i="3"/>
  <c r="AA167" i="3"/>
  <c r="Y167" i="3"/>
  <c r="W167" i="3"/>
  <c r="U167" i="3"/>
  <c r="S167" i="3"/>
  <c r="Q167" i="3"/>
  <c r="O167" i="3"/>
  <c r="M167" i="3"/>
  <c r="BI166" i="3"/>
  <c r="AU166" i="3"/>
  <c r="AP166" i="3"/>
  <c r="AV166" i="3" s="1"/>
  <c r="AZ166" i="3" s="1"/>
  <c r="AO166" i="3"/>
  <c r="AM166" i="3"/>
  <c r="AK166" i="3"/>
  <c r="AI166" i="3"/>
  <c r="AG166" i="3"/>
  <c r="AE166" i="3"/>
  <c r="AC166" i="3"/>
  <c r="AA166" i="3"/>
  <c r="Y166" i="3"/>
  <c r="W166" i="3"/>
  <c r="U166" i="3"/>
  <c r="S166" i="3"/>
  <c r="Q166" i="3"/>
  <c r="O166" i="3"/>
  <c r="M166" i="3"/>
  <c r="BI134" i="3"/>
  <c r="AU134" i="3"/>
  <c r="AP134" i="3"/>
  <c r="AO134" i="3"/>
  <c r="AM134" i="3"/>
  <c r="AK134" i="3"/>
  <c r="AI134" i="3"/>
  <c r="AG134" i="3"/>
  <c r="AE134" i="3"/>
  <c r="AC134" i="3"/>
  <c r="AA134" i="3"/>
  <c r="Y134" i="3"/>
  <c r="W134" i="3"/>
  <c r="U134" i="3"/>
  <c r="S134" i="3"/>
  <c r="Q134" i="3"/>
  <c r="O134" i="3"/>
  <c r="M134" i="3"/>
  <c r="BI133" i="3"/>
  <c r="AU133" i="3"/>
  <c r="AP133" i="3"/>
  <c r="AO133" i="3"/>
  <c r="AM133" i="3"/>
  <c r="AK133" i="3"/>
  <c r="AI133" i="3"/>
  <c r="AG133" i="3"/>
  <c r="AE133" i="3"/>
  <c r="AC133" i="3"/>
  <c r="AA133" i="3"/>
  <c r="Y133" i="3"/>
  <c r="W133" i="3"/>
  <c r="U133" i="3"/>
  <c r="S133" i="3"/>
  <c r="Q133" i="3"/>
  <c r="O133" i="3"/>
  <c r="M133" i="3"/>
  <c r="BI77" i="3"/>
  <c r="AU77" i="3"/>
  <c r="AP77" i="3"/>
  <c r="AW77" i="3" s="1"/>
  <c r="BA77" i="3" s="1"/>
  <c r="AO77" i="3"/>
  <c r="AM77" i="3"/>
  <c r="AK77" i="3"/>
  <c r="AI77" i="3"/>
  <c r="AG77" i="3"/>
  <c r="AE77" i="3"/>
  <c r="AC77" i="3"/>
  <c r="AA77" i="3"/>
  <c r="Y77" i="3"/>
  <c r="W77" i="3"/>
  <c r="U77" i="3"/>
  <c r="S77" i="3"/>
  <c r="Q77" i="3"/>
  <c r="O77" i="3"/>
  <c r="M77" i="3"/>
  <c r="BI76" i="3"/>
  <c r="AU76" i="3"/>
  <c r="AP76" i="3"/>
  <c r="AW76" i="3" s="1"/>
  <c r="BA76" i="3" s="1"/>
  <c r="AO76" i="3"/>
  <c r="AM76" i="3"/>
  <c r="AK76" i="3"/>
  <c r="AI76" i="3"/>
  <c r="AG76" i="3"/>
  <c r="AE76" i="3"/>
  <c r="AC76" i="3"/>
  <c r="AA76" i="3"/>
  <c r="Y76" i="3"/>
  <c r="W76" i="3"/>
  <c r="U76" i="3"/>
  <c r="S76" i="3"/>
  <c r="Q76" i="3"/>
  <c r="O76" i="3"/>
  <c r="M76" i="3"/>
  <c r="BI75" i="3"/>
  <c r="AU75" i="3"/>
  <c r="AP75" i="3"/>
  <c r="AV75" i="3" s="1"/>
  <c r="AZ75" i="3" s="1"/>
  <c r="AO75" i="3"/>
  <c r="AM75" i="3"/>
  <c r="AK75" i="3"/>
  <c r="AI75" i="3"/>
  <c r="AG75" i="3"/>
  <c r="AE75" i="3"/>
  <c r="AC75" i="3"/>
  <c r="AA75" i="3"/>
  <c r="Y75" i="3"/>
  <c r="W75" i="3"/>
  <c r="U75" i="3"/>
  <c r="S75" i="3"/>
  <c r="Q75" i="3"/>
  <c r="O75" i="3"/>
  <c r="M75" i="3"/>
  <c r="BI74" i="3"/>
  <c r="AU74" i="3"/>
  <c r="AP74" i="3"/>
  <c r="AW74" i="3" s="1"/>
  <c r="BA74" i="3" s="1"/>
  <c r="AO74" i="3"/>
  <c r="AM74" i="3"/>
  <c r="AK74" i="3"/>
  <c r="AI74" i="3"/>
  <c r="AG74" i="3"/>
  <c r="AE74" i="3"/>
  <c r="AC74" i="3"/>
  <c r="AA74" i="3"/>
  <c r="Y74" i="3"/>
  <c r="W74" i="3"/>
  <c r="U74" i="3"/>
  <c r="S74" i="3"/>
  <c r="Q74" i="3"/>
  <c r="O74" i="3"/>
  <c r="M74" i="3"/>
  <c r="BI73" i="3"/>
  <c r="AU73" i="3"/>
  <c r="BJ73" i="3" s="1"/>
  <c r="BL73" i="3" s="1"/>
  <c r="AP73" i="3"/>
  <c r="AW73" i="3" s="1"/>
  <c r="BA73" i="3" s="1"/>
  <c r="AO73" i="3"/>
  <c r="AM73" i="3"/>
  <c r="AK73" i="3"/>
  <c r="AI73" i="3"/>
  <c r="AG73" i="3"/>
  <c r="AE73" i="3"/>
  <c r="AC73" i="3"/>
  <c r="AA73" i="3"/>
  <c r="Y73" i="3"/>
  <c r="W73" i="3"/>
  <c r="U73" i="3"/>
  <c r="S73" i="3"/>
  <c r="Q73" i="3"/>
  <c r="O73" i="3"/>
  <c r="M73" i="3"/>
  <c r="BI22" i="3"/>
  <c r="AU22" i="3"/>
  <c r="BJ22" i="3" s="1"/>
  <c r="BL22" i="3" s="1"/>
  <c r="AP22" i="3"/>
  <c r="AW22" i="3" s="1"/>
  <c r="BA22" i="3" s="1"/>
  <c r="AO22" i="3"/>
  <c r="AM22" i="3"/>
  <c r="AK22" i="3"/>
  <c r="AI22" i="3"/>
  <c r="AG22" i="3"/>
  <c r="AE22" i="3"/>
  <c r="AC22" i="3"/>
  <c r="AA22" i="3"/>
  <c r="Y22" i="3"/>
  <c r="W22" i="3"/>
  <c r="U22" i="3"/>
  <c r="S22" i="3"/>
  <c r="Q22" i="3"/>
  <c r="O22" i="3"/>
  <c r="M22" i="3"/>
  <c r="BI21" i="3"/>
  <c r="AU21" i="3"/>
  <c r="BJ21" i="3" s="1"/>
  <c r="BL21" i="3" s="1"/>
  <c r="AP21" i="3"/>
  <c r="AW21" i="3" s="1"/>
  <c r="BA21" i="3" s="1"/>
  <c r="AO21" i="3"/>
  <c r="AM21" i="3"/>
  <c r="AK21" i="3"/>
  <c r="AI21" i="3"/>
  <c r="AG21" i="3"/>
  <c r="AX21" i="3" s="1"/>
  <c r="AE21" i="3"/>
  <c r="AC21" i="3"/>
  <c r="AA21" i="3"/>
  <c r="Y21" i="3"/>
  <c r="W21" i="3"/>
  <c r="U21" i="3"/>
  <c r="S21" i="3"/>
  <c r="Q21" i="3"/>
  <c r="O21" i="3"/>
  <c r="M21" i="3"/>
  <c r="BI20" i="3"/>
  <c r="AU20" i="3"/>
  <c r="AP20" i="3"/>
  <c r="AO20" i="3"/>
  <c r="AM20" i="3"/>
  <c r="AK20" i="3"/>
  <c r="AI20" i="3"/>
  <c r="AG20" i="3"/>
  <c r="AE20" i="3"/>
  <c r="AC20" i="3"/>
  <c r="AA20" i="3"/>
  <c r="Y20" i="3"/>
  <c r="W20" i="3"/>
  <c r="U20" i="3"/>
  <c r="S20" i="3"/>
  <c r="Q20" i="3"/>
  <c r="O20" i="3"/>
  <c r="M20" i="3"/>
  <c r="BI165" i="3"/>
  <c r="AU165" i="3"/>
  <c r="AP165" i="3"/>
  <c r="AW165" i="3" s="1"/>
  <c r="BA165" i="3" s="1"/>
  <c r="AO165" i="3"/>
  <c r="AM165" i="3"/>
  <c r="AK165" i="3"/>
  <c r="AI165" i="3"/>
  <c r="AG165" i="3"/>
  <c r="AE165" i="3"/>
  <c r="AC165" i="3"/>
  <c r="AA165" i="3"/>
  <c r="Y165" i="3"/>
  <c r="W165" i="3"/>
  <c r="U165" i="3"/>
  <c r="S165" i="3"/>
  <c r="Q165" i="3"/>
  <c r="O165" i="3"/>
  <c r="M165" i="3"/>
  <c r="BI132" i="3"/>
  <c r="AU132" i="3"/>
  <c r="AP132" i="3"/>
  <c r="AW132" i="3" s="1"/>
  <c r="BA132" i="3" s="1"/>
  <c r="AO132" i="3"/>
  <c r="AM132" i="3"/>
  <c r="AK132" i="3"/>
  <c r="AI132" i="3"/>
  <c r="AG132" i="3"/>
  <c r="AE132" i="3"/>
  <c r="AC132" i="3"/>
  <c r="AA132" i="3"/>
  <c r="Y132" i="3"/>
  <c r="W132" i="3"/>
  <c r="U132" i="3"/>
  <c r="S132" i="3"/>
  <c r="Q132" i="3"/>
  <c r="O132" i="3"/>
  <c r="M132" i="3"/>
  <c r="BI207" i="3"/>
  <c r="AU207" i="3"/>
  <c r="AP207" i="3"/>
  <c r="AO207" i="3"/>
  <c r="AM207" i="3"/>
  <c r="AK207" i="3"/>
  <c r="AI207" i="3"/>
  <c r="AG207" i="3"/>
  <c r="AE207" i="3"/>
  <c r="AC207" i="3"/>
  <c r="AA207" i="3"/>
  <c r="Y207" i="3"/>
  <c r="W207" i="3"/>
  <c r="U207" i="3"/>
  <c r="S207" i="3"/>
  <c r="Q207" i="3"/>
  <c r="O207" i="3"/>
  <c r="M207" i="3"/>
  <c r="BI206" i="3"/>
  <c r="AU206" i="3"/>
  <c r="BJ206" i="3" s="1"/>
  <c r="BL206" i="3" s="1"/>
  <c r="AP206" i="3"/>
  <c r="AW206" i="3" s="1"/>
  <c r="BA206" i="3" s="1"/>
  <c r="AO206" i="3"/>
  <c r="AM206" i="3"/>
  <c r="AK206" i="3"/>
  <c r="AI206" i="3"/>
  <c r="AG206" i="3"/>
  <c r="AE206" i="3"/>
  <c r="AC206" i="3"/>
  <c r="AA206" i="3"/>
  <c r="Y206" i="3"/>
  <c r="W206" i="3"/>
  <c r="U206" i="3"/>
  <c r="S206" i="3"/>
  <c r="Q206" i="3"/>
  <c r="O206" i="3"/>
  <c r="M206" i="3"/>
  <c r="BI205" i="3"/>
  <c r="AV205" i="3"/>
  <c r="AZ205" i="3" s="1"/>
  <c r="AU205" i="3"/>
  <c r="AP205" i="3"/>
  <c r="AW205" i="3" s="1"/>
  <c r="BA205" i="3" s="1"/>
  <c r="AO205" i="3"/>
  <c r="AM205" i="3"/>
  <c r="AK205" i="3"/>
  <c r="AI205" i="3"/>
  <c r="AG205" i="3"/>
  <c r="AE205" i="3"/>
  <c r="AC205" i="3"/>
  <c r="AA205" i="3"/>
  <c r="Y205" i="3"/>
  <c r="W205" i="3"/>
  <c r="U205" i="3"/>
  <c r="S205" i="3"/>
  <c r="Q205" i="3"/>
  <c r="O205" i="3"/>
  <c r="M205" i="3"/>
  <c r="BI204" i="3"/>
  <c r="AU204" i="3"/>
  <c r="BJ204" i="3" s="1"/>
  <c r="BL204" i="3" s="1"/>
  <c r="AP204" i="3"/>
  <c r="AW204" i="3" s="1"/>
  <c r="BA204" i="3" s="1"/>
  <c r="AO204" i="3"/>
  <c r="AM204" i="3"/>
  <c r="AK204" i="3"/>
  <c r="AI204" i="3"/>
  <c r="AG204" i="3"/>
  <c r="AE204" i="3"/>
  <c r="AC204" i="3"/>
  <c r="AA204" i="3"/>
  <c r="Y204" i="3"/>
  <c r="W204" i="3"/>
  <c r="U204" i="3"/>
  <c r="S204" i="3"/>
  <c r="Q204" i="3"/>
  <c r="O204" i="3"/>
  <c r="M204" i="3"/>
  <c r="BI203" i="3"/>
  <c r="AU203" i="3"/>
  <c r="BJ203" i="3" s="1"/>
  <c r="BL203" i="3" s="1"/>
  <c r="AP203" i="3"/>
  <c r="AW203" i="3" s="1"/>
  <c r="BA203" i="3" s="1"/>
  <c r="AO203" i="3"/>
  <c r="AM203" i="3"/>
  <c r="AK203" i="3"/>
  <c r="AI203" i="3"/>
  <c r="AG203" i="3"/>
  <c r="AE203" i="3"/>
  <c r="AC203" i="3"/>
  <c r="AA203" i="3"/>
  <c r="Y203" i="3"/>
  <c r="W203" i="3"/>
  <c r="U203" i="3"/>
  <c r="S203" i="3"/>
  <c r="Q203" i="3"/>
  <c r="O203" i="3"/>
  <c r="M203" i="3"/>
  <c r="BI202" i="3"/>
  <c r="AU202" i="3"/>
  <c r="AP202" i="3"/>
  <c r="AO202" i="3"/>
  <c r="AM202" i="3"/>
  <c r="AK202" i="3"/>
  <c r="AI202" i="3"/>
  <c r="AG202" i="3"/>
  <c r="AE202" i="3"/>
  <c r="AC202" i="3"/>
  <c r="AA202" i="3"/>
  <c r="Y202" i="3"/>
  <c r="W202" i="3"/>
  <c r="U202" i="3"/>
  <c r="S202" i="3"/>
  <c r="Q202" i="3"/>
  <c r="O202" i="3"/>
  <c r="M202" i="3"/>
  <c r="BI131" i="3"/>
  <c r="AU131" i="3"/>
  <c r="AP131" i="3"/>
  <c r="AW131" i="3" s="1"/>
  <c r="BA131" i="3" s="1"/>
  <c r="AO131" i="3"/>
  <c r="AM131" i="3"/>
  <c r="AK131" i="3"/>
  <c r="AI131" i="3"/>
  <c r="AG131" i="3"/>
  <c r="AE131" i="3"/>
  <c r="AC131" i="3"/>
  <c r="AA131" i="3"/>
  <c r="Y131" i="3"/>
  <c r="W131" i="3"/>
  <c r="U131" i="3"/>
  <c r="S131" i="3"/>
  <c r="Q131" i="3"/>
  <c r="O131" i="3"/>
  <c r="M131" i="3"/>
  <c r="BI130" i="3"/>
  <c r="AU130" i="3"/>
  <c r="AP130" i="3"/>
  <c r="AW130" i="3" s="1"/>
  <c r="BA130" i="3" s="1"/>
  <c r="AO130" i="3"/>
  <c r="AM130" i="3"/>
  <c r="AK130" i="3"/>
  <c r="AI130" i="3"/>
  <c r="AG130" i="3"/>
  <c r="AE130" i="3"/>
  <c r="AC130" i="3"/>
  <c r="AA130" i="3"/>
  <c r="Y130" i="3"/>
  <c r="W130" i="3"/>
  <c r="U130" i="3"/>
  <c r="S130" i="3"/>
  <c r="Q130" i="3"/>
  <c r="O130" i="3"/>
  <c r="M130" i="3"/>
  <c r="BI129" i="3"/>
  <c r="AU129" i="3"/>
  <c r="AP129" i="3"/>
  <c r="AO129" i="3"/>
  <c r="AM129" i="3"/>
  <c r="AK129" i="3"/>
  <c r="AI129" i="3"/>
  <c r="AG129" i="3"/>
  <c r="AE129" i="3"/>
  <c r="AC129" i="3"/>
  <c r="AA129" i="3"/>
  <c r="Y129" i="3"/>
  <c r="W129" i="3"/>
  <c r="U129" i="3"/>
  <c r="S129" i="3"/>
  <c r="Q129" i="3"/>
  <c r="O129" i="3"/>
  <c r="M129" i="3"/>
  <c r="BI128" i="3"/>
  <c r="BJ128" i="3" s="1"/>
  <c r="BL128" i="3" s="1"/>
  <c r="AU128" i="3"/>
  <c r="AP128" i="3"/>
  <c r="AW128" i="3" s="1"/>
  <c r="BA128" i="3" s="1"/>
  <c r="AO128" i="3"/>
  <c r="AM128" i="3"/>
  <c r="AK128" i="3"/>
  <c r="AI128" i="3"/>
  <c r="AG128" i="3"/>
  <c r="AE128" i="3"/>
  <c r="AC128" i="3"/>
  <c r="AA128" i="3"/>
  <c r="Y128" i="3"/>
  <c r="W128" i="3"/>
  <c r="U128" i="3"/>
  <c r="S128" i="3"/>
  <c r="Q128" i="3"/>
  <c r="O128" i="3"/>
  <c r="M128" i="3"/>
  <c r="BI127" i="3"/>
  <c r="AV127" i="3"/>
  <c r="AZ127" i="3" s="1"/>
  <c r="AU127" i="3"/>
  <c r="AP127" i="3"/>
  <c r="AW127" i="3" s="1"/>
  <c r="BA127" i="3" s="1"/>
  <c r="AO127" i="3"/>
  <c r="AM127" i="3"/>
  <c r="AK127" i="3"/>
  <c r="AI127" i="3"/>
  <c r="AG127" i="3"/>
  <c r="AE127" i="3"/>
  <c r="AC127" i="3"/>
  <c r="AA127" i="3"/>
  <c r="Y127" i="3"/>
  <c r="W127" i="3"/>
  <c r="U127" i="3"/>
  <c r="S127" i="3"/>
  <c r="Q127" i="3"/>
  <c r="O127" i="3"/>
  <c r="M127" i="3"/>
  <c r="BI126" i="3"/>
  <c r="AU126" i="3"/>
  <c r="BJ126" i="3" s="1"/>
  <c r="BL126" i="3" s="1"/>
  <c r="AP126" i="3"/>
  <c r="AW126" i="3" s="1"/>
  <c r="BA126" i="3" s="1"/>
  <c r="AO126" i="3"/>
  <c r="AM126" i="3"/>
  <c r="AK126" i="3"/>
  <c r="AI126" i="3"/>
  <c r="AG126" i="3"/>
  <c r="AE126" i="3"/>
  <c r="AC126" i="3"/>
  <c r="AA126" i="3"/>
  <c r="Y126" i="3"/>
  <c r="W126" i="3"/>
  <c r="U126" i="3"/>
  <c r="S126" i="3"/>
  <c r="Q126" i="3"/>
  <c r="O126" i="3"/>
  <c r="M126" i="3"/>
  <c r="BI72" i="3"/>
  <c r="AU72" i="3"/>
  <c r="AP72" i="3"/>
  <c r="AW72" i="3" s="1"/>
  <c r="BA72" i="3" s="1"/>
  <c r="AO72" i="3"/>
  <c r="AM72" i="3"/>
  <c r="AK72" i="3"/>
  <c r="AI72" i="3"/>
  <c r="AG72" i="3"/>
  <c r="AE72" i="3"/>
  <c r="AC72" i="3"/>
  <c r="AA72" i="3"/>
  <c r="Y72" i="3"/>
  <c r="W72" i="3"/>
  <c r="U72" i="3"/>
  <c r="S72" i="3"/>
  <c r="Q72" i="3"/>
  <c r="O72" i="3"/>
  <c r="M72" i="3"/>
  <c r="BI71" i="3"/>
  <c r="AU71" i="3"/>
  <c r="BJ71" i="3" s="1"/>
  <c r="BL71" i="3" s="1"/>
  <c r="AP71" i="3"/>
  <c r="AO71" i="3"/>
  <c r="AM71" i="3"/>
  <c r="AK71" i="3"/>
  <c r="AI71" i="3"/>
  <c r="AG71" i="3"/>
  <c r="AE71" i="3"/>
  <c r="AC71" i="3"/>
  <c r="AA71" i="3"/>
  <c r="Y71" i="3"/>
  <c r="W71" i="3"/>
  <c r="U71" i="3"/>
  <c r="S71" i="3"/>
  <c r="Q71" i="3"/>
  <c r="O71" i="3"/>
  <c r="M71" i="3"/>
  <c r="BI70" i="3"/>
  <c r="AU70" i="3"/>
  <c r="BJ70" i="3" s="1"/>
  <c r="BL70" i="3" s="1"/>
  <c r="AP70" i="3"/>
  <c r="AW70" i="3" s="1"/>
  <c r="BA70" i="3" s="1"/>
  <c r="AO70" i="3"/>
  <c r="AM70" i="3"/>
  <c r="AK70" i="3"/>
  <c r="AI70" i="3"/>
  <c r="AG70" i="3"/>
  <c r="AE70" i="3"/>
  <c r="AC70" i="3"/>
  <c r="AA70" i="3"/>
  <c r="Y70" i="3"/>
  <c r="W70" i="3"/>
  <c r="U70" i="3"/>
  <c r="S70" i="3"/>
  <c r="Q70" i="3"/>
  <c r="O70" i="3"/>
  <c r="M70" i="3"/>
  <c r="BI69" i="3"/>
  <c r="AU69" i="3"/>
  <c r="AP69" i="3"/>
  <c r="AW69" i="3" s="1"/>
  <c r="BA69" i="3" s="1"/>
  <c r="AO69" i="3"/>
  <c r="AM69" i="3"/>
  <c r="AK69" i="3"/>
  <c r="AI69" i="3"/>
  <c r="AG69" i="3"/>
  <c r="AE69" i="3"/>
  <c r="AC69" i="3"/>
  <c r="AA69" i="3"/>
  <c r="Y69" i="3"/>
  <c r="W69" i="3"/>
  <c r="U69" i="3"/>
  <c r="S69" i="3"/>
  <c r="Q69" i="3"/>
  <c r="O69" i="3"/>
  <c r="M69" i="3"/>
  <c r="BI68" i="3"/>
  <c r="AU68" i="3"/>
  <c r="AP68" i="3"/>
  <c r="AV68" i="3" s="1"/>
  <c r="AZ68" i="3" s="1"/>
  <c r="AO68" i="3"/>
  <c r="AM68" i="3"/>
  <c r="AK68" i="3"/>
  <c r="AI68" i="3"/>
  <c r="AG68" i="3"/>
  <c r="AE68" i="3"/>
  <c r="AC68" i="3"/>
  <c r="AA68" i="3"/>
  <c r="Y68" i="3"/>
  <c r="W68" i="3"/>
  <c r="U68" i="3"/>
  <c r="S68" i="3"/>
  <c r="Q68" i="3"/>
  <c r="O68" i="3"/>
  <c r="M68" i="3"/>
  <c r="BI67" i="3"/>
  <c r="AU67" i="3"/>
  <c r="AP67" i="3"/>
  <c r="AW67" i="3" s="1"/>
  <c r="BA67" i="3" s="1"/>
  <c r="AO67" i="3"/>
  <c r="AM67" i="3"/>
  <c r="AK67" i="3"/>
  <c r="AI67" i="3"/>
  <c r="AG67" i="3"/>
  <c r="AE67" i="3"/>
  <c r="AC67" i="3"/>
  <c r="AA67" i="3"/>
  <c r="Y67" i="3"/>
  <c r="W67" i="3"/>
  <c r="U67" i="3"/>
  <c r="S67" i="3"/>
  <c r="Q67" i="3"/>
  <c r="O67" i="3"/>
  <c r="M67" i="3"/>
  <c r="BI66" i="3"/>
  <c r="AU66" i="3"/>
  <c r="AP66" i="3"/>
  <c r="AW66" i="3" s="1"/>
  <c r="BA66" i="3" s="1"/>
  <c r="AO66" i="3"/>
  <c r="AM66" i="3"/>
  <c r="AK66" i="3"/>
  <c r="AI66" i="3"/>
  <c r="AG66" i="3"/>
  <c r="AE66" i="3"/>
  <c r="AC66" i="3"/>
  <c r="AA66" i="3"/>
  <c r="Y66" i="3"/>
  <c r="W66" i="3"/>
  <c r="U66" i="3"/>
  <c r="S66" i="3"/>
  <c r="Q66" i="3"/>
  <c r="O66" i="3"/>
  <c r="M66" i="3"/>
  <c r="BI65" i="3"/>
  <c r="AU65" i="3"/>
  <c r="AP65" i="3"/>
  <c r="AV65" i="3" s="1"/>
  <c r="AZ65" i="3" s="1"/>
  <c r="AO65" i="3"/>
  <c r="AM65" i="3"/>
  <c r="AK65" i="3"/>
  <c r="AI65" i="3"/>
  <c r="AG65" i="3"/>
  <c r="AE65" i="3"/>
  <c r="AC65" i="3"/>
  <c r="AA65" i="3"/>
  <c r="Y65" i="3"/>
  <c r="W65" i="3"/>
  <c r="U65" i="3"/>
  <c r="S65" i="3"/>
  <c r="Q65" i="3"/>
  <c r="O65" i="3"/>
  <c r="M65" i="3"/>
  <c r="BI19" i="3"/>
  <c r="AU19" i="3"/>
  <c r="AP19" i="3"/>
  <c r="AW19" i="3" s="1"/>
  <c r="BA19" i="3" s="1"/>
  <c r="AO19" i="3"/>
  <c r="AM19" i="3"/>
  <c r="AK19" i="3"/>
  <c r="AI19" i="3"/>
  <c r="AG19" i="3"/>
  <c r="AE19" i="3"/>
  <c r="AC19" i="3"/>
  <c r="AA19" i="3"/>
  <c r="Y19" i="3"/>
  <c r="W19" i="3"/>
  <c r="U19" i="3"/>
  <c r="S19" i="3"/>
  <c r="Q19" i="3"/>
  <c r="O19" i="3"/>
  <c r="M19" i="3"/>
  <c r="BI18" i="3"/>
  <c r="AU18" i="3"/>
  <c r="BJ18" i="3" s="1"/>
  <c r="BL18" i="3" s="1"/>
  <c r="AP18" i="3"/>
  <c r="AW18" i="3" s="1"/>
  <c r="BA18" i="3" s="1"/>
  <c r="AO18" i="3"/>
  <c r="AM18" i="3"/>
  <c r="AK18" i="3"/>
  <c r="AI18" i="3"/>
  <c r="AG18" i="3"/>
  <c r="AE18" i="3"/>
  <c r="AC18" i="3"/>
  <c r="AA18" i="3"/>
  <c r="Y18" i="3"/>
  <c r="W18" i="3"/>
  <c r="U18" i="3"/>
  <c r="S18" i="3"/>
  <c r="Q18" i="3"/>
  <c r="O18" i="3"/>
  <c r="M18" i="3"/>
  <c r="BI17" i="3"/>
  <c r="BJ17" i="3" s="1"/>
  <c r="BL17" i="3" s="1"/>
  <c r="AU17" i="3"/>
  <c r="AP17" i="3"/>
  <c r="AW17" i="3" s="1"/>
  <c r="BA17" i="3" s="1"/>
  <c r="AO17" i="3"/>
  <c r="AM17" i="3"/>
  <c r="AK17" i="3"/>
  <c r="AI17" i="3"/>
  <c r="AG17" i="3"/>
  <c r="AE17" i="3"/>
  <c r="AC17" i="3"/>
  <c r="AA17" i="3"/>
  <c r="Y17" i="3"/>
  <c r="W17" i="3"/>
  <c r="U17" i="3"/>
  <c r="S17" i="3"/>
  <c r="Q17" i="3"/>
  <c r="O17" i="3"/>
  <c r="M17" i="3"/>
  <c r="BJ16" i="3"/>
  <c r="BL16" i="3" s="1"/>
  <c r="BI16" i="3"/>
  <c r="AU16" i="3"/>
  <c r="AP16" i="3"/>
  <c r="AV16" i="3" s="1"/>
  <c r="AZ16" i="3" s="1"/>
  <c r="AO16" i="3"/>
  <c r="AM16" i="3"/>
  <c r="AK16" i="3"/>
  <c r="AI16" i="3"/>
  <c r="AG16" i="3"/>
  <c r="AE16" i="3"/>
  <c r="AC16" i="3"/>
  <c r="AA16" i="3"/>
  <c r="Y16" i="3"/>
  <c r="W16" i="3"/>
  <c r="U16" i="3"/>
  <c r="S16" i="3"/>
  <c r="Q16" i="3"/>
  <c r="O16" i="3"/>
  <c r="M16" i="3"/>
  <c r="BI47" i="3"/>
  <c r="AU47" i="3"/>
  <c r="AP47" i="3"/>
  <c r="AO47" i="3"/>
  <c r="AM47" i="3"/>
  <c r="AK47" i="3"/>
  <c r="AI47" i="3"/>
  <c r="AG47" i="3"/>
  <c r="AE47" i="3"/>
  <c r="AC47" i="3"/>
  <c r="AA47" i="3"/>
  <c r="Y47" i="3"/>
  <c r="W47" i="3"/>
  <c r="U47" i="3"/>
  <c r="S47" i="3"/>
  <c r="Q47" i="3"/>
  <c r="O47" i="3"/>
  <c r="M47" i="3"/>
  <c r="BI46" i="3"/>
  <c r="AU46" i="3"/>
  <c r="AP46" i="3"/>
  <c r="AV46" i="3" s="1"/>
  <c r="AO46" i="3"/>
  <c r="AM46" i="3"/>
  <c r="AK46" i="3"/>
  <c r="AI46" i="3"/>
  <c r="AG46" i="3"/>
  <c r="AE46" i="3"/>
  <c r="AC46" i="3"/>
  <c r="AA46" i="3"/>
  <c r="Y46" i="3"/>
  <c r="W46" i="3"/>
  <c r="U46" i="3"/>
  <c r="S46" i="3"/>
  <c r="Q46" i="3"/>
  <c r="O46" i="3"/>
  <c r="M46" i="3"/>
  <c r="BI45" i="3"/>
  <c r="AU45" i="3"/>
  <c r="AP45" i="3"/>
  <c r="AW45" i="3" s="1"/>
  <c r="BA45" i="3" s="1"/>
  <c r="AO45" i="3"/>
  <c r="AM45" i="3"/>
  <c r="AK45" i="3"/>
  <c r="AI45" i="3"/>
  <c r="AG45" i="3"/>
  <c r="AE45" i="3"/>
  <c r="AC45" i="3"/>
  <c r="AA45" i="3"/>
  <c r="Y45" i="3"/>
  <c r="W45" i="3"/>
  <c r="U45" i="3"/>
  <c r="S45" i="3"/>
  <c r="Q45" i="3"/>
  <c r="O45" i="3"/>
  <c r="M45" i="3"/>
  <c r="BI44" i="3"/>
  <c r="AU44" i="3"/>
  <c r="BJ44" i="3" s="1"/>
  <c r="BL44" i="3" s="1"/>
  <c r="AP44" i="3"/>
  <c r="AO44" i="3"/>
  <c r="AM44" i="3"/>
  <c r="AK44" i="3"/>
  <c r="AI44" i="3"/>
  <c r="AG44" i="3"/>
  <c r="AE44" i="3"/>
  <c r="AC44" i="3"/>
  <c r="AA44" i="3"/>
  <c r="Y44" i="3"/>
  <c r="W44" i="3"/>
  <c r="U44" i="3"/>
  <c r="S44" i="3"/>
  <c r="Q44" i="3"/>
  <c r="O44" i="3"/>
  <c r="M44" i="3"/>
  <c r="BI232" i="3"/>
  <c r="AU232" i="3"/>
  <c r="AP232" i="3"/>
  <c r="AW232" i="3" s="1"/>
  <c r="BA232" i="3" s="1"/>
  <c r="AO232" i="3"/>
  <c r="AM232" i="3"/>
  <c r="AK232" i="3"/>
  <c r="AI232" i="3"/>
  <c r="AG232" i="3"/>
  <c r="AE232" i="3"/>
  <c r="AC232" i="3"/>
  <c r="AA232" i="3"/>
  <c r="Y232" i="3"/>
  <c r="W232" i="3"/>
  <c r="U232" i="3"/>
  <c r="S232" i="3"/>
  <c r="Q232" i="3"/>
  <c r="O232" i="3"/>
  <c r="M232" i="3"/>
  <c r="BI201" i="3"/>
  <c r="AU201" i="3"/>
  <c r="AP201" i="3"/>
  <c r="AV201" i="3" s="1"/>
  <c r="AO201" i="3"/>
  <c r="AM201" i="3"/>
  <c r="AK201" i="3"/>
  <c r="AI201" i="3"/>
  <c r="AG201" i="3"/>
  <c r="AE201" i="3"/>
  <c r="AC201" i="3"/>
  <c r="AA201" i="3"/>
  <c r="Y201" i="3"/>
  <c r="W201" i="3"/>
  <c r="U201" i="3"/>
  <c r="S201" i="3"/>
  <c r="Q201" i="3"/>
  <c r="O201" i="3"/>
  <c r="M201" i="3"/>
  <c r="BI164" i="3"/>
  <c r="AU164" i="3"/>
  <c r="AP164" i="3"/>
  <c r="AW164" i="3" s="1"/>
  <c r="BA164" i="3" s="1"/>
  <c r="AO164" i="3"/>
  <c r="AM164" i="3"/>
  <c r="AK164" i="3"/>
  <c r="AI164" i="3"/>
  <c r="AG164" i="3"/>
  <c r="AE164" i="3"/>
  <c r="AC164" i="3"/>
  <c r="AA164" i="3"/>
  <c r="Y164" i="3"/>
  <c r="W164" i="3"/>
  <c r="U164" i="3"/>
  <c r="S164" i="3"/>
  <c r="Q164" i="3"/>
  <c r="O164" i="3"/>
  <c r="M164" i="3"/>
  <c r="BI125" i="3"/>
  <c r="AU125" i="3"/>
  <c r="BJ125" i="3" s="1"/>
  <c r="BL125" i="3" s="1"/>
  <c r="AP125" i="3"/>
  <c r="AO125" i="3"/>
  <c r="AM125" i="3"/>
  <c r="AK125" i="3"/>
  <c r="AI125" i="3"/>
  <c r="AG125" i="3"/>
  <c r="AE125" i="3"/>
  <c r="AC125" i="3"/>
  <c r="AA125" i="3"/>
  <c r="Y125" i="3"/>
  <c r="W125" i="3"/>
  <c r="U125" i="3"/>
  <c r="S125" i="3"/>
  <c r="Q125" i="3"/>
  <c r="O125" i="3"/>
  <c r="M125" i="3"/>
  <c r="BI124" i="3"/>
  <c r="AV124" i="3"/>
  <c r="AZ124" i="3" s="1"/>
  <c r="AU124" i="3"/>
  <c r="AP124" i="3"/>
  <c r="AW124" i="3" s="1"/>
  <c r="BA124" i="3" s="1"/>
  <c r="AO124" i="3"/>
  <c r="AM124" i="3"/>
  <c r="AK124" i="3"/>
  <c r="AI124" i="3"/>
  <c r="AG124" i="3"/>
  <c r="AE124" i="3"/>
  <c r="AC124" i="3"/>
  <c r="AA124" i="3"/>
  <c r="Y124" i="3"/>
  <c r="W124" i="3"/>
  <c r="U124" i="3"/>
  <c r="S124" i="3"/>
  <c r="Q124" i="3"/>
  <c r="O124" i="3"/>
  <c r="M124" i="3"/>
  <c r="BI123" i="3"/>
  <c r="AU123" i="3"/>
  <c r="AP123" i="3"/>
  <c r="AV123" i="3" s="1"/>
  <c r="AO123" i="3"/>
  <c r="AM123" i="3"/>
  <c r="AK123" i="3"/>
  <c r="AI123" i="3"/>
  <c r="AG123" i="3"/>
  <c r="AE123" i="3"/>
  <c r="AC123" i="3"/>
  <c r="AA123" i="3"/>
  <c r="Y123" i="3"/>
  <c r="W123" i="3"/>
  <c r="U123" i="3"/>
  <c r="S123" i="3"/>
  <c r="Q123" i="3"/>
  <c r="O123" i="3"/>
  <c r="M123" i="3"/>
  <c r="BI64" i="3"/>
  <c r="AU64" i="3"/>
  <c r="BJ64" i="3" s="1"/>
  <c r="BL64" i="3" s="1"/>
  <c r="AP64" i="3"/>
  <c r="AW64" i="3" s="1"/>
  <c r="BA64" i="3" s="1"/>
  <c r="AO64" i="3"/>
  <c r="AM64" i="3"/>
  <c r="AK64" i="3"/>
  <c r="AI64" i="3"/>
  <c r="AG64" i="3"/>
  <c r="AE64" i="3"/>
  <c r="AC64" i="3"/>
  <c r="AA64" i="3"/>
  <c r="Y64" i="3"/>
  <c r="W64" i="3"/>
  <c r="U64" i="3"/>
  <c r="S64" i="3"/>
  <c r="Q64" i="3"/>
  <c r="O64" i="3"/>
  <c r="M64" i="3"/>
  <c r="BI15" i="3"/>
  <c r="AU15" i="3"/>
  <c r="BJ15" i="3" s="1"/>
  <c r="BL15" i="3" s="1"/>
  <c r="AP15" i="3"/>
  <c r="AO15" i="3"/>
  <c r="AM15" i="3"/>
  <c r="AK15" i="3"/>
  <c r="AI15" i="3"/>
  <c r="AG15" i="3"/>
  <c r="AE15" i="3"/>
  <c r="AC15" i="3"/>
  <c r="AA15" i="3"/>
  <c r="Y15" i="3"/>
  <c r="W15" i="3"/>
  <c r="U15" i="3"/>
  <c r="S15" i="3"/>
  <c r="Q15" i="3"/>
  <c r="O15" i="3"/>
  <c r="M15" i="3"/>
  <c r="BI43" i="3"/>
  <c r="AU43" i="3"/>
  <c r="AP43" i="3"/>
  <c r="AW43" i="3" s="1"/>
  <c r="BA43" i="3" s="1"/>
  <c r="AO43" i="3"/>
  <c r="AM43" i="3"/>
  <c r="AK43" i="3"/>
  <c r="AI43" i="3"/>
  <c r="AG43" i="3"/>
  <c r="AE43" i="3"/>
  <c r="AC43" i="3"/>
  <c r="AA43" i="3"/>
  <c r="Y43" i="3"/>
  <c r="W43" i="3"/>
  <c r="U43" i="3"/>
  <c r="S43" i="3"/>
  <c r="Q43" i="3"/>
  <c r="O43" i="3"/>
  <c r="M43" i="3"/>
  <c r="BI163" i="3"/>
  <c r="BB163" i="3"/>
  <c r="BE163" i="3" s="1"/>
  <c r="AU163" i="3"/>
  <c r="AP163" i="3"/>
  <c r="AW163" i="3" s="1"/>
  <c r="BA163" i="3" s="1"/>
  <c r="AO163" i="3"/>
  <c r="AM163" i="3"/>
  <c r="AK163" i="3"/>
  <c r="AI163" i="3"/>
  <c r="AG163" i="3"/>
  <c r="AE163" i="3"/>
  <c r="AC163" i="3"/>
  <c r="AA163" i="3"/>
  <c r="Y163" i="3"/>
  <c r="W163" i="3"/>
  <c r="U163" i="3"/>
  <c r="S163" i="3"/>
  <c r="Q163" i="3"/>
  <c r="O163" i="3"/>
  <c r="M163" i="3"/>
  <c r="BI122" i="3"/>
  <c r="BE122" i="3"/>
  <c r="BB122" i="3"/>
  <c r="AV122" i="3"/>
  <c r="AZ122" i="3" s="1"/>
  <c r="AU122" i="3"/>
  <c r="BJ122" i="3" s="1"/>
  <c r="BL122" i="3" s="1"/>
  <c r="AP122" i="3"/>
  <c r="AW122" i="3" s="1"/>
  <c r="AO122" i="3"/>
  <c r="AM122" i="3"/>
  <c r="AK122" i="3"/>
  <c r="AI122" i="3"/>
  <c r="AG122" i="3"/>
  <c r="AE122" i="3"/>
  <c r="AC122" i="3"/>
  <c r="AA122" i="3"/>
  <c r="Y122" i="3"/>
  <c r="W122" i="3"/>
  <c r="U122" i="3"/>
  <c r="S122" i="3"/>
  <c r="Q122" i="3"/>
  <c r="O122" i="3"/>
  <c r="M122" i="3"/>
  <c r="BI121" i="3"/>
  <c r="BB121" i="3"/>
  <c r="BE121" i="3" s="1"/>
  <c r="AU121" i="3"/>
  <c r="BJ121" i="3" s="1"/>
  <c r="BL121" i="3" s="1"/>
  <c r="AP121" i="3"/>
  <c r="AW121" i="3" s="1"/>
  <c r="BA121" i="3" s="1"/>
  <c r="AO121" i="3"/>
  <c r="AM121" i="3"/>
  <c r="AK121" i="3"/>
  <c r="AI121" i="3"/>
  <c r="AG121" i="3"/>
  <c r="AE121" i="3"/>
  <c r="AC121" i="3"/>
  <c r="AA121" i="3"/>
  <c r="Y121" i="3"/>
  <c r="W121" i="3"/>
  <c r="U121" i="3"/>
  <c r="S121" i="3"/>
  <c r="Q121" i="3"/>
  <c r="O121" i="3"/>
  <c r="M121" i="3"/>
  <c r="BI120" i="3"/>
  <c r="BE120" i="3"/>
  <c r="BB120" i="3"/>
  <c r="AU120" i="3"/>
  <c r="BJ120" i="3" s="1"/>
  <c r="BL120" i="3" s="1"/>
  <c r="AP120" i="3"/>
  <c r="AW120" i="3" s="1"/>
  <c r="AO120" i="3"/>
  <c r="AM120" i="3"/>
  <c r="AK120" i="3"/>
  <c r="AI120" i="3"/>
  <c r="AG120" i="3"/>
  <c r="AE120" i="3"/>
  <c r="AC120" i="3"/>
  <c r="AA120" i="3"/>
  <c r="Y120" i="3"/>
  <c r="W120" i="3"/>
  <c r="U120" i="3"/>
  <c r="S120" i="3"/>
  <c r="Q120" i="3"/>
  <c r="O120" i="3"/>
  <c r="M120" i="3"/>
  <c r="BI119" i="3"/>
  <c r="AU119" i="3"/>
  <c r="AP119" i="3"/>
  <c r="AV119" i="3" s="1"/>
  <c r="AO119" i="3"/>
  <c r="AM119" i="3"/>
  <c r="AK119" i="3"/>
  <c r="AI119" i="3"/>
  <c r="AG119" i="3"/>
  <c r="AE119" i="3"/>
  <c r="AC119" i="3"/>
  <c r="AA119" i="3"/>
  <c r="Y119" i="3"/>
  <c r="W119" i="3"/>
  <c r="U119" i="3"/>
  <c r="S119" i="3"/>
  <c r="Q119" i="3"/>
  <c r="O119" i="3"/>
  <c r="M119" i="3"/>
  <c r="BI63" i="3"/>
  <c r="AU63" i="3"/>
  <c r="AP63" i="3"/>
  <c r="AW63" i="3" s="1"/>
  <c r="BA63" i="3" s="1"/>
  <c r="AO63" i="3"/>
  <c r="AM63" i="3"/>
  <c r="AK63" i="3"/>
  <c r="AI63" i="3"/>
  <c r="AG63" i="3"/>
  <c r="AE63" i="3"/>
  <c r="AC63" i="3"/>
  <c r="AA63" i="3"/>
  <c r="Y63" i="3"/>
  <c r="W63" i="3"/>
  <c r="U63" i="3"/>
  <c r="S63" i="3"/>
  <c r="Q63" i="3"/>
  <c r="O63" i="3"/>
  <c r="M63" i="3"/>
  <c r="BI62" i="3"/>
  <c r="AU62" i="3"/>
  <c r="AP62" i="3"/>
  <c r="AO62" i="3"/>
  <c r="AM62" i="3"/>
  <c r="AK62" i="3"/>
  <c r="AI62" i="3"/>
  <c r="AG62" i="3"/>
  <c r="AE62" i="3"/>
  <c r="AC62" i="3"/>
  <c r="AA62" i="3"/>
  <c r="Y62" i="3"/>
  <c r="W62" i="3"/>
  <c r="U62" i="3"/>
  <c r="S62" i="3"/>
  <c r="Q62" i="3"/>
  <c r="O62" i="3"/>
  <c r="M62" i="3"/>
  <c r="BI162" i="3"/>
  <c r="AU162" i="3"/>
  <c r="AP162" i="3"/>
  <c r="AW162" i="3" s="1"/>
  <c r="BA162" i="3" s="1"/>
  <c r="AO162" i="3"/>
  <c r="AM162" i="3"/>
  <c r="AK162" i="3"/>
  <c r="AI162" i="3"/>
  <c r="AG162" i="3"/>
  <c r="AE162" i="3"/>
  <c r="AC162" i="3"/>
  <c r="AA162" i="3"/>
  <c r="Y162" i="3"/>
  <c r="W162" i="3"/>
  <c r="U162" i="3"/>
  <c r="S162" i="3"/>
  <c r="Q162" i="3"/>
  <c r="O162" i="3"/>
  <c r="M162" i="3"/>
  <c r="BI14" i="3"/>
  <c r="AU14" i="3"/>
  <c r="AP14" i="3"/>
  <c r="AV14" i="3" s="1"/>
  <c r="AO14" i="3"/>
  <c r="AM14" i="3"/>
  <c r="AK14" i="3"/>
  <c r="AI14" i="3"/>
  <c r="AG14" i="3"/>
  <c r="AE14" i="3"/>
  <c r="AC14" i="3"/>
  <c r="AA14" i="3"/>
  <c r="Y14" i="3"/>
  <c r="W14" i="3"/>
  <c r="U14" i="3"/>
  <c r="S14" i="3"/>
  <c r="Q14" i="3"/>
  <c r="O14" i="3"/>
  <c r="M14" i="3"/>
  <c r="BI118" i="3"/>
  <c r="AU118" i="3"/>
  <c r="AP118" i="3"/>
  <c r="AW118" i="3" s="1"/>
  <c r="BA118" i="3" s="1"/>
  <c r="AO118" i="3"/>
  <c r="AM118" i="3"/>
  <c r="AK118" i="3"/>
  <c r="AI118" i="3"/>
  <c r="AG118" i="3"/>
  <c r="AX118" i="3" s="1"/>
  <c r="AE118" i="3"/>
  <c r="AC118" i="3"/>
  <c r="AA118" i="3"/>
  <c r="Y118" i="3"/>
  <c r="W118" i="3"/>
  <c r="U118" i="3"/>
  <c r="S118" i="3"/>
  <c r="Q118" i="3"/>
  <c r="O118" i="3"/>
  <c r="M118" i="3"/>
  <c r="BI117" i="3"/>
  <c r="AU117" i="3"/>
  <c r="AP117" i="3"/>
  <c r="AO117" i="3"/>
  <c r="AM117" i="3"/>
  <c r="AK117" i="3"/>
  <c r="AI117" i="3"/>
  <c r="AG117" i="3"/>
  <c r="AE117" i="3"/>
  <c r="AC117" i="3"/>
  <c r="AA117" i="3"/>
  <c r="Y117" i="3"/>
  <c r="W117" i="3"/>
  <c r="U117" i="3"/>
  <c r="S117" i="3"/>
  <c r="Q117" i="3"/>
  <c r="O117" i="3"/>
  <c r="M117" i="3"/>
  <c r="BI61" i="3"/>
  <c r="AU61" i="3"/>
  <c r="BJ61" i="3" s="1"/>
  <c r="BL61" i="3" s="1"/>
  <c r="AP61" i="3"/>
  <c r="AW61" i="3" s="1"/>
  <c r="BA61" i="3" s="1"/>
  <c r="AO61" i="3"/>
  <c r="AM61" i="3"/>
  <c r="AK61" i="3"/>
  <c r="AI61" i="3"/>
  <c r="AG61" i="3"/>
  <c r="AE61" i="3"/>
  <c r="AC61" i="3"/>
  <c r="AA61" i="3"/>
  <c r="Y61" i="3"/>
  <c r="W61" i="3"/>
  <c r="U61" i="3"/>
  <c r="S61" i="3"/>
  <c r="Q61" i="3"/>
  <c r="O61" i="3"/>
  <c r="M61" i="3"/>
  <c r="BI42" i="3"/>
  <c r="AU42" i="3"/>
  <c r="BJ42" i="3" s="1"/>
  <c r="BL42" i="3" s="1"/>
  <c r="AP42" i="3"/>
  <c r="AV42" i="3" s="1"/>
  <c r="AO42" i="3"/>
  <c r="AM42" i="3"/>
  <c r="AK42" i="3"/>
  <c r="AI42" i="3"/>
  <c r="AG42" i="3"/>
  <c r="AE42" i="3"/>
  <c r="AC42" i="3"/>
  <c r="AA42" i="3"/>
  <c r="Y42" i="3"/>
  <c r="W42" i="3"/>
  <c r="U42" i="3"/>
  <c r="S42" i="3"/>
  <c r="Q42" i="3"/>
  <c r="O42" i="3"/>
  <c r="M42" i="3"/>
  <c r="BI41" i="3"/>
  <c r="AV41" i="3"/>
  <c r="AU41" i="3"/>
  <c r="AP41" i="3"/>
  <c r="AW41" i="3" s="1"/>
  <c r="BA41" i="3" s="1"/>
  <c r="AO41" i="3"/>
  <c r="AM41" i="3"/>
  <c r="AK41" i="3"/>
  <c r="AI41" i="3"/>
  <c r="AG41" i="3"/>
  <c r="AE41" i="3"/>
  <c r="AC41" i="3"/>
  <c r="AA41" i="3"/>
  <c r="Y41" i="3"/>
  <c r="W41" i="3"/>
  <c r="U41" i="3"/>
  <c r="S41" i="3"/>
  <c r="Q41" i="3"/>
  <c r="O41" i="3"/>
  <c r="M41" i="3"/>
  <c r="BI40" i="3"/>
  <c r="AU40" i="3"/>
  <c r="AP40" i="3"/>
  <c r="AO40" i="3"/>
  <c r="AM40" i="3"/>
  <c r="AK40" i="3"/>
  <c r="AI40" i="3"/>
  <c r="AG40" i="3"/>
  <c r="AE40" i="3"/>
  <c r="AC40" i="3"/>
  <c r="AA40" i="3"/>
  <c r="Y40" i="3"/>
  <c r="W40" i="3"/>
  <c r="U40" i="3"/>
  <c r="S40" i="3"/>
  <c r="Q40" i="3"/>
  <c r="O40" i="3"/>
  <c r="M40" i="3"/>
  <c r="BI200" i="3"/>
  <c r="AV200" i="3"/>
  <c r="AZ200" i="3" s="1"/>
  <c r="AU200" i="3"/>
  <c r="AP200" i="3"/>
  <c r="AO200" i="3"/>
  <c r="AM200" i="3"/>
  <c r="AK200" i="3"/>
  <c r="AI200" i="3"/>
  <c r="AG200" i="3"/>
  <c r="AE200" i="3"/>
  <c r="AC200" i="3"/>
  <c r="AA200" i="3"/>
  <c r="Y200" i="3"/>
  <c r="W200" i="3"/>
  <c r="U200" i="3"/>
  <c r="S200" i="3"/>
  <c r="Q200" i="3"/>
  <c r="O200" i="3"/>
  <c r="M200" i="3"/>
  <c r="BI199" i="3"/>
  <c r="AU199" i="3"/>
  <c r="BJ199" i="3" s="1"/>
  <c r="BL199" i="3" s="1"/>
  <c r="AP199" i="3"/>
  <c r="AW199" i="3" s="1"/>
  <c r="BA199" i="3" s="1"/>
  <c r="AO199" i="3"/>
  <c r="AM199" i="3"/>
  <c r="AK199" i="3"/>
  <c r="AI199" i="3"/>
  <c r="AG199" i="3"/>
  <c r="AE199" i="3"/>
  <c r="AC199" i="3"/>
  <c r="AA199" i="3"/>
  <c r="Y199" i="3"/>
  <c r="W199" i="3"/>
  <c r="U199" i="3"/>
  <c r="S199" i="3"/>
  <c r="Q199" i="3"/>
  <c r="O199" i="3"/>
  <c r="M199" i="3"/>
  <c r="BI198" i="3"/>
  <c r="AU198" i="3"/>
  <c r="AP198" i="3"/>
  <c r="AW198" i="3" s="1"/>
  <c r="BA198" i="3" s="1"/>
  <c r="AO198" i="3"/>
  <c r="AM198" i="3"/>
  <c r="AK198" i="3"/>
  <c r="AI198" i="3"/>
  <c r="AG198" i="3"/>
  <c r="AE198" i="3"/>
  <c r="AC198" i="3"/>
  <c r="AA198" i="3"/>
  <c r="Y198" i="3"/>
  <c r="W198" i="3"/>
  <c r="U198" i="3"/>
  <c r="S198" i="3"/>
  <c r="Q198" i="3"/>
  <c r="O198" i="3"/>
  <c r="M198" i="3"/>
  <c r="BI197" i="3"/>
  <c r="AU197" i="3"/>
  <c r="AP197" i="3"/>
  <c r="AO197" i="3"/>
  <c r="AM197" i="3"/>
  <c r="AK197" i="3"/>
  <c r="AI197" i="3"/>
  <c r="AG197" i="3"/>
  <c r="AE197" i="3"/>
  <c r="AC197" i="3"/>
  <c r="AA197" i="3"/>
  <c r="Y197" i="3"/>
  <c r="W197" i="3"/>
  <c r="U197" i="3"/>
  <c r="S197" i="3"/>
  <c r="Q197" i="3"/>
  <c r="O197" i="3"/>
  <c r="M197" i="3"/>
  <c r="BI196" i="3"/>
  <c r="AU196" i="3"/>
  <c r="AP196" i="3"/>
  <c r="AW196" i="3" s="1"/>
  <c r="BA196" i="3" s="1"/>
  <c r="AO196" i="3"/>
  <c r="AM196" i="3"/>
  <c r="AK196" i="3"/>
  <c r="AI196" i="3"/>
  <c r="AG196" i="3"/>
  <c r="AE196" i="3"/>
  <c r="AC196" i="3"/>
  <c r="AA196" i="3"/>
  <c r="Y196" i="3"/>
  <c r="W196" i="3"/>
  <c r="U196" i="3"/>
  <c r="S196" i="3"/>
  <c r="Q196" i="3"/>
  <c r="O196" i="3"/>
  <c r="M196" i="3"/>
  <c r="BI161" i="3"/>
  <c r="AU161" i="3"/>
  <c r="BJ161" i="3" s="1"/>
  <c r="BL161" i="3" s="1"/>
  <c r="AP161" i="3"/>
  <c r="AW161" i="3" s="1"/>
  <c r="BA161" i="3" s="1"/>
  <c r="AO161" i="3"/>
  <c r="AM161" i="3"/>
  <c r="AK161" i="3"/>
  <c r="AI161" i="3"/>
  <c r="AG161" i="3"/>
  <c r="AE161" i="3"/>
  <c r="AC161" i="3"/>
  <c r="AA161" i="3"/>
  <c r="Y161" i="3"/>
  <c r="W161" i="3"/>
  <c r="U161" i="3"/>
  <c r="S161" i="3"/>
  <c r="Q161" i="3"/>
  <c r="O161" i="3"/>
  <c r="M161" i="3"/>
  <c r="BI116" i="3"/>
  <c r="AU116" i="3"/>
  <c r="AP116" i="3"/>
  <c r="AW116" i="3" s="1"/>
  <c r="BA116" i="3" s="1"/>
  <c r="AO116" i="3"/>
  <c r="AM116" i="3"/>
  <c r="AK116" i="3"/>
  <c r="AI116" i="3"/>
  <c r="AG116" i="3"/>
  <c r="AE116" i="3"/>
  <c r="AC116" i="3"/>
  <c r="AA116" i="3"/>
  <c r="Y116" i="3"/>
  <c r="W116" i="3"/>
  <c r="U116" i="3"/>
  <c r="S116" i="3"/>
  <c r="Q116" i="3"/>
  <c r="O116" i="3"/>
  <c r="M116" i="3"/>
  <c r="BI115" i="3"/>
  <c r="AU115" i="3"/>
  <c r="BJ115" i="3" s="1"/>
  <c r="BL115" i="3" s="1"/>
  <c r="AP115" i="3"/>
  <c r="AO115" i="3"/>
  <c r="AM115" i="3"/>
  <c r="AK115" i="3"/>
  <c r="AI115" i="3"/>
  <c r="AG115" i="3"/>
  <c r="AE115" i="3"/>
  <c r="AC115" i="3"/>
  <c r="AA115" i="3"/>
  <c r="Y115" i="3"/>
  <c r="W115" i="3"/>
  <c r="U115" i="3"/>
  <c r="S115" i="3"/>
  <c r="Q115" i="3"/>
  <c r="O115" i="3"/>
  <c r="M115" i="3"/>
  <c r="BI114" i="3"/>
  <c r="AV114" i="3"/>
  <c r="AZ114" i="3" s="1"/>
  <c r="AU114" i="3"/>
  <c r="AP114" i="3"/>
  <c r="AW114" i="3" s="1"/>
  <c r="BA114" i="3" s="1"/>
  <c r="AO114" i="3"/>
  <c r="AM114" i="3"/>
  <c r="AK114" i="3"/>
  <c r="AI114" i="3"/>
  <c r="AG114" i="3"/>
  <c r="AE114" i="3"/>
  <c r="AX114" i="3" s="1"/>
  <c r="AC114" i="3"/>
  <c r="AA114" i="3"/>
  <c r="Y114" i="3"/>
  <c r="W114" i="3"/>
  <c r="U114" i="3"/>
  <c r="S114" i="3"/>
  <c r="Q114" i="3"/>
  <c r="O114" i="3"/>
  <c r="M114" i="3"/>
  <c r="BI113" i="3"/>
  <c r="AU113" i="3"/>
  <c r="BJ113" i="3" s="1"/>
  <c r="BL113" i="3" s="1"/>
  <c r="AP113" i="3"/>
  <c r="AW113" i="3" s="1"/>
  <c r="BA113" i="3" s="1"/>
  <c r="AO113" i="3"/>
  <c r="AM113" i="3"/>
  <c r="AK113" i="3"/>
  <c r="AI113" i="3"/>
  <c r="AG113" i="3"/>
  <c r="AE113" i="3"/>
  <c r="AC113" i="3"/>
  <c r="AA113" i="3"/>
  <c r="Y113" i="3"/>
  <c r="W113" i="3"/>
  <c r="U113" i="3"/>
  <c r="S113" i="3"/>
  <c r="Q113" i="3"/>
  <c r="O113" i="3"/>
  <c r="M113" i="3"/>
  <c r="BI112" i="3"/>
  <c r="AU112" i="3"/>
  <c r="AP112" i="3"/>
  <c r="AW112" i="3" s="1"/>
  <c r="BA112" i="3" s="1"/>
  <c r="AO112" i="3"/>
  <c r="AM112" i="3"/>
  <c r="AK112" i="3"/>
  <c r="AI112" i="3"/>
  <c r="AG112" i="3"/>
  <c r="AE112" i="3"/>
  <c r="AC112" i="3"/>
  <c r="AA112" i="3"/>
  <c r="Y112" i="3"/>
  <c r="W112" i="3"/>
  <c r="U112" i="3"/>
  <c r="S112" i="3"/>
  <c r="Q112" i="3"/>
  <c r="O112" i="3"/>
  <c r="M112" i="3"/>
  <c r="BI60" i="3"/>
  <c r="AU60" i="3"/>
  <c r="BJ60" i="3" s="1"/>
  <c r="BL60" i="3" s="1"/>
  <c r="AP60" i="3"/>
  <c r="AO60" i="3"/>
  <c r="AM60" i="3"/>
  <c r="AK60" i="3"/>
  <c r="AI60" i="3"/>
  <c r="AG60" i="3"/>
  <c r="AE60" i="3"/>
  <c r="AC60" i="3"/>
  <c r="AA60" i="3"/>
  <c r="Y60" i="3"/>
  <c r="W60" i="3"/>
  <c r="U60" i="3"/>
  <c r="S60" i="3"/>
  <c r="Q60" i="3"/>
  <c r="O60" i="3"/>
  <c r="M60" i="3"/>
  <c r="BI59" i="3"/>
  <c r="AU59" i="3"/>
  <c r="AP59" i="3"/>
  <c r="AW59" i="3" s="1"/>
  <c r="BA59" i="3" s="1"/>
  <c r="AO59" i="3"/>
  <c r="AM59" i="3"/>
  <c r="AK59" i="3"/>
  <c r="AI59" i="3"/>
  <c r="AG59" i="3"/>
  <c r="AE59" i="3"/>
  <c r="AC59" i="3"/>
  <c r="AA59" i="3"/>
  <c r="Y59" i="3"/>
  <c r="W59" i="3"/>
  <c r="U59" i="3"/>
  <c r="S59" i="3"/>
  <c r="Q59" i="3"/>
  <c r="O59" i="3"/>
  <c r="M59" i="3"/>
  <c r="BI58" i="3"/>
  <c r="AU58" i="3"/>
  <c r="AP58" i="3"/>
  <c r="AW58" i="3" s="1"/>
  <c r="BA58" i="3" s="1"/>
  <c r="AO58" i="3"/>
  <c r="AM58" i="3"/>
  <c r="AK58" i="3"/>
  <c r="AI58" i="3"/>
  <c r="AG58" i="3"/>
  <c r="AE58" i="3"/>
  <c r="AC58" i="3"/>
  <c r="AA58" i="3"/>
  <c r="Y58" i="3"/>
  <c r="W58" i="3"/>
  <c r="U58" i="3"/>
  <c r="S58" i="3"/>
  <c r="Q58" i="3"/>
  <c r="O58" i="3"/>
  <c r="M58" i="3"/>
  <c r="BI13" i="3"/>
  <c r="AU13" i="3"/>
  <c r="AP13" i="3"/>
  <c r="AW13" i="3" s="1"/>
  <c r="BA13" i="3" s="1"/>
  <c r="AO13" i="3"/>
  <c r="AM13" i="3"/>
  <c r="AK13" i="3"/>
  <c r="AI13" i="3"/>
  <c r="AG13" i="3"/>
  <c r="AE13" i="3"/>
  <c r="AC13" i="3"/>
  <c r="AA13" i="3"/>
  <c r="Y13" i="3"/>
  <c r="W13" i="3"/>
  <c r="U13" i="3"/>
  <c r="S13" i="3"/>
  <c r="Q13" i="3"/>
  <c r="O13" i="3"/>
  <c r="M13" i="3"/>
  <c r="BI12" i="3"/>
  <c r="AU12" i="3"/>
  <c r="BJ12" i="3" s="1"/>
  <c r="BL12" i="3" s="1"/>
  <c r="AP12" i="3"/>
  <c r="AO12" i="3"/>
  <c r="AM12" i="3"/>
  <c r="AK12" i="3"/>
  <c r="AI12" i="3"/>
  <c r="AG12" i="3"/>
  <c r="AE12" i="3"/>
  <c r="AC12" i="3"/>
  <c r="AA12" i="3"/>
  <c r="Y12" i="3"/>
  <c r="W12" i="3"/>
  <c r="U12" i="3"/>
  <c r="S12" i="3"/>
  <c r="Q12" i="3"/>
  <c r="O12" i="3"/>
  <c r="M12" i="3"/>
  <c r="BI11" i="3"/>
  <c r="AU11" i="3"/>
  <c r="AP11" i="3"/>
  <c r="AW11" i="3" s="1"/>
  <c r="BA11" i="3" s="1"/>
  <c r="AO11" i="3"/>
  <c r="AM11" i="3"/>
  <c r="AK11" i="3"/>
  <c r="AI11" i="3"/>
  <c r="AG11" i="3"/>
  <c r="AE11" i="3"/>
  <c r="AC11" i="3"/>
  <c r="AA11" i="3"/>
  <c r="Y11" i="3"/>
  <c r="W11" i="3"/>
  <c r="U11" i="3"/>
  <c r="S11" i="3"/>
  <c r="Q11" i="3"/>
  <c r="O11" i="3"/>
  <c r="M11" i="3"/>
  <c r="BI10" i="3"/>
  <c r="AU10" i="3"/>
  <c r="AP10" i="3"/>
  <c r="AW10" i="3" s="1"/>
  <c r="BA10" i="3" s="1"/>
  <c r="AO10" i="3"/>
  <c r="AM10" i="3"/>
  <c r="AK10" i="3"/>
  <c r="AI10" i="3"/>
  <c r="AG10" i="3"/>
  <c r="AE10" i="3"/>
  <c r="AC10" i="3"/>
  <c r="AA10" i="3"/>
  <c r="Y10" i="3"/>
  <c r="W10" i="3"/>
  <c r="U10" i="3"/>
  <c r="S10" i="3"/>
  <c r="Q10" i="3"/>
  <c r="O10" i="3"/>
  <c r="M10" i="3"/>
  <c r="BI111" i="3"/>
  <c r="AU111" i="3"/>
  <c r="AP111" i="3"/>
  <c r="AW111" i="3" s="1"/>
  <c r="BA111" i="3" s="1"/>
  <c r="AO111" i="3"/>
  <c r="AM111" i="3"/>
  <c r="AK111" i="3"/>
  <c r="AI111" i="3"/>
  <c r="AG111" i="3"/>
  <c r="AE111" i="3"/>
  <c r="AC111" i="3"/>
  <c r="AA111" i="3"/>
  <c r="Y111" i="3"/>
  <c r="W111" i="3"/>
  <c r="U111" i="3"/>
  <c r="S111" i="3"/>
  <c r="Q111" i="3"/>
  <c r="O111" i="3"/>
  <c r="M111" i="3"/>
  <c r="BI110" i="3"/>
  <c r="AU110" i="3"/>
  <c r="BJ110" i="3" s="1"/>
  <c r="AP110" i="3"/>
  <c r="AV110" i="3" s="1"/>
  <c r="AO110" i="3"/>
  <c r="AM110" i="3"/>
  <c r="AK110" i="3"/>
  <c r="AI110" i="3"/>
  <c r="AG110" i="3"/>
  <c r="AE110" i="3"/>
  <c r="AC110" i="3"/>
  <c r="AA110" i="3"/>
  <c r="Y110" i="3"/>
  <c r="W110" i="3"/>
  <c r="U110" i="3"/>
  <c r="S110" i="3"/>
  <c r="Q110" i="3"/>
  <c r="O110" i="3"/>
  <c r="M110" i="3"/>
  <c r="BI1" i="3"/>
  <c r="BJ1" i="3" s="1"/>
  <c r="AU1" i="3"/>
  <c r="AP1" i="3"/>
  <c r="AW1" i="3" s="1"/>
  <c r="BA1" i="3" s="1"/>
  <c r="AO1" i="3"/>
  <c r="AM1" i="3"/>
  <c r="AK1" i="3"/>
  <c r="AI1" i="3"/>
  <c r="AG1" i="3"/>
  <c r="AE1" i="3"/>
  <c r="AC1" i="3"/>
  <c r="AA1" i="3"/>
  <c r="Y1" i="3"/>
  <c r="W1" i="3"/>
  <c r="U1" i="3"/>
  <c r="S1" i="3"/>
  <c r="Q1" i="3"/>
  <c r="O1" i="3"/>
  <c r="M1" i="3"/>
  <c r="AQ27" i="3" l="1"/>
  <c r="AX51" i="3"/>
  <c r="AX54" i="3"/>
  <c r="AX95" i="3"/>
  <c r="AQ109" i="3"/>
  <c r="AQ237" i="3"/>
  <c r="AY95" i="4"/>
  <c r="BD244" i="6"/>
  <c r="BD104" i="6"/>
  <c r="BD231" i="6"/>
  <c r="BD164" i="6"/>
  <c r="BD186" i="6"/>
  <c r="BD188" i="6"/>
  <c r="AQ115" i="3"/>
  <c r="AX40" i="3"/>
  <c r="AQ44" i="3"/>
  <c r="AX66" i="3"/>
  <c r="AV66" i="3"/>
  <c r="AZ66" i="3" s="1"/>
  <c r="BJ202" i="3"/>
  <c r="BL202" i="3" s="1"/>
  <c r="AV165" i="3"/>
  <c r="AQ80" i="3"/>
  <c r="AQ140" i="3"/>
  <c r="AV215" i="3"/>
  <c r="AZ215" i="3" s="1"/>
  <c r="BJ50" i="3"/>
  <c r="BL50" i="3" s="1"/>
  <c r="AV174" i="3"/>
  <c r="AX181" i="3"/>
  <c r="AV181" i="3"/>
  <c r="AZ181" i="3" s="1"/>
  <c r="AX98" i="3"/>
  <c r="BB98" i="3" s="1"/>
  <c r="BJ98" i="3"/>
  <c r="BL98" i="3" s="1"/>
  <c r="AQ182" i="3"/>
  <c r="BJ182" i="3"/>
  <c r="BL182" i="3" s="1"/>
  <c r="AW100" i="3"/>
  <c r="BA100" i="3" s="1"/>
  <c r="AV109" i="3"/>
  <c r="AZ109" i="3" s="1"/>
  <c r="AQ185" i="3"/>
  <c r="BJ185" i="3"/>
  <c r="BL185" i="3" s="1"/>
  <c r="AX235" i="3"/>
  <c r="BB235" i="3" s="1"/>
  <c r="AV237" i="3"/>
  <c r="AZ237" i="3" s="1"/>
  <c r="BD225" i="6"/>
  <c r="BD77" i="6"/>
  <c r="BD115" i="6"/>
  <c r="BD91" i="7"/>
  <c r="BD13" i="7"/>
  <c r="AQ1" i="3"/>
  <c r="AV1" i="3"/>
  <c r="AZ1" i="3" s="1"/>
  <c r="AV13" i="3"/>
  <c r="AV120" i="3"/>
  <c r="AZ120" i="3" s="1"/>
  <c r="BJ163" i="3"/>
  <c r="BL163" i="3" s="1"/>
  <c r="AQ64" i="3"/>
  <c r="AW16" i="3"/>
  <c r="BA16" i="3" s="1"/>
  <c r="AV18" i="3"/>
  <c r="AZ18" i="3" s="1"/>
  <c r="AX72" i="3"/>
  <c r="BB72" i="3" s="1"/>
  <c r="AQ203" i="3"/>
  <c r="AV80" i="3"/>
  <c r="AZ80" i="3" s="1"/>
  <c r="AX136" i="3"/>
  <c r="AV83" i="3"/>
  <c r="AZ83" i="3" s="1"/>
  <c r="BJ143" i="3"/>
  <c r="BL143" i="3" s="1"/>
  <c r="AV50" i="3"/>
  <c r="BJ29" i="3"/>
  <c r="BL29" i="3" s="1"/>
  <c r="AQ55" i="3"/>
  <c r="AV155" i="3"/>
  <c r="AZ155" i="3" s="1"/>
  <c r="BJ158" i="3"/>
  <c r="BL158" i="3" s="1"/>
  <c r="AV185" i="3"/>
  <c r="AZ185" i="3" s="1"/>
  <c r="AV191" i="3"/>
  <c r="BJ194" i="3"/>
  <c r="BL194" i="3" s="1"/>
  <c r="AV160" i="3"/>
  <c r="AZ160" i="3" s="1"/>
  <c r="AX237" i="3"/>
  <c r="AY197" i="4"/>
  <c r="AY94" i="4"/>
  <c r="AQ209" i="3"/>
  <c r="AX1" i="3"/>
  <c r="BB1" i="3" s="1"/>
  <c r="AX111" i="3"/>
  <c r="BJ116" i="3"/>
  <c r="BL116" i="3" s="1"/>
  <c r="BM116" i="3" s="1"/>
  <c r="BN116" i="3" s="1"/>
  <c r="AQ117" i="3"/>
  <c r="BJ117" i="3"/>
  <c r="BL117" i="3" s="1"/>
  <c r="AQ62" i="3"/>
  <c r="BJ62" i="3"/>
  <c r="BL62" i="3" s="1"/>
  <c r="BJ164" i="3"/>
  <c r="BL164" i="3" s="1"/>
  <c r="AX73" i="3"/>
  <c r="BJ74" i="3"/>
  <c r="BL74" i="3" s="1"/>
  <c r="AV77" i="3"/>
  <c r="AZ77" i="3" s="1"/>
  <c r="AX168" i="3"/>
  <c r="AV29" i="3"/>
  <c r="AZ29" i="3" s="1"/>
  <c r="BJ56" i="3"/>
  <c r="BL56" i="3" s="1"/>
  <c r="AV99" i="3"/>
  <c r="AZ99" i="3" s="1"/>
  <c r="BJ101" i="3"/>
  <c r="BL101" i="3" s="1"/>
  <c r="AX188" i="3"/>
  <c r="AV188" i="3"/>
  <c r="AZ188" i="3" s="1"/>
  <c r="AV194" i="3"/>
  <c r="AZ194" i="3" s="1"/>
  <c r="BJ244" i="3"/>
  <c r="BL244" i="3" s="1"/>
  <c r="BM156" i="4"/>
  <c r="BN156" i="4" s="1"/>
  <c r="AY221" i="4"/>
  <c r="BM221" i="4" s="1"/>
  <c r="BN221" i="4" s="1"/>
  <c r="AY22" i="4"/>
  <c r="BC33" i="5"/>
  <c r="CV33" i="5" s="1"/>
  <c r="CW33" i="5" s="1"/>
  <c r="BD76" i="7"/>
  <c r="AX203" i="3"/>
  <c r="BB203" i="3" s="1"/>
  <c r="AQ204" i="3"/>
  <c r="AQ218" i="3"/>
  <c r="AX30" i="3"/>
  <c r="AQ223" i="3"/>
  <c r="AX93" i="3"/>
  <c r="BJ38" i="3"/>
  <c r="BL38" i="3" s="1"/>
  <c r="AX101" i="3"/>
  <c r="AX194" i="3"/>
  <c r="BB194" i="3" s="1"/>
  <c r="AX231" i="3"/>
  <c r="BB231" i="3" s="1"/>
  <c r="BE231" i="3" s="1"/>
  <c r="AQ234" i="3"/>
  <c r="AQ238" i="3"/>
  <c r="AY127" i="4"/>
  <c r="BC180" i="5"/>
  <c r="CV180" i="5" s="1"/>
  <c r="CW180" i="5" s="1"/>
  <c r="BM224" i="5"/>
  <c r="BN224" i="5" s="1"/>
  <c r="BD14" i="6"/>
  <c r="BD52" i="6"/>
  <c r="BD194" i="6"/>
  <c r="AQ22" i="3"/>
  <c r="AX116" i="3"/>
  <c r="AQ199" i="3"/>
  <c r="AX61" i="3"/>
  <c r="BJ43" i="3"/>
  <c r="BL43" i="3" s="1"/>
  <c r="AX45" i="3"/>
  <c r="AQ21" i="3"/>
  <c r="AX211" i="3"/>
  <c r="BB211" i="3" s="1"/>
  <c r="BE211" i="3" s="1"/>
  <c r="AQ48" i="3"/>
  <c r="BJ26" i="3"/>
  <c r="BL26" i="3" s="1"/>
  <c r="BJ82" i="3"/>
  <c r="BL82" i="3" s="1"/>
  <c r="AX33" i="3"/>
  <c r="BJ33" i="3"/>
  <c r="BL33" i="3" s="1"/>
  <c r="BJ105" i="3"/>
  <c r="BL105" i="3" s="1"/>
  <c r="AQ195" i="3"/>
  <c r="BJ159" i="3"/>
  <c r="BL159" i="3" s="1"/>
  <c r="BM148" i="4"/>
  <c r="BN148" i="4" s="1"/>
  <c r="BM94" i="4"/>
  <c r="BN94" i="4" s="1"/>
  <c r="BE127" i="4"/>
  <c r="BD82" i="6"/>
  <c r="BD151" i="6"/>
  <c r="BD126" i="7"/>
  <c r="AQ168" i="3"/>
  <c r="AX112" i="3"/>
  <c r="BB112" i="3" s="1"/>
  <c r="BE112" i="3" s="1"/>
  <c r="AX12" i="3"/>
  <c r="BJ59" i="3"/>
  <c r="BL59" i="3" s="1"/>
  <c r="AQ114" i="3"/>
  <c r="BJ114" i="3"/>
  <c r="BL114" i="3" s="1"/>
  <c r="AV43" i="3"/>
  <c r="AZ43" i="3" s="1"/>
  <c r="AX47" i="3"/>
  <c r="AV17" i="3"/>
  <c r="AZ17" i="3" s="1"/>
  <c r="AX19" i="3"/>
  <c r="BB19" i="3" s="1"/>
  <c r="BE19" i="3" s="1"/>
  <c r="AQ72" i="3"/>
  <c r="BJ72" i="3"/>
  <c r="BL72" i="3" s="1"/>
  <c r="AV131" i="3"/>
  <c r="AQ136" i="3"/>
  <c r="BJ136" i="3"/>
  <c r="BL136" i="3" s="1"/>
  <c r="BJ85" i="3"/>
  <c r="BL85" i="3" s="1"/>
  <c r="BJ175" i="3"/>
  <c r="BL175" i="3" s="1"/>
  <c r="AX177" i="3"/>
  <c r="BB177" i="3" s="1"/>
  <c r="BE177" i="3" s="1"/>
  <c r="BJ177" i="3"/>
  <c r="BL177" i="3" s="1"/>
  <c r="BJ96" i="3"/>
  <c r="BL96" i="3" s="1"/>
  <c r="AW97" i="3"/>
  <c r="BA97" i="3" s="1"/>
  <c r="BJ183" i="3"/>
  <c r="BL183" i="3" s="1"/>
  <c r="AW36" i="3"/>
  <c r="BA36" i="3" s="1"/>
  <c r="AV105" i="3"/>
  <c r="AZ105" i="3" s="1"/>
  <c r="AW184" i="3"/>
  <c r="BA184" i="3" s="1"/>
  <c r="AQ233" i="3"/>
  <c r="AQ239" i="3"/>
  <c r="BJ239" i="3"/>
  <c r="BL239" i="3" s="1"/>
  <c r="AQ241" i="3"/>
  <c r="AQ245" i="3"/>
  <c r="BM100" i="4"/>
  <c r="BN100" i="4" s="1"/>
  <c r="AY93" i="4"/>
  <c r="BB148" i="4"/>
  <c r="BE148" i="4" s="1"/>
  <c r="BC55" i="5"/>
  <c r="CV55" i="5" s="1"/>
  <c r="CW55" i="5" s="1"/>
  <c r="BD221" i="6"/>
  <c r="BD208" i="6"/>
  <c r="BD72" i="6"/>
  <c r="BD49" i="6"/>
  <c r="BD78" i="5"/>
  <c r="BM20" i="5"/>
  <c r="BN20" i="5" s="1"/>
  <c r="BD142" i="5"/>
  <c r="BD121" i="5"/>
  <c r="BD105" i="5"/>
  <c r="BC85" i="5"/>
  <c r="CV133" i="7"/>
  <c r="CW133" i="7" s="1"/>
  <c r="BD133" i="7"/>
  <c r="BD75" i="7"/>
  <c r="BD38" i="7"/>
  <c r="BD92" i="7"/>
  <c r="BD28" i="7"/>
  <c r="BD111" i="7"/>
  <c r="BD42" i="7"/>
  <c r="BD102" i="7"/>
  <c r="BD22" i="7"/>
  <c r="CV141" i="7"/>
  <c r="CW141" i="7" s="1"/>
  <c r="BD141" i="7"/>
  <c r="BD85" i="7"/>
  <c r="BD89" i="7"/>
  <c r="BD100" i="7"/>
  <c r="BD72" i="7"/>
  <c r="BD158" i="7"/>
  <c r="BD71" i="7"/>
  <c r="CV134" i="7"/>
  <c r="CW134" i="7" s="1"/>
  <c r="BD134" i="7"/>
  <c r="BD14" i="7"/>
  <c r="BD70" i="7"/>
  <c r="BD18" i="7"/>
  <c r="BD68" i="7"/>
  <c r="BD156" i="7"/>
  <c r="BD80" i="7"/>
  <c r="BD40" i="7"/>
  <c r="BD24" i="7"/>
  <c r="BD46" i="7"/>
  <c r="BD52" i="7"/>
  <c r="BD34" i="7"/>
  <c r="BD109" i="7"/>
  <c r="BD79" i="7"/>
  <c r="BD108" i="7"/>
  <c r="BD154" i="7"/>
  <c r="BD44" i="7"/>
  <c r="BD30" i="7"/>
  <c r="BD67" i="7"/>
  <c r="BD106" i="7"/>
  <c r="BD83" i="7"/>
  <c r="BD26" i="7"/>
  <c r="BD148" i="7"/>
  <c r="BD48" i="7"/>
  <c r="BD150" i="7"/>
  <c r="BD36" i="7"/>
  <c r="BD59" i="7"/>
  <c r="BD98" i="7"/>
  <c r="BD96" i="7"/>
  <c r="BD152" i="7"/>
  <c r="BD118" i="7"/>
  <c r="BD104" i="7"/>
  <c r="BM164" i="7"/>
  <c r="BN164" i="7" s="1"/>
  <c r="BD20" i="7"/>
  <c r="BD10" i="7"/>
  <c r="BD16" i="7"/>
  <c r="BD112" i="7"/>
  <c r="BD94" i="7"/>
  <c r="BD160" i="7"/>
  <c r="BD93" i="7"/>
  <c r="BD66" i="7"/>
  <c r="BD117" i="7"/>
  <c r="BD32" i="7"/>
  <c r="BD97" i="7"/>
  <c r="BD63" i="7"/>
  <c r="BD86" i="7"/>
  <c r="BD115" i="7"/>
  <c r="BD12" i="7"/>
  <c r="BD128" i="7"/>
  <c r="BD54" i="7"/>
  <c r="BC164" i="7"/>
  <c r="BD164" i="7" s="1"/>
  <c r="BE164" i="7" s="1"/>
  <c r="BD113" i="7"/>
  <c r="BD87" i="7"/>
  <c r="BD74" i="6"/>
  <c r="BD107" i="6"/>
  <c r="BD240" i="6"/>
  <c r="BD70" i="6"/>
  <c r="BD21" i="6"/>
  <c r="BD195" i="6"/>
  <c r="BD174" i="6"/>
  <c r="BD22" i="6"/>
  <c r="BD177" i="6"/>
  <c r="BD62" i="6"/>
  <c r="BD214" i="6"/>
  <c r="BD80" i="6"/>
  <c r="BD146" i="6"/>
  <c r="BD150" i="6"/>
  <c r="BD28" i="6"/>
  <c r="BD227" i="6"/>
  <c r="BD55" i="6"/>
  <c r="BD224" i="6"/>
  <c r="BD148" i="6"/>
  <c r="BD168" i="6"/>
  <c r="BD39" i="6"/>
  <c r="BD29" i="6"/>
  <c r="BD152" i="6"/>
  <c r="BD40" i="6"/>
  <c r="BD99" i="6"/>
  <c r="BD122" i="6"/>
  <c r="BD84" i="6"/>
  <c r="BD181" i="6"/>
  <c r="BD210" i="6"/>
  <c r="BD64" i="6"/>
  <c r="BD160" i="6"/>
  <c r="BD24" i="6"/>
  <c r="BD45" i="6"/>
  <c r="CV248" i="6"/>
  <c r="CW69" i="6"/>
  <c r="BD220" i="6"/>
  <c r="BD203" i="6"/>
  <c r="BD135" i="6"/>
  <c r="BD48" i="6"/>
  <c r="BD41" i="6"/>
  <c r="BD43" i="6"/>
  <c r="BD32" i="6"/>
  <c r="BD73" i="6"/>
  <c r="BD185" i="6"/>
  <c r="BD171" i="6"/>
  <c r="BC248" i="6"/>
  <c r="BD248" i="6" s="1"/>
  <c r="BE248" i="6" s="1"/>
  <c r="BD91" i="6"/>
  <c r="BD85" i="6"/>
  <c r="BD118" i="6"/>
  <c r="BD176" i="6"/>
  <c r="BD215" i="6"/>
  <c r="BD179" i="6"/>
  <c r="BD19" i="6"/>
  <c r="BD56" i="6"/>
  <c r="BD238" i="6"/>
  <c r="BD113" i="6"/>
  <c r="BD13" i="6"/>
  <c r="BD218" i="6"/>
  <c r="BD42" i="6"/>
  <c r="BD138" i="6"/>
  <c r="BD242" i="6"/>
  <c r="BD170" i="6"/>
  <c r="BD66" i="6"/>
  <c r="BD116" i="6"/>
  <c r="BD157" i="6"/>
  <c r="BD222" i="6"/>
  <c r="BD236" i="6"/>
  <c r="BD139" i="6"/>
  <c r="BD123" i="6"/>
  <c r="BD12" i="6"/>
  <c r="BD54" i="6"/>
  <c r="BD130" i="6"/>
  <c r="BM248" i="6"/>
  <c r="BN248" i="6" s="1"/>
  <c r="BD98" i="6"/>
  <c r="BD89" i="6"/>
  <c r="BD23" i="6"/>
  <c r="BD132" i="6"/>
  <c r="BD94" i="6"/>
  <c r="BD27" i="6"/>
  <c r="BD51" i="6"/>
  <c r="BD175" i="6"/>
  <c r="BD20" i="6"/>
  <c r="BD217" i="6"/>
  <c r="BD162" i="6"/>
  <c r="BD223" i="6"/>
  <c r="BD178" i="6"/>
  <c r="BD196" i="6"/>
  <c r="BD153" i="6"/>
  <c r="BD202" i="6"/>
  <c r="BD129" i="6"/>
  <c r="BD11" i="6"/>
  <c r="BD161" i="6"/>
  <c r="BD86" i="6"/>
  <c r="BD206" i="6"/>
  <c r="BD110" i="6"/>
  <c r="BD187" i="6"/>
  <c r="BD103" i="6"/>
  <c r="BD119" i="6"/>
  <c r="BD198" i="6"/>
  <c r="BD136" i="6"/>
  <c r="BD95" i="5"/>
  <c r="BD98" i="5"/>
  <c r="BD135" i="5"/>
  <c r="BD138" i="5"/>
  <c r="BD244" i="5"/>
  <c r="BC171" i="5"/>
  <c r="CV171" i="5" s="1"/>
  <c r="CW171" i="5" s="1"/>
  <c r="BC93" i="5"/>
  <c r="CV93" i="5" s="1"/>
  <c r="CW93" i="5" s="1"/>
  <c r="BD16" i="5"/>
  <c r="BD231" i="5"/>
  <c r="BC87" i="5"/>
  <c r="CV87" i="5" s="1"/>
  <c r="CW87" i="5" s="1"/>
  <c r="BD143" i="5"/>
  <c r="BD238" i="5"/>
  <c r="BC173" i="5"/>
  <c r="CV173" i="5" s="1"/>
  <c r="CW173" i="5" s="1"/>
  <c r="BD80" i="5"/>
  <c r="BD93" i="5"/>
  <c r="BD155" i="5"/>
  <c r="BD159" i="5"/>
  <c r="BM21" i="5"/>
  <c r="BN21" i="5" s="1"/>
  <c r="BD96" i="5"/>
  <c r="BD56" i="5"/>
  <c r="BC168" i="5"/>
  <c r="CV168" i="5" s="1"/>
  <c r="CW168" i="5" s="1"/>
  <c r="BD123" i="5"/>
  <c r="BD140" i="5"/>
  <c r="BD92" i="5"/>
  <c r="BD26" i="5"/>
  <c r="AY238" i="4"/>
  <c r="AY209" i="4"/>
  <c r="BM209" i="4" s="1"/>
  <c r="BN209" i="4" s="1"/>
  <c r="AY158" i="4"/>
  <c r="AY18" i="4"/>
  <c r="BC163" i="5"/>
  <c r="CV163" i="5" s="1"/>
  <c r="CW163" i="5" s="1"/>
  <c r="BC210" i="5"/>
  <c r="CV210" i="5" s="1"/>
  <c r="CW210" i="5" s="1"/>
  <c r="BD197" i="5"/>
  <c r="BD187" i="5"/>
  <c r="BD218" i="5"/>
  <c r="BD158" i="5"/>
  <c r="BC214" i="5"/>
  <c r="CV214" i="5" s="1"/>
  <c r="CW214" i="5" s="1"/>
  <c r="BD189" i="5"/>
  <c r="BD198" i="5"/>
  <c r="BD103" i="5"/>
  <c r="BD77" i="5"/>
  <c r="BD64" i="5"/>
  <c r="BD34" i="5"/>
  <c r="BD22" i="5"/>
  <c r="BD154" i="5"/>
  <c r="BD160" i="5"/>
  <c r="BD39" i="5"/>
  <c r="BC84" i="5"/>
  <c r="BM84" i="5"/>
  <c r="BN84" i="5" s="1"/>
  <c r="CV85" i="5"/>
  <c r="CW85" i="5" s="1"/>
  <c r="BD85" i="5"/>
  <c r="BD185" i="5"/>
  <c r="BD196" i="5"/>
  <c r="BD141" i="5"/>
  <c r="BD79" i="5"/>
  <c r="BD170" i="5"/>
  <c r="BD17" i="5"/>
  <c r="BD89" i="5"/>
  <c r="BD182" i="5"/>
  <c r="BD106" i="5"/>
  <c r="BD63" i="5"/>
  <c r="BD21" i="5"/>
  <c r="AZ248" i="5"/>
  <c r="BC11" i="5"/>
  <c r="CV11" i="5" s="1"/>
  <c r="CW11" i="5" s="1"/>
  <c r="BM11" i="5"/>
  <c r="BN11" i="5" s="1"/>
  <c r="BC150" i="5"/>
  <c r="CV150" i="5" s="1"/>
  <c r="CW150" i="5" s="1"/>
  <c r="BM150" i="5"/>
  <c r="BN150" i="5" s="1"/>
  <c r="BC204" i="5"/>
  <c r="CV204" i="5" s="1"/>
  <c r="CW204" i="5" s="1"/>
  <c r="BM204" i="5"/>
  <c r="BN204" i="5" s="1"/>
  <c r="BC234" i="5"/>
  <c r="CV234" i="5" s="1"/>
  <c r="CW234" i="5" s="1"/>
  <c r="BM234" i="5"/>
  <c r="BN234" i="5" s="1"/>
  <c r="BC184" i="5"/>
  <c r="CV184" i="5" s="1"/>
  <c r="CW184" i="5" s="1"/>
  <c r="BM184" i="5"/>
  <c r="BN184" i="5" s="1"/>
  <c r="BC209" i="5"/>
  <c r="CV209" i="5" s="1"/>
  <c r="CW209" i="5" s="1"/>
  <c r="BM209" i="5"/>
  <c r="BN209" i="5" s="1"/>
  <c r="BC221" i="5"/>
  <c r="CV221" i="5" s="1"/>
  <c r="CW221" i="5" s="1"/>
  <c r="BM221" i="5"/>
  <c r="BN221" i="5" s="1"/>
  <c r="BC235" i="5"/>
  <c r="CV235" i="5" s="1"/>
  <c r="CW235" i="5" s="1"/>
  <c r="BM235" i="5"/>
  <c r="BN235" i="5" s="1"/>
  <c r="BC176" i="5"/>
  <c r="CV176" i="5" s="1"/>
  <c r="CW176" i="5" s="1"/>
  <c r="BM176" i="5"/>
  <c r="BN176" i="5" s="1"/>
  <c r="BC230" i="5"/>
  <c r="CV230" i="5" s="1"/>
  <c r="CW230" i="5" s="1"/>
  <c r="BM230" i="5"/>
  <c r="BN230" i="5" s="1"/>
  <c r="BC99" i="5"/>
  <c r="CV99" i="5" s="1"/>
  <c r="CW99" i="5" s="1"/>
  <c r="BM99" i="5"/>
  <c r="BN99" i="5" s="1"/>
  <c r="BC128" i="5"/>
  <c r="CV128" i="5" s="1"/>
  <c r="CW128" i="5" s="1"/>
  <c r="BD128" i="5"/>
  <c r="BC245" i="5"/>
  <c r="CV245" i="5" s="1"/>
  <c r="CW245" i="5" s="1"/>
  <c r="BM245" i="5"/>
  <c r="BN245" i="5" s="1"/>
  <c r="BC124" i="5"/>
  <c r="CV124" i="5" s="1"/>
  <c r="CW124" i="5" s="1"/>
  <c r="BM124" i="5"/>
  <c r="BN124" i="5" s="1"/>
  <c r="BC179" i="5"/>
  <c r="CV179" i="5" s="1"/>
  <c r="CW179" i="5" s="1"/>
  <c r="BM179" i="5"/>
  <c r="BN179" i="5" s="1"/>
  <c r="BC97" i="5"/>
  <c r="CV97" i="5" s="1"/>
  <c r="CW97" i="5" s="1"/>
  <c r="BM97" i="5"/>
  <c r="BN97" i="5" s="1"/>
  <c r="BC151" i="5"/>
  <c r="CV151" i="5" s="1"/>
  <c r="CW151" i="5" s="1"/>
  <c r="BM151" i="5"/>
  <c r="BN151" i="5" s="1"/>
  <c r="BC192" i="5"/>
  <c r="CV192" i="5" s="1"/>
  <c r="CW192" i="5" s="1"/>
  <c r="BM192" i="5"/>
  <c r="BN192" i="5" s="1"/>
  <c r="BC111" i="5"/>
  <c r="CV111" i="5" s="1"/>
  <c r="CW111" i="5" s="1"/>
  <c r="BM111" i="5"/>
  <c r="BN111" i="5" s="1"/>
  <c r="BC28" i="5"/>
  <c r="CV28" i="5" s="1"/>
  <c r="CW28" i="5" s="1"/>
  <c r="BM28" i="5"/>
  <c r="BN28" i="5" s="1"/>
  <c r="BC37" i="5"/>
  <c r="CV37" i="5" s="1"/>
  <c r="CW37" i="5" s="1"/>
  <c r="BM37" i="5"/>
  <c r="BN37" i="5" s="1"/>
  <c r="BC107" i="5"/>
  <c r="CV107" i="5" s="1"/>
  <c r="CW107" i="5" s="1"/>
  <c r="BM107" i="5"/>
  <c r="BN107" i="5" s="1"/>
  <c r="BC181" i="5"/>
  <c r="CV181" i="5" s="1"/>
  <c r="CW181" i="5" s="1"/>
  <c r="BM181" i="5"/>
  <c r="BN181" i="5" s="1"/>
  <c r="BC188" i="5"/>
  <c r="CV188" i="5" s="1"/>
  <c r="CW188" i="5" s="1"/>
  <c r="BM188" i="5"/>
  <c r="BN188" i="5" s="1"/>
  <c r="BC51" i="5"/>
  <c r="CV51" i="5" s="1"/>
  <c r="CW51" i="5" s="1"/>
  <c r="BM51" i="5"/>
  <c r="BN51" i="5" s="1"/>
  <c r="BD33" i="5"/>
  <c r="BC57" i="5"/>
  <c r="CV57" i="5" s="1"/>
  <c r="CW57" i="5" s="1"/>
  <c r="BM57" i="5"/>
  <c r="BN57" i="5" s="1"/>
  <c r="BD127" i="5"/>
  <c r="BC62" i="5"/>
  <c r="CV62" i="5" s="1"/>
  <c r="CW62" i="5" s="1"/>
  <c r="BM62" i="5"/>
  <c r="BN62" i="5" s="1"/>
  <c r="BC15" i="5"/>
  <c r="CV15" i="5" s="1"/>
  <c r="CW15" i="5" s="1"/>
  <c r="BM15" i="5"/>
  <c r="BN15" i="5" s="1"/>
  <c r="BC90" i="5"/>
  <c r="CV90" i="5" s="1"/>
  <c r="CW90" i="5" s="1"/>
  <c r="BM90" i="5"/>
  <c r="BN90" i="5" s="1"/>
  <c r="BC31" i="5"/>
  <c r="CV31" i="5" s="1"/>
  <c r="CW31" i="5" s="1"/>
  <c r="BM31" i="5"/>
  <c r="BN31" i="5" s="1"/>
  <c r="BD88" i="5"/>
  <c r="BC12" i="5"/>
  <c r="CV12" i="5" s="1"/>
  <c r="CW12" i="5" s="1"/>
  <c r="BM12" i="5"/>
  <c r="BN12" i="5" s="1"/>
  <c r="BC241" i="5"/>
  <c r="CV241" i="5" s="1"/>
  <c r="CW241" i="5" s="1"/>
  <c r="BM241" i="5"/>
  <c r="BN241" i="5" s="1"/>
  <c r="BN174" i="5"/>
  <c r="BC1" i="5"/>
  <c r="BD1" i="5" s="1"/>
  <c r="BM1" i="5"/>
  <c r="BN1" i="5" s="1"/>
  <c r="BC186" i="5"/>
  <c r="CV186" i="5" s="1"/>
  <c r="CW186" i="5" s="1"/>
  <c r="BM186" i="5"/>
  <c r="BN186" i="5" s="1"/>
  <c r="BC114" i="5"/>
  <c r="CV114" i="5" s="1"/>
  <c r="CW114" i="5" s="1"/>
  <c r="BM114" i="5"/>
  <c r="BN114" i="5" s="1"/>
  <c r="BC167" i="5"/>
  <c r="CV167" i="5" s="1"/>
  <c r="CW167" i="5" s="1"/>
  <c r="BM167" i="5"/>
  <c r="BN167" i="5" s="1"/>
  <c r="BC47" i="5"/>
  <c r="CV47" i="5" s="1"/>
  <c r="CW47" i="5" s="1"/>
  <c r="BM47" i="5"/>
  <c r="BN47" i="5" s="1"/>
  <c r="BC42" i="5"/>
  <c r="CV42" i="5" s="1"/>
  <c r="CW42" i="5" s="1"/>
  <c r="BM42" i="5"/>
  <c r="BN42" i="5" s="1"/>
  <c r="BC115" i="5"/>
  <c r="CV115" i="5" s="1"/>
  <c r="CW115" i="5" s="1"/>
  <c r="BM115" i="5"/>
  <c r="BN115" i="5" s="1"/>
  <c r="BC69" i="5"/>
  <c r="CV69" i="5" s="1"/>
  <c r="CW69" i="5" s="1"/>
  <c r="BM69" i="5"/>
  <c r="BN69" i="5" s="1"/>
  <c r="BM128" i="5"/>
  <c r="BN128" i="5" s="1"/>
  <c r="BD74" i="5"/>
  <c r="BC23" i="5"/>
  <c r="CV23" i="5" s="1"/>
  <c r="CW23" i="5" s="1"/>
  <c r="BM23" i="5"/>
  <c r="BN23" i="5" s="1"/>
  <c r="BC139" i="5"/>
  <c r="CV139" i="5" s="1"/>
  <c r="CW139" i="5" s="1"/>
  <c r="BM139" i="5"/>
  <c r="BN139" i="5" s="1"/>
  <c r="BC174" i="5"/>
  <c r="BD174" i="5" s="1"/>
  <c r="BC211" i="5"/>
  <c r="CV211" i="5" s="1"/>
  <c r="CW211" i="5" s="1"/>
  <c r="BM211" i="5"/>
  <c r="BN211" i="5" s="1"/>
  <c r="BC152" i="5"/>
  <c r="CV152" i="5" s="1"/>
  <c r="CW152" i="5" s="1"/>
  <c r="BM152" i="5"/>
  <c r="BN152" i="5" s="1"/>
  <c r="BD226" i="5"/>
  <c r="BC41" i="5"/>
  <c r="CV41" i="5" s="1"/>
  <c r="CW41" i="5" s="1"/>
  <c r="BC191" i="5"/>
  <c r="CV191" i="5" s="1"/>
  <c r="CW191" i="5" s="1"/>
  <c r="BM191" i="5"/>
  <c r="BN191" i="5" s="1"/>
  <c r="BD43" i="5"/>
  <c r="BC118" i="5"/>
  <c r="CV118" i="5" s="1"/>
  <c r="CW118" i="5" s="1"/>
  <c r="BM118" i="5"/>
  <c r="BN118" i="5" s="1"/>
  <c r="BC73" i="5"/>
  <c r="CV73" i="5" s="1"/>
  <c r="CW73" i="5" s="1"/>
  <c r="BM73" i="5"/>
  <c r="BN73" i="5" s="1"/>
  <c r="BC126" i="5"/>
  <c r="CV126" i="5" s="1"/>
  <c r="CW126" i="5" s="1"/>
  <c r="BM126" i="5"/>
  <c r="BN126" i="5" s="1"/>
  <c r="BC14" i="5"/>
  <c r="CV14" i="5" s="1"/>
  <c r="CW14" i="5" s="1"/>
  <c r="BM14" i="5"/>
  <c r="BN14" i="5" s="1"/>
  <c r="BM18" i="5"/>
  <c r="BN18" i="5" s="1"/>
  <c r="BC18" i="5"/>
  <c r="CV18" i="5" s="1"/>
  <c r="CW18" i="5" s="1"/>
  <c r="BC30" i="5"/>
  <c r="CV30" i="5" s="1"/>
  <c r="CW30" i="5" s="1"/>
  <c r="BM30" i="5"/>
  <c r="BN30" i="5" s="1"/>
  <c r="BC94" i="5"/>
  <c r="CV94" i="5" s="1"/>
  <c r="CW94" i="5" s="1"/>
  <c r="BM94" i="5"/>
  <c r="BN94" i="5" s="1"/>
  <c r="BC237" i="5"/>
  <c r="CV237" i="5" s="1"/>
  <c r="CW237" i="5" s="1"/>
  <c r="BM237" i="5"/>
  <c r="BN237" i="5" s="1"/>
  <c r="BC177" i="5"/>
  <c r="CV177" i="5" s="1"/>
  <c r="CW177" i="5" s="1"/>
  <c r="BM177" i="5"/>
  <c r="BN177" i="5" s="1"/>
  <c r="BD220" i="5"/>
  <c r="BC102" i="5"/>
  <c r="CV102" i="5" s="1"/>
  <c r="CW102" i="5" s="1"/>
  <c r="BM102" i="5"/>
  <c r="BN102" i="5" s="1"/>
  <c r="BC101" i="5"/>
  <c r="CV101" i="5" s="1"/>
  <c r="CW101" i="5" s="1"/>
  <c r="BM101" i="5"/>
  <c r="BN101" i="5" s="1"/>
  <c r="BC137" i="5"/>
  <c r="CV137" i="5" s="1"/>
  <c r="CW137" i="5" s="1"/>
  <c r="BM137" i="5"/>
  <c r="BN137" i="5" s="1"/>
  <c r="BC53" i="5"/>
  <c r="CV53" i="5" s="1"/>
  <c r="CW53" i="5" s="1"/>
  <c r="BM53" i="5"/>
  <c r="BN53" i="5" s="1"/>
  <c r="BC67" i="5"/>
  <c r="CV67" i="5" s="1"/>
  <c r="CW67" i="5" s="1"/>
  <c r="BM67" i="5"/>
  <c r="BN67" i="5" s="1"/>
  <c r="BC232" i="5"/>
  <c r="CV232" i="5" s="1"/>
  <c r="CW232" i="5" s="1"/>
  <c r="BM232" i="5"/>
  <c r="BN232" i="5" s="1"/>
  <c r="BD82" i="5"/>
  <c r="BD86" i="5"/>
  <c r="BD144" i="5"/>
  <c r="BD20" i="5"/>
  <c r="BC208" i="5"/>
  <c r="CV208" i="5" s="1"/>
  <c r="CW208" i="5" s="1"/>
  <c r="BM208" i="5"/>
  <c r="BN208" i="5" s="1"/>
  <c r="BC148" i="5"/>
  <c r="CV148" i="5" s="1"/>
  <c r="CW148" i="5" s="1"/>
  <c r="BM148" i="5"/>
  <c r="BN148" i="5" s="1"/>
  <c r="BC112" i="5"/>
  <c r="CV112" i="5" s="1"/>
  <c r="CW112" i="5" s="1"/>
  <c r="BM112" i="5"/>
  <c r="BN112" i="5" s="1"/>
  <c r="BC54" i="5"/>
  <c r="CV54" i="5" s="1"/>
  <c r="CW54" i="5" s="1"/>
  <c r="BM54" i="5"/>
  <c r="BN54" i="5" s="1"/>
  <c r="BC49" i="5"/>
  <c r="CV49" i="5" s="1"/>
  <c r="CW49" i="5" s="1"/>
  <c r="BM49" i="5"/>
  <c r="BN49" i="5" s="1"/>
  <c r="BC68" i="5"/>
  <c r="CV68" i="5" s="1"/>
  <c r="CW68" i="5" s="1"/>
  <c r="BC134" i="5"/>
  <c r="CV134" i="5" s="1"/>
  <c r="CW134" i="5" s="1"/>
  <c r="BM134" i="5"/>
  <c r="BN134" i="5" s="1"/>
  <c r="BA248" i="5"/>
  <c r="BC219" i="5"/>
  <c r="CV219" i="5" s="1"/>
  <c r="CW219" i="5" s="1"/>
  <c r="BM219" i="5"/>
  <c r="BN219" i="5" s="1"/>
  <c r="BC147" i="5"/>
  <c r="CV147" i="5" s="1"/>
  <c r="CW147" i="5" s="1"/>
  <c r="BM147" i="5"/>
  <c r="BN147" i="5" s="1"/>
  <c r="BC116" i="5"/>
  <c r="CV116" i="5" s="1"/>
  <c r="CW116" i="5" s="1"/>
  <c r="BM116" i="5"/>
  <c r="BN116" i="5" s="1"/>
  <c r="BC13" i="5"/>
  <c r="CV13" i="5" s="1"/>
  <c r="CW13" i="5" s="1"/>
  <c r="BM13" i="5"/>
  <c r="BN13" i="5" s="1"/>
  <c r="BC229" i="5"/>
  <c r="CV229" i="5" s="1"/>
  <c r="CW229" i="5" s="1"/>
  <c r="BM229" i="5"/>
  <c r="BN229" i="5" s="1"/>
  <c r="BC130" i="5"/>
  <c r="CV130" i="5" s="1"/>
  <c r="CW130" i="5" s="1"/>
  <c r="BM130" i="5"/>
  <c r="BN130" i="5" s="1"/>
  <c r="BC66" i="5"/>
  <c r="CV66" i="5" s="1"/>
  <c r="CW66" i="5" s="1"/>
  <c r="BM66" i="5"/>
  <c r="BN66" i="5" s="1"/>
  <c r="AY248" i="5"/>
  <c r="BC169" i="5"/>
  <c r="CV169" i="5" s="1"/>
  <c r="CW169" i="5" s="1"/>
  <c r="BM169" i="5"/>
  <c r="BN169" i="5" s="1"/>
  <c r="BC162" i="5"/>
  <c r="CV162" i="5" s="1"/>
  <c r="CW162" i="5" s="1"/>
  <c r="BM162" i="5"/>
  <c r="BN162" i="5" s="1"/>
  <c r="BD194" i="5"/>
  <c r="BD131" i="5"/>
  <c r="BC45" i="5"/>
  <c r="CV45" i="5" s="1"/>
  <c r="CW45" i="5" s="1"/>
  <c r="BM45" i="5"/>
  <c r="BN45" i="5" s="1"/>
  <c r="BC108" i="5"/>
  <c r="CV108" i="5" s="1"/>
  <c r="CW108" i="5" s="1"/>
  <c r="BM108" i="5"/>
  <c r="BN108" i="5" s="1"/>
  <c r="BC46" i="5"/>
  <c r="CV46" i="5" s="1"/>
  <c r="CW46" i="5" s="1"/>
  <c r="BM46" i="5"/>
  <c r="BN46" i="5" s="1"/>
  <c r="BD72" i="5"/>
  <c r="BC71" i="5"/>
  <c r="CV71" i="5" s="1"/>
  <c r="CW71" i="5" s="1"/>
  <c r="BM71" i="5"/>
  <c r="BN71" i="5" s="1"/>
  <c r="BD81" i="5"/>
  <c r="BC212" i="5"/>
  <c r="CV212" i="5" s="1"/>
  <c r="CW212" i="5" s="1"/>
  <c r="BM212" i="5"/>
  <c r="BN212" i="5" s="1"/>
  <c r="BC193" i="5"/>
  <c r="CV193" i="5" s="1"/>
  <c r="CW193" i="5" s="1"/>
  <c r="BM193" i="5"/>
  <c r="BN193" i="5" s="1"/>
  <c r="BD215" i="5"/>
  <c r="BC133" i="5"/>
  <c r="CV133" i="5" s="1"/>
  <c r="CW133" i="5" s="1"/>
  <c r="BM133" i="5"/>
  <c r="BN133" i="5" s="1"/>
  <c r="BC113" i="5"/>
  <c r="CV113" i="5" s="1"/>
  <c r="CW113" i="5" s="1"/>
  <c r="BM113" i="5"/>
  <c r="BN113" i="5" s="1"/>
  <c r="BC65" i="5"/>
  <c r="CV65" i="5" s="1"/>
  <c r="CW65" i="5" s="1"/>
  <c r="BM65" i="5"/>
  <c r="BN65" i="5" s="1"/>
  <c r="BC125" i="5"/>
  <c r="CV125" i="5" s="1"/>
  <c r="CW125" i="5" s="1"/>
  <c r="BM125" i="5"/>
  <c r="BN125" i="5" s="1"/>
  <c r="BD29" i="5"/>
  <c r="BC239" i="5"/>
  <c r="CV239" i="5" s="1"/>
  <c r="CW239" i="5" s="1"/>
  <c r="BM239" i="5"/>
  <c r="BN239" i="5" s="1"/>
  <c r="BC213" i="5"/>
  <c r="CV213" i="5" s="1"/>
  <c r="CW213" i="5" s="1"/>
  <c r="BM213" i="5"/>
  <c r="BN213" i="5" s="1"/>
  <c r="BC207" i="5"/>
  <c r="CV207" i="5" s="1"/>
  <c r="CW207" i="5" s="1"/>
  <c r="BM207" i="5"/>
  <c r="BN207" i="5" s="1"/>
  <c r="BC225" i="5"/>
  <c r="CV225" i="5" s="1"/>
  <c r="CW225" i="5" s="1"/>
  <c r="BM225" i="5"/>
  <c r="BN225" i="5" s="1"/>
  <c r="BC228" i="5"/>
  <c r="CV228" i="5" s="1"/>
  <c r="CW228" i="5" s="1"/>
  <c r="BM228" i="5"/>
  <c r="BN228" i="5" s="1"/>
  <c r="BC161" i="5"/>
  <c r="CV161" i="5" s="1"/>
  <c r="CW161" i="5" s="1"/>
  <c r="BM161" i="5"/>
  <c r="BN161" i="5" s="1"/>
  <c r="BD199" i="5"/>
  <c r="BD146" i="5"/>
  <c r="BD100" i="5"/>
  <c r="BC48" i="5"/>
  <c r="CV48" i="5" s="1"/>
  <c r="CW48" i="5" s="1"/>
  <c r="BM48" i="5"/>
  <c r="BN48" i="5" s="1"/>
  <c r="BC50" i="5"/>
  <c r="CV50" i="5" s="1"/>
  <c r="CW50" i="5" s="1"/>
  <c r="BM50" i="5"/>
  <c r="BN50" i="5" s="1"/>
  <c r="BD19" i="5"/>
  <c r="BC83" i="5"/>
  <c r="CV83" i="5" s="1"/>
  <c r="CW83" i="5" s="1"/>
  <c r="BM83" i="5"/>
  <c r="BN83" i="5" s="1"/>
  <c r="BC178" i="5"/>
  <c r="CV178" i="5" s="1"/>
  <c r="CW178" i="5" s="1"/>
  <c r="BM178" i="5"/>
  <c r="BN178" i="5" s="1"/>
  <c r="BC227" i="5"/>
  <c r="CV227" i="5" s="1"/>
  <c r="CW227" i="5" s="1"/>
  <c r="BM227" i="5"/>
  <c r="BN227" i="5" s="1"/>
  <c r="BD190" i="5"/>
  <c r="BC145" i="5"/>
  <c r="CV145" i="5" s="1"/>
  <c r="CW145" i="5" s="1"/>
  <c r="BM145" i="5"/>
  <c r="BN145" i="5" s="1"/>
  <c r="BD132" i="5"/>
  <c r="BC153" i="5"/>
  <c r="CV153" i="5" s="1"/>
  <c r="CW153" i="5" s="1"/>
  <c r="BM153" i="5"/>
  <c r="BN153" i="5" s="1"/>
  <c r="BD203" i="5"/>
  <c r="BC201" i="5"/>
  <c r="CV201" i="5" s="1"/>
  <c r="CW201" i="5" s="1"/>
  <c r="BM201" i="5"/>
  <c r="BN201" i="5" s="1"/>
  <c r="BD149" i="5"/>
  <c r="BC122" i="5"/>
  <c r="CV122" i="5" s="1"/>
  <c r="CW122" i="5" s="1"/>
  <c r="BM122" i="5"/>
  <c r="BN122" i="5" s="1"/>
  <c r="BD40" i="5"/>
  <c r="BD24" i="5"/>
  <c r="BC10" i="5"/>
  <c r="CV10" i="5" s="1"/>
  <c r="CW10" i="5" s="1"/>
  <c r="BM10" i="5"/>
  <c r="BN10" i="5" s="1"/>
  <c r="BC91" i="5"/>
  <c r="CV91" i="5" s="1"/>
  <c r="CW91" i="5" s="1"/>
  <c r="BM91" i="5"/>
  <c r="BN91" i="5" s="1"/>
  <c r="BD129" i="5"/>
  <c r="BD224" i="5"/>
  <c r="BD183" i="5"/>
  <c r="BD180" i="5"/>
  <c r="BC216" i="5"/>
  <c r="CV216" i="5" s="1"/>
  <c r="CW216" i="5" s="1"/>
  <c r="BM216" i="5"/>
  <c r="BN216" i="5" s="1"/>
  <c r="BD164" i="5"/>
  <c r="BB248" i="5"/>
  <c r="BD163" i="5"/>
  <c r="BC60" i="5"/>
  <c r="CV60" i="5" s="1"/>
  <c r="CW60" i="5" s="1"/>
  <c r="BM60" i="5"/>
  <c r="BN60" i="5" s="1"/>
  <c r="BC70" i="5"/>
  <c r="CV70" i="5" s="1"/>
  <c r="CW70" i="5" s="1"/>
  <c r="BM70" i="5"/>
  <c r="BN70" i="5" s="1"/>
  <c r="BC76" i="5"/>
  <c r="CV76" i="5" s="1"/>
  <c r="CW76" i="5" s="1"/>
  <c r="BM76" i="5"/>
  <c r="BN76" i="5" s="1"/>
  <c r="BC27" i="5"/>
  <c r="CV27" i="5" s="1"/>
  <c r="CW27" i="5" s="1"/>
  <c r="BM27" i="5"/>
  <c r="BN27" i="5" s="1"/>
  <c r="BC233" i="5"/>
  <c r="CV233" i="5" s="1"/>
  <c r="CW233" i="5" s="1"/>
  <c r="BM233" i="5"/>
  <c r="BN233" i="5" s="1"/>
  <c r="BD223" i="5"/>
  <c r="BC222" i="5"/>
  <c r="CV222" i="5" s="1"/>
  <c r="CW222" i="5" s="1"/>
  <c r="BM222" i="5"/>
  <c r="BN222" i="5" s="1"/>
  <c r="BC157" i="5"/>
  <c r="CV157" i="5" s="1"/>
  <c r="CW157" i="5" s="1"/>
  <c r="BM157" i="5"/>
  <c r="BN157" i="5" s="1"/>
  <c r="BD166" i="5"/>
  <c r="BD136" i="5"/>
  <c r="BC195" i="5"/>
  <c r="CV195" i="5" s="1"/>
  <c r="CW195" i="5" s="1"/>
  <c r="BM195" i="5"/>
  <c r="BN195" i="5" s="1"/>
  <c r="BC38" i="5"/>
  <c r="CV38" i="5" s="1"/>
  <c r="CW38" i="5" s="1"/>
  <c r="BM38" i="5"/>
  <c r="BN38" i="5" s="1"/>
  <c r="BC202" i="5"/>
  <c r="CV202" i="5" s="1"/>
  <c r="CW202" i="5" s="1"/>
  <c r="BM202" i="5"/>
  <c r="BN202" i="5" s="1"/>
  <c r="BC44" i="5"/>
  <c r="CV44" i="5" s="1"/>
  <c r="CW44" i="5" s="1"/>
  <c r="BM44" i="5"/>
  <c r="BN44" i="5" s="1"/>
  <c r="BC52" i="5"/>
  <c r="CV52" i="5" s="1"/>
  <c r="CW52" i="5" s="1"/>
  <c r="BM52" i="5"/>
  <c r="BN52" i="5" s="1"/>
  <c r="BD117" i="5"/>
  <c r="BC119" i="5"/>
  <c r="CV119" i="5" s="1"/>
  <c r="CW119" i="5" s="1"/>
  <c r="BM119" i="5"/>
  <c r="BN119" i="5" s="1"/>
  <c r="BC240" i="5"/>
  <c r="CV240" i="5" s="1"/>
  <c r="CW240" i="5" s="1"/>
  <c r="BM240" i="5"/>
  <c r="BN240" i="5" s="1"/>
  <c r="BC175" i="5"/>
  <c r="CV175" i="5" s="1"/>
  <c r="CW175" i="5" s="1"/>
  <c r="BM175" i="5"/>
  <c r="BN175" i="5" s="1"/>
  <c r="BD165" i="5"/>
  <c r="BC110" i="5"/>
  <c r="CV110" i="5" s="1"/>
  <c r="CW110" i="5" s="1"/>
  <c r="BC120" i="5"/>
  <c r="CV120" i="5" s="1"/>
  <c r="CW120" i="5" s="1"/>
  <c r="BM120" i="5"/>
  <c r="BN120" i="5" s="1"/>
  <c r="BC75" i="5"/>
  <c r="CV75" i="5" s="1"/>
  <c r="CW75" i="5" s="1"/>
  <c r="BM75" i="5"/>
  <c r="BN75" i="5" s="1"/>
  <c r="BC236" i="5"/>
  <c r="CV236" i="5" s="1"/>
  <c r="CW236" i="5" s="1"/>
  <c r="BM236" i="5"/>
  <c r="BN236" i="5" s="1"/>
  <c r="BC242" i="5"/>
  <c r="CV242" i="5" s="1"/>
  <c r="CW242" i="5" s="1"/>
  <c r="BM242" i="5"/>
  <c r="BN242" i="5" s="1"/>
  <c r="BC217" i="5"/>
  <c r="CV217" i="5" s="1"/>
  <c r="CW217" i="5" s="1"/>
  <c r="BM217" i="5"/>
  <c r="BN217" i="5" s="1"/>
  <c r="BC172" i="5"/>
  <c r="CV172" i="5" s="1"/>
  <c r="CW172" i="5" s="1"/>
  <c r="BM172" i="5"/>
  <c r="BN172" i="5" s="1"/>
  <c r="BC156" i="5"/>
  <c r="CV156" i="5" s="1"/>
  <c r="CW156" i="5" s="1"/>
  <c r="BM156" i="5"/>
  <c r="BN156" i="5" s="1"/>
  <c r="BC104" i="5"/>
  <c r="CV104" i="5" s="1"/>
  <c r="CW104" i="5" s="1"/>
  <c r="BM104" i="5"/>
  <c r="BN104" i="5" s="1"/>
  <c r="BD109" i="5"/>
  <c r="BC61" i="5"/>
  <c r="CV61" i="5" s="1"/>
  <c r="CW61" i="5" s="1"/>
  <c r="BD36" i="5"/>
  <c r="BC35" i="5"/>
  <c r="CV35" i="5" s="1"/>
  <c r="CW35" i="5" s="1"/>
  <c r="BM35" i="5"/>
  <c r="BN35" i="5" s="1"/>
  <c r="BC58" i="5"/>
  <c r="CV58" i="5" s="1"/>
  <c r="CW58" i="5" s="1"/>
  <c r="BM58" i="5"/>
  <c r="BN58" i="5" s="1"/>
  <c r="BC25" i="5"/>
  <c r="CV25" i="5" s="1"/>
  <c r="CW25" i="5" s="1"/>
  <c r="BM25" i="5"/>
  <c r="BN25" i="5" s="1"/>
  <c r="BC243" i="5"/>
  <c r="CV243" i="5" s="1"/>
  <c r="CW243" i="5" s="1"/>
  <c r="BM243" i="5"/>
  <c r="BN243" i="5" s="1"/>
  <c r="BD59" i="5"/>
  <c r="BD32" i="5"/>
  <c r="BD200" i="5"/>
  <c r="AY220" i="4"/>
  <c r="BM174" i="4"/>
  <c r="BN174" i="4" s="1"/>
  <c r="BM96" i="4"/>
  <c r="BN96" i="4" s="1"/>
  <c r="AY154" i="4"/>
  <c r="AY213" i="4"/>
  <c r="AY168" i="4"/>
  <c r="BC168" i="4" s="1"/>
  <c r="CV168" i="4" s="1"/>
  <c r="CW168" i="4" s="1"/>
  <c r="BE201" i="4"/>
  <c r="BM136" i="4"/>
  <c r="BN136" i="4" s="1"/>
  <c r="AY74" i="4"/>
  <c r="BM74" i="4" s="1"/>
  <c r="BN74" i="4" s="1"/>
  <c r="BM93" i="4"/>
  <c r="BN93" i="4" s="1"/>
  <c r="AY41" i="4"/>
  <c r="BM204" i="4"/>
  <c r="BN204" i="4" s="1"/>
  <c r="BM127" i="4"/>
  <c r="BN127" i="4" s="1"/>
  <c r="BE84" i="4"/>
  <c r="BE77" i="4"/>
  <c r="AY66" i="4"/>
  <c r="BC99" i="4"/>
  <c r="CV99" i="4" s="1"/>
  <c r="CW99" i="4" s="1"/>
  <c r="BM99" i="4"/>
  <c r="BN99" i="4" s="1"/>
  <c r="BM18" i="4"/>
  <c r="BN18" i="4" s="1"/>
  <c r="AY200" i="4"/>
  <c r="BM200" i="4" s="1"/>
  <c r="BN200" i="4" s="1"/>
  <c r="AY62" i="4"/>
  <c r="BM62" i="4" s="1"/>
  <c r="BN62" i="4" s="1"/>
  <c r="AV248" i="4"/>
  <c r="AY81" i="4"/>
  <c r="BM81" i="4" s="1"/>
  <c r="BN81" i="4" s="1"/>
  <c r="AY140" i="4"/>
  <c r="BM140" i="4" s="1"/>
  <c r="BN140" i="4" s="1"/>
  <c r="AY36" i="4"/>
  <c r="AY87" i="4"/>
  <c r="AY126" i="4"/>
  <c r="BM126" i="4" s="1"/>
  <c r="BN126" i="4" s="1"/>
  <c r="AX248" i="4"/>
  <c r="BB87" i="4"/>
  <c r="BE87" i="4" s="1"/>
  <c r="AY124" i="4"/>
  <c r="BC124" i="4" s="1"/>
  <c r="CV124" i="4" s="1"/>
  <c r="CW124" i="4" s="1"/>
  <c r="AY219" i="4"/>
  <c r="BM219" i="4" s="1"/>
  <c r="BN219" i="4" s="1"/>
  <c r="AY230" i="4"/>
  <c r="AZ230" i="4"/>
  <c r="AZ179" i="4"/>
  <c r="AY179" i="4"/>
  <c r="BM203" i="4"/>
  <c r="BN203" i="4" s="1"/>
  <c r="AY194" i="4"/>
  <c r="BM194" i="4" s="1"/>
  <c r="BN194" i="4" s="1"/>
  <c r="AY67" i="4"/>
  <c r="BC67" i="4" s="1"/>
  <c r="CV67" i="4" s="1"/>
  <c r="CW67" i="4" s="1"/>
  <c r="AY52" i="4"/>
  <c r="BM52" i="4" s="1"/>
  <c r="BN52" i="4" s="1"/>
  <c r="AY109" i="4"/>
  <c r="BM109" i="4" s="1"/>
  <c r="BN109" i="4" s="1"/>
  <c r="AY70" i="4"/>
  <c r="BM70" i="4" s="1"/>
  <c r="BN70" i="4" s="1"/>
  <c r="AY89" i="4"/>
  <c r="BM89" i="4" s="1"/>
  <c r="BN89" i="4" s="1"/>
  <c r="AY104" i="4"/>
  <c r="BM104" i="4" s="1"/>
  <c r="BN104" i="4" s="1"/>
  <c r="BE199" i="4"/>
  <c r="BB126" i="4"/>
  <c r="BE126" i="4" s="1"/>
  <c r="AY155" i="4"/>
  <c r="AY226" i="4"/>
  <c r="AZ226" i="4"/>
  <c r="AZ18" i="4"/>
  <c r="BM36" i="4"/>
  <c r="BN36" i="4" s="1"/>
  <c r="BE140" i="4"/>
  <c r="AY48" i="4"/>
  <c r="BC48" i="4" s="1"/>
  <c r="CV48" i="4" s="1"/>
  <c r="CW48" i="4" s="1"/>
  <c r="AY162" i="4"/>
  <c r="BC162" i="4" s="1"/>
  <c r="CV162" i="4" s="1"/>
  <c r="CW162" i="4" s="1"/>
  <c r="BC178" i="4"/>
  <c r="CV178" i="4" s="1"/>
  <c r="CW178" i="4" s="1"/>
  <c r="BM178" i="4"/>
  <c r="BN178" i="4" s="1"/>
  <c r="BC92" i="4"/>
  <c r="CV92" i="4" s="1"/>
  <c r="CW92" i="4" s="1"/>
  <c r="BM92" i="4"/>
  <c r="BN92" i="4" s="1"/>
  <c r="BB243" i="4"/>
  <c r="BE243" i="4" s="1"/>
  <c r="BC238" i="4"/>
  <c r="CV238" i="4" s="1"/>
  <c r="CW238" i="4" s="1"/>
  <c r="BB235" i="4"/>
  <c r="BE235" i="4" s="1"/>
  <c r="BB142" i="4"/>
  <c r="BE142" i="4" s="1"/>
  <c r="BB190" i="4"/>
  <c r="BE190" i="4" s="1"/>
  <c r="BB53" i="4"/>
  <c r="BE53" i="4" s="1"/>
  <c r="BC41" i="4"/>
  <c r="CV41" i="4" s="1"/>
  <c r="CW41" i="4" s="1"/>
  <c r="BB41" i="4"/>
  <c r="BE41" i="4" s="1"/>
  <c r="AZ112" i="4"/>
  <c r="AY112" i="4"/>
  <c r="AZ196" i="4"/>
  <c r="AY196" i="4"/>
  <c r="AZ171" i="4"/>
  <c r="AY171" i="4"/>
  <c r="BB28" i="4"/>
  <c r="BE28" i="4" s="1"/>
  <c r="AY28" i="4"/>
  <c r="AZ192" i="4"/>
  <c r="AY192" i="4"/>
  <c r="BA84" i="4"/>
  <c r="AY84" i="4"/>
  <c r="BB167" i="4"/>
  <c r="BE167" i="4" s="1"/>
  <c r="AZ195" i="4"/>
  <c r="AY195" i="4"/>
  <c r="BB88" i="4"/>
  <c r="BE88" i="4" s="1"/>
  <c r="AZ149" i="4"/>
  <c r="AY149" i="4"/>
  <c r="BC170" i="4"/>
  <c r="CV170" i="4" s="1"/>
  <c r="CW170" i="4" s="1"/>
  <c r="BC158" i="4"/>
  <c r="CV158" i="4" s="1"/>
  <c r="CW158" i="4" s="1"/>
  <c r="AZ240" i="4"/>
  <c r="AY240" i="4"/>
  <c r="AZ232" i="4"/>
  <c r="AY232" i="4"/>
  <c r="AZ243" i="4"/>
  <c r="AY243" i="4"/>
  <c r="BB49" i="4"/>
  <c r="BE49" i="4" s="1"/>
  <c r="AZ235" i="4"/>
  <c r="AY235" i="4"/>
  <c r="AZ47" i="4"/>
  <c r="AY47" i="4"/>
  <c r="BB165" i="4"/>
  <c r="BE165" i="4" s="1"/>
  <c r="AY44" i="4"/>
  <c r="AZ102" i="4"/>
  <c r="AY102" i="4"/>
  <c r="BC136" i="4"/>
  <c r="CV136" i="4" s="1"/>
  <c r="CW136" i="4" s="1"/>
  <c r="BC12" i="4"/>
  <c r="CV12" i="4" s="1"/>
  <c r="CW12" i="4" s="1"/>
  <c r="BC100" i="4"/>
  <c r="CV100" i="4" s="1"/>
  <c r="CW100" i="4" s="1"/>
  <c r="BB198" i="4"/>
  <c r="BE198" i="4" s="1"/>
  <c r="BC30" i="4"/>
  <c r="CV30" i="4" s="1"/>
  <c r="CW30" i="4" s="1"/>
  <c r="BC156" i="4"/>
  <c r="CV156" i="4" s="1"/>
  <c r="CW156" i="4" s="1"/>
  <c r="BC37" i="4"/>
  <c r="CV37" i="4" s="1"/>
  <c r="CW37" i="4" s="1"/>
  <c r="BC215" i="4"/>
  <c r="CV215" i="4" s="1"/>
  <c r="CW215" i="4" s="1"/>
  <c r="BM215" i="4"/>
  <c r="BN215" i="4" s="1"/>
  <c r="BC231" i="4"/>
  <c r="CV231" i="4" s="1"/>
  <c r="CW231" i="4" s="1"/>
  <c r="BB29" i="4"/>
  <c r="BE29" i="4" s="1"/>
  <c r="BA113" i="4"/>
  <c r="AY113" i="4"/>
  <c r="BB21" i="4"/>
  <c r="BE21" i="4" s="1"/>
  <c r="BC197" i="4"/>
  <c r="CV197" i="4" s="1"/>
  <c r="CW197" i="4" s="1"/>
  <c r="AZ97" i="4"/>
  <c r="AY97" i="4"/>
  <c r="BC59" i="4"/>
  <c r="CV59" i="4" s="1"/>
  <c r="CW59" i="4" s="1"/>
  <c r="BB113" i="4"/>
  <c r="BE113" i="4" s="1"/>
  <c r="BB72" i="4"/>
  <c r="BE72" i="4" s="1"/>
  <c r="AZ228" i="4"/>
  <c r="AY228" i="4"/>
  <c r="AZ129" i="4"/>
  <c r="AY129" i="4"/>
  <c r="BB185" i="4"/>
  <c r="BE185" i="4" s="1"/>
  <c r="BM197" i="4"/>
  <c r="BN197" i="4" s="1"/>
  <c r="BB59" i="4"/>
  <c r="BE59" i="4" s="1"/>
  <c r="AZ184" i="4"/>
  <c r="AY184" i="4"/>
  <c r="BB58" i="4"/>
  <c r="BE58" i="4" s="1"/>
  <c r="AY141" i="4"/>
  <c r="BC95" i="4"/>
  <c r="CV95" i="4" s="1"/>
  <c r="CW95" i="4" s="1"/>
  <c r="BB162" i="4"/>
  <c r="BE162" i="4"/>
  <c r="AZ134" i="4"/>
  <c r="AY134" i="4"/>
  <c r="AZ90" i="4"/>
  <c r="AY90" i="4"/>
  <c r="BM90" i="4" s="1"/>
  <c r="BN90" i="4" s="1"/>
  <c r="BB144" i="4"/>
  <c r="BE144" i="4" s="1"/>
  <c r="BB61" i="4"/>
  <c r="BE61" i="4"/>
  <c r="BA121" i="4"/>
  <c r="AY121" i="4"/>
  <c r="BA191" i="4"/>
  <c r="AY191" i="4"/>
  <c r="BA32" i="4"/>
  <c r="AY32" i="4"/>
  <c r="AY135" i="4"/>
  <c r="BB40" i="4"/>
  <c r="BE40" i="4" s="1"/>
  <c r="BB177" i="4"/>
  <c r="BE177" i="4" s="1"/>
  <c r="BC154" i="4"/>
  <c r="CV154" i="4" s="1"/>
  <c r="CW154" i="4" s="1"/>
  <c r="BC126" i="4"/>
  <c r="CV126" i="4" s="1"/>
  <c r="CW126" i="4" s="1"/>
  <c r="AZ46" i="4"/>
  <c r="AY46" i="4"/>
  <c r="BM59" i="4"/>
  <c r="BN59" i="4" s="1"/>
  <c r="BB75" i="4"/>
  <c r="BE75" i="4" s="1"/>
  <c r="AZ101" i="4"/>
  <c r="AY101" i="4"/>
  <c r="AY15" i="4"/>
  <c r="BC94" i="4"/>
  <c r="CV94" i="4" s="1"/>
  <c r="CW94" i="4" s="1"/>
  <c r="AZ10" i="4"/>
  <c r="AY10" i="4"/>
  <c r="AZ88" i="4"/>
  <c r="AY88" i="4"/>
  <c r="BB154" i="4"/>
  <c r="BE154" i="4" s="1"/>
  <c r="AY180" i="4"/>
  <c r="BB60" i="4"/>
  <c r="BE60" i="4" s="1"/>
  <c r="BB116" i="4"/>
  <c r="BE116" i="4" s="1"/>
  <c r="BB181" i="4"/>
  <c r="BE181" i="4" s="1"/>
  <c r="AY201" i="4"/>
  <c r="AZ71" i="4"/>
  <c r="AY71" i="4"/>
  <c r="AY19" i="4"/>
  <c r="BM19" i="4" s="1"/>
  <c r="BN19" i="4" s="1"/>
  <c r="BM154" i="4"/>
  <c r="BN154" i="4" s="1"/>
  <c r="AY161" i="4"/>
  <c r="BM170" i="4"/>
  <c r="BN170" i="4" s="1"/>
  <c r="BB47" i="4"/>
  <c r="BE47" i="4" s="1"/>
  <c r="BM238" i="4"/>
  <c r="BN238" i="4" s="1"/>
  <c r="BC209" i="4"/>
  <c r="CV209" i="4" s="1"/>
  <c r="CW209" i="4" s="1"/>
  <c r="BB139" i="4"/>
  <c r="BE139" i="4" s="1"/>
  <c r="BB137" i="4"/>
  <c r="BE137" i="4" s="1"/>
  <c r="AZ13" i="4"/>
  <c r="AY13" i="4"/>
  <c r="BC51" i="4"/>
  <c r="CV51" i="4" s="1"/>
  <c r="CW51" i="4" s="1"/>
  <c r="BC189" i="4"/>
  <c r="CV189" i="4" s="1"/>
  <c r="CW189" i="4" s="1"/>
  <c r="AZ105" i="4"/>
  <c r="AY105" i="4"/>
  <c r="BM48" i="4"/>
  <c r="BN48" i="4" s="1"/>
  <c r="BB26" i="4"/>
  <c r="BE26" i="4"/>
  <c r="BB135" i="4"/>
  <c r="BE135" i="4" s="1"/>
  <c r="AZ68" i="4"/>
  <c r="AY68" i="4"/>
  <c r="AY115" i="4"/>
  <c r="BB125" i="4"/>
  <c r="BE125" i="4"/>
  <c r="BB35" i="4"/>
  <c r="BE35" i="4" s="1"/>
  <c r="AY35" i="4"/>
  <c r="AZ131" i="4"/>
  <c r="AY131" i="4"/>
  <c r="BA169" i="4"/>
  <c r="AY169" i="4"/>
  <c r="BC119" i="4"/>
  <c r="CV119" i="4" s="1"/>
  <c r="CW119" i="4" s="1"/>
  <c r="BC118" i="4"/>
  <c r="CV118" i="4" s="1"/>
  <c r="CW118" i="4" s="1"/>
  <c r="AY128" i="4"/>
  <c r="BB108" i="4"/>
  <c r="BE108" i="4" s="1"/>
  <c r="BB180" i="4"/>
  <c r="BE180" i="4" s="1"/>
  <c r="BD225" i="4"/>
  <c r="BC225" i="4"/>
  <c r="CV225" i="4" s="1"/>
  <c r="CW225" i="4" s="1"/>
  <c r="AW248" i="4"/>
  <c r="BA182" i="4"/>
  <c r="BM162" i="4"/>
  <c r="BN162" i="4" s="1"/>
  <c r="BC187" i="4"/>
  <c r="CV187" i="4" s="1"/>
  <c r="CW187" i="4" s="1"/>
  <c r="BB10" i="4"/>
  <c r="BE10" i="4" s="1"/>
  <c r="BC117" i="4"/>
  <c r="CV117" i="4" s="1"/>
  <c r="CW117" i="4" s="1"/>
  <c r="BC245" i="4"/>
  <c r="CV245" i="4" s="1"/>
  <c r="CW245" i="4" s="1"/>
  <c r="AZ49" i="4"/>
  <c r="AY49" i="4"/>
  <c r="AY242" i="4"/>
  <c r="BC237" i="4"/>
  <c r="CV237" i="4" s="1"/>
  <c r="CW237" i="4" s="1"/>
  <c r="BM245" i="4"/>
  <c r="BN245" i="4" s="1"/>
  <c r="AZ11" i="4"/>
  <c r="AY11" i="4"/>
  <c r="BB239" i="4"/>
  <c r="BE239" i="4" s="1"/>
  <c r="AY234" i="4"/>
  <c r="BB146" i="4"/>
  <c r="BE146" i="4" s="1"/>
  <c r="BB73" i="4"/>
  <c r="BE73" i="4" s="1"/>
  <c r="BM237" i="4"/>
  <c r="BN237" i="4" s="1"/>
  <c r="BB81" i="4"/>
  <c r="BE81" i="4" s="1"/>
  <c r="BA165" i="4"/>
  <c r="AY165" i="4"/>
  <c r="BA164" i="4"/>
  <c r="AY164" i="4"/>
  <c r="BB102" i="4"/>
  <c r="BE102" i="4" s="1"/>
  <c r="BC174" i="4"/>
  <c r="CV174" i="4" s="1"/>
  <c r="CW174" i="4" s="1"/>
  <c r="AZ198" i="4"/>
  <c r="AY198" i="4"/>
  <c r="BM12" i="4"/>
  <c r="BN12" i="4" s="1"/>
  <c r="BB18" i="4"/>
  <c r="BE18" i="4" s="1"/>
  <c r="BM103" i="4"/>
  <c r="BN103" i="4" s="1"/>
  <c r="AZ38" i="4"/>
  <c r="AY38" i="4"/>
  <c r="BC93" i="4"/>
  <c r="CV93" i="4" s="1"/>
  <c r="CW93" i="4" s="1"/>
  <c r="BC74" i="4"/>
  <c r="CV74" i="4" s="1"/>
  <c r="CW74" i="4" s="1"/>
  <c r="BA77" i="4"/>
  <c r="AY77" i="4"/>
  <c r="BB123" i="4"/>
  <c r="BE123" i="4" s="1"/>
  <c r="BB43" i="4"/>
  <c r="BE43" i="4" s="1"/>
  <c r="BC96" i="4"/>
  <c r="CV96" i="4" s="1"/>
  <c r="CW96" i="4" s="1"/>
  <c r="BC163" i="4"/>
  <c r="CV163" i="4" s="1"/>
  <c r="CW163" i="4" s="1"/>
  <c r="BC217" i="4"/>
  <c r="CV217" i="4" s="1"/>
  <c r="CW217" i="4" s="1"/>
  <c r="BM217" i="4"/>
  <c r="BN217" i="4" s="1"/>
  <c r="BM231" i="4"/>
  <c r="BN231" i="4" s="1"/>
  <c r="AZ69" i="4"/>
  <c r="AY69" i="4"/>
  <c r="BC218" i="4"/>
  <c r="CV218" i="4" s="1"/>
  <c r="CW218" i="4" s="1"/>
  <c r="AY57" i="4"/>
  <c r="BB57" i="4"/>
  <c r="BE57" i="4" s="1"/>
  <c r="AZ211" i="4"/>
  <c r="AY211" i="4"/>
  <c r="AZ150" i="4"/>
  <c r="AY150" i="4"/>
  <c r="BM150" i="4" s="1"/>
  <c r="BN150" i="4" s="1"/>
  <c r="AZ185" i="4"/>
  <c r="AY185" i="4"/>
  <c r="BM51" i="4"/>
  <c r="BN51" i="4" s="1"/>
  <c r="BB36" i="4"/>
  <c r="BE36" i="4" s="1"/>
  <c r="BC212" i="4"/>
  <c r="CV212" i="4" s="1"/>
  <c r="CW212" i="4" s="1"/>
  <c r="BM163" i="4"/>
  <c r="BN163" i="4" s="1"/>
  <c r="BB50" i="4"/>
  <c r="BE50" i="4" s="1"/>
  <c r="BC205" i="4"/>
  <c r="CV205" i="4" s="1"/>
  <c r="CW205" i="4" s="1"/>
  <c r="BM205" i="4"/>
  <c r="BN205" i="4" s="1"/>
  <c r="BB151" i="4"/>
  <c r="BE151" i="4" s="1"/>
  <c r="BC214" i="4"/>
  <c r="CV214" i="4" s="1"/>
  <c r="CW214" i="4" s="1"/>
  <c r="AY147" i="4"/>
  <c r="AZ206" i="4"/>
  <c r="AY206" i="4"/>
  <c r="AZ25" i="4"/>
  <c r="AY25" i="4"/>
  <c r="BM218" i="4"/>
  <c r="BN218" i="4" s="1"/>
  <c r="AZ229" i="4"/>
  <c r="AY229" i="4"/>
  <c r="AZ144" i="4"/>
  <c r="AY144" i="4"/>
  <c r="BC223" i="4"/>
  <c r="CV223" i="4" s="1"/>
  <c r="CW223" i="4" s="1"/>
  <c r="BB128" i="4"/>
  <c r="BE128" i="4" s="1"/>
  <c r="BB52" i="4"/>
  <c r="BE52" i="4" s="1"/>
  <c r="BB16" i="4"/>
  <c r="BE16" i="4" s="1"/>
  <c r="BB67" i="4"/>
  <c r="BE67" i="4" s="1"/>
  <c r="BM214" i="4"/>
  <c r="BN214" i="4" s="1"/>
  <c r="BD148" i="4"/>
  <c r="AZ61" i="4"/>
  <c r="AY61" i="4"/>
  <c r="BA55" i="4"/>
  <c r="AY55" i="4"/>
  <c r="BA160" i="4"/>
  <c r="AY160" i="4"/>
  <c r="BA98" i="4"/>
  <c r="AY98" i="4"/>
  <c r="BA17" i="4"/>
  <c r="AY17" i="4"/>
  <c r="AY45" i="4"/>
  <c r="BM95" i="4"/>
  <c r="BN95" i="4" s="1"/>
  <c r="BB20" i="4"/>
  <c r="BE20" i="4" s="1"/>
  <c r="BB188" i="4"/>
  <c r="BE188" i="4" s="1"/>
  <c r="BB82" i="4"/>
  <c r="BE82" i="4" s="1"/>
  <c r="BD216" i="4"/>
  <c r="BC216" i="4"/>
  <c r="CV216" i="4" s="1"/>
  <c r="CW216" i="4" s="1"/>
  <c r="BC87" i="4"/>
  <c r="CV87" i="4" s="1"/>
  <c r="CW87" i="4" s="1"/>
  <c r="AZ177" i="4"/>
  <c r="AY177" i="4"/>
  <c r="BB24" i="4"/>
  <c r="BE24" i="4" s="1"/>
  <c r="AY60" i="4"/>
  <c r="BB200" i="4"/>
  <c r="BE200" i="4" s="1"/>
  <c r="BC193" i="4"/>
  <c r="CV193" i="4" s="1"/>
  <c r="CW193" i="4" s="1"/>
  <c r="AZ75" i="4"/>
  <c r="AY75" i="4"/>
  <c r="BC173" i="4"/>
  <c r="CV173" i="4" s="1"/>
  <c r="CW173" i="4" s="1"/>
  <c r="BB145" i="4"/>
  <c r="BE145" i="4" s="1"/>
  <c r="BB166" i="4"/>
  <c r="BE166" i="4" s="1"/>
  <c r="AY33" i="4"/>
  <c r="BM187" i="4"/>
  <c r="BN187" i="4" s="1"/>
  <c r="BC70" i="4"/>
  <c r="CV70" i="4" s="1"/>
  <c r="CW70" i="4" s="1"/>
  <c r="BB62" i="4"/>
  <c r="BE62" i="4"/>
  <c r="AY86" i="4"/>
  <c r="BE19" i="4"/>
  <c r="BB19" i="4"/>
  <c r="AQ248" i="4"/>
  <c r="BM87" i="4"/>
  <c r="BN87" i="4" s="1"/>
  <c r="AY107" i="4"/>
  <c r="AZ116" i="4"/>
  <c r="AY116" i="4"/>
  <c r="BB17" i="4"/>
  <c r="BE17" i="4" s="1"/>
  <c r="BC114" i="4"/>
  <c r="CV114" i="4" s="1"/>
  <c r="CW114" i="4" s="1"/>
  <c r="BB158" i="4"/>
  <c r="BE158" i="4" s="1"/>
  <c r="AY199" i="4"/>
  <c r="AZ199" i="4"/>
  <c r="BC176" i="4"/>
  <c r="CV176" i="4" s="1"/>
  <c r="CW176" i="4" s="1"/>
  <c r="AY20" i="4"/>
  <c r="BC127" i="4"/>
  <c r="CV127" i="4" s="1"/>
  <c r="CW127" i="4" s="1"/>
  <c r="BM173" i="4"/>
  <c r="BN173" i="4" s="1"/>
  <c r="BC110" i="4"/>
  <c r="CV110" i="4" s="1"/>
  <c r="CW110" i="4" s="1"/>
  <c r="BB172" i="4"/>
  <c r="BE172" i="4" s="1"/>
  <c r="BC157" i="4"/>
  <c r="CV157" i="4" s="1"/>
  <c r="CW157" i="4" s="1"/>
  <c r="BC104" i="4"/>
  <c r="CV104" i="4" s="1"/>
  <c r="CW104" i="4" s="1"/>
  <c r="BM114" i="4"/>
  <c r="BN114" i="4" s="1"/>
  <c r="BM67" i="4"/>
  <c r="BN67" i="4" s="1"/>
  <c r="BM158" i="4"/>
  <c r="BN158" i="4" s="1"/>
  <c r="BA233" i="4"/>
  <c r="AY233" i="4"/>
  <c r="BE178" i="4"/>
  <c r="BB178" i="4"/>
  <c r="AZ42" i="4"/>
  <c r="AY42" i="4"/>
  <c r="BC143" i="4"/>
  <c r="CV143" i="4" s="1"/>
  <c r="CW143" i="4" s="1"/>
  <c r="AZ14" i="4"/>
  <c r="AY14" i="4"/>
  <c r="AZ29" i="4"/>
  <c r="AY29" i="4"/>
  <c r="AZ123" i="4"/>
  <c r="AY123" i="4"/>
  <c r="BB97" i="4"/>
  <c r="BE97" i="4" s="1"/>
  <c r="BC175" i="4"/>
  <c r="CV175" i="4" s="1"/>
  <c r="CW175" i="4" s="1"/>
  <c r="BM175" i="4"/>
  <c r="BN175" i="4" s="1"/>
  <c r="AZ138" i="4"/>
  <c r="AY138" i="4"/>
  <c r="BM138" i="4" s="1"/>
  <c r="BN138" i="4" s="1"/>
  <c r="BB184" i="4"/>
  <c r="BE184" i="4" s="1"/>
  <c r="AZ208" i="4"/>
  <c r="AY208" i="4"/>
  <c r="AZ76" i="4"/>
  <c r="AY76" i="4"/>
  <c r="BA79" i="4"/>
  <c r="AY79" i="4"/>
  <c r="BB39" i="4"/>
  <c r="BE39" i="4" s="1"/>
  <c r="BB46" i="4"/>
  <c r="BE46" i="4" s="1"/>
  <c r="BC64" i="4"/>
  <c r="CV64" i="4" s="1"/>
  <c r="CW64" i="4" s="1"/>
  <c r="BB101" i="4"/>
  <c r="BE101" i="4" s="1"/>
  <c r="BC155" i="4"/>
  <c r="CV155" i="4" s="1"/>
  <c r="CW155" i="4" s="1"/>
  <c r="BC210" i="4"/>
  <c r="CV210" i="4" s="1"/>
  <c r="CW210" i="4" s="1"/>
  <c r="BB85" i="4"/>
  <c r="AZ152" i="4"/>
  <c r="AY152" i="4"/>
  <c r="AZ133" i="4"/>
  <c r="AY133" i="4"/>
  <c r="BC31" i="4"/>
  <c r="CV31" i="4" s="1"/>
  <c r="CW31" i="4" s="1"/>
  <c r="BC213" i="4"/>
  <c r="CV213" i="4" s="1"/>
  <c r="CW213" i="4" s="1"/>
  <c r="BC62" i="4"/>
  <c r="CV62" i="4" s="1"/>
  <c r="CW62" i="4" s="1"/>
  <c r="AY186" i="4"/>
  <c r="AZ186" i="4"/>
  <c r="AY85" i="4"/>
  <c r="BB71" i="4"/>
  <c r="BE71" i="4" s="1"/>
  <c r="AZ244" i="4"/>
  <c r="AY244" i="4"/>
  <c r="BM244" i="4" s="1"/>
  <c r="BN244" i="4" s="1"/>
  <c r="AZ236" i="4"/>
  <c r="AY236" i="4"/>
  <c r="BM236" i="4" s="1"/>
  <c r="BN236" i="4" s="1"/>
  <c r="BB11" i="4"/>
  <c r="BE11" i="4" s="1"/>
  <c r="BC241" i="4"/>
  <c r="CV241" i="4" s="1"/>
  <c r="CW241" i="4" s="1"/>
  <c r="AZ239" i="4"/>
  <c r="AY239" i="4"/>
  <c r="BB78" i="4"/>
  <c r="BE78" i="4" s="1"/>
  <c r="BB164" i="4"/>
  <c r="BE164" i="4" s="1"/>
  <c r="BB42" i="4"/>
  <c r="BE42" i="4" s="1"/>
  <c r="BC18" i="4"/>
  <c r="CV18" i="4" s="1"/>
  <c r="CW18" i="4" s="1"/>
  <c r="AZ142" i="4"/>
  <c r="AY142" i="4"/>
  <c r="AZ139" i="4"/>
  <c r="AY139" i="4"/>
  <c r="BM220" i="4"/>
  <c r="BN220" i="4" s="1"/>
  <c r="BC220" i="4"/>
  <c r="CV220" i="4" s="1"/>
  <c r="CW220" i="4" s="1"/>
  <c r="AY146" i="4"/>
  <c r="BC103" i="4"/>
  <c r="CV103" i="4" s="1"/>
  <c r="CW103" i="4" s="1"/>
  <c r="BB14" i="4"/>
  <c r="BE14" i="4" s="1"/>
  <c r="AY78" i="4"/>
  <c r="BC63" i="4"/>
  <c r="CV63" i="4" s="1"/>
  <c r="CW63" i="4" s="1"/>
  <c r="AZ137" i="4"/>
  <c r="AY137" i="4"/>
  <c r="AZ190" i="4"/>
  <c r="AY190" i="4"/>
  <c r="BM30" i="4"/>
  <c r="BN30" i="4" s="1"/>
  <c r="BC23" i="4"/>
  <c r="CV23" i="4" s="1"/>
  <c r="CW23" i="4" s="1"/>
  <c r="BB51" i="4"/>
  <c r="BE51" i="4" s="1"/>
  <c r="BB38" i="4"/>
  <c r="BE38" i="4" s="1"/>
  <c r="AZ21" i="4"/>
  <c r="AY21" i="4"/>
  <c r="BC120" i="4"/>
  <c r="CV120" i="4" s="1"/>
  <c r="CW120" i="4" s="1"/>
  <c r="BC222" i="4"/>
  <c r="CV222" i="4" s="1"/>
  <c r="CW222" i="4" s="1"/>
  <c r="BM222" i="4"/>
  <c r="BN222" i="4" s="1"/>
  <c r="BB48" i="4"/>
  <c r="BE48" i="4" s="1"/>
  <c r="BA83" i="4"/>
  <c r="AY83" i="4"/>
  <c r="AZ43" i="4"/>
  <c r="AY43" i="4"/>
  <c r="AY73" i="4"/>
  <c r="BC36" i="4"/>
  <c r="CV36" i="4" s="1"/>
  <c r="CW36" i="4" s="1"/>
  <c r="BM41" i="4"/>
  <c r="BN41" i="4" s="1"/>
  <c r="BC203" i="4"/>
  <c r="CV203" i="4" s="1"/>
  <c r="CW203" i="4" s="1"/>
  <c r="AY26" i="4"/>
  <c r="BB83" i="4"/>
  <c r="BE83" i="4" s="1"/>
  <c r="BB45" i="4"/>
  <c r="BE45" i="4" s="1"/>
  <c r="BB92" i="4"/>
  <c r="BE92" i="4" s="1"/>
  <c r="AZ224" i="4"/>
  <c r="AY224" i="4"/>
  <c r="BB112" i="4"/>
  <c r="BE112" i="4" s="1"/>
  <c r="BC194" i="4"/>
  <c r="CV194" i="4" s="1"/>
  <c r="CW194" i="4" s="1"/>
  <c r="AZ50" i="4"/>
  <c r="AY50" i="4"/>
  <c r="AZ27" i="4"/>
  <c r="AY27" i="4"/>
  <c r="AZ151" i="4"/>
  <c r="AY151" i="4"/>
  <c r="AZ153" i="4"/>
  <c r="AY153" i="4"/>
  <c r="AZ34" i="4"/>
  <c r="AY34" i="4"/>
  <c r="BM34" i="4" s="1"/>
  <c r="BN34" i="4" s="1"/>
  <c r="AY53" i="4"/>
  <c r="BC207" i="4"/>
  <c r="CV207" i="4" s="1"/>
  <c r="CW207" i="4" s="1"/>
  <c r="BB171" i="4"/>
  <c r="BE171" i="4" s="1"/>
  <c r="AY167" i="4"/>
  <c r="AY40" i="4"/>
  <c r="AY54" i="4"/>
  <c r="AY72" i="4"/>
  <c r="AY111" i="4"/>
  <c r="BM111" i="4" s="1"/>
  <c r="BN111" i="4" s="1"/>
  <c r="BB131" i="4"/>
  <c r="BE131" i="4" s="1"/>
  <c r="BB192" i="4"/>
  <c r="BE192" i="4" s="1"/>
  <c r="BB76" i="4"/>
  <c r="BE76" i="4" s="1"/>
  <c r="BA80" i="4"/>
  <c r="AY80" i="4"/>
  <c r="BA145" i="4"/>
  <c r="AY145" i="4"/>
  <c r="BA130" i="4"/>
  <c r="AY130" i="4"/>
  <c r="BM207" i="4"/>
  <c r="BN207" i="4" s="1"/>
  <c r="AZ125" i="4"/>
  <c r="AY125" i="4"/>
  <c r="AY16" i="4"/>
  <c r="BB54" i="4"/>
  <c r="BE54" i="4" s="1"/>
  <c r="AZ188" i="4"/>
  <c r="AY188" i="4"/>
  <c r="AZ82" i="4"/>
  <c r="AY82" i="4"/>
  <c r="BC56" i="4"/>
  <c r="CV56" i="4" s="1"/>
  <c r="CW56" i="4" s="1"/>
  <c r="BB107" i="4"/>
  <c r="BE107" i="4" s="1"/>
  <c r="BC159" i="4"/>
  <c r="CV159" i="4" s="1"/>
  <c r="CW159" i="4" s="1"/>
  <c r="AZ24" i="4"/>
  <c r="AY24" i="4"/>
  <c r="AY122" i="4"/>
  <c r="BM225" i="4"/>
  <c r="BN225" i="4" s="1"/>
  <c r="BM213" i="4"/>
  <c r="BN213" i="4" s="1"/>
  <c r="BE182" i="4"/>
  <c r="BC221" i="4"/>
  <c r="CV221" i="4" s="1"/>
  <c r="CW221" i="4" s="1"/>
  <c r="AY58" i="4"/>
  <c r="BM58" i="4" s="1"/>
  <c r="BN58" i="4" s="1"/>
  <c r="BD204" i="4"/>
  <c r="AY39" i="4"/>
  <c r="BM155" i="4"/>
  <c r="BN155" i="4" s="1"/>
  <c r="AZ166" i="4"/>
  <c r="AY166" i="4"/>
  <c r="BB130" i="4"/>
  <c r="BE130" i="4" s="1"/>
  <c r="BB195" i="4"/>
  <c r="BE195" i="4" s="1"/>
  <c r="AY65" i="4"/>
  <c r="BC183" i="4"/>
  <c r="CV183" i="4" s="1"/>
  <c r="CW183" i="4" s="1"/>
  <c r="BC89" i="4"/>
  <c r="CV89" i="4" s="1"/>
  <c r="CW89" i="4" s="1"/>
  <c r="AY132" i="4"/>
  <c r="BC227" i="4"/>
  <c r="CV227" i="4" s="1"/>
  <c r="CW227" i="4" s="1"/>
  <c r="BM227" i="4"/>
  <c r="BN227" i="4" s="1"/>
  <c r="BM56" i="4"/>
  <c r="BN56" i="4" s="1"/>
  <c r="AY108" i="4"/>
  <c r="BB152" i="4"/>
  <c r="BE152" i="4" s="1"/>
  <c r="BB160" i="4"/>
  <c r="BE160" i="4" s="1"/>
  <c r="BB133" i="4"/>
  <c r="BE133" i="4" s="1"/>
  <c r="BB31" i="4"/>
  <c r="BE31" i="4" s="1"/>
  <c r="BB98" i="4"/>
  <c r="BE98" i="4" s="1"/>
  <c r="BB122" i="4"/>
  <c r="BE122" i="4" s="1"/>
  <c r="BB64" i="4"/>
  <c r="BE64" i="4" s="1"/>
  <c r="BB124" i="4"/>
  <c r="BE124" i="4" s="1"/>
  <c r="AY106" i="4"/>
  <c r="AZ106" i="4"/>
  <c r="AY182" i="4"/>
  <c r="BM182" i="4" s="1"/>
  <c r="AY91" i="4"/>
  <c r="BB149" i="4"/>
  <c r="BE149" i="4" s="1"/>
  <c r="AZ172" i="4"/>
  <c r="AY172" i="4"/>
  <c r="AY1" i="4"/>
  <c r="BM157" i="4"/>
  <c r="BN157" i="4" s="1"/>
  <c r="BM183" i="4"/>
  <c r="BN183" i="4" s="1"/>
  <c r="BM118" i="4"/>
  <c r="BN118" i="4" s="1"/>
  <c r="BM124" i="4"/>
  <c r="BN124" i="4" s="1"/>
  <c r="BD99" i="4"/>
  <c r="AY181" i="4"/>
  <c r="BJ248" i="4"/>
  <c r="AW167" i="3"/>
  <c r="BA167" i="3" s="1"/>
  <c r="AX167" i="3"/>
  <c r="BB167" i="3" s="1"/>
  <c r="AW28" i="3"/>
  <c r="BA28" i="3" s="1"/>
  <c r="AV28" i="3"/>
  <c r="AZ28" i="3" s="1"/>
  <c r="AW102" i="3"/>
  <c r="BA102" i="3" s="1"/>
  <c r="AV102" i="3"/>
  <c r="AZ102" i="3" s="1"/>
  <c r="AV104" i="3"/>
  <c r="AW104" i="3"/>
  <c r="BA104" i="3" s="1"/>
  <c r="AW227" i="3"/>
  <c r="BA227" i="3" s="1"/>
  <c r="AX227" i="3"/>
  <c r="AV227" i="3"/>
  <c r="AZ227" i="3" s="1"/>
  <c r="AQ126" i="3"/>
  <c r="AW134" i="3"/>
  <c r="BA134" i="3" s="1"/>
  <c r="AX134" i="3"/>
  <c r="AW24" i="3"/>
  <c r="BA24" i="3" s="1"/>
  <c r="AX24" i="3"/>
  <c r="BB24" i="3" s="1"/>
  <c r="AW216" i="3"/>
  <c r="BA216" i="3" s="1"/>
  <c r="AV216" i="3"/>
  <c r="AW176" i="3"/>
  <c r="BA176" i="3" s="1"/>
  <c r="AV176" i="3"/>
  <c r="AZ176" i="3" s="1"/>
  <c r="O248" i="3"/>
  <c r="AE248" i="3"/>
  <c r="AQ11" i="3"/>
  <c r="AQ12" i="3"/>
  <c r="AX13" i="3"/>
  <c r="AY13" i="3" s="1"/>
  <c r="AQ113" i="3"/>
  <c r="AQ61" i="3"/>
  <c r="AW129" i="3"/>
  <c r="BA129" i="3" s="1"/>
  <c r="AX129" i="3"/>
  <c r="AW207" i="3"/>
  <c r="BA207" i="3" s="1"/>
  <c r="AX207" i="3"/>
  <c r="AQ111" i="3"/>
  <c r="BJ111" i="3"/>
  <c r="BL111" i="3" s="1"/>
  <c r="AQ10" i="3"/>
  <c r="BJ10" i="3"/>
  <c r="BL10" i="3" s="1"/>
  <c r="AV11" i="3"/>
  <c r="AZ11" i="3" s="1"/>
  <c r="AV59" i="3"/>
  <c r="AZ59" i="3" s="1"/>
  <c r="AQ112" i="3"/>
  <c r="BJ112" i="3"/>
  <c r="BL112" i="3" s="1"/>
  <c r="AQ196" i="3"/>
  <c r="AX196" i="3"/>
  <c r="BJ196" i="3"/>
  <c r="BL196" i="3" s="1"/>
  <c r="AW200" i="3"/>
  <c r="BA200" i="3" s="1"/>
  <c r="AX200" i="3"/>
  <c r="AQ118" i="3"/>
  <c r="BJ118" i="3"/>
  <c r="BL118" i="3" s="1"/>
  <c r="AV121" i="3"/>
  <c r="AZ121" i="3" s="1"/>
  <c r="AV163" i="3"/>
  <c r="AZ163" i="3" s="1"/>
  <c r="AQ15" i="3"/>
  <c r="AX64" i="3"/>
  <c r="AV232" i="3"/>
  <c r="AZ232" i="3" s="1"/>
  <c r="AQ45" i="3"/>
  <c r="BJ45" i="3"/>
  <c r="BL45" i="3" s="1"/>
  <c r="AQ73" i="3"/>
  <c r="AW75" i="3"/>
  <c r="BA75" i="3" s="1"/>
  <c r="AX75" i="3"/>
  <c r="AV134" i="3"/>
  <c r="AZ134" i="3" s="1"/>
  <c r="AQ211" i="3"/>
  <c r="AV24" i="3"/>
  <c r="AZ24" i="3" s="1"/>
  <c r="AX137" i="3"/>
  <c r="AV138" i="3"/>
  <c r="AQ214" i="3"/>
  <c r="BJ214" i="3"/>
  <c r="BL214" i="3" s="1"/>
  <c r="AW222" i="3"/>
  <c r="BA222" i="3" s="1"/>
  <c r="AV222" i="3"/>
  <c r="AZ222" i="3" s="1"/>
  <c r="AV151" i="3"/>
  <c r="AZ151" i="3" s="1"/>
  <c r="AW151" i="3"/>
  <c r="BA151" i="3" s="1"/>
  <c r="AW190" i="3"/>
  <c r="BA190" i="3" s="1"/>
  <c r="AV190" i="3"/>
  <c r="AW68" i="3"/>
  <c r="BA68" i="3" s="1"/>
  <c r="AX68" i="3"/>
  <c r="W248" i="3"/>
  <c r="AM248" i="3"/>
  <c r="BJ11" i="3"/>
  <c r="BL11" i="3" s="1"/>
  <c r="AQ59" i="3"/>
  <c r="AX59" i="3"/>
  <c r="AQ164" i="3"/>
  <c r="AV111" i="3"/>
  <c r="AZ111" i="3" s="1"/>
  <c r="AX11" i="3"/>
  <c r="BJ13" i="3"/>
  <c r="BL13" i="3" s="1"/>
  <c r="BJ58" i="3"/>
  <c r="BL58" i="3" s="1"/>
  <c r="AV112" i="3"/>
  <c r="AZ112" i="3" s="1"/>
  <c r="AV198" i="3"/>
  <c r="AZ198" i="3" s="1"/>
  <c r="AQ42" i="3"/>
  <c r="AV162" i="3"/>
  <c r="AZ162" i="3" s="1"/>
  <c r="AX63" i="3"/>
  <c r="BJ63" i="3"/>
  <c r="BL63" i="3" s="1"/>
  <c r="AQ125" i="3"/>
  <c r="AX164" i="3"/>
  <c r="AQ19" i="3"/>
  <c r="AV67" i="3"/>
  <c r="AZ67" i="3" s="1"/>
  <c r="AV70" i="3"/>
  <c r="AV129" i="3"/>
  <c r="AZ129" i="3" s="1"/>
  <c r="AV207" i="3"/>
  <c r="AZ207" i="3" s="1"/>
  <c r="BJ20" i="3"/>
  <c r="BL20" i="3" s="1"/>
  <c r="AV167" i="3"/>
  <c r="AZ167" i="3" s="1"/>
  <c r="AX209" i="3"/>
  <c r="BJ78" i="3"/>
  <c r="BL78" i="3" s="1"/>
  <c r="AQ135" i="3"/>
  <c r="AW213" i="3"/>
  <c r="BA213" i="3" s="1"/>
  <c r="AV213" i="3"/>
  <c r="AZ213" i="3" s="1"/>
  <c r="AW49" i="3"/>
  <c r="BA49" i="3" s="1"/>
  <c r="AV49" i="3"/>
  <c r="AZ49" i="3" s="1"/>
  <c r="AV82" i="3"/>
  <c r="AZ82" i="3" s="1"/>
  <c r="AV84" i="3"/>
  <c r="AZ84" i="3" s="1"/>
  <c r="AQ142" i="3"/>
  <c r="BJ142" i="3"/>
  <c r="BL142" i="3" s="1"/>
  <c r="AW143" i="3"/>
  <c r="BA143" i="3" s="1"/>
  <c r="AQ144" i="3"/>
  <c r="BJ144" i="3"/>
  <c r="BL144" i="3" s="1"/>
  <c r="AV145" i="3"/>
  <c r="AQ146" i="3"/>
  <c r="AX146" i="3"/>
  <c r="AQ170" i="3"/>
  <c r="BJ170" i="3"/>
  <c r="BL170" i="3" s="1"/>
  <c r="AX115" i="3"/>
  <c r="AV116" i="3"/>
  <c r="AY116" i="3" s="1"/>
  <c r="BC116" i="3" s="1"/>
  <c r="CV116" i="3" s="1"/>
  <c r="CW116" i="3" s="1"/>
  <c r="BJ197" i="3"/>
  <c r="BL197" i="3" s="1"/>
  <c r="AX198" i="3"/>
  <c r="AQ200" i="3"/>
  <c r="BJ200" i="3"/>
  <c r="BL200" i="3" s="1"/>
  <c r="AQ40" i="3"/>
  <c r="BJ40" i="3"/>
  <c r="BL40" i="3" s="1"/>
  <c r="AX41" i="3"/>
  <c r="AY41" i="3" s="1"/>
  <c r="AV61" i="3"/>
  <c r="AZ61" i="3" s="1"/>
  <c r="AQ14" i="3"/>
  <c r="BJ14" i="3"/>
  <c r="BL14" i="3" s="1"/>
  <c r="AX62" i="3"/>
  <c r="AV63" i="3"/>
  <c r="AQ120" i="3"/>
  <c r="AQ122" i="3"/>
  <c r="AQ43" i="3"/>
  <c r="AQ123" i="3"/>
  <c r="BJ123" i="3"/>
  <c r="BL123" i="3" s="1"/>
  <c r="AX125" i="3"/>
  <c r="AV164" i="3"/>
  <c r="AQ232" i="3"/>
  <c r="AX232" i="3"/>
  <c r="BJ232" i="3"/>
  <c r="BL232" i="3" s="1"/>
  <c r="AQ46" i="3"/>
  <c r="BJ46" i="3"/>
  <c r="BL46" i="3" s="1"/>
  <c r="AQ16" i="3"/>
  <c r="AQ17" i="3"/>
  <c r="AV19" i="3"/>
  <c r="AQ66" i="3"/>
  <c r="BJ66" i="3"/>
  <c r="BL66" i="3" s="1"/>
  <c r="BJ67" i="3"/>
  <c r="BL67" i="3" s="1"/>
  <c r="AQ68" i="3"/>
  <c r="AQ69" i="3"/>
  <c r="BJ69" i="3"/>
  <c r="BL69" i="3" s="1"/>
  <c r="AX70" i="3"/>
  <c r="AX127" i="3"/>
  <c r="AQ131" i="3"/>
  <c r="BJ131" i="3"/>
  <c r="BL131" i="3" s="1"/>
  <c r="AV203" i="3"/>
  <c r="AZ203" i="3" s="1"/>
  <c r="AQ205" i="3"/>
  <c r="AQ207" i="3"/>
  <c r="AQ132" i="3"/>
  <c r="BJ132" i="3"/>
  <c r="BL132" i="3" s="1"/>
  <c r="AV73" i="3"/>
  <c r="AZ73" i="3" s="1"/>
  <c r="BJ77" i="3"/>
  <c r="BL77" i="3" s="1"/>
  <c r="BJ133" i="3"/>
  <c r="BL133" i="3" s="1"/>
  <c r="AQ167" i="3"/>
  <c r="BJ167" i="3"/>
  <c r="BL167" i="3" s="1"/>
  <c r="AQ79" i="3"/>
  <c r="BJ137" i="3"/>
  <c r="BL137" i="3" s="1"/>
  <c r="BJ212" i="3"/>
  <c r="BL212" i="3" s="1"/>
  <c r="AX213" i="3"/>
  <c r="AQ49" i="3"/>
  <c r="AX49" i="3"/>
  <c r="BJ49" i="3"/>
  <c r="BL49" i="3" s="1"/>
  <c r="AV218" i="3"/>
  <c r="AX218" i="3"/>
  <c r="BB218" i="3" s="1"/>
  <c r="AQ87" i="3"/>
  <c r="BJ87" i="3"/>
  <c r="BL87" i="3" s="1"/>
  <c r="AX221" i="3"/>
  <c r="BJ221" i="3"/>
  <c r="BL221" i="3" s="1"/>
  <c r="AQ30" i="3"/>
  <c r="AX90" i="3"/>
  <c r="AX175" i="3"/>
  <c r="AX223" i="3"/>
  <c r="AX225" i="3"/>
  <c r="AQ56" i="3"/>
  <c r="AW37" i="3"/>
  <c r="BA37" i="3" s="1"/>
  <c r="AV37" i="3"/>
  <c r="AZ37" i="3" s="1"/>
  <c r="AQ102" i="3"/>
  <c r="AQ104" i="3"/>
  <c r="AQ227" i="3"/>
  <c r="AW229" i="3"/>
  <c r="BA229" i="3" s="1"/>
  <c r="AV229" i="3"/>
  <c r="AW159" i="3"/>
  <c r="BA159" i="3" s="1"/>
  <c r="AV159" i="3"/>
  <c r="AQ179" i="3"/>
  <c r="AQ96" i="3"/>
  <c r="AW103" i="3"/>
  <c r="BA103" i="3" s="1"/>
  <c r="AV103" i="3"/>
  <c r="AQ154" i="3"/>
  <c r="AW156" i="3"/>
  <c r="BA156" i="3" s="1"/>
  <c r="AV156" i="3"/>
  <c r="AZ156" i="3" s="1"/>
  <c r="AQ229" i="3"/>
  <c r="AQ159" i="3"/>
  <c r="AV196" i="3"/>
  <c r="AZ196" i="3" s="1"/>
  <c r="AQ198" i="3"/>
  <c r="BJ198" i="3"/>
  <c r="BL198" i="3" s="1"/>
  <c r="AQ41" i="3"/>
  <c r="BJ41" i="3"/>
  <c r="BL41" i="3" s="1"/>
  <c r="AX117" i="3"/>
  <c r="AV118" i="3"/>
  <c r="AY118" i="3" s="1"/>
  <c r="AQ162" i="3"/>
  <c r="BJ162" i="3"/>
  <c r="BL162" i="3" s="1"/>
  <c r="AQ119" i="3"/>
  <c r="BJ119" i="3"/>
  <c r="BL119" i="3" s="1"/>
  <c r="AQ121" i="3"/>
  <c r="AQ163" i="3"/>
  <c r="AX15" i="3"/>
  <c r="AV64" i="3"/>
  <c r="AY64" i="3" s="1"/>
  <c r="AQ124" i="3"/>
  <c r="AX124" i="3"/>
  <c r="BJ124" i="3"/>
  <c r="BL124" i="3" s="1"/>
  <c r="AQ201" i="3"/>
  <c r="BJ201" i="3"/>
  <c r="BL201" i="3" s="1"/>
  <c r="AX44" i="3"/>
  <c r="BB44" i="3" s="1"/>
  <c r="BE44" i="3" s="1"/>
  <c r="AV45" i="3"/>
  <c r="AY45" i="3" s="1"/>
  <c r="BM45" i="3" s="1"/>
  <c r="BN45" i="3" s="1"/>
  <c r="AQ47" i="3"/>
  <c r="BJ47" i="3"/>
  <c r="BL47" i="3" s="1"/>
  <c r="AX17" i="3"/>
  <c r="AQ65" i="3"/>
  <c r="BJ65" i="3"/>
  <c r="BL65" i="3" s="1"/>
  <c r="AQ70" i="3"/>
  <c r="AV72" i="3"/>
  <c r="AZ72" i="3" s="1"/>
  <c r="AQ127" i="3"/>
  <c r="AQ129" i="3"/>
  <c r="AQ130" i="3"/>
  <c r="BJ130" i="3"/>
  <c r="BL130" i="3" s="1"/>
  <c r="AX131" i="3"/>
  <c r="AY131" i="3" s="1"/>
  <c r="AX205" i="3"/>
  <c r="AQ165" i="3"/>
  <c r="BJ165" i="3"/>
  <c r="BL165" i="3" s="1"/>
  <c r="AV21" i="3"/>
  <c r="AZ21" i="3" s="1"/>
  <c r="AQ75" i="3"/>
  <c r="BJ75" i="3"/>
  <c r="BL75" i="3" s="1"/>
  <c r="AQ76" i="3"/>
  <c r="BJ76" i="3"/>
  <c r="BL76" i="3" s="1"/>
  <c r="AX77" i="3"/>
  <c r="AQ134" i="3"/>
  <c r="AQ166" i="3"/>
  <c r="BJ166" i="3"/>
  <c r="BL166" i="3" s="1"/>
  <c r="AQ208" i="3"/>
  <c r="BJ208" i="3"/>
  <c r="BL208" i="3" s="1"/>
  <c r="AV209" i="3"/>
  <c r="AZ209" i="3" s="1"/>
  <c r="AV211" i="3"/>
  <c r="AZ211" i="3" s="1"/>
  <c r="AQ24" i="3"/>
  <c r="BJ24" i="3"/>
  <c r="BL24" i="3" s="1"/>
  <c r="AV136" i="3"/>
  <c r="AZ136" i="3" s="1"/>
  <c r="AQ138" i="3"/>
  <c r="AQ139" i="3"/>
  <c r="BJ139" i="3"/>
  <c r="BL139" i="3" s="1"/>
  <c r="AV168" i="3"/>
  <c r="AZ168" i="3" s="1"/>
  <c r="BJ213" i="3"/>
  <c r="BL213" i="3" s="1"/>
  <c r="AQ26" i="3"/>
  <c r="AQ82" i="3"/>
  <c r="AX84" i="3"/>
  <c r="AW171" i="3"/>
  <c r="BA171" i="3" s="1"/>
  <c r="AV171" i="3"/>
  <c r="BJ147" i="3"/>
  <c r="BL147" i="3" s="1"/>
  <c r="BJ52" i="3"/>
  <c r="BL52" i="3" s="1"/>
  <c r="AQ92" i="3"/>
  <c r="AX92" i="3"/>
  <c r="BJ92" i="3"/>
  <c r="BL92" i="3" s="1"/>
  <c r="AQ54" i="3"/>
  <c r="AW95" i="3"/>
  <c r="BA95" i="3" s="1"/>
  <c r="AV95" i="3"/>
  <c r="AW178" i="3"/>
  <c r="BA178" i="3" s="1"/>
  <c r="AV178" i="3"/>
  <c r="AX182" i="3"/>
  <c r="BB182" i="3" s="1"/>
  <c r="BE182" i="3" s="1"/>
  <c r="AV38" i="3"/>
  <c r="AW38" i="3"/>
  <c r="BA38" i="3" s="1"/>
  <c r="BJ103" i="3"/>
  <c r="BL103" i="3" s="1"/>
  <c r="AX105" i="3"/>
  <c r="AQ157" i="3"/>
  <c r="AQ28" i="3"/>
  <c r="BJ28" i="3"/>
  <c r="BL28" i="3" s="1"/>
  <c r="BJ173" i="3"/>
  <c r="BL173" i="3" s="1"/>
  <c r="AX85" i="3"/>
  <c r="AX220" i="3"/>
  <c r="AX88" i="3"/>
  <c r="AX222" i="3"/>
  <c r="BJ222" i="3"/>
  <c r="BL222" i="3" s="1"/>
  <c r="AQ175" i="3"/>
  <c r="AX149" i="3"/>
  <c r="AX224" i="3"/>
  <c r="BB224" i="3" s="1"/>
  <c r="BE224" i="3" s="1"/>
  <c r="AQ31" i="3"/>
  <c r="AQ53" i="3"/>
  <c r="AX150" i="3"/>
  <c r="AX178" i="3"/>
  <c r="BJ178" i="3"/>
  <c r="BL178" i="3" s="1"/>
  <c r="BJ151" i="3"/>
  <c r="BL151" i="3" s="1"/>
  <c r="AQ152" i="3"/>
  <c r="AQ108" i="3"/>
  <c r="BJ187" i="3"/>
  <c r="BL187" i="3" s="1"/>
  <c r="AX189" i="3"/>
  <c r="BJ192" i="3"/>
  <c r="BL192" i="3" s="1"/>
  <c r="AQ228" i="3"/>
  <c r="BJ228" i="3"/>
  <c r="BL228" i="3" s="1"/>
  <c r="AY241" i="3"/>
  <c r="BC241" i="3" s="1"/>
  <c r="CV241" i="3" s="1"/>
  <c r="CW241" i="3" s="1"/>
  <c r="AX138" i="3"/>
  <c r="AQ81" i="3"/>
  <c r="BJ81" i="3"/>
  <c r="BL81" i="3" s="1"/>
  <c r="AQ83" i="3"/>
  <c r="AQ141" i="3"/>
  <c r="BJ141" i="3"/>
  <c r="BL141" i="3" s="1"/>
  <c r="AQ172" i="3"/>
  <c r="AX215" i="3"/>
  <c r="BJ215" i="3"/>
  <c r="BL215" i="3" s="1"/>
  <c r="AQ217" i="3"/>
  <c r="AQ50" i="3"/>
  <c r="BJ174" i="3"/>
  <c r="BL174" i="3" s="1"/>
  <c r="AQ86" i="3"/>
  <c r="BJ86" i="3"/>
  <c r="BL86" i="3" s="1"/>
  <c r="AQ219" i="3"/>
  <c r="AX87" i="3"/>
  <c r="AX89" i="3"/>
  <c r="BJ89" i="3"/>
  <c r="BL89" i="3" s="1"/>
  <c r="AX148" i="3"/>
  <c r="BJ148" i="3"/>
  <c r="BL148" i="3" s="1"/>
  <c r="AQ224" i="3"/>
  <c r="BJ224" i="3"/>
  <c r="BL224" i="3" s="1"/>
  <c r="AQ91" i="3"/>
  <c r="BJ91" i="3"/>
  <c r="BL91" i="3" s="1"/>
  <c r="AX53" i="3"/>
  <c r="AQ32" i="3"/>
  <c r="BJ32" i="3"/>
  <c r="BL32" i="3" s="1"/>
  <c r="AX94" i="3"/>
  <c r="BJ94" i="3"/>
  <c r="BL94" i="3" s="1"/>
  <c r="AX180" i="3"/>
  <c r="AQ181" i="3"/>
  <c r="AQ97" i="3"/>
  <c r="BJ97" i="3"/>
  <c r="BL97" i="3" s="1"/>
  <c r="AQ98" i="3"/>
  <c r="BJ99" i="3"/>
  <c r="BL99" i="3" s="1"/>
  <c r="AX226" i="3"/>
  <c r="BJ226" i="3"/>
  <c r="BL226" i="3" s="1"/>
  <c r="AX57" i="3"/>
  <c r="AQ34" i="3"/>
  <c r="BJ34" i="3"/>
  <c r="BL34" i="3" s="1"/>
  <c r="AQ100" i="3"/>
  <c r="BJ100" i="3"/>
  <c r="BL100" i="3" s="1"/>
  <c r="AQ101" i="3"/>
  <c r="BJ107" i="3"/>
  <c r="BL107" i="3" s="1"/>
  <c r="BJ153" i="3"/>
  <c r="BL153" i="3" s="1"/>
  <c r="AQ155" i="3"/>
  <c r="BJ155" i="3"/>
  <c r="BL155" i="3" s="1"/>
  <c r="BJ184" i="3"/>
  <c r="BL184" i="3" s="1"/>
  <c r="AQ188" i="3"/>
  <c r="BJ188" i="3"/>
  <c r="BL188" i="3" s="1"/>
  <c r="BM188" i="3" s="1"/>
  <c r="BN188" i="3" s="1"/>
  <c r="AQ189" i="3"/>
  <c r="BJ189" i="3"/>
  <c r="BL189" i="3" s="1"/>
  <c r="AX191" i="3"/>
  <c r="AQ194" i="3"/>
  <c r="BJ231" i="3"/>
  <c r="BL231" i="3" s="1"/>
  <c r="AY235" i="3"/>
  <c r="BC235" i="3" s="1"/>
  <c r="CV235" i="3" s="1"/>
  <c r="CW235" i="3" s="1"/>
  <c r="BL110" i="3"/>
  <c r="BB196" i="3"/>
  <c r="BE196" i="3" s="1"/>
  <c r="BB59" i="3"/>
  <c r="BE59" i="3" s="1"/>
  <c r="BB12" i="3"/>
  <c r="BE12" i="3" s="1"/>
  <c r="BB111" i="3"/>
  <c r="BE111" i="3" s="1"/>
  <c r="AV10" i="3"/>
  <c r="AX10" i="3"/>
  <c r="AQ13" i="3"/>
  <c r="AQ60" i="3"/>
  <c r="AV113" i="3"/>
  <c r="AX113" i="3"/>
  <c r="AQ116" i="3"/>
  <c r="AQ197" i="3"/>
  <c r="BB198" i="3"/>
  <c r="BE198" i="3" s="1"/>
  <c r="AV199" i="3"/>
  <c r="AX199" i="3"/>
  <c r="BM118" i="3"/>
  <c r="BN118" i="3" s="1"/>
  <c r="AZ119" i="3"/>
  <c r="BM64" i="3"/>
  <c r="BN64" i="3" s="1"/>
  <c r="BB164" i="3"/>
  <c r="BE164" i="3"/>
  <c r="AZ201" i="3"/>
  <c r="BB47" i="3"/>
  <c r="BE47" i="3" s="1"/>
  <c r="BE66" i="3"/>
  <c r="BB66" i="3"/>
  <c r="BB115" i="3"/>
  <c r="BE115" i="3"/>
  <c r="BB40" i="3"/>
  <c r="BE40" i="3" s="1"/>
  <c r="BB117" i="3"/>
  <c r="BE117" i="3" s="1"/>
  <c r="BC118" i="3"/>
  <c r="CV118" i="3" s="1"/>
  <c r="CW118" i="3" s="1"/>
  <c r="BB15" i="3"/>
  <c r="BE15" i="3"/>
  <c r="BC64" i="3"/>
  <c r="CV64" i="3" s="1"/>
  <c r="CW64" i="3" s="1"/>
  <c r="BB124" i="3"/>
  <c r="BE124" i="3" s="1"/>
  <c r="BB17" i="3"/>
  <c r="BE17" i="3" s="1"/>
  <c r="AY17" i="3"/>
  <c r="BB205" i="3"/>
  <c r="BE205" i="3" s="1"/>
  <c r="BB13" i="3"/>
  <c r="BE13" i="3" s="1"/>
  <c r="AZ13" i="3"/>
  <c r="AV58" i="3"/>
  <c r="AX58" i="3"/>
  <c r="BB116" i="3"/>
  <c r="BE116" i="3"/>
  <c r="AZ116" i="3"/>
  <c r="AV161" i="3"/>
  <c r="AX161" i="3"/>
  <c r="BE200" i="3"/>
  <c r="BB118" i="3"/>
  <c r="BE118" i="3"/>
  <c r="AZ14" i="3"/>
  <c r="BB63" i="3"/>
  <c r="BE63" i="3"/>
  <c r="BA120" i="3"/>
  <c r="AY120" i="3"/>
  <c r="BM120" i="3" s="1"/>
  <c r="BN120" i="3" s="1"/>
  <c r="AY122" i="3"/>
  <c r="BM122" i="3" s="1"/>
  <c r="BN122" i="3" s="1"/>
  <c r="BA122" i="3"/>
  <c r="BB64" i="3"/>
  <c r="BE64" i="3" s="1"/>
  <c r="AZ123" i="3"/>
  <c r="BB45" i="3"/>
  <c r="BE45" i="3" s="1"/>
  <c r="AZ46" i="3"/>
  <c r="BM17" i="3"/>
  <c r="BN17" i="3" s="1"/>
  <c r="AZ110" i="3"/>
  <c r="AY111" i="3"/>
  <c r="BB11" i="3"/>
  <c r="BE11" i="3" s="1"/>
  <c r="AQ58" i="3"/>
  <c r="AX60" i="3"/>
  <c r="BB114" i="3"/>
  <c r="BE114" i="3" s="1"/>
  <c r="BD116" i="3"/>
  <c r="AQ161" i="3"/>
  <c r="AX197" i="3"/>
  <c r="AY198" i="3"/>
  <c r="BM198" i="3" s="1"/>
  <c r="BN198" i="3" s="1"/>
  <c r="BB200" i="3"/>
  <c r="BB41" i="3"/>
  <c r="BE41" i="3"/>
  <c r="AZ42" i="3"/>
  <c r="BB62" i="3"/>
  <c r="BE62" i="3" s="1"/>
  <c r="AY63" i="3"/>
  <c r="BM63" i="3" s="1"/>
  <c r="BN63" i="3" s="1"/>
  <c r="BB125" i="3"/>
  <c r="BE125" i="3" s="1"/>
  <c r="AY164" i="3"/>
  <c r="BB232" i="3"/>
  <c r="BE232" i="3" s="1"/>
  <c r="BB70" i="3"/>
  <c r="BE70" i="3" s="1"/>
  <c r="BB127" i="3"/>
  <c r="BE127" i="3" s="1"/>
  <c r="AW46" i="3"/>
  <c r="BA46" i="3" s="1"/>
  <c r="AX65" i="3"/>
  <c r="AY70" i="3"/>
  <c r="BM70" i="3" s="1"/>
  <c r="BN70" i="3" s="1"/>
  <c r="AX71" i="3"/>
  <c r="AV71" i="3"/>
  <c r="AX202" i="3"/>
  <c r="AV202" i="3"/>
  <c r="AX20" i="3"/>
  <c r="AV20" i="3"/>
  <c r="BB77" i="3"/>
  <c r="BE77" i="3" s="1"/>
  <c r="AX133" i="3"/>
  <c r="AV133" i="3"/>
  <c r="BB136" i="3"/>
  <c r="BE136" i="3" s="1"/>
  <c r="AZ41" i="3"/>
  <c r="AZ118" i="3"/>
  <c r="AW14" i="3"/>
  <c r="BA14" i="3" s="1"/>
  <c r="AZ63" i="3"/>
  <c r="AW119" i="3"/>
  <c r="BA119" i="3" s="1"/>
  <c r="AZ164" i="3"/>
  <c r="AW201" i="3"/>
  <c r="BA201" i="3" s="1"/>
  <c r="AZ45" i="3"/>
  <c r="AY1" i="3"/>
  <c r="Q248" i="3"/>
  <c r="Y248" i="3"/>
  <c r="AG248" i="3"/>
  <c r="AO248" i="3"/>
  <c r="AY11" i="3"/>
  <c r="BM11" i="3" s="1"/>
  <c r="BN11" i="3" s="1"/>
  <c r="AV12" i="3"/>
  <c r="AY59" i="3"/>
  <c r="AV60" i="3"/>
  <c r="AY114" i="3"/>
  <c r="AV115" i="3"/>
  <c r="AY196" i="3"/>
  <c r="BM196" i="3" s="1"/>
  <c r="BN196" i="3" s="1"/>
  <c r="AV197" i="3"/>
  <c r="AV40" i="3"/>
  <c r="AX42" i="3"/>
  <c r="AY61" i="3"/>
  <c r="AV117" i="3"/>
  <c r="AX14" i="3"/>
  <c r="AV62" i="3"/>
  <c r="AX119" i="3"/>
  <c r="AV15" i="3"/>
  <c r="AX123" i="3"/>
  <c r="AY124" i="3"/>
  <c r="AV125" i="3"/>
  <c r="AX201" i="3"/>
  <c r="AV44" i="3"/>
  <c r="AX46" i="3"/>
  <c r="AV47" i="3"/>
  <c r="AX16" i="3"/>
  <c r="AX67" i="3"/>
  <c r="AQ71" i="3"/>
  <c r="AY72" i="3"/>
  <c r="BM72" i="3" s="1"/>
  <c r="BN72" i="3" s="1"/>
  <c r="AV126" i="3"/>
  <c r="AX126" i="3"/>
  <c r="BJ127" i="3"/>
  <c r="BL127" i="3" s="1"/>
  <c r="AQ202" i="3"/>
  <c r="AV204" i="3"/>
  <c r="AX204" i="3"/>
  <c r="BJ205" i="3"/>
  <c r="BL205" i="3" s="1"/>
  <c r="AX165" i="3"/>
  <c r="AY165" i="3" s="1"/>
  <c r="BM165" i="3" s="1"/>
  <c r="BN165" i="3" s="1"/>
  <c r="AQ20" i="3"/>
  <c r="AY73" i="3"/>
  <c r="BM73" i="3" s="1"/>
  <c r="BN73" i="3" s="1"/>
  <c r="BB75" i="3"/>
  <c r="BE75" i="3" s="1"/>
  <c r="AQ133" i="3"/>
  <c r="AQ78" i="3"/>
  <c r="BB168" i="3"/>
  <c r="BE168" i="3" s="1"/>
  <c r="AW42" i="3"/>
  <c r="BA42" i="3" s="1"/>
  <c r="BB61" i="3"/>
  <c r="BE61" i="3" s="1"/>
  <c r="AX162" i="3"/>
  <c r="AX43" i="3"/>
  <c r="AY43" i="3" s="1"/>
  <c r="AZ64" i="3"/>
  <c r="AA248" i="3"/>
  <c r="AI248" i="3"/>
  <c r="AP248" i="3"/>
  <c r="AW110" i="3"/>
  <c r="AW12" i="3"/>
  <c r="BA12" i="3" s="1"/>
  <c r="AW60" i="3"/>
  <c r="BA60" i="3" s="1"/>
  <c r="AW115" i="3"/>
  <c r="BA115" i="3" s="1"/>
  <c r="AW197" i="3"/>
  <c r="BA197" i="3" s="1"/>
  <c r="AW40" i="3"/>
  <c r="BA40" i="3" s="1"/>
  <c r="AW117" i="3"/>
  <c r="BA117" i="3" s="1"/>
  <c r="AW62" i="3"/>
  <c r="BA62" i="3" s="1"/>
  <c r="AQ63" i="3"/>
  <c r="AY121" i="3"/>
  <c r="BM121" i="3" s="1"/>
  <c r="BN121" i="3" s="1"/>
  <c r="AY163" i="3"/>
  <c r="AW15" i="3"/>
  <c r="BA15" i="3" s="1"/>
  <c r="AW125" i="3"/>
  <c r="BA125" i="3" s="1"/>
  <c r="AW44" i="3"/>
  <c r="BA44" i="3" s="1"/>
  <c r="AW47" i="3"/>
  <c r="BA47" i="3" s="1"/>
  <c r="AX18" i="3"/>
  <c r="AQ67" i="3"/>
  <c r="BJ68" i="3"/>
  <c r="BL68" i="3" s="1"/>
  <c r="BB68" i="3"/>
  <c r="BE68" i="3" s="1"/>
  <c r="AZ70" i="3"/>
  <c r="AW71" i="3"/>
  <c r="BA71" i="3" s="1"/>
  <c r="BE72" i="3"/>
  <c r="AY127" i="3"/>
  <c r="AX128" i="3"/>
  <c r="AV128" i="3"/>
  <c r="BJ129" i="3"/>
  <c r="BL129" i="3" s="1"/>
  <c r="BB129" i="3"/>
  <c r="BE129" i="3" s="1"/>
  <c r="AZ131" i="3"/>
  <c r="AW202" i="3"/>
  <c r="BA202" i="3" s="1"/>
  <c r="BE203" i="3"/>
  <c r="AY205" i="3"/>
  <c r="AX206" i="3"/>
  <c r="AV206" i="3"/>
  <c r="BJ207" i="3"/>
  <c r="BL207" i="3" s="1"/>
  <c r="BB207" i="3"/>
  <c r="BE207" i="3" s="1"/>
  <c r="AZ165" i="3"/>
  <c r="AW20" i="3"/>
  <c r="BA20" i="3" s="1"/>
  <c r="BB73" i="3"/>
  <c r="BE73" i="3" s="1"/>
  <c r="AX74" i="3"/>
  <c r="AV74" i="3"/>
  <c r="AQ77" i="3"/>
  <c r="AW133" i="3"/>
  <c r="BA133" i="3" s="1"/>
  <c r="BB134" i="3"/>
  <c r="BE134" i="3" s="1"/>
  <c r="AZ78" i="3"/>
  <c r="AV23" i="3"/>
  <c r="AX23" i="3"/>
  <c r="AW23" i="3"/>
  <c r="BA23" i="3" s="1"/>
  <c r="BB49" i="3"/>
  <c r="BE49" i="3" s="1"/>
  <c r="AW123" i="3"/>
  <c r="BA123" i="3" s="1"/>
  <c r="S248" i="3"/>
  <c r="M248" i="3"/>
  <c r="U248" i="3"/>
  <c r="AC248" i="3"/>
  <c r="AK248" i="3"/>
  <c r="AQ110" i="3"/>
  <c r="AX110" i="3"/>
  <c r="BI248" i="3"/>
  <c r="AQ18" i="3"/>
  <c r="BJ19" i="3"/>
  <c r="BL19" i="3" s="1"/>
  <c r="AZ19" i="3"/>
  <c r="AW65" i="3"/>
  <c r="BA65" i="3" s="1"/>
  <c r="AY66" i="3"/>
  <c r="AY68" i="3"/>
  <c r="AV69" i="3"/>
  <c r="AX69" i="3"/>
  <c r="AQ128" i="3"/>
  <c r="AY129" i="3"/>
  <c r="AV130" i="3"/>
  <c r="AX130" i="3"/>
  <c r="AQ206" i="3"/>
  <c r="AY207" i="3"/>
  <c r="AV132" i="3"/>
  <c r="AX132" i="3"/>
  <c r="BB21" i="3"/>
  <c r="BE21" i="3" s="1"/>
  <c r="AQ74" i="3"/>
  <c r="AY77" i="3"/>
  <c r="BB209" i="3"/>
  <c r="BE209" i="3" s="1"/>
  <c r="AX22" i="3"/>
  <c r="AX76" i="3"/>
  <c r="AQ210" i="3"/>
  <c r="AX48" i="3"/>
  <c r="AV48" i="3"/>
  <c r="AV135" i="3"/>
  <c r="AX135" i="3"/>
  <c r="AQ212" i="3"/>
  <c r="BB213" i="3"/>
  <c r="BE213" i="3" s="1"/>
  <c r="AV214" i="3"/>
  <c r="AX214" i="3"/>
  <c r="AZ26" i="3"/>
  <c r="BA82" i="3"/>
  <c r="AY82" i="3"/>
  <c r="BM82" i="3" s="1"/>
  <c r="BN82" i="3" s="1"/>
  <c r="AY143" i="3"/>
  <c r="AZ143" i="3"/>
  <c r="BB137" i="3"/>
  <c r="BE137" i="3" s="1"/>
  <c r="BB84" i="3"/>
  <c r="BE84" i="3" s="1"/>
  <c r="AY21" i="3"/>
  <c r="AV22" i="3"/>
  <c r="AY75" i="3"/>
  <c r="BM75" i="3" s="1"/>
  <c r="BN75" i="3" s="1"/>
  <c r="AV76" i="3"/>
  <c r="BJ134" i="3"/>
  <c r="BL134" i="3" s="1"/>
  <c r="AW166" i="3"/>
  <c r="BA166" i="3" s="1"/>
  <c r="AY167" i="3"/>
  <c r="BM167" i="3" s="1"/>
  <c r="BN167" i="3" s="1"/>
  <c r="AX208" i="3"/>
  <c r="AV208" i="3"/>
  <c r="BJ209" i="3"/>
  <c r="BL209" i="3" s="1"/>
  <c r="AW48" i="3"/>
  <c r="BA48" i="3" s="1"/>
  <c r="AX78" i="3"/>
  <c r="AQ23" i="3"/>
  <c r="AX79" i="3"/>
  <c r="AV79" i="3"/>
  <c r="AW135" i="3"/>
  <c r="BA135" i="3" s="1"/>
  <c r="AQ137" i="3"/>
  <c r="BB138" i="3"/>
  <c r="BE138" i="3"/>
  <c r="AZ138" i="3"/>
  <c r="AV139" i="3"/>
  <c r="AX139" i="3"/>
  <c r="BM168" i="3"/>
  <c r="BN168" i="3" s="1"/>
  <c r="AQ213" i="3"/>
  <c r="AQ25" i="3"/>
  <c r="AZ81" i="3"/>
  <c r="AZ141" i="3"/>
  <c r="BB146" i="3"/>
  <c r="BE146" i="3" s="1"/>
  <c r="AY134" i="3"/>
  <c r="AX166" i="3"/>
  <c r="BE167" i="3"/>
  <c r="AY209" i="3"/>
  <c r="AV210" i="3"/>
  <c r="AX210" i="3"/>
  <c r="BJ211" i="3"/>
  <c r="BL211" i="3" s="1"/>
  <c r="BE24" i="3"/>
  <c r="AX80" i="3"/>
  <c r="AY80" i="3" s="1"/>
  <c r="BM80" i="3" s="1"/>
  <c r="BN80" i="3" s="1"/>
  <c r="AX212" i="3"/>
  <c r="AY213" i="3"/>
  <c r="BM213" i="3" s="1"/>
  <c r="BN213" i="3" s="1"/>
  <c r="AW26" i="3"/>
  <c r="BA26" i="3" s="1"/>
  <c r="AW81" i="3"/>
  <c r="BA81" i="3" s="1"/>
  <c r="AQ84" i="3"/>
  <c r="AW141" i="3"/>
  <c r="BA141" i="3" s="1"/>
  <c r="AZ145" i="3"/>
  <c r="AY145" i="3"/>
  <c r="BB215" i="3"/>
  <c r="BE215" i="3" s="1"/>
  <c r="AZ216" i="3"/>
  <c r="AY216" i="3"/>
  <c r="AZ218" i="3"/>
  <c r="BB85" i="3"/>
  <c r="BE85" i="3" s="1"/>
  <c r="BB220" i="3"/>
  <c r="BE220" i="3" s="1"/>
  <c r="BB221" i="3"/>
  <c r="BE221" i="3" s="1"/>
  <c r="BB30" i="3"/>
  <c r="BE30" i="3" s="1"/>
  <c r="BB51" i="3"/>
  <c r="BE51" i="3" s="1"/>
  <c r="AZ225" i="3"/>
  <c r="AY136" i="3"/>
  <c r="BM136" i="3" s="1"/>
  <c r="BN136" i="3" s="1"/>
  <c r="AV137" i="3"/>
  <c r="AY168" i="3"/>
  <c r="AV212" i="3"/>
  <c r="AY49" i="3"/>
  <c r="AV25" i="3"/>
  <c r="AV27" i="3"/>
  <c r="AX81" i="3"/>
  <c r="AY84" i="3"/>
  <c r="AV140" i="3"/>
  <c r="AV142" i="3"/>
  <c r="AZ171" i="3"/>
  <c r="AY172" i="3"/>
  <c r="AZ50" i="3"/>
  <c r="AY50" i="3"/>
  <c r="AX147" i="3"/>
  <c r="AQ147" i="3"/>
  <c r="AX28" i="3"/>
  <c r="AX174" i="3"/>
  <c r="AY174" i="3" s="1"/>
  <c r="AZ219" i="3"/>
  <c r="BB219" i="3"/>
  <c r="BE219" i="3" s="1"/>
  <c r="AZ88" i="3"/>
  <c r="AY88" i="3"/>
  <c r="BM88" i="3" s="1"/>
  <c r="BN88" i="3" s="1"/>
  <c r="BB90" i="3"/>
  <c r="BE90" i="3" s="1"/>
  <c r="BB175" i="3"/>
  <c r="BE175" i="3" s="1"/>
  <c r="BB223" i="3"/>
  <c r="BE223" i="3" s="1"/>
  <c r="BB225" i="3"/>
  <c r="BE225" i="3" s="1"/>
  <c r="AW137" i="3"/>
  <c r="BA137" i="3" s="1"/>
  <c r="AW212" i="3"/>
  <c r="BA212" i="3" s="1"/>
  <c r="AY83" i="3"/>
  <c r="BM83" i="3" s="1"/>
  <c r="BN83" i="3" s="1"/>
  <c r="AQ143" i="3"/>
  <c r="AQ169" i="3"/>
  <c r="AY215" i="3"/>
  <c r="BM215" i="3" s="1"/>
  <c r="BN215" i="3" s="1"/>
  <c r="AX173" i="3"/>
  <c r="AV173" i="3"/>
  <c r="AX29" i="3"/>
  <c r="AY29" i="3" s="1"/>
  <c r="BB88" i="3"/>
  <c r="BE88" i="3" s="1"/>
  <c r="BB222" i="3"/>
  <c r="BE222" i="3" s="1"/>
  <c r="AZ89" i="3"/>
  <c r="BB149" i="3"/>
  <c r="BE149" i="3" s="1"/>
  <c r="AQ145" i="3"/>
  <c r="BJ145" i="3"/>
  <c r="BL145" i="3" s="1"/>
  <c r="AY169" i="3"/>
  <c r="BM169" i="3" s="1"/>
  <c r="BN169" i="3" s="1"/>
  <c r="AW170" i="3"/>
  <c r="BA170" i="3" s="1"/>
  <c r="AQ171" i="3"/>
  <c r="AQ216" i="3"/>
  <c r="BJ216" i="3"/>
  <c r="BL216" i="3" s="1"/>
  <c r="BM216" i="3" s="1"/>
  <c r="BN216" i="3" s="1"/>
  <c r="AQ173" i="3"/>
  <c r="BE218" i="3"/>
  <c r="AQ85" i="3"/>
  <c r="AZ174" i="3"/>
  <c r="AX86" i="3"/>
  <c r="AV86" i="3"/>
  <c r="BJ219" i="3"/>
  <c r="BL219" i="3" s="1"/>
  <c r="BB87" i="3"/>
  <c r="BE87" i="3" s="1"/>
  <c r="BB89" i="3"/>
  <c r="BE89" i="3" s="1"/>
  <c r="BB148" i="3"/>
  <c r="BE148" i="3" s="1"/>
  <c r="BM148" i="3"/>
  <c r="BN148" i="3" s="1"/>
  <c r="AZ51" i="3"/>
  <c r="AY51" i="3"/>
  <c r="BM51" i="3" s="1"/>
  <c r="BN51" i="3" s="1"/>
  <c r="AW218" i="3"/>
  <c r="BA218" i="3" s="1"/>
  <c r="AW219" i="3"/>
  <c r="BA219" i="3" s="1"/>
  <c r="AQ220" i="3"/>
  <c r="AV87" i="3"/>
  <c r="AW88" i="3"/>
  <c r="BA88" i="3" s="1"/>
  <c r="AQ221" i="3"/>
  <c r="AY222" i="3"/>
  <c r="AV30" i="3"/>
  <c r="AW89" i="3"/>
  <c r="BA89" i="3" s="1"/>
  <c r="AQ90" i="3"/>
  <c r="AY148" i="3"/>
  <c r="AV175" i="3"/>
  <c r="AW51" i="3"/>
  <c r="BA51" i="3" s="1"/>
  <c r="AQ149" i="3"/>
  <c r="AY223" i="3"/>
  <c r="BM223" i="3" s="1"/>
  <c r="BN223" i="3" s="1"/>
  <c r="AV224" i="3"/>
  <c r="AW225" i="3"/>
  <c r="BA225" i="3" s="1"/>
  <c r="AV31" i="3"/>
  <c r="AX31" i="3"/>
  <c r="BE92" i="3"/>
  <c r="BB92" i="3"/>
  <c r="BM54" i="3"/>
  <c r="BN54" i="3" s="1"/>
  <c r="AZ179" i="3"/>
  <c r="AW87" i="3"/>
  <c r="BA87" i="3" s="1"/>
  <c r="AQ88" i="3"/>
  <c r="AW30" i="3"/>
  <c r="BA30" i="3" s="1"/>
  <c r="AQ89" i="3"/>
  <c r="AW175" i="3"/>
  <c r="BA175" i="3" s="1"/>
  <c r="AQ51" i="3"/>
  <c r="AW224" i="3"/>
  <c r="BA224" i="3" s="1"/>
  <c r="AQ225" i="3"/>
  <c r="AX52" i="3"/>
  <c r="BB54" i="3"/>
  <c r="BE54" i="3" s="1"/>
  <c r="AY54" i="3"/>
  <c r="BB93" i="3"/>
  <c r="BE93" i="3" s="1"/>
  <c r="BB95" i="3"/>
  <c r="BE95" i="3" s="1"/>
  <c r="AV144" i="3"/>
  <c r="AV146" i="3"/>
  <c r="AV217" i="3"/>
  <c r="AV147" i="3"/>
  <c r="AV85" i="3"/>
  <c r="AV220" i="3"/>
  <c r="AV221" i="3"/>
  <c r="AV90" i="3"/>
  <c r="AV149" i="3"/>
  <c r="BJ225" i="3"/>
  <c r="BL225" i="3" s="1"/>
  <c r="AW91" i="3"/>
  <c r="AX176" i="3"/>
  <c r="AQ176" i="3"/>
  <c r="AQ52" i="3"/>
  <c r="AZ32" i="3"/>
  <c r="AY95" i="3"/>
  <c r="BM95" i="3" s="1"/>
  <c r="BN95" i="3" s="1"/>
  <c r="BB150" i="3"/>
  <c r="BE150" i="3" s="1"/>
  <c r="BB178" i="3"/>
  <c r="BE178" i="3" s="1"/>
  <c r="AQ215" i="3"/>
  <c r="AQ174" i="3"/>
  <c r="AQ29" i="3"/>
  <c r="AQ222" i="3"/>
  <c r="AQ148" i="3"/>
  <c r="AX91" i="3"/>
  <c r="AV52" i="3"/>
  <c r="AW31" i="3"/>
  <c r="BA31" i="3" s="1"/>
  <c r="BB53" i="3"/>
  <c r="BE53" i="3" s="1"/>
  <c r="BB94" i="3"/>
  <c r="BE94" i="3" s="1"/>
  <c r="AZ55" i="3"/>
  <c r="AY178" i="3"/>
  <c r="BM178" i="3" s="1"/>
  <c r="BN178" i="3" s="1"/>
  <c r="BB180" i="3"/>
  <c r="BE180" i="3"/>
  <c r="AZ54" i="3"/>
  <c r="AW32" i="3"/>
  <c r="BA32" i="3" s="1"/>
  <c r="AQ93" i="3"/>
  <c r="AZ95" i="3"/>
  <c r="AW55" i="3"/>
  <c r="BA55" i="3" s="1"/>
  <c r="AQ150" i="3"/>
  <c r="AZ178" i="3"/>
  <c r="AW179" i="3"/>
  <c r="BA179" i="3" s="1"/>
  <c r="AQ180" i="3"/>
  <c r="AZ152" i="3"/>
  <c r="AX152" i="3"/>
  <c r="BB226" i="3"/>
  <c r="BE226" i="3" s="1"/>
  <c r="BB57" i="3"/>
  <c r="BE57" i="3" s="1"/>
  <c r="BA101" i="3"/>
  <c r="AY101" i="3"/>
  <c r="BB105" i="3"/>
  <c r="BE105" i="3" s="1"/>
  <c r="AY105" i="3"/>
  <c r="BM105" i="3" s="1"/>
  <c r="BN105" i="3" s="1"/>
  <c r="AV53" i="3"/>
  <c r="AX32" i="3"/>
  <c r="AV94" i="3"/>
  <c r="AX55" i="3"/>
  <c r="AV177" i="3"/>
  <c r="AX179" i="3"/>
  <c r="BJ180" i="3"/>
  <c r="BL180" i="3" s="1"/>
  <c r="AW96" i="3"/>
  <c r="AY181" i="3"/>
  <c r="BM181" i="3" s="1"/>
  <c r="BN181" i="3" s="1"/>
  <c r="AV56" i="3"/>
  <c r="AX151" i="3"/>
  <c r="AQ57" i="3"/>
  <c r="AV33" i="3"/>
  <c r="AW33" i="3"/>
  <c r="BA33" i="3" s="1"/>
  <c r="AV92" i="3"/>
  <c r="AV93" i="3"/>
  <c r="AQ95" i="3"/>
  <c r="AV150" i="3"/>
  <c r="AQ178" i="3"/>
  <c r="AV180" i="3"/>
  <c r="AX96" i="3"/>
  <c r="AZ97" i="3"/>
  <c r="AX97" i="3"/>
  <c r="AY97" i="3" s="1"/>
  <c r="AQ151" i="3"/>
  <c r="BJ152" i="3"/>
  <c r="BL152" i="3" s="1"/>
  <c r="AY226" i="3"/>
  <c r="BM226" i="3" s="1"/>
  <c r="BN226" i="3" s="1"/>
  <c r="AZ57" i="3"/>
  <c r="AQ33" i="3"/>
  <c r="AZ36" i="3"/>
  <c r="AY36" i="3"/>
  <c r="AZ184" i="3"/>
  <c r="AY184" i="3"/>
  <c r="BM184" i="3" s="1"/>
  <c r="BN184" i="3" s="1"/>
  <c r="AQ94" i="3"/>
  <c r="AQ177" i="3"/>
  <c r="BB181" i="3"/>
  <c r="BE181" i="3" s="1"/>
  <c r="AX56" i="3"/>
  <c r="BE98" i="3"/>
  <c r="AX99" i="3"/>
  <c r="AY99" i="3" s="1"/>
  <c r="BM99" i="3" s="1"/>
  <c r="BN99" i="3" s="1"/>
  <c r="AW152" i="3"/>
  <c r="BA152" i="3" s="1"/>
  <c r="AZ183" i="3"/>
  <c r="BB33" i="3"/>
  <c r="BE33" i="3" s="1"/>
  <c r="AQ36" i="3"/>
  <c r="AQ37" i="3"/>
  <c r="AY38" i="3"/>
  <c r="AZ38" i="3"/>
  <c r="BB101" i="3"/>
  <c r="BE101" i="3" s="1"/>
  <c r="AQ105" i="3"/>
  <c r="AZ108" i="3"/>
  <c r="AX108" i="3"/>
  <c r="AZ154" i="3"/>
  <c r="AX154" i="3"/>
  <c r="BB189" i="3"/>
  <c r="BE189" i="3" s="1"/>
  <c r="BB227" i="3"/>
  <c r="BE227" i="3" s="1"/>
  <c r="AX230" i="3"/>
  <c r="AV230" i="3"/>
  <c r="AW230" i="3"/>
  <c r="BA230" i="3" s="1"/>
  <c r="AZ39" i="3"/>
  <c r="AW57" i="3"/>
  <c r="BA57" i="3" s="1"/>
  <c r="AX35" i="3"/>
  <c r="AZ104" i="3"/>
  <c r="AX104" i="3"/>
  <c r="AX107" i="3"/>
  <c r="AX186" i="3"/>
  <c r="AQ187" i="3"/>
  <c r="BA188" i="3"/>
  <c r="AY188" i="3"/>
  <c r="BB191" i="3"/>
  <c r="BE191" i="3" s="1"/>
  <c r="AV192" i="3"/>
  <c r="AW192" i="3"/>
  <c r="BA192" i="3" s="1"/>
  <c r="AZ229" i="3"/>
  <c r="BA160" i="3"/>
  <c r="AY160" i="3"/>
  <c r="BB245" i="3"/>
  <c r="BE245" i="3" s="1"/>
  <c r="AV98" i="3"/>
  <c r="AV182" i="3"/>
  <c r="AX183" i="3"/>
  <c r="AY183" i="3" s="1"/>
  <c r="BM183" i="3" s="1"/>
  <c r="BN183" i="3" s="1"/>
  <c r="AX34" i="3"/>
  <c r="AQ35" i="3"/>
  <c r="AX37" i="3"/>
  <c r="AQ38" i="3"/>
  <c r="AX100" i="3"/>
  <c r="AX103" i="3"/>
  <c r="AZ103" i="3"/>
  <c r="AX106" i="3"/>
  <c r="AQ107" i="3"/>
  <c r="BJ108" i="3"/>
  <c r="BL108" i="3" s="1"/>
  <c r="AX109" i="3"/>
  <c r="AQ153" i="3"/>
  <c r="BJ154" i="3"/>
  <c r="BL154" i="3" s="1"/>
  <c r="AX155" i="3"/>
  <c r="AQ156" i="3"/>
  <c r="AX158" i="3"/>
  <c r="AQ184" i="3"/>
  <c r="AX185" i="3"/>
  <c r="AQ186" i="3"/>
  <c r="AV187" i="3"/>
  <c r="BB188" i="3"/>
  <c r="BE188" i="3" s="1"/>
  <c r="AY191" i="3"/>
  <c r="AZ191" i="3"/>
  <c r="AQ192" i="3"/>
  <c r="AQ99" i="3"/>
  <c r="AQ226" i="3"/>
  <c r="AQ183" i="3"/>
  <c r="BJ57" i="3"/>
  <c r="BL57" i="3" s="1"/>
  <c r="AV35" i="3"/>
  <c r="AX102" i="3"/>
  <c r="AQ103" i="3"/>
  <c r="BJ104" i="3"/>
  <c r="BL104" i="3" s="1"/>
  <c r="AQ106" i="3"/>
  <c r="AV107" i="3"/>
  <c r="AW108" i="3"/>
  <c r="BA108" i="3" s="1"/>
  <c r="AY153" i="3"/>
  <c r="BM153" i="3" s="1"/>
  <c r="BN153" i="3" s="1"/>
  <c r="AW154" i="3"/>
  <c r="BA154" i="3" s="1"/>
  <c r="AY156" i="3"/>
  <c r="AW157" i="3"/>
  <c r="BA157" i="3" s="1"/>
  <c r="AQ158" i="3"/>
  <c r="AZ190" i="3"/>
  <c r="AQ39" i="3"/>
  <c r="AV189" i="3"/>
  <c r="AX229" i="3"/>
  <c r="AQ230" i="3"/>
  <c r="AV195" i="3"/>
  <c r="AX195" i="3"/>
  <c r="AX39" i="3"/>
  <c r="AY39" i="3" s="1"/>
  <c r="AQ160" i="3"/>
  <c r="AY239" i="3"/>
  <c r="BM239" i="3" s="1"/>
  <c r="BN239" i="3" s="1"/>
  <c r="AZ239" i="3"/>
  <c r="AW106" i="3"/>
  <c r="BA106" i="3" s="1"/>
  <c r="AW158" i="3"/>
  <c r="BA158" i="3" s="1"/>
  <c r="AW186" i="3"/>
  <c r="AW189" i="3"/>
  <c r="BA189" i="3" s="1"/>
  <c r="AX190" i="3"/>
  <c r="AQ191" i="3"/>
  <c r="AX193" i="3"/>
  <c r="AV193" i="3"/>
  <c r="BJ227" i="3"/>
  <c r="BL227" i="3" s="1"/>
  <c r="BE194" i="3"/>
  <c r="AV231" i="3"/>
  <c r="AW231" i="3"/>
  <c r="BA231" i="3" s="1"/>
  <c r="BB237" i="3"/>
  <c r="BE237" i="3" s="1"/>
  <c r="AV240" i="3"/>
  <c r="AX240" i="3"/>
  <c r="AW240" i="3"/>
  <c r="BA240" i="3" s="1"/>
  <c r="AQ190" i="3"/>
  <c r="BJ191" i="3"/>
  <c r="BL191" i="3" s="1"/>
  <c r="BM191" i="3" s="1"/>
  <c r="BN191" i="3" s="1"/>
  <c r="AQ193" i="3"/>
  <c r="AV228" i="3"/>
  <c r="AX228" i="3"/>
  <c r="BJ229" i="3"/>
  <c r="BL229" i="3" s="1"/>
  <c r="AW195" i="3"/>
  <c r="BA195" i="3" s="1"/>
  <c r="AQ231" i="3"/>
  <c r="BM160" i="3"/>
  <c r="BN160" i="3" s="1"/>
  <c r="AY233" i="3"/>
  <c r="AX234" i="3"/>
  <c r="AV234" i="3"/>
  <c r="BJ235" i="3"/>
  <c r="BL235" i="3" s="1"/>
  <c r="BM235" i="3" s="1"/>
  <c r="BN235" i="3" s="1"/>
  <c r="BE239" i="3"/>
  <c r="AQ240" i="3"/>
  <c r="BD241" i="3"/>
  <c r="AX242" i="3"/>
  <c r="AV242" i="3"/>
  <c r="BJ243" i="3"/>
  <c r="BL243" i="3" s="1"/>
  <c r="BE233" i="3"/>
  <c r="BD235" i="3"/>
  <c r="AV236" i="3"/>
  <c r="AX236" i="3"/>
  <c r="BJ237" i="3"/>
  <c r="BL237" i="3" s="1"/>
  <c r="BE241" i="3"/>
  <c r="AQ242" i="3"/>
  <c r="AY243" i="3"/>
  <c r="AV244" i="3"/>
  <c r="AX244" i="3"/>
  <c r="BJ245" i="3"/>
  <c r="BL245" i="3" s="1"/>
  <c r="BJ39" i="3"/>
  <c r="BL39" i="3" s="1"/>
  <c r="BE235" i="3"/>
  <c r="AQ236" i="3"/>
  <c r="AY237" i="3"/>
  <c r="AX238" i="3"/>
  <c r="AV238" i="3"/>
  <c r="BE243" i="3"/>
  <c r="AQ244" i="3"/>
  <c r="AY245" i="3"/>
  <c r="AU248" i="3"/>
  <c r="BI151" i="2"/>
  <c r="AU151" i="2"/>
  <c r="AV151" i="2"/>
  <c r="AY211" i="3" l="1"/>
  <c r="BM19" i="3"/>
  <c r="BN19" i="3" s="1"/>
  <c r="BC81" i="4"/>
  <c r="CV81" i="4" s="1"/>
  <c r="CW81" i="4" s="1"/>
  <c r="AY103" i="3"/>
  <c r="BM103" i="3" s="1"/>
  <c r="BN103" i="3" s="1"/>
  <c r="AY24" i="3"/>
  <c r="BM129" i="3"/>
  <c r="BN129" i="3" s="1"/>
  <c r="BM68" i="3"/>
  <c r="BN68" i="3" s="1"/>
  <c r="AY232" i="3"/>
  <c r="BM232" i="3" s="1"/>
  <c r="BN232" i="3" s="1"/>
  <c r="AY19" i="3"/>
  <c r="AY89" i="3"/>
  <c r="BM89" i="3" s="1"/>
  <c r="BN89" i="3" s="1"/>
  <c r="AY100" i="3"/>
  <c r="BM100" i="3" s="1"/>
  <c r="BN100" i="3" s="1"/>
  <c r="BM49" i="3"/>
  <c r="BN49" i="3" s="1"/>
  <c r="BD243" i="5"/>
  <c r="BD171" i="5"/>
  <c r="AY108" i="3"/>
  <c r="BM211" i="3"/>
  <c r="BN211" i="3" s="1"/>
  <c r="BD118" i="3"/>
  <c r="BC52" i="4"/>
  <c r="CV52" i="4" s="1"/>
  <c r="CW52" i="4" s="1"/>
  <c r="BD55" i="5"/>
  <c r="BC22" i="4"/>
  <c r="BM22" i="4"/>
  <c r="BN22" i="4" s="1"/>
  <c r="AY194" i="3"/>
  <c r="BM194" i="3" s="1"/>
  <c r="BN194" i="3" s="1"/>
  <c r="AY57" i="3"/>
  <c r="BM143" i="3"/>
  <c r="BN143" i="3" s="1"/>
  <c r="AY67" i="3"/>
  <c r="BM67" i="3" s="1"/>
  <c r="BN67" i="3" s="1"/>
  <c r="BM124" i="3"/>
  <c r="BN124" i="3" s="1"/>
  <c r="AY112" i="3"/>
  <c r="BM112" i="3" s="1"/>
  <c r="BN112" i="3" s="1"/>
  <c r="BC219" i="4"/>
  <c r="CV219" i="4" s="1"/>
  <c r="CW219" i="4" s="1"/>
  <c r="BD87" i="5"/>
  <c r="AY151" i="3"/>
  <c r="BM151" i="3" s="1"/>
  <c r="BN151" i="3" s="1"/>
  <c r="AY28" i="3"/>
  <c r="BM28" i="3" s="1"/>
  <c r="BN28" i="3" s="1"/>
  <c r="AY203" i="3"/>
  <c r="BM203" i="3" s="1"/>
  <c r="BN203" i="3" s="1"/>
  <c r="BD207" i="4"/>
  <c r="BD127" i="4"/>
  <c r="BJ151" i="2"/>
  <c r="BL151" i="2" s="1"/>
  <c r="AY227" i="3"/>
  <c r="AY200" i="3"/>
  <c r="BM200" i="3" s="1"/>
  <c r="BN200" i="3" s="1"/>
  <c r="BM168" i="4"/>
  <c r="BN168" i="4" s="1"/>
  <c r="BD15" i="5"/>
  <c r="CV164" i="7"/>
  <c r="BD229" i="5"/>
  <c r="BD68" i="5"/>
  <c r="BD186" i="5"/>
  <c r="BD97" i="5"/>
  <c r="BD210" i="5"/>
  <c r="BD66" i="5"/>
  <c r="BD41" i="5"/>
  <c r="BD152" i="5"/>
  <c r="BD211" i="5"/>
  <c r="BD235" i="5"/>
  <c r="BD228" i="5"/>
  <c r="BD71" i="5"/>
  <c r="BD46" i="5"/>
  <c r="BD58" i="5"/>
  <c r="BD232" i="5"/>
  <c r="BD73" i="5"/>
  <c r="BD23" i="5"/>
  <c r="BD241" i="5"/>
  <c r="BD99" i="5"/>
  <c r="BD168" i="5"/>
  <c r="BD204" i="5"/>
  <c r="BD173" i="5"/>
  <c r="BD133" i="5"/>
  <c r="BD42" i="5"/>
  <c r="BD184" i="5"/>
  <c r="BD220" i="4"/>
  <c r="BD124" i="4"/>
  <c r="BD218" i="4"/>
  <c r="BD96" i="4"/>
  <c r="AY248" i="4"/>
  <c r="BD214" i="5"/>
  <c r="BD192" i="5"/>
  <c r="BD209" i="5"/>
  <c r="BD148" i="5"/>
  <c r="BD195" i="5"/>
  <c r="BD119" i="5"/>
  <c r="BD52" i="5"/>
  <c r="BD222" i="5"/>
  <c r="BD233" i="5"/>
  <c r="BD83" i="5"/>
  <c r="BD50" i="5"/>
  <c r="BD161" i="5"/>
  <c r="BD125" i="5"/>
  <c r="BD108" i="5"/>
  <c r="BD162" i="5"/>
  <c r="BD219" i="5"/>
  <c r="BD134" i="5"/>
  <c r="BD112" i="5"/>
  <c r="BD115" i="5"/>
  <c r="BD62" i="5"/>
  <c r="BD57" i="5"/>
  <c r="BD245" i="5"/>
  <c r="BD230" i="5"/>
  <c r="BD221" i="5"/>
  <c r="CV84" i="5"/>
  <c r="CW84" i="5" s="1"/>
  <c r="BD84" i="5"/>
  <c r="BD10" i="5"/>
  <c r="BD122" i="5"/>
  <c r="BD213" i="5"/>
  <c r="BD45" i="5"/>
  <c r="BD101" i="5"/>
  <c r="BD30" i="5"/>
  <c r="BD118" i="5"/>
  <c r="BD191" i="5"/>
  <c r="BD114" i="5"/>
  <c r="BD107" i="5"/>
  <c r="BD179" i="5"/>
  <c r="BD177" i="5"/>
  <c r="BD178" i="5"/>
  <c r="BM248" i="5"/>
  <c r="BN248" i="5" s="1"/>
  <c r="BD25" i="5"/>
  <c r="BD156" i="5"/>
  <c r="BD75" i="5"/>
  <c r="BD240" i="5"/>
  <c r="BD38" i="5"/>
  <c r="BD157" i="5"/>
  <c r="BD70" i="5"/>
  <c r="BD91" i="5"/>
  <c r="BD201" i="5"/>
  <c r="BD153" i="5"/>
  <c r="BD145" i="5"/>
  <c r="BD227" i="5"/>
  <c r="BD207" i="5"/>
  <c r="BD113" i="5"/>
  <c r="BD130" i="5"/>
  <c r="BD147" i="5"/>
  <c r="BD49" i="5"/>
  <c r="BD208" i="5"/>
  <c r="BD137" i="5"/>
  <c r="BD94" i="5"/>
  <c r="BD126" i="5"/>
  <c r="BD139" i="5"/>
  <c r="BD69" i="5"/>
  <c r="BD167" i="5"/>
  <c r="BD90" i="5"/>
  <c r="BD181" i="5"/>
  <c r="BD111" i="5"/>
  <c r="BD234" i="5"/>
  <c r="BD61" i="5"/>
  <c r="BD104" i="5"/>
  <c r="BD236" i="5"/>
  <c r="BD110" i="5"/>
  <c r="BD175" i="5"/>
  <c r="BD202" i="5"/>
  <c r="BD76" i="5"/>
  <c r="BD216" i="5"/>
  <c r="BD48" i="5"/>
  <c r="BD225" i="5"/>
  <c r="BD239" i="5"/>
  <c r="BD65" i="5"/>
  <c r="BD212" i="5"/>
  <c r="BD169" i="5"/>
  <c r="BD13" i="5"/>
  <c r="BD116" i="5"/>
  <c r="BD53" i="5"/>
  <c r="BD237" i="5"/>
  <c r="BD14" i="5"/>
  <c r="BC248" i="5"/>
  <c r="BD248" i="5" s="1"/>
  <c r="BE248" i="5" s="1"/>
  <c r="CV174" i="5"/>
  <c r="BD47" i="5"/>
  <c r="BD12" i="5"/>
  <c r="BD31" i="5"/>
  <c r="BD51" i="5"/>
  <c r="BD188" i="5"/>
  <c r="BD37" i="5"/>
  <c r="BD28" i="5"/>
  <c r="BD176" i="5"/>
  <c r="BD150" i="5"/>
  <c r="BD11" i="5"/>
  <c r="BD35" i="5"/>
  <c r="BD172" i="5"/>
  <c r="BD217" i="5"/>
  <c r="BD242" i="5"/>
  <c r="BD120" i="5"/>
  <c r="BD44" i="5"/>
  <c r="BD27" i="5"/>
  <c r="BD60" i="5"/>
  <c r="BD193" i="5"/>
  <c r="BD54" i="5"/>
  <c r="BD67" i="5"/>
  <c r="BD102" i="5"/>
  <c r="BD18" i="5"/>
  <c r="BD151" i="5"/>
  <c r="BD124" i="5"/>
  <c r="BD59" i="4"/>
  <c r="BC66" i="4"/>
  <c r="BM66" i="4"/>
  <c r="BN66" i="4" s="1"/>
  <c r="BD48" i="4"/>
  <c r="BD222" i="4"/>
  <c r="BD210" i="4"/>
  <c r="BD87" i="4"/>
  <c r="BC230" i="4"/>
  <c r="CV230" i="4" s="1"/>
  <c r="CW230" i="4" s="1"/>
  <c r="BM230" i="4"/>
  <c r="BN230" i="4" s="1"/>
  <c r="BD227" i="4"/>
  <c r="BC140" i="4"/>
  <c r="CV140" i="4" s="1"/>
  <c r="CW140" i="4" s="1"/>
  <c r="BD241" i="4"/>
  <c r="BB248" i="4"/>
  <c r="BC109" i="4"/>
  <c r="CV109" i="4" s="1"/>
  <c r="CW109" i="4" s="1"/>
  <c r="BD64" i="4"/>
  <c r="BD214" i="4"/>
  <c r="BD174" i="4"/>
  <c r="BD237" i="4"/>
  <c r="BD94" i="4"/>
  <c r="BD162" i="4"/>
  <c r="BD81" i="4"/>
  <c r="BD178" i="4"/>
  <c r="BC226" i="4"/>
  <c r="BM226" i="4"/>
  <c r="BN226" i="4" s="1"/>
  <c r="BC179" i="4"/>
  <c r="CV179" i="4" s="1"/>
  <c r="CW179" i="4" s="1"/>
  <c r="BM179" i="4"/>
  <c r="BN179" i="4" s="1"/>
  <c r="BD200" i="4"/>
  <c r="BD109" i="4"/>
  <c r="BD221" i="4"/>
  <c r="BD23" i="4"/>
  <c r="BD62" i="4"/>
  <c r="BC200" i="4"/>
  <c r="CV200" i="4" s="1"/>
  <c r="CW200" i="4" s="1"/>
  <c r="BD157" i="4"/>
  <c r="BD205" i="4"/>
  <c r="BD93" i="4"/>
  <c r="BD126" i="4"/>
  <c r="BD37" i="4"/>
  <c r="BD170" i="4"/>
  <c r="BN182" i="4"/>
  <c r="BC29" i="4"/>
  <c r="CV29" i="4" s="1"/>
  <c r="CW29" i="4" s="1"/>
  <c r="BM29" i="4"/>
  <c r="BN29" i="4" s="1"/>
  <c r="BC233" i="4"/>
  <c r="CV233" i="4" s="1"/>
  <c r="CW233" i="4" s="1"/>
  <c r="BM233" i="4"/>
  <c r="BN233" i="4" s="1"/>
  <c r="AZ248" i="4"/>
  <c r="BC116" i="4"/>
  <c r="CV116" i="4" s="1"/>
  <c r="CW116" i="4" s="1"/>
  <c r="BM116" i="4"/>
  <c r="BN116" i="4" s="1"/>
  <c r="BC206" i="4"/>
  <c r="CV206" i="4" s="1"/>
  <c r="CW206" i="4" s="1"/>
  <c r="BM206" i="4"/>
  <c r="BN206" i="4" s="1"/>
  <c r="BC115" i="4"/>
  <c r="CV115" i="4" s="1"/>
  <c r="CW115" i="4" s="1"/>
  <c r="BM115" i="4"/>
  <c r="BN115" i="4" s="1"/>
  <c r="BC161" i="4"/>
  <c r="CV161" i="4" s="1"/>
  <c r="CW161" i="4" s="1"/>
  <c r="BM161" i="4"/>
  <c r="BN161" i="4" s="1"/>
  <c r="BC101" i="4"/>
  <c r="CV101" i="4" s="1"/>
  <c r="CW101" i="4" s="1"/>
  <c r="BM101" i="4"/>
  <c r="BN101" i="4" s="1"/>
  <c r="BC191" i="4"/>
  <c r="CV191" i="4" s="1"/>
  <c r="CW191" i="4" s="1"/>
  <c r="BM191" i="4"/>
  <c r="BN191" i="4" s="1"/>
  <c r="BC134" i="4"/>
  <c r="CV134" i="4" s="1"/>
  <c r="CW134" i="4" s="1"/>
  <c r="BC129" i="4"/>
  <c r="CV129" i="4" s="1"/>
  <c r="CW129" i="4" s="1"/>
  <c r="BM129" i="4"/>
  <c r="BN129" i="4" s="1"/>
  <c r="BD113" i="4"/>
  <c r="BC113" i="4"/>
  <c r="CV113" i="4" s="1"/>
  <c r="CW113" i="4" s="1"/>
  <c r="BM113" i="4"/>
  <c r="BN113" i="4" s="1"/>
  <c r="BC47" i="4"/>
  <c r="CV47" i="4" s="1"/>
  <c r="CW47" i="4" s="1"/>
  <c r="BM47" i="4"/>
  <c r="BN47" i="4" s="1"/>
  <c r="BC232" i="4"/>
  <c r="CV232" i="4" s="1"/>
  <c r="CW232" i="4" s="1"/>
  <c r="BC149" i="4"/>
  <c r="CV149" i="4" s="1"/>
  <c r="CW149" i="4" s="1"/>
  <c r="BM149" i="4"/>
  <c r="BN149" i="4" s="1"/>
  <c r="BC195" i="4"/>
  <c r="CV195" i="4" s="1"/>
  <c r="CW195" i="4" s="1"/>
  <c r="BM195" i="4"/>
  <c r="BN195" i="4" s="1"/>
  <c r="BC84" i="4"/>
  <c r="CV84" i="4" s="1"/>
  <c r="CW84" i="4" s="1"/>
  <c r="BM84" i="4"/>
  <c r="BN84" i="4" s="1"/>
  <c r="BC1" i="4"/>
  <c r="BD1" i="4" s="1"/>
  <c r="BM1" i="4"/>
  <c r="BN1" i="4" s="1"/>
  <c r="BC106" i="4"/>
  <c r="CV106" i="4" s="1"/>
  <c r="CW106" i="4" s="1"/>
  <c r="BM106" i="4"/>
  <c r="BN106" i="4" s="1"/>
  <c r="BD89" i="4"/>
  <c r="BC166" i="4"/>
  <c r="CV166" i="4" s="1"/>
  <c r="CW166" i="4" s="1"/>
  <c r="BM166" i="4"/>
  <c r="BN166" i="4" s="1"/>
  <c r="BC122" i="4"/>
  <c r="CV122" i="4" s="1"/>
  <c r="CW122" i="4" s="1"/>
  <c r="BM122" i="4"/>
  <c r="BN122" i="4" s="1"/>
  <c r="BD159" i="4"/>
  <c r="BD56" i="4"/>
  <c r="BM125" i="4"/>
  <c r="BN125" i="4" s="1"/>
  <c r="BC125" i="4"/>
  <c r="CV125" i="4" s="1"/>
  <c r="CW125" i="4" s="1"/>
  <c r="BC72" i="4"/>
  <c r="CV72" i="4" s="1"/>
  <c r="CW72" i="4" s="1"/>
  <c r="BM72" i="4"/>
  <c r="BN72" i="4" s="1"/>
  <c r="BC53" i="4"/>
  <c r="CV53" i="4" s="1"/>
  <c r="CW53" i="4" s="1"/>
  <c r="BM53" i="4"/>
  <c r="BN53" i="4" s="1"/>
  <c r="BD194" i="4"/>
  <c r="BC26" i="4"/>
  <c r="CV26" i="4" s="1"/>
  <c r="CW26" i="4" s="1"/>
  <c r="BM26" i="4"/>
  <c r="BN26" i="4" s="1"/>
  <c r="BD36" i="4"/>
  <c r="BD120" i="4"/>
  <c r="BD63" i="4"/>
  <c r="BD103" i="4"/>
  <c r="BC146" i="4"/>
  <c r="CV146" i="4" s="1"/>
  <c r="CW146" i="4" s="1"/>
  <c r="BM146" i="4"/>
  <c r="BN146" i="4" s="1"/>
  <c r="BC139" i="4"/>
  <c r="CV139" i="4" s="1"/>
  <c r="CW139" i="4" s="1"/>
  <c r="BM139" i="4"/>
  <c r="BN139" i="4" s="1"/>
  <c r="BD18" i="4"/>
  <c r="BC239" i="4"/>
  <c r="CV239" i="4" s="1"/>
  <c r="CW239" i="4" s="1"/>
  <c r="BM239" i="4"/>
  <c r="BN239" i="4" s="1"/>
  <c r="BC236" i="4"/>
  <c r="CV236" i="4" s="1"/>
  <c r="CW236" i="4" s="1"/>
  <c r="BC85" i="4"/>
  <c r="CV85" i="4" s="1"/>
  <c r="CW85" i="4" s="1"/>
  <c r="BM85" i="4"/>
  <c r="BN85" i="4" s="1"/>
  <c r="BE85" i="4"/>
  <c r="BD143" i="4"/>
  <c r="BD110" i="4"/>
  <c r="BC20" i="4"/>
  <c r="CV20" i="4" s="1"/>
  <c r="CW20" i="4" s="1"/>
  <c r="BM20" i="4"/>
  <c r="BN20" i="4" s="1"/>
  <c r="BC199" i="4"/>
  <c r="CV199" i="4" s="1"/>
  <c r="CW199" i="4" s="1"/>
  <c r="BM199" i="4"/>
  <c r="BN199" i="4" s="1"/>
  <c r="BD114" i="4"/>
  <c r="BC33" i="4"/>
  <c r="CV33" i="4" s="1"/>
  <c r="CW33" i="4" s="1"/>
  <c r="BM33" i="4"/>
  <c r="BN33" i="4" s="1"/>
  <c r="BC177" i="4"/>
  <c r="CV177" i="4" s="1"/>
  <c r="CW177" i="4" s="1"/>
  <c r="BM177" i="4"/>
  <c r="BN177" i="4" s="1"/>
  <c r="BC98" i="4"/>
  <c r="CV98" i="4" s="1"/>
  <c r="CW98" i="4" s="1"/>
  <c r="BM98" i="4"/>
  <c r="BN98" i="4" s="1"/>
  <c r="BC55" i="4"/>
  <c r="CV55" i="4" s="1"/>
  <c r="CW55" i="4" s="1"/>
  <c r="BM55" i="4"/>
  <c r="BN55" i="4" s="1"/>
  <c r="BC150" i="4"/>
  <c r="CV150" i="4" s="1"/>
  <c r="CW150" i="4" s="1"/>
  <c r="BD163" i="4"/>
  <c r="BC234" i="4"/>
  <c r="CV234" i="4" s="1"/>
  <c r="CW234" i="4" s="1"/>
  <c r="BM234" i="4"/>
  <c r="BN234" i="4" s="1"/>
  <c r="BC242" i="4"/>
  <c r="CV242" i="4" s="1"/>
  <c r="CW242" i="4" s="1"/>
  <c r="BM242" i="4"/>
  <c r="BN242" i="4" s="1"/>
  <c r="BD245" i="4"/>
  <c r="BA248" i="4"/>
  <c r="BC128" i="4"/>
  <c r="CV128" i="4" s="1"/>
  <c r="CW128" i="4" s="1"/>
  <c r="BM128" i="4"/>
  <c r="BN128" i="4" s="1"/>
  <c r="BD119" i="4"/>
  <c r="BC131" i="4"/>
  <c r="CV131" i="4" s="1"/>
  <c r="CW131" i="4" s="1"/>
  <c r="BM131" i="4"/>
  <c r="BN131" i="4" s="1"/>
  <c r="BC68" i="4"/>
  <c r="CV68" i="4" s="1"/>
  <c r="CW68" i="4" s="1"/>
  <c r="BM68" i="4"/>
  <c r="BN68" i="4" s="1"/>
  <c r="BC105" i="4"/>
  <c r="CV105" i="4" s="1"/>
  <c r="CW105" i="4" s="1"/>
  <c r="BM105" i="4"/>
  <c r="BN105" i="4" s="1"/>
  <c r="BD189" i="4"/>
  <c r="BC13" i="4"/>
  <c r="CV13" i="4" s="1"/>
  <c r="CW13" i="4" s="1"/>
  <c r="BM13" i="4"/>
  <c r="BN13" i="4" s="1"/>
  <c r="BD219" i="4"/>
  <c r="BC201" i="4"/>
  <c r="CV201" i="4" s="1"/>
  <c r="CW201" i="4" s="1"/>
  <c r="BM201" i="4"/>
  <c r="BN201" i="4" s="1"/>
  <c r="BD168" i="4"/>
  <c r="BC88" i="4"/>
  <c r="CV88" i="4" s="1"/>
  <c r="CW88" i="4" s="1"/>
  <c r="BM88" i="4"/>
  <c r="BN88" i="4" s="1"/>
  <c r="BD46" i="4"/>
  <c r="BC46" i="4"/>
  <c r="CV46" i="4" s="1"/>
  <c r="CW46" i="4" s="1"/>
  <c r="BM46" i="4"/>
  <c r="BN46" i="4" s="1"/>
  <c r="BD154" i="4"/>
  <c r="BC135" i="4"/>
  <c r="CV135" i="4" s="1"/>
  <c r="CW135" i="4" s="1"/>
  <c r="BM135" i="4"/>
  <c r="BN135" i="4" s="1"/>
  <c r="BD67" i="4"/>
  <c r="BD95" i="4"/>
  <c r="BC184" i="4"/>
  <c r="CV184" i="4" s="1"/>
  <c r="CW184" i="4" s="1"/>
  <c r="BM184" i="4"/>
  <c r="BN184" i="4" s="1"/>
  <c r="BD197" i="4"/>
  <c r="BD231" i="4"/>
  <c r="BD30" i="4"/>
  <c r="BD100" i="4"/>
  <c r="BD136" i="4"/>
  <c r="BC44" i="4"/>
  <c r="CV44" i="4" s="1"/>
  <c r="CW44" i="4" s="1"/>
  <c r="BM44" i="4"/>
  <c r="BN44" i="4" s="1"/>
  <c r="BD158" i="4"/>
  <c r="BC171" i="4"/>
  <c r="CV171" i="4" s="1"/>
  <c r="CW171" i="4" s="1"/>
  <c r="BM171" i="4"/>
  <c r="BN171" i="4" s="1"/>
  <c r="BC112" i="4"/>
  <c r="CV112" i="4" s="1"/>
  <c r="CW112" i="4" s="1"/>
  <c r="BM112" i="4"/>
  <c r="BN112" i="4" s="1"/>
  <c r="BD41" i="4"/>
  <c r="BD238" i="4"/>
  <c r="BC39" i="4"/>
  <c r="CV39" i="4" s="1"/>
  <c r="CW39" i="4" s="1"/>
  <c r="BM39" i="4"/>
  <c r="BN39" i="4" s="1"/>
  <c r="BC188" i="4"/>
  <c r="CV188" i="4" s="1"/>
  <c r="CW188" i="4" s="1"/>
  <c r="BM188" i="4"/>
  <c r="BN188" i="4" s="1"/>
  <c r="BC130" i="4"/>
  <c r="CV130" i="4" s="1"/>
  <c r="CW130" i="4" s="1"/>
  <c r="BM130" i="4"/>
  <c r="BN130" i="4" s="1"/>
  <c r="BC167" i="4"/>
  <c r="CV167" i="4" s="1"/>
  <c r="CW167" i="4" s="1"/>
  <c r="BM167" i="4"/>
  <c r="BN167" i="4" s="1"/>
  <c r="BC153" i="4"/>
  <c r="CV153" i="4" s="1"/>
  <c r="CW153" i="4" s="1"/>
  <c r="BC27" i="4"/>
  <c r="CV27" i="4" s="1"/>
  <c r="CW27" i="4" s="1"/>
  <c r="BM27" i="4"/>
  <c r="BN27" i="4" s="1"/>
  <c r="BC190" i="4"/>
  <c r="CV190" i="4" s="1"/>
  <c r="CW190" i="4" s="1"/>
  <c r="BM190" i="4"/>
  <c r="BN190" i="4" s="1"/>
  <c r="BC61" i="4"/>
  <c r="CV61" i="4" s="1"/>
  <c r="CW61" i="4" s="1"/>
  <c r="BM61" i="4"/>
  <c r="BN61" i="4" s="1"/>
  <c r="BC165" i="4"/>
  <c r="CV165" i="4" s="1"/>
  <c r="CW165" i="4" s="1"/>
  <c r="BM165" i="4"/>
  <c r="BN165" i="4" s="1"/>
  <c r="BC11" i="4"/>
  <c r="CV11" i="4" s="1"/>
  <c r="CW11" i="4" s="1"/>
  <c r="BM11" i="4"/>
  <c r="BN11" i="4" s="1"/>
  <c r="BC172" i="4"/>
  <c r="CV172" i="4" s="1"/>
  <c r="CW172" i="4" s="1"/>
  <c r="BM172" i="4"/>
  <c r="BN172" i="4" s="1"/>
  <c r="BC91" i="4"/>
  <c r="CV91" i="4" s="1"/>
  <c r="CW91" i="4" s="1"/>
  <c r="BM91" i="4"/>
  <c r="BN91" i="4" s="1"/>
  <c r="BC108" i="4"/>
  <c r="CV108" i="4" s="1"/>
  <c r="CW108" i="4" s="1"/>
  <c r="BM108" i="4"/>
  <c r="BN108" i="4" s="1"/>
  <c r="BC58" i="4"/>
  <c r="CV58" i="4" s="1"/>
  <c r="CW58" i="4" s="1"/>
  <c r="BC24" i="4"/>
  <c r="CV24" i="4" s="1"/>
  <c r="CW24" i="4" s="1"/>
  <c r="BM24" i="4"/>
  <c r="BN24" i="4" s="1"/>
  <c r="BC82" i="4"/>
  <c r="CV82" i="4" s="1"/>
  <c r="CW82" i="4" s="1"/>
  <c r="BM82" i="4"/>
  <c r="BN82" i="4" s="1"/>
  <c r="BC145" i="4"/>
  <c r="CV145" i="4" s="1"/>
  <c r="CW145" i="4" s="1"/>
  <c r="BM145" i="4"/>
  <c r="BN145" i="4" s="1"/>
  <c r="BC54" i="4"/>
  <c r="CV54" i="4" s="1"/>
  <c r="CW54" i="4" s="1"/>
  <c r="BM54" i="4"/>
  <c r="BN54" i="4" s="1"/>
  <c r="BC34" i="4"/>
  <c r="CV34" i="4" s="1"/>
  <c r="CW34" i="4" s="1"/>
  <c r="BC151" i="4"/>
  <c r="CV151" i="4" s="1"/>
  <c r="CW151" i="4" s="1"/>
  <c r="BM151" i="4"/>
  <c r="BN151" i="4" s="1"/>
  <c r="BC50" i="4"/>
  <c r="CV50" i="4" s="1"/>
  <c r="CW50" i="4" s="1"/>
  <c r="BM50" i="4"/>
  <c r="BN50" i="4" s="1"/>
  <c r="BC83" i="4"/>
  <c r="CV83" i="4" s="1"/>
  <c r="CW83" i="4" s="1"/>
  <c r="BM83" i="4"/>
  <c r="BN83" i="4" s="1"/>
  <c r="BC137" i="4"/>
  <c r="CV137" i="4" s="1"/>
  <c r="CW137" i="4" s="1"/>
  <c r="BM137" i="4"/>
  <c r="BN137" i="4" s="1"/>
  <c r="BC78" i="4"/>
  <c r="CV78" i="4" s="1"/>
  <c r="CW78" i="4" s="1"/>
  <c r="BM78" i="4"/>
  <c r="BN78" i="4" s="1"/>
  <c r="BD152" i="4"/>
  <c r="BC152" i="4"/>
  <c r="CV152" i="4" s="1"/>
  <c r="CW152" i="4" s="1"/>
  <c r="BM152" i="4"/>
  <c r="BN152" i="4" s="1"/>
  <c r="BC79" i="4"/>
  <c r="CV79" i="4" s="1"/>
  <c r="CW79" i="4" s="1"/>
  <c r="BM79" i="4"/>
  <c r="BN79" i="4" s="1"/>
  <c r="BC123" i="4"/>
  <c r="CV123" i="4" s="1"/>
  <c r="CW123" i="4" s="1"/>
  <c r="BM123" i="4"/>
  <c r="BN123" i="4" s="1"/>
  <c r="BC107" i="4"/>
  <c r="CV107" i="4" s="1"/>
  <c r="CW107" i="4" s="1"/>
  <c r="BM107" i="4"/>
  <c r="BN107" i="4" s="1"/>
  <c r="BC60" i="4"/>
  <c r="CV60" i="4" s="1"/>
  <c r="CW60" i="4" s="1"/>
  <c r="BM60" i="4"/>
  <c r="BN60" i="4" s="1"/>
  <c r="BC45" i="4"/>
  <c r="CV45" i="4" s="1"/>
  <c r="CW45" i="4" s="1"/>
  <c r="BM45" i="4"/>
  <c r="BN45" i="4" s="1"/>
  <c r="BM134" i="4"/>
  <c r="BN134" i="4" s="1"/>
  <c r="BC25" i="4"/>
  <c r="CV25" i="4" s="1"/>
  <c r="CW25" i="4" s="1"/>
  <c r="BM25" i="4"/>
  <c r="BN25" i="4" s="1"/>
  <c r="BC147" i="4"/>
  <c r="CV147" i="4" s="1"/>
  <c r="CW147" i="4" s="1"/>
  <c r="BM147" i="4"/>
  <c r="BN147" i="4" s="1"/>
  <c r="BC57" i="4"/>
  <c r="CV57" i="4" s="1"/>
  <c r="CW57" i="4" s="1"/>
  <c r="BM57" i="4"/>
  <c r="BN57" i="4" s="1"/>
  <c r="BC69" i="4"/>
  <c r="CV69" i="4" s="1"/>
  <c r="CW69" i="4" s="1"/>
  <c r="BM69" i="4"/>
  <c r="BN69" i="4" s="1"/>
  <c r="BC38" i="4"/>
  <c r="CV38" i="4" s="1"/>
  <c r="CW38" i="4" s="1"/>
  <c r="BM38" i="4"/>
  <c r="BN38" i="4" s="1"/>
  <c r="BC164" i="4"/>
  <c r="CV164" i="4" s="1"/>
  <c r="CW164" i="4" s="1"/>
  <c r="BM164" i="4"/>
  <c r="BN164" i="4" s="1"/>
  <c r="BC49" i="4"/>
  <c r="CV49" i="4" s="1"/>
  <c r="CW49" i="4" s="1"/>
  <c r="BM49" i="4"/>
  <c r="BN49" i="4" s="1"/>
  <c r="BC169" i="4"/>
  <c r="CV169" i="4" s="1"/>
  <c r="CW169" i="4" s="1"/>
  <c r="BM169" i="4"/>
  <c r="BN169" i="4" s="1"/>
  <c r="BC19" i="4"/>
  <c r="CV19" i="4" s="1"/>
  <c r="CW19" i="4" s="1"/>
  <c r="BC180" i="4"/>
  <c r="CV180" i="4" s="1"/>
  <c r="CW180" i="4" s="1"/>
  <c r="BM180" i="4"/>
  <c r="BN180" i="4" s="1"/>
  <c r="BC32" i="4"/>
  <c r="CV32" i="4" s="1"/>
  <c r="CW32" i="4" s="1"/>
  <c r="BM32" i="4"/>
  <c r="BN32" i="4" s="1"/>
  <c r="BC121" i="4"/>
  <c r="CV121" i="4" s="1"/>
  <c r="CW121" i="4" s="1"/>
  <c r="BM121" i="4"/>
  <c r="BN121" i="4" s="1"/>
  <c r="BD90" i="4"/>
  <c r="BC90" i="4"/>
  <c r="CV90" i="4" s="1"/>
  <c r="CW90" i="4" s="1"/>
  <c r="BC141" i="4"/>
  <c r="CV141" i="4" s="1"/>
  <c r="CW141" i="4" s="1"/>
  <c r="BM141" i="4"/>
  <c r="BN141" i="4" s="1"/>
  <c r="BC228" i="4"/>
  <c r="CV228" i="4" s="1"/>
  <c r="CW228" i="4" s="1"/>
  <c r="BM228" i="4"/>
  <c r="BN228" i="4" s="1"/>
  <c r="BC97" i="4"/>
  <c r="CV97" i="4" s="1"/>
  <c r="CW97" i="4" s="1"/>
  <c r="BM97" i="4"/>
  <c r="BN97" i="4" s="1"/>
  <c r="BD215" i="4"/>
  <c r="BD235" i="4"/>
  <c r="BC235" i="4"/>
  <c r="CV235" i="4" s="1"/>
  <c r="CW235" i="4" s="1"/>
  <c r="BM235" i="4"/>
  <c r="BN235" i="4" s="1"/>
  <c r="BC243" i="4"/>
  <c r="CV243" i="4" s="1"/>
  <c r="CW243" i="4" s="1"/>
  <c r="BM243" i="4"/>
  <c r="BN243" i="4" s="1"/>
  <c r="BC240" i="4"/>
  <c r="CV240" i="4" s="1"/>
  <c r="CW240" i="4" s="1"/>
  <c r="BM240" i="4"/>
  <c r="BN240" i="4" s="1"/>
  <c r="BC192" i="4"/>
  <c r="CV192" i="4" s="1"/>
  <c r="CW192" i="4" s="1"/>
  <c r="BM192" i="4"/>
  <c r="BN192" i="4" s="1"/>
  <c r="BC28" i="4"/>
  <c r="CV28" i="4" s="1"/>
  <c r="CW28" i="4" s="1"/>
  <c r="BM28" i="4"/>
  <c r="BN28" i="4" s="1"/>
  <c r="BC65" i="4"/>
  <c r="CV65" i="4" s="1"/>
  <c r="CW65" i="4" s="1"/>
  <c r="BM65" i="4"/>
  <c r="BN65" i="4" s="1"/>
  <c r="BC16" i="4"/>
  <c r="CV16" i="4" s="1"/>
  <c r="CW16" i="4" s="1"/>
  <c r="BM16" i="4"/>
  <c r="BN16" i="4" s="1"/>
  <c r="BC80" i="4"/>
  <c r="CV80" i="4" s="1"/>
  <c r="CW80" i="4" s="1"/>
  <c r="BM80" i="4"/>
  <c r="BN80" i="4" s="1"/>
  <c r="BC111" i="4"/>
  <c r="CV111" i="4" s="1"/>
  <c r="CW111" i="4" s="1"/>
  <c r="BC224" i="4"/>
  <c r="CV224" i="4" s="1"/>
  <c r="CW224" i="4" s="1"/>
  <c r="BM224" i="4"/>
  <c r="BN224" i="4" s="1"/>
  <c r="BC43" i="4"/>
  <c r="CV43" i="4" s="1"/>
  <c r="CW43" i="4" s="1"/>
  <c r="BM43" i="4"/>
  <c r="BN43" i="4" s="1"/>
  <c r="BC133" i="4"/>
  <c r="CV133" i="4" s="1"/>
  <c r="CW133" i="4" s="1"/>
  <c r="BM133" i="4"/>
  <c r="BN133" i="4" s="1"/>
  <c r="BC76" i="4"/>
  <c r="CV76" i="4" s="1"/>
  <c r="CW76" i="4" s="1"/>
  <c r="BM76" i="4"/>
  <c r="BN76" i="4" s="1"/>
  <c r="BC75" i="4"/>
  <c r="CV75" i="4" s="1"/>
  <c r="CW75" i="4" s="1"/>
  <c r="BM75" i="4"/>
  <c r="BN75" i="4" s="1"/>
  <c r="BC144" i="4"/>
  <c r="CV144" i="4" s="1"/>
  <c r="CW144" i="4" s="1"/>
  <c r="BM144" i="4"/>
  <c r="BN144" i="4" s="1"/>
  <c r="BC77" i="4"/>
  <c r="CV77" i="4" s="1"/>
  <c r="CW77" i="4" s="1"/>
  <c r="BM77" i="4"/>
  <c r="BN77" i="4" s="1"/>
  <c r="BC198" i="4"/>
  <c r="CV198" i="4" s="1"/>
  <c r="CW198" i="4" s="1"/>
  <c r="BM198" i="4"/>
  <c r="BN198" i="4" s="1"/>
  <c r="BC181" i="4"/>
  <c r="CV181" i="4" s="1"/>
  <c r="CW181" i="4" s="1"/>
  <c r="BM181" i="4"/>
  <c r="BN181" i="4" s="1"/>
  <c r="BC182" i="4"/>
  <c r="BC132" i="4"/>
  <c r="CV132" i="4" s="1"/>
  <c r="CW132" i="4" s="1"/>
  <c r="BD132" i="4"/>
  <c r="BM132" i="4"/>
  <c r="BN132" i="4" s="1"/>
  <c r="BD183" i="4"/>
  <c r="BC40" i="4"/>
  <c r="CV40" i="4" s="1"/>
  <c r="CW40" i="4" s="1"/>
  <c r="BM40" i="4"/>
  <c r="BN40" i="4" s="1"/>
  <c r="BD203" i="4"/>
  <c r="BC73" i="4"/>
  <c r="CV73" i="4" s="1"/>
  <c r="CW73" i="4" s="1"/>
  <c r="BM73" i="4"/>
  <c r="BN73" i="4" s="1"/>
  <c r="BC21" i="4"/>
  <c r="CV21" i="4" s="1"/>
  <c r="CW21" i="4" s="1"/>
  <c r="BM21" i="4"/>
  <c r="BN21" i="4" s="1"/>
  <c r="BC142" i="4"/>
  <c r="CV142" i="4" s="1"/>
  <c r="CW142" i="4" s="1"/>
  <c r="BM142" i="4"/>
  <c r="BN142" i="4" s="1"/>
  <c r="BC244" i="4"/>
  <c r="CV244" i="4" s="1"/>
  <c r="CW244" i="4" s="1"/>
  <c r="BC186" i="4"/>
  <c r="CV186" i="4" s="1"/>
  <c r="CW186" i="4" s="1"/>
  <c r="BM186" i="4"/>
  <c r="BN186" i="4" s="1"/>
  <c r="BD213" i="4"/>
  <c r="BD31" i="4"/>
  <c r="BD155" i="4"/>
  <c r="BC208" i="4"/>
  <c r="CV208" i="4" s="1"/>
  <c r="CW208" i="4" s="1"/>
  <c r="BM208" i="4"/>
  <c r="BN208" i="4" s="1"/>
  <c r="BC138" i="4"/>
  <c r="CV138" i="4" s="1"/>
  <c r="CW138" i="4" s="1"/>
  <c r="BD175" i="4"/>
  <c r="BC14" i="4"/>
  <c r="CV14" i="4" s="1"/>
  <c r="CW14" i="4" s="1"/>
  <c r="BM14" i="4"/>
  <c r="BN14" i="4" s="1"/>
  <c r="BC42" i="4"/>
  <c r="CV42" i="4" s="1"/>
  <c r="CW42" i="4" s="1"/>
  <c r="BM42" i="4"/>
  <c r="BN42" i="4" s="1"/>
  <c r="BM232" i="4"/>
  <c r="BN232" i="4" s="1"/>
  <c r="BD104" i="4"/>
  <c r="BD176" i="4"/>
  <c r="BC86" i="4"/>
  <c r="CV86" i="4" s="1"/>
  <c r="CW86" i="4" s="1"/>
  <c r="BM86" i="4"/>
  <c r="BN86" i="4" s="1"/>
  <c r="BD70" i="4"/>
  <c r="BD173" i="4"/>
  <c r="BD193" i="4"/>
  <c r="BC17" i="4"/>
  <c r="CV17" i="4" s="1"/>
  <c r="CW17" i="4" s="1"/>
  <c r="BM17" i="4"/>
  <c r="BN17" i="4" s="1"/>
  <c r="BC160" i="4"/>
  <c r="CV160" i="4" s="1"/>
  <c r="CW160" i="4" s="1"/>
  <c r="BM160" i="4"/>
  <c r="BN160" i="4" s="1"/>
  <c r="BM153" i="4"/>
  <c r="BN153" i="4" s="1"/>
  <c r="BD223" i="4"/>
  <c r="BC229" i="4"/>
  <c r="CV229" i="4" s="1"/>
  <c r="CW229" i="4" s="1"/>
  <c r="BM229" i="4"/>
  <c r="BN229" i="4" s="1"/>
  <c r="BD212" i="4"/>
  <c r="BC185" i="4"/>
  <c r="CV185" i="4" s="1"/>
  <c r="CW185" i="4" s="1"/>
  <c r="BM185" i="4"/>
  <c r="BN185" i="4" s="1"/>
  <c r="BC211" i="4"/>
  <c r="CV211" i="4" s="1"/>
  <c r="CW211" i="4" s="1"/>
  <c r="BM211" i="4"/>
  <c r="BN211" i="4" s="1"/>
  <c r="BD217" i="4"/>
  <c r="BD74" i="4"/>
  <c r="BD117" i="4"/>
  <c r="BD187" i="4"/>
  <c r="BD118" i="4"/>
  <c r="BC35" i="4"/>
  <c r="CV35" i="4" s="1"/>
  <c r="CW35" i="4" s="1"/>
  <c r="BM35" i="4"/>
  <c r="BN35" i="4" s="1"/>
  <c r="BD51" i="4"/>
  <c r="BD209" i="4"/>
  <c r="BC71" i="4"/>
  <c r="CV71" i="4" s="1"/>
  <c r="CW71" i="4" s="1"/>
  <c r="BM71" i="4"/>
  <c r="BN71" i="4" s="1"/>
  <c r="BC10" i="4"/>
  <c r="CV10" i="4" s="1"/>
  <c r="CW10" i="4" s="1"/>
  <c r="BM10" i="4"/>
  <c r="BN10" i="4" s="1"/>
  <c r="BC15" i="4"/>
  <c r="CV15" i="4" s="1"/>
  <c r="CW15" i="4" s="1"/>
  <c r="BM15" i="4"/>
  <c r="BN15" i="4" s="1"/>
  <c r="BD52" i="4"/>
  <c r="BD156" i="4"/>
  <c r="BD12" i="4"/>
  <c r="BC102" i="4"/>
  <c r="CV102" i="4" s="1"/>
  <c r="CW102" i="4" s="1"/>
  <c r="BM102" i="4"/>
  <c r="BN102" i="4" s="1"/>
  <c r="BC196" i="4"/>
  <c r="CV196" i="4" s="1"/>
  <c r="CW196" i="4" s="1"/>
  <c r="BM196" i="4"/>
  <c r="BN196" i="4" s="1"/>
  <c r="BD92" i="4"/>
  <c r="BC41" i="3"/>
  <c r="CV41" i="3" s="1"/>
  <c r="CW41" i="3" s="1"/>
  <c r="BC13" i="3"/>
  <c r="CV13" i="3" s="1"/>
  <c r="CW13" i="3" s="1"/>
  <c r="BD13" i="3"/>
  <c r="BM13" i="3"/>
  <c r="BN13" i="3" s="1"/>
  <c r="BM127" i="3"/>
  <c r="BN127" i="3" s="1"/>
  <c r="BB131" i="3"/>
  <c r="BE131" i="3" s="1"/>
  <c r="BC45" i="3"/>
  <c r="CV45" i="3" s="1"/>
  <c r="CW45" i="3" s="1"/>
  <c r="BM241" i="3"/>
  <c r="BN241" i="3" s="1"/>
  <c r="BM237" i="3"/>
  <c r="BN237" i="3" s="1"/>
  <c r="AY106" i="3"/>
  <c r="BM106" i="3" s="1"/>
  <c r="BN106" i="3" s="1"/>
  <c r="AY14" i="3"/>
  <c r="AY171" i="3"/>
  <c r="AZ159" i="3"/>
  <c r="AY159" i="3"/>
  <c r="AY32" i="3"/>
  <c r="BC32" i="3" s="1"/>
  <c r="CV32" i="3" s="1"/>
  <c r="CW32" i="3" s="1"/>
  <c r="AY141" i="3"/>
  <c r="BM141" i="3" s="1"/>
  <c r="BN141" i="3" s="1"/>
  <c r="AY26" i="3"/>
  <c r="BC26" i="3" s="1"/>
  <c r="AV248" i="3"/>
  <c r="AY55" i="3"/>
  <c r="BM55" i="3" s="1"/>
  <c r="BN55" i="3" s="1"/>
  <c r="BM134" i="3"/>
  <c r="BN134" i="3" s="1"/>
  <c r="BM41" i="3"/>
  <c r="BN41" i="3" s="1"/>
  <c r="AY138" i="3"/>
  <c r="BC43" i="3"/>
  <c r="CV43" i="3" s="1"/>
  <c r="CW43" i="3" s="1"/>
  <c r="BM43" i="3"/>
  <c r="BN43" i="3" s="1"/>
  <c r="BC174" i="3"/>
  <c r="CV174" i="3" s="1"/>
  <c r="CW174" i="3" s="1"/>
  <c r="BM174" i="3"/>
  <c r="BN174" i="3" s="1"/>
  <c r="BC97" i="3"/>
  <c r="CV97" i="3" s="1"/>
  <c r="CW97" i="3" s="1"/>
  <c r="BM97" i="3"/>
  <c r="BN97" i="3" s="1"/>
  <c r="AZ238" i="3"/>
  <c r="AY238" i="3"/>
  <c r="AZ244" i="3"/>
  <c r="AY244" i="3"/>
  <c r="BB195" i="3"/>
  <c r="BE195" i="3" s="1"/>
  <c r="BB37" i="3"/>
  <c r="BE37" i="3" s="1"/>
  <c r="BB35" i="3"/>
  <c r="BE35" i="3" s="1"/>
  <c r="AZ93" i="3"/>
  <c r="AY93" i="3"/>
  <c r="BB152" i="3"/>
  <c r="BE152" i="3" s="1"/>
  <c r="AZ144" i="3"/>
  <c r="AY144" i="3"/>
  <c r="AY175" i="3"/>
  <c r="AZ175" i="3"/>
  <c r="BC29" i="3"/>
  <c r="CV29" i="3" s="1"/>
  <c r="CW29" i="3" s="1"/>
  <c r="BC84" i="3"/>
  <c r="CV84" i="3" s="1"/>
  <c r="CW84" i="3" s="1"/>
  <c r="AY81" i="3"/>
  <c r="AZ208" i="3"/>
  <c r="AY208" i="3"/>
  <c r="BD21" i="3"/>
  <c r="BC21" i="3"/>
  <c r="CV21" i="3" s="1"/>
  <c r="CW21" i="3" s="1"/>
  <c r="BB132" i="3"/>
  <c r="BE132" i="3" s="1"/>
  <c r="BB130" i="3"/>
  <c r="BE130" i="3" s="1"/>
  <c r="BB23" i="3"/>
  <c r="BE23" i="3" s="1"/>
  <c r="AZ206" i="3"/>
  <c r="AY206" i="3"/>
  <c r="BM39" i="3"/>
  <c r="BN39" i="3" s="1"/>
  <c r="BC243" i="3"/>
  <c r="CV243" i="3" s="1"/>
  <c r="CW243" i="3" s="1"/>
  <c r="BB228" i="3"/>
  <c r="BE228" i="3" s="1"/>
  <c r="AZ189" i="3"/>
  <c r="AY189" i="3"/>
  <c r="BM57" i="3"/>
  <c r="BN57" i="3" s="1"/>
  <c r="BC191" i="3"/>
  <c r="CV191" i="3" s="1"/>
  <c r="CW191" i="3" s="1"/>
  <c r="BD191" i="3"/>
  <c r="BB103" i="3"/>
  <c r="BE103" i="3"/>
  <c r="BB104" i="3"/>
  <c r="BE104" i="3" s="1"/>
  <c r="AY154" i="3"/>
  <c r="BC183" i="3"/>
  <c r="CV183" i="3" s="1"/>
  <c r="CW183" i="3" s="1"/>
  <c r="BC151" i="3"/>
  <c r="CV151" i="3" s="1"/>
  <c r="CW151" i="3" s="1"/>
  <c r="BB179" i="3"/>
  <c r="BE179" i="3" s="1"/>
  <c r="BD101" i="3"/>
  <c r="BC101" i="3"/>
  <c r="CV101" i="3" s="1"/>
  <c r="CW101" i="3" s="1"/>
  <c r="BM32" i="3"/>
  <c r="BN32" i="3" s="1"/>
  <c r="BB176" i="3"/>
  <c r="BE176" i="3" s="1"/>
  <c r="BB52" i="3"/>
  <c r="BE52" i="3"/>
  <c r="BB29" i="3"/>
  <c r="BE29" i="3" s="1"/>
  <c r="BC237" i="3"/>
  <c r="CV237" i="3" s="1"/>
  <c r="CW237" i="3" s="1"/>
  <c r="BM245" i="3"/>
  <c r="BN245" i="3" s="1"/>
  <c r="AZ236" i="3"/>
  <c r="AY236" i="3"/>
  <c r="AZ242" i="3"/>
  <c r="AY242" i="3"/>
  <c r="BC233" i="3"/>
  <c r="CV233" i="3" s="1"/>
  <c r="CW233" i="3" s="1"/>
  <c r="AZ228" i="3"/>
  <c r="AY228" i="3"/>
  <c r="BB240" i="3"/>
  <c r="BE240" i="3" s="1"/>
  <c r="BM227" i="3"/>
  <c r="BN227" i="3" s="1"/>
  <c r="BB190" i="3"/>
  <c r="BE190" i="3"/>
  <c r="BC194" i="3"/>
  <c r="CV194" i="3" s="1"/>
  <c r="CW194" i="3" s="1"/>
  <c r="AY190" i="3"/>
  <c r="BM154" i="3"/>
  <c r="BN154" i="3" s="1"/>
  <c r="BB100" i="3"/>
  <c r="BE100" i="3" s="1"/>
  <c r="BB34" i="3"/>
  <c r="BE34" i="3" s="1"/>
  <c r="BC188" i="3"/>
  <c r="CV188" i="3" s="1"/>
  <c r="CW188" i="3" s="1"/>
  <c r="AY158" i="3"/>
  <c r="AY104" i="3"/>
  <c r="BM233" i="3"/>
  <c r="BN233" i="3" s="1"/>
  <c r="BM101" i="3"/>
  <c r="BN101" i="3" s="1"/>
  <c r="BC38" i="3"/>
  <c r="CV38" i="3" s="1"/>
  <c r="CW38" i="3" s="1"/>
  <c r="BM38" i="3"/>
  <c r="BN38" i="3" s="1"/>
  <c r="BB99" i="3"/>
  <c r="BE99" i="3" s="1"/>
  <c r="AZ150" i="3"/>
  <c r="AY150" i="3"/>
  <c r="AY34" i="3"/>
  <c r="BC181" i="3"/>
  <c r="CV181" i="3" s="1"/>
  <c r="CW181" i="3" s="1"/>
  <c r="AZ177" i="3"/>
  <c r="AY177" i="3"/>
  <c r="AZ53" i="3"/>
  <c r="AY53" i="3"/>
  <c r="BB91" i="3"/>
  <c r="BE91" i="3" s="1"/>
  <c r="BA91" i="3"/>
  <c r="AY91" i="3"/>
  <c r="AZ221" i="3"/>
  <c r="AY221" i="3"/>
  <c r="AZ217" i="3"/>
  <c r="AY217" i="3"/>
  <c r="BC54" i="3"/>
  <c r="CV54" i="3" s="1"/>
  <c r="CW54" i="3" s="1"/>
  <c r="AY176" i="3"/>
  <c r="AZ31" i="3"/>
  <c r="AY31" i="3"/>
  <c r="BC51" i="3"/>
  <c r="CV51" i="3" s="1"/>
  <c r="CW51" i="3" s="1"/>
  <c r="AY86" i="3"/>
  <c r="AZ86" i="3"/>
  <c r="BB173" i="3"/>
  <c r="BE173" i="3" s="1"/>
  <c r="BC83" i="3"/>
  <c r="CV83" i="3" s="1"/>
  <c r="CW83" i="3" s="1"/>
  <c r="BC28" i="3"/>
  <c r="CV28" i="3" s="1"/>
  <c r="CW28" i="3" s="1"/>
  <c r="BC50" i="3"/>
  <c r="CV50" i="3" s="1"/>
  <c r="CW50" i="3" s="1"/>
  <c r="AY142" i="3"/>
  <c r="AZ142" i="3"/>
  <c r="AY27" i="3"/>
  <c r="AZ27" i="3"/>
  <c r="BC168" i="3"/>
  <c r="CV168" i="3" s="1"/>
  <c r="CW168" i="3" s="1"/>
  <c r="BB212" i="3"/>
  <c r="BE212" i="3" s="1"/>
  <c r="BB80" i="3"/>
  <c r="BE80" i="3" s="1"/>
  <c r="BB210" i="3"/>
  <c r="BE210" i="3" s="1"/>
  <c r="BB166" i="3"/>
  <c r="BE166" i="3" s="1"/>
  <c r="AZ139" i="3"/>
  <c r="AY139" i="3"/>
  <c r="BC24" i="3"/>
  <c r="CV24" i="3" s="1"/>
  <c r="CW24" i="3" s="1"/>
  <c r="BC167" i="3"/>
  <c r="CV167" i="3" s="1"/>
  <c r="CW167" i="3" s="1"/>
  <c r="BC75" i="3"/>
  <c r="CV75" i="3" s="1"/>
  <c r="CW75" i="3" s="1"/>
  <c r="BM29" i="3"/>
  <c r="BN29" i="3" s="1"/>
  <c r="BC143" i="3"/>
  <c r="CV143" i="3" s="1"/>
  <c r="CW143" i="3" s="1"/>
  <c r="AZ135" i="3"/>
  <c r="AY135" i="3"/>
  <c r="BC207" i="3"/>
  <c r="CV207" i="3" s="1"/>
  <c r="CW207" i="3" s="1"/>
  <c r="BC129" i="3"/>
  <c r="CV129" i="3" s="1"/>
  <c r="CW129" i="3" s="1"/>
  <c r="BC68" i="3"/>
  <c r="CV68" i="3" s="1"/>
  <c r="CW68" i="3" s="1"/>
  <c r="BD68" i="3"/>
  <c r="AQ248" i="3"/>
  <c r="AY74" i="3"/>
  <c r="AZ74" i="3"/>
  <c r="BC205" i="3"/>
  <c r="CV205" i="3" s="1"/>
  <c r="CW205" i="3" s="1"/>
  <c r="BB128" i="3"/>
  <c r="BE128" i="3" s="1"/>
  <c r="BC163" i="3"/>
  <c r="CV163" i="3" s="1"/>
  <c r="CW163" i="3" s="1"/>
  <c r="BB162" i="3"/>
  <c r="BE162" i="3" s="1"/>
  <c r="BB165" i="3"/>
  <c r="BE165" i="3" s="1"/>
  <c r="BC203" i="3"/>
  <c r="CV203" i="3" s="1"/>
  <c r="CW203" i="3" s="1"/>
  <c r="AZ126" i="3"/>
  <c r="AY126" i="3"/>
  <c r="BB67" i="3"/>
  <c r="BE67" i="3" s="1"/>
  <c r="BB46" i="3"/>
  <c r="BE46" i="3"/>
  <c r="AZ125" i="3"/>
  <c r="AY125" i="3"/>
  <c r="BB14" i="3"/>
  <c r="BE14" i="3" s="1"/>
  <c r="AZ40" i="3"/>
  <c r="AY40" i="3"/>
  <c r="AZ115" i="3"/>
  <c r="AY115" i="3"/>
  <c r="AZ12" i="3"/>
  <c r="AY12" i="3"/>
  <c r="AZ20" i="3"/>
  <c r="AY20" i="3"/>
  <c r="AZ202" i="3"/>
  <c r="AY202" i="3"/>
  <c r="AZ71" i="3"/>
  <c r="AY71" i="3"/>
  <c r="BB65" i="3"/>
  <c r="BE65" i="3" s="1"/>
  <c r="BC63" i="3"/>
  <c r="CV63" i="3" s="1"/>
  <c r="CW63" i="3" s="1"/>
  <c r="AY42" i="3"/>
  <c r="AY123" i="3"/>
  <c r="AZ58" i="3"/>
  <c r="AY58" i="3"/>
  <c r="AY201" i="3"/>
  <c r="AY119" i="3"/>
  <c r="AZ199" i="3"/>
  <c r="AY199" i="3"/>
  <c r="BB229" i="3"/>
  <c r="BE229" i="3" s="1"/>
  <c r="AZ35" i="3"/>
  <c r="AY35" i="3"/>
  <c r="AY109" i="3"/>
  <c r="BB109" i="3"/>
  <c r="BE109" i="3" s="1"/>
  <c r="BB230" i="3"/>
  <c r="BE230" i="3" s="1"/>
  <c r="BC108" i="3"/>
  <c r="CV108" i="3" s="1"/>
  <c r="CW108" i="3" s="1"/>
  <c r="BB56" i="3"/>
  <c r="BE56" i="3" s="1"/>
  <c r="BM36" i="3"/>
  <c r="BN36" i="3" s="1"/>
  <c r="BC36" i="3"/>
  <c r="CV36" i="3" s="1"/>
  <c r="CW36" i="3" s="1"/>
  <c r="BC57" i="3"/>
  <c r="CV57" i="3" s="1"/>
  <c r="CW57" i="3" s="1"/>
  <c r="AZ33" i="3"/>
  <c r="AY33" i="3"/>
  <c r="AY37" i="3"/>
  <c r="AY87" i="3"/>
  <c r="AZ87" i="3"/>
  <c r="BC172" i="3"/>
  <c r="CV172" i="3" s="1"/>
  <c r="CW172" i="3" s="1"/>
  <c r="BC49" i="3"/>
  <c r="CV49" i="3" s="1"/>
  <c r="CW49" i="3" s="1"/>
  <c r="BB78" i="3"/>
  <c r="BE78" i="3" s="1"/>
  <c r="AZ214" i="3"/>
  <c r="AY214" i="3"/>
  <c r="BB18" i="3"/>
  <c r="BE18" i="3"/>
  <c r="BB238" i="3"/>
  <c r="BE238" i="3" s="1"/>
  <c r="BM243" i="3"/>
  <c r="BN243" i="3" s="1"/>
  <c r="BB234" i="3"/>
  <c r="BE234" i="3" s="1"/>
  <c r="BC239" i="3"/>
  <c r="CV239" i="3" s="1"/>
  <c r="CW239" i="3" s="1"/>
  <c r="BC153" i="3"/>
  <c r="CV153" i="3" s="1"/>
  <c r="CW153" i="3" s="1"/>
  <c r="AY185" i="3"/>
  <c r="BB185" i="3"/>
  <c r="BE185" i="3" s="1"/>
  <c r="BM108" i="3"/>
  <c r="BN108" i="3" s="1"/>
  <c r="AZ98" i="3"/>
  <c r="AY98" i="3"/>
  <c r="BD160" i="3"/>
  <c r="BC160" i="3"/>
  <c r="CV160" i="3" s="1"/>
  <c r="CW160" i="3" s="1"/>
  <c r="AZ192" i="3"/>
  <c r="AY192" i="3"/>
  <c r="BC184" i="3"/>
  <c r="CV184" i="3" s="1"/>
  <c r="CW184" i="3" s="1"/>
  <c r="BC226" i="3"/>
  <c r="CV226" i="3" s="1"/>
  <c r="CW226" i="3" s="1"/>
  <c r="BD226" i="3"/>
  <c r="BB32" i="3"/>
  <c r="BE32" i="3" s="1"/>
  <c r="BC105" i="3"/>
  <c r="CV105" i="3" s="1"/>
  <c r="CW105" i="3" s="1"/>
  <c r="AY152" i="3"/>
  <c r="BM152" i="3" s="1"/>
  <c r="BN152" i="3" s="1"/>
  <c r="AZ147" i="3"/>
  <c r="AY147" i="3"/>
  <c r="BB31" i="3"/>
  <c r="BE31" i="3" s="1"/>
  <c r="BC223" i="3"/>
  <c r="CV223" i="3" s="1"/>
  <c r="CW223" i="3" s="1"/>
  <c r="BC222" i="3"/>
  <c r="CV222" i="3" s="1"/>
  <c r="CW222" i="3" s="1"/>
  <c r="AY173" i="3"/>
  <c r="AZ173" i="3"/>
  <c r="BB244" i="3"/>
  <c r="BE244" i="3" s="1"/>
  <c r="BB242" i="3"/>
  <c r="BE242" i="3"/>
  <c r="BC227" i="3"/>
  <c r="CV227" i="3" s="1"/>
  <c r="CW227" i="3" s="1"/>
  <c r="AZ240" i="3"/>
  <c r="AY240" i="3"/>
  <c r="AZ193" i="3"/>
  <c r="AY193" i="3"/>
  <c r="BB39" i="3"/>
  <c r="BE39" i="3" s="1"/>
  <c r="BC156" i="3"/>
  <c r="CV156" i="3" s="1"/>
  <c r="CW156" i="3" s="1"/>
  <c r="AY107" i="3"/>
  <c r="AZ107" i="3"/>
  <c r="BB102" i="3"/>
  <c r="BE102" i="3" s="1"/>
  <c r="AZ187" i="3"/>
  <c r="AY187" i="3"/>
  <c r="BB158" i="3"/>
  <c r="BE158" i="3" s="1"/>
  <c r="BB106" i="3"/>
  <c r="BE106" i="3" s="1"/>
  <c r="BB183" i="3"/>
  <c r="BE183" i="3" s="1"/>
  <c r="AY229" i="3"/>
  <c r="BB107" i="3"/>
  <c r="BE107" i="3" s="1"/>
  <c r="AZ230" i="3"/>
  <c r="AY230" i="3"/>
  <c r="AY157" i="3"/>
  <c r="BE108" i="3"/>
  <c r="BB108" i="3"/>
  <c r="BM156" i="3"/>
  <c r="BN156" i="3" s="1"/>
  <c r="BB96" i="3"/>
  <c r="BE96" i="3" s="1"/>
  <c r="AY102" i="3"/>
  <c r="BB151" i="3"/>
  <c r="BE151" i="3"/>
  <c r="AY96" i="3"/>
  <c r="BA96" i="3"/>
  <c r="BB55" i="3"/>
  <c r="BE55" i="3"/>
  <c r="BC178" i="3"/>
  <c r="CV178" i="3" s="1"/>
  <c r="CW178" i="3" s="1"/>
  <c r="BC95" i="3"/>
  <c r="CV95" i="3" s="1"/>
  <c r="CW95" i="3" s="1"/>
  <c r="AZ220" i="3"/>
  <c r="AY220" i="3"/>
  <c r="AZ146" i="3"/>
  <c r="AY146" i="3"/>
  <c r="AY179" i="3"/>
  <c r="BB86" i="3"/>
  <c r="BE86" i="3" s="1"/>
  <c r="BM222" i="3"/>
  <c r="BN222" i="3" s="1"/>
  <c r="BC215" i="3"/>
  <c r="CV215" i="3" s="1"/>
  <c r="CW215" i="3" s="1"/>
  <c r="AY219" i="3"/>
  <c r="BB28" i="3"/>
  <c r="BE28" i="3" s="1"/>
  <c r="AY140" i="3"/>
  <c r="AZ140" i="3"/>
  <c r="AY25" i="3"/>
  <c r="AZ25" i="3"/>
  <c r="AZ137" i="3"/>
  <c r="AY137" i="3"/>
  <c r="AY225" i="3"/>
  <c r="AY218" i="3"/>
  <c r="AY170" i="3"/>
  <c r="BM50" i="3"/>
  <c r="BN50" i="3" s="1"/>
  <c r="AZ210" i="3"/>
  <c r="AY210" i="3"/>
  <c r="BC134" i="3"/>
  <c r="CV134" i="3" s="1"/>
  <c r="CW134" i="3" s="1"/>
  <c r="BD134" i="3"/>
  <c r="BM172" i="3"/>
  <c r="BN172" i="3" s="1"/>
  <c r="BM209" i="3"/>
  <c r="BN209" i="3" s="1"/>
  <c r="AZ22" i="3"/>
  <c r="AY22" i="3"/>
  <c r="BM84" i="3"/>
  <c r="BN84" i="3" s="1"/>
  <c r="BB214" i="3"/>
  <c r="BE214" i="3" s="1"/>
  <c r="AZ48" i="3"/>
  <c r="AY48" i="3"/>
  <c r="AY166" i="3"/>
  <c r="BM24" i="3"/>
  <c r="BN24" i="3" s="1"/>
  <c r="BC66" i="3"/>
  <c r="CV66" i="3" s="1"/>
  <c r="CW66" i="3" s="1"/>
  <c r="AY78" i="3"/>
  <c r="BB74" i="3"/>
  <c r="BE74" i="3" s="1"/>
  <c r="BM207" i="3"/>
  <c r="BN207" i="3" s="1"/>
  <c r="BC127" i="3"/>
  <c r="CV127" i="3" s="1"/>
  <c r="CW127" i="3" s="1"/>
  <c r="AY18" i="3"/>
  <c r="BC121" i="3"/>
  <c r="CV121" i="3" s="1"/>
  <c r="CW121" i="3" s="1"/>
  <c r="BM205" i="3"/>
  <c r="BN205" i="3" s="1"/>
  <c r="BC72" i="3"/>
  <c r="CV72" i="3" s="1"/>
  <c r="CW72" i="3" s="1"/>
  <c r="AY65" i="3"/>
  <c r="AZ44" i="3"/>
  <c r="AY44" i="3"/>
  <c r="BC124" i="3"/>
  <c r="CV124" i="3" s="1"/>
  <c r="CW124" i="3" s="1"/>
  <c r="BB119" i="3"/>
  <c r="BE119" i="3" s="1"/>
  <c r="AZ117" i="3"/>
  <c r="AY117" i="3"/>
  <c r="BC200" i="3"/>
  <c r="CV200" i="3" s="1"/>
  <c r="CW200" i="3" s="1"/>
  <c r="BD114" i="3"/>
  <c r="BC114" i="3"/>
  <c r="CV114" i="3" s="1"/>
  <c r="CW114" i="3" s="1"/>
  <c r="BC11" i="3"/>
  <c r="CV11" i="3" s="1"/>
  <c r="CW11" i="3" s="1"/>
  <c r="BB20" i="3"/>
  <c r="BE20" i="3" s="1"/>
  <c r="BB202" i="3"/>
  <c r="BE202" i="3" s="1"/>
  <c r="BB71" i="3"/>
  <c r="BE71" i="3" s="1"/>
  <c r="BC19" i="3"/>
  <c r="CV19" i="3" s="1"/>
  <c r="CW19" i="3" s="1"/>
  <c r="BM66" i="3"/>
  <c r="BN66" i="3" s="1"/>
  <c r="BC198" i="3"/>
  <c r="CV198" i="3" s="1"/>
  <c r="CW198" i="3" s="1"/>
  <c r="BM163" i="3"/>
  <c r="BN163" i="3" s="1"/>
  <c r="BC120" i="3"/>
  <c r="CV120" i="3" s="1"/>
  <c r="CW120" i="3" s="1"/>
  <c r="BB161" i="3"/>
  <c r="BE161" i="3"/>
  <c r="BC17" i="3"/>
  <c r="CV17" i="3" s="1"/>
  <c r="CW17" i="3" s="1"/>
  <c r="BD45" i="3"/>
  <c r="BD64" i="3"/>
  <c r="BM114" i="3"/>
  <c r="BN114" i="3" s="1"/>
  <c r="BB10" i="3"/>
  <c r="BE10" i="3" s="1"/>
  <c r="AZ234" i="3"/>
  <c r="AY234" i="3"/>
  <c r="AZ231" i="3"/>
  <c r="AY231" i="3"/>
  <c r="BA186" i="3"/>
  <c r="AY186" i="3"/>
  <c r="BC106" i="3"/>
  <c r="CV106" i="3" s="1"/>
  <c r="CW106" i="3" s="1"/>
  <c r="BC39" i="3"/>
  <c r="CV39" i="3" s="1"/>
  <c r="CW39" i="3" s="1"/>
  <c r="BB97" i="3"/>
  <c r="BE97" i="3" s="1"/>
  <c r="AZ94" i="3"/>
  <c r="AY94" i="3"/>
  <c r="AZ85" i="3"/>
  <c r="AY85" i="3"/>
  <c r="AY224" i="3"/>
  <c r="AZ224" i="3"/>
  <c r="BC136" i="3"/>
  <c r="CV136" i="3" s="1"/>
  <c r="CW136" i="3" s="1"/>
  <c r="AZ79" i="3"/>
  <c r="AY79" i="3"/>
  <c r="BB76" i="3"/>
  <c r="BE76" i="3" s="1"/>
  <c r="BB69" i="3"/>
  <c r="BE69" i="3" s="1"/>
  <c r="AW248" i="3"/>
  <c r="BA110" i="3"/>
  <c r="AY110" i="3"/>
  <c r="BC73" i="3"/>
  <c r="CV73" i="3" s="1"/>
  <c r="CW73" i="3" s="1"/>
  <c r="BB16" i="3"/>
  <c r="BE16" i="3" s="1"/>
  <c r="BB123" i="3"/>
  <c r="BE123" i="3" s="1"/>
  <c r="AZ62" i="3"/>
  <c r="AY62" i="3"/>
  <c r="BC61" i="3"/>
  <c r="CV61" i="3" s="1"/>
  <c r="CW61" i="3" s="1"/>
  <c r="AZ197" i="3"/>
  <c r="AY197" i="3"/>
  <c r="AZ60" i="3"/>
  <c r="AY60" i="3"/>
  <c r="BC1" i="3"/>
  <c r="BD1" i="3" s="1"/>
  <c r="AY133" i="3"/>
  <c r="AZ133" i="3"/>
  <c r="BC165" i="3"/>
  <c r="CV165" i="3" s="1"/>
  <c r="CW165" i="3" s="1"/>
  <c r="BC131" i="3"/>
  <c r="CV131" i="3" s="1"/>
  <c r="CW131" i="3" s="1"/>
  <c r="BC70" i="3"/>
  <c r="CV70" i="3" s="1"/>
  <c r="CW70" i="3" s="1"/>
  <c r="BB197" i="3"/>
  <c r="BE197" i="3" s="1"/>
  <c r="BC112" i="3"/>
  <c r="CV112" i="3" s="1"/>
  <c r="CW112" i="3" s="1"/>
  <c r="BM1" i="3"/>
  <c r="BN1" i="3" s="1"/>
  <c r="AY46" i="3"/>
  <c r="AZ161" i="3"/>
  <c r="AY161" i="3"/>
  <c r="BB113" i="3"/>
  <c r="BE113" i="3" s="1"/>
  <c r="AZ10" i="3"/>
  <c r="AY10" i="3"/>
  <c r="BM110" i="3"/>
  <c r="BB193" i="3"/>
  <c r="BE193" i="3" s="1"/>
  <c r="AZ182" i="3"/>
  <c r="AY182" i="3"/>
  <c r="BB154" i="3"/>
  <c r="BE154" i="3" s="1"/>
  <c r="BC103" i="3"/>
  <c r="CV103" i="3" s="1"/>
  <c r="CW103" i="3" s="1"/>
  <c r="AY180" i="3"/>
  <c r="BM180" i="3" s="1"/>
  <c r="BN180" i="3" s="1"/>
  <c r="AZ180" i="3"/>
  <c r="BC100" i="3"/>
  <c r="CV100" i="3" s="1"/>
  <c r="CW100" i="3" s="1"/>
  <c r="BC99" i="3"/>
  <c r="CV99" i="3" s="1"/>
  <c r="CW99" i="3" s="1"/>
  <c r="AZ149" i="3"/>
  <c r="AY149" i="3"/>
  <c r="AY30" i="3"/>
  <c r="AZ30" i="3"/>
  <c r="BC169" i="3"/>
  <c r="CV169" i="3" s="1"/>
  <c r="CW169" i="3" s="1"/>
  <c r="BC88" i="3"/>
  <c r="CV88" i="3" s="1"/>
  <c r="CW88" i="3" s="1"/>
  <c r="BD145" i="3"/>
  <c r="BC145" i="3"/>
  <c r="CV145" i="3" s="1"/>
  <c r="CW145" i="3" s="1"/>
  <c r="BC209" i="3"/>
  <c r="CV209" i="3" s="1"/>
  <c r="CW209" i="3" s="1"/>
  <c r="BB48" i="3"/>
  <c r="BE48" i="3" s="1"/>
  <c r="BB204" i="3"/>
  <c r="BE204" i="3" s="1"/>
  <c r="BC245" i="3"/>
  <c r="CV245" i="3" s="1"/>
  <c r="CW245" i="3" s="1"/>
  <c r="BB236" i="3"/>
  <c r="BE236" i="3" s="1"/>
  <c r="AZ195" i="3"/>
  <c r="AY195" i="3"/>
  <c r="AY155" i="3"/>
  <c r="BB155" i="3"/>
  <c r="BE155" i="3" s="1"/>
  <c r="BB186" i="3"/>
  <c r="BE186" i="3" s="1"/>
  <c r="AZ92" i="3"/>
  <c r="AY92" i="3"/>
  <c r="AY56" i="3"/>
  <c r="AZ56" i="3"/>
  <c r="AY52" i="3"/>
  <c r="AZ52" i="3"/>
  <c r="AZ90" i="3"/>
  <c r="AY90" i="3"/>
  <c r="BD148" i="3"/>
  <c r="BC148" i="3"/>
  <c r="CV148" i="3" s="1"/>
  <c r="CW148" i="3" s="1"/>
  <c r="BM145" i="3"/>
  <c r="BN145" i="3" s="1"/>
  <c r="BC89" i="3"/>
  <c r="CV89" i="3" s="1"/>
  <c r="CW89" i="3" s="1"/>
  <c r="BB174" i="3"/>
  <c r="BE174" i="3" s="1"/>
  <c r="BB147" i="3"/>
  <c r="BE147" i="3" s="1"/>
  <c r="BB81" i="3"/>
  <c r="BE81" i="3" s="1"/>
  <c r="AZ212" i="3"/>
  <c r="AY212" i="3"/>
  <c r="BD216" i="3"/>
  <c r="BC216" i="3"/>
  <c r="CV216" i="3" s="1"/>
  <c r="CW216" i="3" s="1"/>
  <c r="BC213" i="3"/>
  <c r="CV213" i="3" s="1"/>
  <c r="CW213" i="3" s="1"/>
  <c r="BD213" i="3"/>
  <c r="BC80" i="3"/>
  <c r="CV80" i="3" s="1"/>
  <c r="CW80" i="3" s="1"/>
  <c r="BC141" i="3"/>
  <c r="CV141" i="3" s="1"/>
  <c r="CW141" i="3" s="1"/>
  <c r="BB139" i="3"/>
  <c r="BE139" i="3" s="1"/>
  <c r="BB79" i="3"/>
  <c r="BE79" i="3" s="1"/>
  <c r="BB208" i="3"/>
  <c r="BE208" i="3" s="1"/>
  <c r="AZ76" i="3"/>
  <c r="AY76" i="3"/>
  <c r="BC82" i="3"/>
  <c r="CV82" i="3" s="1"/>
  <c r="CW82" i="3" s="1"/>
  <c r="BB135" i="3"/>
  <c r="BE135" i="3" s="1"/>
  <c r="BC211" i="3"/>
  <c r="CV211" i="3" s="1"/>
  <c r="CW211" i="3" s="1"/>
  <c r="BB22" i="3"/>
  <c r="BE22" i="3" s="1"/>
  <c r="BC77" i="3"/>
  <c r="CV77" i="3" s="1"/>
  <c r="CW77" i="3" s="1"/>
  <c r="AZ132" i="3"/>
  <c r="AY132" i="3"/>
  <c r="AZ130" i="3"/>
  <c r="AY130" i="3"/>
  <c r="AZ69" i="3"/>
  <c r="AY69" i="3"/>
  <c r="AX248" i="3"/>
  <c r="BB110" i="3"/>
  <c r="BE110" i="3" s="1"/>
  <c r="AZ23" i="3"/>
  <c r="AY23" i="3"/>
  <c r="BB206" i="3"/>
  <c r="BE206" i="3" s="1"/>
  <c r="BM131" i="3"/>
  <c r="BN131" i="3" s="1"/>
  <c r="AZ128" i="3"/>
  <c r="AY128" i="3"/>
  <c r="AY16" i="3"/>
  <c r="BE43" i="3"/>
  <c r="BB43" i="3"/>
  <c r="AZ204" i="3"/>
  <c r="AY204" i="3"/>
  <c r="BB126" i="3"/>
  <c r="BE126" i="3" s="1"/>
  <c r="BC67" i="3"/>
  <c r="CV67" i="3" s="1"/>
  <c r="CW67" i="3" s="1"/>
  <c r="AY47" i="3"/>
  <c r="AZ47" i="3"/>
  <c r="BB201" i="3"/>
  <c r="BE201" i="3" s="1"/>
  <c r="AY15" i="3"/>
  <c r="AZ15" i="3"/>
  <c r="AY162" i="3"/>
  <c r="BB42" i="3"/>
  <c r="BE42" i="3" s="1"/>
  <c r="BC196" i="3"/>
  <c r="CV196" i="3" s="1"/>
  <c r="CW196" i="3" s="1"/>
  <c r="BC59" i="3"/>
  <c r="CV59" i="3" s="1"/>
  <c r="CW59" i="3" s="1"/>
  <c r="BB133" i="3"/>
  <c r="BE133" i="3" s="1"/>
  <c r="BM21" i="3"/>
  <c r="BN21" i="3" s="1"/>
  <c r="BM77" i="3"/>
  <c r="BN77" i="3" s="1"/>
  <c r="BC164" i="3"/>
  <c r="CV164" i="3" s="1"/>
  <c r="CW164" i="3" s="1"/>
  <c r="BB60" i="3"/>
  <c r="BE60" i="3" s="1"/>
  <c r="BC111" i="3"/>
  <c r="CV111" i="3" s="1"/>
  <c r="CW111" i="3" s="1"/>
  <c r="BM59" i="3"/>
  <c r="BN59" i="3" s="1"/>
  <c r="BM164" i="3"/>
  <c r="BN164" i="3" s="1"/>
  <c r="BC122" i="3"/>
  <c r="CV122" i="3" s="1"/>
  <c r="CW122" i="3" s="1"/>
  <c r="BM61" i="3"/>
  <c r="BN61" i="3" s="1"/>
  <c r="BB58" i="3"/>
  <c r="BE58" i="3" s="1"/>
  <c r="BB199" i="3"/>
  <c r="BE199" i="3" s="1"/>
  <c r="AZ113" i="3"/>
  <c r="AY113" i="3"/>
  <c r="BM111" i="3"/>
  <c r="BN111" i="3" s="1"/>
  <c r="BJ248" i="3"/>
  <c r="AZ151" i="2"/>
  <c r="AW151" i="2"/>
  <c r="BA151" i="2" s="1"/>
  <c r="AX151" i="2"/>
  <c r="DN243" i="2"/>
  <c r="DM243" i="2"/>
  <c r="DL243" i="2"/>
  <c r="DK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U243" i="2"/>
  <c r="BQ243" i="2"/>
  <c r="BP243" i="2"/>
  <c r="BO243" i="2"/>
  <c r="BK243" i="2"/>
  <c r="BH243" i="2"/>
  <c r="BG243" i="2"/>
  <c r="BF243" i="2"/>
  <c r="AT243" i="2"/>
  <c r="AS243" i="2"/>
  <c r="AR243" i="2"/>
  <c r="AN243" i="2"/>
  <c r="AL243" i="2"/>
  <c r="AJ243" i="2"/>
  <c r="AH243" i="2"/>
  <c r="AF243" i="2"/>
  <c r="AD243" i="2"/>
  <c r="AB243" i="2"/>
  <c r="Z243" i="2"/>
  <c r="X243" i="2"/>
  <c r="V243" i="2"/>
  <c r="T243" i="2"/>
  <c r="R243" i="2"/>
  <c r="P243" i="2"/>
  <c r="N243" i="2"/>
  <c r="L243" i="2"/>
  <c r="D243" i="2"/>
  <c r="BI242" i="2"/>
  <c r="AU242" i="2"/>
  <c r="AW242" i="2"/>
  <c r="BA242" i="2" s="1"/>
  <c r="BI241" i="2"/>
  <c r="AU241" i="2"/>
  <c r="AW241" i="2"/>
  <c r="BA241" i="2" s="1"/>
  <c r="BI240" i="2"/>
  <c r="AU240" i="2"/>
  <c r="AW240" i="2"/>
  <c r="BA240" i="2" s="1"/>
  <c r="BI239" i="2"/>
  <c r="AU239" i="2"/>
  <c r="BI238" i="2"/>
  <c r="AU238" i="2"/>
  <c r="AW238" i="2"/>
  <c r="BA238" i="2" s="1"/>
  <c r="BI237" i="2"/>
  <c r="AU237" i="2"/>
  <c r="AX237" i="2"/>
  <c r="BB237" i="2" s="1"/>
  <c r="BE237" i="2" s="1"/>
  <c r="BI236" i="2"/>
  <c r="AU236" i="2"/>
  <c r="AW236" i="2"/>
  <c r="BA236" i="2" s="1"/>
  <c r="BI235" i="2"/>
  <c r="AU235" i="2"/>
  <c r="AV235" i="2"/>
  <c r="AZ235" i="2" s="1"/>
  <c r="BI234" i="2"/>
  <c r="AU234" i="2"/>
  <c r="AW234" i="2"/>
  <c r="BA234" i="2" s="1"/>
  <c r="BI233" i="2"/>
  <c r="AU233" i="2"/>
  <c r="BI232" i="2"/>
  <c r="AU232" i="2"/>
  <c r="AV232" i="2"/>
  <c r="AZ232" i="2" s="1"/>
  <c r="BI231" i="2"/>
  <c r="AU231" i="2"/>
  <c r="BI230" i="2"/>
  <c r="AU230" i="2"/>
  <c r="AW230" i="2"/>
  <c r="BA230" i="2" s="1"/>
  <c r="BI229" i="2"/>
  <c r="AU229" i="2"/>
  <c r="AW229" i="2"/>
  <c r="BA229" i="2" s="1"/>
  <c r="BI228" i="2"/>
  <c r="AU228" i="2"/>
  <c r="AW228" i="2"/>
  <c r="BA228" i="2" s="1"/>
  <c r="BI227" i="2"/>
  <c r="AU227" i="2"/>
  <c r="AW227" i="2"/>
  <c r="BA227" i="2" s="1"/>
  <c r="BI226" i="2"/>
  <c r="AU226" i="2"/>
  <c r="AW226" i="2"/>
  <c r="BA226" i="2" s="1"/>
  <c r="BI225" i="2"/>
  <c r="AU225" i="2"/>
  <c r="AW225" i="2"/>
  <c r="BA225" i="2" s="1"/>
  <c r="BI224" i="2"/>
  <c r="AU224" i="2"/>
  <c r="AV224" i="2"/>
  <c r="BI223" i="2"/>
  <c r="AU223" i="2"/>
  <c r="AV223" i="2"/>
  <c r="BI222" i="2"/>
  <c r="AU222" i="2"/>
  <c r="AW222" i="2"/>
  <c r="BA222" i="2" s="1"/>
  <c r="BI221" i="2"/>
  <c r="AU221" i="2"/>
  <c r="AV221" i="2"/>
  <c r="AZ221" i="2" s="1"/>
  <c r="BI220" i="2"/>
  <c r="BB220" i="2"/>
  <c r="BE220" i="2" s="1"/>
  <c r="AU220" i="2"/>
  <c r="AW220" i="2"/>
  <c r="BA220" i="2" s="1"/>
  <c r="BI219" i="2"/>
  <c r="AU219" i="2"/>
  <c r="AW219" i="2"/>
  <c r="BA219" i="2" s="1"/>
  <c r="BI218" i="2"/>
  <c r="AU218" i="2"/>
  <c r="AW218" i="2"/>
  <c r="BA218" i="2" s="1"/>
  <c r="BI217" i="2"/>
  <c r="AU217" i="2"/>
  <c r="AW217" i="2"/>
  <c r="BA217" i="2" s="1"/>
  <c r="BI216" i="2"/>
  <c r="AU216" i="2"/>
  <c r="BI215" i="2"/>
  <c r="AU215" i="2"/>
  <c r="AW215" i="2"/>
  <c r="BA215" i="2" s="1"/>
  <c r="BI214" i="2"/>
  <c r="AU214" i="2"/>
  <c r="AW214" i="2"/>
  <c r="BA214" i="2" s="1"/>
  <c r="BI213" i="2"/>
  <c r="AU213" i="2"/>
  <c r="AW213" i="2"/>
  <c r="BA213" i="2" s="1"/>
  <c r="BI212" i="2"/>
  <c r="AU212" i="2"/>
  <c r="AW212" i="2"/>
  <c r="BA212" i="2" s="1"/>
  <c r="BI211" i="2"/>
  <c r="AU211" i="2"/>
  <c r="AW211" i="2"/>
  <c r="BA211" i="2" s="1"/>
  <c r="BI210" i="2"/>
  <c r="AU210" i="2"/>
  <c r="BI209" i="2"/>
  <c r="AU209" i="2"/>
  <c r="AW209" i="2"/>
  <c r="BA209" i="2" s="1"/>
  <c r="BI208" i="2"/>
  <c r="AU208" i="2"/>
  <c r="AV208" i="2"/>
  <c r="AZ208" i="2" s="1"/>
  <c r="BI207" i="2"/>
  <c r="AU207" i="2"/>
  <c r="AW207" i="2"/>
  <c r="BA207" i="2" s="1"/>
  <c r="BI206" i="2"/>
  <c r="AU206" i="2"/>
  <c r="AW206" i="2"/>
  <c r="BA206" i="2" s="1"/>
  <c r="BI205" i="2"/>
  <c r="AU205" i="2"/>
  <c r="AW205" i="2"/>
  <c r="BA205" i="2" s="1"/>
  <c r="BI204" i="2"/>
  <c r="AU204" i="2"/>
  <c r="BI203" i="2"/>
  <c r="AU203" i="2"/>
  <c r="AW203" i="2"/>
  <c r="BA203" i="2" s="1"/>
  <c r="BI202" i="2"/>
  <c r="AU202" i="2"/>
  <c r="AW202" i="2"/>
  <c r="BA202" i="2" s="1"/>
  <c r="BI201" i="2"/>
  <c r="AU201" i="2"/>
  <c r="AW201" i="2"/>
  <c r="BA201" i="2" s="1"/>
  <c r="BI200" i="2"/>
  <c r="AU200" i="2"/>
  <c r="AV200" i="2"/>
  <c r="AZ200" i="2" s="1"/>
  <c r="BI199" i="2"/>
  <c r="AU199" i="2"/>
  <c r="BI198" i="2"/>
  <c r="AU198" i="2"/>
  <c r="BI197" i="2"/>
  <c r="AU197" i="2"/>
  <c r="AW197" i="2"/>
  <c r="BA197" i="2" s="1"/>
  <c r="BI196" i="2"/>
  <c r="AU196" i="2"/>
  <c r="AV196" i="2"/>
  <c r="AZ196" i="2" s="1"/>
  <c r="BI195" i="2"/>
  <c r="AU195" i="2"/>
  <c r="AW195" i="2"/>
  <c r="BA195" i="2" s="1"/>
  <c r="BI194" i="2"/>
  <c r="AU194" i="2"/>
  <c r="BI193" i="2"/>
  <c r="AU193" i="2"/>
  <c r="BI192" i="2"/>
  <c r="BB192" i="2"/>
  <c r="BE192" i="2" s="1"/>
  <c r="AU192" i="2"/>
  <c r="BI191" i="2"/>
  <c r="AU191" i="2"/>
  <c r="BI190" i="2"/>
  <c r="AU190" i="2"/>
  <c r="BI189" i="2"/>
  <c r="AU189" i="2"/>
  <c r="BI188" i="2"/>
  <c r="AU188" i="2"/>
  <c r="BI187" i="2"/>
  <c r="AU187" i="2"/>
  <c r="BI186" i="2"/>
  <c r="AU186" i="2"/>
  <c r="BI185" i="2"/>
  <c r="AU185" i="2"/>
  <c r="AW185" i="2"/>
  <c r="BA185" i="2" s="1"/>
  <c r="BI184" i="2"/>
  <c r="AU184" i="2"/>
  <c r="BI183" i="2"/>
  <c r="AU183" i="2"/>
  <c r="AW183" i="2"/>
  <c r="BA183" i="2" s="1"/>
  <c r="BI182" i="2"/>
  <c r="BB182" i="2"/>
  <c r="BE182" i="2" s="1"/>
  <c r="AU182" i="2"/>
  <c r="AW182" i="2"/>
  <c r="BA182" i="2" s="1"/>
  <c r="BI181" i="2"/>
  <c r="AU181" i="2"/>
  <c r="BI180" i="2"/>
  <c r="AU180" i="2"/>
  <c r="BI179" i="2"/>
  <c r="AU179" i="2"/>
  <c r="AV179" i="2"/>
  <c r="AZ179" i="2" s="1"/>
  <c r="BI178" i="2"/>
  <c r="AU178" i="2"/>
  <c r="AW178" i="2"/>
  <c r="BA178" i="2" s="1"/>
  <c r="BI177" i="2"/>
  <c r="AU177" i="2"/>
  <c r="AV177" i="2"/>
  <c r="AZ177" i="2" s="1"/>
  <c r="BI176" i="2"/>
  <c r="AU176" i="2"/>
  <c r="AW176" i="2"/>
  <c r="BA176" i="2" s="1"/>
  <c r="BI175" i="2"/>
  <c r="BB175" i="2"/>
  <c r="BE175" i="2" s="1"/>
  <c r="AU175" i="2"/>
  <c r="BI174" i="2"/>
  <c r="AU174" i="2"/>
  <c r="AW174" i="2"/>
  <c r="BA174" i="2" s="1"/>
  <c r="BI173" i="2"/>
  <c r="AU173" i="2"/>
  <c r="AW173" i="2"/>
  <c r="BA173" i="2" s="1"/>
  <c r="BI172" i="2"/>
  <c r="AU172" i="2"/>
  <c r="BI171" i="2"/>
  <c r="AU171" i="2"/>
  <c r="BI170" i="2"/>
  <c r="AU170" i="2"/>
  <c r="AW170" i="2"/>
  <c r="BA170" i="2" s="1"/>
  <c r="BI169" i="2"/>
  <c r="AU169" i="2"/>
  <c r="AW169" i="2"/>
  <c r="BA169" i="2" s="1"/>
  <c r="BI168" i="2"/>
  <c r="AU168" i="2"/>
  <c r="BI167" i="2"/>
  <c r="BB167" i="2"/>
  <c r="BE167" i="2" s="1"/>
  <c r="AU167" i="2"/>
  <c r="AW167" i="2"/>
  <c r="BI166" i="2"/>
  <c r="BB166" i="2"/>
  <c r="BE166" i="2" s="1"/>
  <c r="AU166" i="2"/>
  <c r="AV166" i="2"/>
  <c r="BI165" i="2"/>
  <c r="AU165" i="2"/>
  <c r="AV165" i="2"/>
  <c r="AZ165" i="2" s="1"/>
  <c r="BI164" i="2"/>
  <c r="AU164" i="2"/>
  <c r="AW164" i="2"/>
  <c r="BA164" i="2" s="1"/>
  <c r="BI163" i="2"/>
  <c r="AU163" i="2"/>
  <c r="AW163" i="2"/>
  <c r="BA163" i="2" s="1"/>
  <c r="BI162" i="2"/>
  <c r="AU162" i="2"/>
  <c r="AW162" i="2"/>
  <c r="BA162" i="2" s="1"/>
  <c r="BI161" i="2"/>
  <c r="AU161" i="2"/>
  <c r="AV161" i="2"/>
  <c r="BI160" i="2"/>
  <c r="AU160" i="2"/>
  <c r="AW160" i="2"/>
  <c r="BA160" i="2" s="1"/>
  <c r="BI159" i="2"/>
  <c r="AU159" i="2"/>
  <c r="AW159" i="2"/>
  <c r="BA159" i="2" s="1"/>
  <c r="BI158" i="2"/>
  <c r="BB158" i="2"/>
  <c r="BE158" i="2" s="1"/>
  <c r="AU158" i="2"/>
  <c r="BI157" i="2"/>
  <c r="AU157" i="2"/>
  <c r="AW157" i="2"/>
  <c r="BA157" i="2" s="1"/>
  <c r="BI156" i="2"/>
  <c r="AU156" i="2"/>
  <c r="AW156" i="2"/>
  <c r="BA156" i="2" s="1"/>
  <c r="BI155" i="2"/>
  <c r="AU155" i="2"/>
  <c r="AW155" i="2"/>
  <c r="BA155" i="2" s="1"/>
  <c r="BI154" i="2"/>
  <c r="BB154" i="2"/>
  <c r="BE154" i="2" s="1"/>
  <c r="AU154" i="2"/>
  <c r="AW154" i="2"/>
  <c r="BA154" i="2" s="1"/>
  <c r="BI153" i="2"/>
  <c r="AU153" i="2"/>
  <c r="AV153" i="2"/>
  <c r="AZ153" i="2" s="1"/>
  <c r="BI152" i="2"/>
  <c r="AU152" i="2"/>
  <c r="AW152" i="2"/>
  <c r="BA152" i="2" s="1"/>
  <c r="BI150" i="2"/>
  <c r="AU150" i="2"/>
  <c r="AW150" i="2"/>
  <c r="BA150" i="2" s="1"/>
  <c r="BI149" i="2"/>
  <c r="AU149" i="2"/>
  <c r="AW149" i="2"/>
  <c r="BA149" i="2" s="1"/>
  <c r="BI148" i="2"/>
  <c r="BB148" i="2"/>
  <c r="BE148" i="2" s="1"/>
  <c r="AU148" i="2"/>
  <c r="AV148" i="2"/>
  <c r="BI147" i="2"/>
  <c r="BB147" i="2"/>
  <c r="BE147" i="2" s="1"/>
  <c r="AU147" i="2"/>
  <c r="AW147" i="2"/>
  <c r="BA147" i="2" s="1"/>
  <c r="BI146" i="2"/>
  <c r="AU146" i="2"/>
  <c r="AW146" i="2"/>
  <c r="BA146" i="2" s="1"/>
  <c r="BI145" i="2"/>
  <c r="AU145" i="2"/>
  <c r="AW145" i="2"/>
  <c r="BA145" i="2" s="1"/>
  <c r="BI144" i="2"/>
  <c r="AU144" i="2"/>
  <c r="BI143" i="2"/>
  <c r="BB143" i="2"/>
  <c r="BE143" i="2" s="1"/>
  <c r="AU143" i="2"/>
  <c r="AW143" i="2"/>
  <c r="BA143" i="2" s="1"/>
  <c r="BI142" i="2"/>
  <c r="AU142" i="2"/>
  <c r="AW142" i="2"/>
  <c r="BA142" i="2" s="1"/>
  <c r="BI141" i="2"/>
  <c r="AU141" i="2"/>
  <c r="AV141" i="2"/>
  <c r="AZ141" i="2" s="1"/>
  <c r="BI140" i="2"/>
  <c r="AU140" i="2"/>
  <c r="AW140" i="2"/>
  <c r="BA140" i="2" s="1"/>
  <c r="BI139" i="2"/>
  <c r="AU139" i="2"/>
  <c r="AW139" i="2"/>
  <c r="BA139" i="2" s="1"/>
  <c r="BI138" i="2"/>
  <c r="AU138" i="2"/>
  <c r="BI137" i="2"/>
  <c r="BB137" i="2"/>
  <c r="BE137" i="2" s="1"/>
  <c r="AU137" i="2"/>
  <c r="AW137" i="2"/>
  <c r="BA137" i="2" s="1"/>
  <c r="BI136" i="2"/>
  <c r="AU136" i="2"/>
  <c r="BI135" i="2"/>
  <c r="BB135" i="2"/>
  <c r="BE135" i="2" s="1"/>
  <c r="AU135" i="2"/>
  <c r="AW135" i="2"/>
  <c r="BA135" i="2" s="1"/>
  <c r="BI134" i="2"/>
  <c r="BB134" i="2"/>
  <c r="BE134" i="2" s="1"/>
  <c r="AU134" i="2"/>
  <c r="AW134" i="2"/>
  <c r="BA134" i="2" s="1"/>
  <c r="BI133" i="2"/>
  <c r="BB133" i="2"/>
  <c r="BE133" i="2" s="1"/>
  <c r="AU133" i="2"/>
  <c r="AW133" i="2"/>
  <c r="BA133" i="2" s="1"/>
  <c r="BI132" i="2"/>
  <c r="AU132" i="2"/>
  <c r="AW132" i="2"/>
  <c r="BA132" i="2" s="1"/>
  <c r="BI131" i="2"/>
  <c r="AU131" i="2"/>
  <c r="AW131" i="2"/>
  <c r="BA131" i="2" s="1"/>
  <c r="BI130" i="2"/>
  <c r="AU130" i="2"/>
  <c r="BI129" i="2"/>
  <c r="AU129" i="2"/>
  <c r="AV129" i="2"/>
  <c r="AZ129" i="2" s="1"/>
  <c r="BI128" i="2"/>
  <c r="AU128" i="2"/>
  <c r="AW128" i="2"/>
  <c r="BA128" i="2" s="1"/>
  <c r="BI127" i="2"/>
  <c r="AU127" i="2"/>
  <c r="AW127" i="2"/>
  <c r="BA127" i="2" s="1"/>
  <c r="BI126" i="2"/>
  <c r="AU126" i="2"/>
  <c r="AW126" i="2"/>
  <c r="BA126" i="2" s="1"/>
  <c r="BI125" i="2"/>
  <c r="BB125" i="2"/>
  <c r="BE125" i="2" s="1"/>
  <c r="AU125" i="2"/>
  <c r="AW125" i="2"/>
  <c r="BA125" i="2" s="1"/>
  <c r="BI124" i="2"/>
  <c r="AU124" i="2"/>
  <c r="AW124" i="2"/>
  <c r="BA124" i="2" s="1"/>
  <c r="BI123" i="2"/>
  <c r="AU123" i="2"/>
  <c r="AV123" i="2"/>
  <c r="BI122" i="2"/>
  <c r="AU122" i="2"/>
  <c r="AW122" i="2"/>
  <c r="BA122" i="2" s="1"/>
  <c r="BI121" i="2"/>
  <c r="BB121" i="2"/>
  <c r="BE121" i="2" s="1"/>
  <c r="AU121" i="2"/>
  <c r="AV121" i="2"/>
  <c r="AZ121" i="2" s="1"/>
  <c r="BI120" i="2"/>
  <c r="BB120" i="2"/>
  <c r="BE120" i="2" s="1"/>
  <c r="AU120" i="2"/>
  <c r="AW120" i="2"/>
  <c r="BA120" i="2" s="1"/>
  <c r="BI119" i="2"/>
  <c r="AU119" i="2"/>
  <c r="AW119" i="2"/>
  <c r="BA119" i="2" s="1"/>
  <c r="BI118" i="2"/>
  <c r="AU118" i="2"/>
  <c r="AV118" i="2"/>
  <c r="AZ118" i="2" s="1"/>
  <c r="BI117" i="2"/>
  <c r="BB117" i="2"/>
  <c r="BE117" i="2" s="1"/>
  <c r="AU117" i="2"/>
  <c r="AW117" i="2"/>
  <c r="BA117" i="2" s="1"/>
  <c r="BI116" i="2"/>
  <c r="AU116" i="2"/>
  <c r="BI115" i="2"/>
  <c r="AU115" i="2"/>
  <c r="AW115" i="2"/>
  <c r="BA115" i="2" s="1"/>
  <c r="BI114" i="2"/>
  <c r="AU114" i="2"/>
  <c r="AV114" i="2"/>
  <c r="BI113" i="2"/>
  <c r="AU113" i="2"/>
  <c r="AW113" i="2"/>
  <c r="BA113" i="2" s="1"/>
  <c r="BI112" i="2"/>
  <c r="AU112" i="2"/>
  <c r="BI111" i="2"/>
  <c r="AU111" i="2"/>
  <c r="AW111" i="2"/>
  <c r="BA111" i="2" s="1"/>
  <c r="BI110" i="2"/>
  <c r="AU110" i="2"/>
  <c r="BI109" i="2"/>
  <c r="BB109" i="2"/>
  <c r="BE109" i="2" s="1"/>
  <c r="AU109" i="2"/>
  <c r="AW109" i="2"/>
  <c r="BA109" i="2" s="1"/>
  <c r="BI108" i="2"/>
  <c r="AU108" i="2"/>
  <c r="AW108" i="2"/>
  <c r="BA108" i="2" s="1"/>
  <c r="BI107" i="2"/>
  <c r="AU107" i="2"/>
  <c r="BI106" i="2"/>
  <c r="AU106" i="2"/>
  <c r="AW106" i="2"/>
  <c r="BA106" i="2" s="1"/>
  <c r="BI105" i="2"/>
  <c r="AU105" i="2"/>
  <c r="BI104" i="2"/>
  <c r="AU104" i="2"/>
  <c r="AW104" i="2"/>
  <c r="BA104" i="2" s="1"/>
  <c r="BI103" i="2"/>
  <c r="BB103" i="2"/>
  <c r="BE103" i="2" s="1"/>
  <c r="AU103" i="2"/>
  <c r="AW103" i="2"/>
  <c r="BA103" i="2" s="1"/>
  <c r="BI102" i="2"/>
  <c r="AU102" i="2"/>
  <c r="AW102" i="2"/>
  <c r="BA102" i="2" s="1"/>
  <c r="BI101" i="2"/>
  <c r="BB101" i="2"/>
  <c r="BE101" i="2" s="1"/>
  <c r="AU101" i="2"/>
  <c r="AV101" i="2"/>
  <c r="AZ101" i="2" s="1"/>
  <c r="BI100" i="2"/>
  <c r="BB100" i="2"/>
  <c r="BE100" i="2" s="1"/>
  <c r="AU100" i="2"/>
  <c r="AV100" i="2"/>
  <c r="BI99" i="2"/>
  <c r="BB99" i="2"/>
  <c r="BE99" i="2" s="1"/>
  <c r="AU99" i="2"/>
  <c r="AV99" i="2"/>
  <c r="AZ99" i="2" s="1"/>
  <c r="BI98" i="2"/>
  <c r="BB98" i="2"/>
  <c r="BE98" i="2" s="1"/>
  <c r="AU98" i="2"/>
  <c r="AV98" i="2"/>
  <c r="AZ98" i="2" s="1"/>
  <c r="BI97" i="2"/>
  <c r="AU97" i="2"/>
  <c r="AW97" i="2"/>
  <c r="BA97" i="2" s="1"/>
  <c r="BI96" i="2"/>
  <c r="AU96" i="2"/>
  <c r="BI95" i="2"/>
  <c r="AU95" i="2"/>
  <c r="AW95" i="2"/>
  <c r="BA95" i="2" s="1"/>
  <c r="BI94" i="2"/>
  <c r="AU94" i="2"/>
  <c r="AV94" i="2"/>
  <c r="AZ94" i="2" s="1"/>
  <c r="BI93" i="2"/>
  <c r="AU93" i="2"/>
  <c r="AV93" i="2"/>
  <c r="BI92" i="2"/>
  <c r="AU92" i="2"/>
  <c r="AW92" i="2"/>
  <c r="BA92" i="2" s="1"/>
  <c r="BI91" i="2"/>
  <c r="AU91" i="2"/>
  <c r="AW91" i="2"/>
  <c r="BA91" i="2" s="1"/>
  <c r="BI90" i="2"/>
  <c r="AU90" i="2"/>
  <c r="AV90" i="2"/>
  <c r="AZ90" i="2" s="1"/>
  <c r="BI89" i="2"/>
  <c r="AU89" i="2"/>
  <c r="AV89" i="2"/>
  <c r="BI88" i="2"/>
  <c r="AU88" i="2"/>
  <c r="AW88" i="2"/>
  <c r="BA88" i="2" s="1"/>
  <c r="BI87" i="2"/>
  <c r="AU87" i="2"/>
  <c r="AW87" i="2"/>
  <c r="BA87" i="2" s="1"/>
  <c r="BI86" i="2"/>
  <c r="AU86" i="2"/>
  <c r="AV86" i="2"/>
  <c r="AZ86" i="2" s="1"/>
  <c r="BI85" i="2"/>
  <c r="AU85" i="2"/>
  <c r="AW85" i="2"/>
  <c r="BA85" i="2" s="1"/>
  <c r="BI84" i="2"/>
  <c r="AU84" i="2"/>
  <c r="AW84" i="2"/>
  <c r="BA84" i="2" s="1"/>
  <c r="BI83" i="2"/>
  <c r="AU83" i="2"/>
  <c r="AV83" i="2"/>
  <c r="BI82" i="2"/>
  <c r="AU82" i="2"/>
  <c r="AV82" i="2"/>
  <c r="BI81" i="2"/>
  <c r="AU81" i="2"/>
  <c r="AW81" i="2"/>
  <c r="BI80" i="2"/>
  <c r="AU80" i="2"/>
  <c r="AW80" i="2"/>
  <c r="BA80" i="2" s="1"/>
  <c r="BI79" i="2"/>
  <c r="AU79" i="2"/>
  <c r="AV79" i="2"/>
  <c r="BI78" i="2"/>
  <c r="AU78" i="2"/>
  <c r="BI77" i="2"/>
  <c r="AU77" i="2"/>
  <c r="AW77" i="2"/>
  <c r="BI76" i="2"/>
  <c r="AU76" i="2"/>
  <c r="AW76" i="2"/>
  <c r="BA76" i="2" s="1"/>
  <c r="BI75" i="2"/>
  <c r="AU75" i="2"/>
  <c r="AV75" i="2"/>
  <c r="BI74" i="2"/>
  <c r="AU74" i="2"/>
  <c r="AV74" i="2"/>
  <c r="BI73" i="2"/>
  <c r="AU73" i="2"/>
  <c r="AW73" i="2"/>
  <c r="BI72" i="2"/>
  <c r="AU72" i="2"/>
  <c r="AW72" i="2"/>
  <c r="BA72" i="2" s="1"/>
  <c r="BI71" i="2"/>
  <c r="AU71" i="2"/>
  <c r="AV71" i="2"/>
  <c r="BI70" i="2"/>
  <c r="AU70" i="2"/>
  <c r="AX70" i="2"/>
  <c r="BI69" i="2"/>
  <c r="AU69" i="2"/>
  <c r="BI68" i="2"/>
  <c r="AU68" i="2"/>
  <c r="BI67" i="2"/>
  <c r="AU67" i="2"/>
  <c r="BI66" i="2"/>
  <c r="AU66" i="2"/>
  <c r="AV66" i="2"/>
  <c r="BI65" i="2"/>
  <c r="AU65" i="2"/>
  <c r="AW65" i="2"/>
  <c r="BI64" i="2"/>
  <c r="AU64" i="2"/>
  <c r="AW64" i="2"/>
  <c r="BA64" i="2" s="1"/>
  <c r="BI63" i="2"/>
  <c r="AU63" i="2"/>
  <c r="AV63" i="2"/>
  <c r="BI62" i="2"/>
  <c r="AU62" i="2"/>
  <c r="BI61" i="2"/>
  <c r="AU61" i="2"/>
  <c r="BI60" i="2"/>
  <c r="BB60" i="2"/>
  <c r="BE60" i="2" s="1"/>
  <c r="AU60" i="2"/>
  <c r="AV60" i="2"/>
  <c r="BI59" i="2"/>
  <c r="AU59" i="2"/>
  <c r="AV59" i="2"/>
  <c r="BI58" i="2"/>
  <c r="AU58" i="2"/>
  <c r="BI57" i="2"/>
  <c r="AU57" i="2"/>
  <c r="AW57" i="2"/>
  <c r="BA57" i="2" s="1"/>
  <c r="BI56" i="2"/>
  <c r="AU56" i="2"/>
  <c r="AV56" i="2"/>
  <c r="BI55" i="2"/>
  <c r="AU55" i="2"/>
  <c r="AV55" i="2"/>
  <c r="BI54" i="2"/>
  <c r="AU54" i="2"/>
  <c r="AW54" i="2"/>
  <c r="BA54" i="2" s="1"/>
  <c r="BI53" i="2"/>
  <c r="AU53" i="2"/>
  <c r="AW53" i="2"/>
  <c r="BA53" i="2" s="1"/>
  <c r="BI52" i="2"/>
  <c r="AU52" i="2"/>
  <c r="BI51" i="2"/>
  <c r="AU51" i="2"/>
  <c r="BI50" i="2"/>
  <c r="AU50" i="2"/>
  <c r="AW50" i="2"/>
  <c r="BA50" i="2" s="1"/>
  <c r="BI49" i="2"/>
  <c r="AU49" i="2"/>
  <c r="AW49" i="2"/>
  <c r="BA49" i="2" s="1"/>
  <c r="BI48" i="2"/>
  <c r="AU48" i="2"/>
  <c r="BI47" i="2"/>
  <c r="AU47" i="2"/>
  <c r="BI46" i="2"/>
  <c r="BB46" i="2"/>
  <c r="BE46" i="2" s="1"/>
  <c r="AU46" i="2"/>
  <c r="AW46" i="2"/>
  <c r="BA46" i="2" s="1"/>
  <c r="BI45" i="2"/>
  <c r="AU45" i="2"/>
  <c r="AV45" i="2"/>
  <c r="BI44" i="2"/>
  <c r="AU44" i="2"/>
  <c r="AW44" i="2"/>
  <c r="BA44" i="2" s="1"/>
  <c r="BI43" i="2"/>
  <c r="AU43" i="2"/>
  <c r="BI42" i="2"/>
  <c r="AU42" i="2"/>
  <c r="AV42" i="2"/>
  <c r="AZ42" i="2" s="1"/>
  <c r="BI41" i="2"/>
  <c r="AU41" i="2"/>
  <c r="BI40" i="2"/>
  <c r="AU40" i="2"/>
  <c r="AV40" i="2"/>
  <c r="AZ40" i="2" s="1"/>
  <c r="BI39" i="2"/>
  <c r="AU39" i="2"/>
  <c r="AW39" i="2"/>
  <c r="BI38" i="2"/>
  <c r="BB38" i="2"/>
  <c r="BE38" i="2" s="1"/>
  <c r="AU38" i="2"/>
  <c r="AW38" i="2"/>
  <c r="BA38" i="2" s="1"/>
  <c r="BI37" i="2"/>
  <c r="AU37" i="2"/>
  <c r="AV37" i="2"/>
  <c r="AZ37" i="2" s="1"/>
  <c r="BI36" i="2"/>
  <c r="AU36" i="2"/>
  <c r="AW36" i="2"/>
  <c r="BI35" i="2"/>
  <c r="AU35" i="2"/>
  <c r="AV35" i="2"/>
  <c r="BI34" i="2"/>
  <c r="AU34" i="2"/>
  <c r="AV34" i="2"/>
  <c r="BI33" i="2"/>
  <c r="AU33" i="2"/>
  <c r="BI32" i="2"/>
  <c r="AU32" i="2"/>
  <c r="AW32" i="2"/>
  <c r="BI31" i="2"/>
  <c r="AU31" i="2"/>
  <c r="AV31" i="2"/>
  <c r="BI30" i="2"/>
  <c r="BB30" i="2"/>
  <c r="BE30" i="2" s="1"/>
  <c r="AU30" i="2"/>
  <c r="AW30" i="2"/>
  <c r="BA30" i="2" s="1"/>
  <c r="BI29" i="2"/>
  <c r="AU29" i="2"/>
  <c r="AW29" i="2"/>
  <c r="BI28" i="2"/>
  <c r="BB28" i="2"/>
  <c r="BE28" i="2" s="1"/>
  <c r="AU28" i="2"/>
  <c r="AW28" i="2"/>
  <c r="BA28" i="2" s="1"/>
  <c r="BI27" i="2"/>
  <c r="AU27" i="2"/>
  <c r="BI26" i="2"/>
  <c r="BB26" i="2"/>
  <c r="BE26" i="2" s="1"/>
  <c r="AU26" i="2"/>
  <c r="AV26" i="2"/>
  <c r="BI25" i="2"/>
  <c r="AU25" i="2"/>
  <c r="AV25" i="2"/>
  <c r="BI24" i="2"/>
  <c r="AU24" i="2"/>
  <c r="AV24" i="2"/>
  <c r="AZ24" i="2" s="1"/>
  <c r="BI23" i="2"/>
  <c r="AU23" i="2"/>
  <c r="AW23" i="2"/>
  <c r="BI22" i="2"/>
  <c r="AU22" i="2"/>
  <c r="AV22" i="2"/>
  <c r="BI21" i="2"/>
  <c r="AU21" i="2"/>
  <c r="AV21" i="2"/>
  <c r="BI20" i="2"/>
  <c r="AU20" i="2"/>
  <c r="BI19" i="2"/>
  <c r="AU19" i="2"/>
  <c r="AW19" i="2"/>
  <c r="BI18" i="2"/>
  <c r="BB18" i="2"/>
  <c r="BE18" i="2" s="1"/>
  <c r="AU18" i="2"/>
  <c r="AW18" i="2"/>
  <c r="BA18" i="2" s="1"/>
  <c r="BI17" i="2"/>
  <c r="AU17" i="2"/>
  <c r="BI16" i="2"/>
  <c r="AU16" i="2"/>
  <c r="AW16" i="2"/>
  <c r="BI15" i="2"/>
  <c r="AU15" i="2"/>
  <c r="AV15" i="2"/>
  <c r="BI14" i="2"/>
  <c r="AU14" i="2"/>
  <c r="BI13" i="2"/>
  <c r="AU13" i="2"/>
  <c r="BI12" i="2"/>
  <c r="AU12" i="2"/>
  <c r="AW12" i="2"/>
  <c r="BI11" i="2"/>
  <c r="AU11" i="2"/>
  <c r="AV11" i="2"/>
  <c r="BI10" i="2"/>
  <c r="AU10" i="2"/>
  <c r="AV10" i="2"/>
  <c r="BI1" i="2"/>
  <c r="AU1" i="2"/>
  <c r="AP1" i="2"/>
  <c r="AX1" i="2" s="1"/>
  <c r="BB1" i="2" s="1"/>
  <c r="AO1" i="2"/>
  <c r="AM1" i="2"/>
  <c r="AK1" i="2"/>
  <c r="AI1" i="2"/>
  <c r="AG1" i="2"/>
  <c r="AE1" i="2"/>
  <c r="AC1" i="2"/>
  <c r="AA1" i="2"/>
  <c r="Y1" i="2"/>
  <c r="W1" i="2"/>
  <c r="U1" i="2"/>
  <c r="S1" i="2"/>
  <c r="Q1" i="2"/>
  <c r="O1" i="2"/>
  <c r="M1" i="2"/>
  <c r="CV26" i="3" l="1"/>
  <c r="CW26" i="3" s="1"/>
  <c r="BD26" i="3"/>
  <c r="AW69" i="2"/>
  <c r="AX69" i="2"/>
  <c r="BB69" i="2" s="1"/>
  <c r="BE69" i="2" s="1"/>
  <c r="BJ190" i="2"/>
  <c r="BL190" i="2" s="1"/>
  <c r="BD143" i="3"/>
  <c r="BD194" i="3"/>
  <c r="BD42" i="4"/>
  <c r="BD128" i="4"/>
  <c r="BC232" i="3"/>
  <c r="CV232" i="3" s="1"/>
  <c r="CW232" i="3" s="1"/>
  <c r="AW68" i="2"/>
  <c r="BA68" i="2" s="1"/>
  <c r="AX68" i="2"/>
  <c r="BB68" i="2" s="1"/>
  <c r="BE68" i="2" s="1"/>
  <c r="BD67" i="3"/>
  <c r="BD232" i="3"/>
  <c r="BD184" i="3"/>
  <c r="BD172" i="4"/>
  <c r="BM14" i="3"/>
  <c r="BN14" i="3" s="1"/>
  <c r="BM26" i="3"/>
  <c r="BN26" i="3" s="1"/>
  <c r="BD183" i="3"/>
  <c r="BD97" i="4"/>
  <c r="BD169" i="4"/>
  <c r="BD230" i="4"/>
  <c r="CV22" i="4"/>
  <c r="CW22" i="4" s="1"/>
  <c r="BD22" i="4"/>
  <c r="AV67" i="2"/>
  <c r="AX67" i="2"/>
  <c r="BJ184" i="2"/>
  <c r="BL184" i="2" s="1"/>
  <c r="BC55" i="3"/>
  <c r="CV55" i="3" s="1"/>
  <c r="CW55" i="3" s="1"/>
  <c r="BC14" i="3"/>
  <c r="CV14" i="3" s="1"/>
  <c r="CW14" i="3" s="1"/>
  <c r="BD205" i="3"/>
  <c r="BD207" i="3"/>
  <c r="BD57" i="3"/>
  <c r="BD40" i="4"/>
  <c r="BA248" i="3"/>
  <c r="BD237" i="3"/>
  <c r="BD44" i="4"/>
  <c r="BD98" i="4"/>
  <c r="BD199" i="4"/>
  <c r="BD179" i="4"/>
  <c r="BD84" i="4"/>
  <c r="BD191" i="4"/>
  <c r="BD107" i="4"/>
  <c r="BD91" i="4"/>
  <c r="BD133" i="4"/>
  <c r="CV248" i="5"/>
  <c r="CW174" i="5"/>
  <c r="BD102" i="4"/>
  <c r="BD185" i="4"/>
  <c r="BD229" i="4"/>
  <c r="BD186" i="4"/>
  <c r="BD77" i="4"/>
  <c r="BD65" i="4"/>
  <c r="BD28" i="4"/>
  <c r="BD50" i="4"/>
  <c r="BD188" i="4"/>
  <c r="BD53" i="4"/>
  <c r="BD71" i="4"/>
  <c r="BD69" i="4"/>
  <c r="BD82" i="4"/>
  <c r="BD190" i="4"/>
  <c r="BD72" i="4"/>
  <c r="CV66" i="4"/>
  <c r="CW66" i="4" s="1"/>
  <c r="BD66" i="4"/>
  <c r="BD17" i="4"/>
  <c r="BD138" i="4"/>
  <c r="BD142" i="4"/>
  <c r="BD21" i="4"/>
  <c r="BD75" i="4"/>
  <c r="BD180" i="4"/>
  <c r="BD45" i="4"/>
  <c r="BD58" i="4"/>
  <c r="BD112" i="4"/>
  <c r="BD68" i="4"/>
  <c r="BD234" i="4"/>
  <c r="BD150" i="4"/>
  <c r="BD239" i="4"/>
  <c r="BD139" i="4"/>
  <c r="BD149" i="4"/>
  <c r="BD115" i="4"/>
  <c r="BD206" i="4"/>
  <c r="BD29" i="4"/>
  <c r="BD140" i="4"/>
  <c r="CV226" i="4"/>
  <c r="CW226" i="4" s="1"/>
  <c r="BD226" i="4"/>
  <c r="BD181" i="4"/>
  <c r="BD224" i="4"/>
  <c r="BD240" i="4"/>
  <c r="BD32" i="4"/>
  <c r="BD164" i="4"/>
  <c r="BD137" i="4"/>
  <c r="BD165" i="4"/>
  <c r="BD201" i="4"/>
  <c r="BD146" i="4"/>
  <c r="BD122" i="4"/>
  <c r="BD166" i="4"/>
  <c r="BD106" i="4"/>
  <c r="BD232" i="4"/>
  <c r="BD161" i="4"/>
  <c r="BD14" i="4"/>
  <c r="BD73" i="4"/>
  <c r="BD198" i="4"/>
  <c r="BD76" i="4"/>
  <c r="BD16" i="4"/>
  <c r="BD243" i="4"/>
  <c r="BD141" i="4"/>
  <c r="BD49" i="4"/>
  <c r="BD57" i="4"/>
  <c r="BD60" i="4"/>
  <c r="BD78" i="4"/>
  <c r="BD151" i="4"/>
  <c r="BD54" i="4"/>
  <c r="BD145" i="4"/>
  <c r="BD11" i="4"/>
  <c r="BD27" i="4"/>
  <c r="BD167" i="4"/>
  <c r="BD130" i="4"/>
  <c r="BD131" i="4"/>
  <c r="BD242" i="4"/>
  <c r="BD177" i="4"/>
  <c r="BD85" i="4"/>
  <c r="BD129" i="4"/>
  <c r="BD101" i="4"/>
  <c r="BD116" i="4"/>
  <c r="BD233" i="4"/>
  <c r="BC248" i="4"/>
  <c r="BD248" i="4" s="1"/>
  <c r="BE248" i="4" s="1"/>
  <c r="CV182" i="4"/>
  <c r="BD125" i="4"/>
  <c r="BD196" i="4"/>
  <c r="BD15" i="4"/>
  <c r="BD10" i="4"/>
  <c r="BD35" i="4"/>
  <c r="BD211" i="4"/>
  <c r="BD160" i="4"/>
  <c r="BD86" i="4"/>
  <c r="BD208" i="4"/>
  <c r="BD244" i="4"/>
  <c r="BD182" i="4"/>
  <c r="BD144" i="4"/>
  <c r="BD43" i="4"/>
  <c r="BD111" i="4"/>
  <c r="BD80" i="4"/>
  <c r="BD192" i="4"/>
  <c r="BD228" i="4"/>
  <c r="BD121" i="4"/>
  <c r="BD19" i="4"/>
  <c r="BD38" i="4"/>
  <c r="BD147" i="4"/>
  <c r="BD25" i="4"/>
  <c r="BD123" i="4"/>
  <c r="BD79" i="4"/>
  <c r="BD83" i="4"/>
  <c r="BD34" i="4"/>
  <c r="BD24" i="4"/>
  <c r="BD108" i="4"/>
  <c r="BD61" i="4"/>
  <c r="BD153" i="4"/>
  <c r="BD39" i="4"/>
  <c r="BD171" i="4"/>
  <c r="BD184" i="4"/>
  <c r="BD135" i="4"/>
  <c r="BD88" i="4"/>
  <c r="BD13" i="4"/>
  <c r="BD105" i="4"/>
  <c r="BD55" i="4"/>
  <c r="BD33" i="4"/>
  <c r="BD20" i="4"/>
  <c r="BD236" i="4"/>
  <c r="BD26" i="4"/>
  <c r="BD195" i="4"/>
  <c r="BD47" i="4"/>
  <c r="BD134" i="4"/>
  <c r="BM248" i="4"/>
  <c r="BN248" i="4" s="1"/>
  <c r="BD209" i="3"/>
  <c r="AZ248" i="3"/>
  <c r="BC138" i="3"/>
  <c r="CV138" i="3" s="1"/>
  <c r="CW138" i="3" s="1"/>
  <c r="BM138" i="3"/>
  <c r="BN138" i="3" s="1"/>
  <c r="BC159" i="3"/>
  <c r="CV159" i="3" s="1"/>
  <c r="CW159" i="3" s="1"/>
  <c r="BM159" i="3"/>
  <c r="BN159" i="3" s="1"/>
  <c r="BD215" i="3"/>
  <c r="BD223" i="3"/>
  <c r="BD36" i="3"/>
  <c r="BD108" i="3"/>
  <c r="BD167" i="3"/>
  <c r="BD28" i="3"/>
  <c r="BD181" i="3"/>
  <c r="BD61" i="3"/>
  <c r="AY248" i="3"/>
  <c r="BD136" i="3"/>
  <c r="BD124" i="3"/>
  <c r="BD72" i="3"/>
  <c r="BD121" i="3"/>
  <c r="BD95" i="3"/>
  <c r="BD49" i="3"/>
  <c r="BD63" i="3"/>
  <c r="BD129" i="3"/>
  <c r="BD38" i="3"/>
  <c r="BC171" i="3"/>
  <c r="CV171" i="3" s="1"/>
  <c r="CW171" i="3" s="1"/>
  <c r="BM171" i="3"/>
  <c r="BN171" i="3" s="1"/>
  <c r="BD41" i="3"/>
  <c r="BD196" i="3"/>
  <c r="BD82" i="3"/>
  <c r="BD103" i="3"/>
  <c r="BD39" i="3"/>
  <c r="BD19" i="3"/>
  <c r="BD239" i="3"/>
  <c r="BD24" i="3"/>
  <c r="BD243" i="3"/>
  <c r="BD29" i="3"/>
  <c r="BD122" i="3"/>
  <c r="BD111" i="3"/>
  <c r="BD59" i="3"/>
  <c r="BC204" i="3"/>
  <c r="CV204" i="3" s="1"/>
  <c r="CW204" i="3" s="1"/>
  <c r="BM204" i="3"/>
  <c r="BN204" i="3" s="1"/>
  <c r="BC16" i="3"/>
  <c r="CV16" i="3" s="1"/>
  <c r="CW16" i="3" s="1"/>
  <c r="BM16" i="3"/>
  <c r="BN16" i="3" s="1"/>
  <c r="BD141" i="3"/>
  <c r="BD89" i="3"/>
  <c r="BC90" i="3"/>
  <c r="CV90" i="3" s="1"/>
  <c r="CW90" i="3" s="1"/>
  <c r="BM90" i="3"/>
  <c r="BN90" i="3" s="1"/>
  <c r="BD88" i="3"/>
  <c r="BC30" i="3"/>
  <c r="CV30" i="3" s="1"/>
  <c r="CW30" i="3" s="1"/>
  <c r="BM30" i="3"/>
  <c r="BN30" i="3" s="1"/>
  <c r="BD55" i="3"/>
  <c r="BD100" i="3"/>
  <c r="BC10" i="3"/>
  <c r="CV10" i="3" s="1"/>
  <c r="CW10" i="3" s="1"/>
  <c r="BM10" i="3"/>
  <c r="BN10" i="3" s="1"/>
  <c r="BD161" i="3"/>
  <c r="BC161" i="3"/>
  <c r="CV161" i="3" s="1"/>
  <c r="CW161" i="3" s="1"/>
  <c r="BM161" i="3"/>
  <c r="BN161" i="3" s="1"/>
  <c r="BC46" i="3"/>
  <c r="CV46" i="3" s="1"/>
  <c r="CW46" i="3" s="1"/>
  <c r="BM46" i="3"/>
  <c r="BN46" i="3" s="1"/>
  <c r="BD131" i="3"/>
  <c r="BC60" i="3"/>
  <c r="CV60" i="3" s="1"/>
  <c r="CW60" i="3" s="1"/>
  <c r="BM60" i="3"/>
  <c r="BN60" i="3" s="1"/>
  <c r="BC110" i="3"/>
  <c r="BD110" i="3" s="1"/>
  <c r="BC224" i="3"/>
  <c r="CV224" i="3" s="1"/>
  <c r="CW224" i="3" s="1"/>
  <c r="BM224" i="3"/>
  <c r="BN224" i="3" s="1"/>
  <c r="BC44" i="3"/>
  <c r="CV44" i="3" s="1"/>
  <c r="CW44" i="3" s="1"/>
  <c r="BM44" i="3"/>
  <c r="BN44" i="3" s="1"/>
  <c r="BD18" i="3"/>
  <c r="BC18" i="3"/>
  <c r="CV18" i="3" s="1"/>
  <c r="CW18" i="3" s="1"/>
  <c r="BM18" i="3"/>
  <c r="BN18" i="3" s="1"/>
  <c r="BD66" i="3"/>
  <c r="BC22" i="3"/>
  <c r="CV22" i="3" s="1"/>
  <c r="CW22" i="3" s="1"/>
  <c r="BM22" i="3"/>
  <c r="BN22" i="3" s="1"/>
  <c r="BC137" i="3"/>
  <c r="CV137" i="3" s="1"/>
  <c r="CW137" i="3" s="1"/>
  <c r="BM137" i="3"/>
  <c r="BN137" i="3" s="1"/>
  <c r="BC219" i="3"/>
  <c r="CV219" i="3" s="1"/>
  <c r="CW219" i="3" s="1"/>
  <c r="BC157" i="3"/>
  <c r="CV157" i="3" s="1"/>
  <c r="CW157" i="3" s="1"/>
  <c r="BM157" i="3"/>
  <c r="BN157" i="3" s="1"/>
  <c r="BC187" i="3"/>
  <c r="CV187" i="3" s="1"/>
  <c r="CW187" i="3" s="1"/>
  <c r="BM187" i="3"/>
  <c r="BN187" i="3" s="1"/>
  <c r="BC240" i="3"/>
  <c r="CV240" i="3" s="1"/>
  <c r="CW240" i="3" s="1"/>
  <c r="BM240" i="3"/>
  <c r="BN240" i="3" s="1"/>
  <c r="BD222" i="3"/>
  <c r="BC192" i="3"/>
  <c r="CV192" i="3" s="1"/>
  <c r="CW192" i="3" s="1"/>
  <c r="BM192" i="3"/>
  <c r="BN192" i="3" s="1"/>
  <c r="BC98" i="3"/>
  <c r="CV98" i="3" s="1"/>
  <c r="CW98" i="3" s="1"/>
  <c r="BM98" i="3"/>
  <c r="BN98" i="3" s="1"/>
  <c r="BC185" i="3"/>
  <c r="CV185" i="3" s="1"/>
  <c r="CW185" i="3" s="1"/>
  <c r="BM185" i="3"/>
  <c r="BN185" i="3" s="1"/>
  <c r="BD172" i="3"/>
  <c r="BD119" i="3"/>
  <c r="BC119" i="3"/>
  <c r="CV119" i="3" s="1"/>
  <c r="CW119" i="3" s="1"/>
  <c r="BM119" i="3"/>
  <c r="BN119" i="3" s="1"/>
  <c r="BC123" i="3"/>
  <c r="CV123" i="3" s="1"/>
  <c r="CW123" i="3" s="1"/>
  <c r="BM123" i="3"/>
  <c r="BN123" i="3" s="1"/>
  <c r="BD163" i="3"/>
  <c r="BC176" i="3"/>
  <c r="CV176" i="3" s="1"/>
  <c r="CW176" i="3" s="1"/>
  <c r="BM176" i="3"/>
  <c r="BN176" i="3" s="1"/>
  <c r="BD104" i="3"/>
  <c r="BC104" i="3"/>
  <c r="CV104" i="3" s="1"/>
  <c r="CW104" i="3" s="1"/>
  <c r="BC189" i="3"/>
  <c r="CV189" i="3" s="1"/>
  <c r="CW189" i="3" s="1"/>
  <c r="BM189" i="3"/>
  <c r="BN189" i="3" s="1"/>
  <c r="BC144" i="3"/>
  <c r="CV144" i="3" s="1"/>
  <c r="CW144" i="3" s="1"/>
  <c r="BM144" i="3"/>
  <c r="BN144" i="3" s="1"/>
  <c r="BC238" i="3"/>
  <c r="CV238" i="3" s="1"/>
  <c r="CW238" i="3" s="1"/>
  <c r="BM238" i="3"/>
  <c r="BN238" i="3" s="1"/>
  <c r="BC113" i="3"/>
  <c r="CV113" i="3" s="1"/>
  <c r="CW113" i="3" s="1"/>
  <c r="BM113" i="3"/>
  <c r="BN113" i="3" s="1"/>
  <c r="BD164" i="3"/>
  <c r="BC162" i="3"/>
  <c r="CV162" i="3" s="1"/>
  <c r="CW162" i="3" s="1"/>
  <c r="BM162" i="3"/>
  <c r="BN162" i="3" s="1"/>
  <c r="BC128" i="3"/>
  <c r="CV128" i="3" s="1"/>
  <c r="CW128" i="3" s="1"/>
  <c r="BM128" i="3"/>
  <c r="BN128" i="3" s="1"/>
  <c r="BB248" i="3"/>
  <c r="BC130" i="3"/>
  <c r="CV130" i="3" s="1"/>
  <c r="CW130" i="3" s="1"/>
  <c r="BM130" i="3"/>
  <c r="BN130" i="3" s="1"/>
  <c r="BD77" i="3"/>
  <c r="BD211" i="3"/>
  <c r="BD80" i="3"/>
  <c r="BC56" i="3"/>
  <c r="CV56" i="3" s="1"/>
  <c r="CW56" i="3" s="1"/>
  <c r="BM56" i="3"/>
  <c r="BN56" i="3" s="1"/>
  <c r="BC195" i="3"/>
  <c r="CV195" i="3" s="1"/>
  <c r="CW195" i="3" s="1"/>
  <c r="BM195" i="3"/>
  <c r="BN195" i="3" s="1"/>
  <c r="BD245" i="3"/>
  <c r="BD169" i="3"/>
  <c r="BC149" i="3"/>
  <c r="CV149" i="3" s="1"/>
  <c r="CW149" i="3" s="1"/>
  <c r="BM149" i="3"/>
  <c r="BN149" i="3" s="1"/>
  <c r="BD99" i="3"/>
  <c r="BC133" i="3"/>
  <c r="CV133" i="3" s="1"/>
  <c r="CW133" i="3" s="1"/>
  <c r="BM133" i="3"/>
  <c r="BN133" i="3" s="1"/>
  <c r="BC85" i="3"/>
  <c r="CV85" i="3" s="1"/>
  <c r="CW85" i="3" s="1"/>
  <c r="BM85" i="3"/>
  <c r="BN85" i="3" s="1"/>
  <c r="BD106" i="3"/>
  <c r="BC231" i="3"/>
  <c r="CV231" i="3" s="1"/>
  <c r="CW231" i="3" s="1"/>
  <c r="BM231" i="3"/>
  <c r="BN231" i="3" s="1"/>
  <c r="BD198" i="3"/>
  <c r="BD11" i="3"/>
  <c r="BD200" i="3"/>
  <c r="BD127" i="3"/>
  <c r="BD170" i="3"/>
  <c r="BC170" i="3"/>
  <c r="CV170" i="3" s="1"/>
  <c r="CW170" i="3" s="1"/>
  <c r="BM170" i="3"/>
  <c r="BN170" i="3" s="1"/>
  <c r="BC140" i="3"/>
  <c r="CV140" i="3" s="1"/>
  <c r="CW140" i="3" s="1"/>
  <c r="BM140" i="3"/>
  <c r="BN140" i="3" s="1"/>
  <c r="BC220" i="3"/>
  <c r="CV220" i="3" s="1"/>
  <c r="CW220" i="3" s="1"/>
  <c r="BM220" i="3"/>
  <c r="BN220" i="3" s="1"/>
  <c r="BC230" i="3"/>
  <c r="CV230" i="3" s="1"/>
  <c r="CW230" i="3" s="1"/>
  <c r="BM230" i="3"/>
  <c r="BN230" i="3" s="1"/>
  <c r="BC229" i="3"/>
  <c r="CV229" i="3" s="1"/>
  <c r="CW229" i="3" s="1"/>
  <c r="BC107" i="3"/>
  <c r="CV107" i="3" s="1"/>
  <c r="CW107" i="3" s="1"/>
  <c r="BM107" i="3"/>
  <c r="BN107" i="3" s="1"/>
  <c r="BC173" i="3"/>
  <c r="CV173" i="3" s="1"/>
  <c r="CW173" i="3" s="1"/>
  <c r="BM173" i="3"/>
  <c r="BN173" i="3" s="1"/>
  <c r="BC147" i="3"/>
  <c r="CV147" i="3" s="1"/>
  <c r="CW147" i="3" s="1"/>
  <c r="BM147" i="3"/>
  <c r="BN147" i="3" s="1"/>
  <c r="BD105" i="3"/>
  <c r="BC214" i="3"/>
  <c r="CV214" i="3" s="1"/>
  <c r="CW214" i="3" s="1"/>
  <c r="BM214" i="3"/>
  <c r="BN214" i="3" s="1"/>
  <c r="BM33" i="3"/>
  <c r="BN33" i="3" s="1"/>
  <c r="BC33" i="3"/>
  <c r="CV33" i="3" s="1"/>
  <c r="CW33" i="3" s="1"/>
  <c r="BC35" i="3"/>
  <c r="CV35" i="3" s="1"/>
  <c r="CW35" i="3" s="1"/>
  <c r="BM35" i="3"/>
  <c r="BN35" i="3" s="1"/>
  <c r="BM229" i="3"/>
  <c r="BN229" i="3" s="1"/>
  <c r="BC201" i="3"/>
  <c r="CV201" i="3" s="1"/>
  <c r="CW201" i="3" s="1"/>
  <c r="BM201" i="3"/>
  <c r="BN201" i="3" s="1"/>
  <c r="BC202" i="3"/>
  <c r="CV202" i="3" s="1"/>
  <c r="CW202" i="3" s="1"/>
  <c r="BM202" i="3"/>
  <c r="BN202" i="3" s="1"/>
  <c r="BC12" i="3"/>
  <c r="CV12" i="3" s="1"/>
  <c r="CW12" i="3" s="1"/>
  <c r="BM12" i="3"/>
  <c r="BN12" i="3" s="1"/>
  <c r="BC40" i="3"/>
  <c r="CV40" i="3" s="1"/>
  <c r="CW40" i="3" s="1"/>
  <c r="BM40" i="3"/>
  <c r="BN40" i="3" s="1"/>
  <c r="BC125" i="3"/>
  <c r="CV125" i="3" s="1"/>
  <c r="CW125" i="3" s="1"/>
  <c r="BM125" i="3"/>
  <c r="BN125" i="3" s="1"/>
  <c r="BD203" i="3"/>
  <c r="BD75" i="3"/>
  <c r="BD168" i="3"/>
  <c r="BC142" i="3"/>
  <c r="CV142" i="3" s="1"/>
  <c r="CW142" i="3" s="1"/>
  <c r="BM142" i="3"/>
  <c r="BN142" i="3" s="1"/>
  <c r="BD51" i="3"/>
  <c r="BD54" i="3"/>
  <c r="BC221" i="3"/>
  <c r="CV221" i="3" s="1"/>
  <c r="CW221" i="3" s="1"/>
  <c r="BM221" i="3"/>
  <c r="BN221" i="3" s="1"/>
  <c r="BC177" i="3"/>
  <c r="CV177" i="3" s="1"/>
  <c r="CW177" i="3" s="1"/>
  <c r="BM177" i="3"/>
  <c r="BN177" i="3" s="1"/>
  <c r="BC34" i="3"/>
  <c r="CV34" i="3" s="1"/>
  <c r="CW34" i="3" s="1"/>
  <c r="BM34" i="3"/>
  <c r="BN34" i="3" s="1"/>
  <c r="BC158" i="3"/>
  <c r="CV158" i="3" s="1"/>
  <c r="CW158" i="3" s="1"/>
  <c r="BM158" i="3"/>
  <c r="BN158" i="3" s="1"/>
  <c r="BC190" i="3"/>
  <c r="CV190" i="3" s="1"/>
  <c r="CW190" i="3" s="1"/>
  <c r="BM190" i="3"/>
  <c r="BN190" i="3" s="1"/>
  <c r="BC228" i="3"/>
  <c r="CV228" i="3" s="1"/>
  <c r="CW228" i="3" s="1"/>
  <c r="BM228" i="3"/>
  <c r="BN228" i="3" s="1"/>
  <c r="BC242" i="3"/>
  <c r="CV242" i="3" s="1"/>
  <c r="CW242" i="3" s="1"/>
  <c r="BM242" i="3"/>
  <c r="BN242" i="3" s="1"/>
  <c r="BC81" i="3"/>
  <c r="CV81" i="3" s="1"/>
  <c r="CW81" i="3" s="1"/>
  <c r="BM81" i="3"/>
  <c r="BN81" i="3" s="1"/>
  <c r="BD97" i="3"/>
  <c r="BC23" i="3"/>
  <c r="CV23" i="3" s="1"/>
  <c r="CW23" i="3" s="1"/>
  <c r="BM23" i="3"/>
  <c r="BN23" i="3" s="1"/>
  <c r="BC92" i="3"/>
  <c r="CV92" i="3" s="1"/>
  <c r="CW92" i="3" s="1"/>
  <c r="BM92" i="3"/>
  <c r="BN92" i="3" s="1"/>
  <c r="BC180" i="3"/>
  <c r="CV180" i="3" s="1"/>
  <c r="CW180" i="3" s="1"/>
  <c r="BD112" i="3"/>
  <c r="BD70" i="3"/>
  <c r="BD165" i="3"/>
  <c r="BC197" i="3"/>
  <c r="CV197" i="3" s="1"/>
  <c r="CW197" i="3" s="1"/>
  <c r="BM197" i="3"/>
  <c r="BN197" i="3" s="1"/>
  <c r="BC62" i="3"/>
  <c r="CV62" i="3" s="1"/>
  <c r="CW62" i="3" s="1"/>
  <c r="BM62" i="3"/>
  <c r="BN62" i="3" s="1"/>
  <c r="BD73" i="3"/>
  <c r="BD17" i="3"/>
  <c r="BD120" i="3"/>
  <c r="BC117" i="3"/>
  <c r="CV117" i="3" s="1"/>
  <c r="CW117" i="3" s="1"/>
  <c r="BM117" i="3"/>
  <c r="BN117" i="3" s="1"/>
  <c r="BC65" i="3"/>
  <c r="CV65" i="3" s="1"/>
  <c r="CW65" i="3" s="1"/>
  <c r="BM65" i="3"/>
  <c r="BN65" i="3" s="1"/>
  <c r="BC78" i="3"/>
  <c r="CV78" i="3" s="1"/>
  <c r="CW78" i="3" s="1"/>
  <c r="BM78" i="3"/>
  <c r="BN78" i="3" s="1"/>
  <c r="BC166" i="3"/>
  <c r="CV166" i="3" s="1"/>
  <c r="CW166" i="3" s="1"/>
  <c r="BM166" i="3"/>
  <c r="BN166" i="3" s="1"/>
  <c r="BC210" i="3"/>
  <c r="CV210" i="3" s="1"/>
  <c r="CW210" i="3" s="1"/>
  <c r="BM210" i="3"/>
  <c r="BN210" i="3" s="1"/>
  <c r="BC218" i="3"/>
  <c r="CV218" i="3" s="1"/>
  <c r="CW218" i="3" s="1"/>
  <c r="BM218" i="3"/>
  <c r="BN218" i="3" s="1"/>
  <c r="BC179" i="3"/>
  <c r="CV179" i="3" s="1"/>
  <c r="CW179" i="3" s="1"/>
  <c r="BM179" i="3"/>
  <c r="BN179" i="3" s="1"/>
  <c r="BD178" i="3"/>
  <c r="BC102" i="3"/>
  <c r="CV102" i="3" s="1"/>
  <c r="CW102" i="3" s="1"/>
  <c r="BM102" i="3"/>
  <c r="BN102" i="3" s="1"/>
  <c r="BD156" i="3"/>
  <c r="BC193" i="3"/>
  <c r="CV193" i="3" s="1"/>
  <c r="CW193" i="3" s="1"/>
  <c r="BM193" i="3"/>
  <c r="BN193" i="3" s="1"/>
  <c r="BD227" i="3"/>
  <c r="BM219" i="3"/>
  <c r="BN219" i="3" s="1"/>
  <c r="BD153" i="3"/>
  <c r="BC87" i="3"/>
  <c r="CV87" i="3" s="1"/>
  <c r="CW87" i="3" s="1"/>
  <c r="BM87" i="3"/>
  <c r="BN87" i="3" s="1"/>
  <c r="BC199" i="3"/>
  <c r="CV199" i="3" s="1"/>
  <c r="CW199" i="3" s="1"/>
  <c r="BM199" i="3"/>
  <c r="BN199" i="3" s="1"/>
  <c r="BC58" i="3"/>
  <c r="CV58" i="3" s="1"/>
  <c r="CW58" i="3" s="1"/>
  <c r="BM58" i="3"/>
  <c r="BN58" i="3" s="1"/>
  <c r="BC42" i="3"/>
  <c r="CV42" i="3" s="1"/>
  <c r="CW42" i="3" s="1"/>
  <c r="BM42" i="3"/>
  <c r="BN42" i="3" s="1"/>
  <c r="BC74" i="3"/>
  <c r="CV74" i="3" s="1"/>
  <c r="CW74" i="3" s="1"/>
  <c r="BD74" i="3"/>
  <c r="BM74" i="3"/>
  <c r="BN74" i="3" s="1"/>
  <c r="BC135" i="3"/>
  <c r="CV135" i="3" s="1"/>
  <c r="CW135" i="3" s="1"/>
  <c r="BM135" i="3"/>
  <c r="BN135" i="3" s="1"/>
  <c r="BC139" i="3"/>
  <c r="CV139" i="3" s="1"/>
  <c r="CW139" i="3" s="1"/>
  <c r="BM139" i="3"/>
  <c r="BN139" i="3" s="1"/>
  <c r="BC31" i="3"/>
  <c r="CV31" i="3" s="1"/>
  <c r="CW31" i="3" s="1"/>
  <c r="BM31" i="3"/>
  <c r="BN31" i="3" s="1"/>
  <c r="BC150" i="3"/>
  <c r="CV150" i="3" s="1"/>
  <c r="CW150" i="3" s="1"/>
  <c r="BM150" i="3"/>
  <c r="BN150" i="3" s="1"/>
  <c r="BC93" i="3"/>
  <c r="CV93" i="3" s="1"/>
  <c r="CW93" i="3" s="1"/>
  <c r="BM93" i="3"/>
  <c r="BN93" i="3" s="1"/>
  <c r="BC244" i="3"/>
  <c r="CV244" i="3" s="1"/>
  <c r="CW244" i="3" s="1"/>
  <c r="BM244" i="3"/>
  <c r="BN244" i="3" s="1"/>
  <c r="BC15" i="3"/>
  <c r="CV15" i="3" s="1"/>
  <c r="CW15" i="3" s="1"/>
  <c r="BM15" i="3"/>
  <c r="BN15" i="3" s="1"/>
  <c r="BC47" i="3"/>
  <c r="CV47" i="3" s="1"/>
  <c r="CW47" i="3" s="1"/>
  <c r="BM47" i="3"/>
  <c r="BN47" i="3" s="1"/>
  <c r="BC69" i="3"/>
  <c r="CV69" i="3" s="1"/>
  <c r="CW69" i="3" s="1"/>
  <c r="BM69" i="3"/>
  <c r="BN69" i="3" s="1"/>
  <c r="BD132" i="3"/>
  <c r="BC132" i="3"/>
  <c r="CV132" i="3" s="1"/>
  <c r="CW132" i="3" s="1"/>
  <c r="BM132" i="3"/>
  <c r="BN132" i="3" s="1"/>
  <c r="BC76" i="3"/>
  <c r="CV76" i="3" s="1"/>
  <c r="CW76" i="3" s="1"/>
  <c r="BM76" i="3"/>
  <c r="BN76" i="3" s="1"/>
  <c r="BC212" i="3"/>
  <c r="CV212" i="3" s="1"/>
  <c r="CW212" i="3" s="1"/>
  <c r="BM212" i="3"/>
  <c r="BN212" i="3" s="1"/>
  <c r="BC52" i="3"/>
  <c r="CV52" i="3" s="1"/>
  <c r="CW52" i="3" s="1"/>
  <c r="BM52" i="3"/>
  <c r="BN52" i="3" s="1"/>
  <c r="BC155" i="3"/>
  <c r="CV155" i="3" s="1"/>
  <c r="CW155" i="3" s="1"/>
  <c r="BM155" i="3"/>
  <c r="BN155" i="3" s="1"/>
  <c r="BC182" i="3"/>
  <c r="CV182" i="3" s="1"/>
  <c r="CW182" i="3" s="1"/>
  <c r="BM182" i="3"/>
  <c r="BN182" i="3" s="1"/>
  <c r="BN110" i="3"/>
  <c r="BC79" i="3"/>
  <c r="CV79" i="3" s="1"/>
  <c r="CW79" i="3" s="1"/>
  <c r="BM79" i="3"/>
  <c r="BN79" i="3" s="1"/>
  <c r="BD94" i="3"/>
  <c r="BC94" i="3"/>
  <c r="CV94" i="3" s="1"/>
  <c r="CW94" i="3" s="1"/>
  <c r="BM94" i="3"/>
  <c r="BN94" i="3" s="1"/>
  <c r="BC186" i="3"/>
  <c r="CV186" i="3" s="1"/>
  <c r="CW186" i="3" s="1"/>
  <c r="BM186" i="3"/>
  <c r="BN186" i="3" s="1"/>
  <c r="BC234" i="3"/>
  <c r="CV234" i="3" s="1"/>
  <c r="CW234" i="3" s="1"/>
  <c r="BM234" i="3"/>
  <c r="BN234" i="3" s="1"/>
  <c r="BC48" i="3"/>
  <c r="CV48" i="3" s="1"/>
  <c r="CW48" i="3" s="1"/>
  <c r="BM48" i="3"/>
  <c r="BN48" i="3" s="1"/>
  <c r="BC225" i="3"/>
  <c r="CV225" i="3" s="1"/>
  <c r="CW225" i="3" s="1"/>
  <c r="BC25" i="3"/>
  <c r="CV25" i="3" s="1"/>
  <c r="CW25" i="3" s="1"/>
  <c r="BM25" i="3"/>
  <c r="BN25" i="3" s="1"/>
  <c r="BC146" i="3"/>
  <c r="CV146" i="3" s="1"/>
  <c r="CW146" i="3" s="1"/>
  <c r="BM146" i="3"/>
  <c r="BN146" i="3" s="1"/>
  <c r="BM225" i="3"/>
  <c r="BN225" i="3" s="1"/>
  <c r="BC96" i="3"/>
  <c r="CV96" i="3" s="1"/>
  <c r="CW96" i="3" s="1"/>
  <c r="BM96" i="3"/>
  <c r="BN96" i="3" s="1"/>
  <c r="BC152" i="3"/>
  <c r="CV152" i="3" s="1"/>
  <c r="CW152" i="3" s="1"/>
  <c r="BC37" i="3"/>
  <c r="CV37" i="3" s="1"/>
  <c r="CW37" i="3" s="1"/>
  <c r="BM37" i="3"/>
  <c r="BN37" i="3" s="1"/>
  <c r="BC109" i="3"/>
  <c r="CV109" i="3" s="1"/>
  <c r="CW109" i="3" s="1"/>
  <c r="BM109" i="3"/>
  <c r="BN109" i="3" s="1"/>
  <c r="BC71" i="3"/>
  <c r="CV71" i="3" s="1"/>
  <c r="CW71" i="3" s="1"/>
  <c r="BM71" i="3"/>
  <c r="BN71" i="3" s="1"/>
  <c r="BC20" i="3"/>
  <c r="CV20" i="3" s="1"/>
  <c r="CW20" i="3" s="1"/>
  <c r="BM20" i="3"/>
  <c r="BN20" i="3" s="1"/>
  <c r="BC115" i="3"/>
  <c r="CV115" i="3" s="1"/>
  <c r="CW115" i="3" s="1"/>
  <c r="BM115" i="3"/>
  <c r="BN115" i="3" s="1"/>
  <c r="BC126" i="3"/>
  <c r="CV126" i="3" s="1"/>
  <c r="CW126" i="3" s="1"/>
  <c r="BM126" i="3"/>
  <c r="BN126" i="3" s="1"/>
  <c r="BC27" i="3"/>
  <c r="CV27" i="3" s="1"/>
  <c r="CW27" i="3" s="1"/>
  <c r="BM27" i="3"/>
  <c r="BN27" i="3" s="1"/>
  <c r="BD50" i="3"/>
  <c r="BD83" i="3"/>
  <c r="BC86" i="3"/>
  <c r="CV86" i="3" s="1"/>
  <c r="CW86" i="3" s="1"/>
  <c r="BM86" i="3"/>
  <c r="BN86" i="3" s="1"/>
  <c r="BC217" i="3"/>
  <c r="CV217" i="3" s="1"/>
  <c r="CW217" i="3" s="1"/>
  <c r="BM217" i="3"/>
  <c r="BN217" i="3" s="1"/>
  <c r="BC91" i="3"/>
  <c r="CV91" i="3" s="1"/>
  <c r="CW91" i="3" s="1"/>
  <c r="BM91" i="3"/>
  <c r="BN91" i="3" s="1"/>
  <c r="BC53" i="3"/>
  <c r="CV53" i="3" s="1"/>
  <c r="CW53" i="3" s="1"/>
  <c r="BM53" i="3"/>
  <c r="BN53" i="3" s="1"/>
  <c r="BD188" i="3"/>
  <c r="BD233" i="3"/>
  <c r="BC236" i="3"/>
  <c r="CV236" i="3" s="1"/>
  <c r="CW236" i="3" s="1"/>
  <c r="BM236" i="3"/>
  <c r="BN236" i="3" s="1"/>
  <c r="BD151" i="3"/>
  <c r="BC154" i="3"/>
  <c r="CV154" i="3" s="1"/>
  <c r="CW154" i="3" s="1"/>
  <c r="BM104" i="3"/>
  <c r="BN104" i="3" s="1"/>
  <c r="BC206" i="3"/>
  <c r="CV206" i="3" s="1"/>
  <c r="CW206" i="3" s="1"/>
  <c r="BM206" i="3"/>
  <c r="BN206" i="3" s="1"/>
  <c r="BC208" i="3"/>
  <c r="CV208" i="3" s="1"/>
  <c r="CW208" i="3" s="1"/>
  <c r="BM208" i="3"/>
  <c r="BN208" i="3" s="1"/>
  <c r="BD84" i="3"/>
  <c r="BC175" i="3"/>
  <c r="CV175" i="3" s="1"/>
  <c r="CW175" i="3" s="1"/>
  <c r="BM175" i="3"/>
  <c r="BN175" i="3" s="1"/>
  <c r="BD32" i="3"/>
  <c r="BD174" i="3"/>
  <c r="BD43" i="3"/>
  <c r="AY151" i="2"/>
  <c r="BB151" i="2"/>
  <c r="BE151" i="2" s="1"/>
  <c r="BJ34" i="2"/>
  <c r="BL34" i="2" s="1"/>
  <c r="BJ208" i="2"/>
  <c r="BL208" i="2" s="1"/>
  <c r="AW193" i="2"/>
  <c r="BA193" i="2" s="1"/>
  <c r="AV193" i="2"/>
  <c r="BJ50" i="2"/>
  <c r="BL50" i="2" s="1"/>
  <c r="AV65" i="2"/>
  <c r="AZ65" i="2" s="1"/>
  <c r="BJ71" i="2"/>
  <c r="BL71" i="2" s="1"/>
  <c r="BJ73" i="2"/>
  <c r="BL73" i="2" s="1"/>
  <c r="BJ112" i="2"/>
  <c r="BL112" i="2" s="1"/>
  <c r="BJ239" i="2"/>
  <c r="BL239" i="2" s="1"/>
  <c r="BJ222" i="2"/>
  <c r="BL222" i="2" s="1"/>
  <c r="AX156" i="2"/>
  <c r="BB156" i="2" s="1"/>
  <c r="BE156" i="2" s="1"/>
  <c r="BJ164" i="2"/>
  <c r="BL164" i="2" s="1"/>
  <c r="AV219" i="2"/>
  <c r="AZ219" i="2" s="1"/>
  <c r="AV222" i="2"/>
  <c r="AZ222" i="2" s="1"/>
  <c r="BJ46" i="2"/>
  <c r="BL46" i="2" s="1"/>
  <c r="AX76" i="2"/>
  <c r="BB76" i="2" s="1"/>
  <c r="BE76" i="2" s="1"/>
  <c r="BJ76" i="2"/>
  <c r="BL76" i="2" s="1"/>
  <c r="BJ78" i="2"/>
  <c r="BL78" i="2" s="1"/>
  <c r="BJ86" i="2"/>
  <c r="BL86" i="2" s="1"/>
  <c r="BJ92" i="2"/>
  <c r="BL92" i="2" s="1"/>
  <c r="AU243" i="2"/>
  <c r="BJ137" i="2"/>
  <c r="BL137" i="2" s="1"/>
  <c r="BJ140" i="2"/>
  <c r="BL140" i="2" s="1"/>
  <c r="AX222" i="2"/>
  <c r="BB222" i="2" s="1"/>
  <c r="BE222" i="2" s="1"/>
  <c r="AX225" i="2"/>
  <c r="BB225" i="2" s="1"/>
  <c r="BE225" i="2" s="1"/>
  <c r="BJ44" i="2"/>
  <c r="BL44" i="2" s="1"/>
  <c r="BJ20" i="2"/>
  <c r="BL20" i="2" s="1"/>
  <c r="BJ36" i="2"/>
  <c r="BL36" i="2" s="1"/>
  <c r="BJ45" i="2"/>
  <c r="BL45" i="2" s="1"/>
  <c r="BJ62" i="2"/>
  <c r="BL62" i="2" s="1"/>
  <c r="BJ87" i="2"/>
  <c r="BL87" i="2" s="1"/>
  <c r="AV88" i="2"/>
  <c r="AZ88" i="2" s="1"/>
  <c r="BJ121" i="2"/>
  <c r="BL121" i="2" s="1"/>
  <c r="AV122" i="2"/>
  <c r="AZ122" i="2" s="1"/>
  <c r="AV137" i="2"/>
  <c r="AZ137" i="2" s="1"/>
  <c r="AV140" i="2"/>
  <c r="AZ140" i="2" s="1"/>
  <c r="AW177" i="2"/>
  <c r="BA177" i="2" s="1"/>
  <c r="BJ179" i="2"/>
  <c r="BL179" i="2" s="1"/>
  <c r="BJ192" i="2"/>
  <c r="BL192" i="2" s="1"/>
  <c r="AV195" i="2"/>
  <c r="AZ195" i="2" s="1"/>
  <c r="BJ197" i="2"/>
  <c r="BL197" i="2" s="1"/>
  <c r="AW200" i="2"/>
  <c r="BA200" i="2" s="1"/>
  <c r="BJ15" i="2"/>
  <c r="BL15" i="2" s="1"/>
  <c r="BJ17" i="2"/>
  <c r="BL17" i="2" s="1"/>
  <c r="AV87" i="2"/>
  <c r="AZ87" i="2" s="1"/>
  <c r="AV113" i="2"/>
  <c r="AZ113" i="2" s="1"/>
  <c r="BJ115" i="2"/>
  <c r="BL115" i="2" s="1"/>
  <c r="BJ118" i="2"/>
  <c r="BL118" i="2" s="1"/>
  <c r="BJ189" i="2"/>
  <c r="BL189" i="2" s="1"/>
  <c r="AV197" i="2"/>
  <c r="BJ103" i="2"/>
  <c r="BL103" i="2" s="1"/>
  <c r="AX113" i="2"/>
  <c r="BB113" i="2" s="1"/>
  <c r="BE113" i="2" s="1"/>
  <c r="AV115" i="2"/>
  <c r="AZ115" i="2" s="1"/>
  <c r="BJ117" i="2"/>
  <c r="BL117" i="2" s="1"/>
  <c r="AX140" i="2"/>
  <c r="BB140" i="2" s="1"/>
  <c r="BE140" i="2" s="1"/>
  <c r="AV84" i="2"/>
  <c r="AZ84" i="2" s="1"/>
  <c r="AV18" i="2"/>
  <c r="AZ18" i="2" s="1"/>
  <c r="BJ40" i="2"/>
  <c r="BL40" i="2" s="1"/>
  <c r="BJ59" i="2"/>
  <c r="BL59" i="2" s="1"/>
  <c r="AV81" i="2"/>
  <c r="AZ81" i="2" s="1"/>
  <c r="AV128" i="2"/>
  <c r="AZ128" i="2" s="1"/>
  <c r="BJ135" i="2"/>
  <c r="BL135" i="2" s="1"/>
  <c r="BJ155" i="2"/>
  <c r="BL155" i="2" s="1"/>
  <c r="BJ173" i="2"/>
  <c r="BL173" i="2" s="1"/>
  <c r="BJ174" i="2"/>
  <c r="BL174" i="2" s="1"/>
  <c r="BJ191" i="2"/>
  <c r="BL191" i="2" s="1"/>
  <c r="BJ201" i="2"/>
  <c r="BL201" i="2" s="1"/>
  <c r="AV202" i="2"/>
  <c r="AZ202" i="2" s="1"/>
  <c r="BJ204" i="2"/>
  <c r="BL204" i="2" s="1"/>
  <c r="BJ230" i="2"/>
  <c r="BL230" i="2" s="1"/>
  <c r="BJ119" i="2"/>
  <c r="BL119" i="2" s="1"/>
  <c r="BJ122" i="2"/>
  <c r="BL122" i="2" s="1"/>
  <c r="BJ127" i="2"/>
  <c r="BL127" i="2" s="1"/>
  <c r="AV147" i="2"/>
  <c r="AZ147" i="2" s="1"/>
  <c r="BJ150" i="2"/>
  <c r="BL150" i="2" s="1"/>
  <c r="BJ154" i="2"/>
  <c r="BL154" i="2" s="1"/>
  <c r="AV173" i="2"/>
  <c r="AZ173" i="2" s="1"/>
  <c r="AV174" i="2"/>
  <c r="AZ174" i="2" s="1"/>
  <c r="BJ177" i="2"/>
  <c r="BL177" i="2" s="1"/>
  <c r="BJ193" i="2"/>
  <c r="BL193" i="2" s="1"/>
  <c r="BJ200" i="2"/>
  <c r="BL200" i="2" s="1"/>
  <c r="AV201" i="2"/>
  <c r="AZ201" i="2" s="1"/>
  <c r="AV230" i="2"/>
  <c r="AZ230" i="2" s="1"/>
  <c r="BJ168" i="2"/>
  <c r="BL168" i="2" s="1"/>
  <c r="BJ170" i="2"/>
  <c r="BL170" i="2" s="1"/>
  <c r="BJ172" i="2"/>
  <c r="BL172" i="2" s="1"/>
  <c r="BJ180" i="2"/>
  <c r="BL180" i="2" s="1"/>
  <c r="BJ209" i="2"/>
  <c r="BL209" i="2" s="1"/>
  <c r="BJ227" i="2"/>
  <c r="BL227" i="2" s="1"/>
  <c r="BJ10" i="2"/>
  <c r="BL10" i="2" s="1"/>
  <c r="AX14" i="2"/>
  <c r="BB14" i="2" s="1"/>
  <c r="BE14" i="2" s="1"/>
  <c r="BJ24" i="2"/>
  <c r="BL24" i="2" s="1"/>
  <c r="BJ26" i="2"/>
  <c r="BL26" i="2" s="1"/>
  <c r="AX27" i="2"/>
  <c r="BB27" i="2" s="1"/>
  <c r="BE27" i="2" s="1"/>
  <c r="AV28" i="2"/>
  <c r="AZ28" i="2" s="1"/>
  <c r="BJ33" i="2"/>
  <c r="BL33" i="2" s="1"/>
  <c r="BJ39" i="2"/>
  <c r="BL39" i="2" s="1"/>
  <c r="AV50" i="2"/>
  <c r="AZ50" i="2" s="1"/>
  <c r="BJ52" i="2"/>
  <c r="BL52" i="2" s="1"/>
  <c r="BJ60" i="2"/>
  <c r="BL60" i="2" s="1"/>
  <c r="AV73" i="2"/>
  <c r="AZ73" i="2" s="1"/>
  <c r="BJ85" i="2"/>
  <c r="BL85" i="2" s="1"/>
  <c r="AW86" i="2"/>
  <c r="BA86" i="2" s="1"/>
  <c r="BJ91" i="2"/>
  <c r="BL91" i="2" s="1"/>
  <c r="AV92" i="2"/>
  <c r="AZ92" i="2" s="1"/>
  <c r="BJ96" i="2"/>
  <c r="BL96" i="2" s="1"/>
  <c r="BJ102" i="2"/>
  <c r="BL102" i="2" s="1"/>
  <c r="AV103" i="2"/>
  <c r="AZ103" i="2" s="1"/>
  <c r="BJ106" i="2"/>
  <c r="BL106" i="2" s="1"/>
  <c r="BJ109" i="2"/>
  <c r="BL109" i="2" s="1"/>
  <c r="BJ124" i="2"/>
  <c r="BL124" i="2" s="1"/>
  <c r="BJ126" i="2"/>
  <c r="BL126" i="2" s="1"/>
  <c r="AX127" i="2"/>
  <c r="BB127" i="2" s="1"/>
  <c r="BE127" i="2" s="1"/>
  <c r="BJ129" i="2"/>
  <c r="BL129" i="2" s="1"/>
  <c r="BJ132" i="2"/>
  <c r="BL132" i="2" s="1"/>
  <c r="AV133" i="2"/>
  <c r="AZ133" i="2" s="1"/>
  <c r="BJ134" i="2"/>
  <c r="BL134" i="2" s="1"/>
  <c r="AV135" i="2"/>
  <c r="AZ135" i="2" s="1"/>
  <c r="BJ143" i="2"/>
  <c r="BL143" i="2" s="1"/>
  <c r="BJ149" i="2"/>
  <c r="BL149" i="2" s="1"/>
  <c r="AV150" i="2"/>
  <c r="AZ150" i="2" s="1"/>
  <c r="AV154" i="2"/>
  <c r="AZ154" i="2" s="1"/>
  <c r="AW166" i="2"/>
  <c r="BA166" i="2" s="1"/>
  <c r="AV167" i="2"/>
  <c r="AZ167" i="2" s="1"/>
  <c r="AX193" i="2"/>
  <c r="BB193" i="2" s="1"/>
  <c r="BE193" i="2" s="1"/>
  <c r="AZ193" i="2"/>
  <c r="BJ194" i="2"/>
  <c r="BL194" i="2" s="1"/>
  <c r="BJ196" i="2"/>
  <c r="BL196" i="2" s="1"/>
  <c r="BJ206" i="2"/>
  <c r="BL206" i="2" s="1"/>
  <c r="BJ211" i="2"/>
  <c r="BL211" i="2" s="1"/>
  <c r="BJ212" i="2"/>
  <c r="BL212" i="2" s="1"/>
  <c r="AV213" i="2"/>
  <c r="AZ213" i="2" s="1"/>
  <c r="BJ224" i="2"/>
  <c r="BL224" i="2" s="1"/>
  <c r="AX242" i="2"/>
  <c r="BB242" i="2" s="1"/>
  <c r="BE242" i="2" s="1"/>
  <c r="AX12" i="2"/>
  <c r="BB12" i="2" s="1"/>
  <c r="BE12" i="2" s="1"/>
  <c r="BJ14" i="2"/>
  <c r="BL14" i="2" s="1"/>
  <c r="BJ21" i="2"/>
  <c r="BL21" i="2" s="1"/>
  <c r="BJ27" i="2"/>
  <c r="BL27" i="2" s="1"/>
  <c r="BJ30" i="2"/>
  <c r="BL30" i="2" s="1"/>
  <c r="BJ37" i="2"/>
  <c r="BL37" i="2" s="1"/>
  <c r="AV38" i="2"/>
  <c r="AZ38" i="2" s="1"/>
  <c r="AX39" i="2"/>
  <c r="BB39" i="2" s="1"/>
  <c r="BE39" i="2" s="1"/>
  <c r="AV39" i="2"/>
  <c r="AZ39" i="2" s="1"/>
  <c r="BJ47" i="2"/>
  <c r="BL47" i="2" s="1"/>
  <c r="BJ49" i="2"/>
  <c r="BL49" i="2" s="1"/>
  <c r="AX54" i="2"/>
  <c r="BB54" i="2" s="1"/>
  <c r="BE54" i="2" s="1"/>
  <c r="AV54" i="2"/>
  <c r="AZ54" i="2" s="1"/>
  <c r="BJ56" i="2"/>
  <c r="BL56" i="2" s="1"/>
  <c r="BJ58" i="2"/>
  <c r="BL58" i="2" s="1"/>
  <c r="BJ63" i="2"/>
  <c r="BL63" i="2" s="1"/>
  <c r="BJ65" i="2"/>
  <c r="BL65" i="2" s="1"/>
  <c r="BJ68" i="2"/>
  <c r="BL68" i="2" s="1"/>
  <c r="BJ70" i="2"/>
  <c r="BL70" i="2" s="1"/>
  <c r="BJ79" i="2"/>
  <c r="BL79" i="2" s="1"/>
  <c r="AX81" i="2"/>
  <c r="BB81" i="2" s="1"/>
  <c r="BE81" i="2" s="1"/>
  <c r="BJ81" i="2"/>
  <c r="BL81" i="2" s="1"/>
  <c r="BJ84" i="2"/>
  <c r="BL84" i="2" s="1"/>
  <c r="AV85" i="2"/>
  <c r="AZ85" i="2" s="1"/>
  <c r="AX91" i="2"/>
  <c r="BB91" i="2" s="1"/>
  <c r="BE91" i="2" s="1"/>
  <c r="AV91" i="2"/>
  <c r="AZ91" i="2" s="1"/>
  <c r="AV106" i="2"/>
  <c r="AZ106" i="2" s="1"/>
  <c r="AW121" i="2"/>
  <c r="BA121" i="2" s="1"/>
  <c r="BJ128" i="2"/>
  <c r="BL128" i="2" s="1"/>
  <c r="AV132" i="2"/>
  <c r="AZ132" i="2" s="1"/>
  <c r="BJ145" i="2"/>
  <c r="BL145" i="2" s="1"/>
  <c r="AV149" i="2"/>
  <c r="AZ149" i="2" s="1"/>
  <c r="BJ161" i="2"/>
  <c r="BL161" i="2" s="1"/>
  <c r="AV164" i="2"/>
  <c r="AZ164" i="2" s="1"/>
  <c r="AX169" i="2"/>
  <c r="BB169" i="2" s="1"/>
  <c r="BE169" i="2" s="1"/>
  <c r="AV203" i="2"/>
  <c r="AV211" i="2"/>
  <c r="AZ211" i="2" s="1"/>
  <c r="AV217" i="2"/>
  <c r="AZ217" i="2" s="1"/>
  <c r="AX226" i="2"/>
  <c r="BB226" i="2" s="1"/>
  <c r="BE226" i="2" s="1"/>
  <c r="AV226" i="2"/>
  <c r="BJ232" i="2"/>
  <c r="BL232" i="2" s="1"/>
  <c r="AV234" i="2"/>
  <c r="AZ234" i="2" s="1"/>
  <c r="BJ236" i="2"/>
  <c r="BL236" i="2" s="1"/>
  <c r="BJ237" i="2"/>
  <c r="BL237" i="2" s="1"/>
  <c r="AX238" i="2"/>
  <c r="BB238" i="2" s="1"/>
  <c r="BE238" i="2" s="1"/>
  <c r="AX241" i="2"/>
  <c r="BB241" i="2" s="1"/>
  <c r="BE241" i="2" s="1"/>
  <c r="BJ11" i="2"/>
  <c r="BL11" i="2" s="1"/>
  <c r="AX17" i="2"/>
  <c r="BB17" i="2" s="1"/>
  <c r="BE17" i="2" s="1"/>
  <c r="BJ23" i="2"/>
  <c r="BL23" i="2" s="1"/>
  <c r="BJ51" i="2"/>
  <c r="BL51" i="2" s="1"/>
  <c r="BJ53" i="2"/>
  <c r="BL53" i="2" s="1"/>
  <c r="AX87" i="2"/>
  <c r="BB87" i="2" s="1"/>
  <c r="BE87" i="2" s="1"/>
  <c r="BJ90" i="2"/>
  <c r="BL90" i="2" s="1"/>
  <c r="BJ95" i="2"/>
  <c r="BL95" i="2" s="1"/>
  <c r="BJ105" i="2"/>
  <c r="BL105" i="2" s="1"/>
  <c r="AX106" i="2"/>
  <c r="BJ108" i="2"/>
  <c r="BL108" i="2" s="1"/>
  <c r="AX131" i="2"/>
  <c r="BB131" i="2" s="1"/>
  <c r="BE131" i="2" s="1"/>
  <c r="BJ131" i="2"/>
  <c r="BL131" i="2" s="1"/>
  <c r="AX159" i="2"/>
  <c r="BB159" i="2" s="1"/>
  <c r="BJ166" i="2"/>
  <c r="BL166" i="2" s="1"/>
  <c r="BJ181" i="2"/>
  <c r="BL181" i="2" s="1"/>
  <c r="BJ188" i="2"/>
  <c r="BL188" i="2" s="1"/>
  <c r="BJ210" i="2"/>
  <c r="BL210" i="2" s="1"/>
  <c r="BJ214" i="2"/>
  <c r="BL214" i="2" s="1"/>
  <c r="BJ225" i="2"/>
  <c r="BL225" i="2" s="1"/>
  <c r="BJ233" i="2"/>
  <c r="BL233" i="2" s="1"/>
  <c r="AX236" i="2"/>
  <c r="BB236" i="2" s="1"/>
  <c r="BE236" i="2" s="1"/>
  <c r="AW237" i="2"/>
  <c r="BA237" i="2" s="1"/>
  <c r="BJ240" i="2"/>
  <c r="BL240" i="2" s="1"/>
  <c r="BJ18" i="2"/>
  <c r="BL18" i="2" s="1"/>
  <c r="BJ28" i="2"/>
  <c r="BL28" i="2" s="1"/>
  <c r="AX33" i="2"/>
  <c r="BB33" i="2" s="1"/>
  <c r="AX13" i="2"/>
  <c r="BB13" i="2" s="1"/>
  <c r="BE13" i="2" s="1"/>
  <c r="BJ19" i="2"/>
  <c r="BL19" i="2" s="1"/>
  <c r="AX23" i="2"/>
  <c r="BB23" i="2" s="1"/>
  <c r="BE23" i="2" s="1"/>
  <c r="BJ29" i="2"/>
  <c r="BL29" i="2" s="1"/>
  <c r="BJ32" i="2"/>
  <c r="BL32" i="2" s="1"/>
  <c r="AX36" i="2"/>
  <c r="BB36" i="2" s="1"/>
  <c r="BE36" i="2" s="1"/>
  <c r="BJ42" i="2"/>
  <c r="BL42" i="2" s="1"/>
  <c r="AX49" i="2"/>
  <c r="BB49" i="2" s="1"/>
  <c r="BE49" i="2" s="1"/>
  <c r="AW58" i="2"/>
  <c r="BA58" i="2" s="1"/>
  <c r="AV58" i="2"/>
  <c r="AZ58" i="2" s="1"/>
  <c r="AW61" i="2"/>
  <c r="BA61" i="2" s="1"/>
  <c r="AV61" i="2"/>
  <c r="AZ61" i="2" s="1"/>
  <c r="BB70" i="2"/>
  <c r="BE70" i="2" s="1"/>
  <c r="AV70" i="2"/>
  <c r="AZ70" i="2" s="1"/>
  <c r="AX20" i="2"/>
  <c r="BB20" i="2" s="1"/>
  <c r="BE20" i="2" s="1"/>
  <c r="AQ1" i="2"/>
  <c r="BJ1" i="2"/>
  <c r="BJ12" i="2"/>
  <c r="BL12" i="2" s="1"/>
  <c r="BJ13" i="2"/>
  <c r="BL13" i="2" s="1"/>
  <c r="AV14" i="2"/>
  <c r="AZ14" i="2" s="1"/>
  <c r="BJ16" i="2"/>
  <c r="BL16" i="2" s="1"/>
  <c r="AV17" i="2"/>
  <c r="AZ17" i="2" s="1"/>
  <c r="AV19" i="2"/>
  <c r="AZ19" i="2" s="1"/>
  <c r="AV20" i="2"/>
  <c r="AZ20" i="2" s="1"/>
  <c r="AV23" i="2"/>
  <c r="AZ23" i="2" s="1"/>
  <c r="AX25" i="2"/>
  <c r="BB25" i="2" s="1"/>
  <c r="BE25" i="2" s="1"/>
  <c r="AV27" i="2"/>
  <c r="AZ27" i="2" s="1"/>
  <c r="AV29" i="2"/>
  <c r="AZ29" i="2" s="1"/>
  <c r="AV30" i="2"/>
  <c r="AZ30" i="2" s="1"/>
  <c r="AV32" i="2"/>
  <c r="AZ32" i="2" s="1"/>
  <c r="AV33" i="2"/>
  <c r="AZ33" i="2" s="1"/>
  <c r="AV36" i="2"/>
  <c r="AZ36" i="2" s="1"/>
  <c r="AX41" i="2"/>
  <c r="BB41" i="2" s="1"/>
  <c r="BE41" i="2" s="1"/>
  <c r="AV41" i="2"/>
  <c r="AZ41" i="2" s="1"/>
  <c r="AW43" i="2"/>
  <c r="BA43" i="2" s="1"/>
  <c r="AV43" i="2"/>
  <c r="AZ43" i="2" s="1"/>
  <c r="AV48" i="2"/>
  <c r="AZ48" i="2" s="1"/>
  <c r="AW48" i="2"/>
  <c r="BA48" i="2" s="1"/>
  <c r="BJ88" i="2"/>
  <c r="BL88" i="2" s="1"/>
  <c r="AV1" i="2"/>
  <c r="AZ1" i="2" s="1"/>
  <c r="Q243" i="2"/>
  <c r="Y243" i="2"/>
  <c r="AG243" i="2"/>
  <c r="AO243" i="2"/>
  <c r="AV12" i="2"/>
  <c r="AZ12" i="2" s="1"/>
  <c r="AV13" i="2"/>
  <c r="AZ13" i="2" s="1"/>
  <c r="AV16" i="2"/>
  <c r="AZ16" i="2" s="1"/>
  <c r="AX19" i="2"/>
  <c r="BB19" i="2" s="1"/>
  <c r="BE19" i="2" s="1"/>
  <c r="AX21" i="2"/>
  <c r="BB21" i="2" s="1"/>
  <c r="BE21" i="2" s="1"/>
  <c r="BJ22" i="2"/>
  <c r="BL22" i="2" s="1"/>
  <c r="AX24" i="2"/>
  <c r="BB24" i="2" s="1"/>
  <c r="BE24" i="2" s="1"/>
  <c r="BJ25" i="2"/>
  <c r="BL25" i="2" s="1"/>
  <c r="AX29" i="2"/>
  <c r="BB29" i="2" s="1"/>
  <c r="BE29" i="2" s="1"/>
  <c r="BJ31" i="2"/>
  <c r="BL31" i="2" s="1"/>
  <c r="AX32" i="2"/>
  <c r="BB32" i="2" s="1"/>
  <c r="BE32" i="2" s="1"/>
  <c r="AX34" i="2"/>
  <c r="BB34" i="2" s="1"/>
  <c r="BE34" i="2" s="1"/>
  <c r="BJ35" i="2"/>
  <c r="BL35" i="2" s="1"/>
  <c r="AX37" i="2"/>
  <c r="BB37" i="2" s="1"/>
  <c r="BE37" i="2" s="1"/>
  <c r="BJ38" i="2"/>
  <c r="BL38" i="2" s="1"/>
  <c r="AX40" i="2"/>
  <c r="BB40" i="2" s="1"/>
  <c r="BE40" i="2" s="1"/>
  <c r="AW47" i="2"/>
  <c r="BA47" i="2" s="1"/>
  <c r="AV47" i="2"/>
  <c r="AZ47" i="2" s="1"/>
  <c r="AX53" i="2"/>
  <c r="BB53" i="2" s="1"/>
  <c r="BE53" i="2" s="1"/>
  <c r="AX62" i="2"/>
  <c r="BB62" i="2" s="1"/>
  <c r="BE62" i="2" s="1"/>
  <c r="AV62" i="2"/>
  <c r="AZ62" i="2" s="1"/>
  <c r="AX65" i="2"/>
  <c r="BB65" i="2" s="1"/>
  <c r="BE65" i="2" s="1"/>
  <c r="AX78" i="2"/>
  <c r="BB78" i="2" s="1"/>
  <c r="BE78" i="2" s="1"/>
  <c r="AV78" i="2"/>
  <c r="AZ78" i="2" s="1"/>
  <c r="BJ43" i="2"/>
  <c r="BL43" i="2" s="1"/>
  <c r="BJ48" i="2"/>
  <c r="BL48" i="2" s="1"/>
  <c r="BJ55" i="2"/>
  <c r="BL55" i="2" s="1"/>
  <c r="AX58" i="2"/>
  <c r="BB58" i="2" s="1"/>
  <c r="BE58" i="2" s="1"/>
  <c r="BJ61" i="2"/>
  <c r="BL61" i="2" s="1"/>
  <c r="AX64" i="2"/>
  <c r="BB64" i="2" s="1"/>
  <c r="BE64" i="2" s="1"/>
  <c r="BJ64" i="2"/>
  <c r="BL64" i="2" s="1"/>
  <c r="AX66" i="2"/>
  <c r="BB66" i="2" s="1"/>
  <c r="BE66" i="2" s="1"/>
  <c r="BJ67" i="2"/>
  <c r="BL67" i="2" s="1"/>
  <c r="BJ69" i="2"/>
  <c r="BL69" i="2" s="1"/>
  <c r="AX72" i="2"/>
  <c r="BB72" i="2" s="1"/>
  <c r="BE72" i="2" s="1"/>
  <c r="BJ72" i="2"/>
  <c r="BL72" i="2" s="1"/>
  <c r="AX74" i="2"/>
  <c r="BB74" i="2" s="1"/>
  <c r="BE74" i="2" s="1"/>
  <c r="BJ75" i="2"/>
  <c r="BL75" i="2" s="1"/>
  <c r="AX77" i="2"/>
  <c r="BJ77" i="2"/>
  <c r="BL77" i="2" s="1"/>
  <c r="AX80" i="2"/>
  <c r="BB80" i="2" s="1"/>
  <c r="BE80" i="2" s="1"/>
  <c r="BJ80" i="2"/>
  <c r="BL80" i="2" s="1"/>
  <c r="AX82" i="2"/>
  <c r="BB82" i="2" s="1"/>
  <c r="BE82" i="2" s="1"/>
  <c r="BJ83" i="2"/>
  <c r="BL83" i="2" s="1"/>
  <c r="AX85" i="2"/>
  <c r="BB95" i="2"/>
  <c r="BE95" i="2" s="1"/>
  <c r="AV95" i="2"/>
  <c r="AZ95" i="2" s="1"/>
  <c r="AW98" i="2"/>
  <c r="BA98" i="2" s="1"/>
  <c r="BJ99" i="2"/>
  <c r="BL99" i="2" s="1"/>
  <c r="BJ100" i="2"/>
  <c r="BL100" i="2" s="1"/>
  <c r="AV104" i="2"/>
  <c r="AZ104" i="2" s="1"/>
  <c r="AV108" i="2"/>
  <c r="AZ108" i="2" s="1"/>
  <c r="AX111" i="2"/>
  <c r="BB111" i="2" s="1"/>
  <c r="BE111" i="2" s="1"/>
  <c r="BJ111" i="2"/>
  <c r="BL111" i="2" s="1"/>
  <c r="BJ114" i="2"/>
  <c r="BL114" i="2" s="1"/>
  <c r="BB116" i="2"/>
  <c r="BJ120" i="2"/>
  <c r="BL120" i="2" s="1"/>
  <c r="BJ123" i="2"/>
  <c r="BL123" i="2" s="1"/>
  <c r="BJ125" i="2"/>
  <c r="BL125" i="2" s="1"/>
  <c r="AX139" i="2"/>
  <c r="BB139" i="2" s="1"/>
  <c r="BE139" i="2" s="1"/>
  <c r="BJ139" i="2"/>
  <c r="BL139" i="2" s="1"/>
  <c r="AX144" i="2"/>
  <c r="BB144" i="2" s="1"/>
  <c r="AV144" i="2"/>
  <c r="AZ144" i="2" s="1"/>
  <c r="AX157" i="2"/>
  <c r="BB157" i="2" s="1"/>
  <c r="BE157" i="2" s="1"/>
  <c r="BJ175" i="2"/>
  <c r="BL175" i="2" s="1"/>
  <c r="BJ183" i="2"/>
  <c r="BL183" i="2" s="1"/>
  <c r="AW187" i="2"/>
  <c r="BA187" i="2" s="1"/>
  <c r="AX187" i="2"/>
  <c r="BB187" i="2" s="1"/>
  <c r="BE187" i="2" s="1"/>
  <c r="AV187" i="2"/>
  <c r="AZ187" i="2" s="1"/>
  <c r="AW190" i="2"/>
  <c r="BA190" i="2" s="1"/>
  <c r="AV190" i="2"/>
  <c r="AZ190" i="2" s="1"/>
  <c r="AX43" i="2"/>
  <c r="BB43" i="2" s="1"/>
  <c r="BE43" i="2" s="1"/>
  <c r="BJ54" i="2"/>
  <c r="BL54" i="2" s="1"/>
  <c r="AX57" i="2"/>
  <c r="BB57" i="2" s="1"/>
  <c r="BE57" i="2" s="1"/>
  <c r="BJ57" i="2"/>
  <c r="BL57" i="2" s="1"/>
  <c r="AX59" i="2"/>
  <c r="BB59" i="2" s="1"/>
  <c r="BE59" i="2" s="1"/>
  <c r="AX61" i="2"/>
  <c r="BJ66" i="2"/>
  <c r="BL66" i="2" s="1"/>
  <c r="AV69" i="2"/>
  <c r="AZ69" i="2" s="1"/>
  <c r="BJ74" i="2"/>
  <c r="BL74" i="2" s="1"/>
  <c r="AV77" i="2"/>
  <c r="AZ77" i="2" s="1"/>
  <c r="BJ82" i="2"/>
  <c r="BL82" i="2" s="1"/>
  <c r="BJ94" i="2"/>
  <c r="BL94" i="2" s="1"/>
  <c r="AX97" i="2"/>
  <c r="BB97" i="2" s="1"/>
  <c r="BE97" i="2" s="1"/>
  <c r="BJ97" i="2"/>
  <c r="BL97" i="2" s="1"/>
  <c r="AW99" i="2"/>
  <c r="BA99" i="2" s="1"/>
  <c r="BJ107" i="2"/>
  <c r="BL107" i="2" s="1"/>
  <c r="AX108" i="2"/>
  <c r="BB108" i="2" s="1"/>
  <c r="BE108" i="2" s="1"/>
  <c r="AV111" i="2"/>
  <c r="AZ111" i="2" s="1"/>
  <c r="BJ113" i="2"/>
  <c r="BL113" i="2" s="1"/>
  <c r="BJ116" i="2"/>
  <c r="BL116" i="2" s="1"/>
  <c r="AW118" i="2"/>
  <c r="BA118" i="2" s="1"/>
  <c r="AV119" i="2"/>
  <c r="AZ119" i="2" s="1"/>
  <c r="AV120" i="2"/>
  <c r="AY120" i="2" s="1"/>
  <c r="AV125" i="2"/>
  <c r="BJ130" i="2"/>
  <c r="BL130" i="2" s="1"/>
  <c r="BJ144" i="2"/>
  <c r="BL144" i="2" s="1"/>
  <c r="AX149" i="2"/>
  <c r="AW158" i="2"/>
  <c r="BA158" i="2" s="1"/>
  <c r="AV158" i="2"/>
  <c r="AZ158" i="2" s="1"/>
  <c r="BJ182" i="2"/>
  <c r="BL182" i="2" s="1"/>
  <c r="AV189" i="2"/>
  <c r="AZ189" i="2" s="1"/>
  <c r="AW189" i="2"/>
  <c r="BA189" i="2" s="1"/>
  <c r="BB197" i="2"/>
  <c r="BE197" i="2" s="1"/>
  <c r="AV198" i="2"/>
  <c r="AZ198" i="2" s="1"/>
  <c r="AW198" i="2"/>
  <c r="BA198" i="2" s="1"/>
  <c r="BJ110" i="2"/>
  <c r="BL110" i="2" s="1"/>
  <c r="AX112" i="2"/>
  <c r="BB112" i="2" s="1"/>
  <c r="BE112" i="2" s="1"/>
  <c r="AX115" i="2"/>
  <c r="AX119" i="2"/>
  <c r="BB119" i="2" s="1"/>
  <c r="BE119" i="2" s="1"/>
  <c r="AX124" i="2"/>
  <c r="BB124" i="2" s="1"/>
  <c r="BE124" i="2" s="1"/>
  <c r="AX128" i="2"/>
  <c r="AX132" i="2"/>
  <c r="BB132" i="2" s="1"/>
  <c r="BE132" i="2" s="1"/>
  <c r="AW136" i="2"/>
  <c r="BA136" i="2" s="1"/>
  <c r="AX136" i="2"/>
  <c r="BB136" i="2" s="1"/>
  <c r="BE136" i="2" s="1"/>
  <c r="AW180" i="2"/>
  <c r="BA180" i="2" s="1"/>
  <c r="AV180" i="2"/>
  <c r="AZ180" i="2" s="1"/>
  <c r="AV186" i="2"/>
  <c r="AZ186" i="2" s="1"/>
  <c r="AW186" i="2"/>
  <c r="BA186" i="2" s="1"/>
  <c r="AW192" i="2"/>
  <c r="BA192" i="2" s="1"/>
  <c r="AV192" i="2"/>
  <c r="AZ192" i="2" s="1"/>
  <c r="AX73" i="2"/>
  <c r="BB73" i="2" s="1"/>
  <c r="BE73" i="2" s="1"/>
  <c r="AX89" i="2"/>
  <c r="BB89" i="2" s="1"/>
  <c r="BE89" i="2" s="1"/>
  <c r="AX146" i="2"/>
  <c r="BB146" i="2" s="1"/>
  <c r="BE146" i="2" s="1"/>
  <c r="AV175" i="2"/>
  <c r="AZ175" i="2" s="1"/>
  <c r="AW175" i="2"/>
  <c r="BA175" i="2" s="1"/>
  <c r="AX199" i="2"/>
  <c r="BB199" i="2" s="1"/>
  <c r="AX216" i="2"/>
  <c r="BB216" i="2" s="1"/>
  <c r="BE216" i="2" s="1"/>
  <c r="AX150" i="2"/>
  <c r="BB150" i="2" s="1"/>
  <c r="BE150" i="2" s="1"/>
  <c r="BJ158" i="2"/>
  <c r="BL158" i="2" s="1"/>
  <c r="BJ162" i="2"/>
  <c r="BL162" i="2" s="1"/>
  <c r="AX163" i="2"/>
  <c r="BB163" i="2" s="1"/>
  <c r="BE163" i="2" s="1"/>
  <c r="AX171" i="2"/>
  <c r="BB171" i="2" s="1"/>
  <c r="BE171" i="2" s="1"/>
  <c r="BJ187" i="2"/>
  <c r="BL187" i="2" s="1"/>
  <c r="BJ198" i="2"/>
  <c r="BL198" i="2" s="1"/>
  <c r="BJ199" i="2"/>
  <c r="BL199" i="2" s="1"/>
  <c r="AX203" i="2"/>
  <c r="BB203" i="2" s="1"/>
  <c r="BE203" i="2" s="1"/>
  <c r="AX204" i="2"/>
  <c r="BB204" i="2" s="1"/>
  <c r="BE204" i="2" s="1"/>
  <c r="BJ205" i="2"/>
  <c r="BL205" i="2" s="1"/>
  <c r="BJ216" i="2"/>
  <c r="BL216" i="2" s="1"/>
  <c r="BJ223" i="2"/>
  <c r="BL223" i="2" s="1"/>
  <c r="BJ157" i="2"/>
  <c r="BL157" i="2" s="1"/>
  <c r="AX160" i="2"/>
  <c r="BB160" i="2" s="1"/>
  <c r="BE160" i="2" s="1"/>
  <c r="BJ160" i="2"/>
  <c r="BL160" i="2" s="1"/>
  <c r="AX165" i="2"/>
  <c r="BB165" i="2" s="1"/>
  <c r="BE165" i="2" s="1"/>
  <c r="AX180" i="2"/>
  <c r="BB180" i="2" s="1"/>
  <c r="BE180" i="2" s="1"/>
  <c r="AX205" i="2"/>
  <c r="BB205" i="2" s="1"/>
  <c r="BE205" i="2" s="1"/>
  <c r="AV205" i="2"/>
  <c r="AZ205" i="2" s="1"/>
  <c r="AV206" i="2"/>
  <c r="AZ206" i="2" s="1"/>
  <c r="AW208" i="2"/>
  <c r="BA208" i="2" s="1"/>
  <c r="AV209" i="2"/>
  <c r="AZ209" i="2" s="1"/>
  <c r="AX215" i="2"/>
  <c r="BB215" i="2" s="1"/>
  <c r="BE215" i="2" s="1"/>
  <c r="BJ215" i="2"/>
  <c r="BL215" i="2" s="1"/>
  <c r="BJ220" i="2"/>
  <c r="BL220" i="2" s="1"/>
  <c r="AW223" i="2"/>
  <c r="BA223" i="2" s="1"/>
  <c r="AX234" i="2"/>
  <c r="BB234" i="2" s="1"/>
  <c r="BE234" i="2" s="1"/>
  <c r="BJ238" i="2"/>
  <c r="BL238" i="2" s="1"/>
  <c r="BJ242" i="2"/>
  <c r="BL242" i="2" s="1"/>
  <c r="BJ133" i="2"/>
  <c r="BL133" i="2" s="1"/>
  <c r="BJ138" i="2"/>
  <c r="BL138" i="2" s="1"/>
  <c r="BJ141" i="2"/>
  <c r="BL141" i="2" s="1"/>
  <c r="BJ142" i="2"/>
  <c r="BL142" i="2" s="1"/>
  <c r="BJ147" i="2"/>
  <c r="BL147" i="2" s="1"/>
  <c r="BJ148" i="2"/>
  <c r="BL148" i="2" s="1"/>
  <c r="BJ153" i="2"/>
  <c r="BL153" i="2" s="1"/>
  <c r="BJ156" i="2"/>
  <c r="BL156" i="2" s="1"/>
  <c r="AV157" i="2"/>
  <c r="AZ157" i="2" s="1"/>
  <c r="BJ159" i="2"/>
  <c r="BL159" i="2" s="1"/>
  <c r="AV160" i="2"/>
  <c r="AZ160" i="2" s="1"/>
  <c r="BJ165" i="2"/>
  <c r="BL165" i="2" s="1"/>
  <c r="BJ167" i="2"/>
  <c r="BL167" i="2" s="1"/>
  <c r="AX170" i="2"/>
  <c r="BB170" i="2" s="1"/>
  <c r="AV170" i="2"/>
  <c r="AV171" i="2"/>
  <c r="AZ171" i="2" s="1"/>
  <c r="AV176" i="2"/>
  <c r="AZ176" i="2" s="1"/>
  <c r="AV183" i="2"/>
  <c r="AZ183" i="2" s="1"/>
  <c r="AX185" i="2"/>
  <c r="BB185" i="2" s="1"/>
  <c r="BE185" i="2" s="1"/>
  <c r="AX195" i="2"/>
  <c r="BB195" i="2" s="1"/>
  <c r="BE195" i="2" s="1"/>
  <c r="AX201" i="2"/>
  <c r="BJ202" i="2"/>
  <c r="BL202" i="2" s="1"/>
  <c r="BJ213" i="2"/>
  <c r="BL213" i="2" s="1"/>
  <c r="AV215" i="2"/>
  <c r="AZ215" i="2" s="1"/>
  <c r="AX217" i="2"/>
  <c r="BJ217" i="2"/>
  <c r="BL217" i="2" s="1"/>
  <c r="BJ218" i="2"/>
  <c r="BL218" i="2" s="1"/>
  <c r="AX219" i="2"/>
  <c r="BB219" i="2" s="1"/>
  <c r="BE219" i="2" s="1"/>
  <c r="BJ219" i="2"/>
  <c r="BL219" i="2" s="1"/>
  <c r="BJ226" i="2"/>
  <c r="BL226" i="2" s="1"/>
  <c r="AX228" i="2"/>
  <c r="BB228" i="2" s="1"/>
  <c r="BE228" i="2" s="1"/>
  <c r="AW232" i="2"/>
  <c r="BA232" i="2" s="1"/>
  <c r="AV236" i="2"/>
  <c r="AZ236" i="2" s="1"/>
  <c r="AV238" i="2"/>
  <c r="AZ238" i="2" s="1"/>
  <c r="AV242" i="2"/>
  <c r="AZ242" i="2" s="1"/>
  <c r="BA12" i="2"/>
  <c r="AZ22" i="2"/>
  <c r="AZ31" i="2"/>
  <c r="AZ35" i="2"/>
  <c r="AZ11" i="2"/>
  <c r="AZ15" i="2"/>
  <c r="BA39" i="2"/>
  <c r="AZ45" i="2"/>
  <c r="BA19" i="2"/>
  <c r="BA23" i="2"/>
  <c r="BA29" i="2"/>
  <c r="BA32" i="2"/>
  <c r="BA36" i="2"/>
  <c r="BA16" i="2"/>
  <c r="AZ26" i="2"/>
  <c r="AW11" i="2"/>
  <c r="BA11" i="2" s="1"/>
  <c r="AW15" i="2"/>
  <c r="BA15" i="2" s="1"/>
  <c r="AW45" i="2"/>
  <c r="BA45" i="2" s="1"/>
  <c r="AV52" i="2"/>
  <c r="AX52" i="2"/>
  <c r="AZ56" i="2"/>
  <c r="AZ93" i="2"/>
  <c r="AX16" i="2"/>
  <c r="AZ21" i="2"/>
  <c r="AW22" i="2"/>
  <c r="BA22" i="2" s="1"/>
  <c r="AZ25" i="2"/>
  <c r="AZ34" i="2"/>
  <c r="AX42" i="2"/>
  <c r="AA243" i="2"/>
  <c r="AX11" i="2"/>
  <c r="AW14" i="2"/>
  <c r="BA14" i="2" s="1"/>
  <c r="AX15" i="2"/>
  <c r="AW21" i="2"/>
  <c r="BA21" i="2" s="1"/>
  <c r="AW25" i="2"/>
  <c r="BA25" i="2" s="1"/>
  <c r="AW34" i="2"/>
  <c r="BA34" i="2" s="1"/>
  <c r="AX35" i="2"/>
  <c r="AW41" i="2"/>
  <c r="BA41" i="2" s="1"/>
  <c r="AX44" i="2"/>
  <c r="AX45" i="2"/>
  <c r="AX51" i="2"/>
  <c r="AW51" i="2"/>
  <c r="BA51" i="2" s="1"/>
  <c r="AZ67" i="2"/>
  <c r="BA69" i="2"/>
  <c r="AZ75" i="2"/>
  <c r="BA77" i="2"/>
  <c r="AZ83" i="2"/>
  <c r="AZ10" i="2"/>
  <c r="AW26" i="2"/>
  <c r="BA26" i="2" s="1"/>
  <c r="AW31" i="2"/>
  <c r="BA31" i="2" s="1"/>
  <c r="AW35" i="2"/>
  <c r="BA35" i="2" s="1"/>
  <c r="AP243" i="2"/>
  <c r="AW1" i="2"/>
  <c r="M243" i="2"/>
  <c r="AC243" i="2"/>
  <c r="BI243" i="2"/>
  <c r="AW13" i="2"/>
  <c r="AW17" i="2"/>
  <c r="AW20" i="2"/>
  <c r="AW24" i="2"/>
  <c r="AW27" i="2"/>
  <c r="AW33" i="2"/>
  <c r="AW37" i="2"/>
  <c r="AW40" i="2"/>
  <c r="AX48" i="2"/>
  <c r="AW52" i="2"/>
  <c r="BA52" i="2" s="1"/>
  <c r="AZ55" i="2"/>
  <c r="AZ60" i="2"/>
  <c r="S243" i="2"/>
  <c r="AI243" i="2"/>
  <c r="AW10" i="2"/>
  <c r="U243" i="2"/>
  <c r="AK243" i="2"/>
  <c r="AX10" i="2"/>
  <c r="O243" i="2"/>
  <c r="W243" i="2"/>
  <c r="AE243" i="2"/>
  <c r="AM243" i="2"/>
  <c r="BJ41" i="2"/>
  <c r="BL41" i="2" s="1"/>
  <c r="AW42" i="2"/>
  <c r="BA42" i="2" s="1"/>
  <c r="AV44" i="2"/>
  <c r="AX50" i="2"/>
  <c r="AV51" i="2"/>
  <c r="AX55" i="2"/>
  <c r="AZ63" i="2"/>
  <c r="BA65" i="2"/>
  <c r="AZ71" i="2"/>
  <c r="BA73" i="2"/>
  <c r="AZ79" i="2"/>
  <c r="BA81" i="2"/>
  <c r="AW56" i="2"/>
  <c r="BA56" i="2" s="1"/>
  <c r="AZ59" i="2"/>
  <c r="AW60" i="2"/>
  <c r="BA60" i="2" s="1"/>
  <c r="AW63" i="2"/>
  <c r="BA63" i="2" s="1"/>
  <c r="AZ66" i="2"/>
  <c r="AW67" i="2"/>
  <c r="BA67" i="2" s="1"/>
  <c r="AW71" i="2"/>
  <c r="BA71" i="2" s="1"/>
  <c r="AZ74" i="2"/>
  <c r="AW75" i="2"/>
  <c r="BA75" i="2" s="1"/>
  <c r="AW79" i="2"/>
  <c r="BA79" i="2" s="1"/>
  <c r="AZ82" i="2"/>
  <c r="AW83" i="2"/>
  <c r="BA83" i="2" s="1"/>
  <c r="AX90" i="2"/>
  <c r="AW93" i="2"/>
  <c r="BA93" i="2" s="1"/>
  <c r="AX96" i="2"/>
  <c r="AX104" i="2"/>
  <c r="AV107" i="2"/>
  <c r="AX107" i="2"/>
  <c r="AV110" i="2"/>
  <c r="AX110" i="2"/>
  <c r="AW55" i="2"/>
  <c r="BA55" i="2" s="1"/>
  <c r="AX56" i="2"/>
  <c r="AW59" i="2"/>
  <c r="BA59" i="2" s="1"/>
  <c r="AW62" i="2"/>
  <c r="BA62" i="2" s="1"/>
  <c r="AX63" i="2"/>
  <c r="AW66" i="2"/>
  <c r="BA66" i="2" s="1"/>
  <c r="AW70" i="2"/>
  <c r="BA70" i="2" s="1"/>
  <c r="AX71" i="2"/>
  <c r="AW74" i="2"/>
  <c r="BA74" i="2" s="1"/>
  <c r="AX75" i="2"/>
  <c r="AW78" i="2"/>
  <c r="BA78" i="2" s="1"/>
  <c r="AX79" i="2"/>
  <c r="AW82" i="2"/>
  <c r="BA82" i="2" s="1"/>
  <c r="AX83" i="2"/>
  <c r="AX86" i="2"/>
  <c r="AW89" i="2"/>
  <c r="BA89" i="2" s="1"/>
  <c r="AX92" i="2"/>
  <c r="AX93" i="2"/>
  <c r="AZ114" i="2"/>
  <c r="AZ123" i="2"/>
  <c r="AV46" i="2"/>
  <c r="AV49" i="2"/>
  <c r="AV53" i="2"/>
  <c r="AV57" i="2"/>
  <c r="AV64" i="2"/>
  <c r="AV68" i="2"/>
  <c r="AV72" i="2"/>
  <c r="AV76" i="2"/>
  <c r="AV80" i="2"/>
  <c r="AX88" i="2"/>
  <c r="BJ93" i="2"/>
  <c r="BL93" i="2" s="1"/>
  <c r="AW94" i="2"/>
  <c r="AV96" i="2"/>
  <c r="AV97" i="2"/>
  <c r="AW100" i="2"/>
  <c r="BA100" i="2" s="1"/>
  <c r="BJ101" i="2"/>
  <c r="BL101" i="2" s="1"/>
  <c r="AX102" i="2"/>
  <c r="AV102" i="2"/>
  <c r="BJ104" i="2"/>
  <c r="BL104" i="2" s="1"/>
  <c r="AW107" i="2"/>
  <c r="BA107" i="2" s="1"/>
  <c r="AW110" i="2"/>
  <c r="BA110" i="2" s="1"/>
  <c r="AX84" i="2"/>
  <c r="BJ89" i="2"/>
  <c r="BL89" i="2" s="1"/>
  <c r="AZ89" i="2"/>
  <c r="AW90" i="2"/>
  <c r="BA90" i="2" s="1"/>
  <c r="AX94" i="2"/>
  <c r="AW96" i="2"/>
  <c r="BA96" i="2" s="1"/>
  <c r="BJ98" i="2"/>
  <c r="BL98" i="2" s="1"/>
  <c r="AZ100" i="2"/>
  <c r="AW101" i="2"/>
  <c r="BA101" i="2" s="1"/>
  <c r="AX105" i="2"/>
  <c r="AW114" i="2"/>
  <c r="BA114" i="2" s="1"/>
  <c r="AW123" i="2"/>
  <c r="BA123" i="2" s="1"/>
  <c r="AV130" i="2"/>
  <c r="AX130" i="2"/>
  <c r="AV138" i="2"/>
  <c r="AX138" i="2"/>
  <c r="AZ148" i="2"/>
  <c r="AX181" i="2"/>
  <c r="AW181" i="2"/>
  <c r="BA181" i="2" s="1"/>
  <c r="AV181" i="2"/>
  <c r="AV105" i="2"/>
  <c r="AV109" i="2"/>
  <c r="AV112" i="2"/>
  <c r="AX114" i="2"/>
  <c r="AV116" i="2"/>
  <c r="AX118" i="2"/>
  <c r="AX122" i="2"/>
  <c r="AX123" i="2"/>
  <c r="AX129" i="2"/>
  <c r="AZ161" i="2"/>
  <c r="AW105" i="2"/>
  <c r="BA105" i="2" s="1"/>
  <c r="AW112" i="2"/>
  <c r="BA112" i="2" s="1"/>
  <c r="AW116" i="2"/>
  <c r="BA116" i="2" s="1"/>
  <c r="AV117" i="2"/>
  <c r="AV126" i="2"/>
  <c r="AX126" i="2"/>
  <c r="AW130" i="2"/>
  <c r="BA130" i="2" s="1"/>
  <c r="AW138" i="2"/>
  <c r="BA138" i="2" s="1"/>
  <c r="AV142" i="2"/>
  <c r="AX142" i="2"/>
  <c r="AW148" i="2"/>
  <c r="BA148" i="2" s="1"/>
  <c r="BA167" i="2"/>
  <c r="AX184" i="2"/>
  <c r="AW184" i="2"/>
  <c r="BA184" i="2" s="1"/>
  <c r="AV184" i="2"/>
  <c r="AV210" i="2"/>
  <c r="AX210" i="2"/>
  <c r="AW210" i="2"/>
  <c r="BA210" i="2" s="1"/>
  <c r="BJ136" i="2"/>
  <c r="BL136" i="2" s="1"/>
  <c r="AX141" i="2"/>
  <c r="AV145" i="2"/>
  <c r="AX145" i="2"/>
  <c r="BJ146" i="2"/>
  <c r="BL146" i="2" s="1"/>
  <c r="AV152" i="2"/>
  <c r="AX152" i="2"/>
  <c r="AW129" i="2"/>
  <c r="BA129" i="2" s="1"/>
  <c r="AW141" i="2"/>
  <c r="BA141" i="2" s="1"/>
  <c r="AW144" i="2"/>
  <c r="BA144" i="2" s="1"/>
  <c r="AV162" i="2"/>
  <c r="AX162" i="2"/>
  <c r="BJ163" i="2"/>
  <c r="BL163" i="2" s="1"/>
  <c r="AV168" i="2"/>
  <c r="AX168" i="2"/>
  <c r="BJ169" i="2"/>
  <c r="BL169" i="2" s="1"/>
  <c r="AV172" i="2"/>
  <c r="AW172" i="2"/>
  <c r="BA172" i="2" s="1"/>
  <c r="BJ186" i="2"/>
  <c r="BL186" i="2" s="1"/>
  <c r="AX191" i="2"/>
  <c r="AW191" i="2"/>
  <c r="BA191" i="2" s="1"/>
  <c r="AV191" i="2"/>
  <c r="AV124" i="2"/>
  <c r="AV127" i="2"/>
  <c r="AV131" i="2"/>
  <c r="AV134" i="2"/>
  <c r="AV136" i="2"/>
  <c r="AV139" i="2"/>
  <c r="AV143" i="2"/>
  <c r="AV146" i="2"/>
  <c r="BJ152" i="2"/>
  <c r="BL152" i="2" s="1"/>
  <c r="AW153" i="2"/>
  <c r="AX161" i="2"/>
  <c r="AX164" i="2"/>
  <c r="AV178" i="2"/>
  <c r="AX178" i="2"/>
  <c r="AX153" i="2"/>
  <c r="AV155" i="2"/>
  <c r="AX155" i="2"/>
  <c r="AZ166" i="2"/>
  <c r="AW168" i="2"/>
  <c r="BA168" i="2" s="1"/>
  <c r="AX172" i="2"/>
  <c r="BJ176" i="2"/>
  <c r="BL176" i="2" s="1"/>
  <c r="AW161" i="2"/>
  <c r="BA161" i="2" s="1"/>
  <c r="AW165" i="2"/>
  <c r="BA165" i="2" s="1"/>
  <c r="AW171" i="2"/>
  <c r="BA171" i="2" s="1"/>
  <c r="AX174" i="2"/>
  <c r="AX177" i="2"/>
  <c r="AX183" i="2"/>
  <c r="BJ185" i="2"/>
  <c r="BL185" i="2" s="1"/>
  <c r="AV188" i="2"/>
  <c r="AX188" i="2"/>
  <c r="AX194" i="2"/>
  <c r="AW194" i="2"/>
  <c r="BA194" i="2" s="1"/>
  <c r="AV194" i="2"/>
  <c r="AV207" i="2"/>
  <c r="AX207" i="2"/>
  <c r="AV156" i="2"/>
  <c r="AV159" i="2"/>
  <c r="AV163" i="2"/>
  <c r="AV169" i="2"/>
  <c r="AX173" i="2"/>
  <c r="AX176" i="2"/>
  <c r="BJ178" i="2"/>
  <c r="BL178" i="2" s="1"/>
  <c r="AW179" i="2"/>
  <c r="AV182" i="2"/>
  <c r="AV185" i="2"/>
  <c r="AX186" i="2"/>
  <c r="AV231" i="2"/>
  <c r="AX231" i="2"/>
  <c r="AW231" i="2"/>
  <c r="BA231" i="2" s="1"/>
  <c r="BJ171" i="2"/>
  <c r="BL171" i="2" s="1"/>
  <c r="AX179" i="2"/>
  <c r="AW188" i="2"/>
  <c r="BA188" i="2" s="1"/>
  <c r="AV204" i="2"/>
  <c r="AW204" i="2"/>
  <c r="BA204" i="2" s="1"/>
  <c r="AX190" i="2"/>
  <c r="BJ195" i="2"/>
  <c r="BL195" i="2" s="1"/>
  <c r="AW196" i="2"/>
  <c r="BA196" i="2" s="1"/>
  <c r="AV199" i="2"/>
  <c r="AX200" i="2"/>
  <c r="AX206" i="2"/>
  <c r="AX209" i="2"/>
  <c r="AV212" i="2"/>
  <c r="AV218" i="2"/>
  <c r="AX218" i="2"/>
  <c r="BJ221" i="2"/>
  <c r="BL221" i="2" s="1"/>
  <c r="AX233" i="2"/>
  <c r="AW233" i="2"/>
  <c r="BA233" i="2" s="1"/>
  <c r="AV233" i="2"/>
  <c r="AX196" i="2"/>
  <c r="AW199" i="2"/>
  <c r="BA199" i="2" s="1"/>
  <c r="AX202" i="2"/>
  <c r="BJ207" i="2"/>
  <c r="BL207" i="2" s="1"/>
  <c r="AX211" i="2"/>
  <c r="AX213" i="2"/>
  <c r="AX189" i="2"/>
  <c r="AX198" i="2"/>
  <c r="BJ203" i="2"/>
  <c r="BL203" i="2" s="1"/>
  <c r="AX208" i="2"/>
  <c r="AV214" i="2"/>
  <c r="AX214" i="2"/>
  <c r="AZ223" i="2"/>
  <c r="AV216" i="2"/>
  <c r="AV220" i="2"/>
  <c r="AW221" i="2"/>
  <c r="BA221" i="2" s="1"/>
  <c r="AW224" i="2"/>
  <c r="BA224" i="2" s="1"/>
  <c r="AV227" i="2"/>
  <c r="AX227" i="2"/>
  <c r="BJ228" i="2"/>
  <c r="BL228" i="2" s="1"/>
  <c r="AX239" i="2"/>
  <c r="AW239" i="2"/>
  <c r="BA239" i="2" s="1"/>
  <c r="AV239" i="2"/>
  <c r="AW216" i="2"/>
  <c r="BA216" i="2" s="1"/>
  <c r="AX221" i="2"/>
  <c r="AZ224" i="2"/>
  <c r="AX224" i="2"/>
  <c r="BJ229" i="2"/>
  <c r="BL229" i="2" s="1"/>
  <c r="BJ235" i="2"/>
  <c r="BL235" i="2" s="1"/>
  <c r="AX223" i="2"/>
  <c r="AV225" i="2"/>
  <c r="AV229" i="2"/>
  <c r="AX230" i="2"/>
  <c r="AY230" i="2" s="1"/>
  <c r="BJ234" i="2"/>
  <c r="BL234" i="2" s="1"/>
  <c r="AW235" i="2"/>
  <c r="BA235" i="2" s="1"/>
  <c r="AV237" i="2"/>
  <c r="AV228" i="2"/>
  <c r="AX229" i="2"/>
  <c r="BJ231" i="2"/>
  <c r="BL231" i="2" s="1"/>
  <c r="AX235" i="2"/>
  <c r="AX232" i="2"/>
  <c r="AV240" i="2"/>
  <c r="AX240" i="2"/>
  <c r="BJ241" i="2"/>
  <c r="BL241" i="2" s="1"/>
  <c r="AV241" i="2"/>
  <c r="AY149" i="2" l="1"/>
  <c r="BC149" i="2" s="1"/>
  <c r="CV149" i="2" s="1"/>
  <c r="CW149" i="2" s="1"/>
  <c r="AY224" i="2"/>
  <c r="AY121" i="2"/>
  <c r="BD53" i="3"/>
  <c r="BD115" i="3"/>
  <c r="BD47" i="3"/>
  <c r="BD22" i="3"/>
  <c r="BD152" i="3"/>
  <c r="BD228" i="3"/>
  <c r="BD34" i="3"/>
  <c r="BD204" i="3"/>
  <c r="BD56" i="3"/>
  <c r="BD219" i="3"/>
  <c r="BD90" i="3"/>
  <c r="AY226" i="2"/>
  <c r="BM226" i="2" s="1"/>
  <c r="BN226" i="2" s="1"/>
  <c r="BD217" i="3"/>
  <c r="BD48" i="3"/>
  <c r="BD185" i="3"/>
  <c r="BD240" i="3"/>
  <c r="BD139" i="3"/>
  <c r="BD42" i="3"/>
  <c r="BD158" i="3"/>
  <c r="BD14" i="3"/>
  <c r="CV248" i="4"/>
  <c r="CW182" i="4"/>
  <c r="AY103" i="2"/>
  <c r="BM103" i="2" s="1"/>
  <c r="BN103" i="2" s="1"/>
  <c r="AY106" i="2"/>
  <c r="BM106" i="2" s="1"/>
  <c r="BN106" i="2" s="1"/>
  <c r="BD173" i="3"/>
  <c r="BD206" i="3"/>
  <c r="BD71" i="3"/>
  <c r="BD155" i="3"/>
  <c r="BD76" i="3"/>
  <c r="BD31" i="3"/>
  <c r="BD166" i="3"/>
  <c r="BD242" i="3"/>
  <c r="BD12" i="3"/>
  <c r="BD133" i="3"/>
  <c r="BD195" i="3"/>
  <c r="BD159" i="3"/>
  <c r="BD175" i="3"/>
  <c r="BD86" i="3"/>
  <c r="BD37" i="3"/>
  <c r="BD79" i="3"/>
  <c r="BD182" i="3"/>
  <c r="BD244" i="3"/>
  <c r="BD193" i="3"/>
  <c r="BD102" i="3"/>
  <c r="BD179" i="3"/>
  <c r="BD142" i="3"/>
  <c r="BD40" i="3"/>
  <c r="BD214" i="3"/>
  <c r="BD147" i="3"/>
  <c r="BD25" i="3"/>
  <c r="BD52" i="3"/>
  <c r="BD58" i="3"/>
  <c r="BD87" i="3"/>
  <c r="BD117" i="3"/>
  <c r="BD177" i="3"/>
  <c r="BD33" i="3"/>
  <c r="BD107" i="3"/>
  <c r="BD130" i="3"/>
  <c r="BD128" i="3"/>
  <c r="BD238" i="3"/>
  <c r="BD176" i="3"/>
  <c r="BD157" i="3"/>
  <c r="BD171" i="3"/>
  <c r="BD138" i="3"/>
  <c r="BD208" i="3"/>
  <c r="BD27" i="3"/>
  <c r="BD126" i="3"/>
  <c r="BD109" i="3"/>
  <c r="BD96" i="3"/>
  <c r="BD146" i="3"/>
  <c r="BD225" i="3"/>
  <c r="BD15" i="3"/>
  <c r="BD140" i="3"/>
  <c r="BD144" i="3"/>
  <c r="BD123" i="3"/>
  <c r="BD192" i="3"/>
  <c r="BD187" i="3"/>
  <c r="BD137" i="3"/>
  <c r="BD224" i="3"/>
  <c r="BD10" i="3"/>
  <c r="BD30" i="3"/>
  <c r="BD154" i="3"/>
  <c r="BD236" i="3"/>
  <c r="BD91" i="3"/>
  <c r="BD20" i="3"/>
  <c r="BD186" i="3"/>
  <c r="BM248" i="3"/>
  <c r="BN248" i="3" s="1"/>
  <c r="BD212" i="3"/>
  <c r="BD150" i="3"/>
  <c r="BD210" i="3"/>
  <c r="BD23" i="3"/>
  <c r="BD81" i="3"/>
  <c r="BD125" i="3"/>
  <c r="BD201" i="3"/>
  <c r="BD35" i="3"/>
  <c r="BD220" i="3"/>
  <c r="BD149" i="3"/>
  <c r="BD234" i="3"/>
  <c r="BD69" i="3"/>
  <c r="BD93" i="3"/>
  <c r="BD135" i="3"/>
  <c r="BD199" i="3"/>
  <c r="BD218" i="3"/>
  <c r="BD78" i="3"/>
  <c r="BD65" i="3"/>
  <c r="BD62" i="3"/>
  <c r="BD197" i="3"/>
  <c r="BD180" i="3"/>
  <c r="BD92" i="3"/>
  <c r="BD190" i="3"/>
  <c r="BD221" i="3"/>
  <c r="BD202" i="3"/>
  <c r="BD229" i="3"/>
  <c r="BD230" i="3"/>
  <c r="BD231" i="3"/>
  <c r="BD85" i="3"/>
  <c r="BD162" i="3"/>
  <c r="BD113" i="3"/>
  <c r="BD189" i="3"/>
  <c r="BD98" i="3"/>
  <c r="BD44" i="3"/>
  <c r="BC248" i="3"/>
  <c r="BD248" i="3" s="1"/>
  <c r="BE248" i="3" s="1"/>
  <c r="CV110" i="3"/>
  <c r="BD60" i="3"/>
  <c r="BD46" i="3"/>
  <c r="BD16" i="3"/>
  <c r="AY92" i="2"/>
  <c r="BM92" i="2" s="1"/>
  <c r="BN92" i="2" s="1"/>
  <c r="AY84" i="2"/>
  <c r="BM84" i="2" s="1"/>
  <c r="BN84" i="2" s="1"/>
  <c r="AY234" i="2"/>
  <c r="AY222" i="2"/>
  <c r="BM222" i="2" s="1"/>
  <c r="BN222" i="2" s="1"/>
  <c r="AY238" i="2"/>
  <c r="BM238" i="2" s="1"/>
  <c r="BN238" i="2" s="1"/>
  <c r="AY28" i="2"/>
  <c r="BC28" i="2" s="1"/>
  <c r="CV28" i="2" s="1"/>
  <c r="CW28" i="2" s="1"/>
  <c r="BC151" i="2"/>
  <c r="CV151" i="2" s="1"/>
  <c r="CW151" i="2" s="1"/>
  <c r="BM151" i="2"/>
  <c r="BN151" i="2" s="1"/>
  <c r="AY160" i="2"/>
  <c r="BM160" i="2" s="1"/>
  <c r="BN160" i="2" s="1"/>
  <c r="AY65" i="2"/>
  <c r="BM65" i="2" s="1"/>
  <c r="BN65" i="2" s="1"/>
  <c r="AY197" i="2"/>
  <c r="BC197" i="2" s="1"/>
  <c r="AY10" i="2"/>
  <c r="BC10" i="2" s="1"/>
  <c r="CV10" i="2" s="1"/>
  <c r="AY137" i="2"/>
  <c r="BM137" i="2" s="1"/>
  <c r="BN137" i="2" s="1"/>
  <c r="AY217" i="2"/>
  <c r="BC217" i="2" s="1"/>
  <c r="AZ197" i="2"/>
  <c r="AY219" i="2"/>
  <c r="BC219" i="2" s="1"/>
  <c r="CV219" i="2" s="1"/>
  <c r="AY87" i="2"/>
  <c r="BM87" i="2" s="1"/>
  <c r="BN87" i="2" s="1"/>
  <c r="AY115" i="2"/>
  <c r="BC115" i="2" s="1"/>
  <c r="CV115" i="2" s="1"/>
  <c r="CW115" i="2" s="1"/>
  <c r="AY203" i="2"/>
  <c r="BC203" i="2" s="1"/>
  <c r="AY77" i="2"/>
  <c r="BM77" i="2" s="1"/>
  <c r="BN77" i="2" s="1"/>
  <c r="BB115" i="2"/>
  <c r="BE115" i="2" s="1"/>
  <c r="AY215" i="2"/>
  <c r="BM215" i="2" s="1"/>
  <c r="BN215" i="2" s="1"/>
  <c r="BE199" i="2"/>
  <c r="AY30" i="2"/>
  <c r="BM30" i="2" s="1"/>
  <c r="BN30" i="2" s="1"/>
  <c r="AY88" i="2"/>
  <c r="BC88" i="2" s="1"/>
  <c r="AY113" i="2"/>
  <c r="BM113" i="2" s="1"/>
  <c r="BN113" i="2" s="1"/>
  <c r="AY157" i="2"/>
  <c r="BC157" i="2" s="1"/>
  <c r="CV157" i="2" s="1"/>
  <c r="CW157" i="2" s="1"/>
  <c r="AY158" i="2"/>
  <c r="BM158" i="2" s="1"/>
  <c r="BN158" i="2" s="1"/>
  <c r="AZ226" i="2"/>
  <c r="AY177" i="2"/>
  <c r="BC177" i="2" s="1"/>
  <c r="AY135" i="2"/>
  <c r="BC135" i="2" s="1"/>
  <c r="CV135" i="2" s="1"/>
  <c r="CW135" i="2" s="1"/>
  <c r="BB106" i="2"/>
  <c r="BE106" i="2" s="1"/>
  <c r="AY91" i="2"/>
  <c r="BM91" i="2" s="1"/>
  <c r="BN91" i="2" s="1"/>
  <c r="AY16" i="2"/>
  <c r="BM16" i="2" s="1"/>
  <c r="BN16" i="2" s="1"/>
  <c r="AY29" i="2"/>
  <c r="BC29" i="2" s="1"/>
  <c r="CV29" i="2" s="1"/>
  <c r="CW29" i="2" s="1"/>
  <c r="AY201" i="2"/>
  <c r="BC201" i="2" s="1"/>
  <c r="BB201" i="2"/>
  <c r="BE201" i="2" s="1"/>
  <c r="AY174" i="2"/>
  <c r="BC174" i="2" s="1"/>
  <c r="AZ203" i="2"/>
  <c r="AY140" i="2"/>
  <c r="BM140" i="2" s="1"/>
  <c r="BN140" i="2" s="1"/>
  <c r="AY167" i="2"/>
  <c r="BM167" i="2" s="1"/>
  <c r="BN167" i="2" s="1"/>
  <c r="AY147" i="2"/>
  <c r="BC147" i="2" s="1"/>
  <c r="CV147" i="2" s="1"/>
  <c r="CW147" i="2" s="1"/>
  <c r="AY69" i="2"/>
  <c r="BM69" i="2" s="1"/>
  <c r="BN69" i="2" s="1"/>
  <c r="AY150" i="2"/>
  <c r="BM150" i="2" s="1"/>
  <c r="BN150" i="2" s="1"/>
  <c r="BE116" i="2"/>
  <c r="BE159" i="2"/>
  <c r="AY193" i="2"/>
  <c r="BM193" i="2" s="1"/>
  <c r="BN193" i="2" s="1"/>
  <c r="BE170" i="2"/>
  <c r="AY236" i="2"/>
  <c r="BC236" i="2" s="1"/>
  <c r="CV236" i="2" s="1"/>
  <c r="CW236" i="2" s="1"/>
  <c r="BB128" i="2"/>
  <c r="BE128" i="2" s="1"/>
  <c r="AY206" i="2"/>
  <c r="BC206" i="2" s="1"/>
  <c r="AY166" i="2"/>
  <c r="BM166" i="2" s="1"/>
  <c r="BN166" i="2" s="1"/>
  <c r="AY98" i="2"/>
  <c r="BM98" i="2" s="1"/>
  <c r="BN98" i="2" s="1"/>
  <c r="AY104" i="2"/>
  <c r="BM104" i="2" s="1"/>
  <c r="BN104" i="2" s="1"/>
  <c r="BB77" i="2"/>
  <c r="BE77" i="2" s="1"/>
  <c r="AY18" i="2"/>
  <c r="BM18" i="2" s="1"/>
  <c r="BN18" i="2" s="1"/>
  <c r="BE144" i="2"/>
  <c r="AY132" i="2"/>
  <c r="BM132" i="2" s="1"/>
  <c r="BN132" i="2" s="1"/>
  <c r="BB149" i="2"/>
  <c r="BE149" i="2" s="1"/>
  <c r="AY133" i="2"/>
  <c r="BM133" i="2" s="1"/>
  <c r="BN133" i="2" s="1"/>
  <c r="BC121" i="2"/>
  <c r="AY38" i="2"/>
  <c r="BC38" i="2" s="1"/>
  <c r="CV38" i="2" s="1"/>
  <c r="CW38" i="2" s="1"/>
  <c r="AY213" i="2"/>
  <c r="BM213" i="2" s="1"/>
  <c r="BN213" i="2" s="1"/>
  <c r="AY195" i="2"/>
  <c r="BM195" i="2" s="1"/>
  <c r="BN195" i="2" s="1"/>
  <c r="BM197" i="2"/>
  <c r="BN197" i="2" s="1"/>
  <c r="AY154" i="2"/>
  <c r="BM154" i="2" s="1"/>
  <c r="BN154" i="2" s="1"/>
  <c r="AZ120" i="2"/>
  <c r="AY128" i="2"/>
  <c r="BM128" i="2" s="1"/>
  <c r="BN128" i="2" s="1"/>
  <c r="BM121" i="2"/>
  <c r="BN121" i="2" s="1"/>
  <c r="AY95" i="2"/>
  <c r="BC95" i="2" s="1"/>
  <c r="AY119" i="2"/>
  <c r="BM119" i="2" s="1"/>
  <c r="BN119" i="2" s="1"/>
  <c r="AY73" i="2"/>
  <c r="BM73" i="2" s="1"/>
  <c r="BN73" i="2" s="1"/>
  <c r="BE33" i="2"/>
  <c r="AY19" i="2"/>
  <c r="BM19" i="2" s="1"/>
  <c r="BN19" i="2" s="1"/>
  <c r="AY221" i="2"/>
  <c r="BM221" i="2" s="1"/>
  <c r="BN221" i="2" s="1"/>
  <c r="BB217" i="2"/>
  <c r="BE217" i="2" s="1"/>
  <c r="AY202" i="2"/>
  <c r="BC202" i="2" s="1"/>
  <c r="AY99" i="2"/>
  <c r="BM99" i="2" s="1"/>
  <c r="BN99" i="2" s="1"/>
  <c r="AY81" i="2"/>
  <c r="BM81" i="2" s="1"/>
  <c r="BN81" i="2" s="1"/>
  <c r="AY54" i="2"/>
  <c r="BM54" i="2" s="1"/>
  <c r="BN54" i="2" s="1"/>
  <c r="AY47" i="2"/>
  <c r="BM47" i="2" s="1"/>
  <c r="BN47" i="2" s="1"/>
  <c r="AY12" i="2"/>
  <c r="BM12" i="2" s="1"/>
  <c r="BN12" i="2" s="1"/>
  <c r="AY85" i="2"/>
  <c r="BC85" i="2" s="1"/>
  <c r="AY58" i="2"/>
  <c r="BM58" i="2" s="1"/>
  <c r="BN58" i="2" s="1"/>
  <c r="AY39" i="2"/>
  <c r="BM39" i="2" s="1"/>
  <c r="BN39" i="2" s="1"/>
  <c r="AY209" i="2"/>
  <c r="BM209" i="2" s="1"/>
  <c r="BN209" i="2" s="1"/>
  <c r="AY187" i="2"/>
  <c r="BM187" i="2" s="1"/>
  <c r="BN187" i="2" s="1"/>
  <c r="AY86" i="2"/>
  <c r="BC86" i="2" s="1"/>
  <c r="AY41" i="2"/>
  <c r="BM41" i="2" s="1"/>
  <c r="BN41" i="2" s="1"/>
  <c r="BB85" i="2"/>
  <c r="BE85" i="2" s="1"/>
  <c r="AY242" i="2"/>
  <c r="BM242" i="2" s="1"/>
  <c r="BN242" i="2" s="1"/>
  <c r="AY175" i="2"/>
  <c r="BC175" i="2" s="1"/>
  <c r="AY111" i="2"/>
  <c r="BM111" i="2" s="1"/>
  <c r="BN111" i="2" s="1"/>
  <c r="AY36" i="2"/>
  <c r="BM36" i="2" s="1"/>
  <c r="BN36" i="2" s="1"/>
  <c r="AY32" i="2"/>
  <c r="BM32" i="2" s="1"/>
  <c r="BN32" i="2" s="1"/>
  <c r="AY205" i="2"/>
  <c r="BM205" i="2" s="1"/>
  <c r="BN205" i="2" s="1"/>
  <c r="AY192" i="2"/>
  <c r="BM192" i="2" s="1"/>
  <c r="BN192" i="2" s="1"/>
  <c r="AY23" i="2"/>
  <c r="BM23" i="2" s="1"/>
  <c r="BN23" i="2" s="1"/>
  <c r="AY61" i="2"/>
  <c r="BM61" i="2" s="1"/>
  <c r="BN61" i="2" s="1"/>
  <c r="AY43" i="2"/>
  <c r="BM43" i="2" s="1"/>
  <c r="BN43" i="2" s="1"/>
  <c r="AY235" i="2"/>
  <c r="BC235" i="2" s="1"/>
  <c r="CV235" i="2" s="1"/>
  <c r="CW235" i="2" s="1"/>
  <c r="AY180" i="2"/>
  <c r="BM180" i="2" s="1"/>
  <c r="BN180" i="2" s="1"/>
  <c r="AY108" i="2"/>
  <c r="BM108" i="2" s="1"/>
  <c r="BN108" i="2" s="1"/>
  <c r="AY118" i="2"/>
  <c r="BM118" i="2" s="1"/>
  <c r="BN118" i="2" s="1"/>
  <c r="AZ170" i="2"/>
  <c r="AY170" i="2"/>
  <c r="BC125" i="2"/>
  <c r="CV125" i="2" s="1"/>
  <c r="CW125" i="2" s="1"/>
  <c r="AZ125" i="2"/>
  <c r="BB61" i="2"/>
  <c r="BE61" i="2" s="1"/>
  <c r="BC16" i="2"/>
  <c r="BC230" i="2"/>
  <c r="BM230" i="2"/>
  <c r="BN230" i="2" s="1"/>
  <c r="AZ228" i="2"/>
  <c r="AY228" i="2"/>
  <c r="BM228" i="2" s="1"/>
  <c r="BN228" i="2" s="1"/>
  <c r="AZ240" i="2"/>
  <c r="AY240" i="2"/>
  <c r="BB221" i="2"/>
  <c r="BE221" i="2" s="1"/>
  <c r="AZ216" i="2"/>
  <c r="AY216" i="2"/>
  <c r="AZ214" i="2"/>
  <c r="AY214" i="2"/>
  <c r="BB198" i="2"/>
  <c r="BE198" i="2" s="1"/>
  <c r="BB211" i="2"/>
  <c r="BE211" i="2" s="1"/>
  <c r="BB202" i="2"/>
  <c r="BE202" i="2" s="1"/>
  <c r="BB233" i="2"/>
  <c r="BE233" i="2" s="1"/>
  <c r="AZ218" i="2"/>
  <c r="AY218" i="2"/>
  <c r="AY211" i="2"/>
  <c r="BB206" i="2"/>
  <c r="BE206" i="2" s="1"/>
  <c r="BB179" i="2"/>
  <c r="BE179" i="2" s="1"/>
  <c r="AY186" i="2"/>
  <c r="BM186" i="2" s="1"/>
  <c r="BN186" i="2" s="1"/>
  <c r="BB186" i="2"/>
  <c r="BE186" i="2" s="1"/>
  <c r="AY173" i="2"/>
  <c r="BB173" i="2"/>
  <c r="BE173" i="2" s="1"/>
  <c r="AZ156" i="2"/>
  <c r="AY156" i="2"/>
  <c r="BB207" i="2"/>
  <c r="BE207" i="2" s="1"/>
  <c r="AZ194" i="2"/>
  <c r="AY194" i="2"/>
  <c r="AY188" i="2"/>
  <c r="AZ188" i="2"/>
  <c r="BB183" i="2"/>
  <c r="BE183" i="2" s="1"/>
  <c r="AY178" i="2"/>
  <c r="BM178" i="2" s="1"/>
  <c r="BN178" i="2" s="1"/>
  <c r="AZ178" i="2"/>
  <c r="AY171" i="2"/>
  <c r="BM171" i="2" s="1"/>
  <c r="BN171" i="2" s="1"/>
  <c r="BB164" i="2"/>
  <c r="BE164" i="2" s="1"/>
  <c r="AY164" i="2"/>
  <c r="AZ146" i="2"/>
  <c r="AY146" i="2"/>
  <c r="AZ134" i="2"/>
  <c r="AY134" i="2"/>
  <c r="AZ172" i="2"/>
  <c r="AY172" i="2"/>
  <c r="AY117" i="2"/>
  <c r="AZ117" i="2"/>
  <c r="AY141" i="2"/>
  <c r="BB123" i="2"/>
  <c r="BE123" i="2" s="1"/>
  <c r="AZ116" i="2"/>
  <c r="AY116" i="2"/>
  <c r="AZ181" i="2"/>
  <c r="AY181" i="2"/>
  <c r="BD149" i="2"/>
  <c r="BB138" i="2"/>
  <c r="BE138" i="2" s="1"/>
  <c r="BC120" i="2"/>
  <c r="BM120" i="2"/>
  <c r="BN120" i="2" s="1"/>
  <c r="AZ102" i="2"/>
  <c r="AY102" i="2"/>
  <c r="AZ76" i="2"/>
  <c r="AY76" i="2"/>
  <c r="AZ57" i="2"/>
  <c r="AY57" i="2"/>
  <c r="AY101" i="2"/>
  <c r="BM101" i="2" s="1"/>
  <c r="BN101" i="2" s="1"/>
  <c r="BB86" i="2"/>
  <c r="BE86" i="2" s="1"/>
  <c r="BB79" i="2"/>
  <c r="BE79" i="2" s="1"/>
  <c r="BB71" i="2"/>
  <c r="BE71" i="2" s="1"/>
  <c r="BB63" i="2"/>
  <c r="BE63" i="2" s="1"/>
  <c r="BB110" i="2"/>
  <c r="BE110" i="2" s="1"/>
  <c r="AZ107" i="2"/>
  <c r="AY107" i="2"/>
  <c r="BB104" i="2"/>
  <c r="BE104" i="2" s="1"/>
  <c r="AY71" i="2"/>
  <c r="AY51" i="2"/>
  <c r="AZ51" i="2"/>
  <c r="AZ44" i="2"/>
  <c r="AY44" i="2"/>
  <c r="AW243" i="2"/>
  <c r="BA10" i="2"/>
  <c r="BA33" i="2"/>
  <c r="AY33" i="2"/>
  <c r="BA20" i="2"/>
  <c r="AY20" i="2"/>
  <c r="AY1" i="2"/>
  <c r="BA1" i="2"/>
  <c r="AV243" i="2"/>
  <c r="AY93" i="2"/>
  <c r="BM93" i="2" s="1"/>
  <c r="BN93" i="2" s="1"/>
  <c r="BC87" i="2"/>
  <c r="AZ52" i="2"/>
  <c r="AY52" i="2"/>
  <c r="AY21" i="2"/>
  <c r="AY45" i="2"/>
  <c r="AY11" i="2"/>
  <c r="AY22" i="2"/>
  <c r="AZ241" i="2"/>
  <c r="AY241" i="2"/>
  <c r="BM241" i="2" s="1"/>
  <c r="BN241" i="2" s="1"/>
  <c r="BB235" i="2"/>
  <c r="BE235" i="2" s="1"/>
  <c r="BB229" i="2"/>
  <c r="BE229" i="2" s="1"/>
  <c r="BM234" i="2"/>
  <c r="BN234" i="2" s="1"/>
  <c r="BB230" i="2"/>
  <c r="BE230" i="2" s="1"/>
  <c r="BB224" i="2"/>
  <c r="BE224" i="2" s="1"/>
  <c r="AY239" i="2"/>
  <c r="AZ239" i="2"/>
  <c r="BB208" i="2"/>
  <c r="BE208" i="2" s="1"/>
  <c r="AY208" i="2"/>
  <c r="AY196" i="2"/>
  <c r="BB200" i="2"/>
  <c r="BE200" i="2" s="1"/>
  <c r="AY185" i="2"/>
  <c r="BM185" i="2" s="1"/>
  <c r="BN185" i="2" s="1"/>
  <c r="AZ185" i="2"/>
  <c r="AZ169" i="2"/>
  <c r="AY169" i="2"/>
  <c r="BM169" i="2" s="1"/>
  <c r="BN169" i="2" s="1"/>
  <c r="AY207" i="2"/>
  <c r="BM207" i="2" s="1"/>
  <c r="BN207" i="2" s="1"/>
  <c r="AZ207" i="2"/>
  <c r="AY198" i="2"/>
  <c r="BB174" i="2"/>
  <c r="BE174" i="2" s="1"/>
  <c r="BB155" i="2"/>
  <c r="BE155" i="2" s="1"/>
  <c r="BA153" i="2"/>
  <c r="AY153" i="2"/>
  <c r="AZ143" i="2"/>
  <c r="AY143" i="2"/>
  <c r="AZ131" i="2"/>
  <c r="AY131" i="2"/>
  <c r="BB191" i="2"/>
  <c r="BE191" i="2" s="1"/>
  <c r="BB145" i="2"/>
  <c r="BE145" i="2" s="1"/>
  <c r="BB210" i="2"/>
  <c r="BE210" i="2" s="1"/>
  <c r="BB184" i="2"/>
  <c r="BE184" i="2" s="1"/>
  <c r="AY144" i="2"/>
  <c r="BB122" i="2"/>
  <c r="BE122" i="2" s="1"/>
  <c r="AY109" i="2"/>
  <c r="AZ109" i="2"/>
  <c r="AZ138" i="2"/>
  <c r="AY138" i="2"/>
  <c r="BB105" i="2"/>
  <c r="BE105" i="2" s="1"/>
  <c r="BB102" i="2"/>
  <c r="BE102" i="2" s="1"/>
  <c r="BA94" i="2"/>
  <c r="AY94" i="2"/>
  <c r="BB88" i="2"/>
  <c r="BE88" i="2" s="1"/>
  <c r="AZ72" i="2"/>
  <c r="AY72" i="2"/>
  <c r="AZ53" i="2"/>
  <c r="AY53" i="2"/>
  <c r="BB92" i="2"/>
  <c r="BE92" i="2" s="1"/>
  <c r="AZ110" i="2"/>
  <c r="AY110" i="2"/>
  <c r="BB90" i="2"/>
  <c r="BE90" i="2" s="1"/>
  <c r="AY63" i="2"/>
  <c r="BB50" i="2"/>
  <c r="BE50" i="2" s="1"/>
  <c r="AX243" i="2"/>
  <c r="BB10" i="2"/>
  <c r="BE10" i="2" s="1"/>
  <c r="AY78" i="2"/>
  <c r="AY62" i="2"/>
  <c r="BB48" i="2"/>
  <c r="BE48" i="2" s="1"/>
  <c r="BA40" i="2"/>
  <c r="AY40" i="2"/>
  <c r="AQ243" i="2"/>
  <c r="AY55" i="2"/>
  <c r="BB51" i="2"/>
  <c r="BE51" i="2" s="1"/>
  <c r="BB45" i="2"/>
  <c r="BE45" i="2" s="1"/>
  <c r="BB35" i="2"/>
  <c r="BE35" i="2" s="1"/>
  <c r="BB22" i="2"/>
  <c r="BE22" i="2" s="1"/>
  <c r="BB11" i="2"/>
  <c r="BE11" i="2" s="1"/>
  <c r="BB16" i="2"/>
  <c r="BE16" i="2" s="1"/>
  <c r="AY82" i="2"/>
  <c r="AY34" i="2"/>
  <c r="AY25" i="2"/>
  <c r="AY35" i="2"/>
  <c r="BB232" i="2"/>
  <c r="BE232" i="2" s="1"/>
  <c r="AY232" i="2"/>
  <c r="AY229" i="2"/>
  <c r="BM229" i="2" s="1"/>
  <c r="BN229" i="2" s="1"/>
  <c r="AZ229" i="2"/>
  <c r="BB223" i="2"/>
  <c r="BE223" i="2" s="1"/>
  <c r="BC224" i="2"/>
  <c r="BB227" i="2"/>
  <c r="BE227" i="2" s="1"/>
  <c r="AY220" i="2"/>
  <c r="AZ220" i="2"/>
  <c r="BB189" i="2"/>
  <c r="BE189" i="2" s="1"/>
  <c r="AY189" i="2"/>
  <c r="BB196" i="2"/>
  <c r="BE196" i="2" s="1"/>
  <c r="AZ233" i="2"/>
  <c r="AY233" i="2"/>
  <c r="AZ212" i="2"/>
  <c r="AY212" i="2"/>
  <c r="BB209" i="2"/>
  <c r="BE209" i="2" s="1"/>
  <c r="AY199" i="2"/>
  <c r="AZ199" i="2"/>
  <c r="AZ204" i="2"/>
  <c r="AY204" i="2"/>
  <c r="BB231" i="2"/>
  <c r="BE231" i="2" s="1"/>
  <c r="AZ182" i="2"/>
  <c r="AY182" i="2"/>
  <c r="AY176" i="2"/>
  <c r="BM176" i="2" s="1"/>
  <c r="BN176" i="2" s="1"/>
  <c r="BB176" i="2"/>
  <c r="BE176" i="2" s="1"/>
  <c r="AZ163" i="2"/>
  <c r="AY163" i="2"/>
  <c r="BB194" i="2"/>
  <c r="BE194" i="2" s="1"/>
  <c r="BB172" i="2"/>
  <c r="BE172" i="2" s="1"/>
  <c r="AZ155" i="2"/>
  <c r="AY155" i="2"/>
  <c r="BB161" i="2"/>
  <c r="BE161" i="2" s="1"/>
  <c r="AZ139" i="2"/>
  <c r="AY139" i="2"/>
  <c r="AZ127" i="2"/>
  <c r="AY127" i="2"/>
  <c r="BB168" i="2"/>
  <c r="BE168" i="2" s="1"/>
  <c r="BB162" i="2"/>
  <c r="BE162" i="2" s="1"/>
  <c r="AY183" i="2"/>
  <c r="BB152" i="2"/>
  <c r="BE152" i="2" s="1"/>
  <c r="AZ145" i="2"/>
  <c r="AY145" i="2"/>
  <c r="BB141" i="2"/>
  <c r="BE141" i="2" s="1"/>
  <c r="AY129" i="2"/>
  <c r="AZ210" i="2"/>
  <c r="AY210" i="2"/>
  <c r="BB142" i="2"/>
  <c r="BE142" i="2" s="1"/>
  <c r="BB126" i="2"/>
  <c r="BE126" i="2" s="1"/>
  <c r="BB129" i="2"/>
  <c r="BE129" i="2" s="1"/>
  <c r="BB118" i="2"/>
  <c r="BE118" i="2" s="1"/>
  <c r="BB114" i="2"/>
  <c r="BE114" i="2" s="1"/>
  <c r="BB181" i="2"/>
  <c r="BE181" i="2" s="1"/>
  <c r="AY148" i="2"/>
  <c r="BB130" i="2"/>
  <c r="BE130" i="2" s="1"/>
  <c r="BC99" i="2"/>
  <c r="CV99" i="2" s="1"/>
  <c r="CW99" i="2" s="1"/>
  <c r="BB94" i="2"/>
  <c r="BE94" i="2" s="1"/>
  <c r="AY97" i="2"/>
  <c r="AZ97" i="2"/>
  <c r="AZ68" i="2"/>
  <c r="AY68" i="2"/>
  <c r="AZ49" i="2"/>
  <c r="AY49" i="2"/>
  <c r="AY122" i="2"/>
  <c r="AY114" i="2"/>
  <c r="AY90" i="2"/>
  <c r="BB83" i="2"/>
  <c r="BE83" i="2" s="1"/>
  <c r="BB75" i="2"/>
  <c r="BE75" i="2" s="1"/>
  <c r="BB67" i="2"/>
  <c r="BE67" i="2" s="1"/>
  <c r="AY100" i="2"/>
  <c r="AY89" i="2"/>
  <c r="BB55" i="2"/>
  <c r="BE55" i="2" s="1"/>
  <c r="AY48" i="2"/>
  <c r="BA27" i="2"/>
  <c r="AY27" i="2"/>
  <c r="BA17" i="2"/>
  <c r="AY17" i="2"/>
  <c r="AY83" i="2"/>
  <c r="AY67" i="2"/>
  <c r="AY59" i="2"/>
  <c r="AY50" i="2"/>
  <c r="BB44" i="2"/>
  <c r="BE44" i="2" s="1"/>
  <c r="AY15" i="2"/>
  <c r="BJ243" i="2"/>
  <c r="BC234" i="2"/>
  <c r="CV234" i="2" s="1"/>
  <c r="CW234" i="2" s="1"/>
  <c r="BB240" i="2"/>
  <c r="BE240" i="2" s="1"/>
  <c r="AY237" i="2"/>
  <c r="AZ237" i="2"/>
  <c r="AZ225" i="2"/>
  <c r="AY225" i="2"/>
  <c r="BB239" i="2"/>
  <c r="BE239" i="2" s="1"/>
  <c r="AZ227" i="2"/>
  <c r="AY227" i="2"/>
  <c r="BC226" i="2"/>
  <c r="AY223" i="2"/>
  <c r="BB214" i="2"/>
  <c r="BE214" i="2" s="1"/>
  <c r="BB213" i="2"/>
  <c r="BE213" i="2" s="1"/>
  <c r="BM224" i="2"/>
  <c r="BN224" i="2" s="1"/>
  <c r="BB218" i="2"/>
  <c r="BE218" i="2" s="1"/>
  <c r="BB212" i="2"/>
  <c r="BE212" i="2" s="1"/>
  <c r="BB190" i="2"/>
  <c r="BE190" i="2" s="1"/>
  <c r="AY231" i="2"/>
  <c r="BM231" i="2" s="1"/>
  <c r="BN231" i="2" s="1"/>
  <c r="AZ231" i="2"/>
  <c r="AY200" i="2"/>
  <c r="BA179" i="2"/>
  <c r="AY179" i="2"/>
  <c r="AZ159" i="2"/>
  <c r="AY159" i="2"/>
  <c r="BB188" i="2"/>
  <c r="BE188" i="2" s="1"/>
  <c r="BB177" i="2"/>
  <c r="BE177" i="2" s="1"/>
  <c r="BB153" i="2"/>
  <c r="BE153" i="2" s="1"/>
  <c r="AY190" i="2"/>
  <c r="BB178" i="2"/>
  <c r="BE178" i="2" s="1"/>
  <c r="AY165" i="2"/>
  <c r="AZ136" i="2"/>
  <c r="AY136" i="2"/>
  <c r="AZ124" i="2"/>
  <c r="AZ191" i="2"/>
  <c r="AY191" i="2"/>
  <c r="AZ168" i="2"/>
  <c r="AY168" i="2"/>
  <c r="AZ162" i="2"/>
  <c r="AY162" i="2"/>
  <c r="AY152" i="2"/>
  <c r="AZ152" i="2"/>
  <c r="AZ184" i="2"/>
  <c r="AY184" i="2"/>
  <c r="AZ142" i="2"/>
  <c r="AY142" i="2"/>
  <c r="AZ126" i="2"/>
  <c r="AY126" i="2"/>
  <c r="AY161" i="2"/>
  <c r="BC137" i="2"/>
  <c r="CV137" i="2" s="1"/>
  <c r="CW137" i="2" s="1"/>
  <c r="AZ112" i="2"/>
  <c r="AY112" i="2"/>
  <c r="AZ105" i="2"/>
  <c r="AY105" i="2"/>
  <c r="AZ130" i="2"/>
  <c r="AY130" i="2"/>
  <c r="BB84" i="2"/>
  <c r="BE84" i="2" s="1"/>
  <c r="AZ96" i="2"/>
  <c r="AY96" i="2"/>
  <c r="AZ80" i="2"/>
  <c r="AY80" i="2"/>
  <c r="AZ64" i="2"/>
  <c r="AY64" i="2"/>
  <c r="AZ46" i="2"/>
  <c r="AY46" i="2"/>
  <c r="AY123" i="2"/>
  <c r="BB93" i="2"/>
  <c r="BE93" i="2" s="1"/>
  <c r="BB56" i="2"/>
  <c r="BE56" i="2" s="1"/>
  <c r="BB107" i="2"/>
  <c r="BE107" i="2" s="1"/>
  <c r="BB96" i="2"/>
  <c r="BE96" i="2" s="1"/>
  <c r="AY79" i="2"/>
  <c r="BB47" i="2"/>
  <c r="BE47" i="2" s="1"/>
  <c r="AY70" i="2"/>
  <c r="AY60" i="2"/>
  <c r="AY37" i="2"/>
  <c r="BA37" i="2"/>
  <c r="BA24" i="2"/>
  <c r="AY24" i="2"/>
  <c r="BA13" i="2"/>
  <c r="AY13" i="2"/>
  <c r="AY75" i="2"/>
  <c r="AY42" i="2"/>
  <c r="BB31" i="2"/>
  <c r="BE31" i="2" s="1"/>
  <c r="BB15" i="2"/>
  <c r="BE15" i="2" s="1"/>
  <c r="BB42" i="2"/>
  <c r="BE42" i="2" s="1"/>
  <c r="AY74" i="2"/>
  <c r="AY66" i="2"/>
  <c r="AY56" i="2"/>
  <c r="BB52" i="2"/>
  <c r="BE52" i="2" s="1"/>
  <c r="AY26" i="2"/>
  <c r="AY31" i="2"/>
  <c r="AY14" i="2"/>
  <c r="BM177" i="2" l="1"/>
  <c r="BN177" i="2" s="1"/>
  <c r="BC84" i="2"/>
  <c r="CV84" i="2" s="1"/>
  <c r="CW84" i="2" s="1"/>
  <c r="BC113" i="2"/>
  <c r="BM149" i="2"/>
  <c r="BN149" i="2" s="1"/>
  <c r="BC77" i="2"/>
  <c r="BC158" i="2"/>
  <c r="CV158" i="2" s="1"/>
  <c r="CW158" i="2" s="1"/>
  <c r="BC238" i="2"/>
  <c r="CV238" i="2" s="1"/>
  <c r="CW238" i="2" s="1"/>
  <c r="BM206" i="2"/>
  <c r="BN206" i="2" s="1"/>
  <c r="BC30" i="2"/>
  <c r="BD30" i="2" s="1"/>
  <c r="BC103" i="2"/>
  <c r="BD103" i="2" s="1"/>
  <c r="BC92" i="2"/>
  <c r="CV92" i="2" s="1"/>
  <c r="CW92" i="2" s="1"/>
  <c r="BM201" i="2"/>
  <c r="BN201" i="2" s="1"/>
  <c r="BC160" i="2"/>
  <c r="CV160" i="2" s="1"/>
  <c r="CW160" i="2" s="1"/>
  <c r="BM95" i="2"/>
  <c r="BN95" i="2" s="1"/>
  <c r="BC215" i="2"/>
  <c r="BM202" i="2"/>
  <c r="BN202" i="2" s="1"/>
  <c r="BD201" i="2"/>
  <c r="BC69" i="2"/>
  <c r="CV69" i="2" s="1"/>
  <c r="CW69" i="2" s="1"/>
  <c r="BM88" i="2"/>
  <c r="BN88" i="2" s="1"/>
  <c r="BC140" i="2"/>
  <c r="CV140" i="2" s="1"/>
  <c r="CW140" i="2" s="1"/>
  <c r="BC193" i="2"/>
  <c r="CV193" i="2" s="1"/>
  <c r="CW193" i="2" s="1"/>
  <c r="BM115" i="2"/>
  <c r="BN115" i="2" s="1"/>
  <c r="BM28" i="2"/>
  <c r="BN28" i="2" s="1"/>
  <c r="BC150" i="2"/>
  <c r="CV150" i="2" s="1"/>
  <c r="CW150" i="2" s="1"/>
  <c r="BC106" i="2"/>
  <c r="CV106" i="2" s="1"/>
  <c r="CW106" i="2" s="1"/>
  <c r="BC65" i="2"/>
  <c r="CV65" i="2" s="1"/>
  <c r="CW65" i="2" s="1"/>
  <c r="BM217" i="2"/>
  <c r="BN217" i="2" s="1"/>
  <c r="BC41" i="2"/>
  <c r="BD41" i="2" s="1"/>
  <c r="BM85" i="2"/>
  <c r="BN85" i="2" s="1"/>
  <c r="BC242" i="2"/>
  <c r="CV242" i="2" s="1"/>
  <c r="CW242" i="2" s="1"/>
  <c r="CV248" i="3"/>
  <c r="CW110" i="3"/>
  <c r="BM236" i="2"/>
  <c r="BN236" i="2" s="1"/>
  <c r="BC209" i="2"/>
  <c r="CV209" i="2" s="1"/>
  <c r="CW209" i="2" s="1"/>
  <c r="BC43" i="2"/>
  <c r="CV43" i="2" s="1"/>
  <c r="CW43" i="2" s="1"/>
  <c r="BD125" i="2"/>
  <c r="BC222" i="2"/>
  <c r="CV222" i="2" s="1"/>
  <c r="CW222" i="2" s="1"/>
  <c r="BD151" i="2"/>
  <c r="BM10" i="2"/>
  <c r="BN10" i="2" s="1"/>
  <c r="BC98" i="2"/>
  <c r="CV98" i="2" s="1"/>
  <c r="CW98" i="2" s="1"/>
  <c r="BM147" i="2"/>
  <c r="BN147" i="2" s="1"/>
  <c r="BC47" i="2"/>
  <c r="CV47" i="2" s="1"/>
  <c r="CW47" i="2" s="1"/>
  <c r="BC12" i="2"/>
  <c r="BD12" i="2" s="1"/>
  <c r="CV174" i="2"/>
  <c r="CW174" i="2" s="1"/>
  <c r="CV206" i="2"/>
  <c r="CW206" i="2" s="1"/>
  <c r="CV30" i="2"/>
  <c r="CW30" i="2" s="1"/>
  <c r="CV215" i="2"/>
  <c r="CW215" i="2" s="1"/>
  <c r="CV95" i="2"/>
  <c r="CW95" i="2" s="1"/>
  <c r="BD10" i="2"/>
  <c r="BM174" i="2"/>
  <c r="BN174" i="2" s="1"/>
  <c r="CV230" i="2"/>
  <c r="CW230" i="2" s="1"/>
  <c r="CV177" i="2"/>
  <c r="CW177" i="2" s="1"/>
  <c r="CV224" i="2"/>
  <c r="CW224" i="2" s="1"/>
  <c r="CV77" i="2"/>
  <c r="CW77" i="2" s="1"/>
  <c r="CV120" i="2"/>
  <c r="CW120" i="2" s="1"/>
  <c r="BD197" i="2"/>
  <c r="CV85" i="2"/>
  <c r="CW85" i="2" s="1"/>
  <c r="CV202" i="2"/>
  <c r="CW202" i="2" s="1"/>
  <c r="CV201" i="2"/>
  <c r="CW201" i="2" s="1"/>
  <c r="CV113" i="2"/>
  <c r="CW113" i="2" s="1"/>
  <c r="CV87" i="2"/>
  <c r="CW87" i="2" s="1"/>
  <c r="CV16" i="2"/>
  <c r="CW16" i="2" s="1"/>
  <c r="CV175" i="2"/>
  <c r="CW175" i="2" s="1"/>
  <c r="CV86" i="2"/>
  <c r="CW86" i="2" s="1"/>
  <c r="CV121" i="2"/>
  <c r="CW121" i="2" s="1"/>
  <c r="CV203" i="2"/>
  <c r="CW203" i="2" s="1"/>
  <c r="CV226" i="2"/>
  <c r="CW226" i="2" s="1"/>
  <c r="CV217" i="2"/>
  <c r="CW217" i="2" s="1"/>
  <c r="CV88" i="2"/>
  <c r="CW88" i="2" s="1"/>
  <c r="CV197" i="2"/>
  <c r="CW197" i="2" s="1"/>
  <c r="CW219" i="2"/>
  <c r="BD219" i="2"/>
  <c r="BC195" i="2"/>
  <c r="BD195" i="2" s="1"/>
  <c r="BM203" i="2"/>
  <c r="BN203" i="2" s="1"/>
  <c r="BM219" i="2"/>
  <c r="BN219" i="2" s="1"/>
  <c r="BC73" i="2"/>
  <c r="BD73" i="2" s="1"/>
  <c r="BC167" i="2"/>
  <c r="BC39" i="2"/>
  <c r="BD39" i="2" s="1"/>
  <c r="BC128" i="2"/>
  <c r="BC205" i="2"/>
  <c r="BD205" i="2" s="1"/>
  <c r="BC221" i="2"/>
  <c r="BD221" i="2" s="1"/>
  <c r="BC111" i="2"/>
  <c r="BD111" i="2" s="1"/>
  <c r="BD135" i="2"/>
  <c r="BC108" i="2"/>
  <c r="BC133" i="2"/>
  <c r="BD133" i="2" s="1"/>
  <c r="BC58" i="2"/>
  <c r="BD58" i="2" s="1"/>
  <c r="BC18" i="2"/>
  <c r="BC192" i="2"/>
  <c r="BM29" i="2"/>
  <c r="BN29" i="2" s="1"/>
  <c r="BC54" i="2"/>
  <c r="BD54" i="2" s="1"/>
  <c r="BM157" i="2"/>
  <c r="BN157" i="2" s="1"/>
  <c r="BC36" i="2"/>
  <c r="BC119" i="2"/>
  <c r="BM135" i="2"/>
  <c r="BN135" i="2" s="1"/>
  <c r="BC166" i="2"/>
  <c r="CV166" i="2" s="1"/>
  <c r="CW166" i="2" s="1"/>
  <c r="BC213" i="2"/>
  <c r="BC118" i="2"/>
  <c r="BD118" i="2" s="1"/>
  <c r="BC104" i="2"/>
  <c r="BD104" i="2" s="1"/>
  <c r="BC187" i="2"/>
  <c r="BD187" i="2" s="1"/>
  <c r="BM125" i="2"/>
  <c r="BN125" i="2" s="1"/>
  <c r="BC23" i="2"/>
  <c r="BC91" i="2"/>
  <c r="BC132" i="2"/>
  <c r="BD217" i="2"/>
  <c r="BM235" i="2"/>
  <c r="BN235" i="2" s="1"/>
  <c r="BM38" i="2"/>
  <c r="BN38" i="2" s="1"/>
  <c r="BD160" i="2"/>
  <c r="BD28" i="2"/>
  <c r="BC81" i="2"/>
  <c r="BD235" i="2"/>
  <c r="BD120" i="2"/>
  <c r="BD16" i="2"/>
  <c r="BC61" i="2"/>
  <c r="BD226" i="2"/>
  <c r="AZ243" i="2"/>
  <c r="BD99" i="2"/>
  <c r="BC180" i="2"/>
  <c r="BC19" i="2"/>
  <c r="BD19" i="2" s="1"/>
  <c r="BC154" i="2"/>
  <c r="BD121" i="2"/>
  <c r="BD206" i="2"/>
  <c r="BM86" i="2"/>
  <c r="BN86" i="2" s="1"/>
  <c r="BC32" i="2"/>
  <c r="BM175" i="2"/>
  <c r="BN175" i="2" s="1"/>
  <c r="BD85" i="2"/>
  <c r="BD137" i="2"/>
  <c r="BD113" i="2"/>
  <c r="BD115" i="2"/>
  <c r="BD174" i="2"/>
  <c r="BD203" i="2"/>
  <c r="BD234" i="2"/>
  <c r="BC170" i="2"/>
  <c r="CV170" i="2" s="1"/>
  <c r="BM170" i="2"/>
  <c r="BN170" i="2" s="1"/>
  <c r="BD157" i="2"/>
  <c r="BD84" i="2"/>
  <c r="BC14" i="2"/>
  <c r="BM14" i="2"/>
  <c r="BN14" i="2" s="1"/>
  <c r="BC31" i="2"/>
  <c r="BM31" i="2"/>
  <c r="BN31" i="2" s="1"/>
  <c r="BD29" i="2"/>
  <c r="BC74" i="2"/>
  <c r="BM74" i="2"/>
  <c r="BN74" i="2" s="1"/>
  <c r="BC75" i="2"/>
  <c r="BM75" i="2"/>
  <c r="BN75" i="2" s="1"/>
  <c r="BC13" i="2"/>
  <c r="CV13" i="2" s="1"/>
  <c r="CW13" i="2" s="1"/>
  <c r="BM13" i="2"/>
  <c r="BN13" i="2" s="1"/>
  <c r="BC79" i="2"/>
  <c r="BM79" i="2"/>
  <c r="BN79" i="2" s="1"/>
  <c r="BC123" i="2"/>
  <c r="BM123" i="2"/>
  <c r="BN123" i="2" s="1"/>
  <c r="BC64" i="2"/>
  <c r="BM64" i="2"/>
  <c r="BN64" i="2" s="1"/>
  <c r="BC96" i="2"/>
  <c r="BM96" i="2"/>
  <c r="BN96" i="2" s="1"/>
  <c r="BC130" i="2"/>
  <c r="BM130" i="2"/>
  <c r="BN130" i="2" s="1"/>
  <c r="BC142" i="2"/>
  <c r="BM142" i="2"/>
  <c r="BN142" i="2" s="1"/>
  <c r="BC162" i="2"/>
  <c r="BM162" i="2"/>
  <c r="BN162" i="2" s="1"/>
  <c r="BC191" i="2"/>
  <c r="BM191" i="2"/>
  <c r="BN191" i="2" s="1"/>
  <c r="BC136" i="2"/>
  <c r="BC165" i="2"/>
  <c r="BM165" i="2"/>
  <c r="BN165" i="2" s="1"/>
  <c r="BC159" i="2"/>
  <c r="BM159" i="2"/>
  <c r="BN159" i="2" s="1"/>
  <c r="BC200" i="2"/>
  <c r="BM200" i="2"/>
  <c r="BN200" i="2" s="1"/>
  <c r="BC227" i="2"/>
  <c r="BM227" i="2"/>
  <c r="BN227" i="2" s="1"/>
  <c r="BD236" i="2"/>
  <c r="BC237" i="2"/>
  <c r="CV237" i="2" s="1"/>
  <c r="CW237" i="2" s="1"/>
  <c r="BM237" i="2"/>
  <c r="BN237" i="2" s="1"/>
  <c r="BC15" i="2"/>
  <c r="BM15" i="2"/>
  <c r="BN15" i="2" s="1"/>
  <c r="BC59" i="2"/>
  <c r="CV59" i="2" s="1"/>
  <c r="CW59" i="2" s="1"/>
  <c r="BM59" i="2"/>
  <c r="BN59" i="2" s="1"/>
  <c r="BD38" i="2"/>
  <c r="BC89" i="2"/>
  <c r="CV89" i="2" s="1"/>
  <c r="CW89" i="2" s="1"/>
  <c r="BC122" i="2"/>
  <c r="BM122" i="2"/>
  <c r="BN122" i="2" s="1"/>
  <c r="BC148" i="2"/>
  <c r="BM148" i="2"/>
  <c r="BN148" i="2" s="1"/>
  <c r="BD177" i="2"/>
  <c r="BC163" i="2"/>
  <c r="BC199" i="2"/>
  <c r="BM199" i="2"/>
  <c r="BN199" i="2" s="1"/>
  <c r="BC189" i="2"/>
  <c r="BM189" i="2"/>
  <c r="BN189" i="2" s="1"/>
  <c r="BC220" i="2"/>
  <c r="BM220" i="2"/>
  <c r="BN220" i="2" s="1"/>
  <c r="BD224" i="2"/>
  <c r="BC229" i="2"/>
  <c r="BC25" i="2"/>
  <c r="BM25" i="2"/>
  <c r="BN25" i="2" s="1"/>
  <c r="BC34" i="2"/>
  <c r="BM34" i="2"/>
  <c r="BN34" i="2" s="1"/>
  <c r="BC55" i="2"/>
  <c r="BM55" i="2"/>
  <c r="BN55" i="2" s="1"/>
  <c r="BC40" i="2"/>
  <c r="CV40" i="2" s="1"/>
  <c r="CW40" i="2" s="1"/>
  <c r="BM40" i="2"/>
  <c r="BN40" i="2" s="1"/>
  <c r="BC62" i="2"/>
  <c r="BM62" i="2"/>
  <c r="BN62" i="2" s="1"/>
  <c r="BC143" i="2"/>
  <c r="CV143" i="2" s="1"/>
  <c r="CW143" i="2" s="1"/>
  <c r="BM143" i="2"/>
  <c r="BN143" i="2" s="1"/>
  <c r="BC207" i="2"/>
  <c r="BC208" i="2"/>
  <c r="CV208" i="2" s="1"/>
  <c r="CW208" i="2" s="1"/>
  <c r="BM208" i="2"/>
  <c r="BN208" i="2" s="1"/>
  <c r="BD215" i="2"/>
  <c r="BC241" i="2"/>
  <c r="CV241" i="2" s="1"/>
  <c r="CW241" i="2" s="1"/>
  <c r="BC52" i="2"/>
  <c r="BM52" i="2"/>
  <c r="BN52" i="2" s="1"/>
  <c r="BC93" i="2"/>
  <c r="BC33" i="2"/>
  <c r="BM33" i="2"/>
  <c r="BN33" i="2" s="1"/>
  <c r="BC44" i="2"/>
  <c r="BM44" i="2"/>
  <c r="BN44" i="2" s="1"/>
  <c r="BC71" i="2"/>
  <c r="BM71" i="2"/>
  <c r="BN71" i="2" s="1"/>
  <c r="BC57" i="2"/>
  <c r="BM57" i="2"/>
  <c r="BN57" i="2" s="1"/>
  <c r="BM136" i="2"/>
  <c r="BN136" i="2" s="1"/>
  <c r="BM172" i="2"/>
  <c r="BN172" i="2" s="1"/>
  <c r="BC172" i="2"/>
  <c r="BC146" i="2"/>
  <c r="CV146" i="2" s="1"/>
  <c r="CW146" i="2" s="1"/>
  <c r="BC164" i="2"/>
  <c r="BM164" i="2"/>
  <c r="BN164" i="2" s="1"/>
  <c r="BD175" i="2"/>
  <c r="BC188" i="2"/>
  <c r="BM188" i="2"/>
  <c r="BN188" i="2" s="1"/>
  <c r="BC173" i="2"/>
  <c r="BM173" i="2"/>
  <c r="BN173" i="2" s="1"/>
  <c r="BC186" i="2"/>
  <c r="BD230" i="2"/>
  <c r="BC26" i="2"/>
  <c r="BM26" i="2"/>
  <c r="BN26" i="2" s="1"/>
  <c r="BC42" i="2"/>
  <c r="BM42" i="2"/>
  <c r="BN42" i="2" s="1"/>
  <c r="BC37" i="2"/>
  <c r="CV37" i="2" s="1"/>
  <c r="CW37" i="2" s="1"/>
  <c r="BM37" i="2"/>
  <c r="BN37" i="2" s="1"/>
  <c r="BC105" i="2"/>
  <c r="BM105" i="2"/>
  <c r="BN105" i="2" s="1"/>
  <c r="BD166" i="2"/>
  <c r="BD202" i="2"/>
  <c r="BC225" i="2"/>
  <c r="BM225" i="2"/>
  <c r="BN225" i="2" s="1"/>
  <c r="BC67" i="2"/>
  <c r="BM67" i="2"/>
  <c r="BN67" i="2" s="1"/>
  <c r="BC27" i="2"/>
  <c r="BM27" i="2"/>
  <c r="BN27" i="2" s="1"/>
  <c r="BC48" i="2"/>
  <c r="BM48" i="2"/>
  <c r="BN48" i="2" s="1"/>
  <c r="BC100" i="2"/>
  <c r="BM100" i="2"/>
  <c r="BN100" i="2" s="1"/>
  <c r="BC49" i="2"/>
  <c r="BM49" i="2"/>
  <c r="BN49" i="2" s="1"/>
  <c r="BC97" i="2"/>
  <c r="BM97" i="2"/>
  <c r="BN97" i="2" s="1"/>
  <c r="BC139" i="2"/>
  <c r="BM139" i="2"/>
  <c r="BN139" i="2" s="1"/>
  <c r="BM182" i="2"/>
  <c r="BN182" i="2" s="1"/>
  <c r="BC182" i="2"/>
  <c r="BC204" i="2"/>
  <c r="BM204" i="2"/>
  <c r="BN204" i="2" s="1"/>
  <c r="BC233" i="2"/>
  <c r="CV233" i="2" s="1"/>
  <c r="CW233" i="2" s="1"/>
  <c r="BM233" i="2"/>
  <c r="BN233" i="2" s="1"/>
  <c r="BC232" i="2"/>
  <c r="BM232" i="2"/>
  <c r="BN232" i="2" s="1"/>
  <c r="BD18" i="2"/>
  <c r="BC78" i="2"/>
  <c r="BM78" i="2"/>
  <c r="BN78" i="2" s="1"/>
  <c r="BC72" i="2"/>
  <c r="BM72" i="2"/>
  <c r="BN72" i="2" s="1"/>
  <c r="BC94" i="2"/>
  <c r="BM94" i="2"/>
  <c r="BN94" i="2" s="1"/>
  <c r="BC109" i="2"/>
  <c r="BM109" i="2"/>
  <c r="BN109" i="2" s="1"/>
  <c r="BC185" i="2"/>
  <c r="AY243" i="2"/>
  <c r="BC1" i="2"/>
  <c r="BD1" i="2" s="1"/>
  <c r="BM1" i="2"/>
  <c r="BN1" i="2" s="1"/>
  <c r="BD95" i="2"/>
  <c r="BC181" i="2"/>
  <c r="BM181" i="2"/>
  <c r="BN181" i="2" s="1"/>
  <c r="BC116" i="2"/>
  <c r="BM116" i="2"/>
  <c r="BN116" i="2" s="1"/>
  <c r="BC141" i="2"/>
  <c r="BM141" i="2"/>
  <c r="BN141" i="2" s="1"/>
  <c r="BM146" i="2"/>
  <c r="BN146" i="2" s="1"/>
  <c r="BC178" i="2"/>
  <c r="BC194" i="2"/>
  <c r="BM194" i="2"/>
  <c r="BN194" i="2" s="1"/>
  <c r="BC156" i="2"/>
  <c r="CV156" i="2" s="1"/>
  <c r="CW156" i="2" s="1"/>
  <c r="BM156" i="2"/>
  <c r="BN156" i="2" s="1"/>
  <c r="BC211" i="2"/>
  <c r="CV211" i="2" s="1"/>
  <c r="CW211" i="2" s="1"/>
  <c r="BM211" i="2"/>
  <c r="BN211" i="2" s="1"/>
  <c r="BC216" i="2"/>
  <c r="BM216" i="2"/>
  <c r="BN216" i="2" s="1"/>
  <c r="BC240" i="2"/>
  <c r="CV240" i="2" s="1"/>
  <c r="CW240" i="2" s="1"/>
  <c r="BM240" i="2"/>
  <c r="BN240" i="2" s="1"/>
  <c r="BC228" i="2"/>
  <c r="BD92" i="2"/>
  <c r="BC70" i="2"/>
  <c r="BM70" i="2"/>
  <c r="BN70" i="2" s="1"/>
  <c r="BC56" i="2"/>
  <c r="CV56" i="2" s="1"/>
  <c r="CW56" i="2" s="1"/>
  <c r="BM56" i="2"/>
  <c r="BN56" i="2" s="1"/>
  <c r="BD91" i="2"/>
  <c r="BC24" i="2"/>
  <c r="BM24" i="2"/>
  <c r="BN24" i="2" s="1"/>
  <c r="BC60" i="2"/>
  <c r="BM60" i="2"/>
  <c r="BN60" i="2" s="1"/>
  <c r="BC46" i="2"/>
  <c r="BM46" i="2"/>
  <c r="BN46" i="2" s="1"/>
  <c r="BC80" i="2"/>
  <c r="BM80" i="2"/>
  <c r="BN80" i="2" s="1"/>
  <c r="BD128" i="2"/>
  <c r="BD158" i="2"/>
  <c r="BC126" i="2"/>
  <c r="CV126" i="2" s="1"/>
  <c r="CW126" i="2" s="1"/>
  <c r="BM126" i="2"/>
  <c r="BN126" i="2" s="1"/>
  <c r="BC184" i="2"/>
  <c r="CV184" i="2" s="1"/>
  <c r="CW184" i="2" s="1"/>
  <c r="BM184" i="2"/>
  <c r="BN184" i="2" s="1"/>
  <c r="BC168" i="2"/>
  <c r="CV168" i="2" s="1"/>
  <c r="CW168" i="2" s="1"/>
  <c r="BM168" i="2"/>
  <c r="BN168" i="2" s="1"/>
  <c r="BC124" i="2"/>
  <c r="BM124" i="2"/>
  <c r="BN124" i="2" s="1"/>
  <c r="BM179" i="2"/>
  <c r="BN179" i="2" s="1"/>
  <c r="BC179" i="2"/>
  <c r="BC83" i="2"/>
  <c r="CV83" i="2" s="1"/>
  <c r="CW83" i="2" s="1"/>
  <c r="BM83" i="2"/>
  <c r="BN83" i="2" s="1"/>
  <c r="BM90" i="2"/>
  <c r="BN90" i="2" s="1"/>
  <c r="BC90" i="2"/>
  <c r="BD86" i="2"/>
  <c r="BC145" i="2"/>
  <c r="CV145" i="2" s="1"/>
  <c r="CW145" i="2" s="1"/>
  <c r="BM145" i="2"/>
  <c r="BN145" i="2" s="1"/>
  <c r="BC183" i="2"/>
  <c r="CV183" i="2" s="1"/>
  <c r="CW183" i="2" s="1"/>
  <c r="BM183" i="2"/>
  <c r="BN183" i="2" s="1"/>
  <c r="BC155" i="2"/>
  <c r="BM155" i="2"/>
  <c r="BN155" i="2" s="1"/>
  <c r="BD77" i="2"/>
  <c r="BC138" i="2"/>
  <c r="BM138" i="2"/>
  <c r="BN138" i="2" s="1"/>
  <c r="BD147" i="2"/>
  <c r="BM163" i="2"/>
  <c r="BN163" i="2" s="1"/>
  <c r="BC131" i="2"/>
  <c r="CV131" i="2" s="1"/>
  <c r="CW131" i="2" s="1"/>
  <c r="BM131" i="2"/>
  <c r="BN131" i="2" s="1"/>
  <c r="BC153" i="2"/>
  <c r="BM153" i="2"/>
  <c r="BN153" i="2" s="1"/>
  <c r="BC198" i="2"/>
  <c r="BM198" i="2"/>
  <c r="BN198" i="2" s="1"/>
  <c r="BC169" i="2"/>
  <c r="BC22" i="2"/>
  <c r="CV22" i="2" s="1"/>
  <c r="CW22" i="2" s="1"/>
  <c r="BM22" i="2"/>
  <c r="BN22" i="2" s="1"/>
  <c r="BC45" i="2"/>
  <c r="BM45" i="2"/>
  <c r="BN45" i="2" s="1"/>
  <c r="BD87" i="2"/>
  <c r="BC20" i="2"/>
  <c r="BM20" i="2"/>
  <c r="BN20" i="2" s="1"/>
  <c r="BA243" i="2"/>
  <c r="BC76" i="2"/>
  <c r="BM76" i="2"/>
  <c r="BN76" i="2" s="1"/>
  <c r="BC102" i="2"/>
  <c r="BM102" i="2"/>
  <c r="BN102" i="2" s="1"/>
  <c r="BD106" i="2"/>
  <c r="BC134" i="2"/>
  <c r="BM134" i="2"/>
  <c r="BN134" i="2" s="1"/>
  <c r="BC218" i="2"/>
  <c r="BM218" i="2"/>
  <c r="BN218" i="2" s="1"/>
  <c r="BC66" i="2"/>
  <c r="BM66" i="2"/>
  <c r="BN66" i="2" s="1"/>
  <c r="BC112" i="2"/>
  <c r="CV112" i="2" s="1"/>
  <c r="CW112" i="2" s="1"/>
  <c r="BM112" i="2"/>
  <c r="BN112" i="2" s="1"/>
  <c r="BC161" i="2"/>
  <c r="BM161" i="2"/>
  <c r="BN161" i="2" s="1"/>
  <c r="BC152" i="2"/>
  <c r="BC190" i="2"/>
  <c r="BM190" i="2"/>
  <c r="BN190" i="2" s="1"/>
  <c r="BC231" i="2"/>
  <c r="BC223" i="2"/>
  <c r="BM223" i="2"/>
  <c r="BN223" i="2" s="1"/>
  <c r="BC50" i="2"/>
  <c r="CV50" i="2" s="1"/>
  <c r="CW50" i="2" s="1"/>
  <c r="BM50" i="2"/>
  <c r="BN50" i="2" s="1"/>
  <c r="BC17" i="2"/>
  <c r="CV17" i="2" s="1"/>
  <c r="CW17" i="2" s="1"/>
  <c r="BM17" i="2"/>
  <c r="BN17" i="2" s="1"/>
  <c r="BC114" i="2"/>
  <c r="BM114" i="2"/>
  <c r="BN114" i="2" s="1"/>
  <c r="BC68" i="2"/>
  <c r="BM68" i="2"/>
  <c r="BN68" i="2" s="1"/>
  <c r="BC210" i="2"/>
  <c r="BM210" i="2"/>
  <c r="BN210" i="2" s="1"/>
  <c r="BC129" i="2"/>
  <c r="BM129" i="2"/>
  <c r="BN129" i="2" s="1"/>
  <c r="BC127" i="2"/>
  <c r="BM127" i="2"/>
  <c r="BN127" i="2" s="1"/>
  <c r="BM152" i="2"/>
  <c r="BN152" i="2" s="1"/>
  <c r="BC176" i="2"/>
  <c r="CV176" i="2" s="1"/>
  <c r="CW176" i="2" s="1"/>
  <c r="BC212" i="2"/>
  <c r="BM212" i="2"/>
  <c r="BN212" i="2" s="1"/>
  <c r="BC35" i="2"/>
  <c r="BM35" i="2"/>
  <c r="BN35" i="2" s="1"/>
  <c r="BC82" i="2"/>
  <c r="BM82" i="2"/>
  <c r="BN82" i="2" s="1"/>
  <c r="BB243" i="2"/>
  <c r="BC63" i="2"/>
  <c r="BM63" i="2"/>
  <c r="BN63" i="2" s="1"/>
  <c r="BC110" i="2"/>
  <c r="BM110" i="2"/>
  <c r="BN110" i="2" s="1"/>
  <c r="BC53" i="2"/>
  <c r="BM53" i="2"/>
  <c r="BN53" i="2" s="1"/>
  <c r="BM89" i="2"/>
  <c r="BN89" i="2" s="1"/>
  <c r="BC144" i="2"/>
  <c r="BM144" i="2"/>
  <c r="BN144" i="2" s="1"/>
  <c r="BC196" i="2"/>
  <c r="BM196" i="2"/>
  <c r="BN196" i="2" s="1"/>
  <c r="BC239" i="2"/>
  <c r="CV239" i="2" s="1"/>
  <c r="CW239" i="2" s="1"/>
  <c r="BM239" i="2"/>
  <c r="BN239" i="2" s="1"/>
  <c r="BC11" i="2"/>
  <c r="CV11" i="2" s="1"/>
  <c r="CW11" i="2" s="1"/>
  <c r="BM11" i="2"/>
  <c r="BN11" i="2" s="1"/>
  <c r="BC21" i="2"/>
  <c r="BM21" i="2"/>
  <c r="BN21" i="2" s="1"/>
  <c r="BC51" i="2"/>
  <c r="CV51" i="2" s="1"/>
  <c r="CW51" i="2" s="1"/>
  <c r="BM51" i="2"/>
  <c r="BN51" i="2" s="1"/>
  <c r="BC107" i="2"/>
  <c r="BM107" i="2"/>
  <c r="BN107" i="2" s="1"/>
  <c r="BC101" i="2"/>
  <c r="BC117" i="2"/>
  <c r="CV117" i="2" s="1"/>
  <c r="CW117" i="2" s="1"/>
  <c r="BM117" i="2"/>
  <c r="BN117" i="2" s="1"/>
  <c r="BC171" i="2"/>
  <c r="CV171" i="2" s="1"/>
  <c r="CW171" i="2" s="1"/>
  <c r="BC214" i="2"/>
  <c r="BM214" i="2"/>
  <c r="BN214" i="2" s="1"/>
  <c r="BD88" i="2"/>
  <c r="BD238" i="2" l="1"/>
  <c r="CV12" i="2"/>
  <c r="CW12" i="2" s="1"/>
  <c r="BD43" i="2"/>
  <c r="CV103" i="2"/>
  <c r="CW103" i="2" s="1"/>
  <c r="BD65" i="2"/>
  <c r="BD242" i="2"/>
  <c r="BD69" i="2"/>
  <c r="BD47" i="2"/>
  <c r="BD193" i="2"/>
  <c r="CV41" i="2"/>
  <c r="CW41" i="2" s="1"/>
  <c r="BD140" i="2"/>
  <c r="BD150" i="2"/>
  <c r="BD222" i="2"/>
  <c r="BD209" i="2"/>
  <c r="BD98" i="2"/>
  <c r="CV129" i="2"/>
  <c r="CW129" i="2" s="1"/>
  <c r="CV68" i="2"/>
  <c r="CW68" i="2" s="1"/>
  <c r="CV223" i="2"/>
  <c r="CW223" i="2" s="1"/>
  <c r="CV152" i="2"/>
  <c r="CW152" i="2" s="1"/>
  <c r="CV218" i="2"/>
  <c r="CW218" i="2" s="1"/>
  <c r="CV155" i="2"/>
  <c r="CW155" i="2" s="1"/>
  <c r="CV179" i="2"/>
  <c r="CW179" i="2" s="1"/>
  <c r="CV228" i="2"/>
  <c r="CW228" i="2" s="1"/>
  <c r="CV216" i="2"/>
  <c r="CW216" i="2" s="1"/>
  <c r="CV116" i="2"/>
  <c r="CW116" i="2" s="1"/>
  <c r="CV97" i="2"/>
  <c r="CW97" i="2" s="1"/>
  <c r="CV100" i="2"/>
  <c r="CW100" i="2" s="1"/>
  <c r="CV27" i="2"/>
  <c r="CW27" i="2" s="1"/>
  <c r="CV225" i="2"/>
  <c r="CW225" i="2" s="1"/>
  <c r="CV186" i="2"/>
  <c r="CW186" i="2" s="1"/>
  <c r="CV188" i="2"/>
  <c r="CW188" i="2" s="1"/>
  <c r="CV71" i="2"/>
  <c r="CW71" i="2" s="1"/>
  <c r="CV33" i="2"/>
  <c r="CW33" i="2" s="1"/>
  <c r="CV34" i="2"/>
  <c r="CW34" i="2" s="1"/>
  <c r="CV229" i="2"/>
  <c r="CW229" i="2" s="1"/>
  <c r="CV163" i="2"/>
  <c r="CW163" i="2" s="1"/>
  <c r="CV148" i="2"/>
  <c r="CW148" i="2" s="1"/>
  <c r="CV15" i="2"/>
  <c r="CW15" i="2" s="1"/>
  <c r="CV136" i="2"/>
  <c r="CW136" i="2" s="1"/>
  <c r="CV162" i="2"/>
  <c r="CW162" i="2" s="1"/>
  <c r="CV130" i="2"/>
  <c r="CW130" i="2" s="1"/>
  <c r="CV64" i="2"/>
  <c r="CW64" i="2" s="1"/>
  <c r="CV79" i="2"/>
  <c r="CW79" i="2" s="1"/>
  <c r="CV75" i="2"/>
  <c r="CW75" i="2" s="1"/>
  <c r="CV154" i="2"/>
  <c r="CW154" i="2" s="1"/>
  <c r="CV91" i="2"/>
  <c r="CW91" i="2" s="1"/>
  <c r="CV187" i="2"/>
  <c r="CW187" i="2" s="1"/>
  <c r="CV18" i="2"/>
  <c r="CW18" i="2" s="1"/>
  <c r="CV128" i="2"/>
  <c r="CW128" i="2" s="1"/>
  <c r="CV214" i="2"/>
  <c r="CW214" i="2" s="1"/>
  <c r="CV101" i="2"/>
  <c r="CW101" i="2" s="1"/>
  <c r="CV144" i="2"/>
  <c r="CW144" i="2" s="1"/>
  <c r="CV110" i="2"/>
  <c r="CW110" i="2" s="1"/>
  <c r="CV231" i="2"/>
  <c r="CW231" i="2" s="1"/>
  <c r="CV169" i="2"/>
  <c r="CW169" i="2" s="1"/>
  <c r="CV80" i="2"/>
  <c r="CW80" i="2" s="1"/>
  <c r="CV60" i="2"/>
  <c r="CW60" i="2" s="1"/>
  <c r="CV70" i="2"/>
  <c r="CW70" i="2" s="1"/>
  <c r="CV109" i="2"/>
  <c r="CW109" i="2" s="1"/>
  <c r="CV72" i="2"/>
  <c r="CW72" i="2" s="1"/>
  <c r="CV26" i="2"/>
  <c r="CW26" i="2" s="1"/>
  <c r="CV172" i="2"/>
  <c r="CW172" i="2" s="1"/>
  <c r="CV93" i="2"/>
  <c r="CW93" i="2" s="1"/>
  <c r="CV189" i="2"/>
  <c r="CW189" i="2" s="1"/>
  <c r="CV227" i="2"/>
  <c r="CW227" i="2" s="1"/>
  <c r="CV159" i="2"/>
  <c r="CW159" i="2" s="1"/>
  <c r="CV31" i="2"/>
  <c r="CW31" i="2" s="1"/>
  <c r="CV19" i="2"/>
  <c r="CW19" i="2" s="1"/>
  <c r="CV104" i="2"/>
  <c r="CW104" i="2" s="1"/>
  <c r="CV54" i="2"/>
  <c r="CW54" i="2" s="1"/>
  <c r="CV58" i="2"/>
  <c r="CW58" i="2" s="1"/>
  <c r="CV111" i="2"/>
  <c r="CW111" i="2" s="1"/>
  <c r="CV39" i="2"/>
  <c r="CW39" i="2" s="1"/>
  <c r="CV35" i="2"/>
  <c r="CW35" i="2" s="1"/>
  <c r="CV102" i="2"/>
  <c r="CW102" i="2" s="1"/>
  <c r="CV45" i="2"/>
  <c r="CW45" i="2" s="1"/>
  <c r="CV153" i="2"/>
  <c r="CW153" i="2" s="1"/>
  <c r="CV107" i="2"/>
  <c r="CW107" i="2" s="1"/>
  <c r="CV21" i="2"/>
  <c r="CW21" i="2" s="1"/>
  <c r="CV196" i="2"/>
  <c r="CW196" i="2" s="1"/>
  <c r="CV82" i="2"/>
  <c r="CW82" i="2" s="1"/>
  <c r="CV212" i="2"/>
  <c r="CW212" i="2" s="1"/>
  <c r="CV127" i="2"/>
  <c r="CW127" i="2" s="1"/>
  <c r="CV210" i="2"/>
  <c r="CW210" i="2" s="1"/>
  <c r="CV114" i="2"/>
  <c r="CW114" i="2" s="1"/>
  <c r="CV161" i="2"/>
  <c r="CW161" i="2" s="1"/>
  <c r="CV66" i="2"/>
  <c r="CW66" i="2" s="1"/>
  <c r="CV134" i="2"/>
  <c r="CW134" i="2" s="1"/>
  <c r="CV20" i="2"/>
  <c r="CW20" i="2" s="1"/>
  <c r="CV90" i="2"/>
  <c r="CW90" i="2" s="1"/>
  <c r="CV194" i="2"/>
  <c r="CW194" i="2" s="1"/>
  <c r="CV141" i="2"/>
  <c r="CW141" i="2" s="1"/>
  <c r="CV181" i="2"/>
  <c r="CW181" i="2" s="1"/>
  <c r="CV232" i="2"/>
  <c r="CW232" i="2" s="1"/>
  <c r="CV204" i="2"/>
  <c r="CW204" i="2" s="1"/>
  <c r="CV139" i="2"/>
  <c r="CW139" i="2" s="1"/>
  <c r="CV49" i="2"/>
  <c r="CW49" i="2" s="1"/>
  <c r="CV48" i="2"/>
  <c r="CW48" i="2" s="1"/>
  <c r="CV67" i="2"/>
  <c r="CW67" i="2" s="1"/>
  <c r="CV105" i="2"/>
  <c r="CW105" i="2" s="1"/>
  <c r="CV173" i="2"/>
  <c r="CW173" i="2" s="1"/>
  <c r="CV57" i="2"/>
  <c r="CW57" i="2" s="1"/>
  <c r="CV44" i="2"/>
  <c r="CW44" i="2" s="1"/>
  <c r="CV207" i="2"/>
  <c r="CW207" i="2" s="1"/>
  <c r="CV62" i="2"/>
  <c r="CW62" i="2" s="1"/>
  <c r="CV55" i="2"/>
  <c r="CW55" i="2" s="1"/>
  <c r="CV25" i="2"/>
  <c r="CW25" i="2" s="1"/>
  <c r="CV122" i="2"/>
  <c r="CW122" i="2" s="1"/>
  <c r="CV191" i="2"/>
  <c r="CW191" i="2" s="1"/>
  <c r="CV142" i="2"/>
  <c r="CW142" i="2" s="1"/>
  <c r="CV96" i="2"/>
  <c r="CW96" i="2" s="1"/>
  <c r="CV123" i="2"/>
  <c r="CW123" i="2" s="1"/>
  <c r="CV74" i="2"/>
  <c r="CW74" i="2" s="1"/>
  <c r="CV180" i="2"/>
  <c r="CW180" i="2" s="1"/>
  <c r="CV61" i="2"/>
  <c r="CW61" i="2" s="1"/>
  <c r="CV81" i="2"/>
  <c r="CW81" i="2" s="1"/>
  <c r="CV132" i="2"/>
  <c r="CW132" i="2" s="1"/>
  <c r="CV23" i="2"/>
  <c r="CW23" i="2" s="1"/>
  <c r="CV118" i="2"/>
  <c r="CW118" i="2" s="1"/>
  <c r="CV119" i="2"/>
  <c r="CW119" i="2" s="1"/>
  <c r="CV133" i="2"/>
  <c r="CW133" i="2" s="1"/>
  <c r="CV221" i="2"/>
  <c r="CW221" i="2" s="1"/>
  <c r="CV167" i="2"/>
  <c r="CW167" i="2" s="1"/>
  <c r="CV53" i="2"/>
  <c r="CW53" i="2" s="1"/>
  <c r="CV63" i="2"/>
  <c r="CW63" i="2" s="1"/>
  <c r="CV190" i="2"/>
  <c r="CW190" i="2" s="1"/>
  <c r="CV76" i="2"/>
  <c r="CW76" i="2" s="1"/>
  <c r="CV198" i="2"/>
  <c r="CW198" i="2" s="1"/>
  <c r="CV138" i="2"/>
  <c r="CW138" i="2" s="1"/>
  <c r="CV124" i="2"/>
  <c r="CW124" i="2" s="1"/>
  <c r="CV46" i="2"/>
  <c r="CW46" i="2" s="1"/>
  <c r="CV24" i="2"/>
  <c r="CW24" i="2" s="1"/>
  <c r="CV178" i="2"/>
  <c r="CW178" i="2" s="1"/>
  <c r="CV185" i="2"/>
  <c r="CW185" i="2" s="1"/>
  <c r="CV94" i="2"/>
  <c r="CW94" i="2" s="1"/>
  <c r="CV78" i="2"/>
  <c r="CW78" i="2" s="1"/>
  <c r="CV182" i="2"/>
  <c r="CW182" i="2" s="1"/>
  <c r="CV42" i="2"/>
  <c r="CW42" i="2" s="1"/>
  <c r="CV164" i="2"/>
  <c r="CW164" i="2" s="1"/>
  <c r="CV52" i="2"/>
  <c r="CW52" i="2" s="1"/>
  <c r="CV220" i="2"/>
  <c r="CW220" i="2" s="1"/>
  <c r="CV199" i="2"/>
  <c r="CW199" i="2" s="1"/>
  <c r="CV200" i="2"/>
  <c r="CW200" i="2" s="1"/>
  <c r="CV165" i="2"/>
  <c r="CW165" i="2" s="1"/>
  <c r="CV14" i="2"/>
  <c r="CW14" i="2" s="1"/>
  <c r="CV32" i="2"/>
  <c r="CW32" i="2" s="1"/>
  <c r="CV213" i="2"/>
  <c r="CW213" i="2" s="1"/>
  <c r="CV36" i="2"/>
  <c r="CW36" i="2" s="1"/>
  <c r="CV192" i="2"/>
  <c r="CW192" i="2" s="1"/>
  <c r="CV108" i="2"/>
  <c r="CW108" i="2" s="1"/>
  <c r="CV205" i="2"/>
  <c r="CW205" i="2" s="1"/>
  <c r="CV73" i="2"/>
  <c r="CW73" i="2" s="1"/>
  <c r="CV195" i="2"/>
  <c r="CW195" i="2" s="1"/>
  <c r="BD192" i="2"/>
  <c r="BD108" i="2"/>
  <c r="BD36" i="2"/>
  <c r="BD213" i="2"/>
  <c r="BD167" i="2"/>
  <c r="BD154" i="2"/>
  <c r="BD180" i="2"/>
  <c r="BD119" i="2"/>
  <c r="BD23" i="2"/>
  <c r="BD132" i="2"/>
  <c r="BD11" i="2"/>
  <c r="BD53" i="2"/>
  <c r="BD210" i="2"/>
  <c r="BD42" i="2"/>
  <c r="BD61" i="2"/>
  <c r="BD78" i="2"/>
  <c r="BD194" i="2"/>
  <c r="BD81" i="2"/>
  <c r="BD185" i="2"/>
  <c r="BD44" i="2"/>
  <c r="BD40" i="2"/>
  <c r="BD34" i="2"/>
  <c r="BD82" i="2"/>
  <c r="BD35" i="2"/>
  <c r="BD112" i="2"/>
  <c r="BD134" i="2"/>
  <c r="BD102" i="2"/>
  <c r="BD22" i="2"/>
  <c r="BD74" i="2"/>
  <c r="BD32" i="2"/>
  <c r="BD117" i="2"/>
  <c r="BD21" i="2"/>
  <c r="BD223" i="2"/>
  <c r="BD80" i="2"/>
  <c r="BD181" i="2"/>
  <c r="BD229" i="2"/>
  <c r="BD152" i="2"/>
  <c r="BD66" i="2"/>
  <c r="BD51" i="2"/>
  <c r="BD239" i="2"/>
  <c r="BD110" i="2"/>
  <c r="BD212" i="2"/>
  <c r="BD190" i="2"/>
  <c r="BD100" i="2"/>
  <c r="BD199" i="2"/>
  <c r="BD165" i="2"/>
  <c r="CW170" i="2"/>
  <c r="BD170" i="2"/>
  <c r="BD107" i="2"/>
  <c r="BD76" i="2"/>
  <c r="BD131" i="2"/>
  <c r="BD155" i="2"/>
  <c r="BD71" i="2"/>
  <c r="BD208" i="2"/>
  <c r="BD189" i="2"/>
  <c r="BD159" i="2"/>
  <c r="BD13" i="2"/>
  <c r="BD153" i="2"/>
  <c r="BD138" i="2"/>
  <c r="BD70" i="2"/>
  <c r="BD164" i="2"/>
  <c r="BD172" i="2"/>
  <c r="BD52" i="2"/>
  <c r="BD207" i="2"/>
  <c r="BD143" i="2"/>
  <c r="BD55" i="2"/>
  <c r="BD163" i="2"/>
  <c r="BD79" i="2"/>
  <c r="BD171" i="2"/>
  <c r="BD63" i="2"/>
  <c r="BD176" i="2"/>
  <c r="BD127" i="2"/>
  <c r="BD114" i="2"/>
  <c r="BD218" i="2"/>
  <c r="BD198" i="2"/>
  <c r="BD145" i="2"/>
  <c r="BD124" i="2"/>
  <c r="BD24" i="2"/>
  <c r="BD56" i="2"/>
  <c r="BD240" i="2"/>
  <c r="BD72" i="2"/>
  <c r="BD182" i="2"/>
  <c r="BD225" i="2"/>
  <c r="CW10" i="2"/>
  <c r="BD186" i="2"/>
  <c r="BD146" i="2"/>
  <c r="BD57" i="2"/>
  <c r="BD122" i="2"/>
  <c r="BD237" i="2"/>
  <c r="BD227" i="2"/>
  <c r="BD142" i="2"/>
  <c r="BD123" i="2"/>
  <c r="BD31" i="2"/>
  <c r="BD214" i="2"/>
  <c r="BD101" i="2"/>
  <c r="BD144" i="2"/>
  <c r="BD68" i="2"/>
  <c r="BD50" i="2"/>
  <c r="BD20" i="2"/>
  <c r="BD169" i="2"/>
  <c r="BD183" i="2"/>
  <c r="BD90" i="2"/>
  <c r="BD83" i="2"/>
  <c r="BD179" i="2"/>
  <c r="BD184" i="2"/>
  <c r="BD126" i="2"/>
  <c r="BD46" i="2"/>
  <c r="BD60" i="2"/>
  <c r="BD228" i="2"/>
  <c r="BD211" i="2"/>
  <c r="BD156" i="2"/>
  <c r="BD178" i="2"/>
  <c r="BD141" i="2"/>
  <c r="BD116" i="2"/>
  <c r="BD109" i="2"/>
  <c r="BD94" i="2"/>
  <c r="BD233" i="2"/>
  <c r="BD204" i="2"/>
  <c r="BD97" i="2"/>
  <c r="BD49" i="2"/>
  <c r="BD27" i="2"/>
  <c r="BD67" i="2"/>
  <c r="BD26" i="2"/>
  <c r="BC243" i="2"/>
  <c r="BD243" i="2" s="1"/>
  <c r="BE243" i="2" s="1"/>
  <c r="BD188" i="2"/>
  <c r="BD33" i="2"/>
  <c r="BD241" i="2"/>
  <c r="BM243" i="2"/>
  <c r="BN243" i="2" s="1"/>
  <c r="BD148" i="2"/>
  <c r="BD89" i="2"/>
  <c r="BD59" i="2"/>
  <c r="BD15" i="2"/>
  <c r="BD191" i="2"/>
  <c r="BD162" i="2"/>
  <c r="BD96" i="2"/>
  <c r="BD64" i="2"/>
  <c r="BD75" i="2"/>
  <c r="BD129" i="2"/>
  <c r="BD17" i="2"/>
  <c r="BD231" i="2"/>
  <c r="BD161" i="2"/>
  <c r="BD45" i="2"/>
  <c r="BD93" i="2"/>
  <c r="BD62" i="2"/>
  <c r="BD25" i="2"/>
  <c r="BD220" i="2"/>
  <c r="BD14" i="2"/>
  <c r="BD196" i="2"/>
  <c r="BD168" i="2"/>
  <c r="BD216" i="2"/>
  <c r="BD232" i="2"/>
  <c r="BD139" i="2"/>
  <c r="BD48" i="2"/>
  <c r="BD105" i="2"/>
  <c r="BD37" i="2"/>
  <c r="BD173" i="2"/>
  <c r="BD200" i="2"/>
  <c r="BD136" i="2"/>
  <c r="BD130" i="2"/>
  <c r="DL250" i="1"/>
  <c r="DM250" i="1"/>
  <c r="DN250" i="1"/>
  <c r="DK250" i="1"/>
  <c r="CV243" i="2" l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U250" i="1"/>
  <c r="BQ250" i="1"/>
  <c r="BP250" i="1"/>
  <c r="BO250" i="1"/>
  <c r="BK250" i="1"/>
  <c r="BH250" i="1"/>
  <c r="BG250" i="1"/>
  <c r="BF250" i="1"/>
  <c r="AT250" i="1"/>
  <c r="AS250" i="1"/>
  <c r="AR250" i="1"/>
  <c r="AN250" i="1"/>
  <c r="AL250" i="1"/>
  <c r="AJ250" i="1"/>
  <c r="AH250" i="1"/>
  <c r="AF250" i="1"/>
  <c r="AD250" i="1"/>
  <c r="AB250" i="1"/>
  <c r="Z250" i="1"/>
  <c r="X250" i="1"/>
  <c r="V250" i="1"/>
  <c r="T250" i="1"/>
  <c r="R250" i="1"/>
  <c r="P250" i="1"/>
  <c r="N250" i="1"/>
  <c r="L250" i="1"/>
  <c r="D250" i="1"/>
  <c r="AO249" i="1"/>
  <c r="AM249" i="1"/>
  <c r="AK249" i="1"/>
  <c r="AO248" i="1"/>
  <c r="AM248" i="1"/>
  <c r="AK248" i="1"/>
  <c r="BI247" i="1"/>
  <c r="AU247" i="1"/>
  <c r="AP247" i="1"/>
  <c r="AW247" i="1" s="1"/>
  <c r="BA247" i="1" s="1"/>
  <c r="AO247" i="1"/>
  <c r="AM247" i="1"/>
  <c r="AK247" i="1"/>
  <c r="AI247" i="1"/>
  <c r="AG247" i="1"/>
  <c r="AE247" i="1"/>
  <c r="AC247" i="1"/>
  <c r="AA247" i="1"/>
  <c r="Y247" i="1"/>
  <c r="W247" i="1"/>
  <c r="U247" i="1"/>
  <c r="S247" i="1"/>
  <c r="Q247" i="1"/>
  <c r="O247" i="1"/>
  <c r="M247" i="1"/>
  <c r="BI246" i="1"/>
  <c r="AU246" i="1"/>
  <c r="AP246" i="1"/>
  <c r="AW246" i="1" s="1"/>
  <c r="BA246" i="1" s="1"/>
  <c r="AO246" i="1"/>
  <c r="AM246" i="1"/>
  <c r="AK246" i="1"/>
  <c r="AI246" i="1"/>
  <c r="AG246" i="1"/>
  <c r="AE246" i="1"/>
  <c r="AC246" i="1"/>
  <c r="AA246" i="1"/>
  <c r="Y246" i="1"/>
  <c r="W246" i="1"/>
  <c r="U246" i="1"/>
  <c r="S246" i="1"/>
  <c r="Q246" i="1"/>
  <c r="O246" i="1"/>
  <c r="M246" i="1"/>
  <c r="BI245" i="1"/>
  <c r="AU245" i="1"/>
  <c r="AP245" i="1"/>
  <c r="AW245" i="1" s="1"/>
  <c r="BA245" i="1" s="1"/>
  <c r="AO245" i="1"/>
  <c r="AM245" i="1"/>
  <c r="AK245" i="1"/>
  <c r="AI245" i="1"/>
  <c r="AG245" i="1"/>
  <c r="AE245" i="1"/>
  <c r="AC245" i="1"/>
  <c r="AA245" i="1"/>
  <c r="Y245" i="1"/>
  <c r="W245" i="1"/>
  <c r="U245" i="1"/>
  <c r="S245" i="1"/>
  <c r="Q245" i="1"/>
  <c r="O245" i="1"/>
  <c r="M245" i="1"/>
  <c r="BI244" i="1"/>
  <c r="AU244" i="1"/>
  <c r="AP244" i="1"/>
  <c r="AW244" i="1" s="1"/>
  <c r="BA244" i="1" s="1"/>
  <c r="AO244" i="1"/>
  <c r="AM244" i="1"/>
  <c r="AK244" i="1"/>
  <c r="AI244" i="1"/>
  <c r="AG244" i="1"/>
  <c r="AE244" i="1"/>
  <c r="AC244" i="1"/>
  <c r="AA244" i="1"/>
  <c r="Y244" i="1"/>
  <c r="W244" i="1"/>
  <c r="U244" i="1"/>
  <c r="S244" i="1"/>
  <c r="Q244" i="1"/>
  <c r="O244" i="1"/>
  <c r="M244" i="1"/>
  <c r="BI243" i="1"/>
  <c r="AU243" i="1"/>
  <c r="AP243" i="1"/>
  <c r="AW243" i="1" s="1"/>
  <c r="BA243" i="1" s="1"/>
  <c r="AO243" i="1"/>
  <c r="AM243" i="1"/>
  <c r="AK243" i="1"/>
  <c r="AI243" i="1"/>
  <c r="AG243" i="1"/>
  <c r="AE243" i="1"/>
  <c r="AC243" i="1"/>
  <c r="AA243" i="1"/>
  <c r="Y243" i="1"/>
  <c r="W243" i="1"/>
  <c r="U243" i="1"/>
  <c r="S243" i="1"/>
  <c r="Q243" i="1"/>
  <c r="O243" i="1"/>
  <c r="M243" i="1"/>
  <c r="BI242" i="1"/>
  <c r="AU242" i="1"/>
  <c r="AP242" i="1"/>
  <c r="AW242" i="1" s="1"/>
  <c r="BA242" i="1" s="1"/>
  <c r="AO242" i="1"/>
  <c r="AM242" i="1"/>
  <c r="AK242" i="1"/>
  <c r="AI242" i="1"/>
  <c r="AG242" i="1"/>
  <c r="AE242" i="1"/>
  <c r="AC242" i="1"/>
  <c r="AA242" i="1"/>
  <c r="Y242" i="1"/>
  <c r="W242" i="1"/>
  <c r="U242" i="1"/>
  <c r="S242" i="1"/>
  <c r="Q242" i="1"/>
  <c r="O242" i="1"/>
  <c r="M242" i="1"/>
  <c r="BI241" i="1"/>
  <c r="AU241" i="1"/>
  <c r="AP241" i="1"/>
  <c r="AW241" i="1" s="1"/>
  <c r="BA241" i="1" s="1"/>
  <c r="AO241" i="1"/>
  <c r="AM241" i="1"/>
  <c r="AK241" i="1"/>
  <c r="AI241" i="1"/>
  <c r="AG241" i="1"/>
  <c r="AE241" i="1"/>
  <c r="AC241" i="1"/>
  <c r="AA241" i="1"/>
  <c r="Y241" i="1"/>
  <c r="W241" i="1"/>
  <c r="U241" i="1"/>
  <c r="S241" i="1"/>
  <c r="Q241" i="1"/>
  <c r="O241" i="1"/>
  <c r="M241" i="1"/>
  <c r="BI240" i="1"/>
  <c r="AU240" i="1"/>
  <c r="AP240" i="1"/>
  <c r="AW240" i="1" s="1"/>
  <c r="BA240" i="1" s="1"/>
  <c r="AO240" i="1"/>
  <c r="AM240" i="1"/>
  <c r="AK240" i="1"/>
  <c r="AI240" i="1"/>
  <c r="AG240" i="1"/>
  <c r="AE240" i="1"/>
  <c r="AC240" i="1"/>
  <c r="AA240" i="1"/>
  <c r="Y240" i="1"/>
  <c r="W240" i="1"/>
  <c r="U240" i="1"/>
  <c r="S240" i="1"/>
  <c r="Q240" i="1"/>
  <c r="O240" i="1"/>
  <c r="M240" i="1"/>
  <c r="BI239" i="1"/>
  <c r="AU239" i="1"/>
  <c r="AP239" i="1"/>
  <c r="AW239" i="1" s="1"/>
  <c r="BA239" i="1" s="1"/>
  <c r="AO239" i="1"/>
  <c r="AM239" i="1"/>
  <c r="AK239" i="1"/>
  <c r="AI239" i="1"/>
  <c r="AG239" i="1"/>
  <c r="AE239" i="1"/>
  <c r="AC239" i="1"/>
  <c r="AA239" i="1"/>
  <c r="Y239" i="1"/>
  <c r="W239" i="1"/>
  <c r="U239" i="1"/>
  <c r="S239" i="1"/>
  <c r="Q239" i="1"/>
  <c r="O239" i="1"/>
  <c r="M239" i="1"/>
  <c r="BI238" i="1"/>
  <c r="AU238" i="1"/>
  <c r="AP238" i="1"/>
  <c r="AW238" i="1" s="1"/>
  <c r="BA238" i="1" s="1"/>
  <c r="AO238" i="1"/>
  <c r="AM238" i="1"/>
  <c r="AK238" i="1"/>
  <c r="AI238" i="1"/>
  <c r="AG238" i="1"/>
  <c r="AE238" i="1"/>
  <c r="AC238" i="1"/>
  <c r="AA238" i="1"/>
  <c r="Y238" i="1"/>
  <c r="W238" i="1"/>
  <c r="U238" i="1"/>
  <c r="S238" i="1"/>
  <c r="Q238" i="1"/>
  <c r="O238" i="1"/>
  <c r="M238" i="1"/>
  <c r="BI237" i="1"/>
  <c r="AU237" i="1"/>
  <c r="AP237" i="1"/>
  <c r="AW237" i="1" s="1"/>
  <c r="BA237" i="1" s="1"/>
  <c r="AO237" i="1"/>
  <c r="AM237" i="1"/>
  <c r="AK237" i="1"/>
  <c r="AI237" i="1"/>
  <c r="AG237" i="1"/>
  <c r="AE237" i="1"/>
  <c r="AC237" i="1"/>
  <c r="AA237" i="1"/>
  <c r="Y237" i="1"/>
  <c r="W237" i="1"/>
  <c r="U237" i="1"/>
  <c r="S237" i="1"/>
  <c r="Q237" i="1"/>
  <c r="O237" i="1"/>
  <c r="M237" i="1"/>
  <c r="BI236" i="1"/>
  <c r="AU236" i="1"/>
  <c r="AP236" i="1"/>
  <c r="AW236" i="1" s="1"/>
  <c r="BA236" i="1" s="1"/>
  <c r="AO236" i="1"/>
  <c r="AM236" i="1"/>
  <c r="AK236" i="1"/>
  <c r="AI236" i="1"/>
  <c r="AG236" i="1"/>
  <c r="AE236" i="1"/>
  <c r="AC236" i="1"/>
  <c r="AA236" i="1"/>
  <c r="Y236" i="1"/>
  <c r="W236" i="1"/>
  <c r="U236" i="1"/>
  <c r="S236" i="1"/>
  <c r="Q236" i="1"/>
  <c r="O236" i="1"/>
  <c r="M236" i="1"/>
  <c r="BI235" i="1"/>
  <c r="AU235" i="1"/>
  <c r="AP235" i="1"/>
  <c r="AW235" i="1" s="1"/>
  <c r="BA235" i="1" s="1"/>
  <c r="AO235" i="1"/>
  <c r="AM235" i="1"/>
  <c r="AK235" i="1"/>
  <c r="AI235" i="1"/>
  <c r="AG235" i="1"/>
  <c r="AE235" i="1"/>
  <c r="AC235" i="1"/>
  <c r="AA235" i="1"/>
  <c r="Y235" i="1"/>
  <c r="W235" i="1"/>
  <c r="U235" i="1"/>
  <c r="S235" i="1"/>
  <c r="Q235" i="1"/>
  <c r="O235" i="1"/>
  <c r="M235" i="1"/>
  <c r="BI234" i="1"/>
  <c r="AU234" i="1"/>
  <c r="AP234" i="1"/>
  <c r="AW234" i="1" s="1"/>
  <c r="BA234" i="1" s="1"/>
  <c r="AO234" i="1"/>
  <c r="AM234" i="1"/>
  <c r="AK234" i="1"/>
  <c r="AI234" i="1"/>
  <c r="AG234" i="1"/>
  <c r="AE234" i="1"/>
  <c r="AC234" i="1"/>
  <c r="AA234" i="1"/>
  <c r="Y234" i="1"/>
  <c r="W234" i="1"/>
  <c r="U234" i="1"/>
  <c r="S234" i="1"/>
  <c r="Q234" i="1"/>
  <c r="O234" i="1"/>
  <c r="M234" i="1"/>
  <c r="BI233" i="1"/>
  <c r="AU233" i="1"/>
  <c r="AP233" i="1"/>
  <c r="AW233" i="1" s="1"/>
  <c r="BA233" i="1" s="1"/>
  <c r="AO233" i="1"/>
  <c r="AM233" i="1"/>
  <c r="AK233" i="1"/>
  <c r="AI233" i="1"/>
  <c r="AG233" i="1"/>
  <c r="AE233" i="1"/>
  <c r="AC233" i="1"/>
  <c r="AA233" i="1"/>
  <c r="Y233" i="1"/>
  <c r="W233" i="1"/>
  <c r="U233" i="1"/>
  <c r="S233" i="1"/>
  <c r="Q233" i="1"/>
  <c r="O233" i="1"/>
  <c r="M233" i="1"/>
  <c r="BI232" i="1"/>
  <c r="AU232" i="1"/>
  <c r="AP232" i="1"/>
  <c r="AW232" i="1" s="1"/>
  <c r="BA232" i="1" s="1"/>
  <c r="AO232" i="1"/>
  <c r="AM232" i="1"/>
  <c r="AK232" i="1"/>
  <c r="AI232" i="1"/>
  <c r="AG232" i="1"/>
  <c r="AE232" i="1"/>
  <c r="AC232" i="1"/>
  <c r="AA232" i="1"/>
  <c r="Y232" i="1"/>
  <c r="W232" i="1"/>
  <c r="U232" i="1"/>
  <c r="S232" i="1"/>
  <c r="Q232" i="1"/>
  <c r="O232" i="1"/>
  <c r="M232" i="1"/>
  <c r="BI231" i="1"/>
  <c r="AU231" i="1"/>
  <c r="AP231" i="1"/>
  <c r="AW231" i="1" s="1"/>
  <c r="BA231" i="1" s="1"/>
  <c r="AO231" i="1"/>
  <c r="AM231" i="1"/>
  <c r="AK231" i="1"/>
  <c r="AI231" i="1"/>
  <c r="AG231" i="1"/>
  <c r="AE231" i="1"/>
  <c r="AC231" i="1"/>
  <c r="AA231" i="1"/>
  <c r="Y231" i="1"/>
  <c r="W231" i="1"/>
  <c r="U231" i="1"/>
  <c r="S231" i="1"/>
  <c r="Q231" i="1"/>
  <c r="O231" i="1"/>
  <c r="M231" i="1"/>
  <c r="BI230" i="1"/>
  <c r="AU230" i="1"/>
  <c r="AP230" i="1"/>
  <c r="AV230" i="1" s="1"/>
  <c r="AO230" i="1"/>
  <c r="AM230" i="1"/>
  <c r="AK230" i="1"/>
  <c r="AI230" i="1"/>
  <c r="AG230" i="1"/>
  <c r="AE230" i="1"/>
  <c r="AC230" i="1"/>
  <c r="AA230" i="1"/>
  <c r="Y230" i="1"/>
  <c r="W230" i="1"/>
  <c r="U230" i="1"/>
  <c r="S230" i="1"/>
  <c r="Q230" i="1"/>
  <c r="O230" i="1"/>
  <c r="M230" i="1"/>
  <c r="BI229" i="1"/>
  <c r="BJ229" i="1" s="1"/>
  <c r="BL229" i="1" s="1"/>
  <c r="AU229" i="1"/>
  <c r="AP229" i="1"/>
  <c r="AW229" i="1" s="1"/>
  <c r="BA229" i="1" s="1"/>
  <c r="AO229" i="1"/>
  <c r="AM229" i="1"/>
  <c r="AK229" i="1"/>
  <c r="AI229" i="1"/>
  <c r="AG229" i="1"/>
  <c r="AE229" i="1"/>
  <c r="AC229" i="1"/>
  <c r="AA229" i="1"/>
  <c r="Y229" i="1"/>
  <c r="W229" i="1"/>
  <c r="U229" i="1"/>
  <c r="S229" i="1"/>
  <c r="Q229" i="1"/>
  <c r="O229" i="1"/>
  <c r="M229" i="1"/>
  <c r="BI228" i="1"/>
  <c r="AU228" i="1"/>
  <c r="AP228" i="1"/>
  <c r="AW228" i="1" s="1"/>
  <c r="BA228" i="1" s="1"/>
  <c r="AO228" i="1"/>
  <c r="AM228" i="1"/>
  <c r="AK228" i="1"/>
  <c r="AI228" i="1"/>
  <c r="AG228" i="1"/>
  <c r="AE228" i="1"/>
  <c r="AC228" i="1"/>
  <c r="AA228" i="1"/>
  <c r="Y228" i="1"/>
  <c r="W228" i="1"/>
  <c r="U228" i="1"/>
  <c r="S228" i="1"/>
  <c r="Q228" i="1"/>
  <c r="O228" i="1"/>
  <c r="M228" i="1"/>
  <c r="BI227" i="1"/>
  <c r="BJ227" i="1" s="1"/>
  <c r="BL227" i="1" s="1"/>
  <c r="AU227" i="1"/>
  <c r="AP227" i="1"/>
  <c r="AV227" i="1" s="1"/>
  <c r="AO227" i="1"/>
  <c r="AM227" i="1"/>
  <c r="AK227" i="1"/>
  <c r="AI227" i="1"/>
  <c r="AG227" i="1"/>
  <c r="AE227" i="1"/>
  <c r="AC227" i="1"/>
  <c r="AA227" i="1"/>
  <c r="Y227" i="1"/>
  <c r="W227" i="1"/>
  <c r="U227" i="1"/>
  <c r="S227" i="1"/>
  <c r="Q227" i="1"/>
  <c r="O227" i="1"/>
  <c r="M227" i="1"/>
  <c r="BI226" i="1"/>
  <c r="AU226" i="1"/>
  <c r="AP226" i="1"/>
  <c r="AW226" i="1" s="1"/>
  <c r="BA226" i="1" s="1"/>
  <c r="AO226" i="1"/>
  <c r="AM226" i="1"/>
  <c r="AK226" i="1"/>
  <c r="AI226" i="1"/>
  <c r="AG226" i="1"/>
  <c r="AE226" i="1"/>
  <c r="AC226" i="1"/>
  <c r="AA226" i="1"/>
  <c r="Y226" i="1"/>
  <c r="W226" i="1"/>
  <c r="U226" i="1"/>
  <c r="S226" i="1"/>
  <c r="Q226" i="1"/>
  <c r="O226" i="1"/>
  <c r="M226" i="1"/>
  <c r="BI225" i="1"/>
  <c r="AU225" i="1"/>
  <c r="AP225" i="1"/>
  <c r="AO225" i="1"/>
  <c r="AM225" i="1"/>
  <c r="AK225" i="1"/>
  <c r="AI225" i="1"/>
  <c r="AG225" i="1"/>
  <c r="AE225" i="1"/>
  <c r="AC225" i="1"/>
  <c r="AA225" i="1"/>
  <c r="Y225" i="1"/>
  <c r="W225" i="1"/>
  <c r="U225" i="1"/>
  <c r="S225" i="1"/>
  <c r="Q225" i="1"/>
  <c r="O225" i="1"/>
  <c r="M225" i="1"/>
  <c r="BI224" i="1"/>
  <c r="AU224" i="1"/>
  <c r="AP224" i="1"/>
  <c r="AW224" i="1" s="1"/>
  <c r="BA224" i="1" s="1"/>
  <c r="AO224" i="1"/>
  <c r="AM224" i="1"/>
  <c r="AK224" i="1"/>
  <c r="AI224" i="1"/>
  <c r="AG224" i="1"/>
  <c r="AE224" i="1"/>
  <c r="AC224" i="1"/>
  <c r="AA224" i="1"/>
  <c r="Y224" i="1"/>
  <c r="W224" i="1"/>
  <c r="U224" i="1"/>
  <c r="S224" i="1"/>
  <c r="Q224" i="1"/>
  <c r="O224" i="1"/>
  <c r="M224" i="1"/>
  <c r="BI223" i="1"/>
  <c r="AU223" i="1"/>
  <c r="AP223" i="1"/>
  <c r="AW223" i="1" s="1"/>
  <c r="BA223" i="1" s="1"/>
  <c r="AO223" i="1"/>
  <c r="AM223" i="1"/>
  <c r="AK223" i="1"/>
  <c r="AI223" i="1"/>
  <c r="AG223" i="1"/>
  <c r="AE223" i="1"/>
  <c r="AC223" i="1"/>
  <c r="AA223" i="1"/>
  <c r="Y223" i="1"/>
  <c r="W223" i="1"/>
  <c r="U223" i="1"/>
  <c r="S223" i="1"/>
  <c r="Q223" i="1"/>
  <c r="O223" i="1"/>
  <c r="M223" i="1"/>
  <c r="BI222" i="1"/>
  <c r="BB222" i="1"/>
  <c r="BE222" i="1" s="1"/>
  <c r="AU222" i="1"/>
  <c r="AP222" i="1"/>
  <c r="AW222" i="1" s="1"/>
  <c r="BA222" i="1" s="1"/>
  <c r="AO222" i="1"/>
  <c r="AM222" i="1"/>
  <c r="AK222" i="1"/>
  <c r="AI222" i="1"/>
  <c r="AG222" i="1"/>
  <c r="AE222" i="1"/>
  <c r="AC222" i="1"/>
  <c r="AA222" i="1"/>
  <c r="Y222" i="1"/>
  <c r="W222" i="1"/>
  <c r="U222" i="1"/>
  <c r="S222" i="1"/>
  <c r="Q222" i="1"/>
  <c r="O222" i="1"/>
  <c r="M222" i="1"/>
  <c r="BI221" i="1"/>
  <c r="AU221" i="1"/>
  <c r="AP221" i="1"/>
  <c r="AO221" i="1"/>
  <c r="AM221" i="1"/>
  <c r="AK221" i="1"/>
  <c r="AI221" i="1"/>
  <c r="AG221" i="1"/>
  <c r="AE221" i="1"/>
  <c r="AC221" i="1"/>
  <c r="AA221" i="1"/>
  <c r="Y221" i="1"/>
  <c r="W221" i="1"/>
  <c r="U221" i="1"/>
  <c r="S221" i="1"/>
  <c r="Q221" i="1"/>
  <c r="O221" i="1"/>
  <c r="M221" i="1"/>
  <c r="BI220" i="1"/>
  <c r="AU220" i="1"/>
  <c r="AP220" i="1"/>
  <c r="AO220" i="1"/>
  <c r="AM220" i="1"/>
  <c r="AK220" i="1"/>
  <c r="AI220" i="1"/>
  <c r="AG220" i="1"/>
  <c r="AE220" i="1"/>
  <c r="AC220" i="1"/>
  <c r="AA220" i="1"/>
  <c r="Y220" i="1"/>
  <c r="W220" i="1"/>
  <c r="U220" i="1"/>
  <c r="S220" i="1"/>
  <c r="Q220" i="1"/>
  <c r="O220" i="1"/>
  <c r="M220" i="1"/>
  <c r="BI219" i="1"/>
  <c r="AU219" i="1"/>
  <c r="AP219" i="1"/>
  <c r="AO219" i="1"/>
  <c r="AM219" i="1"/>
  <c r="AK219" i="1"/>
  <c r="AI219" i="1"/>
  <c r="AG219" i="1"/>
  <c r="AE219" i="1"/>
  <c r="AC219" i="1"/>
  <c r="AA219" i="1"/>
  <c r="Y219" i="1"/>
  <c r="W219" i="1"/>
  <c r="U219" i="1"/>
  <c r="S219" i="1"/>
  <c r="Q219" i="1"/>
  <c r="O219" i="1"/>
  <c r="M219" i="1"/>
  <c r="BI218" i="1"/>
  <c r="AU218" i="1"/>
  <c r="AP218" i="1"/>
  <c r="AO218" i="1"/>
  <c r="AM218" i="1"/>
  <c r="AK218" i="1"/>
  <c r="AI218" i="1"/>
  <c r="AG218" i="1"/>
  <c r="AE218" i="1"/>
  <c r="AC218" i="1"/>
  <c r="AA218" i="1"/>
  <c r="Y218" i="1"/>
  <c r="W218" i="1"/>
  <c r="U218" i="1"/>
  <c r="S218" i="1"/>
  <c r="Q218" i="1"/>
  <c r="O218" i="1"/>
  <c r="M218" i="1"/>
  <c r="BI217" i="1"/>
  <c r="AU217" i="1"/>
  <c r="AP217" i="1"/>
  <c r="AW217" i="1" s="1"/>
  <c r="BA217" i="1" s="1"/>
  <c r="AO217" i="1"/>
  <c r="AM217" i="1"/>
  <c r="AK217" i="1"/>
  <c r="AI217" i="1"/>
  <c r="AG217" i="1"/>
  <c r="AE217" i="1"/>
  <c r="AC217" i="1"/>
  <c r="AA217" i="1"/>
  <c r="Y217" i="1"/>
  <c r="W217" i="1"/>
  <c r="U217" i="1"/>
  <c r="S217" i="1"/>
  <c r="Q217" i="1"/>
  <c r="O217" i="1"/>
  <c r="M217" i="1"/>
  <c r="BI216" i="1"/>
  <c r="AU216" i="1"/>
  <c r="AP216" i="1"/>
  <c r="AW216" i="1" s="1"/>
  <c r="BA216" i="1" s="1"/>
  <c r="AO216" i="1"/>
  <c r="AM216" i="1"/>
  <c r="AK216" i="1"/>
  <c r="AI216" i="1"/>
  <c r="AG216" i="1"/>
  <c r="AE216" i="1"/>
  <c r="AC216" i="1"/>
  <c r="AA216" i="1"/>
  <c r="Y216" i="1"/>
  <c r="W216" i="1"/>
  <c r="U216" i="1"/>
  <c r="S216" i="1"/>
  <c r="Q216" i="1"/>
  <c r="O216" i="1"/>
  <c r="M216" i="1"/>
  <c r="BI215" i="1"/>
  <c r="AU215" i="1"/>
  <c r="AP215" i="1"/>
  <c r="AW215" i="1" s="1"/>
  <c r="BA215" i="1" s="1"/>
  <c r="AO215" i="1"/>
  <c r="AM215" i="1"/>
  <c r="AK215" i="1"/>
  <c r="AI215" i="1"/>
  <c r="AG215" i="1"/>
  <c r="AE215" i="1"/>
  <c r="AC215" i="1"/>
  <c r="AA215" i="1"/>
  <c r="Y215" i="1"/>
  <c r="W215" i="1"/>
  <c r="U215" i="1"/>
  <c r="S215" i="1"/>
  <c r="Q215" i="1"/>
  <c r="O215" i="1"/>
  <c r="M215" i="1"/>
  <c r="BI214" i="1"/>
  <c r="AU214" i="1"/>
  <c r="AP214" i="1"/>
  <c r="AW214" i="1" s="1"/>
  <c r="BA214" i="1" s="1"/>
  <c r="AO214" i="1"/>
  <c r="AM214" i="1"/>
  <c r="AK214" i="1"/>
  <c r="AI214" i="1"/>
  <c r="AG214" i="1"/>
  <c r="AE214" i="1"/>
  <c r="AC214" i="1"/>
  <c r="AA214" i="1"/>
  <c r="Y214" i="1"/>
  <c r="W214" i="1"/>
  <c r="U214" i="1"/>
  <c r="S214" i="1"/>
  <c r="Q214" i="1"/>
  <c r="O214" i="1"/>
  <c r="M214" i="1"/>
  <c r="BI213" i="1"/>
  <c r="AU213" i="1"/>
  <c r="AP213" i="1"/>
  <c r="AW213" i="1" s="1"/>
  <c r="BA213" i="1" s="1"/>
  <c r="AO213" i="1"/>
  <c r="AM213" i="1"/>
  <c r="AK213" i="1"/>
  <c r="AI213" i="1"/>
  <c r="AG213" i="1"/>
  <c r="AE213" i="1"/>
  <c r="AC213" i="1"/>
  <c r="AA213" i="1"/>
  <c r="Y213" i="1"/>
  <c r="W213" i="1"/>
  <c r="U213" i="1"/>
  <c r="S213" i="1"/>
  <c r="Q213" i="1"/>
  <c r="O213" i="1"/>
  <c r="M213" i="1"/>
  <c r="BI212" i="1"/>
  <c r="AU212" i="1"/>
  <c r="AP212" i="1"/>
  <c r="AV212" i="1" s="1"/>
  <c r="AZ212" i="1" s="1"/>
  <c r="AO212" i="1"/>
  <c r="AM212" i="1"/>
  <c r="AK212" i="1"/>
  <c r="AI212" i="1"/>
  <c r="AG212" i="1"/>
  <c r="AE212" i="1"/>
  <c r="AC212" i="1"/>
  <c r="AA212" i="1"/>
  <c r="Y212" i="1"/>
  <c r="W212" i="1"/>
  <c r="U212" i="1"/>
  <c r="S212" i="1"/>
  <c r="Q212" i="1"/>
  <c r="O212" i="1"/>
  <c r="M212" i="1"/>
  <c r="BI211" i="1"/>
  <c r="AU211" i="1"/>
  <c r="AP211" i="1"/>
  <c r="AV211" i="1" s="1"/>
  <c r="AZ211" i="1" s="1"/>
  <c r="AO211" i="1"/>
  <c r="AM211" i="1"/>
  <c r="AK211" i="1"/>
  <c r="AI211" i="1"/>
  <c r="AG211" i="1"/>
  <c r="AE211" i="1"/>
  <c r="AC211" i="1"/>
  <c r="AA211" i="1"/>
  <c r="Y211" i="1"/>
  <c r="W211" i="1"/>
  <c r="U211" i="1"/>
  <c r="S211" i="1"/>
  <c r="Q211" i="1"/>
  <c r="O211" i="1"/>
  <c r="M211" i="1"/>
  <c r="BI210" i="1"/>
  <c r="AU210" i="1"/>
  <c r="AP210" i="1"/>
  <c r="AV210" i="1" s="1"/>
  <c r="AZ210" i="1" s="1"/>
  <c r="AO210" i="1"/>
  <c r="AM210" i="1"/>
  <c r="AK210" i="1"/>
  <c r="AI210" i="1"/>
  <c r="AG210" i="1"/>
  <c r="AE210" i="1"/>
  <c r="AC210" i="1"/>
  <c r="AA210" i="1"/>
  <c r="Y210" i="1"/>
  <c r="W210" i="1"/>
  <c r="U210" i="1"/>
  <c r="S210" i="1"/>
  <c r="Q210" i="1"/>
  <c r="O210" i="1"/>
  <c r="M210" i="1"/>
  <c r="BI209" i="1"/>
  <c r="AU209" i="1"/>
  <c r="AP209" i="1"/>
  <c r="AV209" i="1" s="1"/>
  <c r="AZ209" i="1" s="1"/>
  <c r="AO209" i="1"/>
  <c r="AM209" i="1"/>
  <c r="AK209" i="1"/>
  <c r="AI209" i="1"/>
  <c r="AG209" i="1"/>
  <c r="AE209" i="1"/>
  <c r="AC209" i="1"/>
  <c r="AA209" i="1"/>
  <c r="Y209" i="1"/>
  <c r="W209" i="1"/>
  <c r="U209" i="1"/>
  <c r="S209" i="1"/>
  <c r="Q209" i="1"/>
  <c r="O209" i="1"/>
  <c r="M209" i="1"/>
  <c r="BI208" i="1"/>
  <c r="AU208" i="1"/>
  <c r="AP208" i="1"/>
  <c r="AV208" i="1" s="1"/>
  <c r="AZ208" i="1" s="1"/>
  <c r="AO208" i="1"/>
  <c r="AM208" i="1"/>
  <c r="AK208" i="1"/>
  <c r="AI208" i="1"/>
  <c r="AG208" i="1"/>
  <c r="AE208" i="1"/>
  <c r="AC208" i="1"/>
  <c r="AA208" i="1"/>
  <c r="Y208" i="1"/>
  <c r="W208" i="1"/>
  <c r="U208" i="1"/>
  <c r="S208" i="1"/>
  <c r="Q208" i="1"/>
  <c r="O208" i="1"/>
  <c r="M208" i="1"/>
  <c r="BI207" i="1"/>
  <c r="AU207" i="1"/>
  <c r="AP207" i="1"/>
  <c r="AW207" i="1" s="1"/>
  <c r="BA207" i="1" s="1"/>
  <c r="AO207" i="1"/>
  <c r="AM207" i="1"/>
  <c r="AK207" i="1"/>
  <c r="AI207" i="1"/>
  <c r="AG207" i="1"/>
  <c r="AE207" i="1"/>
  <c r="AC207" i="1"/>
  <c r="AA207" i="1"/>
  <c r="Y207" i="1"/>
  <c r="W207" i="1"/>
  <c r="U207" i="1"/>
  <c r="S207" i="1"/>
  <c r="Q207" i="1"/>
  <c r="O207" i="1"/>
  <c r="M207" i="1"/>
  <c r="BI206" i="1"/>
  <c r="AU206" i="1"/>
  <c r="AP206" i="1"/>
  <c r="AW206" i="1" s="1"/>
  <c r="BA206" i="1" s="1"/>
  <c r="AO206" i="1"/>
  <c r="AM206" i="1"/>
  <c r="AK206" i="1"/>
  <c r="AI206" i="1"/>
  <c r="AG206" i="1"/>
  <c r="AE206" i="1"/>
  <c r="AC206" i="1"/>
  <c r="AA206" i="1"/>
  <c r="Y206" i="1"/>
  <c r="W206" i="1"/>
  <c r="U206" i="1"/>
  <c r="S206" i="1"/>
  <c r="Q206" i="1"/>
  <c r="O206" i="1"/>
  <c r="M206" i="1"/>
  <c r="BI205" i="1"/>
  <c r="AU205" i="1"/>
  <c r="AP205" i="1"/>
  <c r="AW205" i="1" s="1"/>
  <c r="BA205" i="1" s="1"/>
  <c r="AO205" i="1"/>
  <c r="AM205" i="1"/>
  <c r="AK205" i="1"/>
  <c r="AI205" i="1"/>
  <c r="AG205" i="1"/>
  <c r="AE205" i="1"/>
  <c r="AC205" i="1"/>
  <c r="AA205" i="1"/>
  <c r="Y205" i="1"/>
  <c r="W205" i="1"/>
  <c r="U205" i="1"/>
  <c r="S205" i="1"/>
  <c r="Q205" i="1"/>
  <c r="O205" i="1"/>
  <c r="M205" i="1"/>
  <c r="BI204" i="1"/>
  <c r="AU204" i="1"/>
  <c r="AP204" i="1"/>
  <c r="AW204" i="1" s="1"/>
  <c r="BA204" i="1" s="1"/>
  <c r="AO204" i="1"/>
  <c r="AM204" i="1"/>
  <c r="AK204" i="1"/>
  <c r="AI204" i="1"/>
  <c r="AG204" i="1"/>
  <c r="AE204" i="1"/>
  <c r="AC204" i="1"/>
  <c r="AA204" i="1"/>
  <c r="Y204" i="1"/>
  <c r="W204" i="1"/>
  <c r="U204" i="1"/>
  <c r="S204" i="1"/>
  <c r="Q204" i="1"/>
  <c r="O204" i="1"/>
  <c r="M204" i="1"/>
  <c r="BI203" i="1"/>
  <c r="AU203" i="1"/>
  <c r="AP203" i="1"/>
  <c r="AW203" i="1" s="1"/>
  <c r="BA203" i="1" s="1"/>
  <c r="AO203" i="1"/>
  <c r="AM203" i="1"/>
  <c r="AK203" i="1"/>
  <c r="AI203" i="1"/>
  <c r="AG203" i="1"/>
  <c r="AE203" i="1"/>
  <c r="AC203" i="1"/>
  <c r="AA203" i="1"/>
  <c r="Y203" i="1"/>
  <c r="W203" i="1"/>
  <c r="U203" i="1"/>
  <c r="S203" i="1"/>
  <c r="Q203" i="1"/>
  <c r="O203" i="1"/>
  <c r="M203" i="1"/>
  <c r="BI202" i="1"/>
  <c r="AU202" i="1"/>
  <c r="AP202" i="1"/>
  <c r="AO202" i="1"/>
  <c r="AM202" i="1"/>
  <c r="AK202" i="1"/>
  <c r="AI202" i="1"/>
  <c r="AG202" i="1"/>
  <c r="AE202" i="1"/>
  <c r="AC202" i="1"/>
  <c r="AA202" i="1"/>
  <c r="Y202" i="1"/>
  <c r="W202" i="1"/>
  <c r="U202" i="1"/>
  <c r="S202" i="1"/>
  <c r="Q202" i="1"/>
  <c r="O202" i="1"/>
  <c r="M202" i="1"/>
  <c r="BI201" i="1"/>
  <c r="AU201" i="1"/>
  <c r="AP201" i="1"/>
  <c r="AO201" i="1"/>
  <c r="AM201" i="1"/>
  <c r="AK201" i="1"/>
  <c r="AI201" i="1"/>
  <c r="AG201" i="1"/>
  <c r="AE201" i="1"/>
  <c r="AC201" i="1"/>
  <c r="AA201" i="1"/>
  <c r="Y201" i="1"/>
  <c r="W201" i="1"/>
  <c r="U201" i="1"/>
  <c r="S201" i="1"/>
  <c r="Q201" i="1"/>
  <c r="O201" i="1"/>
  <c r="M201" i="1"/>
  <c r="BI200" i="1"/>
  <c r="AU200" i="1"/>
  <c r="AP200" i="1"/>
  <c r="AW200" i="1" s="1"/>
  <c r="BA200" i="1" s="1"/>
  <c r="AO200" i="1"/>
  <c r="AM200" i="1"/>
  <c r="AK200" i="1"/>
  <c r="AI200" i="1"/>
  <c r="AG200" i="1"/>
  <c r="AE200" i="1"/>
  <c r="AC200" i="1"/>
  <c r="AA200" i="1"/>
  <c r="Y200" i="1"/>
  <c r="W200" i="1"/>
  <c r="U200" i="1"/>
  <c r="S200" i="1"/>
  <c r="Q200" i="1"/>
  <c r="O200" i="1"/>
  <c r="M200" i="1"/>
  <c r="BI199" i="1"/>
  <c r="AU199" i="1"/>
  <c r="AP199" i="1"/>
  <c r="AW199" i="1" s="1"/>
  <c r="BA199" i="1" s="1"/>
  <c r="AO199" i="1"/>
  <c r="AM199" i="1"/>
  <c r="AK199" i="1"/>
  <c r="AI199" i="1"/>
  <c r="AG199" i="1"/>
  <c r="AE199" i="1"/>
  <c r="AC199" i="1"/>
  <c r="AA199" i="1"/>
  <c r="Y199" i="1"/>
  <c r="W199" i="1"/>
  <c r="U199" i="1"/>
  <c r="S199" i="1"/>
  <c r="Q199" i="1"/>
  <c r="O199" i="1"/>
  <c r="M199" i="1"/>
  <c r="BI198" i="1"/>
  <c r="AU198" i="1"/>
  <c r="AP198" i="1"/>
  <c r="AO198" i="1"/>
  <c r="AM198" i="1"/>
  <c r="AK198" i="1"/>
  <c r="AI198" i="1"/>
  <c r="AG198" i="1"/>
  <c r="AE198" i="1"/>
  <c r="AC198" i="1"/>
  <c r="AA198" i="1"/>
  <c r="Y198" i="1"/>
  <c r="W198" i="1"/>
  <c r="U198" i="1"/>
  <c r="S198" i="1"/>
  <c r="Q198" i="1"/>
  <c r="O198" i="1"/>
  <c r="M198" i="1"/>
  <c r="BI197" i="1"/>
  <c r="AU197" i="1"/>
  <c r="AP197" i="1"/>
  <c r="AO197" i="1"/>
  <c r="AM197" i="1"/>
  <c r="AK197" i="1"/>
  <c r="AI197" i="1"/>
  <c r="AG197" i="1"/>
  <c r="AE197" i="1"/>
  <c r="AC197" i="1"/>
  <c r="AA197" i="1"/>
  <c r="Y197" i="1"/>
  <c r="W197" i="1"/>
  <c r="U197" i="1"/>
  <c r="S197" i="1"/>
  <c r="Q197" i="1"/>
  <c r="O197" i="1"/>
  <c r="M197" i="1"/>
  <c r="BI196" i="1"/>
  <c r="AU196" i="1"/>
  <c r="AP196" i="1"/>
  <c r="AW196" i="1" s="1"/>
  <c r="BA196" i="1" s="1"/>
  <c r="AO196" i="1"/>
  <c r="AM196" i="1"/>
  <c r="AK196" i="1"/>
  <c r="AI196" i="1"/>
  <c r="AG196" i="1"/>
  <c r="AE196" i="1"/>
  <c r="AC196" i="1"/>
  <c r="AA196" i="1"/>
  <c r="Y196" i="1"/>
  <c r="W196" i="1"/>
  <c r="U196" i="1"/>
  <c r="S196" i="1"/>
  <c r="Q196" i="1"/>
  <c r="O196" i="1"/>
  <c r="M196" i="1"/>
  <c r="BI195" i="1"/>
  <c r="BJ195" i="1" s="1"/>
  <c r="BL195" i="1" s="1"/>
  <c r="AU195" i="1"/>
  <c r="AP195" i="1"/>
  <c r="AW195" i="1" s="1"/>
  <c r="BA195" i="1" s="1"/>
  <c r="AO195" i="1"/>
  <c r="AM195" i="1"/>
  <c r="AK195" i="1"/>
  <c r="AI195" i="1"/>
  <c r="AG195" i="1"/>
  <c r="AE195" i="1"/>
  <c r="AC195" i="1"/>
  <c r="AA195" i="1"/>
  <c r="Y195" i="1"/>
  <c r="W195" i="1"/>
  <c r="U195" i="1"/>
  <c r="S195" i="1"/>
  <c r="Q195" i="1"/>
  <c r="O195" i="1"/>
  <c r="M195" i="1"/>
  <c r="BJ194" i="1"/>
  <c r="BL194" i="1" s="1"/>
  <c r="BI194" i="1"/>
  <c r="BB194" i="1"/>
  <c r="BE194" i="1" s="1"/>
  <c r="AU194" i="1"/>
  <c r="AP194" i="1"/>
  <c r="AO194" i="1"/>
  <c r="AM194" i="1"/>
  <c r="AK194" i="1"/>
  <c r="AI194" i="1"/>
  <c r="AG194" i="1"/>
  <c r="AE194" i="1"/>
  <c r="AC194" i="1"/>
  <c r="AA194" i="1"/>
  <c r="Y194" i="1"/>
  <c r="W194" i="1"/>
  <c r="U194" i="1"/>
  <c r="S194" i="1"/>
  <c r="Q194" i="1"/>
  <c r="O194" i="1"/>
  <c r="M194" i="1"/>
  <c r="BI193" i="1"/>
  <c r="AU193" i="1"/>
  <c r="AP193" i="1"/>
  <c r="AW193" i="1" s="1"/>
  <c r="BA193" i="1" s="1"/>
  <c r="AO193" i="1"/>
  <c r="AM193" i="1"/>
  <c r="AK193" i="1"/>
  <c r="AI193" i="1"/>
  <c r="AG193" i="1"/>
  <c r="AE193" i="1"/>
  <c r="AC193" i="1"/>
  <c r="AA193" i="1"/>
  <c r="Y193" i="1"/>
  <c r="W193" i="1"/>
  <c r="U193" i="1"/>
  <c r="S193" i="1"/>
  <c r="Q193" i="1"/>
  <c r="O193" i="1"/>
  <c r="M193" i="1"/>
  <c r="BI192" i="1"/>
  <c r="AU192" i="1"/>
  <c r="AP192" i="1"/>
  <c r="AW192" i="1" s="1"/>
  <c r="BA192" i="1" s="1"/>
  <c r="AO192" i="1"/>
  <c r="AM192" i="1"/>
  <c r="AK192" i="1"/>
  <c r="AI192" i="1"/>
  <c r="AG192" i="1"/>
  <c r="AE192" i="1"/>
  <c r="AC192" i="1"/>
  <c r="AA192" i="1"/>
  <c r="Y192" i="1"/>
  <c r="W192" i="1"/>
  <c r="U192" i="1"/>
  <c r="S192" i="1"/>
  <c r="Q192" i="1"/>
  <c r="O192" i="1"/>
  <c r="M192" i="1"/>
  <c r="BI191" i="1"/>
  <c r="AU191" i="1"/>
  <c r="AP191" i="1"/>
  <c r="AW191" i="1" s="1"/>
  <c r="BA191" i="1" s="1"/>
  <c r="AO191" i="1"/>
  <c r="AM191" i="1"/>
  <c r="AK191" i="1"/>
  <c r="AI191" i="1"/>
  <c r="AG191" i="1"/>
  <c r="AE191" i="1"/>
  <c r="AC191" i="1"/>
  <c r="AA191" i="1"/>
  <c r="Y191" i="1"/>
  <c r="W191" i="1"/>
  <c r="U191" i="1"/>
  <c r="S191" i="1"/>
  <c r="Q191" i="1"/>
  <c r="O191" i="1"/>
  <c r="M191" i="1"/>
  <c r="BI190" i="1"/>
  <c r="AU190" i="1"/>
  <c r="AP190" i="1"/>
  <c r="AW190" i="1" s="1"/>
  <c r="BA190" i="1" s="1"/>
  <c r="AO190" i="1"/>
  <c r="AM190" i="1"/>
  <c r="AK190" i="1"/>
  <c r="AI190" i="1"/>
  <c r="AG190" i="1"/>
  <c r="AE190" i="1"/>
  <c r="AC190" i="1"/>
  <c r="AA190" i="1"/>
  <c r="Y190" i="1"/>
  <c r="W190" i="1"/>
  <c r="U190" i="1"/>
  <c r="S190" i="1"/>
  <c r="Q190" i="1"/>
  <c r="O190" i="1"/>
  <c r="M190" i="1"/>
  <c r="BI189" i="1"/>
  <c r="AU189" i="1"/>
  <c r="AP189" i="1"/>
  <c r="AW189" i="1" s="1"/>
  <c r="BA189" i="1" s="1"/>
  <c r="AO189" i="1"/>
  <c r="AM189" i="1"/>
  <c r="AK189" i="1"/>
  <c r="AI189" i="1"/>
  <c r="AG189" i="1"/>
  <c r="AE189" i="1"/>
  <c r="AC189" i="1"/>
  <c r="AA189" i="1"/>
  <c r="Y189" i="1"/>
  <c r="W189" i="1"/>
  <c r="U189" i="1"/>
  <c r="S189" i="1"/>
  <c r="Q189" i="1"/>
  <c r="O189" i="1"/>
  <c r="M189" i="1"/>
  <c r="BI188" i="1"/>
  <c r="AU188" i="1"/>
  <c r="AP188" i="1"/>
  <c r="AW188" i="1" s="1"/>
  <c r="BA188" i="1" s="1"/>
  <c r="AO188" i="1"/>
  <c r="AM188" i="1"/>
  <c r="AK188" i="1"/>
  <c r="AI188" i="1"/>
  <c r="AG188" i="1"/>
  <c r="AE188" i="1"/>
  <c r="AC188" i="1"/>
  <c r="AA188" i="1"/>
  <c r="Y188" i="1"/>
  <c r="W188" i="1"/>
  <c r="U188" i="1"/>
  <c r="S188" i="1"/>
  <c r="Q188" i="1"/>
  <c r="O188" i="1"/>
  <c r="M188" i="1"/>
  <c r="BI187" i="1"/>
  <c r="AU187" i="1"/>
  <c r="AP187" i="1"/>
  <c r="AW187" i="1" s="1"/>
  <c r="BA187" i="1" s="1"/>
  <c r="AO187" i="1"/>
  <c r="AM187" i="1"/>
  <c r="AK187" i="1"/>
  <c r="AI187" i="1"/>
  <c r="AG187" i="1"/>
  <c r="AE187" i="1"/>
  <c r="AC187" i="1"/>
  <c r="AA187" i="1"/>
  <c r="Y187" i="1"/>
  <c r="W187" i="1"/>
  <c r="U187" i="1"/>
  <c r="S187" i="1"/>
  <c r="Q187" i="1"/>
  <c r="O187" i="1"/>
  <c r="M187" i="1"/>
  <c r="BI186" i="1"/>
  <c r="AU186" i="1"/>
  <c r="AP186" i="1"/>
  <c r="AW186" i="1" s="1"/>
  <c r="BA186" i="1" s="1"/>
  <c r="AO186" i="1"/>
  <c r="AM186" i="1"/>
  <c r="AK186" i="1"/>
  <c r="AI186" i="1"/>
  <c r="AG186" i="1"/>
  <c r="AE186" i="1"/>
  <c r="AC186" i="1"/>
  <c r="AA186" i="1"/>
  <c r="Y186" i="1"/>
  <c r="W186" i="1"/>
  <c r="U186" i="1"/>
  <c r="S186" i="1"/>
  <c r="Q186" i="1"/>
  <c r="O186" i="1"/>
  <c r="M186" i="1"/>
  <c r="BI185" i="1"/>
  <c r="AU185" i="1"/>
  <c r="AP185" i="1"/>
  <c r="AW185" i="1" s="1"/>
  <c r="BA185" i="1" s="1"/>
  <c r="AO185" i="1"/>
  <c r="AM185" i="1"/>
  <c r="AK185" i="1"/>
  <c r="AI185" i="1"/>
  <c r="AG185" i="1"/>
  <c r="AE185" i="1"/>
  <c r="AC185" i="1"/>
  <c r="AA185" i="1"/>
  <c r="Y185" i="1"/>
  <c r="W185" i="1"/>
  <c r="U185" i="1"/>
  <c r="S185" i="1"/>
  <c r="Q185" i="1"/>
  <c r="O185" i="1"/>
  <c r="M185" i="1"/>
  <c r="BI184" i="1"/>
  <c r="BB184" i="1"/>
  <c r="BE184" i="1" s="1"/>
  <c r="AU184" i="1"/>
  <c r="AP184" i="1"/>
  <c r="AO184" i="1"/>
  <c r="AM184" i="1"/>
  <c r="AK184" i="1"/>
  <c r="AI184" i="1"/>
  <c r="AG184" i="1"/>
  <c r="AE184" i="1"/>
  <c r="AC184" i="1"/>
  <c r="AA184" i="1"/>
  <c r="Y184" i="1"/>
  <c r="W184" i="1"/>
  <c r="U184" i="1"/>
  <c r="S184" i="1"/>
  <c r="Q184" i="1"/>
  <c r="O184" i="1"/>
  <c r="M184" i="1"/>
  <c r="BI183" i="1"/>
  <c r="AU183" i="1"/>
  <c r="AP183" i="1"/>
  <c r="AO183" i="1"/>
  <c r="AM183" i="1"/>
  <c r="AK183" i="1"/>
  <c r="AI183" i="1"/>
  <c r="AG183" i="1"/>
  <c r="AE183" i="1"/>
  <c r="AC183" i="1"/>
  <c r="AA183" i="1"/>
  <c r="Y183" i="1"/>
  <c r="W183" i="1"/>
  <c r="U183" i="1"/>
  <c r="S183" i="1"/>
  <c r="Q183" i="1"/>
  <c r="O183" i="1"/>
  <c r="M183" i="1"/>
  <c r="BI182" i="1"/>
  <c r="AU182" i="1"/>
  <c r="AP182" i="1"/>
  <c r="AO182" i="1"/>
  <c r="AM182" i="1"/>
  <c r="AK182" i="1"/>
  <c r="AI182" i="1"/>
  <c r="AG182" i="1"/>
  <c r="AE182" i="1"/>
  <c r="AC182" i="1"/>
  <c r="AA182" i="1"/>
  <c r="Y182" i="1"/>
  <c r="W182" i="1"/>
  <c r="U182" i="1"/>
  <c r="S182" i="1"/>
  <c r="Q182" i="1"/>
  <c r="O182" i="1"/>
  <c r="M182" i="1"/>
  <c r="BI181" i="1"/>
  <c r="AU181" i="1"/>
  <c r="AP181" i="1"/>
  <c r="AO181" i="1"/>
  <c r="AM181" i="1"/>
  <c r="AK181" i="1"/>
  <c r="AI181" i="1"/>
  <c r="AG181" i="1"/>
  <c r="AE181" i="1"/>
  <c r="AC181" i="1"/>
  <c r="AA181" i="1"/>
  <c r="Y181" i="1"/>
  <c r="W181" i="1"/>
  <c r="U181" i="1"/>
  <c r="S181" i="1"/>
  <c r="Q181" i="1"/>
  <c r="O181" i="1"/>
  <c r="M181" i="1"/>
  <c r="BI180" i="1"/>
  <c r="AU180" i="1"/>
  <c r="AP180" i="1"/>
  <c r="AV180" i="1" s="1"/>
  <c r="AO180" i="1"/>
  <c r="AM180" i="1"/>
  <c r="AK180" i="1"/>
  <c r="AI180" i="1"/>
  <c r="AG180" i="1"/>
  <c r="AE180" i="1"/>
  <c r="AC180" i="1"/>
  <c r="AA180" i="1"/>
  <c r="Y180" i="1"/>
  <c r="W180" i="1"/>
  <c r="U180" i="1"/>
  <c r="S180" i="1"/>
  <c r="Q180" i="1"/>
  <c r="O180" i="1"/>
  <c r="M180" i="1"/>
  <c r="BI179" i="1"/>
  <c r="AU179" i="1"/>
  <c r="AP179" i="1"/>
  <c r="AV179" i="1" s="1"/>
  <c r="AZ179" i="1" s="1"/>
  <c r="AO179" i="1"/>
  <c r="AM179" i="1"/>
  <c r="AK179" i="1"/>
  <c r="AI179" i="1"/>
  <c r="AG179" i="1"/>
  <c r="AE179" i="1"/>
  <c r="AC179" i="1"/>
  <c r="AA179" i="1"/>
  <c r="Y179" i="1"/>
  <c r="W179" i="1"/>
  <c r="U179" i="1"/>
  <c r="S179" i="1"/>
  <c r="Q179" i="1"/>
  <c r="O179" i="1"/>
  <c r="M179" i="1"/>
  <c r="BI178" i="1"/>
  <c r="AU178" i="1"/>
  <c r="AP178" i="1"/>
  <c r="AV178" i="1" s="1"/>
  <c r="AO178" i="1"/>
  <c r="AM178" i="1"/>
  <c r="AK178" i="1"/>
  <c r="AI178" i="1"/>
  <c r="AG178" i="1"/>
  <c r="AE178" i="1"/>
  <c r="AC178" i="1"/>
  <c r="AA178" i="1"/>
  <c r="Y178" i="1"/>
  <c r="W178" i="1"/>
  <c r="U178" i="1"/>
  <c r="S178" i="1"/>
  <c r="Q178" i="1"/>
  <c r="O178" i="1"/>
  <c r="M178" i="1"/>
  <c r="BI177" i="1"/>
  <c r="BB177" i="1"/>
  <c r="BE177" i="1" s="1"/>
  <c r="AU177" i="1"/>
  <c r="AP177" i="1"/>
  <c r="AW177" i="1" s="1"/>
  <c r="BA177" i="1" s="1"/>
  <c r="AO177" i="1"/>
  <c r="AM177" i="1"/>
  <c r="AK177" i="1"/>
  <c r="AI177" i="1"/>
  <c r="AG177" i="1"/>
  <c r="AE177" i="1"/>
  <c r="AC177" i="1"/>
  <c r="AA177" i="1"/>
  <c r="Y177" i="1"/>
  <c r="W177" i="1"/>
  <c r="U177" i="1"/>
  <c r="S177" i="1"/>
  <c r="Q177" i="1"/>
  <c r="O177" i="1"/>
  <c r="M177" i="1"/>
  <c r="BI176" i="1"/>
  <c r="AU176" i="1"/>
  <c r="AP176" i="1"/>
  <c r="AW176" i="1" s="1"/>
  <c r="BA176" i="1" s="1"/>
  <c r="AO176" i="1"/>
  <c r="AM176" i="1"/>
  <c r="AK176" i="1"/>
  <c r="AI176" i="1"/>
  <c r="AG176" i="1"/>
  <c r="AE176" i="1"/>
  <c r="AC176" i="1"/>
  <c r="AA176" i="1"/>
  <c r="Y176" i="1"/>
  <c r="W176" i="1"/>
  <c r="U176" i="1"/>
  <c r="S176" i="1"/>
  <c r="Q176" i="1"/>
  <c r="O176" i="1"/>
  <c r="M176" i="1"/>
  <c r="BI175" i="1"/>
  <c r="AU175" i="1"/>
  <c r="AP175" i="1"/>
  <c r="AW175" i="1" s="1"/>
  <c r="AO175" i="1"/>
  <c r="AM175" i="1"/>
  <c r="AK175" i="1"/>
  <c r="AI175" i="1"/>
  <c r="AG175" i="1"/>
  <c r="AE175" i="1"/>
  <c r="AC175" i="1"/>
  <c r="AA175" i="1"/>
  <c r="Y175" i="1"/>
  <c r="W175" i="1"/>
  <c r="U175" i="1"/>
  <c r="S175" i="1"/>
  <c r="Q175" i="1"/>
  <c r="O175" i="1"/>
  <c r="M175" i="1"/>
  <c r="BI174" i="1"/>
  <c r="AU174" i="1"/>
  <c r="AP174" i="1"/>
  <c r="AW174" i="1" s="1"/>
  <c r="BA174" i="1" s="1"/>
  <c r="AO174" i="1"/>
  <c r="AM174" i="1"/>
  <c r="AK174" i="1"/>
  <c r="AI174" i="1"/>
  <c r="AG174" i="1"/>
  <c r="AE174" i="1"/>
  <c r="AC174" i="1"/>
  <c r="AA174" i="1"/>
  <c r="Y174" i="1"/>
  <c r="W174" i="1"/>
  <c r="U174" i="1"/>
  <c r="S174" i="1"/>
  <c r="Q174" i="1"/>
  <c r="O174" i="1"/>
  <c r="M174" i="1"/>
  <c r="BI173" i="1"/>
  <c r="AU173" i="1"/>
  <c r="AP173" i="1"/>
  <c r="AW173" i="1" s="1"/>
  <c r="BA173" i="1" s="1"/>
  <c r="AO173" i="1"/>
  <c r="AM173" i="1"/>
  <c r="AK173" i="1"/>
  <c r="AI173" i="1"/>
  <c r="AG173" i="1"/>
  <c r="AE173" i="1"/>
  <c r="AC173" i="1"/>
  <c r="AA173" i="1"/>
  <c r="Y173" i="1"/>
  <c r="W173" i="1"/>
  <c r="U173" i="1"/>
  <c r="S173" i="1"/>
  <c r="Q173" i="1"/>
  <c r="O173" i="1"/>
  <c r="M173" i="1"/>
  <c r="BI172" i="1"/>
  <c r="AU172" i="1"/>
  <c r="AP172" i="1"/>
  <c r="AW172" i="1" s="1"/>
  <c r="BA172" i="1" s="1"/>
  <c r="AO172" i="1"/>
  <c r="AM172" i="1"/>
  <c r="AK172" i="1"/>
  <c r="AI172" i="1"/>
  <c r="AG172" i="1"/>
  <c r="AE172" i="1"/>
  <c r="AC172" i="1"/>
  <c r="AA172" i="1"/>
  <c r="Y172" i="1"/>
  <c r="W172" i="1"/>
  <c r="U172" i="1"/>
  <c r="S172" i="1"/>
  <c r="Q172" i="1"/>
  <c r="O172" i="1"/>
  <c r="M172" i="1"/>
  <c r="BI171" i="1"/>
  <c r="AU171" i="1"/>
  <c r="AP171" i="1"/>
  <c r="AW171" i="1" s="1"/>
  <c r="BA171" i="1" s="1"/>
  <c r="AO171" i="1"/>
  <c r="AM171" i="1"/>
  <c r="AK171" i="1"/>
  <c r="AI171" i="1"/>
  <c r="AG171" i="1"/>
  <c r="AE171" i="1"/>
  <c r="AC171" i="1"/>
  <c r="AA171" i="1"/>
  <c r="Y171" i="1"/>
  <c r="W171" i="1"/>
  <c r="U171" i="1"/>
  <c r="S171" i="1"/>
  <c r="Q171" i="1"/>
  <c r="O171" i="1"/>
  <c r="M171" i="1"/>
  <c r="BI170" i="1"/>
  <c r="AU170" i="1"/>
  <c r="AP170" i="1"/>
  <c r="AO170" i="1"/>
  <c r="AM170" i="1"/>
  <c r="AK170" i="1"/>
  <c r="AI170" i="1"/>
  <c r="AG170" i="1"/>
  <c r="AE170" i="1"/>
  <c r="AC170" i="1"/>
  <c r="AA170" i="1"/>
  <c r="Y170" i="1"/>
  <c r="W170" i="1"/>
  <c r="U170" i="1"/>
  <c r="S170" i="1"/>
  <c r="Q170" i="1"/>
  <c r="O170" i="1"/>
  <c r="M170" i="1"/>
  <c r="BI169" i="1"/>
  <c r="BB169" i="1"/>
  <c r="BE169" i="1" s="1"/>
  <c r="AU169" i="1"/>
  <c r="AP169" i="1"/>
  <c r="AO169" i="1"/>
  <c r="AM169" i="1"/>
  <c r="AK169" i="1"/>
  <c r="AI169" i="1"/>
  <c r="AG169" i="1"/>
  <c r="AE169" i="1"/>
  <c r="AC169" i="1"/>
  <c r="AA169" i="1"/>
  <c r="Y169" i="1"/>
  <c r="W169" i="1"/>
  <c r="U169" i="1"/>
  <c r="S169" i="1"/>
  <c r="Q169" i="1"/>
  <c r="O169" i="1"/>
  <c r="M169" i="1"/>
  <c r="BI168" i="1"/>
  <c r="BB168" i="1"/>
  <c r="BE168" i="1" s="1"/>
  <c r="AU168" i="1"/>
  <c r="AP168" i="1"/>
  <c r="AV168" i="1" s="1"/>
  <c r="AO168" i="1"/>
  <c r="AM168" i="1"/>
  <c r="AK168" i="1"/>
  <c r="AI168" i="1"/>
  <c r="AG168" i="1"/>
  <c r="AE168" i="1"/>
  <c r="AC168" i="1"/>
  <c r="AA168" i="1"/>
  <c r="Y168" i="1"/>
  <c r="W168" i="1"/>
  <c r="U168" i="1"/>
  <c r="S168" i="1"/>
  <c r="Q168" i="1"/>
  <c r="O168" i="1"/>
  <c r="M168" i="1"/>
  <c r="BI167" i="1"/>
  <c r="AU167" i="1"/>
  <c r="AP167" i="1"/>
  <c r="AW167" i="1" s="1"/>
  <c r="BA167" i="1" s="1"/>
  <c r="AO167" i="1"/>
  <c r="AM167" i="1"/>
  <c r="AK167" i="1"/>
  <c r="AI167" i="1"/>
  <c r="AG167" i="1"/>
  <c r="AE167" i="1"/>
  <c r="AC167" i="1"/>
  <c r="AA167" i="1"/>
  <c r="Y167" i="1"/>
  <c r="W167" i="1"/>
  <c r="U167" i="1"/>
  <c r="S167" i="1"/>
  <c r="Q167" i="1"/>
  <c r="O167" i="1"/>
  <c r="M167" i="1"/>
  <c r="BI166" i="1"/>
  <c r="AU166" i="1"/>
  <c r="AP166" i="1"/>
  <c r="AW166" i="1" s="1"/>
  <c r="BA166" i="1" s="1"/>
  <c r="AO166" i="1"/>
  <c r="AM166" i="1"/>
  <c r="AK166" i="1"/>
  <c r="AI166" i="1"/>
  <c r="AG166" i="1"/>
  <c r="AE166" i="1"/>
  <c r="AC166" i="1"/>
  <c r="AA166" i="1"/>
  <c r="Y166" i="1"/>
  <c r="W166" i="1"/>
  <c r="U166" i="1"/>
  <c r="S166" i="1"/>
  <c r="Q166" i="1"/>
  <c r="O166" i="1"/>
  <c r="M166" i="1"/>
  <c r="BI165" i="1"/>
  <c r="AU165" i="1"/>
  <c r="AP165" i="1"/>
  <c r="AO165" i="1"/>
  <c r="AM165" i="1"/>
  <c r="AK165" i="1"/>
  <c r="AI165" i="1"/>
  <c r="AG165" i="1"/>
  <c r="AE165" i="1"/>
  <c r="AC165" i="1"/>
  <c r="AA165" i="1"/>
  <c r="Y165" i="1"/>
  <c r="W165" i="1"/>
  <c r="U165" i="1"/>
  <c r="S165" i="1"/>
  <c r="Q165" i="1"/>
  <c r="O165" i="1"/>
  <c r="M165" i="1"/>
  <c r="BI164" i="1"/>
  <c r="AU164" i="1"/>
  <c r="AP164" i="1"/>
  <c r="AW164" i="1" s="1"/>
  <c r="BA164" i="1" s="1"/>
  <c r="AO164" i="1"/>
  <c r="AM164" i="1"/>
  <c r="AK164" i="1"/>
  <c r="AI164" i="1"/>
  <c r="AG164" i="1"/>
  <c r="AE164" i="1"/>
  <c r="AC164" i="1"/>
  <c r="AA164" i="1"/>
  <c r="Y164" i="1"/>
  <c r="W164" i="1"/>
  <c r="U164" i="1"/>
  <c r="S164" i="1"/>
  <c r="Q164" i="1"/>
  <c r="O164" i="1"/>
  <c r="M164" i="1"/>
  <c r="BI163" i="1"/>
  <c r="AU163" i="1"/>
  <c r="AP163" i="1"/>
  <c r="AW163" i="1" s="1"/>
  <c r="BA163" i="1" s="1"/>
  <c r="AO163" i="1"/>
  <c r="AM163" i="1"/>
  <c r="AK163" i="1"/>
  <c r="AI163" i="1"/>
  <c r="AG163" i="1"/>
  <c r="AE163" i="1"/>
  <c r="AC163" i="1"/>
  <c r="AA163" i="1"/>
  <c r="Y163" i="1"/>
  <c r="W163" i="1"/>
  <c r="U163" i="1"/>
  <c r="S163" i="1"/>
  <c r="Q163" i="1"/>
  <c r="O163" i="1"/>
  <c r="M163" i="1"/>
  <c r="BI162" i="1"/>
  <c r="BJ162" i="1" s="1"/>
  <c r="BL162" i="1" s="1"/>
  <c r="AU162" i="1"/>
  <c r="AP162" i="1"/>
  <c r="AW162" i="1" s="1"/>
  <c r="BA162" i="1" s="1"/>
  <c r="AO162" i="1"/>
  <c r="AM162" i="1"/>
  <c r="AK162" i="1"/>
  <c r="AI162" i="1"/>
  <c r="AG162" i="1"/>
  <c r="AE162" i="1"/>
  <c r="AC162" i="1"/>
  <c r="AA162" i="1"/>
  <c r="Y162" i="1"/>
  <c r="W162" i="1"/>
  <c r="U162" i="1"/>
  <c r="S162" i="1"/>
  <c r="Q162" i="1"/>
  <c r="O162" i="1"/>
  <c r="M162" i="1"/>
  <c r="BI161" i="1"/>
  <c r="AU161" i="1"/>
  <c r="AP161" i="1"/>
  <c r="AV161" i="1" s="1"/>
  <c r="AO161" i="1"/>
  <c r="AM161" i="1"/>
  <c r="AK161" i="1"/>
  <c r="AI161" i="1"/>
  <c r="AG161" i="1"/>
  <c r="AE161" i="1"/>
  <c r="AC161" i="1"/>
  <c r="AA161" i="1"/>
  <c r="Y161" i="1"/>
  <c r="W161" i="1"/>
  <c r="U161" i="1"/>
  <c r="S161" i="1"/>
  <c r="Q161" i="1"/>
  <c r="O161" i="1"/>
  <c r="M161" i="1"/>
  <c r="BI160" i="1"/>
  <c r="BB160" i="1"/>
  <c r="BE160" i="1" s="1"/>
  <c r="AU160" i="1"/>
  <c r="AP160" i="1"/>
  <c r="AW160" i="1" s="1"/>
  <c r="AO160" i="1"/>
  <c r="AM160" i="1"/>
  <c r="AK160" i="1"/>
  <c r="AI160" i="1"/>
  <c r="AG160" i="1"/>
  <c r="AE160" i="1"/>
  <c r="AC160" i="1"/>
  <c r="AA160" i="1"/>
  <c r="Y160" i="1"/>
  <c r="W160" i="1"/>
  <c r="U160" i="1"/>
  <c r="S160" i="1"/>
  <c r="Q160" i="1"/>
  <c r="O160" i="1"/>
  <c r="M160" i="1"/>
  <c r="BI159" i="1"/>
  <c r="AU159" i="1"/>
  <c r="AP159" i="1"/>
  <c r="AW159" i="1" s="1"/>
  <c r="BA159" i="1" s="1"/>
  <c r="AO159" i="1"/>
  <c r="AM159" i="1"/>
  <c r="AK159" i="1"/>
  <c r="AI159" i="1"/>
  <c r="AG159" i="1"/>
  <c r="AE159" i="1"/>
  <c r="AC159" i="1"/>
  <c r="AA159" i="1"/>
  <c r="Y159" i="1"/>
  <c r="W159" i="1"/>
  <c r="U159" i="1"/>
  <c r="S159" i="1"/>
  <c r="Q159" i="1"/>
  <c r="O159" i="1"/>
  <c r="M159" i="1"/>
  <c r="BI158" i="1"/>
  <c r="AU158" i="1"/>
  <c r="AP158" i="1"/>
  <c r="AW158" i="1" s="1"/>
  <c r="AO158" i="1"/>
  <c r="AM158" i="1"/>
  <c r="AK158" i="1"/>
  <c r="AI158" i="1"/>
  <c r="AG158" i="1"/>
  <c r="AE158" i="1"/>
  <c r="AC158" i="1"/>
  <c r="AA158" i="1"/>
  <c r="Y158" i="1"/>
  <c r="W158" i="1"/>
  <c r="U158" i="1"/>
  <c r="S158" i="1"/>
  <c r="Q158" i="1"/>
  <c r="O158" i="1"/>
  <c r="M158" i="1"/>
  <c r="BI157" i="1"/>
  <c r="AU157" i="1"/>
  <c r="AP157" i="1"/>
  <c r="AW157" i="1" s="1"/>
  <c r="BA157" i="1" s="1"/>
  <c r="AO157" i="1"/>
  <c r="AM157" i="1"/>
  <c r="AK157" i="1"/>
  <c r="AI157" i="1"/>
  <c r="AG157" i="1"/>
  <c r="AE157" i="1"/>
  <c r="AC157" i="1"/>
  <c r="AA157" i="1"/>
  <c r="Y157" i="1"/>
  <c r="W157" i="1"/>
  <c r="U157" i="1"/>
  <c r="S157" i="1"/>
  <c r="Q157" i="1"/>
  <c r="O157" i="1"/>
  <c r="M157" i="1"/>
  <c r="BI156" i="1"/>
  <c r="BB156" i="1"/>
  <c r="BE156" i="1" s="1"/>
  <c r="AU156" i="1"/>
  <c r="AP156" i="1"/>
  <c r="AW156" i="1" s="1"/>
  <c r="BA156" i="1" s="1"/>
  <c r="AO156" i="1"/>
  <c r="AM156" i="1"/>
  <c r="AK156" i="1"/>
  <c r="AI156" i="1"/>
  <c r="AG156" i="1"/>
  <c r="AE156" i="1"/>
  <c r="AC156" i="1"/>
  <c r="AA156" i="1"/>
  <c r="Y156" i="1"/>
  <c r="W156" i="1"/>
  <c r="U156" i="1"/>
  <c r="S156" i="1"/>
  <c r="Q156" i="1"/>
  <c r="O156" i="1"/>
  <c r="M156" i="1"/>
  <c r="BI155" i="1"/>
  <c r="AU155" i="1"/>
  <c r="AP155" i="1"/>
  <c r="AW155" i="1" s="1"/>
  <c r="BA155" i="1" s="1"/>
  <c r="AO155" i="1"/>
  <c r="AM155" i="1"/>
  <c r="AK155" i="1"/>
  <c r="AI155" i="1"/>
  <c r="AG155" i="1"/>
  <c r="AE155" i="1"/>
  <c r="AC155" i="1"/>
  <c r="AA155" i="1"/>
  <c r="Y155" i="1"/>
  <c r="W155" i="1"/>
  <c r="U155" i="1"/>
  <c r="S155" i="1"/>
  <c r="Q155" i="1"/>
  <c r="O155" i="1"/>
  <c r="M155" i="1"/>
  <c r="BI154" i="1"/>
  <c r="AU154" i="1"/>
  <c r="AP154" i="1"/>
  <c r="AW154" i="1" s="1"/>
  <c r="BA154" i="1" s="1"/>
  <c r="AO154" i="1"/>
  <c r="AM154" i="1"/>
  <c r="AK154" i="1"/>
  <c r="AI154" i="1"/>
  <c r="AG154" i="1"/>
  <c r="AE154" i="1"/>
  <c r="AC154" i="1"/>
  <c r="AA154" i="1"/>
  <c r="Y154" i="1"/>
  <c r="W154" i="1"/>
  <c r="U154" i="1"/>
  <c r="S154" i="1"/>
  <c r="Q154" i="1"/>
  <c r="O154" i="1"/>
  <c r="M154" i="1"/>
  <c r="BI153" i="1"/>
  <c r="AU153" i="1"/>
  <c r="AP153" i="1"/>
  <c r="AW153" i="1" s="1"/>
  <c r="BA153" i="1" s="1"/>
  <c r="AO153" i="1"/>
  <c r="AM153" i="1"/>
  <c r="AK153" i="1"/>
  <c r="AI153" i="1"/>
  <c r="AG153" i="1"/>
  <c r="AE153" i="1"/>
  <c r="AC153" i="1"/>
  <c r="AA153" i="1"/>
  <c r="Y153" i="1"/>
  <c r="W153" i="1"/>
  <c r="U153" i="1"/>
  <c r="S153" i="1"/>
  <c r="Q153" i="1"/>
  <c r="O153" i="1"/>
  <c r="M153" i="1"/>
  <c r="BI152" i="1"/>
  <c r="AU152" i="1"/>
  <c r="AP152" i="1"/>
  <c r="AW152" i="1" s="1"/>
  <c r="BA152" i="1" s="1"/>
  <c r="AO152" i="1"/>
  <c r="AM152" i="1"/>
  <c r="AK152" i="1"/>
  <c r="AI152" i="1"/>
  <c r="AG152" i="1"/>
  <c r="AE152" i="1"/>
  <c r="AC152" i="1"/>
  <c r="AA152" i="1"/>
  <c r="Y152" i="1"/>
  <c r="W152" i="1"/>
  <c r="U152" i="1"/>
  <c r="S152" i="1"/>
  <c r="Q152" i="1"/>
  <c r="O152" i="1"/>
  <c r="M152" i="1"/>
  <c r="BI151" i="1"/>
  <c r="AU151" i="1"/>
  <c r="AP151" i="1"/>
  <c r="AW151" i="1" s="1"/>
  <c r="BA151" i="1" s="1"/>
  <c r="AO151" i="1"/>
  <c r="AM151" i="1"/>
  <c r="AK151" i="1"/>
  <c r="AI151" i="1"/>
  <c r="AG151" i="1"/>
  <c r="AE151" i="1"/>
  <c r="AC151" i="1"/>
  <c r="AA151" i="1"/>
  <c r="Y151" i="1"/>
  <c r="W151" i="1"/>
  <c r="U151" i="1"/>
  <c r="S151" i="1"/>
  <c r="Q151" i="1"/>
  <c r="O151" i="1"/>
  <c r="M151" i="1"/>
  <c r="BI150" i="1"/>
  <c r="BB150" i="1"/>
  <c r="BE150" i="1" s="1"/>
  <c r="AU150" i="1"/>
  <c r="AP150" i="1"/>
  <c r="AV150" i="1" s="1"/>
  <c r="AO150" i="1"/>
  <c r="AM150" i="1"/>
  <c r="AK150" i="1"/>
  <c r="AI150" i="1"/>
  <c r="AG150" i="1"/>
  <c r="AE150" i="1"/>
  <c r="AC150" i="1"/>
  <c r="AA150" i="1"/>
  <c r="Y150" i="1"/>
  <c r="W150" i="1"/>
  <c r="U150" i="1"/>
  <c r="S150" i="1"/>
  <c r="Q150" i="1"/>
  <c r="O150" i="1"/>
  <c r="M150" i="1"/>
  <c r="BI149" i="1"/>
  <c r="BB149" i="1"/>
  <c r="BE149" i="1" s="1"/>
  <c r="AU149" i="1"/>
  <c r="AP149" i="1"/>
  <c r="AW149" i="1" s="1"/>
  <c r="BA149" i="1" s="1"/>
  <c r="AO149" i="1"/>
  <c r="AM149" i="1"/>
  <c r="AK149" i="1"/>
  <c r="AI149" i="1"/>
  <c r="AG149" i="1"/>
  <c r="AE149" i="1"/>
  <c r="AC149" i="1"/>
  <c r="AA149" i="1"/>
  <c r="Y149" i="1"/>
  <c r="W149" i="1"/>
  <c r="U149" i="1"/>
  <c r="S149" i="1"/>
  <c r="Q149" i="1"/>
  <c r="O149" i="1"/>
  <c r="M149" i="1"/>
  <c r="BI148" i="1"/>
  <c r="AU148" i="1"/>
  <c r="AP148" i="1"/>
  <c r="AV148" i="1" s="1"/>
  <c r="AO148" i="1"/>
  <c r="AM148" i="1"/>
  <c r="AK148" i="1"/>
  <c r="AI148" i="1"/>
  <c r="AG148" i="1"/>
  <c r="AE148" i="1"/>
  <c r="AC148" i="1"/>
  <c r="AA148" i="1"/>
  <c r="Y148" i="1"/>
  <c r="W148" i="1"/>
  <c r="U148" i="1"/>
  <c r="S148" i="1"/>
  <c r="Q148" i="1"/>
  <c r="O148" i="1"/>
  <c r="M148" i="1"/>
  <c r="BI147" i="1"/>
  <c r="AU147" i="1"/>
  <c r="AP147" i="1"/>
  <c r="AV147" i="1" s="1"/>
  <c r="AZ147" i="1" s="1"/>
  <c r="AO147" i="1"/>
  <c r="AM147" i="1"/>
  <c r="AK147" i="1"/>
  <c r="AI147" i="1"/>
  <c r="AG147" i="1"/>
  <c r="AE147" i="1"/>
  <c r="AC147" i="1"/>
  <c r="AA147" i="1"/>
  <c r="Y147" i="1"/>
  <c r="W147" i="1"/>
  <c r="U147" i="1"/>
  <c r="S147" i="1"/>
  <c r="Q147" i="1"/>
  <c r="O147" i="1"/>
  <c r="M147" i="1"/>
  <c r="BI146" i="1"/>
  <c r="AU146" i="1"/>
  <c r="AP146" i="1"/>
  <c r="AV146" i="1" s="1"/>
  <c r="AO146" i="1"/>
  <c r="AM146" i="1"/>
  <c r="AK146" i="1"/>
  <c r="AI146" i="1"/>
  <c r="AG146" i="1"/>
  <c r="AE146" i="1"/>
  <c r="AC146" i="1"/>
  <c r="AA146" i="1"/>
  <c r="Y146" i="1"/>
  <c r="W146" i="1"/>
  <c r="U146" i="1"/>
  <c r="S146" i="1"/>
  <c r="Q146" i="1"/>
  <c r="O146" i="1"/>
  <c r="M146" i="1"/>
  <c r="BI145" i="1"/>
  <c r="BB145" i="1"/>
  <c r="BE145" i="1" s="1"/>
  <c r="AU145" i="1"/>
  <c r="AP145" i="1"/>
  <c r="AW145" i="1" s="1"/>
  <c r="AO145" i="1"/>
  <c r="AM145" i="1"/>
  <c r="AK145" i="1"/>
  <c r="AI145" i="1"/>
  <c r="AG145" i="1"/>
  <c r="AE145" i="1"/>
  <c r="AC145" i="1"/>
  <c r="AA145" i="1"/>
  <c r="Y145" i="1"/>
  <c r="W145" i="1"/>
  <c r="U145" i="1"/>
  <c r="S145" i="1"/>
  <c r="Q145" i="1"/>
  <c r="O145" i="1"/>
  <c r="M145" i="1"/>
  <c r="BI144" i="1"/>
  <c r="AU144" i="1"/>
  <c r="AP144" i="1"/>
  <c r="AW144" i="1" s="1"/>
  <c r="BA144" i="1" s="1"/>
  <c r="AO144" i="1"/>
  <c r="AM144" i="1"/>
  <c r="AK144" i="1"/>
  <c r="AI144" i="1"/>
  <c r="AG144" i="1"/>
  <c r="AE144" i="1"/>
  <c r="AC144" i="1"/>
  <c r="AA144" i="1"/>
  <c r="Y144" i="1"/>
  <c r="W144" i="1"/>
  <c r="U144" i="1"/>
  <c r="S144" i="1"/>
  <c r="Q144" i="1"/>
  <c r="O144" i="1"/>
  <c r="M144" i="1"/>
  <c r="BI143" i="1"/>
  <c r="AU143" i="1"/>
  <c r="AP143" i="1"/>
  <c r="AW143" i="1" s="1"/>
  <c r="AO143" i="1"/>
  <c r="AM143" i="1"/>
  <c r="AK143" i="1"/>
  <c r="AI143" i="1"/>
  <c r="AG143" i="1"/>
  <c r="AE143" i="1"/>
  <c r="AC143" i="1"/>
  <c r="AA143" i="1"/>
  <c r="Y143" i="1"/>
  <c r="W143" i="1"/>
  <c r="U143" i="1"/>
  <c r="S143" i="1"/>
  <c r="Q143" i="1"/>
  <c r="O143" i="1"/>
  <c r="M143" i="1"/>
  <c r="BI142" i="1"/>
  <c r="AU142" i="1"/>
  <c r="AP142" i="1"/>
  <c r="AW142" i="1" s="1"/>
  <c r="BA142" i="1" s="1"/>
  <c r="AO142" i="1"/>
  <c r="AM142" i="1"/>
  <c r="AK142" i="1"/>
  <c r="AI142" i="1"/>
  <c r="AG142" i="1"/>
  <c r="AE142" i="1"/>
  <c r="AC142" i="1"/>
  <c r="AA142" i="1"/>
  <c r="Y142" i="1"/>
  <c r="W142" i="1"/>
  <c r="U142" i="1"/>
  <c r="S142" i="1"/>
  <c r="Q142" i="1"/>
  <c r="O142" i="1"/>
  <c r="M142" i="1"/>
  <c r="BI141" i="1"/>
  <c r="AU141" i="1"/>
  <c r="AP141" i="1"/>
  <c r="AV141" i="1" s="1"/>
  <c r="AZ141" i="1" s="1"/>
  <c r="AO141" i="1"/>
  <c r="AM141" i="1"/>
  <c r="AK141" i="1"/>
  <c r="AI141" i="1"/>
  <c r="AG141" i="1"/>
  <c r="AE141" i="1"/>
  <c r="AC141" i="1"/>
  <c r="AA141" i="1"/>
  <c r="Y141" i="1"/>
  <c r="W141" i="1"/>
  <c r="U141" i="1"/>
  <c r="S141" i="1"/>
  <c r="Q141" i="1"/>
  <c r="O141" i="1"/>
  <c r="M141" i="1"/>
  <c r="BI140" i="1"/>
  <c r="AU140" i="1"/>
  <c r="AP140" i="1"/>
  <c r="AW140" i="1" s="1"/>
  <c r="BA140" i="1" s="1"/>
  <c r="AO140" i="1"/>
  <c r="AM140" i="1"/>
  <c r="AK140" i="1"/>
  <c r="AI140" i="1"/>
  <c r="AG140" i="1"/>
  <c r="AE140" i="1"/>
  <c r="AC140" i="1"/>
  <c r="AA140" i="1"/>
  <c r="Y140" i="1"/>
  <c r="W140" i="1"/>
  <c r="U140" i="1"/>
  <c r="S140" i="1"/>
  <c r="Q140" i="1"/>
  <c r="O140" i="1"/>
  <c r="M140" i="1"/>
  <c r="BI139" i="1"/>
  <c r="BB139" i="1"/>
  <c r="BE139" i="1" s="1"/>
  <c r="AU139" i="1"/>
  <c r="BJ139" i="1" s="1"/>
  <c r="BL139" i="1" s="1"/>
  <c r="AP139" i="1"/>
  <c r="AV139" i="1" s="1"/>
  <c r="AZ139" i="1" s="1"/>
  <c r="AO139" i="1"/>
  <c r="AM139" i="1"/>
  <c r="AK139" i="1"/>
  <c r="AI139" i="1"/>
  <c r="AG139" i="1"/>
  <c r="AE139" i="1"/>
  <c r="AC139" i="1"/>
  <c r="AA139" i="1"/>
  <c r="Y139" i="1"/>
  <c r="W139" i="1"/>
  <c r="U139" i="1"/>
  <c r="S139" i="1"/>
  <c r="Q139" i="1"/>
  <c r="O139" i="1"/>
  <c r="M139" i="1"/>
  <c r="BI138" i="1"/>
  <c r="AU138" i="1"/>
  <c r="AP138" i="1"/>
  <c r="AO138" i="1"/>
  <c r="AM138" i="1"/>
  <c r="AK138" i="1"/>
  <c r="AI138" i="1"/>
  <c r="AG138" i="1"/>
  <c r="AE138" i="1"/>
  <c r="AC138" i="1"/>
  <c r="AA138" i="1"/>
  <c r="Y138" i="1"/>
  <c r="W138" i="1"/>
  <c r="U138" i="1"/>
  <c r="S138" i="1"/>
  <c r="Q138" i="1"/>
  <c r="O138" i="1"/>
  <c r="M138" i="1"/>
  <c r="BI137" i="1"/>
  <c r="BB137" i="1"/>
  <c r="BE137" i="1" s="1"/>
  <c r="AU137" i="1"/>
  <c r="AP137" i="1"/>
  <c r="AO137" i="1"/>
  <c r="AM137" i="1"/>
  <c r="AK137" i="1"/>
  <c r="AI137" i="1"/>
  <c r="AG137" i="1"/>
  <c r="AE137" i="1"/>
  <c r="AC137" i="1"/>
  <c r="AA137" i="1"/>
  <c r="Y137" i="1"/>
  <c r="W137" i="1"/>
  <c r="U137" i="1"/>
  <c r="S137" i="1"/>
  <c r="Q137" i="1"/>
  <c r="O137" i="1"/>
  <c r="M137" i="1"/>
  <c r="BI136" i="1"/>
  <c r="BB136" i="1"/>
  <c r="BE136" i="1" s="1"/>
  <c r="AU136" i="1"/>
  <c r="AP136" i="1"/>
  <c r="AW136" i="1" s="1"/>
  <c r="BA136" i="1" s="1"/>
  <c r="AO136" i="1"/>
  <c r="AM136" i="1"/>
  <c r="AK136" i="1"/>
  <c r="AI136" i="1"/>
  <c r="AG136" i="1"/>
  <c r="AE136" i="1"/>
  <c r="AC136" i="1"/>
  <c r="AA136" i="1"/>
  <c r="Y136" i="1"/>
  <c r="W136" i="1"/>
  <c r="U136" i="1"/>
  <c r="S136" i="1"/>
  <c r="Q136" i="1"/>
  <c r="O136" i="1"/>
  <c r="M136" i="1"/>
  <c r="BI135" i="1"/>
  <c r="BB135" i="1"/>
  <c r="BE135" i="1" s="1"/>
  <c r="AU135" i="1"/>
  <c r="AP135" i="1"/>
  <c r="AW135" i="1" s="1"/>
  <c r="BA135" i="1" s="1"/>
  <c r="AO135" i="1"/>
  <c r="AM135" i="1"/>
  <c r="AK135" i="1"/>
  <c r="AI135" i="1"/>
  <c r="AG135" i="1"/>
  <c r="AE135" i="1"/>
  <c r="AC135" i="1"/>
  <c r="AA135" i="1"/>
  <c r="Y135" i="1"/>
  <c r="W135" i="1"/>
  <c r="U135" i="1"/>
  <c r="S135" i="1"/>
  <c r="Q135" i="1"/>
  <c r="O135" i="1"/>
  <c r="M135" i="1"/>
  <c r="BI134" i="1"/>
  <c r="AU134" i="1"/>
  <c r="AP134" i="1"/>
  <c r="AW134" i="1" s="1"/>
  <c r="BA134" i="1" s="1"/>
  <c r="AO134" i="1"/>
  <c r="AM134" i="1"/>
  <c r="AK134" i="1"/>
  <c r="AI134" i="1"/>
  <c r="AG134" i="1"/>
  <c r="AE134" i="1"/>
  <c r="AC134" i="1"/>
  <c r="AA134" i="1"/>
  <c r="Y134" i="1"/>
  <c r="W134" i="1"/>
  <c r="U134" i="1"/>
  <c r="S134" i="1"/>
  <c r="Q134" i="1"/>
  <c r="O134" i="1"/>
  <c r="M134" i="1"/>
  <c r="BI133" i="1"/>
  <c r="AU133" i="1"/>
  <c r="AP133" i="1"/>
  <c r="AO133" i="1"/>
  <c r="AM133" i="1"/>
  <c r="AK133" i="1"/>
  <c r="AI133" i="1"/>
  <c r="AG133" i="1"/>
  <c r="AE133" i="1"/>
  <c r="AC133" i="1"/>
  <c r="AA133" i="1"/>
  <c r="Y133" i="1"/>
  <c r="W133" i="1"/>
  <c r="U133" i="1"/>
  <c r="S133" i="1"/>
  <c r="Q133" i="1"/>
  <c r="O133" i="1"/>
  <c r="M133" i="1"/>
  <c r="BI132" i="1"/>
  <c r="AU132" i="1"/>
  <c r="AP132" i="1"/>
  <c r="AW132" i="1" s="1"/>
  <c r="BA132" i="1" s="1"/>
  <c r="AO132" i="1"/>
  <c r="AM132" i="1"/>
  <c r="AK132" i="1"/>
  <c r="AI132" i="1"/>
  <c r="AG132" i="1"/>
  <c r="AE132" i="1"/>
  <c r="AC132" i="1"/>
  <c r="AA132" i="1"/>
  <c r="Y132" i="1"/>
  <c r="W132" i="1"/>
  <c r="U132" i="1"/>
  <c r="S132" i="1"/>
  <c r="Q132" i="1"/>
  <c r="O132" i="1"/>
  <c r="M132" i="1"/>
  <c r="BI131" i="1"/>
  <c r="AU131" i="1"/>
  <c r="AP131" i="1"/>
  <c r="AW131" i="1" s="1"/>
  <c r="BA131" i="1" s="1"/>
  <c r="AO131" i="1"/>
  <c r="AM131" i="1"/>
  <c r="AK131" i="1"/>
  <c r="AI131" i="1"/>
  <c r="AG131" i="1"/>
  <c r="AE131" i="1"/>
  <c r="AC131" i="1"/>
  <c r="AA131" i="1"/>
  <c r="Y131" i="1"/>
  <c r="W131" i="1"/>
  <c r="U131" i="1"/>
  <c r="S131" i="1"/>
  <c r="Q131" i="1"/>
  <c r="O131" i="1"/>
  <c r="M131" i="1"/>
  <c r="BI130" i="1"/>
  <c r="AU130" i="1"/>
  <c r="AP130" i="1"/>
  <c r="AO130" i="1"/>
  <c r="AM130" i="1"/>
  <c r="AK130" i="1"/>
  <c r="AI130" i="1"/>
  <c r="AG130" i="1"/>
  <c r="AE130" i="1"/>
  <c r="AC130" i="1"/>
  <c r="AA130" i="1"/>
  <c r="Y130" i="1"/>
  <c r="W130" i="1"/>
  <c r="U130" i="1"/>
  <c r="S130" i="1"/>
  <c r="Q130" i="1"/>
  <c r="O130" i="1"/>
  <c r="M130" i="1"/>
  <c r="BI129" i="1"/>
  <c r="AU129" i="1"/>
  <c r="AP129" i="1"/>
  <c r="AW129" i="1" s="1"/>
  <c r="BA129" i="1" s="1"/>
  <c r="AO129" i="1"/>
  <c r="AM129" i="1"/>
  <c r="AK129" i="1"/>
  <c r="AI129" i="1"/>
  <c r="AG129" i="1"/>
  <c r="AE129" i="1"/>
  <c r="AC129" i="1"/>
  <c r="AA129" i="1"/>
  <c r="Y129" i="1"/>
  <c r="W129" i="1"/>
  <c r="U129" i="1"/>
  <c r="S129" i="1"/>
  <c r="Q129" i="1"/>
  <c r="O129" i="1"/>
  <c r="M129" i="1"/>
  <c r="BI128" i="1"/>
  <c r="AV128" i="1"/>
  <c r="AZ128" i="1" s="1"/>
  <c r="AU128" i="1"/>
  <c r="AP128" i="1"/>
  <c r="AW128" i="1" s="1"/>
  <c r="BA128" i="1" s="1"/>
  <c r="AO128" i="1"/>
  <c r="AM128" i="1"/>
  <c r="AK128" i="1"/>
  <c r="AI128" i="1"/>
  <c r="AG128" i="1"/>
  <c r="AE128" i="1"/>
  <c r="AC128" i="1"/>
  <c r="AA128" i="1"/>
  <c r="Y128" i="1"/>
  <c r="W128" i="1"/>
  <c r="U128" i="1"/>
  <c r="S128" i="1"/>
  <c r="Q128" i="1"/>
  <c r="O128" i="1"/>
  <c r="M128" i="1"/>
  <c r="BI127" i="1"/>
  <c r="BB127" i="1"/>
  <c r="BE127" i="1" s="1"/>
  <c r="AU127" i="1"/>
  <c r="AP127" i="1"/>
  <c r="AV127" i="1" s="1"/>
  <c r="AO127" i="1"/>
  <c r="AM127" i="1"/>
  <c r="AK127" i="1"/>
  <c r="AI127" i="1"/>
  <c r="AG127" i="1"/>
  <c r="AE127" i="1"/>
  <c r="AC127" i="1"/>
  <c r="AA127" i="1"/>
  <c r="Y127" i="1"/>
  <c r="W127" i="1"/>
  <c r="U127" i="1"/>
  <c r="S127" i="1"/>
  <c r="Q127" i="1"/>
  <c r="O127" i="1"/>
  <c r="M127" i="1"/>
  <c r="BI126" i="1"/>
  <c r="AU126" i="1"/>
  <c r="AP126" i="1"/>
  <c r="AV126" i="1" s="1"/>
  <c r="AZ126" i="1" s="1"/>
  <c r="AO126" i="1"/>
  <c r="AM126" i="1"/>
  <c r="AK126" i="1"/>
  <c r="AI126" i="1"/>
  <c r="AG126" i="1"/>
  <c r="AE126" i="1"/>
  <c r="AC126" i="1"/>
  <c r="AA126" i="1"/>
  <c r="Y126" i="1"/>
  <c r="W126" i="1"/>
  <c r="U126" i="1"/>
  <c r="S126" i="1"/>
  <c r="Q126" i="1"/>
  <c r="O126" i="1"/>
  <c r="M126" i="1"/>
  <c r="BI125" i="1"/>
  <c r="AU125" i="1"/>
  <c r="AP125" i="1"/>
  <c r="AO125" i="1"/>
  <c r="AM125" i="1"/>
  <c r="AK125" i="1"/>
  <c r="AI125" i="1"/>
  <c r="AG125" i="1"/>
  <c r="AE125" i="1"/>
  <c r="AC125" i="1"/>
  <c r="AA125" i="1"/>
  <c r="Y125" i="1"/>
  <c r="W125" i="1"/>
  <c r="U125" i="1"/>
  <c r="S125" i="1"/>
  <c r="Q125" i="1"/>
  <c r="O125" i="1"/>
  <c r="M125" i="1"/>
  <c r="BI124" i="1"/>
  <c r="AU124" i="1"/>
  <c r="AP124" i="1"/>
  <c r="AW124" i="1" s="1"/>
  <c r="BA124" i="1" s="1"/>
  <c r="AO124" i="1"/>
  <c r="AM124" i="1"/>
  <c r="AK124" i="1"/>
  <c r="AI124" i="1"/>
  <c r="AG124" i="1"/>
  <c r="AE124" i="1"/>
  <c r="AC124" i="1"/>
  <c r="AA124" i="1"/>
  <c r="Y124" i="1"/>
  <c r="W124" i="1"/>
  <c r="U124" i="1"/>
  <c r="S124" i="1"/>
  <c r="Q124" i="1"/>
  <c r="O124" i="1"/>
  <c r="M124" i="1"/>
  <c r="BI123" i="1"/>
  <c r="BB123" i="1"/>
  <c r="BE123" i="1" s="1"/>
  <c r="AU123" i="1"/>
  <c r="AP123" i="1"/>
  <c r="AO123" i="1"/>
  <c r="AM123" i="1"/>
  <c r="AK123" i="1"/>
  <c r="AI123" i="1"/>
  <c r="AG123" i="1"/>
  <c r="AE123" i="1"/>
  <c r="AC123" i="1"/>
  <c r="AA123" i="1"/>
  <c r="Y123" i="1"/>
  <c r="W123" i="1"/>
  <c r="U123" i="1"/>
  <c r="S123" i="1"/>
  <c r="Q123" i="1"/>
  <c r="O123" i="1"/>
  <c r="M123" i="1"/>
  <c r="BI122" i="1"/>
  <c r="BB122" i="1"/>
  <c r="BE122" i="1" s="1"/>
  <c r="AU122" i="1"/>
  <c r="AP122" i="1"/>
  <c r="AO122" i="1"/>
  <c r="AM122" i="1"/>
  <c r="AK122" i="1"/>
  <c r="AI122" i="1"/>
  <c r="AG122" i="1"/>
  <c r="AE122" i="1"/>
  <c r="AC122" i="1"/>
  <c r="AA122" i="1"/>
  <c r="Y122" i="1"/>
  <c r="W122" i="1"/>
  <c r="U122" i="1"/>
  <c r="S122" i="1"/>
  <c r="Q122" i="1"/>
  <c r="O122" i="1"/>
  <c r="M122" i="1"/>
  <c r="BI121" i="1"/>
  <c r="AU121" i="1"/>
  <c r="AP121" i="1"/>
  <c r="AO121" i="1"/>
  <c r="AM121" i="1"/>
  <c r="AK121" i="1"/>
  <c r="AI121" i="1"/>
  <c r="AG121" i="1"/>
  <c r="AE121" i="1"/>
  <c r="AC121" i="1"/>
  <c r="AA121" i="1"/>
  <c r="Y121" i="1"/>
  <c r="W121" i="1"/>
  <c r="U121" i="1"/>
  <c r="S121" i="1"/>
  <c r="Q121" i="1"/>
  <c r="O121" i="1"/>
  <c r="M121" i="1"/>
  <c r="BI120" i="1"/>
  <c r="AU120" i="1"/>
  <c r="AP120" i="1"/>
  <c r="AW120" i="1" s="1"/>
  <c r="BA120" i="1" s="1"/>
  <c r="AO120" i="1"/>
  <c r="AM120" i="1"/>
  <c r="AK120" i="1"/>
  <c r="AI120" i="1"/>
  <c r="AG120" i="1"/>
  <c r="AE120" i="1"/>
  <c r="AC120" i="1"/>
  <c r="AA120" i="1"/>
  <c r="Y120" i="1"/>
  <c r="W120" i="1"/>
  <c r="U120" i="1"/>
  <c r="S120" i="1"/>
  <c r="Q120" i="1"/>
  <c r="O120" i="1"/>
  <c r="M120" i="1"/>
  <c r="BI119" i="1"/>
  <c r="BB119" i="1"/>
  <c r="BE119" i="1" s="1"/>
  <c r="AU119" i="1"/>
  <c r="AP119" i="1"/>
  <c r="AW119" i="1" s="1"/>
  <c r="BA119" i="1" s="1"/>
  <c r="AO119" i="1"/>
  <c r="AM119" i="1"/>
  <c r="AK119" i="1"/>
  <c r="AI119" i="1"/>
  <c r="AG119" i="1"/>
  <c r="AE119" i="1"/>
  <c r="AC119" i="1"/>
  <c r="AA119" i="1"/>
  <c r="Y119" i="1"/>
  <c r="W119" i="1"/>
  <c r="U119" i="1"/>
  <c r="S119" i="1"/>
  <c r="Q119" i="1"/>
  <c r="O119" i="1"/>
  <c r="M119" i="1"/>
  <c r="BI118" i="1"/>
  <c r="AU118" i="1"/>
  <c r="AP118" i="1"/>
  <c r="AW118" i="1" s="1"/>
  <c r="BA118" i="1" s="1"/>
  <c r="AO118" i="1"/>
  <c r="AM118" i="1"/>
  <c r="AK118" i="1"/>
  <c r="AI118" i="1"/>
  <c r="AG118" i="1"/>
  <c r="AE118" i="1"/>
  <c r="AC118" i="1"/>
  <c r="AA118" i="1"/>
  <c r="Y118" i="1"/>
  <c r="W118" i="1"/>
  <c r="U118" i="1"/>
  <c r="S118" i="1"/>
  <c r="Q118" i="1"/>
  <c r="O118" i="1"/>
  <c r="M118" i="1"/>
  <c r="BI117" i="1"/>
  <c r="AU117" i="1"/>
  <c r="AP117" i="1"/>
  <c r="AW117" i="1" s="1"/>
  <c r="BA117" i="1" s="1"/>
  <c r="AO117" i="1"/>
  <c r="AM117" i="1"/>
  <c r="AK117" i="1"/>
  <c r="AI117" i="1"/>
  <c r="AG117" i="1"/>
  <c r="AE117" i="1"/>
  <c r="AC117" i="1"/>
  <c r="AA117" i="1"/>
  <c r="Y117" i="1"/>
  <c r="W117" i="1"/>
  <c r="U117" i="1"/>
  <c r="S117" i="1"/>
  <c r="Q117" i="1"/>
  <c r="O117" i="1"/>
  <c r="M117" i="1"/>
  <c r="BI116" i="1"/>
  <c r="AU116" i="1"/>
  <c r="AP116" i="1"/>
  <c r="AW116" i="1" s="1"/>
  <c r="BA116" i="1" s="1"/>
  <c r="AO116" i="1"/>
  <c r="AM116" i="1"/>
  <c r="AK116" i="1"/>
  <c r="AI116" i="1"/>
  <c r="AG116" i="1"/>
  <c r="AE116" i="1"/>
  <c r="AC116" i="1"/>
  <c r="AA116" i="1"/>
  <c r="Y116" i="1"/>
  <c r="W116" i="1"/>
  <c r="U116" i="1"/>
  <c r="S116" i="1"/>
  <c r="Q116" i="1"/>
  <c r="O116" i="1"/>
  <c r="M116" i="1"/>
  <c r="BI115" i="1"/>
  <c r="AU115" i="1"/>
  <c r="AP115" i="1"/>
  <c r="AW115" i="1" s="1"/>
  <c r="BA115" i="1" s="1"/>
  <c r="AO115" i="1"/>
  <c r="AM115" i="1"/>
  <c r="AK115" i="1"/>
  <c r="AI115" i="1"/>
  <c r="AG115" i="1"/>
  <c r="AE115" i="1"/>
  <c r="AC115" i="1"/>
  <c r="AA115" i="1"/>
  <c r="Y115" i="1"/>
  <c r="W115" i="1"/>
  <c r="U115" i="1"/>
  <c r="S115" i="1"/>
  <c r="Q115" i="1"/>
  <c r="O115" i="1"/>
  <c r="M115" i="1"/>
  <c r="BI114" i="1"/>
  <c r="AU114" i="1"/>
  <c r="AP114" i="1"/>
  <c r="AW114" i="1" s="1"/>
  <c r="BA114" i="1" s="1"/>
  <c r="AO114" i="1"/>
  <c r="AM114" i="1"/>
  <c r="AK114" i="1"/>
  <c r="AI114" i="1"/>
  <c r="AG114" i="1"/>
  <c r="AE114" i="1"/>
  <c r="AC114" i="1"/>
  <c r="AA114" i="1"/>
  <c r="Y114" i="1"/>
  <c r="W114" i="1"/>
  <c r="U114" i="1"/>
  <c r="S114" i="1"/>
  <c r="Q114" i="1"/>
  <c r="O114" i="1"/>
  <c r="M114" i="1"/>
  <c r="BI113" i="1"/>
  <c r="AU113" i="1"/>
  <c r="AP113" i="1"/>
  <c r="AW113" i="1" s="1"/>
  <c r="BA113" i="1" s="1"/>
  <c r="AO113" i="1"/>
  <c r="AM113" i="1"/>
  <c r="AK113" i="1"/>
  <c r="AI113" i="1"/>
  <c r="AG113" i="1"/>
  <c r="AE113" i="1"/>
  <c r="AC113" i="1"/>
  <c r="AA113" i="1"/>
  <c r="Y113" i="1"/>
  <c r="W113" i="1"/>
  <c r="U113" i="1"/>
  <c r="S113" i="1"/>
  <c r="Q113" i="1"/>
  <c r="O113" i="1"/>
  <c r="M113" i="1"/>
  <c r="BI112" i="1"/>
  <c r="AU112" i="1"/>
  <c r="AP112" i="1"/>
  <c r="AW112" i="1" s="1"/>
  <c r="BA112" i="1" s="1"/>
  <c r="AO112" i="1"/>
  <c r="AM112" i="1"/>
  <c r="AK112" i="1"/>
  <c r="AI112" i="1"/>
  <c r="AG112" i="1"/>
  <c r="AE112" i="1"/>
  <c r="AC112" i="1"/>
  <c r="AA112" i="1"/>
  <c r="Y112" i="1"/>
  <c r="W112" i="1"/>
  <c r="U112" i="1"/>
  <c r="S112" i="1"/>
  <c r="Q112" i="1"/>
  <c r="O112" i="1"/>
  <c r="M112" i="1"/>
  <c r="BI111" i="1"/>
  <c r="BB111" i="1"/>
  <c r="BE111" i="1" s="1"/>
  <c r="AU111" i="1"/>
  <c r="AP111" i="1"/>
  <c r="AV111" i="1" s="1"/>
  <c r="AZ111" i="1" s="1"/>
  <c r="AO111" i="1"/>
  <c r="AM111" i="1"/>
  <c r="AK111" i="1"/>
  <c r="AI111" i="1"/>
  <c r="AG111" i="1"/>
  <c r="AE111" i="1"/>
  <c r="AC111" i="1"/>
  <c r="AA111" i="1"/>
  <c r="Y111" i="1"/>
  <c r="W111" i="1"/>
  <c r="U111" i="1"/>
  <c r="S111" i="1"/>
  <c r="Q111" i="1"/>
  <c r="O111" i="1"/>
  <c r="M111" i="1"/>
  <c r="BI110" i="1"/>
  <c r="AU110" i="1"/>
  <c r="AP110" i="1"/>
  <c r="AO110" i="1"/>
  <c r="AM110" i="1"/>
  <c r="AK110" i="1"/>
  <c r="AI110" i="1"/>
  <c r="AG110" i="1"/>
  <c r="AE110" i="1"/>
  <c r="AC110" i="1"/>
  <c r="AA110" i="1"/>
  <c r="Y110" i="1"/>
  <c r="W110" i="1"/>
  <c r="U110" i="1"/>
  <c r="S110" i="1"/>
  <c r="Q110" i="1"/>
  <c r="O110" i="1"/>
  <c r="M110" i="1"/>
  <c r="BI109" i="1"/>
  <c r="AU109" i="1"/>
  <c r="AP109" i="1"/>
  <c r="AV109" i="1" s="1"/>
  <c r="AO109" i="1"/>
  <c r="AM109" i="1"/>
  <c r="AK109" i="1"/>
  <c r="AI109" i="1"/>
  <c r="AG109" i="1"/>
  <c r="AE109" i="1"/>
  <c r="AC109" i="1"/>
  <c r="AA109" i="1"/>
  <c r="Y109" i="1"/>
  <c r="W109" i="1"/>
  <c r="U109" i="1"/>
  <c r="S109" i="1"/>
  <c r="Q109" i="1"/>
  <c r="O109" i="1"/>
  <c r="M109" i="1"/>
  <c r="BI108" i="1"/>
  <c r="AU108" i="1"/>
  <c r="AP108" i="1"/>
  <c r="AV108" i="1" s="1"/>
  <c r="AO108" i="1"/>
  <c r="AM108" i="1"/>
  <c r="AK108" i="1"/>
  <c r="AI108" i="1"/>
  <c r="AG108" i="1"/>
  <c r="AE108" i="1"/>
  <c r="AC108" i="1"/>
  <c r="AA108" i="1"/>
  <c r="Y108" i="1"/>
  <c r="W108" i="1"/>
  <c r="U108" i="1"/>
  <c r="S108" i="1"/>
  <c r="Q108" i="1"/>
  <c r="O108" i="1"/>
  <c r="M108" i="1"/>
  <c r="BI107" i="1"/>
  <c r="AU107" i="1"/>
  <c r="AP107" i="1"/>
  <c r="AV107" i="1" s="1"/>
  <c r="AO107" i="1"/>
  <c r="AM107" i="1"/>
  <c r="AK107" i="1"/>
  <c r="AI107" i="1"/>
  <c r="AG107" i="1"/>
  <c r="AE107" i="1"/>
  <c r="AC107" i="1"/>
  <c r="AA107" i="1"/>
  <c r="Y107" i="1"/>
  <c r="W107" i="1"/>
  <c r="U107" i="1"/>
  <c r="S107" i="1"/>
  <c r="Q107" i="1"/>
  <c r="O107" i="1"/>
  <c r="M107" i="1"/>
  <c r="BI106" i="1"/>
  <c r="AU106" i="1"/>
  <c r="AP106" i="1"/>
  <c r="AO106" i="1"/>
  <c r="AM106" i="1"/>
  <c r="AK106" i="1"/>
  <c r="AI106" i="1"/>
  <c r="AG106" i="1"/>
  <c r="AE106" i="1"/>
  <c r="AC106" i="1"/>
  <c r="AA106" i="1"/>
  <c r="Y106" i="1"/>
  <c r="W106" i="1"/>
  <c r="U106" i="1"/>
  <c r="S106" i="1"/>
  <c r="Q106" i="1"/>
  <c r="O106" i="1"/>
  <c r="M106" i="1"/>
  <c r="BI105" i="1"/>
  <c r="BB105" i="1"/>
  <c r="BE105" i="1" s="1"/>
  <c r="AU105" i="1"/>
  <c r="AP105" i="1"/>
  <c r="AO105" i="1"/>
  <c r="AM105" i="1"/>
  <c r="AK105" i="1"/>
  <c r="AI105" i="1"/>
  <c r="AG105" i="1"/>
  <c r="AE105" i="1"/>
  <c r="AC105" i="1"/>
  <c r="AA105" i="1"/>
  <c r="Y105" i="1"/>
  <c r="W105" i="1"/>
  <c r="U105" i="1"/>
  <c r="S105" i="1"/>
  <c r="Q105" i="1"/>
  <c r="O105" i="1"/>
  <c r="M105" i="1"/>
  <c r="BI104" i="1"/>
  <c r="AU104" i="1"/>
  <c r="AP104" i="1"/>
  <c r="AW104" i="1" s="1"/>
  <c r="BA104" i="1" s="1"/>
  <c r="AO104" i="1"/>
  <c r="AM104" i="1"/>
  <c r="AK104" i="1"/>
  <c r="AI104" i="1"/>
  <c r="AG104" i="1"/>
  <c r="AE104" i="1"/>
  <c r="AC104" i="1"/>
  <c r="AA104" i="1"/>
  <c r="Y104" i="1"/>
  <c r="W104" i="1"/>
  <c r="U104" i="1"/>
  <c r="S104" i="1"/>
  <c r="Q104" i="1"/>
  <c r="O104" i="1"/>
  <c r="M104" i="1"/>
  <c r="BI103" i="1"/>
  <c r="BB103" i="1"/>
  <c r="BE103" i="1" s="1"/>
  <c r="AU103" i="1"/>
  <c r="AP103" i="1"/>
  <c r="AW103" i="1" s="1"/>
  <c r="BA103" i="1" s="1"/>
  <c r="AO103" i="1"/>
  <c r="AM103" i="1"/>
  <c r="AK103" i="1"/>
  <c r="AI103" i="1"/>
  <c r="AG103" i="1"/>
  <c r="AE103" i="1"/>
  <c r="AC103" i="1"/>
  <c r="AA103" i="1"/>
  <c r="Y103" i="1"/>
  <c r="W103" i="1"/>
  <c r="U103" i="1"/>
  <c r="S103" i="1"/>
  <c r="Q103" i="1"/>
  <c r="O103" i="1"/>
  <c r="M103" i="1"/>
  <c r="BI102" i="1"/>
  <c r="BB102" i="1"/>
  <c r="BE102" i="1" s="1"/>
  <c r="AU102" i="1"/>
  <c r="AP102" i="1"/>
  <c r="AW102" i="1" s="1"/>
  <c r="BA102" i="1" s="1"/>
  <c r="AO102" i="1"/>
  <c r="AM102" i="1"/>
  <c r="AK102" i="1"/>
  <c r="AI102" i="1"/>
  <c r="AG102" i="1"/>
  <c r="AE102" i="1"/>
  <c r="AC102" i="1"/>
  <c r="AA102" i="1"/>
  <c r="Y102" i="1"/>
  <c r="W102" i="1"/>
  <c r="U102" i="1"/>
  <c r="S102" i="1"/>
  <c r="Q102" i="1"/>
  <c r="O102" i="1"/>
  <c r="M102" i="1"/>
  <c r="BI101" i="1"/>
  <c r="BB101" i="1"/>
  <c r="BE101" i="1" s="1"/>
  <c r="AU101" i="1"/>
  <c r="AP101" i="1"/>
  <c r="AV101" i="1" s="1"/>
  <c r="AZ101" i="1" s="1"/>
  <c r="AO101" i="1"/>
  <c r="AM101" i="1"/>
  <c r="AK101" i="1"/>
  <c r="AI101" i="1"/>
  <c r="AG101" i="1"/>
  <c r="AE101" i="1"/>
  <c r="AC101" i="1"/>
  <c r="AA101" i="1"/>
  <c r="Y101" i="1"/>
  <c r="W101" i="1"/>
  <c r="U101" i="1"/>
  <c r="S101" i="1"/>
  <c r="Q101" i="1"/>
  <c r="O101" i="1"/>
  <c r="M101" i="1"/>
  <c r="BI100" i="1"/>
  <c r="BB100" i="1"/>
  <c r="BE100" i="1" s="1"/>
  <c r="AU100" i="1"/>
  <c r="AP100" i="1"/>
  <c r="AW100" i="1" s="1"/>
  <c r="BA100" i="1" s="1"/>
  <c r="AO100" i="1"/>
  <c r="AM100" i="1"/>
  <c r="AK100" i="1"/>
  <c r="AI100" i="1"/>
  <c r="AG100" i="1"/>
  <c r="AE100" i="1"/>
  <c r="AC100" i="1"/>
  <c r="AA100" i="1"/>
  <c r="Y100" i="1"/>
  <c r="W100" i="1"/>
  <c r="U100" i="1"/>
  <c r="S100" i="1"/>
  <c r="Q100" i="1"/>
  <c r="O100" i="1"/>
  <c r="M100" i="1"/>
  <c r="BI99" i="1"/>
  <c r="AU99" i="1"/>
  <c r="AP99" i="1"/>
  <c r="AV99" i="1" s="1"/>
  <c r="AO99" i="1"/>
  <c r="AM99" i="1"/>
  <c r="AK99" i="1"/>
  <c r="AI99" i="1"/>
  <c r="AG99" i="1"/>
  <c r="AE99" i="1"/>
  <c r="AC99" i="1"/>
  <c r="AA99" i="1"/>
  <c r="Y99" i="1"/>
  <c r="W99" i="1"/>
  <c r="U99" i="1"/>
  <c r="S99" i="1"/>
  <c r="Q99" i="1"/>
  <c r="O99" i="1"/>
  <c r="M99" i="1"/>
  <c r="BI98" i="1"/>
  <c r="AU98" i="1"/>
  <c r="AP98" i="1"/>
  <c r="AV98" i="1" s="1"/>
  <c r="AZ98" i="1" s="1"/>
  <c r="AO98" i="1"/>
  <c r="AM98" i="1"/>
  <c r="AK98" i="1"/>
  <c r="AI98" i="1"/>
  <c r="AG98" i="1"/>
  <c r="AE98" i="1"/>
  <c r="AC98" i="1"/>
  <c r="AA98" i="1"/>
  <c r="Y98" i="1"/>
  <c r="W98" i="1"/>
  <c r="U98" i="1"/>
  <c r="S98" i="1"/>
  <c r="Q98" i="1"/>
  <c r="O98" i="1"/>
  <c r="M98" i="1"/>
  <c r="BI97" i="1"/>
  <c r="AU97" i="1"/>
  <c r="AP97" i="1"/>
  <c r="AW97" i="1" s="1"/>
  <c r="BA97" i="1" s="1"/>
  <c r="AO97" i="1"/>
  <c r="AM97" i="1"/>
  <c r="AK97" i="1"/>
  <c r="AI97" i="1"/>
  <c r="AG97" i="1"/>
  <c r="AE97" i="1"/>
  <c r="AC97" i="1"/>
  <c r="AA97" i="1"/>
  <c r="Y97" i="1"/>
  <c r="W97" i="1"/>
  <c r="U97" i="1"/>
  <c r="S97" i="1"/>
  <c r="Q97" i="1"/>
  <c r="O97" i="1"/>
  <c r="M97" i="1"/>
  <c r="BI96" i="1"/>
  <c r="AU96" i="1"/>
  <c r="AP96" i="1"/>
  <c r="AW96" i="1" s="1"/>
  <c r="BA96" i="1" s="1"/>
  <c r="AO96" i="1"/>
  <c r="AM96" i="1"/>
  <c r="AK96" i="1"/>
  <c r="AI96" i="1"/>
  <c r="AG96" i="1"/>
  <c r="AE96" i="1"/>
  <c r="AC96" i="1"/>
  <c r="AA96" i="1"/>
  <c r="Y96" i="1"/>
  <c r="W96" i="1"/>
  <c r="U96" i="1"/>
  <c r="S96" i="1"/>
  <c r="Q96" i="1"/>
  <c r="O96" i="1"/>
  <c r="M96" i="1"/>
  <c r="BI95" i="1"/>
  <c r="AU95" i="1"/>
  <c r="BJ95" i="1" s="1"/>
  <c r="BL95" i="1" s="1"/>
  <c r="AP95" i="1"/>
  <c r="AV95" i="1" s="1"/>
  <c r="AZ95" i="1" s="1"/>
  <c r="AO95" i="1"/>
  <c r="AM95" i="1"/>
  <c r="AK95" i="1"/>
  <c r="AI95" i="1"/>
  <c r="AG95" i="1"/>
  <c r="AE95" i="1"/>
  <c r="AC95" i="1"/>
  <c r="AA95" i="1"/>
  <c r="Y95" i="1"/>
  <c r="W95" i="1"/>
  <c r="U95" i="1"/>
  <c r="S95" i="1"/>
  <c r="Q95" i="1"/>
  <c r="O95" i="1"/>
  <c r="M95" i="1"/>
  <c r="BI94" i="1"/>
  <c r="AU94" i="1"/>
  <c r="AP94" i="1"/>
  <c r="AV94" i="1" s="1"/>
  <c r="AZ94" i="1" s="1"/>
  <c r="AO94" i="1"/>
  <c r="AM94" i="1"/>
  <c r="AK94" i="1"/>
  <c r="AI94" i="1"/>
  <c r="AG94" i="1"/>
  <c r="AE94" i="1"/>
  <c r="AC94" i="1"/>
  <c r="AA94" i="1"/>
  <c r="Y94" i="1"/>
  <c r="W94" i="1"/>
  <c r="U94" i="1"/>
  <c r="S94" i="1"/>
  <c r="Q94" i="1"/>
  <c r="O94" i="1"/>
  <c r="M94" i="1"/>
  <c r="BI93" i="1"/>
  <c r="AV93" i="1"/>
  <c r="AZ93" i="1" s="1"/>
  <c r="AU93" i="1"/>
  <c r="AP93" i="1"/>
  <c r="AO93" i="1"/>
  <c r="AM93" i="1"/>
  <c r="AK93" i="1"/>
  <c r="AI93" i="1"/>
  <c r="AG93" i="1"/>
  <c r="AE93" i="1"/>
  <c r="AC93" i="1"/>
  <c r="AA93" i="1"/>
  <c r="Y93" i="1"/>
  <c r="W93" i="1"/>
  <c r="U93" i="1"/>
  <c r="S93" i="1"/>
  <c r="Q93" i="1"/>
  <c r="O93" i="1"/>
  <c r="M93" i="1"/>
  <c r="BI92" i="1"/>
  <c r="AU92" i="1"/>
  <c r="AP92" i="1"/>
  <c r="AV92" i="1" s="1"/>
  <c r="AZ92" i="1" s="1"/>
  <c r="AO92" i="1"/>
  <c r="AM92" i="1"/>
  <c r="AK92" i="1"/>
  <c r="AI92" i="1"/>
  <c r="AG92" i="1"/>
  <c r="AE92" i="1"/>
  <c r="AC92" i="1"/>
  <c r="AA92" i="1"/>
  <c r="Y92" i="1"/>
  <c r="W92" i="1"/>
  <c r="U92" i="1"/>
  <c r="S92" i="1"/>
  <c r="Q92" i="1"/>
  <c r="O92" i="1"/>
  <c r="M92" i="1"/>
  <c r="BI91" i="1"/>
  <c r="AU91" i="1"/>
  <c r="AP91" i="1"/>
  <c r="AV91" i="1" s="1"/>
  <c r="AZ91" i="1" s="1"/>
  <c r="AO91" i="1"/>
  <c r="AM91" i="1"/>
  <c r="AK91" i="1"/>
  <c r="AI91" i="1"/>
  <c r="AG91" i="1"/>
  <c r="AE91" i="1"/>
  <c r="AC91" i="1"/>
  <c r="AA91" i="1"/>
  <c r="Y91" i="1"/>
  <c r="W91" i="1"/>
  <c r="U91" i="1"/>
  <c r="S91" i="1"/>
  <c r="Q91" i="1"/>
  <c r="O91" i="1"/>
  <c r="M91" i="1"/>
  <c r="BI90" i="1"/>
  <c r="AU90" i="1"/>
  <c r="AP90" i="1"/>
  <c r="AV90" i="1" s="1"/>
  <c r="AZ90" i="1" s="1"/>
  <c r="AO90" i="1"/>
  <c r="AM90" i="1"/>
  <c r="AK90" i="1"/>
  <c r="AI90" i="1"/>
  <c r="AG90" i="1"/>
  <c r="AE90" i="1"/>
  <c r="AC90" i="1"/>
  <c r="AA90" i="1"/>
  <c r="Y90" i="1"/>
  <c r="W90" i="1"/>
  <c r="U90" i="1"/>
  <c r="S90" i="1"/>
  <c r="Q90" i="1"/>
  <c r="O90" i="1"/>
  <c r="M90" i="1"/>
  <c r="BI89" i="1"/>
  <c r="AU89" i="1"/>
  <c r="AP89" i="1"/>
  <c r="AV89" i="1" s="1"/>
  <c r="AZ89" i="1" s="1"/>
  <c r="AO89" i="1"/>
  <c r="AM89" i="1"/>
  <c r="AK89" i="1"/>
  <c r="AI89" i="1"/>
  <c r="AG89" i="1"/>
  <c r="AE89" i="1"/>
  <c r="AC89" i="1"/>
  <c r="AA89" i="1"/>
  <c r="Y89" i="1"/>
  <c r="W89" i="1"/>
  <c r="U89" i="1"/>
  <c r="S89" i="1"/>
  <c r="Q89" i="1"/>
  <c r="O89" i="1"/>
  <c r="M89" i="1"/>
  <c r="BI88" i="1"/>
  <c r="AU88" i="1"/>
  <c r="AP88" i="1"/>
  <c r="AV88" i="1" s="1"/>
  <c r="AZ88" i="1" s="1"/>
  <c r="AO88" i="1"/>
  <c r="AM88" i="1"/>
  <c r="AK88" i="1"/>
  <c r="AI88" i="1"/>
  <c r="AG88" i="1"/>
  <c r="AE88" i="1"/>
  <c r="AC88" i="1"/>
  <c r="AA88" i="1"/>
  <c r="Y88" i="1"/>
  <c r="W88" i="1"/>
  <c r="U88" i="1"/>
  <c r="S88" i="1"/>
  <c r="Q88" i="1"/>
  <c r="O88" i="1"/>
  <c r="M88" i="1"/>
  <c r="BI87" i="1"/>
  <c r="AU87" i="1"/>
  <c r="AP87" i="1"/>
  <c r="AV87" i="1" s="1"/>
  <c r="AZ87" i="1" s="1"/>
  <c r="AO87" i="1"/>
  <c r="AM87" i="1"/>
  <c r="AK87" i="1"/>
  <c r="AI87" i="1"/>
  <c r="AG87" i="1"/>
  <c r="AE87" i="1"/>
  <c r="AC87" i="1"/>
  <c r="AA87" i="1"/>
  <c r="Y87" i="1"/>
  <c r="W87" i="1"/>
  <c r="U87" i="1"/>
  <c r="S87" i="1"/>
  <c r="Q87" i="1"/>
  <c r="O87" i="1"/>
  <c r="M87" i="1"/>
  <c r="BI86" i="1"/>
  <c r="AU86" i="1"/>
  <c r="AP86" i="1"/>
  <c r="AV86" i="1" s="1"/>
  <c r="AZ86" i="1" s="1"/>
  <c r="AO86" i="1"/>
  <c r="AM86" i="1"/>
  <c r="AK86" i="1"/>
  <c r="AI86" i="1"/>
  <c r="AG86" i="1"/>
  <c r="AE86" i="1"/>
  <c r="AC86" i="1"/>
  <c r="AA86" i="1"/>
  <c r="Y86" i="1"/>
  <c r="W86" i="1"/>
  <c r="U86" i="1"/>
  <c r="S86" i="1"/>
  <c r="Q86" i="1"/>
  <c r="O86" i="1"/>
  <c r="M86" i="1"/>
  <c r="BI85" i="1"/>
  <c r="AU85" i="1"/>
  <c r="AP85" i="1"/>
  <c r="AV85" i="1" s="1"/>
  <c r="AZ85" i="1" s="1"/>
  <c r="AO85" i="1"/>
  <c r="AM85" i="1"/>
  <c r="AK85" i="1"/>
  <c r="AI85" i="1"/>
  <c r="AG85" i="1"/>
  <c r="AE85" i="1"/>
  <c r="AC85" i="1"/>
  <c r="AA85" i="1"/>
  <c r="Y85" i="1"/>
  <c r="W85" i="1"/>
  <c r="U85" i="1"/>
  <c r="S85" i="1"/>
  <c r="Q85" i="1"/>
  <c r="O85" i="1"/>
  <c r="M85" i="1"/>
  <c r="BI84" i="1"/>
  <c r="AU84" i="1"/>
  <c r="AP84" i="1"/>
  <c r="AV84" i="1" s="1"/>
  <c r="AZ84" i="1" s="1"/>
  <c r="AO84" i="1"/>
  <c r="AM84" i="1"/>
  <c r="AK84" i="1"/>
  <c r="AI84" i="1"/>
  <c r="AG84" i="1"/>
  <c r="AE84" i="1"/>
  <c r="AC84" i="1"/>
  <c r="AA84" i="1"/>
  <c r="Y84" i="1"/>
  <c r="W84" i="1"/>
  <c r="U84" i="1"/>
  <c r="S84" i="1"/>
  <c r="Q84" i="1"/>
  <c r="O84" i="1"/>
  <c r="M84" i="1"/>
  <c r="BI83" i="1"/>
  <c r="AU83" i="1"/>
  <c r="AP83" i="1"/>
  <c r="AV83" i="1" s="1"/>
  <c r="AZ83" i="1" s="1"/>
  <c r="AO83" i="1"/>
  <c r="AM83" i="1"/>
  <c r="AK83" i="1"/>
  <c r="AI83" i="1"/>
  <c r="AG83" i="1"/>
  <c r="AE83" i="1"/>
  <c r="AC83" i="1"/>
  <c r="AA83" i="1"/>
  <c r="Y83" i="1"/>
  <c r="W83" i="1"/>
  <c r="U83" i="1"/>
  <c r="S83" i="1"/>
  <c r="Q83" i="1"/>
  <c r="O83" i="1"/>
  <c r="M83" i="1"/>
  <c r="BI82" i="1"/>
  <c r="AU82" i="1"/>
  <c r="AP82" i="1"/>
  <c r="AV82" i="1" s="1"/>
  <c r="AZ82" i="1" s="1"/>
  <c r="AO82" i="1"/>
  <c r="AM82" i="1"/>
  <c r="AK82" i="1"/>
  <c r="AI82" i="1"/>
  <c r="AG82" i="1"/>
  <c r="AE82" i="1"/>
  <c r="AC82" i="1"/>
  <c r="AA82" i="1"/>
  <c r="Y82" i="1"/>
  <c r="W82" i="1"/>
  <c r="U82" i="1"/>
  <c r="S82" i="1"/>
  <c r="Q82" i="1"/>
  <c r="O82" i="1"/>
  <c r="M82" i="1"/>
  <c r="BI81" i="1"/>
  <c r="AU81" i="1"/>
  <c r="AP81" i="1"/>
  <c r="AV81" i="1" s="1"/>
  <c r="AZ81" i="1" s="1"/>
  <c r="AO81" i="1"/>
  <c r="AM81" i="1"/>
  <c r="AK81" i="1"/>
  <c r="AI81" i="1"/>
  <c r="AG81" i="1"/>
  <c r="AE81" i="1"/>
  <c r="AC81" i="1"/>
  <c r="AA81" i="1"/>
  <c r="Y81" i="1"/>
  <c r="W81" i="1"/>
  <c r="U81" i="1"/>
  <c r="S81" i="1"/>
  <c r="Q81" i="1"/>
  <c r="O81" i="1"/>
  <c r="M81" i="1"/>
  <c r="BI80" i="1"/>
  <c r="AU80" i="1"/>
  <c r="AP80" i="1"/>
  <c r="AV80" i="1" s="1"/>
  <c r="AZ80" i="1" s="1"/>
  <c r="AO80" i="1"/>
  <c r="AM80" i="1"/>
  <c r="AK80" i="1"/>
  <c r="AI80" i="1"/>
  <c r="AG80" i="1"/>
  <c r="AE80" i="1"/>
  <c r="AC80" i="1"/>
  <c r="AA80" i="1"/>
  <c r="Y80" i="1"/>
  <c r="W80" i="1"/>
  <c r="U80" i="1"/>
  <c r="S80" i="1"/>
  <c r="Q80" i="1"/>
  <c r="O80" i="1"/>
  <c r="M80" i="1"/>
  <c r="BI79" i="1"/>
  <c r="AU79" i="1"/>
  <c r="AP79" i="1"/>
  <c r="AV79" i="1" s="1"/>
  <c r="AZ79" i="1" s="1"/>
  <c r="AO79" i="1"/>
  <c r="AM79" i="1"/>
  <c r="AK79" i="1"/>
  <c r="AI79" i="1"/>
  <c r="AG79" i="1"/>
  <c r="AE79" i="1"/>
  <c r="AC79" i="1"/>
  <c r="AA79" i="1"/>
  <c r="Y79" i="1"/>
  <c r="W79" i="1"/>
  <c r="U79" i="1"/>
  <c r="S79" i="1"/>
  <c r="Q79" i="1"/>
  <c r="O79" i="1"/>
  <c r="M79" i="1"/>
  <c r="BI78" i="1"/>
  <c r="AU78" i="1"/>
  <c r="AP78" i="1"/>
  <c r="AV78" i="1" s="1"/>
  <c r="AZ78" i="1" s="1"/>
  <c r="AO78" i="1"/>
  <c r="AM78" i="1"/>
  <c r="AK78" i="1"/>
  <c r="AI78" i="1"/>
  <c r="AG78" i="1"/>
  <c r="AE78" i="1"/>
  <c r="AC78" i="1"/>
  <c r="AA78" i="1"/>
  <c r="Y78" i="1"/>
  <c r="W78" i="1"/>
  <c r="U78" i="1"/>
  <c r="S78" i="1"/>
  <c r="Q78" i="1"/>
  <c r="O78" i="1"/>
  <c r="M78" i="1"/>
  <c r="BI77" i="1"/>
  <c r="AU77" i="1"/>
  <c r="AP77" i="1"/>
  <c r="AV77" i="1" s="1"/>
  <c r="AZ77" i="1" s="1"/>
  <c r="AO77" i="1"/>
  <c r="AM77" i="1"/>
  <c r="AK77" i="1"/>
  <c r="AI77" i="1"/>
  <c r="AG77" i="1"/>
  <c r="AE77" i="1"/>
  <c r="AC77" i="1"/>
  <c r="AA77" i="1"/>
  <c r="Y77" i="1"/>
  <c r="W77" i="1"/>
  <c r="U77" i="1"/>
  <c r="S77" i="1"/>
  <c r="Q77" i="1"/>
  <c r="O77" i="1"/>
  <c r="M77" i="1"/>
  <c r="BI76" i="1"/>
  <c r="AU76" i="1"/>
  <c r="AP76" i="1"/>
  <c r="AV76" i="1" s="1"/>
  <c r="AZ76" i="1" s="1"/>
  <c r="AO76" i="1"/>
  <c r="AM76" i="1"/>
  <c r="AK76" i="1"/>
  <c r="AI76" i="1"/>
  <c r="AG76" i="1"/>
  <c r="AE76" i="1"/>
  <c r="AC76" i="1"/>
  <c r="AA76" i="1"/>
  <c r="Y76" i="1"/>
  <c r="W76" i="1"/>
  <c r="U76" i="1"/>
  <c r="S76" i="1"/>
  <c r="Q76" i="1"/>
  <c r="O76" i="1"/>
  <c r="M76" i="1"/>
  <c r="BI75" i="1"/>
  <c r="AU75" i="1"/>
  <c r="AP75" i="1"/>
  <c r="AV75" i="1" s="1"/>
  <c r="AO75" i="1"/>
  <c r="AM75" i="1"/>
  <c r="AK75" i="1"/>
  <c r="AI75" i="1"/>
  <c r="AG75" i="1"/>
  <c r="AE75" i="1"/>
  <c r="AC75" i="1"/>
  <c r="AA75" i="1"/>
  <c r="Y75" i="1"/>
  <c r="W75" i="1"/>
  <c r="U75" i="1"/>
  <c r="S75" i="1"/>
  <c r="Q75" i="1"/>
  <c r="O75" i="1"/>
  <c r="M75" i="1"/>
  <c r="BI74" i="1"/>
  <c r="AU74" i="1"/>
  <c r="AP74" i="1"/>
  <c r="AV74" i="1" s="1"/>
  <c r="AZ74" i="1" s="1"/>
  <c r="AO74" i="1"/>
  <c r="AM74" i="1"/>
  <c r="AK74" i="1"/>
  <c r="AI74" i="1"/>
  <c r="AG74" i="1"/>
  <c r="AE74" i="1"/>
  <c r="AC74" i="1"/>
  <c r="AA74" i="1"/>
  <c r="Y74" i="1"/>
  <c r="W74" i="1"/>
  <c r="U74" i="1"/>
  <c r="S74" i="1"/>
  <c r="Q74" i="1"/>
  <c r="O74" i="1"/>
  <c r="M74" i="1"/>
  <c r="BI73" i="1"/>
  <c r="AU73" i="1"/>
  <c r="AP73" i="1"/>
  <c r="AO73" i="1"/>
  <c r="AM73" i="1"/>
  <c r="AK73" i="1"/>
  <c r="AI73" i="1"/>
  <c r="AG73" i="1"/>
  <c r="AE73" i="1"/>
  <c r="AC73" i="1"/>
  <c r="AA73" i="1"/>
  <c r="Y73" i="1"/>
  <c r="W73" i="1"/>
  <c r="U73" i="1"/>
  <c r="S73" i="1"/>
  <c r="Q73" i="1"/>
  <c r="O73" i="1"/>
  <c r="M73" i="1"/>
  <c r="BI72" i="1"/>
  <c r="AU72" i="1"/>
  <c r="AP72" i="1"/>
  <c r="AV72" i="1" s="1"/>
  <c r="AZ72" i="1" s="1"/>
  <c r="AO72" i="1"/>
  <c r="AM72" i="1"/>
  <c r="AK72" i="1"/>
  <c r="AI72" i="1"/>
  <c r="AG72" i="1"/>
  <c r="AE72" i="1"/>
  <c r="AC72" i="1"/>
  <c r="AA72" i="1"/>
  <c r="Y72" i="1"/>
  <c r="W72" i="1"/>
  <c r="U72" i="1"/>
  <c r="S72" i="1"/>
  <c r="Q72" i="1"/>
  <c r="O72" i="1"/>
  <c r="M72" i="1"/>
  <c r="BI71" i="1"/>
  <c r="AU71" i="1"/>
  <c r="AP71" i="1"/>
  <c r="AO71" i="1"/>
  <c r="AM71" i="1"/>
  <c r="AK71" i="1"/>
  <c r="AI71" i="1"/>
  <c r="AG71" i="1"/>
  <c r="AE71" i="1"/>
  <c r="AC71" i="1"/>
  <c r="AA71" i="1"/>
  <c r="Y71" i="1"/>
  <c r="W71" i="1"/>
  <c r="U71" i="1"/>
  <c r="S71" i="1"/>
  <c r="Q71" i="1"/>
  <c r="O71" i="1"/>
  <c r="M71" i="1"/>
  <c r="BI70" i="1"/>
  <c r="AU70" i="1"/>
  <c r="AP70" i="1"/>
  <c r="AV70" i="1" s="1"/>
  <c r="AZ70" i="1" s="1"/>
  <c r="AO70" i="1"/>
  <c r="AM70" i="1"/>
  <c r="AK70" i="1"/>
  <c r="AI70" i="1"/>
  <c r="AG70" i="1"/>
  <c r="AE70" i="1"/>
  <c r="AC70" i="1"/>
  <c r="AA70" i="1"/>
  <c r="Y70" i="1"/>
  <c r="W70" i="1"/>
  <c r="U70" i="1"/>
  <c r="S70" i="1"/>
  <c r="Q70" i="1"/>
  <c r="O70" i="1"/>
  <c r="M70" i="1"/>
  <c r="BI69" i="1"/>
  <c r="AU69" i="1"/>
  <c r="AP69" i="1"/>
  <c r="AV69" i="1" s="1"/>
  <c r="AO69" i="1"/>
  <c r="AM69" i="1"/>
  <c r="AK69" i="1"/>
  <c r="AI69" i="1"/>
  <c r="AG69" i="1"/>
  <c r="AE69" i="1"/>
  <c r="AC69" i="1"/>
  <c r="AA69" i="1"/>
  <c r="Y69" i="1"/>
  <c r="W69" i="1"/>
  <c r="U69" i="1"/>
  <c r="S69" i="1"/>
  <c r="Q69" i="1"/>
  <c r="O69" i="1"/>
  <c r="M69" i="1"/>
  <c r="BI68" i="1"/>
  <c r="AU68" i="1"/>
  <c r="AP68" i="1"/>
  <c r="AV68" i="1" s="1"/>
  <c r="AZ68" i="1" s="1"/>
  <c r="AO68" i="1"/>
  <c r="AM68" i="1"/>
  <c r="AK68" i="1"/>
  <c r="AI68" i="1"/>
  <c r="AG68" i="1"/>
  <c r="AE68" i="1"/>
  <c r="AC68" i="1"/>
  <c r="AA68" i="1"/>
  <c r="Y68" i="1"/>
  <c r="W68" i="1"/>
  <c r="U68" i="1"/>
  <c r="S68" i="1"/>
  <c r="Q68" i="1"/>
  <c r="O68" i="1"/>
  <c r="M68" i="1"/>
  <c r="BI67" i="1"/>
  <c r="AU67" i="1"/>
  <c r="AP67" i="1"/>
  <c r="AV67" i="1" s="1"/>
  <c r="AO67" i="1"/>
  <c r="AM67" i="1"/>
  <c r="AK67" i="1"/>
  <c r="AI67" i="1"/>
  <c r="AG67" i="1"/>
  <c r="AE67" i="1"/>
  <c r="AC67" i="1"/>
  <c r="AA67" i="1"/>
  <c r="Y67" i="1"/>
  <c r="W67" i="1"/>
  <c r="U67" i="1"/>
  <c r="S67" i="1"/>
  <c r="Q67" i="1"/>
  <c r="O67" i="1"/>
  <c r="M67" i="1"/>
  <c r="BI66" i="1"/>
  <c r="AU66" i="1"/>
  <c r="AP66" i="1"/>
  <c r="AV66" i="1" s="1"/>
  <c r="AZ66" i="1" s="1"/>
  <c r="AO66" i="1"/>
  <c r="AM66" i="1"/>
  <c r="AK66" i="1"/>
  <c r="AI66" i="1"/>
  <c r="AG66" i="1"/>
  <c r="AE66" i="1"/>
  <c r="AC66" i="1"/>
  <c r="AA66" i="1"/>
  <c r="Y66" i="1"/>
  <c r="W66" i="1"/>
  <c r="U66" i="1"/>
  <c r="S66" i="1"/>
  <c r="Q66" i="1"/>
  <c r="O66" i="1"/>
  <c r="M66" i="1"/>
  <c r="BI65" i="1"/>
  <c r="AU65" i="1"/>
  <c r="AP65" i="1"/>
  <c r="AO65" i="1"/>
  <c r="AM65" i="1"/>
  <c r="AK65" i="1"/>
  <c r="AI65" i="1"/>
  <c r="AG65" i="1"/>
  <c r="AE65" i="1"/>
  <c r="AC65" i="1"/>
  <c r="AA65" i="1"/>
  <c r="Y65" i="1"/>
  <c r="W65" i="1"/>
  <c r="U65" i="1"/>
  <c r="S65" i="1"/>
  <c r="Q65" i="1"/>
  <c r="O65" i="1"/>
  <c r="M65" i="1"/>
  <c r="BI64" i="1"/>
  <c r="AU64" i="1"/>
  <c r="AP64" i="1"/>
  <c r="AV64" i="1" s="1"/>
  <c r="AZ64" i="1" s="1"/>
  <c r="AO64" i="1"/>
  <c r="AM64" i="1"/>
  <c r="AK64" i="1"/>
  <c r="AI64" i="1"/>
  <c r="AG64" i="1"/>
  <c r="AE64" i="1"/>
  <c r="AC64" i="1"/>
  <c r="AA64" i="1"/>
  <c r="Y64" i="1"/>
  <c r="W64" i="1"/>
  <c r="U64" i="1"/>
  <c r="S64" i="1"/>
  <c r="Q64" i="1"/>
  <c r="O64" i="1"/>
  <c r="M64" i="1"/>
  <c r="BI63" i="1"/>
  <c r="AU63" i="1"/>
  <c r="AP63" i="1"/>
  <c r="AO63" i="1"/>
  <c r="AM63" i="1"/>
  <c r="AK63" i="1"/>
  <c r="AI63" i="1"/>
  <c r="AG63" i="1"/>
  <c r="AE63" i="1"/>
  <c r="AC63" i="1"/>
  <c r="AA63" i="1"/>
  <c r="Y63" i="1"/>
  <c r="W63" i="1"/>
  <c r="U63" i="1"/>
  <c r="S63" i="1"/>
  <c r="Q63" i="1"/>
  <c r="O63" i="1"/>
  <c r="M63" i="1"/>
  <c r="BI62" i="1"/>
  <c r="BB62" i="1"/>
  <c r="BE62" i="1" s="1"/>
  <c r="AU62" i="1"/>
  <c r="AP62" i="1"/>
  <c r="AW62" i="1" s="1"/>
  <c r="AO62" i="1"/>
  <c r="AM62" i="1"/>
  <c r="AK62" i="1"/>
  <c r="AI62" i="1"/>
  <c r="AG62" i="1"/>
  <c r="AE62" i="1"/>
  <c r="AC62" i="1"/>
  <c r="AA62" i="1"/>
  <c r="Y62" i="1"/>
  <c r="W62" i="1"/>
  <c r="U62" i="1"/>
  <c r="S62" i="1"/>
  <c r="Q62" i="1"/>
  <c r="O62" i="1"/>
  <c r="M62" i="1"/>
  <c r="BI61" i="1"/>
  <c r="AU61" i="1"/>
  <c r="AP61" i="1"/>
  <c r="AW61" i="1" s="1"/>
  <c r="BA61" i="1" s="1"/>
  <c r="AO61" i="1"/>
  <c r="AM61" i="1"/>
  <c r="AK61" i="1"/>
  <c r="AI61" i="1"/>
  <c r="AG61" i="1"/>
  <c r="AE61" i="1"/>
  <c r="AC61" i="1"/>
  <c r="AA61" i="1"/>
  <c r="Y61" i="1"/>
  <c r="W61" i="1"/>
  <c r="U61" i="1"/>
  <c r="S61" i="1"/>
  <c r="Q61" i="1"/>
  <c r="O61" i="1"/>
  <c r="M61" i="1"/>
  <c r="BI60" i="1"/>
  <c r="AU60" i="1"/>
  <c r="AP60" i="1"/>
  <c r="AW60" i="1" s="1"/>
  <c r="BA60" i="1" s="1"/>
  <c r="AO60" i="1"/>
  <c r="AM60" i="1"/>
  <c r="AK60" i="1"/>
  <c r="AI60" i="1"/>
  <c r="AG60" i="1"/>
  <c r="AE60" i="1"/>
  <c r="AC60" i="1"/>
  <c r="AA60" i="1"/>
  <c r="Y60" i="1"/>
  <c r="W60" i="1"/>
  <c r="U60" i="1"/>
  <c r="S60" i="1"/>
  <c r="Q60" i="1"/>
  <c r="O60" i="1"/>
  <c r="M60" i="1"/>
  <c r="BI59" i="1"/>
  <c r="AU59" i="1"/>
  <c r="AP59" i="1"/>
  <c r="AW59" i="1" s="1"/>
  <c r="BA59" i="1" s="1"/>
  <c r="AO59" i="1"/>
  <c r="AM59" i="1"/>
  <c r="AK59" i="1"/>
  <c r="AI59" i="1"/>
  <c r="AG59" i="1"/>
  <c r="AE59" i="1"/>
  <c r="AC59" i="1"/>
  <c r="AA59" i="1"/>
  <c r="Y59" i="1"/>
  <c r="W59" i="1"/>
  <c r="U59" i="1"/>
  <c r="S59" i="1"/>
  <c r="Q59" i="1"/>
  <c r="O59" i="1"/>
  <c r="M59" i="1"/>
  <c r="BI58" i="1"/>
  <c r="AU58" i="1"/>
  <c r="AP58" i="1"/>
  <c r="AW58" i="1" s="1"/>
  <c r="BA58" i="1" s="1"/>
  <c r="AO58" i="1"/>
  <c r="AM58" i="1"/>
  <c r="AK58" i="1"/>
  <c r="AI58" i="1"/>
  <c r="AG58" i="1"/>
  <c r="AE58" i="1"/>
  <c r="AC58" i="1"/>
  <c r="AA58" i="1"/>
  <c r="Y58" i="1"/>
  <c r="W58" i="1"/>
  <c r="U58" i="1"/>
  <c r="S58" i="1"/>
  <c r="Q58" i="1"/>
  <c r="O58" i="1"/>
  <c r="M58" i="1"/>
  <c r="BI57" i="1"/>
  <c r="AU57" i="1"/>
  <c r="AP57" i="1"/>
  <c r="AW57" i="1" s="1"/>
  <c r="BA57" i="1" s="1"/>
  <c r="AO57" i="1"/>
  <c r="AM57" i="1"/>
  <c r="AK57" i="1"/>
  <c r="AI57" i="1"/>
  <c r="AG57" i="1"/>
  <c r="AE57" i="1"/>
  <c r="AC57" i="1"/>
  <c r="AA57" i="1"/>
  <c r="Y57" i="1"/>
  <c r="W57" i="1"/>
  <c r="U57" i="1"/>
  <c r="S57" i="1"/>
  <c r="Q57" i="1"/>
  <c r="O57" i="1"/>
  <c r="M57" i="1"/>
  <c r="BI56" i="1"/>
  <c r="AU56" i="1"/>
  <c r="AP56" i="1"/>
  <c r="AW56" i="1" s="1"/>
  <c r="BA56" i="1" s="1"/>
  <c r="AO56" i="1"/>
  <c r="AM56" i="1"/>
  <c r="AK56" i="1"/>
  <c r="AI56" i="1"/>
  <c r="AG56" i="1"/>
  <c r="AE56" i="1"/>
  <c r="AC56" i="1"/>
  <c r="AA56" i="1"/>
  <c r="Y56" i="1"/>
  <c r="W56" i="1"/>
  <c r="U56" i="1"/>
  <c r="S56" i="1"/>
  <c r="Q56" i="1"/>
  <c r="O56" i="1"/>
  <c r="M56" i="1"/>
  <c r="BI55" i="1"/>
  <c r="AU55" i="1"/>
  <c r="AP55" i="1"/>
  <c r="AW55" i="1" s="1"/>
  <c r="BA55" i="1" s="1"/>
  <c r="AO55" i="1"/>
  <c r="AM55" i="1"/>
  <c r="AK55" i="1"/>
  <c r="AI55" i="1"/>
  <c r="AG55" i="1"/>
  <c r="AE55" i="1"/>
  <c r="AC55" i="1"/>
  <c r="AA55" i="1"/>
  <c r="Y55" i="1"/>
  <c r="W55" i="1"/>
  <c r="U55" i="1"/>
  <c r="S55" i="1"/>
  <c r="Q55" i="1"/>
  <c r="O55" i="1"/>
  <c r="M55" i="1"/>
  <c r="BI54" i="1"/>
  <c r="AU54" i="1"/>
  <c r="AP54" i="1"/>
  <c r="AO54" i="1"/>
  <c r="AM54" i="1"/>
  <c r="AK54" i="1"/>
  <c r="AI54" i="1"/>
  <c r="AG54" i="1"/>
  <c r="AE54" i="1"/>
  <c r="AC54" i="1"/>
  <c r="AA54" i="1"/>
  <c r="Y54" i="1"/>
  <c r="W54" i="1"/>
  <c r="U54" i="1"/>
  <c r="S54" i="1"/>
  <c r="Q54" i="1"/>
  <c r="O54" i="1"/>
  <c r="M54" i="1"/>
  <c r="BI53" i="1"/>
  <c r="AU53" i="1"/>
  <c r="AP53" i="1"/>
  <c r="AO53" i="1"/>
  <c r="AM53" i="1"/>
  <c r="AK53" i="1"/>
  <c r="AI53" i="1"/>
  <c r="AG53" i="1"/>
  <c r="AE53" i="1"/>
  <c r="AC53" i="1"/>
  <c r="AA53" i="1"/>
  <c r="Y53" i="1"/>
  <c r="W53" i="1"/>
  <c r="U53" i="1"/>
  <c r="S53" i="1"/>
  <c r="Q53" i="1"/>
  <c r="O53" i="1"/>
  <c r="M53" i="1"/>
  <c r="BI52" i="1"/>
  <c r="AU52" i="1"/>
  <c r="AP52" i="1"/>
  <c r="AO52" i="1"/>
  <c r="AM52" i="1"/>
  <c r="AK52" i="1"/>
  <c r="AI52" i="1"/>
  <c r="AG52" i="1"/>
  <c r="AE52" i="1"/>
  <c r="AC52" i="1"/>
  <c r="AA52" i="1"/>
  <c r="Y52" i="1"/>
  <c r="W52" i="1"/>
  <c r="U52" i="1"/>
  <c r="S52" i="1"/>
  <c r="Q52" i="1"/>
  <c r="O52" i="1"/>
  <c r="M52" i="1"/>
  <c r="BI51" i="1"/>
  <c r="AU51" i="1"/>
  <c r="AP51" i="1"/>
  <c r="AO51" i="1"/>
  <c r="AM51" i="1"/>
  <c r="AK51" i="1"/>
  <c r="AI51" i="1"/>
  <c r="AG51" i="1"/>
  <c r="AE51" i="1"/>
  <c r="AC51" i="1"/>
  <c r="AA51" i="1"/>
  <c r="Y51" i="1"/>
  <c r="W51" i="1"/>
  <c r="U51" i="1"/>
  <c r="S51" i="1"/>
  <c r="Q51" i="1"/>
  <c r="O51" i="1"/>
  <c r="M51" i="1"/>
  <c r="BI50" i="1"/>
  <c r="AU50" i="1"/>
  <c r="AP50" i="1"/>
  <c r="AW50" i="1" s="1"/>
  <c r="BA50" i="1" s="1"/>
  <c r="AO50" i="1"/>
  <c r="AM50" i="1"/>
  <c r="AK50" i="1"/>
  <c r="AI50" i="1"/>
  <c r="AG50" i="1"/>
  <c r="AE50" i="1"/>
  <c r="AC50" i="1"/>
  <c r="AA50" i="1"/>
  <c r="Y50" i="1"/>
  <c r="W50" i="1"/>
  <c r="U50" i="1"/>
  <c r="S50" i="1"/>
  <c r="Q50" i="1"/>
  <c r="O50" i="1"/>
  <c r="M50" i="1"/>
  <c r="BI49" i="1"/>
  <c r="AU49" i="1"/>
  <c r="AP49" i="1"/>
  <c r="AO49" i="1"/>
  <c r="AM49" i="1"/>
  <c r="AK49" i="1"/>
  <c r="AI49" i="1"/>
  <c r="AG49" i="1"/>
  <c r="AE49" i="1"/>
  <c r="AC49" i="1"/>
  <c r="AA49" i="1"/>
  <c r="Y49" i="1"/>
  <c r="W49" i="1"/>
  <c r="U49" i="1"/>
  <c r="S49" i="1"/>
  <c r="Q49" i="1"/>
  <c r="O49" i="1"/>
  <c r="M49" i="1"/>
  <c r="BI48" i="1"/>
  <c r="BB48" i="1"/>
  <c r="BE48" i="1" s="1"/>
  <c r="AU48" i="1"/>
  <c r="AP48" i="1"/>
  <c r="AV48" i="1" s="1"/>
  <c r="AO48" i="1"/>
  <c r="AM48" i="1"/>
  <c r="AK48" i="1"/>
  <c r="AI48" i="1"/>
  <c r="AG48" i="1"/>
  <c r="AE48" i="1"/>
  <c r="AC48" i="1"/>
  <c r="AA48" i="1"/>
  <c r="Y48" i="1"/>
  <c r="W48" i="1"/>
  <c r="U48" i="1"/>
  <c r="S48" i="1"/>
  <c r="Q48" i="1"/>
  <c r="O48" i="1"/>
  <c r="M48" i="1"/>
  <c r="BI47" i="1"/>
  <c r="AU47" i="1"/>
  <c r="AP47" i="1"/>
  <c r="AV47" i="1" s="1"/>
  <c r="AZ47" i="1" s="1"/>
  <c r="AO47" i="1"/>
  <c r="AM47" i="1"/>
  <c r="AK47" i="1"/>
  <c r="AI47" i="1"/>
  <c r="AG47" i="1"/>
  <c r="AE47" i="1"/>
  <c r="AC47" i="1"/>
  <c r="AA47" i="1"/>
  <c r="Y47" i="1"/>
  <c r="W47" i="1"/>
  <c r="U47" i="1"/>
  <c r="S47" i="1"/>
  <c r="Q47" i="1"/>
  <c r="O47" i="1"/>
  <c r="M47" i="1"/>
  <c r="BI46" i="1"/>
  <c r="AU46" i="1"/>
  <c r="AP46" i="1"/>
  <c r="AV46" i="1" s="1"/>
  <c r="AZ46" i="1" s="1"/>
  <c r="AO46" i="1"/>
  <c r="AM46" i="1"/>
  <c r="AK46" i="1"/>
  <c r="AI46" i="1"/>
  <c r="AG46" i="1"/>
  <c r="AE46" i="1"/>
  <c r="AC46" i="1"/>
  <c r="AA46" i="1"/>
  <c r="Y46" i="1"/>
  <c r="W46" i="1"/>
  <c r="U46" i="1"/>
  <c r="S46" i="1"/>
  <c r="Q46" i="1"/>
  <c r="O46" i="1"/>
  <c r="M46" i="1"/>
  <c r="BI45" i="1"/>
  <c r="AU45" i="1"/>
  <c r="AP45" i="1"/>
  <c r="AV45" i="1" s="1"/>
  <c r="AZ45" i="1" s="1"/>
  <c r="AO45" i="1"/>
  <c r="AM45" i="1"/>
  <c r="AK45" i="1"/>
  <c r="AI45" i="1"/>
  <c r="AG45" i="1"/>
  <c r="AE45" i="1"/>
  <c r="AC45" i="1"/>
  <c r="AA45" i="1"/>
  <c r="Y45" i="1"/>
  <c r="W45" i="1"/>
  <c r="U45" i="1"/>
  <c r="S45" i="1"/>
  <c r="Q45" i="1"/>
  <c r="O45" i="1"/>
  <c r="M45" i="1"/>
  <c r="BI44" i="1"/>
  <c r="AU44" i="1"/>
  <c r="AP44" i="1"/>
  <c r="AV44" i="1" s="1"/>
  <c r="AZ44" i="1" s="1"/>
  <c r="AO44" i="1"/>
  <c r="AM44" i="1"/>
  <c r="AK44" i="1"/>
  <c r="AI44" i="1"/>
  <c r="AG44" i="1"/>
  <c r="AE44" i="1"/>
  <c r="AC44" i="1"/>
  <c r="AA44" i="1"/>
  <c r="Y44" i="1"/>
  <c r="W44" i="1"/>
  <c r="U44" i="1"/>
  <c r="S44" i="1"/>
  <c r="Q44" i="1"/>
  <c r="O44" i="1"/>
  <c r="M44" i="1"/>
  <c r="BI43" i="1"/>
  <c r="AU43" i="1"/>
  <c r="AP43" i="1"/>
  <c r="AV43" i="1" s="1"/>
  <c r="AZ43" i="1" s="1"/>
  <c r="AO43" i="1"/>
  <c r="AM43" i="1"/>
  <c r="AK43" i="1"/>
  <c r="AI43" i="1"/>
  <c r="AG43" i="1"/>
  <c r="AE43" i="1"/>
  <c r="AC43" i="1"/>
  <c r="AA43" i="1"/>
  <c r="Y43" i="1"/>
  <c r="W43" i="1"/>
  <c r="U43" i="1"/>
  <c r="S43" i="1"/>
  <c r="Q43" i="1"/>
  <c r="O43" i="1"/>
  <c r="M43" i="1"/>
  <c r="BI42" i="1"/>
  <c r="AU42" i="1"/>
  <c r="AP42" i="1"/>
  <c r="AV42" i="1" s="1"/>
  <c r="AZ42" i="1" s="1"/>
  <c r="AO42" i="1"/>
  <c r="AM42" i="1"/>
  <c r="AK42" i="1"/>
  <c r="AI42" i="1"/>
  <c r="AG42" i="1"/>
  <c r="AE42" i="1"/>
  <c r="AC42" i="1"/>
  <c r="AA42" i="1"/>
  <c r="Y42" i="1"/>
  <c r="W42" i="1"/>
  <c r="U42" i="1"/>
  <c r="S42" i="1"/>
  <c r="Q42" i="1"/>
  <c r="O42" i="1"/>
  <c r="M42" i="1"/>
  <c r="BI41" i="1"/>
  <c r="AU41" i="1"/>
  <c r="AP41" i="1"/>
  <c r="AV41" i="1" s="1"/>
  <c r="AZ41" i="1" s="1"/>
  <c r="AO41" i="1"/>
  <c r="AM41" i="1"/>
  <c r="AK41" i="1"/>
  <c r="AI41" i="1"/>
  <c r="AG41" i="1"/>
  <c r="AE41" i="1"/>
  <c r="AC41" i="1"/>
  <c r="AA41" i="1"/>
  <c r="Y41" i="1"/>
  <c r="W41" i="1"/>
  <c r="U41" i="1"/>
  <c r="S41" i="1"/>
  <c r="Q41" i="1"/>
  <c r="O41" i="1"/>
  <c r="M41" i="1"/>
  <c r="BI40" i="1"/>
  <c r="BB40" i="1"/>
  <c r="BE40" i="1" s="1"/>
  <c r="AU40" i="1"/>
  <c r="AP40" i="1"/>
  <c r="AV40" i="1" s="1"/>
  <c r="AO40" i="1"/>
  <c r="AM40" i="1"/>
  <c r="AK40" i="1"/>
  <c r="AI40" i="1"/>
  <c r="AG40" i="1"/>
  <c r="AE40" i="1"/>
  <c r="AC40" i="1"/>
  <c r="AA40" i="1"/>
  <c r="Y40" i="1"/>
  <c r="W40" i="1"/>
  <c r="U40" i="1"/>
  <c r="S40" i="1"/>
  <c r="Q40" i="1"/>
  <c r="O40" i="1"/>
  <c r="M40" i="1"/>
  <c r="BI39" i="1"/>
  <c r="AU39" i="1"/>
  <c r="AP39" i="1"/>
  <c r="AW39" i="1" s="1"/>
  <c r="BA39" i="1" s="1"/>
  <c r="AO39" i="1"/>
  <c r="AM39" i="1"/>
  <c r="AK39" i="1"/>
  <c r="AI39" i="1"/>
  <c r="AG39" i="1"/>
  <c r="AE39" i="1"/>
  <c r="AC39" i="1"/>
  <c r="AA39" i="1"/>
  <c r="Y39" i="1"/>
  <c r="W39" i="1"/>
  <c r="U39" i="1"/>
  <c r="S39" i="1"/>
  <c r="Q39" i="1"/>
  <c r="O39" i="1"/>
  <c r="M39" i="1"/>
  <c r="BI38" i="1"/>
  <c r="AU38" i="1"/>
  <c r="AP38" i="1"/>
  <c r="AW38" i="1" s="1"/>
  <c r="BA38" i="1" s="1"/>
  <c r="AO38" i="1"/>
  <c r="AM38" i="1"/>
  <c r="AK38" i="1"/>
  <c r="AI38" i="1"/>
  <c r="AG38" i="1"/>
  <c r="AE38" i="1"/>
  <c r="AC38" i="1"/>
  <c r="AA38" i="1"/>
  <c r="Y38" i="1"/>
  <c r="W38" i="1"/>
  <c r="U38" i="1"/>
  <c r="S38" i="1"/>
  <c r="Q38" i="1"/>
  <c r="O38" i="1"/>
  <c r="M38" i="1"/>
  <c r="BI37" i="1"/>
  <c r="AU37" i="1"/>
  <c r="AP37" i="1"/>
  <c r="AV37" i="1" s="1"/>
  <c r="AO37" i="1"/>
  <c r="AM37" i="1"/>
  <c r="AK37" i="1"/>
  <c r="AI37" i="1"/>
  <c r="AG37" i="1"/>
  <c r="AE37" i="1"/>
  <c r="AC37" i="1"/>
  <c r="AA37" i="1"/>
  <c r="Y37" i="1"/>
  <c r="W37" i="1"/>
  <c r="U37" i="1"/>
  <c r="S37" i="1"/>
  <c r="Q37" i="1"/>
  <c r="O37" i="1"/>
  <c r="M37" i="1"/>
  <c r="BI36" i="1"/>
  <c r="AU36" i="1"/>
  <c r="AP36" i="1"/>
  <c r="AV36" i="1" s="1"/>
  <c r="AO36" i="1"/>
  <c r="AM36" i="1"/>
  <c r="AK36" i="1"/>
  <c r="AI36" i="1"/>
  <c r="AG36" i="1"/>
  <c r="AE36" i="1"/>
  <c r="AC36" i="1"/>
  <c r="AA36" i="1"/>
  <c r="Y36" i="1"/>
  <c r="W36" i="1"/>
  <c r="U36" i="1"/>
  <c r="S36" i="1"/>
  <c r="Q36" i="1"/>
  <c r="O36" i="1"/>
  <c r="M36" i="1"/>
  <c r="BI35" i="1"/>
  <c r="AU35" i="1"/>
  <c r="AP35" i="1"/>
  <c r="AV35" i="1" s="1"/>
  <c r="AO35" i="1"/>
  <c r="AM35" i="1"/>
  <c r="AK35" i="1"/>
  <c r="AI35" i="1"/>
  <c r="AG35" i="1"/>
  <c r="AE35" i="1"/>
  <c r="AC35" i="1"/>
  <c r="AA35" i="1"/>
  <c r="Y35" i="1"/>
  <c r="W35" i="1"/>
  <c r="U35" i="1"/>
  <c r="S35" i="1"/>
  <c r="Q35" i="1"/>
  <c r="O35" i="1"/>
  <c r="M35" i="1"/>
  <c r="BI34" i="1"/>
  <c r="AU34" i="1"/>
  <c r="AP34" i="1"/>
  <c r="AV34" i="1" s="1"/>
  <c r="AO34" i="1"/>
  <c r="AM34" i="1"/>
  <c r="AK34" i="1"/>
  <c r="AI34" i="1"/>
  <c r="AG34" i="1"/>
  <c r="AE34" i="1"/>
  <c r="AC34" i="1"/>
  <c r="AA34" i="1"/>
  <c r="Y34" i="1"/>
  <c r="W34" i="1"/>
  <c r="U34" i="1"/>
  <c r="S34" i="1"/>
  <c r="Q34" i="1"/>
  <c r="O34" i="1"/>
  <c r="M34" i="1"/>
  <c r="BI33" i="1"/>
  <c r="AU33" i="1"/>
  <c r="AP33" i="1"/>
  <c r="AV33" i="1" s="1"/>
  <c r="AO33" i="1"/>
  <c r="AM33" i="1"/>
  <c r="AK33" i="1"/>
  <c r="AI33" i="1"/>
  <c r="AG33" i="1"/>
  <c r="AE33" i="1"/>
  <c r="AC33" i="1"/>
  <c r="AA33" i="1"/>
  <c r="Y33" i="1"/>
  <c r="W33" i="1"/>
  <c r="U33" i="1"/>
  <c r="S33" i="1"/>
  <c r="Q33" i="1"/>
  <c r="O33" i="1"/>
  <c r="M33" i="1"/>
  <c r="BI32" i="1"/>
  <c r="BB32" i="1"/>
  <c r="BE32" i="1" s="1"/>
  <c r="AU32" i="1"/>
  <c r="AP32" i="1"/>
  <c r="AW32" i="1" s="1"/>
  <c r="BA32" i="1" s="1"/>
  <c r="AO32" i="1"/>
  <c r="AM32" i="1"/>
  <c r="AK32" i="1"/>
  <c r="AI32" i="1"/>
  <c r="AG32" i="1"/>
  <c r="AE32" i="1"/>
  <c r="AC32" i="1"/>
  <c r="AA32" i="1"/>
  <c r="Y32" i="1"/>
  <c r="W32" i="1"/>
  <c r="U32" i="1"/>
  <c r="S32" i="1"/>
  <c r="Q32" i="1"/>
  <c r="O32" i="1"/>
  <c r="M32" i="1"/>
  <c r="BI31" i="1"/>
  <c r="AU31" i="1"/>
  <c r="AP31" i="1"/>
  <c r="AV31" i="1" s="1"/>
  <c r="AO31" i="1"/>
  <c r="AM31" i="1"/>
  <c r="AK31" i="1"/>
  <c r="AI31" i="1"/>
  <c r="AG31" i="1"/>
  <c r="AE31" i="1"/>
  <c r="AC31" i="1"/>
  <c r="AA31" i="1"/>
  <c r="Y31" i="1"/>
  <c r="W31" i="1"/>
  <c r="U31" i="1"/>
  <c r="S31" i="1"/>
  <c r="Q31" i="1"/>
  <c r="O31" i="1"/>
  <c r="M31" i="1"/>
  <c r="BI30" i="1"/>
  <c r="BB30" i="1"/>
  <c r="BE30" i="1" s="1"/>
  <c r="AU30" i="1"/>
  <c r="AP30" i="1"/>
  <c r="AW30" i="1" s="1"/>
  <c r="AO30" i="1"/>
  <c r="AM30" i="1"/>
  <c r="AK30" i="1"/>
  <c r="AI30" i="1"/>
  <c r="AG30" i="1"/>
  <c r="AE30" i="1"/>
  <c r="AC30" i="1"/>
  <c r="AA30" i="1"/>
  <c r="Y30" i="1"/>
  <c r="W30" i="1"/>
  <c r="U30" i="1"/>
  <c r="S30" i="1"/>
  <c r="Q30" i="1"/>
  <c r="O30" i="1"/>
  <c r="M30" i="1"/>
  <c r="BI29" i="1"/>
  <c r="AU29" i="1"/>
  <c r="AP29" i="1"/>
  <c r="AW29" i="1" s="1"/>
  <c r="AO29" i="1"/>
  <c r="AM29" i="1"/>
  <c r="AK29" i="1"/>
  <c r="AI29" i="1"/>
  <c r="AG29" i="1"/>
  <c r="AE29" i="1"/>
  <c r="AC29" i="1"/>
  <c r="AA29" i="1"/>
  <c r="Y29" i="1"/>
  <c r="W29" i="1"/>
  <c r="U29" i="1"/>
  <c r="S29" i="1"/>
  <c r="Q29" i="1"/>
  <c r="O29" i="1"/>
  <c r="M29" i="1"/>
  <c r="BI28" i="1"/>
  <c r="BB28" i="1"/>
  <c r="BE28" i="1" s="1"/>
  <c r="AU28" i="1"/>
  <c r="AP28" i="1"/>
  <c r="AW28" i="1" s="1"/>
  <c r="BA28" i="1" s="1"/>
  <c r="AO28" i="1"/>
  <c r="AM28" i="1"/>
  <c r="AK28" i="1"/>
  <c r="AI28" i="1"/>
  <c r="AG28" i="1"/>
  <c r="AE28" i="1"/>
  <c r="AC28" i="1"/>
  <c r="AA28" i="1"/>
  <c r="Y28" i="1"/>
  <c r="W28" i="1"/>
  <c r="U28" i="1"/>
  <c r="S28" i="1"/>
  <c r="Q28" i="1"/>
  <c r="O28" i="1"/>
  <c r="M28" i="1"/>
  <c r="BI27" i="1"/>
  <c r="AU27" i="1"/>
  <c r="AP27" i="1"/>
  <c r="AW27" i="1" s="1"/>
  <c r="BA27" i="1" s="1"/>
  <c r="AO27" i="1"/>
  <c r="AM27" i="1"/>
  <c r="AK27" i="1"/>
  <c r="AI27" i="1"/>
  <c r="AG27" i="1"/>
  <c r="AE27" i="1"/>
  <c r="AC27" i="1"/>
  <c r="AA27" i="1"/>
  <c r="Y27" i="1"/>
  <c r="W27" i="1"/>
  <c r="U27" i="1"/>
  <c r="S27" i="1"/>
  <c r="Q27" i="1"/>
  <c r="O27" i="1"/>
  <c r="M27" i="1"/>
  <c r="BI26" i="1"/>
  <c r="AU26" i="1"/>
  <c r="AP26" i="1"/>
  <c r="AW26" i="1" s="1"/>
  <c r="BA26" i="1" s="1"/>
  <c r="AO26" i="1"/>
  <c r="AM26" i="1"/>
  <c r="AK26" i="1"/>
  <c r="AI26" i="1"/>
  <c r="AG26" i="1"/>
  <c r="AE26" i="1"/>
  <c r="AC26" i="1"/>
  <c r="AA26" i="1"/>
  <c r="Y26" i="1"/>
  <c r="W26" i="1"/>
  <c r="U26" i="1"/>
  <c r="S26" i="1"/>
  <c r="Q26" i="1"/>
  <c r="O26" i="1"/>
  <c r="M26" i="1"/>
  <c r="BI25" i="1"/>
  <c r="AU25" i="1"/>
  <c r="AP25" i="1"/>
  <c r="AW25" i="1" s="1"/>
  <c r="BA25" i="1" s="1"/>
  <c r="AO25" i="1"/>
  <c r="AM25" i="1"/>
  <c r="AK25" i="1"/>
  <c r="AI25" i="1"/>
  <c r="AG25" i="1"/>
  <c r="AE25" i="1"/>
  <c r="AC25" i="1"/>
  <c r="AA25" i="1"/>
  <c r="Y25" i="1"/>
  <c r="W25" i="1"/>
  <c r="U25" i="1"/>
  <c r="S25" i="1"/>
  <c r="Q25" i="1"/>
  <c r="O25" i="1"/>
  <c r="M25" i="1"/>
  <c r="BI24" i="1"/>
  <c r="AU24" i="1"/>
  <c r="AP24" i="1"/>
  <c r="AW24" i="1" s="1"/>
  <c r="BA24" i="1" s="1"/>
  <c r="AO24" i="1"/>
  <c r="AM24" i="1"/>
  <c r="AK24" i="1"/>
  <c r="AI24" i="1"/>
  <c r="AG24" i="1"/>
  <c r="AE24" i="1"/>
  <c r="AC24" i="1"/>
  <c r="AA24" i="1"/>
  <c r="Y24" i="1"/>
  <c r="W24" i="1"/>
  <c r="U24" i="1"/>
  <c r="S24" i="1"/>
  <c r="Q24" i="1"/>
  <c r="O24" i="1"/>
  <c r="M24" i="1"/>
  <c r="BI23" i="1"/>
  <c r="AU23" i="1"/>
  <c r="AP23" i="1"/>
  <c r="AW23" i="1" s="1"/>
  <c r="BA23" i="1" s="1"/>
  <c r="AO23" i="1"/>
  <c r="AM23" i="1"/>
  <c r="AK23" i="1"/>
  <c r="AI23" i="1"/>
  <c r="AG23" i="1"/>
  <c r="AE23" i="1"/>
  <c r="AC23" i="1"/>
  <c r="AA23" i="1"/>
  <c r="Y23" i="1"/>
  <c r="W23" i="1"/>
  <c r="U23" i="1"/>
  <c r="S23" i="1"/>
  <c r="Q23" i="1"/>
  <c r="O23" i="1"/>
  <c r="M23" i="1"/>
  <c r="BI22" i="1"/>
  <c r="AU22" i="1"/>
  <c r="AP22" i="1"/>
  <c r="AV22" i="1" s="1"/>
  <c r="AO22" i="1"/>
  <c r="AM22" i="1"/>
  <c r="AK22" i="1"/>
  <c r="AI22" i="1"/>
  <c r="AG22" i="1"/>
  <c r="AE22" i="1"/>
  <c r="AC22" i="1"/>
  <c r="AA22" i="1"/>
  <c r="Y22" i="1"/>
  <c r="W22" i="1"/>
  <c r="U22" i="1"/>
  <c r="S22" i="1"/>
  <c r="Q22" i="1"/>
  <c r="O22" i="1"/>
  <c r="M22" i="1"/>
  <c r="BI21" i="1"/>
  <c r="AU21" i="1"/>
  <c r="AP21" i="1"/>
  <c r="AV21" i="1" s="1"/>
  <c r="AO21" i="1"/>
  <c r="AM21" i="1"/>
  <c r="AK21" i="1"/>
  <c r="AI21" i="1"/>
  <c r="AG21" i="1"/>
  <c r="AE21" i="1"/>
  <c r="AC21" i="1"/>
  <c r="AA21" i="1"/>
  <c r="Y21" i="1"/>
  <c r="W21" i="1"/>
  <c r="U21" i="1"/>
  <c r="S21" i="1"/>
  <c r="Q21" i="1"/>
  <c r="O21" i="1"/>
  <c r="M21" i="1"/>
  <c r="BI20" i="1"/>
  <c r="BB20" i="1"/>
  <c r="BE20" i="1" s="1"/>
  <c r="AU20" i="1"/>
  <c r="AP20" i="1"/>
  <c r="AW20" i="1" s="1"/>
  <c r="BA20" i="1" s="1"/>
  <c r="AO20" i="1"/>
  <c r="AM20" i="1"/>
  <c r="AK20" i="1"/>
  <c r="AI20" i="1"/>
  <c r="AG20" i="1"/>
  <c r="AE20" i="1"/>
  <c r="AC20" i="1"/>
  <c r="AA20" i="1"/>
  <c r="Y20" i="1"/>
  <c r="W20" i="1"/>
  <c r="U20" i="1"/>
  <c r="S20" i="1"/>
  <c r="Q20" i="1"/>
  <c r="O20" i="1"/>
  <c r="M20" i="1"/>
  <c r="BI19" i="1"/>
  <c r="AU19" i="1"/>
  <c r="AP19" i="1"/>
  <c r="AW19" i="1" s="1"/>
  <c r="BA19" i="1" s="1"/>
  <c r="AO19" i="1"/>
  <c r="AM19" i="1"/>
  <c r="AK19" i="1"/>
  <c r="AI19" i="1"/>
  <c r="AG19" i="1"/>
  <c r="AE19" i="1"/>
  <c r="AC19" i="1"/>
  <c r="AA19" i="1"/>
  <c r="Y19" i="1"/>
  <c r="W19" i="1"/>
  <c r="U19" i="1"/>
  <c r="S19" i="1"/>
  <c r="Q19" i="1"/>
  <c r="O19" i="1"/>
  <c r="M19" i="1"/>
  <c r="BI18" i="1"/>
  <c r="AU18" i="1"/>
  <c r="AP18" i="1"/>
  <c r="AV18" i="1" s="1"/>
  <c r="AZ18" i="1" s="1"/>
  <c r="AO18" i="1"/>
  <c r="AM18" i="1"/>
  <c r="AK18" i="1"/>
  <c r="AI18" i="1"/>
  <c r="AG18" i="1"/>
  <c r="AE18" i="1"/>
  <c r="AC18" i="1"/>
  <c r="AA18" i="1"/>
  <c r="Y18" i="1"/>
  <c r="W18" i="1"/>
  <c r="U18" i="1"/>
  <c r="S18" i="1"/>
  <c r="Q18" i="1"/>
  <c r="O18" i="1"/>
  <c r="M18" i="1"/>
  <c r="BI17" i="1"/>
  <c r="AU17" i="1"/>
  <c r="AP17" i="1"/>
  <c r="AV17" i="1" s="1"/>
  <c r="AO17" i="1"/>
  <c r="AM17" i="1"/>
  <c r="AK17" i="1"/>
  <c r="AI17" i="1"/>
  <c r="AG17" i="1"/>
  <c r="AE17" i="1"/>
  <c r="AC17" i="1"/>
  <c r="AA17" i="1"/>
  <c r="Y17" i="1"/>
  <c r="W17" i="1"/>
  <c r="U17" i="1"/>
  <c r="S17" i="1"/>
  <c r="Q17" i="1"/>
  <c r="O17" i="1"/>
  <c r="M17" i="1"/>
  <c r="BI16" i="1"/>
  <c r="AU16" i="1"/>
  <c r="AP16" i="1"/>
  <c r="AW16" i="1" s="1"/>
  <c r="BA16" i="1" s="1"/>
  <c r="AO16" i="1"/>
  <c r="AM16" i="1"/>
  <c r="AK16" i="1"/>
  <c r="AI16" i="1"/>
  <c r="AG16" i="1"/>
  <c r="AE16" i="1"/>
  <c r="AC16" i="1"/>
  <c r="AA16" i="1"/>
  <c r="Y16" i="1"/>
  <c r="W16" i="1"/>
  <c r="U16" i="1"/>
  <c r="S16" i="1"/>
  <c r="Q16" i="1"/>
  <c r="O16" i="1"/>
  <c r="M16" i="1"/>
  <c r="BI15" i="1"/>
  <c r="AU15" i="1"/>
  <c r="AP15" i="1"/>
  <c r="AO15" i="1"/>
  <c r="AM15" i="1"/>
  <c r="AK15" i="1"/>
  <c r="AI15" i="1"/>
  <c r="AG15" i="1"/>
  <c r="AE15" i="1"/>
  <c r="AC15" i="1"/>
  <c r="AA15" i="1"/>
  <c r="Y15" i="1"/>
  <c r="W15" i="1"/>
  <c r="U15" i="1"/>
  <c r="S15" i="1"/>
  <c r="Q15" i="1"/>
  <c r="O15" i="1"/>
  <c r="M15" i="1"/>
  <c r="BI14" i="1"/>
  <c r="AU14" i="1"/>
  <c r="AP14" i="1"/>
  <c r="AV14" i="1" s="1"/>
  <c r="AO14" i="1"/>
  <c r="AM14" i="1"/>
  <c r="AK14" i="1"/>
  <c r="AI14" i="1"/>
  <c r="AG14" i="1"/>
  <c r="AE14" i="1"/>
  <c r="AC14" i="1"/>
  <c r="AA14" i="1"/>
  <c r="Y14" i="1"/>
  <c r="W14" i="1"/>
  <c r="U14" i="1"/>
  <c r="S14" i="1"/>
  <c r="Q14" i="1"/>
  <c r="O14" i="1"/>
  <c r="M14" i="1"/>
  <c r="BI13" i="1"/>
  <c r="AU13" i="1"/>
  <c r="AP13" i="1"/>
  <c r="AW13" i="1" s="1"/>
  <c r="BA13" i="1" s="1"/>
  <c r="AO13" i="1"/>
  <c r="AM13" i="1"/>
  <c r="AK13" i="1"/>
  <c r="AI13" i="1"/>
  <c r="AG13" i="1"/>
  <c r="AE13" i="1"/>
  <c r="AC13" i="1"/>
  <c r="AA13" i="1"/>
  <c r="Y13" i="1"/>
  <c r="W13" i="1"/>
  <c r="U13" i="1"/>
  <c r="S13" i="1"/>
  <c r="Q13" i="1"/>
  <c r="O13" i="1"/>
  <c r="M13" i="1"/>
  <c r="BI12" i="1"/>
  <c r="AU12" i="1"/>
  <c r="AP12" i="1"/>
  <c r="AV12" i="1" s="1"/>
  <c r="AO12" i="1"/>
  <c r="AM12" i="1"/>
  <c r="AK12" i="1"/>
  <c r="AI12" i="1"/>
  <c r="AG12" i="1"/>
  <c r="AE12" i="1"/>
  <c r="AC12" i="1"/>
  <c r="AA12" i="1"/>
  <c r="Y12" i="1"/>
  <c r="W12" i="1"/>
  <c r="U12" i="1"/>
  <c r="S12" i="1"/>
  <c r="Q12" i="1"/>
  <c r="O12" i="1"/>
  <c r="M12" i="1"/>
  <c r="BI1" i="1"/>
  <c r="AU1" i="1"/>
  <c r="AP1" i="1"/>
  <c r="AX1" i="1" s="1"/>
  <c r="BB1" i="1" s="1"/>
  <c r="AO1" i="1"/>
  <c r="AM1" i="1"/>
  <c r="AK1" i="1"/>
  <c r="AI1" i="1"/>
  <c r="AG1" i="1"/>
  <c r="AE1" i="1"/>
  <c r="AC1" i="1"/>
  <c r="AA1" i="1"/>
  <c r="Y1" i="1"/>
  <c r="W1" i="1"/>
  <c r="U1" i="1"/>
  <c r="S1" i="1"/>
  <c r="Q1" i="1"/>
  <c r="O1" i="1"/>
  <c r="M1" i="1"/>
  <c r="BJ181" i="1" l="1"/>
  <c r="BL181" i="1" s="1"/>
  <c r="AU250" i="1"/>
  <c r="BJ79" i="1"/>
  <c r="BL79" i="1" s="1"/>
  <c r="BJ87" i="1"/>
  <c r="BL87" i="1" s="1"/>
  <c r="BJ156" i="1"/>
  <c r="BL156" i="1" s="1"/>
  <c r="BJ147" i="1"/>
  <c r="BL147" i="1" s="1"/>
  <c r="BJ123" i="1"/>
  <c r="BL123" i="1" s="1"/>
  <c r="AW127" i="1"/>
  <c r="BA127" i="1" s="1"/>
  <c r="BJ223" i="1"/>
  <c r="BL223" i="1" s="1"/>
  <c r="BJ84" i="1"/>
  <c r="BL84" i="1" s="1"/>
  <c r="BJ91" i="1"/>
  <c r="BL91" i="1" s="1"/>
  <c r="AV96" i="1"/>
  <c r="AZ96" i="1" s="1"/>
  <c r="BJ196" i="1"/>
  <c r="BL196" i="1" s="1"/>
  <c r="BJ200" i="1"/>
  <c r="BL200" i="1" s="1"/>
  <c r="BJ239" i="1"/>
  <c r="BL239" i="1" s="1"/>
  <c r="AV241" i="1"/>
  <c r="AZ241" i="1" s="1"/>
  <c r="BJ64" i="1"/>
  <c r="BL64" i="1" s="1"/>
  <c r="BJ66" i="1"/>
  <c r="BL66" i="1" s="1"/>
  <c r="BJ76" i="1"/>
  <c r="BL76" i="1" s="1"/>
  <c r="BJ92" i="1"/>
  <c r="BL92" i="1" s="1"/>
  <c r="BJ124" i="1"/>
  <c r="BL124" i="1" s="1"/>
  <c r="AW139" i="1"/>
  <c r="BA139" i="1" s="1"/>
  <c r="AV144" i="1"/>
  <c r="AZ144" i="1" s="1"/>
  <c r="BJ197" i="1"/>
  <c r="BL197" i="1" s="1"/>
  <c r="BJ199" i="1"/>
  <c r="BL199" i="1" s="1"/>
  <c r="BJ20" i="1"/>
  <c r="BL20" i="1" s="1"/>
  <c r="BJ22" i="1"/>
  <c r="BL22" i="1" s="1"/>
  <c r="BJ24" i="1"/>
  <c r="BL24" i="1" s="1"/>
  <c r="BJ26" i="1"/>
  <c r="BL26" i="1" s="1"/>
  <c r="BJ30" i="1"/>
  <c r="BL30" i="1" s="1"/>
  <c r="BJ34" i="1"/>
  <c r="BL34" i="1" s="1"/>
  <c r="AV57" i="1"/>
  <c r="AZ57" i="1" s="1"/>
  <c r="BJ106" i="1"/>
  <c r="BL106" i="1" s="1"/>
  <c r="BJ121" i="1"/>
  <c r="BL121" i="1" s="1"/>
  <c r="BJ145" i="1"/>
  <c r="BL145" i="1" s="1"/>
  <c r="BJ146" i="1"/>
  <c r="BL146" i="1" s="1"/>
  <c r="BJ203" i="1"/>
  <c r="BL203" i="1" s="1"/>
  <c r="AQ205" i="1"/>
  <c r="BJ205" i="1"/>
  <c r="BL205" i="1" s="1"/>
  <c r="BJ207" i="1"/>
  <c r="BL207" i="1" s="1"/>
  <c r="BJ209" i="1"/>
  <c r="BL209" i="1" s="1"/>
  <c r="BJ27" i="1"/>
  <c r="BL27" i="1" s="1"/>
  <c r="AV30" i="1"/>
  <c r="AZ30" i="1" s="1"/>
  <c r="BJ56" i="1"/>
  <c r="BL56" i="1" s="1"/>
  <c r="BJ80" i="1"/>
  <c r="BL80" i="1" s="1"/>
  <c r="BJ83" i="1"/>
  <c r="BL83" i="1" s="1"/>
  <c r="BJ88" i="1"/>
  <c r="BL88" i="1" s="1"/>
  <c r="BJ96" i="1"/>
  <c r="BL96" i="1" s="1"/>
  <c r="AV97" i="1"/>
  <c r="AZ97" i="1" s="1"/>
  <c r="BJ105" i="1"/>
  <c r="BL105" i="1" s="1"/>
  <c r="BJ144" i="1"/>
  <c r="BL144" i="1" s="1"/>
  <c r="AV145" i="1"/>
  <c r="AZ145" i="1" s="1"/>
  <c r="AV171" i="1"/>
  <c r="BJ127" i="1"/>
  <c r="BL127" i="1" s="1"/>
  <c r="AV129" i="1"/>
  <c r="AZ129" i="1" s="1"/>
  <c r="BJ131" i="1"/>
  <c r="BL131" i="1" s="1"/>
  <c r="BJ133" i="1"/>
  <c r="BL133" i="1" s="1"/>
  <c r="BJ160" i="1"/>
  <c r="BL160" i="1" s="1"/>
  <c r="BJ179" i="1"/>
  <c r="BL179" i="1" s="1"/>
  <c r="AV200" i="1"/>
  <c r="AZ200" i="1" s="1"/>
  <c r="BJ202" i="1"/>
  <c r="BL202" i="1" s="1"/>
  <c r="AV226" i="1"/>
  <c r="AZ226" i="1" s="1"/>
  <c r="AW210" i="1"/>
  <c r="AX171" i="1"/>
  <c r="BB171" i="1" s="1"/>
  <c r="BE171" i="1" s="1"/>
  <c r="AQ217" i="1"/>
  <c r="BJ217" i="1"/>
  <c r="BL217" i="1" s="1"/>
  <c r="AQ228" i="1"/>
  <c r="AX228" i="1"/>
  <c r="BB228" i="1" s="1"/>
  <c r="BE228" i="1" s="1"/>
  <c r="BJ15" i="1"/>
  <c r="BL15" i="1" s="1"/>
  <c r="AX115" i="1"/>
  <c r="BB115" i="1" s="1"/>
  <c r="BE115" i="1" s="1"/>
  <c r="AX128" i="1"/>
  <c r="BJ68" i="1"/>
  <c r="BL68" i="1" s="1"/>
  <c r="BJ33" i="1"/>
  <c r="BL33" i="1" s="1"/>
  <c r="BJ35" i="1"/>
  <c r="BL35" i="1" s="1"/>
  <c r="BJ67" i="1"/>
  <c r="BL67" i="1" s="1"/>
  <c r="BJ75" i="1"/>
  <c r="BL75" i="1" s="1"/>
  <c r="BJ78" i="1"/>
  <c r="BL78" i="1" s="1"/>
  <c r="BJ82" i="1"/>
  <c r="BL82" i="1" s="1"/>
  <c r="BJ86" i="1"/>
  <c r="BL86" i="1" s="1"/>
  <c r="BJ90" i="1"/>
  <c r="BL90" i="1" s="1"/>
  <c r="BJ94" i="1"/>
  <c r="BL94" i="1" s="1"/>
  <c r="BJ101" i="1"/>
  <c r="BL101" i="1" s="1"/>
  <c r="BJ110" i="1"/>
  <c r="BL110" i="1" s="1"/>
  <c r="BJ114" i="1"/>
  <c r="BL114" i="1" s="1"/>
  <c r="BJ163" i="1"/>
  <c r="BL163" i="1" s="1"/>
  <c r="BJ167" i="1"/>
  <c r="BL167" i="1" s="1"/>
  <c r="AV173" i="1"/>
  <c r="AZ173" i="1" s="1"/>
  <c r="BJ177" i="1"/>
  <c r="BL177" i="1" s="1"/>
  <c r="BJ178" i="1"/>
  <c r="BL178" i="1" s="1"/>
  <c r="AV199" i="1"/>
  <c r="AV238" i="1"/>
  <c r="AZ238" i="1" s="1"/>
  <c r="BJ19" i="1"/>
  <c r="BL19" i="1" s="1"/>
  <c r="AV13" i="1"/>
  <c r="BJ14" i="1"/>
  <c r="BL14" i="1" s="1"/>
  <c r="BJ51" i="1"/>
  <c r="BL51" i="1" s="1"/>
  <c r="AX53" i="1"/>
  <c r="BJ53" i="1"/>
  <c r="BL53" i="1" s="1"/>
  <c r="AV58" i="1"/>
  <c r="AZ58" i="1" s="1"/>
  <c r="BJ62" i="1"/>
  <c r="BL62" i="1" s="1"/>
  <c r="BJ77" i="1"/>
  <c r="BL77" i="1" s="1"/>
  <c r="BJ81" i="1"/>
  <c r="BL81" i="1" s="1"/>
  <c r="BJ85" i="1"/>
  <c r="BL85" i="1" s="1"/>
  <c r="BJ89" i="1"/>
  <c r="BL89" i="1" s="1"/>
  <c r="BJ93" i="1"/>
  <c r="BL93" i="1" s="1"/>
  <c r="AW98" i="1"/>
  <c r="BA98" i="1" s="1"/>
  <c r="BJ109" i="1"/>
  <c r="BL109" i="1" s="1"/>
  <c r="AV134" i="1"/>
  <c r="AZ134" i="1" s="1"/>
  <c r="BJ161" i="1"/>
  <c r="BL161" i="1" s="1"/>
  <c r="AV162" i="1"/>
  <c r="AZ162" i="1" s="1"/>
  <c r="BJ171" i="1"/>
  <c r="BL171" i="1" s="1"/>
  <c r="AX172" i="1"/>
  <c r="AV172" i="1"/>
  <c r="AZ172" i="1" s="1"/>
  <c r="AV177" i="1"/>
  <c r="AZ177" i="1" s="1"/>
  <c r="BJ198" i="1"/>
  <c r="BL198" i="1" s="1"/>
  <c r="BJ201" i="1"/>
  <c r="BL201" i="1" s="1"/>
  <c r="AW211" i="1"/>
  <c r="AV233" i="1"/>
  <c r="AQ17" i="1"/>
  <c r="AQ29" i="1"/>
  <c r="BJ29" i="1"/>
  <c r="BL29" i="1" s="1"/>
  <c r="BJ37" i="1"/>
  <c r="BL37" i="1" s="1"/>
  <c r="AV38" i="1"/>
  <c r="AZ38" i="1" s="1"/>
  <c r="BJ39" i="1"/>
  <c r="BL39" i="1" s="1"/>
  <c r="AX50" i="1"/>
  <c r="BB50" i="1" s="1"/>
  <c r="BE50" i="1" s="1"/>
  <c r="AV50" i="1"/>
  <c r="AZ50" i="1" s="1"/>
  <c r="AX55" i="1"/>
  <c r="BB55" i="1" s="1"/>
  <c r="BE55" i="1" s="1"/>
  <c r="BJ55" i="1"/>
  <c r="BL55" i="1" s="1"/>
  <c r="AX56" i="1"/>
  <c r="BB56" i="1" s="1"/>
  <c r="BE56" i="1" s="1"/>
  <c r="AV56" i="1"/>
  <c r="AZ56" i="1" s="1"/>
  <c r="BJ61" i="1"/>
  <c r="BL61" i="1" s="1"/>
  <c r="BJ72" i="1"/>
  <c r="BL72" i="1" s="1"/>
  <c r="BJ74" i="1"/>
  <c r="BL74" i="1" s="1"/>
  <c r="AQ99" i="1"/>
  <c r="BJ99" i="1"/>
  <c r="BL99" i="1" s="1"/>
  <c r="AW108" i="1"/>
  <c r="BA108" i="1" s="1"/>
  <c r="AQ111" i="1"/>
  <c r="BJ111" i="1"/>
  <c r="BL111" i="1" s="1"/>
  <c r="AX114" i="1"/>
  <c r="BB114" i="1" s="1"/>
  <c r="BE114" i="1" s="1"/>
  <c r="BJ116" i="1"/>
  <c r="BL116" i="1" s="1"/>
  <c r="BJ135" i="1"/>
  <c r="BL135" i="1" s="1"/>
  <c r="BJ136" i="1"/>
  <c r="BL136" i="1" s="1"/>
  <c r="AX138" i="1"/>
  <c r="BB138" i="1" s="1"/>
  <c r="BE138" i="1" s="1"/>
  <c r="BJ143" i="1"/>
  <c r="BL143" i="1" s="1"/>
  <c r="BJ149" i="1"/>
  <c r="BL149" i="1" s="1"/>
  <c r="BJ152" i="1"/>
  <c r="BL152" i="1" s="1"/>
  <c r="BJ154" i="1"/>
  <c r="BL154" i="1" s="1"/>
  <c r="BJ157" i="1"/>
  <c r="BL157" i="1" s="1"/>
  <c r="BJ159" i="1"/>
  <c r="BL159" i="1" s="1"/>
  <c r="BJ165" i="1"/>
  <c r="BL165" i="1" s="1"/>
  <c r="AQ167" i="1"/>
  <c r="BJ174" i="1"/>
  <c r="BL174" i="1" s="1"/>
  <c r="BJ175" i="1"/>
  <c r="BL175" i="1" s="1"/>
  <c r="AV176" i="1"/>
  <c r="AZ176" i="1" s="1"/>
  <c r="BJ204" i="1"/>
  <c r="BL204" i="1" s="1"/>
  <c r="AW209" i="1"/>
  <c r="AX223" i="1"/>
  <c r="BB223" i="1" s="1"/>
  <c r="BE223" i="1" s="1"/>
  <c r="AQ225" i="1"/>
  <c r="AX226" i="1"/>
  <c r="BB226" i="1" s="1"/>
  <c r="BE226" i="1" s="1"/>
  <c r="BJ226" i="1"/>
  <c r="BL226" i="1" s="1"/>
  <c r="BJ230" i="1"/>
  <c r="BL230" i="1" s="1"/>
  <c r="AV232" i="1"/>
  <c r="BJ18" i="1"/>
  <c r="BL18" i="1" s="1"/>
  <c r="BJ28" i="1"/>
  <c r="BL28" i="1" s="1"/>
  <c r="AV32" i="1"/>
  <c r="AZ32" i="1" s="1"/>
  <c r="AQ40" i="1"/>
  <c r="AQ49" i="1"/>
  <c r="BJ49" i="1"/>
  <c r="BL49" i="1" s="1"/>
  <c r="AV55" i="1"/>
  <c r="AZ55" i="1" s="1"/>
  <c r="AQ65" i="1"/>
  <c r="BJ65" i="1"/>
  <c r="BL65" i="1" s="1"/>
  <c r="AW99" i="1"/>
  <c r="BA99" i="1" s="1"/>
  <c r="BJ100" i="1"/>
  <c r="BL100" i="1" s="1"/>
  <c r="AW107" i="1"/>
  <c r="BA107" i="1" s="1"/>
  <c r="BJ113" i="1"/>
  <c r="BL113" i="1" s="1"/>
  <c r="AX118" i="1"/>
  <c r="BB118" i="1" s="1"/>
  <c r="BE118" i="1" s="1"/>
  <c r="BJ129" i="1"/>
  <c r="BL129" i="1" s="1"/>
  <c r="BJ134" i="1"/>
  <c r="BL134" i="1" s="1"/>
  <c r="AV135" i="1"/>
  <c r="AZ135" i="1" s="1"/>
  <c r="AV136" i="1"/>
  <c r="AQ139" i="1"/>
  <c r="AQ140" i="1"/>
  <c r="BJ140" i="1"/>
  <c r="BL140" i="1" s="1"/>
  <c r="AV174" i="1"/>
  <c r="AZ174" i="1" s="1"/>
  <c r="AV175" i="1"/>
  <c r="AZ175" i="1" s="1"/>
  <c r="AV195" i="1"/>
  <c r="AV196" i="1"/>
  <c r="AZ196" i="1" s="1"/>
  <c r="AV203" i="1"/>
  <c r="AV204" i="1"/>
  <c r="AZ204" i="1" s="1"/>
  <c r="AQ206" i="1"/>
  <c r="BJ206" i="1"/>
  <c r="BL206" i="1" s="1"/>
  <c r="BJ208" i="1"/>
  <c r="BL208" i="1" s="1"/>
  <c r="BJ218" i="1"/>
  <c r="BL218" i="1" s="1"/>
  <c r="AQ220" i="1"/>
  <c r="BJ220" i="1"/>
  <c r="BL220" i="1" s="1"/>
  <c r="AQ222" i="1"/>
  <c r="BJ222" i="1"/>
  <c r="BL222" i="1" s="1"/>
  <c r="AQ31" i="1"/>
  <c r="BJ31" i="1"/>
  <c r="BL31" i="1" s="1"/>
  <c r="BJ54" i="1"/>
  <c r="BL54" i="1" s="1"/>
  <c r="AQ62" i="1"/>
  <c r="AQ73" i="1"/>
  <c r="BJ73" i="1"/>
  <c r="BL73" i="1" s="1"/>
  <c r="AQ101" i="1"/>
  <c r="AX106" i="1"/>
  <c r="BB106" i="1" s="1"/>
  <c r="BE106" i="1" s="1"/>
  <c r="AX113" i="1"/>
  <c r="BB113" i="1" s="1"/>
  <c r="BE113" i="1" s="1"/>
  <c r="BJ115" i="1"/>
  <c r="BL115" i="1" s="1"/>
  <c r="AX117" i="1"/>
  <c r="BB117" i="1" s="1"/>
  <c r="BE117" i="1" s="1"/>
  <c r="BJ117" i="1"/>
  <c r="BL117" i="1" s="1"/>
  <c r="AQ125" i="1"/>
  <c r="BJ125" i="1"/>
  <c r="BL125" i="1" s="1"/>
  <c r="BJ151" i="1"/>
  <c r="BL151" i="1" s="1"/>
  <c r="BJ153" i="1"/>
  <c r="BL153" i="1" s="1"/>
  <c r="BJ155" i="1"/>
  <c r="BL155" i="1" s="1"/>
  <c r="BJ158" i="1"/>
  <c r="BL158" i="1" s="1"/>
  <c r="AQ164" i="1"/>
  <c r="BJ164" i="1"/>
  <c r="BL164" i="1" s="1"/>
  <c r="AX166" i="1"/>
  <c r="BB166" i="1" s="1"/>
  <c r="BE166" i="1" s="1"/>
  <c r="AQ213" i="1"/>
  <c r="BJ213" i="1"/>
  <c r="BL213" i="1" s="1"/>
  <c r="AX224" i="1"/>
  <c r="BB224" i="1" s="1"/>
  <c r="BE224" i="1" s="1"/>
  <c r="BJ224" i="1"/>
  <c r="BL224" i="1" s="1"/>
  <c r="AQ16" i="1"/>
  <c r="AQ21" i="1"/>
  <c r="AQ23" i="1"/>
  <c r="AW52" i="1"/>
  <c r="BA52" i="1" s="1"/>
  <c r="AV52" i="1"/>
  <c r="AZ52" i="1" s="1"/>
  <c r="AX15" i="1"/>
  <c r="BB15" i="1" s="1"/>
  <c r="BE15" i="1" s="1"/>
  <c r="AQ20" i="1"/>
  <c r="BJ13" i="1"/>
  <c r="BL13" i="1" s="1"/>
  <c r="AX14" i="1"/>
  <c r="BB14" i="1" s="1"/>
  <c r="BE14" i="1" s="1"/>
  <c r="AQ15" i="1"/>
  <c r="AV16" i="1"/>
  <c r="AZ16" i="1" s="1"/>
  <c r="BJ17" i="1"/>
  <c r="BL17" i="1" s="1"/>
  <c r="AX18" i="1"/>
  <c r="BB18" i="1" s="1"/>
  <c r="BE18" i="1" s="1"/>
  <c r="AQ19" i="1"/>
  <c r="AV20" i="1"/>
  <c r="AZ20" i="1" s="1"/>
  <c r="BJ21" i="1"/>
  <c r="BL21" i="1" s="1"/>
  <c r="BJ23" i="1"/>
  <c r="BL23" i="1" s="1"/>
  <c r="BJ25" i="1"/>
  <c r="BL25" i="1" s="1"/>
  <c r="AX29" i="1"/>
  <c r="BB29" i="1" s="1"/>
  <c r="BE29" i="1" s="1"/>
  <c r="AV29" i="1"/>
  <c r="AZ29" i="1" s="1"/>
  <c r="AQ34" i="1"/>
  <c r="AQ36" i="1"/>
  <c r="BJ36" i="1"/>
  <c r="BL36" i="1" s="1"/>
  <c r="AW51" i="1"/>
  <c r="BA51" i="1" s="1"/>
  <c r="AV51" i="1"/>
  <c r="AZ51" i="1" s="1"/>
  <c r="AW54" i="1"/>
  <c r="BA54" i="1" s="1"/>
  <c r="AV54" i="1"/>
  <c r="AZ54" i="1" s="1"/>
  <c r="AQ13" i="1"/>
  <c r="AQ25" i="1"/>
  <c r="AQ27" i="1"/>
  <c r="AQ14" i="1"/>
  <c r="AV15" i="1"/>
  <c r="BJ16" i="1"/>
  <c r="BL16" i="1" s="1"/>
  <c r="AX17" i="1"/>
  <c r="BB17" i="1" s="1"/>
  <c r="BE17" i="1" s="1"/>
  <c r="AQ18" i="1"/>
  <c r="AV19" i="1"/>
  <c r="AZ19" i="1" s="1"/>
  <c r="AQ22" i="1"/>
  <c r="AQ24" i="1"/>
  <c r="AQ26" i="1"/>
  <c r="AX38" i="1"/>
  <c r="BB38" i="1" s="1"/>
  <c r="BE38" i="1" s="1"/>
  <c r="AX39" i="1"/>
  <c r="BB39" i="1" s="1"/>
  <c r="BE39" i="1" s="1"/>
  <c r="BJ40" i="1"/>
  <c r="BL40" i="1" s="1"/>
  <c r="AW53" i="1"/>
  <c r="BA53" i="1" s="1"/>
  <c r="AV53" i="1"/>
  <c r="AZ53" i="1" s="1"/>
  <c r="AQ28" i="1"/>
  <c r="AQ30" i="1"/>
  <c r="AX31" i="1"/>
  <c r="BB31" i="1" s="1"/>
  <c r="BE31" i="1" s="1"/>
  <c r="AQ32" i="1"/>
  <c r="AQ37" i="1"/>
  <c r="AQ41" i="1"/>
  <c r="BJ41" i="1"/>
  <c r="BL41" i="1" s="1"/>
  <c r="AQ43" i="1"/>
  <c r="BJ43" i="1"/>
  <c r="BL43" i="1" s="1"/>
  <c r="AQ45" i="1"/>
  <c r="BJ45" i="1"/>
  <c r="BL45" i="1" s="1"/>
  <c r="AQ47" i="1"/>
  <c r="BJ47" i="1"/>
  <c r="BL47" i="1" s="1"/>
  <c r="AW49" i="1"/>
  <c r="BA49" i="1" s="1"/>
  <c r="AX49" i="1"/>
  <c r="BB49" i="1" s="1"/>
  <c r="BE49" i="1" s="1"/>
  <c r="AV49" i="1"/>
  <c r="AZ49" i="1" s="1"/>
  <c r="AQ56" i="1"/>
  <c r="AX65" i="1"/>
  <c r="BB65" i="1" s="1"/>
  <c r="BE65" i="1" s="1"/>
  <c r="AQ67" i="1"/>
  <c r="AX73" i="1"/>
  <c r="BB73" i="1" s="1"/>
  <c r="BE73" i="1" s="1"/>
  <c r="AQ75" i="1"/>
  <c r="BJ97" i="1"/>
  <c r="BL97" i="1" s="1"/>
  <c r="AQ107" i="1"/>
  <c r="AQ113" i="1"/>
  <c r="AQ114" i="1"/>
  <c r="AQ115" i="1"/>
  <c r="AX116" i="1"/>
  <c r="BB116" i="1" s="1"/>
  <c r="BE116" i="1" s="1"/>
  <c r="AQ118" i="1"/>
  <c r="BJ118" i="1"/>
  <c r="BL118" i="1" s="1"/>
  <c r="AW125" i="1"/>
  <c r="BA125" i="1" s="1"/>
  <c r="AX125" i="1"/>
  <c r="BB125" i="1" s="1"/>
  <c r="BE125" i="1" s="1"/>
  <c r="AW133" i="1"/>
  <c r="AX133" i="1"/>
  <c r="BB133" i="1" s="1"/>
  <c r="BE133" i="1" s="1"/>
  <c r="BJ170" i="1"/>
  <c r="BL170" i="1" s="1"/>
  <c r="AW181" i="1"/>
  <c r="BA181" i="1" s="1"/>
  <c r="AV181" i="1"/>
  <c r="AW198" i="1"/>
  <c r="BA198" i="1" s="1"/>
  <c r="AX198" i="1"/>
  <c r="BB198" i="1" s="1"/>
  <c r="BE198" i="1" s="1"/>
  <c r="AV198" i="1"/>
  <c r="AZ198" i="1" s="1"/>
  <c r="AW201" i="1"/>
  <c r="BA201" i="1" s="1"/>
  <c r="AV201" i="1"/>
  <c r="AQ54" i="1"/>
  <c r="AX63" i="1"/>
  <c r="BB63" i="1" s="1"/>
  <c r="BE63" i="1" s="1"/>
  <c r="AX71" i="1"/>
  <c r="BB71" i="1" s="1"/>
  <c r="BE71" i="1" s="1"/>
  <c r="AV123" i="1"/>
  <c r="AZ123" i="1" s="1"/>
  <c r="AW123" i="1"/>
  <c r="BA123" i="1" s="1"/>
  <c r="AW130" i="1"/>
  <c r="BA130" i="1" s="1"/>
  <c r="AX130" i="1"/>
  <c r="BB130" i="1" s="1"/>
  <c r="BE130" i="1" s="1"/>
  <c r="AQ151" i="1"/>
  <c r="AX151" i="1"/>
  <c r="BB151" i="1" s="1"/>
  <c r="BE151" i="1" s="1"/>
  <c r="AQ155" i="1"/>
  <c r="AX155" i="1"/>
  <c r="BB155" i="1" s="1"/>
  <c r="BE155" i="1" s="1"/>
  <c r="AW183" i="1"/>
  <c r="BA183" i="1" s="1"/>
  <c r="AV183" i="1"/>
  <c r="AZ183" i="1" s="1"/>
  <c r="AV194" i="1"/>
  <c r="AZ194" i="1" s="1"/>
  <c r="AW194" i="1"/>
  <c r="BA194" i="1" s="1"/>
  <c r="AW197" i="1"/>
  <c r="BA197" i="1" s="1"/>
  <c r="AV197" i="1"/>
  <c r="BJ32" i="1"/>
  <c r="BL32" i="1" s="1"/>
  <c r="AQ33" i="1"/>
  <c r="AQ35" i="1"/>
  <c r="AX37" i="1"/>
  <c r="BB37" i="1" s="1"/>
  <c r="BE37" i="1" s="1"/>
  <c r="BJ38" i="1"/>
  <c r="BL38" i="1" s="1"/>
  <c r="AQ42" i="1"/>
  <c r="BJ42" i="1"/>
  <c r="BL42" i="1" s="1"/>
  <c r="AQ44" i="1"/>
  <c r="BJ44" i="1"/>
  <c r="BL44" i="1" s="1"/>
  <c r="AQ46" i="1"/>
  <c r="BJ46" i="1"/>
  <c r="BL46" i="1" s="1"/>
  <c r="AQ48" i="1"/>
  <c r="BJ48" i="1"/>
  <c r="BL48" i="1" s="1"/>
  <c r="AX51" i="1"/>
  <c r="AQ52" i="1"/>
  <c r="BJ52" i="1"/>
  <c r="BL52" i="1" s="1"/>
  <c r="AX54" i="1"/>
  <c r="BB54" i="1" s="1"/>
  <c r="BE54" i="1" s="1"/>
  <c r="BJ59" i="1"/>
  <c r="BL59" i="1" s="1"/>
  <c r="AQ60" i="1"/>
  <c r="BJ60" i="1"/>
  <c r="BL60" i="1" s="1"/>
  <c r="AV61" i="1"/>
  <c r="AZ61" i="1" s="1"/>
  <c r="AV62" i="1"/>
  <c r="AZ62" i="1" s="1"/>
  <c r="AQ63" i="1"/>
  <c r="BJ63" i="1"/>
  <c r="BL63" i="1" s="1"/>
  <c r="AV65" i="1"/>
  <c r="AZ65" i="1" s="1"/>
  <c r="AX69" i="1"/>
  <c r="BB69" i="1" s="1"/>
  <c r="BE69" i="1" s="1"/>
  <c r="BJ70" i="1"/>
  <c r="BL70" i="1" s="1"/>
  <c r="AQ71" i="1"/>
  <c r="BJ71" i="1"/>
  <c r="BL71" i="1" s="1"/>
  <c r="AV73" i="1"/>
  <c r="AX77" i="1"/>
  <c r="BB77" i="1" s="1"/>
  <c r="BE77" i="1" s="1"/>
  <c r="AX79" i="1"/>
  <c r="BB79" i="1" s="1"/>
  <c r="BE79" i="1" s="1"/>
  <c r="AX81" i="1"/>
  <c r="BB81" i="1" s="1"/>
  <c r="BE81" i="1" s="1"/>
  <c r="AX83" i="1"/>
  <c r="BB83" i="1" s="1"/>
  <c r="BE83" i="1" s="1"/>
  <c r="AX85" i="1"/>
  <c r="BB85" i="1" s="1"/>
  <c r="BE85" i="1" s="1"/>
  <c r="AX87" i="1"/>
  <c r="BB87" i="1" s="1"/>
  <c r="BE87" i="1" s="1"/>
  <c r="AX89" i="1"/>
  <c r="BB89" i="1" s="1"/>
  <c r="BE89" i="1" s="1"/>
  <c r="AX91" i="1"/>
  <c r="BB91" i="1" s="1"/>
  <c r="BE91" i="1" s="1"/>
  <c r="AX93" i="1"/>
  <c r="BB93" i="1" s="1"/>
  <c r="BE93" i="1" s="1"/>
  <c r="AX95" i="1"/>
  <c r="BB95" i="1" s="1"/>
  <c r="BE95" i="1" s="1"/>
  <c r="AQ100" i="1"/>
  <c r="AQ102" i="1"/>
  <c r="BJ102" i="1"/>
  <c r="BL102" i="1" s="1"/>
  <c r="BJ103" i="1"/>
  <c r="BL103" i="1" s="1"/>
  <c r="AQ104" i="1"/>
  <c r="BJ104" i="1"/>
  <c r="BL104" i="1" s="1"/>
  <c r="BJ107" i="1"/>
  <c r="BL107" i="1" s="1"/>
  <c r="BJ108" i="1"/>
  <c r="BL108" i="1" s="1"/>
  <c r="AW111" i="1"/>
  <c r="BA111" i="1" s="1"/>
  <c r="AQ112" i="1"/>
  <c r="BJ112" i="1"/>
  <c r="BL112" i="1" s="1"/>
  <c r="BJ119" i="1"/>
  <c r="BL119" i="1" s="1"/>
  <c r="AV120" i="1"/>
  <c r="AZ120" i="1" s="1"/>
  <c r="AW122" i="1"/>
  <c r="BA122" i="1" s="1"/>
  <c r="AV122" i="1"/>
  <c r="AY127" i="1"/>
  <c r="AZ127" i="1"/>
  <c r="BJ130" i="1"/>
  <c r="BL130" i="1" s="1"/>
  <c r="AV133" i="1"/>
  <c r="AZ133" i="1" s="1"/>
  <c r="AQ138" i="1"/>
  <c r="BJ138" i="1"/>
  <c r="BL138" i="1" s="1"/>
  <c r="AW141" i="1"/>
  <c r="AX141" i="1"/>
  <c r="BB141" i="1" s="1"/>
  <c r="BE141" i="1" s="1"/>
  <c r="AV143" i="1"/>
  <c r="AZ143" i="1" s="1"/>
  <c r="AQ150" i="1"/>
  <c r="BJ150" i="1"/>
  <c r="BL150" i="1" s="1"/>
  <c r="AX161" i="1"/>
  <c r="BB161" i="1" s="1"/>
  <c r="BE161" i="1" s="1"/>
  <c r="AQ50" i="1"/>
  <c r="BJ50" i="1"/>
  <c r="BL50" i="1" s="1"/>
  <c r="AX52" i="1"/>
  <c r="BB52" i="1" s="1"/>
  <c r="BE52" i="1" s="1"/>
  <c r="AQ57" i="1"/>
  <c r="AX57" i="1"/>
  <c r="BJ57" i="1"/>
  <c r="BL57" i="1" s="1"/>
  <c r="AX58" i="1"/>
  <c r="BB58" i="1" s="1"/>
  <c r="BE58" i="1" s="1"/>
  <c r="BJ58" i="1"/>
  <c r="BL58" i="1" s="1"/>
  <c r="AX59" i="1"/>
  <c r="BB59" i="1" s="1"/>
  <c r="BE59" i="1" s="1"/>
  <c r="AV59" i="1"/>
  <c r="AZ59" i="1" s="1"/>
  <c r="AX60" i="1"/>
  <c r="BB60" i="1" s="1"/>
  <c r="BE60" i="1" s="1"/>
  <c r="AV60" i="1"/>
  <c r="AZ60" i="1" s="1"/>
  <c r="AV63" i="1"/>
  <c r="AX67" i="1"/>
  <c r="BB67" i="1" s="1"/>
  <c r="BE67" i="1" s="1"/>
  <c r="AQ69" i="1"/>
  <c r="BJ69" i="1"/>
  <c r="BL69" i="1" s="1"/>
  <c r="AV71" i="1"/>
  <c r="AX75" i="1"/>
  <c r="BB75" i="1" s="1"/>
  <c r="BE75" i="1" s="1"/>
  <c r="AQ77" i="1"/>
  <c r="AQ79" i="1"/>
  <c r="AQ81" i="1"/>
  <c r="AQ83" i="1"/>
  <c r="AQ85" i="1"/>
  <c r="AQ87" i="1"/>
  <c r="AQ89" i="1"/>
  <c r="AQ91" i="1"/>
  <c r="AQ93" i="1"/>
  <c r="AQ95" i="1"/>
  <c r="AV103" i="1"/>
  <c r="AQ108" i="1"/>
  <c r="AQ109" i="1"/>
  <c r="AX112" i="1"/>
  <c r="BB112" i="1" s="1"/>
  <c r="BE112" i="1" s="1"/>
  <c r="AW121" i="1"/>
  <c r="BA121" i="1" s="1"/>
  <c r="AV121" i="1"/>
  <c r="AZ121" i="1" s="1"/>
  <c r="AQ122" i="1"/>
  <c r="AV130" i="1"/>
  <c r="AZ130" i="1" s="1"/>
  <c r="AV131" i="1"/>
  <c r="AX132" i="1"/>
  <c r="AV132" i="1"/>
  <c r="AZ132" i="1" s="1"/>
  <c r="AQ136" i="1"/>
  <c r="BJ137" i="1"/>
  <c r="BL137" i="1" s="1"/>
  <c r="AX142" i="1"/>
  <c r="AV142" i="1"/>
  <c r="AZ142" i="1" s="1"/>
  <c r="AQ145" i="1"/>
  <c r="AX146" i="1"/>
  <c r="BB146" i="1" s="1"/>
  <c r="BE146" i="1" s="1"/>
  <c r="AQ148" i="1"/>
  <c r="BJ148" i="1"/>
  <c r="BL148" i="1" s="1"/>
  <c r="AV149" i="1"/>
  <c r="AY149" i="1" s="1"/>
  <c r="BM149" i="1" s="1"/>
  <c r="BN149" i="1" s="1"/>
  <c r="AQ153" i="1"/>
  <c r="AX153" i="1"/>
  <c r="BB153" i="1" s="1"/>
  <c r="BE153" i="1" s="1"/>
  <c r="AX163" i="1"/>
  <c r="BB163" i="1" s="1"/>
  <c r="BE163" i="1" s="1"/>
  <c r="AW170" i="1"/>
  <c r="BA170" i="1" s="1"/>
  <c r="AX170" i="1"/>
  <c r="BB170" i="1" s="1"/>
  <c r="BE170" i="1" s="1"/>
  <c r="AV170" i="1"/>
  <c r="AZ170" i="1" s="1"/>
  <c r="AW182" i="1"/>
  <c r="BA182" i="1" s="1"/>
  <c r="AV182" i="1"/>
  <c r="AZ182" i="1" s="1"/>
  <c r="AW184" i="1"/>
  <c r="BA184" i="1" s="1"/>
  <c r="AV184" i="1"/>
  <c r="AW202" i="1"/>
  <c r="BA202" i="1" s="1"/>
  <c r="AX202" i="1"/>
  <c r="BB202" i="1" s="1"/>
  <c r="BE202" i="1" s="1"/>
  <c r="AV202" i="1"/>
  <c r="AZ202" i="1" s="1"/>
  <c r="AQ169" i="1"/>
  <c r="BJ169" i="1"/>
  <c r="BL169" i="1" s="1"/>
  <c r="BJ176" i="1"/>
  <c r="BL176" i="1" s="1"/>
  <c r="AQ177" i="1"/>
  <c r="AX178" i="1"/>
  <c r="BB178" i="1" s="1"/>
  <c r="BE178" i="1" s="1"/>
  <c r="AQ180" i="1"/>
  <c r="BJ180" i="1"/>
  <c r="BL180" i="1" s="1"/>
  <c r="AX182" i="1"/>
  <c r="BB182" i="1" s="1"/>
  <c r="BE182" i="1" s="1"/>
  <c r="AX183" i="1"/>
  <c r="BB183" i="1" s="1"/>
  <c r="BE183" i="1" s="1"/>
  <c r="BJ185" i="1"/>
  <c r="BL185" i="1" s="1"/>
  <c r="BJ186" i="1"/>
  <c r="BL186" i="1" s="1"/>
  <c r="BJ187" i="1"/>
  <c r="BL187" i="1" s="1"/>
  <c r="BJ188" i="1"/>
  <c r="BL188" i="1" s="1"/>
  <c r="AX205" i="1"/>
  <c r="BB205" i="1" s="1"/>
  <c r="BE205" i="1" s="1"/>
  <c r="AX206" i="1"/>
  <c r="BB206" i="1" s="1"/>
  <c r="BE206" i="1" s="1"/>
  <c r="AX207" i="1"/>
  <c r="BB207" i="1" s="1"/>
  <c r="BE207" i="1" s="1"/>
  <c r="AQ210" i="1"/>
  <c r="BJ210" i="1"/>
  <c r="BL210" i="1" s="1"/>
  <c r="AQ211" i="1"/>
  <c r="BJ211" i="1"/>
  <c r="BL211" i="1" s="1"/>
  <c r="AW212" i="1"/>
  <c r="BA212" i="1" s="1"/>
  <c r="AQ215" i="1"/>
  <c r="BJ215" i="1"/>
  <c r="BL215" i="1" s="1"/>
  <c r="AQ219" i="1"/>
  <c r="BJ219" i="1"/>
  <c r="BL219" i="1" s="1"/>
  <c r="AQ221" i="1"/>
  <c r="BJ221" i="1"/>
  <c r="BL221" i="1" s="1"/>
  <c r="AQ226" i="1"/>
  <c r="AQ227" i="1"/>
  <c r="BJ228" i="1"/>
  <c r="BL228" i="1" s="1"/>
  <c r="AW230" i="1"/>
  <c r="BA230" i="1" s="1"/>
  <c r="BJ231" i="1"/>
  <c r="BL231" i="1" s="1"/>
  <c r="BJ233" i="1"/>
  <c r="BL233" i="1" s="1"/>
  <c r="BJ234" i="1"/>
  <c r="BL234" i="1" s="1"/>
  <c r="AQ130" i="1"/>
  <c r="AX134" i="1"/>
  <c r="AQ141" i="1"/>
  <c r="BJ141" i="1"/>
  <c r="BL141" i="1" s="1"/>
  <c r="BJ142" i="1"/>
  <c r="BL142" i="1" s="1"/>
  <c r="AQ146" i="1"/>
  <c r="AQ152" i="1"/>
  <c r="AX152" i="1"/>
  <c r="BB152" i="1" s="1"/>
  <c r="BE152" i="1" s="1"/>
  <c r="AQ154" i="1"/>
  <c r="AQ156" i="1"/>
  <c r="AX165" i="1"/>
  <c r="BB165" i="1" s="1"/>
  <c r="BE165" i="1" s="1"/>
  <c r="BJ166" i="1"/>
  <c r="BL166" i="1" s="1"/>
  <c r="AQ168" i="1"/>
  <c r="AQ171" i="1"/>
  <c r="AQ172" i="1"/>
  <c r="BJ172" i="1"/>
  <c r="BL172" i="1" s="1"/>
  <c r="AX173" i="1"/>
  <c r="BB173" i="1" s="1"/>
  <c r="BE173" i="1" s="1"/>
  <c r="BJ173" i="1"/>
  <c r="BL173" i="1" s="1"/>
  <c r="AX175" i="1"/>
  <c r="BB175" i="1" s="1"/>
  <c r="BE175" i="1" s="1"/>
  <c r="AQ178" i="1"/>
  <c r="AX181" i="1"/>
  <c r="BB181" i="1" s="1"/>
  <c r="BE181" i="1" s="1"/>
  <c r="AQ195" i="1"/>
  <c r="AQ196" i="1"/>
  <c r="AX197" i="1"/>
  <c r="BB197" i="1" s="1"/>
  <c r="BE197" i="1" s="1"/>
  <c r="AQ199" i="1"/>
  <c r="AQ200" i="1"/>
  <c r="AX201" i="1"/>
  <c r="BB201" i="1" s="1"/>
  <c r="BE201" i="1" s="1"/>
  <c r="AQ203" i="1"/>
  <c r="AX204" i="1"/>
  <c r="BB204" i="1" s="1"/>
  <c r="BE204" i="1" s="1"/>
  <c r="AQ209" i="1"/>
  <c r="AQ214" i="1"/>
  <c r="BJ214" i="1"/>
  <c r="BL214" i="1" s="1"/>
  <c r="AX220" i="1"/>
  <c r="BB220" i="1" s="1"/>
  <c r="BE220" i="1" s="1"/>
  <c r="AX225" i="1"/>
  <c r="BB225" i="1" s="1"/>
  <c r="BE225" i="1" s="1"/>
  <c r="BJ246" i="1"/>
  <c r="BL246" i="1" s="1"/>
  <c r="AV247" i="1"/>
  <c r="AZ247" i="1" s="1"/>
  <c r="BJ242" i="1"/>
  <c r="BL242" i="1" s="1"/>
  <c r="AV246" i="1"/>
  <c r="AZ246" i="1" s="1"/>
  <c r="AX120" i="1"/>
  <c r="BB120" i="1" s="1"/>
  <c r="BE120" i="1" s="1"/>
  <c r="BJ120" i="1"/>
  <c r="BL120" i="1" s="1"/>
  <c r="AQ124" i="1"/>
  <c r="AX124" i="1"/>
  <c r="BB124" i="1" s="1"/>
  <c r="BE124" i="1" s="1"/>
  <c r="BJ126" i="1"/>
  <c r="BL126" i="1" s="1"/>
  <c r="BJ128" i="1"/>
  <c r="BL128" i="1" s="1"/>
  <c r="AX129" i="1"/>
  <c r="BB129" i="1" s="1"/>
  <c r="BE129" i="1" s="1"/>
  <c r="AQ131" i="1"/>
  <c r="BJ132" i="1"/>
  <c r="BL132" i="1" s="1"/>
  <c r="AQ133" i="1"/>
  <c r="AQ135" i="1"/>
  <c r="AV140" i="1"/>
  <c r="AZ140" i="1" s="1"/>
  <c r="AX148" i="1"/>
  <c r="BB148" i="1" s="1"/>
  <c r="BE148" i="1" s="1"/>
  <c r="AX157" i="1"/>
  <c r="BB157" i="1" s="1"/>
  <c r="BE157" i="1" s="1"/>
  <c r="AV157" i="1"/>
  <c r="AZ157" i="1" s="1"/>
  <c r="AV158" i="1"/>
  <c r="AZ158" i="1" s="1"/>
  <c r="AV159" i="1"/>
  <c r="AZ159" i="1" s="1"/>
  <c r="AV160" i="1"/>
  <c r="AZ160" i="1" s="1"/>
  <c r="AQ161" i="1"/>
  <c r="AX162" i="1"/>
  <c r="BB162" i="1" s="1"/>
  <c r="BE162" i="1" s="1"/>
  <c r="AQ163" i="1"/>
  <c r="AV165" i="1"/>
  <c r="AZ165" i="1" s="1"/>
  <c r="AV166" i="1"/>
  <c r="AZ166" i="1" s="1"/>
  <c r="AX167" i="1"/>
  <c r="BB167" i="1" s="1"/>
  <c r="BE167" i="1" s="1"/>
  <c r="BJ168" i="1"/>
  <c r="BL168" i="1" s="1"/>
  <c r="AQ170" i="1"/>
  <c r="AX180" i="1"/>
  <c r="BB180" i="1" s="1"/>
  <c r="BE180" i="1" s="1"/>
  <c r="BJ182" i="1"/>
  <c r="BL182" i="1" s="1"/>
  <c r="AQ183" i="1"/>
  <c r="BJ183" i="1"/>
  <c r="BL183" i="1" s="1"/>
  <c r="AQ184" i="1"/>
  <c r="BJ184" i="1"/>
  <c r="BL184" i="1" s="1"/>
  <c r="AX195" i="1"/>
  <c r="BB195" i="1" s="1"/>
  <c r="BE195" i="1" s="1"/>
  <c r="AX196" i="1"/>
  <c r="BB196" i="1" s="1"/>
  <c r="BE196" i="1" s="1"/>
  <c r="AQ197" i="1"/>
  <c r="AQ198" i="1"/>
  <c r="AX199" i="1"/>
  <c r="BB199" i="1" s="1"/>
  <c r="BE199" i="1" s="1"/>
  <c r="AX200" i="1"/>
  <c r="BB200" i="1" s="1"/>
  <c r="BE200" i="1" s="1"/>
  <c r="AQ201" i="1"/>
  <c r="AQ202" i="1"/>
  <c r="AV205" i="1"/>
  <c r="AY205" i="1" s="1"/>
  <c r="BM205" i="1" s="1"/>
  <c r="BN205" i="1" s="1"/>
  <c r="AV206" i="1"/>
  <c r="AV207" i="1"/>
  <c r="AY207" i="1" s="1"/>
  <c r="AW208" i="1"/>
  <c r="AQ212" i="1"/>
  <c r="BJ212" i="1"/>
  <c r="BL212" i="1" s="1"/>
  <c r="AX219" i="1"/>
  <c r="BB219" i="1" s="1"/>
  <c r="BE219" i="1" s="1"/>
  <c r="AX221" i="1"/>
  <c r="BB221" i="1" s="1"/>
  <c r="BE221" i="1" s="1"/>
  <c r="AV223" i="1"/>
  <c r="AY223" i="1" s="1"/>
  <c r="AV224" i="1"/>
  <c r="BJ225" i="1"/>
  <c r="BL225" i="1" s="1"/>
  <c r="AV228" i="1"/>
  <c r="AV231" i="1"/>
  <c r="AZ231" i="1" s="1"/>
  <c r="BJ232" i="1"/>
  <c r="BL232" i="1" s="1"/>
  <c r="AV234" i="1"/>
  <c r="AZ234" i="1" s="1"/>
  <c r="AQ236" i="1"/>
  <c r="AV242" i="1"/>
  <c r="AZ242" i="1" s="1"/>
  <c r="AQ244" i="1"/>
  <c r="BJ247" i="1"/>
  <c r="BL247" i="1" s="1"/>
  <c r="AQ240" i="1"/>
  <c r="BJ235" i="1"/>
  <c r="BL235" i="1" s="1"/>
  <c r="AV237" i="1"/>
  <c r="AZ237" i="1" s="1"/>
  <c r="BJ238" i="1"/>
  <c r="BL238" i="1" s="1"/>
  <c r="BJ243" i="1"/>
  <c r="BL243" i="1" s="1"/>
  <c r="AV245" i="1"/>
  <c r="AZ245" i="1" s="1"/>
  <c r="AQ237" i="1"/>
  <c r="AQ241" i="1"/>
  <c r="AQ245" i="1"/>
  <c r="AQ235" i="1"/>
  <c r="AV236" i="1"/>
  <c r="AZ236" i="1" s="1"/>
  <c r="BJ237" i="1"/>
  <c r="BL237" i="1" s="1"/>
  <c r="AQ239" i="1"/>
  <c r="AV240" i="1"/>
  <c r="AZ240" i="1" s="1"/>
  <c r="BJ241" i="1"/>
  <c r="BL241" i="1" s="1"/>
  <c r="AQ243" i="1"/>
  <c r="AV244" i="1"/>
  <c r="AZ244" i="1" s="1"/>
  <c r="BJ245" i="1"/>
  <c r="BL245" i="1" s="1"/>
  <c r="Q250" i="1"/>
  <c r="Y250" i="1"/>
  <c r="AG250" i="1"/>
  <c r="AO250" i="1"/>
  <c r="AV235" i="1"/>
  <c r="AZ235" i="1" s="1"/>
  <c r="BJ236" i="1"/>
  <c r="BL236" i="1" s="1"/>
  <c r="AQ238" i="1"/>
  <c r="AV239" i="1"/>
  <c r="AZ239" i="1" s="1"/>
  <c r="BJ240" i="1"/>
  <c r="BL240" i="1" s="1"/>
  <c r="AQ242" i="1"/>
  <c r="AV243" i="1"/>
  <c r="AZ243" i="1" s="1"/>
  <c r="BJ244" i="1"/>
  <c r="BL244" i="1" s="1"/>
  <c r="AQ246" i="1"/>
  <c r="AQ247" i="1"/>
  <c r="AQ1" i="1"/>
  <c r="BJ1" i="1"/>
  <c r="AV1" i="1"/>
  <c r="AZ1" i="1" s="1"/>
  <c r="AZ34" i="1"/>
  <c r="AZ36" i="1"/>
  <c r="AY57" i="1"/>
  <c r="BB57" i="1"/>
  <c r="BE57" i="1" s="1"/>
  <c r="BA29" i="1"/>
  <c r="AZ22" i="1"/>
  <c r="AZ40" i="1"/>
  <c r="AZ21" i="1"/>
  <c r="BB51" i="1"/>
  <c r="BE51" i="1" s="1"/>
  <c r="AY30" i="1"/>
  <c r="BA30" i="1"/>
  <c r="AZ33" i="1"/>
  <c r="AZ35" i="1"/>
  <c r="BB53" i="1"/>
  <c r="BE53" i="1" s="1"/>
  <c r="AZ12" i="1"/>
  <c r="AZ15" i="1"/>
  <c r="AW22" i="1"/>
  <c r="BA22" i="1" s="1"/>
  <c r="S250" i="1"/>
  <c r="AP250" i="1"/>
  <c r="BI250" i="1"/>
  <c r="AW14" i="1"/>
  <c r="BA14" i="1" s="1"/>
  <c r="AW15" i="1"/>
  <c r="BA15" i="1" s="1"/>
  <c r="AW17" i="1"/>
  <c r="BA17" i="1" s="1"/>
  <c r="AW18" i="1"/>
  <c r="BA18" i="1" s="1"/>
  <c r="AX21" i="1"/>
  <c r="BB21" i="1" s="1"/>
  <c r="BE21" i="1" s="1"/>
  <c r="AX22" i="1"/>
  <c r="BB22" i="1" s="1"/>
  <c r="BE22" i="1" s="1"/>
  <c r="AX24" i="1"/>
  <c r="BB24" i="1" s="1"/>
  <c r="BE24" i="1" s="1"/>
  <c r="AX25" i="1"/>
  <c r="BB25" i="1" s="1"/>
  <c r="BE25" i="1" s="1"/>
  <c r="AX26" i="1"/>
  <c r="BB26" i="1" s="1"/>
  <c r="BE26" i="1" s="1"/>
  <c r="AW33" i="1"/>
  <c r="BA33" i="1" s="1"/>
  <c r="AW34" i="1"/>
  <c r="BA34" i="1" s="1"/>
  <c r="AW35" i="1"/>
  <c r="BA35" i="1" s="1"/>
  <c r="AW36" i="1"/>
  <c r="BA36" i="1" s="1"/>
  <c r="AQ39" i="1"/>
  <c r="AW40" i="1"/>
  <c r="BA40" i="1" s="1"/>
  <c r="AX41" i="1"/>
  <c r="BB41" i="1" s="1"/>
  <c r="BE41" i="1" s="1"/>
  <c r="AX42" i="1"/>
  <c r="BB42" i="1" s="1"/>
  <c r="BE42" i="1" s="1"/>
  <c r="AX43" i="1"/>
  <c r="BB43" i="1" s="1"/>
  <c r="BE43" i="1" s="1"/>
  <c r="AX45" i="1"/>
  <c r="BB45" i="1" s="1"/>
  <c r="BE45" i="1" s="1"/>
  <c r="AX47" i="1"/>
  <c r="BB47" i="1" s="1"/>
  <c r="BE47" i="1" s="1"/>
  <c r="AQ51" i="1"/>
  <c r="AY62" i="1"/>
  <c r="BA62" i="1"/>
  <c r="AW105" i="1"/>
  <c r="BA105" i="1" s="1"/>
  <c r="AV105" i="1"/>
  <c r="BA160" i="1"/>
  <c r="U250" i="1"/>
  <c r="AK250" i="1"/>
  <c r="AX12" i="1"/>
  <c r="BJ12" i="1"/>
  <c r="AX13" i="1"/>
  <c r="BB13" i="1" s="1"/>
  <c r="BE13" i="1" s="1"/>
  <c r="AX16" i="1"/>
  <c r="BB16" i="1" s="1"/>
  <c r="BE16" i="1" s="1"/>
  <c r="AX19" i="1"/>
  <c r="BB19" i="1" s="1"/>
  <c r="BE19" i="1" s="1"/>
  <c r="AW31" i="1"/>
  <c r="BA31" i="1" s="1"/>
  <c r="AX33" i="1"/>
  <c r="BB33" i="1" s="1"/>
  <c r="BE33" i="1" s="1"/>
  <c r="AX34" i="1"/>
  <c r="BB34" i="1" s="1"/>
  <c r="BE34" i="1" s="1"/>
  <c r="AX35" i="1"/>
  <c r="BB35" i="1" s="1"/>
  <c r="BE35" i="1" s="1"/>
  <c r="AX36" i="1"/>
  <c r="BB36" i="1" s="1"/>
  <c r="BE36" i="1" s="1"/>
  <c r="AW37" i="1"/>
  <c r="BA37" i="1" s="1"/>
  <c r="AY38" i="1"/>
  <c r="AZ48" i="1"/>
  <c r="AX64" i="1"/>
  <c r="BB64" i="1" s="1"/>
  <c r="BE64" i="1" s="1"/>
  <c r="AX66" i="1"/>
  <c r="BB66" i="1" s="1"/>
  <c r="BE66" i="1" s="1"/>
  <c r="AX68" i="1"/>
  <c r="BB68" i="1" s="1"/>
  <c r="BE68" i="1" s="1"/>
  <c r="AX70" i="1"/>
  <c r="BB70" i="1" s="1"/>
  <c r="BE70" i="1" s="1"/>
  <c r="AX72" i="1"/>
  <c r="BB72" i="1" s="1"/>
  <c r="BE72" i="1" s="1"/>
  <c r="AX74" i="1"/>
  <c r="BB74" i="1" s="1"/>
  <c r="BE74" i="1" s="1"/>
  <c r="AX76" i="1"/>
  <c r="BB76" i="1" s="1"/>
  <c r="BE76" i="1" s="1"/>
  <c r="AX78" i="1"/>
  <c r="BB78" i="1" s="1"/>
  <c r="BE78" i="1" s="1"/>
  <c r="AX80" i="1"/>
  <c r="BB80" i="1" s="1"/>
  <c r="BE80" i="1" s="1"/>
  <c r="AX82" i="1"/>
  <c r="BB82" i="1" s="1"/>
  <c r="BE82" i="1" s="1"/>
  <c r="AX84" i="1"/>
  <c r="BB84" i="1" s="1"/>
  <c r="BE84" i="1" s="1"/>
  <c r="AX86" i="1"/>
  <c r="BB86" i="1" s="1"/>
  <c r="BE86" i="1" s="1"/>
  <c r="AX88" i="1"/>
  <c r="BB88" i="1" s="1"/>
  <c r="BE88" i="1" s="1"/>
  <c r="AX90" i="1"/>
  <c r="BB90" i="1" s="1"/>
  <c r="BE90" i="1" s="1"/>
  <c r="AX92" i="1"/>
  <c r="BB92" i="1" s="1"/>
  <c r="BE92" i="1" s="1"/>
  <c r="AX94" i="1"/>
  <c r="BB94" i="1" s="1"/>
  <c r="BE94" i="1" s="1"/>
  <c r="AZ99" i="1"/>
  <c r="AY103" i="1"/>
  <c r="AZ103" i="1"/>
  <c r="AQ110" i="1"/>
  <c r="BJ122" i="1"/>
  <c r="BL122" i="1" s="1"/>
  <c r="AZ13" i="1"/>
  <c r="AZ14" i="1"/>
  <c r="AZ17" i="1"/>
  <c r="AW21" i="1"/>
  <c r="BA21" i="1" s="1"/>
  <c r="AA250" i="1"/>
  <c r="AI250" i="1"/>
  <c r="AW12" i="1"/>
  <c r="AX23" i="1"/>
  <c r="BB23" i="1" s="1"/>
  <c r="BE23" i="1" s="1"/>
  <c r="AX27" i="1"/>
  <c r="BB27" i="1" s="1"/>
  <c r="BE27" i="1" s="1"/>
  <c r="AZ31" i="1"/>
  <c r="AX44" i="1"/>
  <c r="BB44" i="1" s="1"/>
  <c r="BE44" i="1" s="1"/>
  <c r="AX46" i="1"/>
  <c r="BB46" i="1" s="1"/>
  <c r="BE46" i="1" s="1"/>
  <c r="AQ53" i="1"/>
  <c r="AQ55" i="1"/>
  <c r="AV110" i="1"/>
  <c r="AW110" i="1"/>
  <c r="BA110" i="1" s="1"/>
  <c r="AW1" i="1"/>
  <c r="M250" i="1"/>
  <c r="AC250" i="1"/>
  <c r="AQ12" i="1"/>
  <c r="O250" i="1"/>
  <c r="W250" i="1"/>
  <c r="AE250" i="1"/>
  <c r="AM250" i="1"/>
  <c r="AY18" i="1"/>
  <c r="BM18" i="1" s="1"/>
  <c r="BN18" i="1" s="1"/>
  <c r="AV23" i="1"/>
  <c r="AV24" i="1"/>
  <c r="AV25" i="1"/>
  <c r="AV26" i="1"/>
  <c r="AV27" i="1"/>
  <c r="AV28" i="1"/>
  <c r="AY32" i="1"/>
  <c r="AV39" i="1"/>
  <c r="AY50" i="1"/>
  <c r="BM50" i="1" s="1"/>
  <c r="BN50" i="1" s="1"/>
  <c r="AY56" i="1"/>
  <c r="AZ63" i="1"/>
  <c r="AQ64" i="1"/>
  <c r="AQ66" i="1"/>
  <c r="AZ67" i="1"/>
  <c r="AQ68" i="1"/>
  <c r="AZ69" i="1"/>
  <c r="AQ70" i="1"/>
  <c r="AZ71" i="1"/>
  <c r="AQ72" i="1"/>
  <c r="AZ73" i="1"/>
  <c r="AQ74" i="1"/>
  <c r="AZ75" i="1"/>
  <c r="AQ76" i="1"/>
  <c r="AQ78" i="1"/>
  <c r="AQ80" i="1"/>
  <c r="AQ82" i="1"/>
  <c r="AQ84" i="1"/>
  <c r="AQ86" i="1"/>
  <c r="AQ88" i="1"/>
  <c r="AQ90" i="1"/>
  <c r="AQ92" i="1"/>
  <c r="AQ94" i="1"/>
  <c r="AV106" i="1"/>
  <c r="AW106" i="1"/>
  <c r="BA106" i="1" s="1"/>
  <c r="AX110" i="1"/>
  <c r="BB110" i="1" s="1"/>
  <c r="BE110" i="1" s="1"/>
  <c r="AY134" i="1"/>
  <c r="BB134" i="1"/>
  <c r="BE134" i="1" s="1"/>
  <c r="AZ37" i="1"/>
  <c r="AQ38" i="1"/>
  <c r="AW41" i="1"/>
  <c r="BA41" i="1" s="1"/>
  <c r="AW42" i="1"/>
  <c r="BA42" i="1" s="1"/>
  <c r="AW43" i="1"/>
  <c r="BA43" i="1" s="1"/>
  <c r="AW44" i="1"/>
  <c r="BA44" i="1" s="1"/>
  <c r="AW45" i="1"/>
  <c r="BA45" i="1" s="1"/>
  <c r="AW46" i="1"/>
  <c r="BA46" i="1" s="1"/>
  <c r="AW47" i="1"/>
  <c r="BA47" i="1" s="1"/>
  <c r="AW48" i="1"/>
  <c r="BA48" i="1" s="1"/>
  <c r="AQ59" i="1"/>
  <c r="AX61" i="1"/>
  <c r="AQ106" i="1"/>
  <c r="AW63" i="1"/>
  <c r="BA63" i="1" s="1"/>
  <c r="AW64" i="1"/>
  <c r="BA64" i="1" s="1"/>
  <c r="AW65" i="1"/>
  <c r="BA65" i="1" s="1"/>
  <c r="AW66" i="1"/>
  <c r="BA66" i="1" s="1"/>
  <c r="AW67" i="1"/>
  <c r="BA67" i="1" s="1"/>
  <c r="AW68" i="1"/>
  <c r="BA68" i="1" s="1"/>
  <c r="AW69" i="1"/>
  <c r="BA69" i="1" s="1"/>
  <c r="AW70" i="1"/>
  <c r="BA70" i="1" s="1"/>
  <c r="AW71" i="1"/>
  <c r="BA71" i="1" s="1"/>
  <c r="AW72" i="1"/>
  <c r="BA72" i="1" s="1"/>
  <c r="AW73" i="1"/>
  <c r="BA73" i="1" s="1"/>
  <c r="AW74" i="1"/>
  <c r="BA74" i="1" s="1"/>
  <c r="AW75" i="1"/>
  <c r="BA75" i="1" s="1"/>
  <c r="AW76" i="1"/>
  <c r="BA76" i="1" s="1"/>
  <c r="AW77" i="1"/>
  <c r="BA77" i="1" s="1"/>
  <c r="AW78" i="1"/>
  <c r="BA78" i="1" s="1"/>
  <c r="AW79" i="1"/>
  <c r="BA79" i="1" s="1"/>
  <c r="AW80" i="1"/>
  <c r="BA80" i="1" s="1"/>
  <c r="AW81" i="1"/>
  <c r="BA81" i="1" s="1"/>
  <c r="AW82" i="1"/>
  <c r="BA82" i="1" s="1"/>
  <c r="AW83" i="1"/>
  <c r="BA83" i="1" s="1"/>
  <c r="AW84" i="1"/>
  <c r="BA84" i="1" s="1"/>
  <c r="AW85" i="1"/>
  <c r="BA85" i="1" s="1"/>
  <c r="AW86" i="1"/>
  <c r="BA86" i="1" s="1"/>
  <c r="AW87" i="1"/>
  <c r="BA87" i="1" s="1"/>
  <c r="AW88" i="1"/>
  <c r="BA88" i="1" s="1"/>
  <c r="AW89" i="1"/>
  <c r="BA89" i="1" s="1"/>
  <c r="AW90" i="1"/>
  <c r="BA90" i="1" s="1"/>
  <c r="AW91" i="1"/>
  <c r="BA91" i="1" s="1"/>
  <c r="AW92" i="1"/>
  <c r="BA92" i="1" s="1"/>
  <c r="AW93" i="1"/>
  <c r="BA93" i="1" s="1"/>
  <c r="AW94" i="1"/>
  <c r="BA94" i="1" s="1"/>
  <c r="AW95" i="1"/>
  <c r="BA95" i="1" s="1"/>
  <c r="AX96" i="1"/>
  <c r="BB96" i="1" s="1"/>
  <c r="BE96" i="1" s="1"/>
  <c r="AX97" i="1"/>
  <c r="BB97" i="1" s="1"/>
  <c r="BE97" i="1" s="1"/>
  <c r="AX98" i="1"/>
  <c r="BB98" i="1" s="1"/>
  <c r="BE98" i="1" s="1"/>
  <c r="AV100" i="1"/>
  <c r="AV104" i="1"/>
  <c r="AQ105" i="1"/>
  <c r="AZ107" i="1"/>
  <c r="AX107" i="1"/>
  <c r="BB107" i="1" s="1"/>
  <c r="BE107" i="1" s="1"/>
  <c r="AZ122" i="1"/>
  <c r="AQ128" i="1"/>
  <c r="AQ129" i="1"/>
  <c r="AX131" i="1"/>
  <c r="BB131" i="1" s="1"/>
  <c r="BE131" i="1" s="1"/>
  <c r="AZ131" i="1"/>
  <c r="AQ132" i="1"/>
  <c r="BA133" i="1"/>
  <c r="AV138" i="1"/>
  <c r="AW138" i="1"/>
  <c r="BA138" i="1" s="1"/>
  <c r="AQ142" i="1"/>
  <c r="BA143" i="1"/>
  <c r="AY145" i="1"/>
  <c r="BA145" i="1"/>
  <c r="AQ96" i="1"/>
  <c r="AQ97" i="1"/>
  <c r="AQ98" i="1"/>
  <c r="BJ98" i="1"/>
  <c r="BL98" i="1" s="1"/>
  <c r="AX99" i="1"/>
  <c r="BB99" i="1" s="1"/>
  <c r="BE99" i="1" s="1"/>
  <c r="AW101" i="1"/>
  <c r="BA101" i="1" s="1"/>
  <c r="AZ108" i="1"/>
  <c r="AX108" i="1"/>
  <c r="BB108" i="1" s="1"/>
  <c r="BE108" i="1" s="1"/>
  <c r="AW109" i="1"/>
  <c r="BA109" i="1" s="1"/>
  <c r="AQ119" i="1"/>
  <c r="AQ121" i="1"/>
  <c r="AQ123" i="1"/>
  <c r="BC127" i="1"/>
  <c r="AY128" i="1"/>
  <c r="BB128" i="1"/>
  <c r="BE128" i="1" s="1"/>
  <c r="AY135" i="1"/>
  <c r="BM135" i="1" s="1"/>
  <c r="BN135" i="1" s="1"/>
  <c r="AQ173" i="1"/>
  <c r="AQ58" i="1"/>
  <c r="AQ61" i="1"/>
  <c r="AQ103" i="1"/>
  <c r="AX104" i="1"/>
  <c r="BB104" i="1" s="1"/>
  <c r="BE104" i="1" s="1"/>
  <c r="AZ109" i="1"/>
  <c r="AX109" i="1"/>
  <c r="BB109" i="1" s="1"/>
  <c r="BE109" i="1" s="1"/>
  <c r="AQ116" i="1"/>
  <c r="AX121" i="1"/>
  <c r="BB121" i="1" s="1"/>
  <c r="BE121" i="1" s="1"/>
  <c r="AQ126" i="1"/>
  <c r="AQ127" i="1"/>
  <c r="AQ134" i="1"/>
  <c r="AW137" i="1"/>
  <c r="BA137" i="1" s="1"/>
  <c r="AV137" i="1"/>
  <c r="BA158" i="1"/>
  <c r="AZ171" i="1"/>
  <c r="AY171" i="1"/>
  <c r="AV102" i="1"/>
  <c r="AV112" i="1"/>
  <c r="AV113" i="1"/>
  <c r="AV114" i="1"/>
  <c r="AV115" i="1"/>
  <c r="AV116" i="1"/>
  <c r="AV117" i="1"/>
  <c r="AV118" i="1"/>
  <c r="AV119" i="1"/>
  <c r="AW126" i="1"/>
  <c r="AY136" i="1"/>
  <c r="AQ137" i="1"/>
  <c r="AX143" i="1"/>
  <c r="BB143" i="1" s="1"/>
  <c r="BE143" i="1" s="1"/>
  <c r="AQ143" i="1"/>
  <c r="AX147" i="1"/>
  <c r="BB147" i="1" s="1"/>
  <c r="BE147" i="1" s="1"/>
  <c r="AW150" i="1"/>
  <c r="BA150" i="1" s="1"/>
  <c r="AX154" i="1"/>
  <c r="BB154" i="1" s="1"/>
  <c r="BE154" i="1" s="1"/>
  <c r="AX158" i="1"/>
  <c r="BB158" i="1" s="1"/>
  <c r="BE158" i="1" s="1"/>
  <c r="AQ160" i="1"/>
  <c r="AZ161" i="1"/>
  <c r="AQ165" i="1"/>
  <c r="AW168" i="1"/>
  <c r="BA168" i="1" s="1"/>
  <c r="AV169" i="1"/>
  <c r="AW169" i="1"/>
  <c r="BA169" i="1" s="1"/>
  <c r="BB172" i="1"/>
  <c r="BE172" i="1" s="1"/>
  <c r="BA175" i="1"/>
  <c r="AY175" i="1"/>
  <c r="BM175" i="1" s="1"/>
  <c r="BN175" i="1" s="1"/>
  <c r="AQ120" i="1"/>
  <c r="AV124" i="1"/>
  <c r="AV125" i="1"/>
  <c r="AX126" i="1"/>
  <c r="BB126" i="1" s="1"/>
  <c r="BE126" i="1" s="1"/>
  <c r="AZ136" i="1"/>
  <c r="AX140" i="1"/>
  <c r="AZ146" i="1"/>
  <c r="AQ147" i="1"/>
  <c r="AZ148" i="1"/>
  <c r="AQ149" i="1"/>
  <c r="AV164" i="1"/>
  <c r="AX164" i="1"/>
  <c r="BB164" i="1" s="1"/>
  <c r="BE164" i="1" s="1"/>
  <c r="AQ117" i="1"/>
  <c r="AX144" i="1"/>
  <c r="AZ150" i="1"/>
  <c r="AQ157" i="1"/>
  <c r="AX159" i="1"/>
  <c r="BB159" i="1" s="1"/>
  <c r="BE159" i="1" s="1"/>
  <c r="AZ168" i="1"/>
  <c r="AW146" i="1"/>
  <c r="BA146" i="1" s="1"/>
  <c r="AW147" i="1"/>
  <c r="BA147" i="1" s="1"/>
  <c r="AW148" i="1"/>
  <c r="BA148" i="1" s="1"/>
  <c r="AW161" i="1"/>
  <c r="BA161" i="1" s="1"/>
  <c r="AY162" i="1"/>
  <c r="AW165" i="1"/>
  <c r="BA165" i="1" s="1"/>
  <c r="AY170" i="1"/>
  <c r="BM170" i="1" s="1"/>
  <c r="BN170" i="1" s="1"/>
  <c r="AX179" i="1"/>
  <c r="BB179" i="1" s="1"/>
  <c r="BE179" i="1" s="1"/>
  <c r="AV151" i="1"/>
  <c r="AV152" i="1"/>
  <c r="AV153" i="1"/>
  <c r="AV154" i="1"/>
  <c r="AV155" i="1"/>
  <c r="AV156" i="1"/>
  <c r="AV163" i="1"/>
  <c r="AV167" i="1"/>
  <c r="AY177" i="1"/>
  <c r="AZ178" i="1"/>
  <c r="AQ179" i="1"/>
  <c r="AZ180" i="1"/>
  <c r="AQ181" i="1"/>
  <c r="AQ144" i="1"/>
  <c r="AQ158" i="1"/>
  <c r="AQ159" i="1"/>
  <c r="AQ162" i="1"/>
  <c r="AQ166" i="1"/>
  <c r="AX174" i="1"/>
  <c r="AX176" i="1"/>
  <c r="AZ181" i="1"/>
  <c r="AQ182" i="1"/>
  <c r="BA209" i="1"/>
  <c r="AW178" i="1"/>
  <c r="BA178" i="1" s="1"/>
  <c r="AW179" i="1"/>
  <c r="BA179" i="1" s="1"/>
  <c r="AW180" i="1"/>
  <c r="BA180" i="1" s="1"/>
  <c r="AX185" i="1"/>
  <c r="BB185" i="1" s="1"/>
  <c r="BE185" i="1" s="1"/>
  <c r="AX186" i="1"/>
  <c r="BB186" i="1" s="1"/>
  <c r="BE186" i="1" s="1"/>
  <c r="AX187" i="1"/>
  <c r="BB187" i="1" s="1"/>
  <c r="BE187" i="1" s="1"/>
  <c r="AX188" i="1"/>
  <c r="BB188" i="1" s="1"/>
  <c r="BE188" i="1" s="1"/>
  <c r="AX189" i="1"/>
  <c r="BB189" i="1" s="1"/>
  <c r="BE189" i="1" s="1"/>
  <c r="AY195" i="1"/>
  <c r="AQ204" i="1"/>
  <c r="BA210" i="1"/>
  <c r="AX218" i="1"/>
  <c r="BB218" i="1" s="1"/>
  <c r="BE218" i="1" s="1"/>
  <c r="AQ185" i="1"/>
  <c r="AQ186" i="1"/>
  <c r="AQ187" i="1"/>
  <c r="AQ188" i="1"/>
  <c r="AQ189" i="1"/>
  <c r="BJ189" i="1"/>
  <c r="BL189" i="1" s="1"/>
  <c r="AV190" i="1"/>
  <c r="AX190" i="1"/>
  <c r="BB190" i="1" s="1"/>
  <c r="BE190" i="1" s="1"/>
  <c r="AV191" i="1"/>
  <c r="AX191" i="1"/>
  <c r="BB191" i="1" s="1"/>
  <c r="BE191" i="1" s="1"/>
  <c r="AV192" i="1"/>
  <c r="AX192" i="1"/>
  <c r="BB192" i="1" s="1"/>
  <c r="BE192" i="1" s="1"/>
  <c r="AV193" i="1"/>
  <c r="AX193" i="1"/>
  <c r="BB193" i="1" s="1"/>
  <c r="BE193" i="1" s="1"/>
  <c r="AY194" i="1"/>
  <c r="AX203" i="1"/>
  <c r="BB203" i="1" s="1"/>
  <c r="BE203" i="1" s="1"/>
  <c r="AQ208" i="1"/>
  <c r="BA211" i="1"/>
  <c r="AQ174" i="1"/>
  <c r="AQ175" i="1"/>
  <c r="AQ176" i="1"/>
  <c r="AV185" i="1"/>
  <c r="AV186" i="1"/>
  <c r="AV187" i="1"/>
  <c r="AV188" i="1"/>
  <c r="AV189" i="1"/>
  <c r="AQ190" i="1"/>
  <c r="BJ190" i="1"/>
  <c r="BL190" i="1" s="1"/>
  <c r="AQ191" i="1"/>
  <c r="BJ191" i="1"/>
  <c r="BL191" i="1" s="1"/>
  <c r="AQ192" i="1"/>
  <c r="BJ192" i="1"/>
  <c r="BL192" i="1" s="1"/>
  <c r="AQ193" i="1"/>
  <c r="BJ193" i="1"/>
  <c r="BL193" i="1" s="1"/>
  <c r="AQ194" i="1"/>
  <c r="AZ195" i="1"/>
  <c r="AZ197" i="1"/>
  <c r="AZ201" i="1"/>
  <c r="AY202" i="1"/>
  <c r="BM202" i="1" s="1"/>
  <c r="BN202" i="1" s="1"/>
  <c r="AZ203" i="1"/>
  <c r="AQ207" i="1"/>
  <c r="BA208" i="1"/>
  <c r="AQ216" i="1"/>
  <c r="BJ216" i="1"/>
  <c r="BL216" i="1" s="1"/>
  <c r="AX217" i="1"/>
  <c r="BB217" i="1" s="1"/>
  <c r="BE217" i="1" s="1"/>
  <c r="AV217" i="1"/>
  <c r="AX208" i="1"/>
  <c r="BB208" i="1" s="1"/>
  <c r="BE208" i="1" s="1"/>
  <c r="AX209" i="1"/>
  <c r="BB209" i="1" s="1"/>
  <c r="BE209" i="1" s="1"/>
  <c r="AX210" i="1"/>
  <c r="BB210" i="1" s="1"/>
  <c r="BE210" i="1" s="1"/>
  <c r="AX211" i="1"/>
  <c r="BB211" i="1" s="1"/>
  <c r="BE211" i="1" s="1"/>
  <c r="AX212" i="1"/>
  <c r="BB212" i="1" s="1"/>
  <c r="BE212" i="1" s="1"/>
  <c r="AX213" i="1"/>
  <c r="BB213" i="1" s="1"/>
  <c r="BE213" i="1" s="1"/>
  <c r="AV213" i="1"/>
  <c r="AX214" i="1"/>
  <c r="BB214" i="1" s="1"/>
  <c r="BE214" i="1" s="1"/>
  <c r="AV214" i="1"/>
  <c r="AX215" i="1"/>
  <c r="BB215" i="1" s="1"/>
  <c r="BE215" i="1" s="1"/>
  <c r="AV215" i="1"/>
  <c r="AQ218" i="1"/>
  <c r="AZ230" i="1"/>
  <c r="AX216" i="1"/>
  <c r="BB216" i="1" s="1"/>
  <c r="BE216" i="1" s="1"/>
  <c r="AV216" i="1"/>
  <c r="AZ227" i="1"/>
  <c r="AW227" i="1"/>
  <c r="BA227" i="1" s="1"/>
  <c r="AY228" i="1"/>
  <c r="AV229" i="1"/>
  <c r="AQ230" i="1"/>
  <c r="AV218" i="1"/>
  <c r="AV219" i="1"/>
  <c r="AV220" i="1"/>
  <c r="AV221" i="1"/>
  <c r="AV222" i="1"/>
  <c r="AV225" i="1"/>
  <c r="AX227" i="1"/>
  <c r="BB227" i="1" s="1"/>
  <c r="BE227" i="1" s="1"/>
  <c r="AQ231" i="1"/>
  <c r="AZ232" i="1"/>
  <c r="AQ233" i="1"/>
  <c r="AW218" i="1"/>
  <c r="BA218" i="1" s="1"/>
  <c r="AW219" i="1"/>
  <c r="BA219" i="1" s="1"/>
  <c r="AW220" i="1"/>
  <c r="BA220" i="1" s="1"/>
  <c r="AW221" i="1"/>
  <c r="BA221" i="1" s="1"/>
  <c r="AQ223" i="1"/>
  <c r="AQ224" i="1"/>
  <c r="AW225" i="1"/>
  <c r="BA225" i="1" s="1"/>
  <c r="AX229" i="1"/>
  <c r="BB229" i="1" s="1"/>
  <c r="BE229" i="1" s="1"/>
  <c r="AZ228" i="1"/>
  <c r="AQ229" i="1"/>
  <c r="AX230" i="1"/>
  <c r="BB230" i="1" s="1"/>
  <c r="BE230" i="1" s="1"/>
  <c r="AQ232" i="1"/>
  <c r="AZ233" i="1"/>
  <c r="AQ234" i="1"/>
  <c r="AX231" i="1"/>
  <c r="BB231" i="1" s="1"/>
  <c r="BE231" i="1" s="1"/>
  <c r="AX232" i="1"/>
  <c r="BB232" i="1" s="1"/>
  <c r="BE232" i="1" s="1"/>
  <c r="AX233" i="1"/>
  <c r="BB233" i="1" s="1"/>
  <c r="BE233" i="1" s="1"/>
  <c r="AX234" i="1"/>
  <c r="BB234" i="1" s="1"/>
  <c r="BE234" i="1" s="1"/>
  <c r="AX235" i="1"/>
  <c r="BB235" i="1" s="1"/>
  <c r="BE235" i="1" s="1"/>
  <c r="AX236" i="1"/>
  <c r="BB236" i="1" s="1"/>
  <c r="BE236" i="1" s="1"/>
  <c r="AX237" i="1"/>
  <c r="BB237" i="1" s="1"/>
  <c r="BE237" i="1" s="1"/>
  <c r="AX238" i="1"/>
  <c r="BB238" i="1" s="1"/>
  <c r="BE238" i="1" s="1"/>
  <c r="AX239" i="1"/>
  <c r="BB239" i="1" s="1"/>
  <c r="BE239" i="1" s="1"/>
  <c r="AX240" i="1"/>
  <c r="BB240" i="1" s="1"/>
  <c r="BE240" i="1" s="1"/>
  <c r="AX241" i="1"/>
  <c r="BB241" i="1" s="1"/>
  <c r="BE241" i="1" s="1"/>
  <c r="AX242" i="1"/>
  <c r="BB242" i="1" s="1"/>
  <c r="BE242" i="1" s="1"/>
  <c r="AX243" i="1"/>
  <c r="BB243" i="1" s="1"/>
  <c r="BE243" i="1" s="1"/>
  <c r="AX244" i="1"/>
  <c r="BB244" i="1" s="1"/>
  <c r="BE244" i="1" s="1"/>
  <c r="AX245" i="1"/>
  <c r="BB245" i="1" s="1"/>
  <c r="BE245" i="1" s="1"/>
  <c r="AX246" i="1"/>
  <c r="BB246" i="1" s="1"/>
  <c r="BE246" i="1" s="1"/>
  <c r="AX247" i="1"/>
  <c r="BB247" i="1" s="1"/>
  <c r="BE247" i="1" s="1"/>
  <c r="AY236" i="1"/>
  <c r="AY183" i="1" l="1"/>
  <c r="BM171" i="1"/>
  <c r="BN171" i="1" s="1"/>
  <c r="BM236" i="1"/>
  <c r="BN236" i="1" s="1"/>
  <c r="AZ207" i="1"/>
  <c r="AY173" i="1"/>
  <c r="BM173" i="1" s="1"/>
  <c r="BN173" i="1" s="1"/>
  <c r="AY139" i="1"/>
  <c r="BC139" i="1" s="1"/>
  <c r="BM30" i="1"/>
  <c r="BN30" i="1" s="1"/>
  <c r="AZ149" i="1"/>
  <c r="BM127" i="1"/>
  <c r="BN127" i="1" s="1"/>
  <c r="AY198" i="1"/>
  <c r="BM198" i="1" s="1"/>
  <c r="BN198" i="1" s="1"/>
  <c r="AY123" i="1"/>
  <c r="BM123" i="1" s="1"/>
  <c r="BN123" i="1" s="1"/>
  <c r="AY97" i="1"/>
  <c r="BC97" i="1" s="1"/>
  <c r="BM57" i="1"/>
  <c r="BN57" i="1" s="1"/>
  <c r="AY98" i="1"/>
  <c r="BC98" i="1" s="1"/>
  <c r="AY107" i="1"/>
  <c r="BM107" i="1" s="1"/>
  <c r="BN107" i="1" s="1"/>
  <c r="AY96" i="1"/>
  <c r="AY92" i="1"/>
  <c r="AY199" i="1"/>
  <c r="BD127" i="1"/>
  <c r="CV127" i="1"/>
  <c r="CW127" i="1" s="1"/>
  <c r="AY181" i="1"/>
  <c r="AY166" i="1"/>
  <c r="BM166" i="1" s="1"/>
  <c r="BN166" i="1" s="1"/>
  <c r="AY150" i="1"/>
  <c r="AY147" i="1"/>
  <c r="BC147" i="1" s="1"/>
  <c r="AY120" i="1"/>
  <c r="AY76" i="1"/>
  <c r="AY19" i="1"/>
  <c r="AY12" i="1"/>
  <c r="BC12" i="1" s="1"/>
  <c r="CV12" i="1" s="1"/>
  <c r="CW12" i="1" s="1"/>
  <c r="AY59" i="1"/>
  <c r="AY55" i="1"/>
  <c r="BC55" i="1" s="1"/>
  <c r="AY29" i="1"/>
  <c r="AZ223" i="1"/>
  <c r="AZ205" i="1"/>
  <c r="AY201" i="1"/>
  <c r="AY111" i="1"/>
  <c r="BM32" i="1"/>
  <c r="BN32" i="1" s="1"/>
  <c r="AY49" i="1"/>
  <c r="AY226" i="1"/>
  <c r="BM226" i="1" s="1"/>
  <c r="BN226" i="1" s="1"/>
  <c r="AY204" i="1"/>
  <c r="AZ199" i="1"/>
  <c r="AY172" i="1"/>
  <c r="AY130" i="1"/>
  <c r="BM130" i="1" s="1"/>
  <c r="BN130" i="1" s="1"/>
  <c r="AY133" i="1"/>
  <c r="BM133" i="1" s="1"/>
  <c r="BN133" i="1" s="1"/>
  <c r="AY54" i="1"/>
  <c r="BM54" i="1" s="1"/>
  <c r="BN54" i="1" s="1"/>
  <c r="AY20" i="1"/>
  <c r="BM20" i="1" s="1"/>
  <c r="BN20" i="1" s="1"/>
  <c r="AY53" i="1"/>
  <c r="BM53" i="1" s="1"/>
  <c r="BN53" i="1" s="1"/>
  <c r="AY51" i="1"/>
  <c r="BM51" i="1" s="1"/>
  <c r="BN51" i="1" s="1"/>
  <c r="AY224" i="1"/>
  <c r="BM224" i="1" s="1"/>
  <c r="BN224" i="1" s="1"/>
  <c r="AY206" i="1"/>
  <c r="BC206" i="1" s="1"/>
  <c r="AY168" i="1"/>
  <c r="BM168" i="1" s="1"/>
  <c r="BN168" i="1" s="1"/>
  <c r="AY109" i="1"/>
  <c r="AY68" i="1"/>
  <c r="BC68" i="1" s="1"/>
  <c r="BM172" i="1"/>
  <c r="BN172" i="1" s="1"/>
  <c r="AY141" i="1"/>
  <c r="BM141" i="1" s="1"/>
  <c r="BN141" i="1" s="1"/>
  <c r="AY203" i="1"/>
  <c r="BC203" i="1" s="1"/>
  <c r="AY84" i="1"/>
  <c r="BM84" i="1" s="1"/>
  <c r="BN84" i="1" s="1"/>
  <c r="AY40" i="1"/>
  <c r="BM40" i="1" s="1"/>
  <c r="BN40" i="1" s="1"/>
  <c r="AY122" i="1"/>
  <c r="AY161" i="1"/>
  <c r="BM161" i="1" s="1"/>
  <c r="BN161" i="1" s="1"/>
  <c r="AY15" i="1"/>
  <c r="BC15" i="1" s="1"/>
  <c r="AY200" i="1"/>
  <c r="BM200" i="1" s="1"/>
  <c r="BN200" i="1" s="1"/>
  <c r="AY182" i="1"/>
  <c r="BM182" i="1" s="1"/>
  <c r="BN182" i="1" s="1"/>
  <c r="AY247" i="1"/>
  <c r="BM247" i="1" s="1"/>
  <c r="BN247" i="1" s="1"/>
  <c r="BM228" i="1"/>
  <c r="BN228" i="1" s="1"/>
  <c r="AZ206" i="1"/>
  <c r="AY197" i="1"/>
  <c r="BC197" i="1" s="1"/>
  <c r="AY178" i="1"/>
  <c r="BC178" i="1" s="1"/>
  <c r="CV178" i="1" s="1"/>
  <c r="CW178" i="1" s="1"/>
  <c r="AY157" i="1"/>
  <c r="BC157" i="1" s="1"/>
  <c r="AY80" i="1"/>
  <c r="AY64" i="1"/>
  <c r="BM64" i="1" s="1"/>
  <c r="BN64" i="1" s="1"/>
  <c r="AY58" i="1"/>
  <c r="BC58" i="1" s="1"/>
  <c r="BA141" i="1"/>
  <c r="AY160" i="1"/>
  <c r="AY35" i="1"/>
  <c r="BM206" i="1"/>
  <c r="BN206" i="1" s="1"/>
  <c r="AZ224" i="1"/>
  <c r="AY212" i="1"/>
  <c r="BM212" i="1" s="1"/>
  <c r="BN212" i="1" s="1"/>
  <c r="AY158" i="1"/>
  <c r="BM158" i="1" s="1"/>
  <c r="BN158" i="1" s="1"/>
  <c r="BM120" i="1"/>
  <c r="BN120" i="1" s="1"/>
  <c r="AY88" i="1"/>
  <c r="AY72" i="1"/>
  <c r="BC72" i="1" s="1"/>
  <c r="CV72" i="1" s="1"/>
  <c r="CW72" i="1" s="1"/>
  <c r="AY60" i="1"/>
  <c r="BC60" i="1" s="1"/>
  <c r="AY46" i="1"/>
  <c r="BC46" i="1" s="1"/>
  <c r="AY34" i="1"/>
  <c r="BC34" i="1" s="1"/>
  <c r="AY184" i="1"/>
  <c r="BM184" i="1" s="1"/>
  <c r="BN184" i="1" s="1"/>
  <c r="AZ184" i="1"/>
  <c r="AY142" i="1"/>
  <c r="BM142" i="1" s="1"/>
  <c r="BN142" i="1" s="1"/>
  <c r="BB142" i="1"/>
  <c r="BE142" i="1" s="1"/>
  <c r="AY132" i="1"/>
  <c r="BM132" i="1" s="1"/>
  <c r="BN132" i="1" s="1"/>
  <c r="BB132" i="1"/>
  <c r="BE132" i="1" s="1"/>
  <c r="AY129" i="1"/>
  <c r="AY196" i="1"/>
  <c r="BC196" i="1" s="1"/>
  <c r="CV196" i="1" s="1"/>
  <c r="CW196" i="1" s="1"/>
  <c r="BM128" i="1"/>
  <c r="BN128" i="1" s="1"/>
  <c r="AY52" i="1"/>
  <c r="BC52" i="1" s="1"/>
  <c r="AY16" i="1"/>
  <c r="AY42" i="1"/>
  <c r="BC42" i="1" s="1"/>
  <c r="AY244" i="1"/>
  <c r="AY231" i="1"/>
  <c r="BC231" i="1" s="1"/>
  <c r="AY239" i="1"/>
  <c r="BM239" i="1" s="1"/>
  <c r="BN239" i="1" s="1"/>
  <c r="AY230" i="1"/>
  <c r="AY243" i="1"/>
  <c r="BC243" i="1" s="1"/>
  <c r="AY235" i="1"/>
  <c r="BC235" i="1" s="1"/>
  <c r="AY240" i="1"/>
  <c r="BM240" i="1" s="1"/>
  <c r="BN240" i="1" s="1"/>
  <c r="AZ220" i="1"/>
  <c r="AY220" i="1"/>
  <c r="AZ192" i="1"/>
  <c r="AY192" i="1"/>
  <c r="BM192" i="1" s="1"/>
  <c r="BN192" i="1" s="1"/>
  <c r="BB174" i="1"/>
  <c r="BE174" i="1" s="1"/>
  <c r="AY174" i="1"/>
  <c r="AZ152" i="1"/>
  <c r="AY152" i="1"/>
  <c r="BC150" i="1"/>
  <c r="AY126" i="1"/>
  <c r="BA126" i="1"/>
  <c r="AZ137" i="1"/>
  <c r="AY137" i="1"/>
  <c r="BC109" i="1"/>
  <c r="BC111" i="1"/>
  <c r="BC92" i="1"/>
  <c r="BM92" i="1"/>
  <c r="BN92" i="1" s="1"/>
  <c r="BC84" i="1"/>
  <c r="BC76" i="1"/>
  <c r="BM76" i="1"/>
  <c r="BN76" i="1" s="1"/>
  <c r="BC134" i="1"/>
  <c r="AZ28" i="1"/>
  <c r="AY28" i="1"/>
  <c r="AZ24" i="1"/>
  <c r="AY24" i="1"/>
  <c r="BC16" i="1"/>
  <c r="BC103" i="1"/>
  <c r="BC59" i="1"/>
  <c r="BC62" i="1"/>
  <c r="BM62" i="1"/>
  <c r="BN62" i="1" s="1"/>
  <c r="BM46" i="1"/>
  <c r="BN46" i="1" s="1"/>
  <c r="BC29" i="1"/>
  <c r="BM29" i="1"/>
  <c r="BN29" i="1" s="1"/>
  <c r="AY13" i="1"/>
  <c r="AY229" i="1"/>
  <c r="AZ229" i="1"/>
  <c r="AZ189" i="1"/>
  <c r="AY189" i="1"/>
  <c r="BM189" i="1" s="1"/>
  <c r="BN189" i="1" s="1"/>
  <c r="AZ190" i="1"/>
  <c r="AY190" i="1"/>
  <c r="BM190" i="1" s="1"/>
  <c r="BN190" i="1" s="1"/>
  <c r="BC181" i="1"/>
  <c r="AZ156" i="1"/>
  <c r="AY156" i="1"/>
  <c r="BC161" i="1"/>
  <c r="AZ116" i="1"/>
  <c r="AY116" i="1"/>
  <c r="BC170" i="1"/>
  <c r="BB144" i="1"/>
  <c r="BE144" i="1" s="1"/>
  <c r="AY144" i="1"/>
  <c r="AY165" i="1"/>
  <c r="AZ169" i="1"/>
  <c r="AY169" i="1"/>
  <c r="AY146" i="1"/>
  <c r="AY119" i="1"/>
  <c r="AZ119" i="1"/>
  <c r="AZ115" i="1"/>
  <c r="AY115" i="1"/>
  <c r="AY102" i="1"/>
  <c r="AZ102" i="1"/>
  <c r="AY101" i="1"/>
  <c r="BC135" i="1"/>
  <c r="AY108" i="1"/>
  <c r="BC145" i="1"/>
  <c r="BM145" i="1"/>
  <c r="BN145" i="1" s="1"/>
  <c r="AZ138" i="1"/>
  <c r="AY138" i="1"/>
  <c r="AY131" i="1"/>
  <c r="BC122" i="1"/>
  <c r="AY104" i="1"/>
  <c r="AZ104" i="1"/>
  <c r="AY90" i="1"/>
  <c r="AY82" i="1"/>
  <c r="AY74" i="1"/>
  <c r="AY66" i="1"/>
  <c r="AZ106" i="1"/>
  <c r="AY106" i="1"/>
  <c r="BC50" i="1"/>
  <c r="AZ27" i="1"/>
  <c r="AY27" i="1"/>
  <c r="AZ23" i="1"/>
  <c r="AY23" i="1"/>
  <c r="BA1" i="1"/>
  <c r="AY1" i="1"/>
  <c r="AZ110" i="1"/>
  <c r="AY110" i="1"/>
  <c r="BM122" i="1"/>
  <c r="BN122" i="1" s="1"/>
  <c r="AY93" i="1"/>
  <c r="AY89" i="1"/>
  <c r="AY85" i="1"/>
  <c r="AY81" i="1"/>
  <c r="AY77" i="1"/>
  <c r="AY73" i="1"/>
  <c r="AY69" i="1"/>
  <c r="AY65" i="1"/>
  <c r="BC49" i="1"/>
  <c r="AY45" i="1"/>
  <c r="AY41" i="1"/>
  <c r="BC20" i="1"/>
  <c r="BJ250" i="1"/>
  <c r="BL12" i="1"/>
  <c r="BM103" i="1"/>
  <c r="BN103" i="1" s="1"/>
  <c r="BC30" i="1"/>
  <c r="BC51" i="1"/>
  <c r="AY22" i="1"/>
  <c r="BC57" i="1"/>
  <c r="BM49" i="1"/>
  <c r="BN49" i="1" s="1"/>
  <c r="AZ185" i="1"/>
  <c r="AY185" i="1"/>
  <c r="BC194" i="1"/>
  <c r="BM197" i="1"/>
  <c r="BN197" i="1" s="1"/>
  <c r="BM181" i="1"/>
  <c r="BN181" i="1" s="1"/>
  <c r="BC162" i="1"/>
  <c r="BC168" i="1"/>
  <c r="AZ112" i="1"/>
  <c r="AY112" i="1"/>
  <c r="AY246" i="1"/>
  <c r="AY242" i="1"/>
  <c r="AY238" i="1"/>
  <c r="AY234" i="1"/>
  <c r="AY225" i="1"/>
  <c r="AZ225" i="1"/>
  <c r="AZ219" i="1"/>
  <c r="AY219" i="1"/>
  <c r="BM235" i="1"/>
  <c r="BN235" i="1" s="1"/>
  <c r="BC228" i="1"/>
  <c r="AZ214" i="1"/>
  <c r="AY214" i="1"/>
  <c r="AY208" i="1"/>
  <c r="BC204" i="1"/>
  <c r="BM204" i="1"/>
  <c r="BN204" i="1" s="1"/>
  <c r="BC200" i="1"/>
  <c r="AZ188" i="1"/>
  <c r="AY188" i="1"/>
  <c r="BC195" i="1"/>
  <c r="BM195" i="1"/>
  <c r="BN195" i="1" s="1"/>
  <c r="BC207" i="1"/>
  <c r="BC177" i="1"/>
  <c r="BM177" i="1"/>
  <c r="BN177" i="1" s="1"/>
  <c r="AZ155" i="1"/>
  <c r="AY155" i="1"/>
  <c r="AZ151" i="1"/>
  <c r="AY151" i="1"/>
  <c r="AY245" i="1"/>
  <c r="AY241" i="1"/>
  <c r="AY237" i="1"/>
  <c r="BC226" i="1"/>
  <c r="AY222" i="1"/>
  <c r="AZ222" i="1"/>
  <c r="AZ218" i="1"/>
  <c r="AY218" i="1"/>
  <c r="AY232" i="1"/>
  <c r="BC223" i="1"/>
  <c r="AZ217" i="1"/>
  <c r="AY217" i="1"/>
  <c r="AZ187" i="1"/>
  <c r="AY187" i="1"/>
  <c r="BC205" i="1"/>
  <c r="AZ193" i="1"/>
  <c r="AY193" i="1"/>
  <c r="BM193" i="1" s="1"/>
  <c r="BN193" i="1" s="1"/>
  <c r="AZ191" i="1"/>
  <c r="AY191" i="1"/>
  <c r="BM223" i="1"/>
  <c r="BN223" i="1" s="1"/>
  <c r="BC201" i="1"/>
  <c r="BM201" i="1"/>
  <c r="BN201" i="1" s="1"/>
  <c r="AY179" i="1"/>
  <c r="AY167" i="1"/>
  <c r="AZ167" i="1"/>
  <c r="AZ154" i="1"/>
  <c r="AY154" i="1"/>
  <c r="AY180" i="1"/>
  <c r="BC166" i="1"/>
  <c r="BM178" i="1"/>
  <c r="BN178" i="1" s="1"/>
  <c r="BC149" i="1"/>
  <c r="BM194" i="1"/>
  <c r="BN194" i="1" s="1"/>
  <c r="AY140" i="1"/>
  <c r="BB140" i="1"/>
  <c r="BE140" i="1" s="1"/>
  <c r="AZ125" i="1"/>
  <c r="AY125" i="1"/>
  <c r="BC175" i="1"/>
  <c r="AY159" i="1"/>
  <c r="BC136" i="1"/>
  <c r="AZ118" i="1"/>
  <c r="AY118" i="1"/>
  <c r="AZ114" i="1"/>
  <c r="AY114" i="1"/>
  <c r="BC171" i="1"/>
  <c r="BM157" i="1"/>
  <c r="BN157" i="1" s="1"/>
  <c r="BM136" i="1"/>
  <c r="BN136" i="1" s="1"/>
  <c r="BM109" i="1"/>
  <c r="BN109" i="1" s="1"/>
  <c r="BC173" i="1"/>
  <c r="BC128" i="1"/>
  <c r="BC133" i="1"/>
  <c r="BC107" i="1"/>
  <c r="AZ100" i="1"/>
  <c r="AY100" i="1"/>
  <c r="BC96" i="1"/>
  <c r="BM96" i="1"/>
  <c r="BN96" i="1" s="1"/>
  <c r="BC88" i="1"/>
  <c r="BM88" i="1"/>
  <c r="BN88" i="1" s="1"/>
  <c r="BC80" i="1"/>
  <c r="BM80" i="1"/>
  <c r="BN80" i="1" s="1"/>
  <c r="BC64" i="1"/>
  <c r="CV64" i="1" s="1"/>
  <c r="CW64" i="1" s="1"/>
  <c r="BC56" i="1"/>
  <c r="AY39" i="1"/>
  <c r="AZ39" i="1"/>
  <c r="AZ26" i="1"/>
  <c r="AY26" i="1"/>
  <c r="BC19" i="1"/>
  <c r="AQ250" i="1"/>
  <c r="BM134" i="1"/>
  <c r="BN134" i="1" s="1"/>
  <c r="AY99" i="1"/>
  <c r="AY44" i="1"/>
  <c r="BC38" i="1"/>
  <c r="AX250" i="1"/>
  <c r="BB12" i="1"/>
  <c r="BE12" i="1" s="1"/>
  <c r="BC160" i="1"/>
  <c r="BM160" i="1"/>
  <c r="BN160" i="1" s="1"/>
  <c r="BM59" i="1"/>
  <c r="BN59" i="1" s="1"/>
  <c r="AY48" i="1"/>
  <c r="AY33" i="1"/>
  <c r="BM60" i="1"/>
  <c r="BN60" i="1" s="1"/>
  <c r="AY21" i="1"/>
  <c r="AY31" i="1"/>
  <c r="BM42" i="1"/>
  <c r="BN42" i="1" s="1"/>
  <c r="BM55" i="1"/>
  <c r="BN55" i="1" s="1"/>
  <c r="AY36" i="1"/>
  <c r="AY17" i="1"/>
  <c r="BC247" i="1"/>
  <c r="BC244" i="1"/>
  <c r="BC236" i="1"/>
  <c r="BM244" i="1"/>
  <c r="BN244" i="1" s="1"/>
  <c r="AY233" i="1"/>
  <c r="AZ221" i="1"/>
  <c r="AY221" i="1"/>
  <c r="AY227" i="1"/>
  <c r="AZ216" i="1"/>
  <c r="AY216" i="1"/>
  <c r="BM216" i="1" s="1"/>
  <c r="BN216" i="1" s="1"/>
  <c r="BC230" i="1"/>
  <c r="AZ215" i="1"/>
  <c r="AY215" i="1"/>
  <c r="AZ213" i="1"/>
  <c r="AY213" i="1"/>
  <c r="BC202" i="1"/>
  <c r="BC198" i="1"/>
  <c r="AZ186" i="1"/>
  <c r="AY186" i="1"/>
  <c r="AY211" i="1"/>
  <c r="BM230" i="1"/>
  <c r="BN230" i="1" s="1"/>
  <c r="AY210" i="1"/>
  <c r="BC199" i="1"/>
  <c r="BM199" i="1"/>
  <c r="BN199" i="1" s="1"/>
  <c r="AY209" i="1"/>
  <c r="BB176" i="1"/>
  <c r="BE176" i="1" s="1"/>
  <c r="AY176" i="1"/>
  <c r="AY163" i="1"/>
  <c r="AZ163" i="1"/>
  <c r="AZ153" i="1"/>
  <c r="AY153" i="1"/>
  <c r="BM207" i="1"/>
  <c r="BN207" i="1" s="1"/>
  <c r="BC183" i="1"/>
  <c r="BM183" i="1"/>
  <c r="BN183" i="1" s="1"/>
  <c r="AY164" i="1"/>
  <c r="AZ164" i="1"/>
  <c r="BM139" i="1"/>
  <c r="BN139" i="1" s="1"/>
  <c r="AZ124" i="1"/>
  <c r="AY124" i="1"/>
  <c r="BC172" i="1"/>
  <c r="AY148" i="1"/>
  <c r="BC130" i="1"/>
  <c r="AZ117" i="1"/>
  <c r="AY117" i="1"/>
  <c r="AZ113" i="1"/>
  <c r="AY113" i="1"/>
  <c r="AY121" i="1"/>
  <c r="BM162" i="1"/>
  <c r="BN162" i="1" s="1"/>
  <c r="BM150" i="1"/>
  <c r="BN150" i="1" s="1"/>
  <c r="AY143" i="1"/>
  <c r="BC123" i="1"/>
  <c r="BC120" i="1"/>
  <c r="AY94" i="1"/>
  <c r="AY86" i="1"/>
  <c r="AY78" i="1"/>
  <c r="AY70" i="1"/>
  <c r="BB61" i="1"/>
  <c r="BE61" i="1" s="1"/>
  <c r="AY61" i="1"/>
  <c r="BC32" i="1"/>
  <c r="AZ25" i="1"/>
  <c r="AY25" i="1"/>
  <c r="BC18" i="1"/>
  <c r="AW250" i="1"/>
  <c r="BA12" i="1"/>
  <c r="BA250" i="1" s="1"/>
  <c r="BM111" i="1"/>
  <c r="BN111" i="1" s="1"/>
  <c r="AY95" i="1"/>
  <c r="AY91" i="1"/>
  <c r="AY87" i="1"/>
  <c r="AY83" i="1"/>
  <c r="AY79" i="1"/>
  <c r="AY75" i="1"/>
  <c r="AY71" i="1"/>
  <c r="AY67" i="1"/>
  <c r="AY63" i="1"/>
  <c r="AY47" i="1"/>
  <c r="AY43" i="1"/>
  <c r="AZ105" i="1"/>
  <c r="AY105" i="1"/>
  <c r="AY37" i="1"/>
  <c r="AV250" i="1"/>
  <c r="BC35" i="1"/>
  <c r="BM16" i="1"/>
  <c r="BN16" i="1" s="1"/>
  <c r="BM52" i="1"/>
  <c r="BN52" i="1" s="1"/>
  <c r="BM56" i="1"/>
  <c r="BN56" i="1" s="1"/>
  <c r="BC40" i="1"/>
  <c r="AY14" i="1"/>
  <c r="BM58" i="1"/>
  <c r="BN58" i="1" s="1"/>
  <c r="BM35" i="1"/>
  <c r="BN35" i="1" s="1"/>
  <c r="BM38" i="1"/>
  <c r="BN38" i="1" s="1"/>
  <c r="BM19" i="1"/>
  <c r="BN19" i="1" s="1"/>
  <c r="BM243" i="1" l="1"/>
  <c r="BN243" i="1" s="1"/>
  <c r="BM97" i="1"/>
  <c r="BN97" i="1" s="1"/>
  <c r="BM68" i="1"/>
  <c r="BN68" i="1" s="1"/>
  <c r="BM15" i="1"/>
  <c r="BN15" i="1" s="1"/>
  <c r="BM34" i="1"/>
  <c r="BN34" i="1" s="1"/>
  <c r="BM98" i="1"/>
  <c r="BN98" i="1" s="1"/>
  <c r="BC53" i="1"/>
  <c r="BC141" i="1"/>
  <c r="BD141" i="1" s="1"/>
  <c r="BC158" i="1"/>
  <c r="BD40" i="1"/>
  <c r="CV40" i="1"/>
  <c r="CW40" i="1" s="1"/>
  <c r="BD35" i="1"/>
  <c r="CV35" i="1"/>
  <c r="CW35" i="1" s="1"/>
  <c r="BD18" i="1"/>
  <c r="CV18" i="1"/>
  <c r="CW18" i="1" s="1"/>
  <c r="BD130" i="1"/>
  <c r="CV130" i="1"/>
  <c r="CW130" i="1" s="1"/>
  <c r="BD199" i="1"/>
  <c r="CV199" i="1"/>
  <c r="CW199" i="1" s="1"/>
  <c r="BD230" i="1"/>
  <c r="CV230" i="1"/>
  <c r="CW230" i="1" s="1"/>
  <c r="BD160" i="1"/>
  <c r="CV160" i="1"/>
  <c r="CW160" i="1" s="1"/>
  <c r="BD19" i="1"/>
  <c r="CV19" i="1"/>
  <c r="CW19" i="1" s="1"/>
  <c r="BD80" i="1"/>
  <c r="CV80" i="1"/>
  <c r="CW80" i="1" s="1"/>
  <c r="BD96" i="1"/>
  <c r="CV96" i="1"/>
  <c r="CW96" i="1" s="1"/>
  <c r="BD133" i="1"/>
  <c r="CV133" i="1"/>
  <c r="CW133" i="1" s="1"/>
  <c r="BD136" i="1"/>
  <c r="CV136" i="1"/>
  <c r="CW136" i="1" s="1"/>
  <c r="BD149" i="1"/>
  <c r="CV149" i="1"/>
  <c r="CW149" i="1" s="1"/>
  <c r="BD205" i="1"/>
  <c r="CV205" i="1"/>
  <c r="CW205" i="1" s="1"/>
  <c r="BD226" i="1"/>
  <c r="CV226" i="1"/>
  <c r="CW226" i="1" s="1"/>
  <c r="BD195" i="1"/>
  <c r="CV195" i="1"/>
  <c r="CW195" i="1" s="1"/>
  <c r="BD162" i="1"/>
  <c r="CV162" i="1"/>
  <c r="CW162" i="1" s="1"/>
  <c r="BD50" i="1"/>
  <c r="CV50" i="1"/>
  <c r="CW50" i="1" s="1"/>
  <c r="BD170" i="1"/>
  <c r="CV170" i="1"/>
  <c r="CW170" i="1" s="1"/>
  <c r="BD161" i="1"/>
  <c r="CV161" i="1"/>
  <c r="CW161" i="1" s="1"/>
  <c r="BD55" i="1"/>
  <c r="CV55" i="1"/>
  <c r="CW55" i="1" s="1"/>
  <c r="BD59" i="1"/>
  <c r="CV59" i="1"/>
  <c r="CW59" i="1" s="1"/>
  <c r="BD134" i="1"/>
  <c r="CV134" i="1"/>
  <c r="CW134" i="1" s="1"/>
  <c r="BD76" i="1"/>
  <c r="CV76" i="1"/>
  <c r="CW76" i="1" s="1"/>
  <c r="BD92" i="1"/>
  <c r="CV92" i="1"/>
  <c r="CW92" i="1" s="1"/>
  <c r="BD109" i="1"/>
  <c r="CV109" i="1"/>
  <c r="CW109" i="1" s="1"/>
  <c r="BD197" i="1"/>
  <c r="CV197" i="1"/>
  <c r="CW197" i="1" s="1"/>
  <c r="BD53" i="1"/>
  <c r="CV53" i="1"/>
  <c r="CW53" i="1" s="1"/>
  <c r="BD236" i="1"/>
  <c r="CV236" i="1"/>
  <c r="CW236" i="1" s="1"/>
  <c r="BD56" i="1"/>
  <c r="CV56" i="1"/>
  <c r="CW56" i="1" s="1"/>
  <c r="BD128" i="1"/>
  <c r="CV128" i="1"/>
  <c r="CW128" i="1" s="1"/>
  <c r="BD177" i="1"/>
  <c r="CV177" i="1"/>
  <c r="CW177" i="1" s="1"/>
  <c r="BD204" i="1"/>
  <c r="CV204" i="1"/>
  <c r="CW204" i="1" s="1"/>
  <c r="BD228" i="1"/>
  <c r="CV228" i="1"/>
  <c r="CW228" i="1" s="1"/>
  <c r="BD139" i="1"/>
  <c r="CV139" i="1"/>
  <c r="CW139" i="1" s="1"/>
  <c r="BD51" i="1"/>
  <c r="CV51" i="1"/>
  <c r="CW51" i="1" s="1"/>
  <c r="BD158" i="1"/>
  <c r="CV158" i="1"/>
  <c r="CW158" i="1" s="1"/>
  <c r="BD34" i="1"/>
  <c r="CV34" i="1"/>
  <c r="CW34" i="1" s="1"/>
  <c r="BD15" i="1"/>
  <c r="CV15" i="1"/>
  <c r="CW15" i="1" s="1"/>
  <c r="BD103" i="1"/>
  <c r="CV103" i="1"/>
  <c r="CW103" i="1" s="1"/>
  <c r="BD60" i="1"/>
  <c r="CV60" i="1"/>
  <c r="CW60" i="1" s="1"/>
  <c r="BD97" i="1"/>
  <c r="CV97" i="1"/>
  <c r="CW97" i="1" s="1"/>
  <c r="BD150" i="1"/>
  <c r="CV150" i="1"/>
  <c r="CW150" i="1" s="1"/>
  <c r="BD206" i="1"/>
  <c r="CV206" i="1"/>
  <c r="CW206" i="1" s="1"/>
  <c r="BD120" i="1"/>
  <c r="CV120" i="1"/>
  <c r="CW120" i="1" s="1"/>
  <c r="BD183" i="1"/>
  <c r="CV183" i="1"/>
  <c r="CW183" i="1" s="1"/>
  <c r="BD198" i="1"/>
  <c r="CV198" i="1"/>
  <c r="CW198" i="1" s="1"/>
  <c r="BD244" i="1"/>
  <c r="CV244" i="1"/>
  <c r="CW244" i="1" s="1"/>
  <c r="BD88" i="1"/>
  <c r="CV88" i="1"/>
  <c r="CW88" i="1" s="1"/>
  <c r="BD173" i="1"/>
  <c r="CV173" i="1"/>
  <c r="CW173" i="1" s="1"/>
  <c r="BD175" i="1"/>
  <c r="CV175" i="1"/>
  <c r="CW175" i="1" s="1"/>
  <c r="BD166" i="1"/>
  <c r="CV166" i="1"/>
  <c r="CW166" i="1" s="1"/>
  <c r="BD201" i="1"/>
  <c r="CV201" i="1"/>
  <c r="CW201" i="1" s="1"/>
  <c r="BD223" i="1"/>
  <c r="CV223" i="1"/>
  <c r="CW223" i="1" s="1"/>
  <c r="BD207" i="1"/>
  <c r="CV207" i="1"/>
  <c r="CW207" i="1" s="1"/>
  <c r="BD157" i="1"/>
  <c r="CV157" i="1"/>
  <c r="CW157" i="1" s="1"/>
  <c r="BD30" i="1"/>
  <c r="CV30" i="1"/>
  <c r="CW30" i="1" s="1"/>
  <c r="BD49" i="1"/>
  <c r="CV49" i="1"/>
  <c r="CW49" i="1" s="1"/>
  <c r="BD122" i="1"/>
  <c r="CV122" i="1"/>
  <c r="CW122" i="1" s="1"/>
  <c r="BD135" i="1"/>
  <c r="CV135" i="1"/>
  <c r="CW135" i="1" s="1"/>
  <c r="BD243" i="1"/>
  <c r="CV243" i="1"/>
  <c r="CW243" i="1" s="1"/>
  <c r="BD29" i="1"/>
  <c r="CV29" i="1"/>
  <c r="CW29" i="1" s="1"/>
  <c r="BD16" i="1"/>
  <c r="CV16" i="1"/>
  <c r="CW16" i="1" s="1"/>
  <c r="BD84" i="1"/>
  <c r="CV84" i="1"/>
  <c r="CW84" i="1" s="1"/>
  <c r="BD42" i="1"/>
  <c r="CV42" i="1"/>
  <c r="CW42" i="1" s="1"/>
  <c r="BD68" i="1"/>
  <c r="CV68" i="1"/>
  <c r="CW68" i="1" s="1"/>
  <c r="BD147" i="1"/>
  <c r="CV147" i="1"/>
  <c r="CW147" i="1" s="1"/>
  <c r="BD32" i="1"/>
  <c r="CV32" i="1"/>
  <c r="CW32" i="1" s="1"/>
  <c r="BD123" i="1"/>
  <c r="CV123" i="1"/>
  <c r="CW123" i="1" s="1"/>
  <c r="BD172" i="1"/>
  <c r="CV172" i="1"/>
  <c r="CW172" i="1" s="1"/>
  <c r="BD202" i="1"/>
  <c r="CV202" i="1"/>
  <c r="CW202" i="1" s="1"/>
  <c r="BD247" i="1"/>
  <c r="CV247" i="1"/>
  <c r="CW247" i="1" s="1"/>
  <c r="BD38" i="1"/>
  <c r="CV38" i="1"/>
  <c r="CW38" i="1" s="1"/>
  <c r="BD107" i="1"/>
  <c r="CV107" i="1"/>
  <c r="CW107" i="1" s="1"/>
  <c r="BD98" i="1"/>
  <c r="CV98" i="1"/>
  <c r="CW98" i="1" s="1"/>
  <c r="BD171" i="1"/>
  <c r="CV171" i="1"/>
  <c r="CW171" i="1" s="1"/>
  <c r="BD200" i="1"/>
  <c r="CV200" i="1"/>
  <c r="CW200" i="1" s="1"/>
  <c r="BD168" i="1"/>
  <c r="CV168" i="1"/>
  <c r="CW168" i="1" s="1"/>
  <c r="BD194" i="1"/>
  <c r="CV194" i="1"/>
  <c r="CW194" i="1" s="1"/>
  <c r="BD57" i="1"/>
  <c r="CV57" i="1"/>
  <c r="CW57" i="1" s="1"/>
  <c r="BD20" i="1"/>
  <c r="CV20" i="1"/>
  <c r="CW20" i="1" s="1"/>
  <c r="BD145" i="1"/>
  <c r="CV145" i="1"/>
  <c r="CW145" i="1" s="1"/>
  <c r="BD181" i="1"/>
  <c r="CV181" i="1"/>
  <c r="CW181" i="1" s="1"/>
  <c r="BD62" i="1"/>
  <c r="CV62" i="1"/>
  <c r="CW62" i="1" s="1"/>
  <c r="BD52" i="1"/>
  <c r="CV52" i="1"/>
  <c r="CW52" i="1" s="1"/>
  <c r="BD111" i="1"/>
  <c r="CV111" i="1"/>
  <c r="CW111" i="1" s="1"/>
  <c r="BD235" i="1"/>
  <c r="CV235" i="1"/>
  <c r="CW235" i="1" s="1"/>
  <c r="BD231" i="1"/>
  <c r="CV231" i="1"/>
  <c r="CW231" i="1" s="1"/>
  <c r="BD46" i="1"/>
  <c r="CV46" i="1"/>
  <c r="CW46" i="1" s="1"/>
  <c r="BD58" i="1"/>
  <c r="CV58" i="1"/>
  <c r="CW58" i="1" s="1"/>
  <c r="BD203" i="1"/>
  <c r="CV203" i="1"/>
  <c r="CW203" i="1" s="1"/>
  <c r="BC54" i="1"/>
  <c r="BM203" i="1"/>
  <c r="BN203" i="1" s="1"/>
  <c r="BM147" i="1"/>
  <c r="BN147" i="1" s="1"/>
  <c r="BM12" i="1"/>
  <c r="BC224" i="1"/>
  <c r="BM231" i="1"/>
  <c r="BN231" i="1" s="1"/>
  <c r="AY250" i="1"/>
  <c r="BD178" i="1"/>
  <c r="BC212" i="1"/>
  <c r="BD72" i="1"/>
  <c r="BM196" i="1"/>
  <c r="BN196" i="1" s="1"/>
  <c r="BM129" i="1"/>
  <c r="BN129" i="1" s="1"/>
  <c r="BC129" i="1"/>
  <c r="BC142" i="1"/>
  <c r="BC240" i="1"/>
  <c r="BC239" i="1"/>
  <c r="BD64" i="1"/>
  <c r="BM72" i="1"/>
  <c r="BN72" i="1" s="1"/>
  <c r="BD196" i="1"/>
  <c r="AZ250" i="1"/>
  <c r="BC182" i="1"/>
  <c r="BC132" i="1"/>
  <c r="BC184" i="1"/>
  <c r="BC214" i="1"/>
  <c r="BM214" i="1"/>
  <c r="BN214" i="1" s="1"/>
  <c r="BC225" i="1"/>
  <c r="BM225" i="1"/>
  <c r="BN225" i="1" s="1"/>
  <c r="BC246" i="1"/>
  <c r="BM246" i="1"/>
  <c r="BN246" i="1" s="1"/>
  <c r="BC185" i="1"/>
  <c r="BM185" i="1"/>
  <c r="BN185" i="1" s="1"/>
  <c r="BC77" i="1"/>
  <c r="BM77" i="1"/>
  <c r="BN77" i="1" s="1"/>
  <c r="BC93" i="1"/>
  <c r="BM93" i="1"/>
  <c r="BN93" i="1" s="1"/>
  <c r="BC1" i="1"/>
  <c r="BD1" i="1" s="1"/>
  <c r="BM1" i="1"/>
  <c r="BN1" i="1" s="1"/>
  <c r="BC27" i="1"/>
  <c r="BM27" i="1"/>
  <c r="BN27" i="1" s="1"/>
  <c r="BC106" i="1"/>
  <c r="BM106" i="1"/>
  <c r="BN106" i="1" s="1"/>
  <c r="BC66" i="1"/>
  <c r="BM66" i="1"/>
  <c r="BN66" i="1" s="1"/>
  <c r="BC131" i="1"/>
  <c r="BM131" i="1"/>
  <c r="BN131" i="1" s="1"/>
  <c r="BC102" i="1"/>
  <c r="BM102" i="1"/>
  <c r="BN102" i="1" s="1"/>
  <c r="BC119" i="1"/>
  <c r="BM119" i="1"/>
  <c r="BN119" i="1" s="1"/>
  <c r="BC165" i="1"/>
  <c r="BM165" i="1"/>
  <c r="BN165" i="1" s="1"/>
  <c r="BC13" i="1"/>
  <c r="BM13" i="1"/>
  <c r="BN13" i="1" s="1"/>
  <c r="BC24" i="1"/>
  <c r="BM24" i="1"/>
  <c r="BN24" i="1" s="1"/>
  <c r="BC126" i="1"/>
  <c r="BM126" i="1"/>
  <c r="BN126" i="1" s="1"/>
  <c r="BC220" i="1"/>
  <c r="BM220" i="1"/>
  <c r="BN220" i="1" s="1"/>
  <c r="BC79" i="1"/>
  <c r="BM79" i="1"/>
  <c r="BN79" i="1" s="1"/>
  <c r="BC124" i="1"/>
  <c r="BM124" i="1"/>
  <c r="BN124" i="1" s="1"/>
  <c r="BC155" i="1"/>
  <c r="BM155" i="1"/>
  <c r="BN155" i="1" s="1"/>
  <c r="BC67" i="1"/>
  <c r="BM67" i="1"/>
  <c r="BN67" i="1" s="1"/>
  <c r="BC83" i="1"/>
  <c r="BM83" i="1"/>
  <c r="BN83" i="1" s="1"/>
  <c r="BC94" i="1"/>
  <c r="BM94" i="1"/>
  <c r="BN94" i="1" s="1"/>
  <c r="BC121" i="1"/>
  <c r="BM121" i="1"/>
  <c r="BN121" i="1" s="1"/>
  <c r="BC153" i="1"/>
  <c r="BM153" i="1"/>
  <c r="BN153" i="1" s="1"/>
  <c r="BC176" i="1"/>
  <c r="BM176" i="1"/>
  <c r="BN176" i="1" s="1"/>
  <c r="BC211" i="1"/>
  <c r="BM211" i="1"/>
  <c r="BN211" i="1" s="1"/>
  <c r="BC21" i="1"/>
  <c r="BM21" i="1"/>
  <c r="BN21" i="1" s="1"/>
  <c r="BC114" i="1"/>
  <c r="BM114" i="1"/>
  <c r="BN114" i="1" s="1"/>
  <c r="BC140" i="1"/>
  <c r="BM140" i="1"/>
  <c r="BN140" i="1" s="1"/>
  <c r="BC154" i="1"/>
  <c r="BM154" i="1"/>
  <c r="BN154" i="1" s="1"/>
  <c r="BC179" i="1"/>
  <c r="BM179" i="1"/>
  <c r="BN179" i="1" s="1"/>
  <c r="BC218" i="1"/>
  <c r="BM218" i="1"/>
  <c r="BN218" i="1" s="1"/>
  <c r="BC245" i="1"/>
  <c r="BM245" i="1"/>
  <c r="BN245" i="1" s="1"/>
  <c r="BC219" i="1"/>
  <c r="BM219" i="1"/>
  <c r="BN219" i="1" s="1"/>
  <c r="BC234" i="1"/>
  <c r="BM234" i="1"/>
  <c r="BN234" i="1" s="1"/>
  <c r="BC112" i="1"/>
  <c r="BM112" i="1"/>
  <c r="BN112" i="1" s="1"/>
  <c r="BN12" i="1"/>
  <c r="BC41" i="1"/>
  <c r="BM41" i="1"/>
  <c r="BN41" i="1" s="1"/>
  <c r="BC65" i="1"/>
  <c r="BM65" i="1"/>
  <c r="BN65" i="1" s="1"/>
  <c r="BC81" i="1"/>
  <c r="BM81" i="1"/>
  <c r="BN81" i="1" s="1"/>
  <c r="BC74" i="1"/>
  <c r="BM74" i="1"/>
  <c r="BN74" i="1" s="1"/>
  <c r="BC104" i="1"/>
  <c r="BM104" i="1"/>
  <c r="BN104" i="1" s="1"/>
  <c r="BC138" i="1"/>
  <c r="BM138" i="1"/>
  <c r="BN138" i="1" s="1"/>
  <c r="BC115" i="1"/>
  <c r="BM115" i="1"/>
  <c r="BN115" i="1" s="1"/>
  <c r="BC146" i="1"/>
  <c r="BM146" i="1"/>
  <c r="BN146" i="1" s="1"/>
  <c r="BC144" i="1"/>
  <c r="BM144" i="1"/>
  <c r="BN144" i="1" s="1"/>
  <c r="BC116" i="1"/>
  <c r="BM116" i="1"/>
  <c r="BN116" i="1" s="1"/>
  <c r="BC156" i="1"/>
  <c r="BM156" i="1"/>
  <c r="BN156" i="1" s="1"/>
  <c r="BC190" i="1"/>
  <c r="BC137" i="1"/>
  <c r="BM137" i="1"/>
  <c r="BN137" i="1" s="1"/>
  <c r="BC152" i="1"/>
  <c r="BM152" i="1"/>
  <c r="BN152" i="1" s="1"/>
  <c r="BC192" i="1"/>
  <c r="BC14" i="1"/>
  <c r="BM14" i="1"/>
  <c r="BN14" i="1" s="1"/>
  <c r="BC105" i="1"/>
  <c r="BM105" i="1"/>
  <c r="BN105" i="1" s="1"/>
  <c r="BC95" i="1"/>
  <c r="BM95" i="1"/>
  <c r="BN95" i="1" s="1"/>
  <c r="BC61" i="1"/>
  <c r="BM61" i="1"/>
  <c r="BN61" i="1" s="1"/>
  <c r="BC86" i="1"/>
  <c r="BM86" i="1"/>
  <c r="BN86" i="1" s="1"/>
  <c r="BC117" i="1"/>
  <c r="BM117" i="1"/>
  <c r="BN117" i="1" s="1"/>
  <c r="BC163" i="1"/>
  <c r="BM163" i="1"/>
  <c r="BN163" i="1" s="1"/>
  <c r="BC215" i="1"/>
  <c r="BM215" i="1"/>
  <c r="BN215" i="1" s="1"/>
  <c r="BC233" i="1"/>
  <c r="BM233" i="1"/>
  <c r="BN233" i="1" s="1"/>
  <c r="BC36" i="1"/>
  <c r="BM36" i="1"/>
  <c r="BN36" i="1" s="1"/>
  <c r="BC48" i="1"/>
  <c r="BM48" i="1"/>
  <c r="BN48" i="1" s="1"/>
  <c r="BC26" i="1"/>
  <c r="BM26" i="1"/>
  <c r="BN26" i="1" s="1"/>
  <c r="BC180" i="1"/>
  <c r="BM180" i="1"/>
  <c r="BN180" i="1" s="1"/>
  <c r="BC167" i="1"/>
  <c r="BM167" i="1"/>
  <c r="BN167" i="1" s="1"/>
  <c r="BC187" i="1"/>
  <c r="BM187" i="1"/>
  <c r="BN187" i="1" s="1"/>
  <c r="BC232" i="1"/>
  <c r="BM232" i="1"/>
  <c r="BN232" i="1" s="1"/>
  <c r="BC222" i="1"/>
  <c r="BM222" i="1"/>
  <c r="BN222" i="1" s="1"/>
  <c r="BC43" i="1"/>
  <c r="BM43" i="1"/>
  <c r="BN43" i="1" s="1"/>
  <c r="BC71" i="1"/>
  <c r="BM71" i="1"/>
  <c r="BN71" i="1" s="1"/>
  <c r="BC87" i="1"/>
  <c r="BM87" i="1"/>
  <c r="BN87" i="1" s="1"/>
  <c r="BC25" i="1"/>
  <c r="BM25" i="1"/>
  <c r="BN25" i="1" s="1"/>
  <c r="BC70" i="1"/>
  <c r="BM70" i="1"/>
  <c r="BN70" i="1" s="1"/>
  <c r="BC143" i="1"/>
  <c r="BM143" i="1"/>
  <c r="BN143" i="1" s="1"/>
  <c r="BC113" i="1"/>
  <c r="BM113" i="1"/>
  <c r="BN113" i="1" s="1"/>
  <c r="BM186" i="1"/>
  <c r="BN186" i="1" s="1"/>
  <c r="BC186" i="1"/>
  <c r="BC213" i="1"/>
  <c r="BM213" i="1"/>
  <c r="BN213" i="1" s="1"/>
  <c r="BC227" i="1"/>
  <c r="BM227" i="1"/>
  <c r="BN227" i="1" s="1"/>
  <c r="BC221" i="1"/>
  <c r="BM221" i="1"/>
  <c r="BN221" i="1" s="1"/>
  <c r="BB250" i="1"/>
  <c r="BC44" i="1"/>
  <c r="BM44" i="1"/>
  <c r="BN44" i="1" s="1"/>
  <c r="BC125" i="1"/>
  <c r="BM125" i="1"/>
  <c r="BN125" i="1" s="1"/>
  <c r="BC191" i="1"/>
  <c r="BC151" i="1"/>
  <c r="BM151" i="1"/>
  <c r="BN151" i="1" s="1"/>
  <c r="BM188" i="1"/>
  <c r="BN188" i="1" s="1"/>
  <c r="BC188" i="1"/>
  <c r="BC238" i="1"/>
  <c r="BM238" i="1"/>
  <c r="BN238" i="1" s="1"/>
  <c r="BC22" i="1"/>
  <c r="BM22" i="1"/>
  <c r="BN22" i="1" s="1"/>
  <c r="BC45" i="1"/>
  <c r="BM45" i="1"/>
  <c r="BN45" i="1" s="1"/>
  <c r="BC69" i="1"/>
  <c r="BM69" i="1"/>
  <c r="BN69" i="1" s="1"/>
  <c r="BC85" i="1"/>
  <c r="BM85" i="1"/>
  <c r="BN85" i="1" s="1"/>
  <c r="BC110" i="1"/>
  <c r="BM110" i="1"/>
  <c r="BN110" i="1" s="1"/>
  <c r="BC23" i="1"/>
  <c r="BM23" i="1"/>
  <c r="BN23" i="1" s="1"/>
  <c r="BC82" i="1"/>
  <c r="BM82" i="1"/>
  <c r="BN82" i="1" s="1"/>
  <c r="BC101" i="1"/>
  <c r="BM101" i="1"/>
  <c r="BN101" i="1" s="1"/>
  <c r="BC169" i="1"/>
  <c r="BM169" i="1"/>
  <c r="BN169" i="1" s="1"/>
  <c r="BC28" i="1"/>
  <c r="BM28" i="1"/>
  <c r="BN28" i="1" s="1"/>
  <c r="BC63" i="1"/>
  <c r="BM63" i="1"/>
  <c r="BN63" i="1" s="1"/>
  <c r="BC148" i="1"/>
  <c r="BM148" i="1"/>
  <c r="BN148" i="1" s="1"/>
  <c r="BC164" i="1"/>
  <c r="BM164" i="1"/>
  <c r="BN164" i="1" s="1"/>
  <c r="BC216" i="1"/>
  <c r="BC31" i="1"/>
  <c r="BM31" i="1"/>
  <c r="BN31" i="1" s="1"/>
  <c r="BC193" i="1"/>
  <c r="BC217" i="1"/>
  <c r="BM217" i="1"/>
  <c r="BN217" i="1" s="1"/>
  <c r="BC241" i="1"/>
  <c r="BM241" i="1"/>
  <c r="BN241" i="1" s="1"/>
  <c r="BC37" i="1"/>
  <c r="BM37" i="1"/>
  <c r="BN37" i="1" s="1"/>
  <c r="BC47" i="1"/>
  <c r="BM47" i="1"/>
  <c r="BN47" i="1" s="1"/>
  <c r="BC75" i="1"/>
  <c r="BM75" i="1"/>
  <c r="BN75" i="1" s="1"/>
  <c r="BC91" i="1"/>
  <c r="BM91" i="1"/>
  <c r="BN91" i="1" s="1"/>
  <c r="BC78" i="1"/>
  <c r="BM78" i="1"/>
  <c r="BN78" i="1" s="1"/>
  <c r="BC209" i="1"/>
  <c r="BM209" i="1"/>
  <c r="BN209" i="1" s="1"/>
  <c r="BC210" i="1"/>
  <c r="BM210" i="1"/>
  <c r="BN210" i="1" s="1"/>
  <c r="BC17" i="1"/>
  <c r="CV17" i="1" s="1"/>
  <c r="CW17" i="1" s="1"/>
  <c r="BM17" i="1"/>
  <c r="BN17" i="1" s="1"/>
  <c r="BC33" i="1"/>
  <c r="BM33" i="1"/>
  <c r="BN33" i="1" s="1"/>
  <c r="BC99" i="1"/>
  <c r="BM99" i="1"/>
  <c r="BN99" i="1" s="1"/>
  <c r="BC39" i="1"/>
  <c r="BM39" i="1"/>
  <c r="BN39" i="1" s="1"/>
  <c r="BC100" i="1"/>
  <c r="BM100" i="1"/>
  <c r="BN100" i="1" s="1"/>
  <c r="BC118" i="1"/>
  <c r="BM118" i="1"/>
  <c r="BN118" i="1" s="1"/>
  <c r="BC159" i="1"/>
  <c r="BM159" i="1"/>
  <c r="BN159" i="1" s="1"/>
  <c r="BC237" i="1"/>
  <c r="BM237" i="1"/>
  <c r="BN237" i="1" s="1"/>
  <c r="BC208" i="1"/>
  <c r="BM208" i="1"/>
  <c r="BN208" i="1" s="1"/>
  <c r="BC242" i="1"/>
  <c r="BM242" i="1"/>
  <c r="BN242" i="1" s="1"/>
  <c r="BC73" i="1"/>
  <c r="BM73" i="1"/>
  <c r="BN73" i="1" s="1"/>
  <c r="BC89" i="1"/>
  <c r="BM89" i="1"/>
  <c r="BN89" i="1" s="1"/>
  <c r="BC90" i="1"/>
  <c r="BM90" i="1"/>
  <c r="BN90" i="1" s="1"/>
  <c r="BC108" i="1"/>
  <c r="BM108" i="1"/>
  <c r="BN108" i="1" s="1"/>
  <c r="BC189" i="1"/>
  <c r="BC229" i="1"/>
  <c r="BM229" i="1"/>
  <c r="BN229" i="1" s="1"/>
  <c r="BC174" i="1"/>
  <c r="BM174" i="1"/>
  <c r="BN174" i="1" s="1"/>
  <c r="BM191" i="1"/>
  <c r="BN191" i="1" s="1"/>
  <c r="BD12" i="1"/>
  <c r="CV141" i="1" l="1"/>
  <c r="CW141" i="1" s="1"/>
  <c r="BD89" i="1"/>
  <c r="CV89" i="1"/>
  <c r="CW89" i="1" s="1"/>
  <c r="BD33" i="1"/>
  <c r="CV33" i="1"/>
  <c r="CW33" i="1" s="1"/>
  <c r="BD108" i="1"/>
  <c r="CV108" i="1"/>
  <c r="CW108" i="1" s="1"/>
  <c r="BD242" i="1"/>
  <c r="CV242" i="1"/>
  <c r="CW242" i="1" s="1"/>
  <c r="BD237" i="1"/>
  <c r="CV237" i="1"/>
  <c r="CW237" i="1" s="1"/>
  <c r="BD118" i="1"/>
  <c r="CV118" i="1"/>
  <c r="CW118" i="1" s="1"/>
  <c r="BD39" i="1"/>
  <c r="CV39" i="1"/>
  <c r="CW39" i="1" s="1"/>
  <c r="BD210" i="1"/>
  <c r="CV210" i="1"/>
  <c r="CW210" i="1" s="1"/>
  <c r="BD78" i="1"/>
  <c r="CV78" i="1"/>
  <c r="CW78" i="1" s="1"/>
  <c r="BD75" i="1"/>
  <c r="CV75" i="1"/>
  <c r="CW75" i="1" s="1"/>
  <c r="BD37" i="1"/>
  <c r="CV37" i="1"/>
  <c r="CW37" i="1" s="1"/>
  <c r="BD217" i="1"/>
  <c r="CV217" i="1"/>
  <c r="CW217" i="1" s="1"/>
  <c r="BD216" i="1"/>
  <c r="CV216" i="1"/>
  <c r="CW216" i="1" s="1"/>
  <c r="BD148" i="1"/>
  <c r="CV148" i="1"/>
  <c r="CW148" i="1" s="1"/>
  <c r="BD28" i="1"/>
  <c r="CV28" i="1"/>
  <c r="CW28" i="1" s="1"/>
  <c r="BD101" i="1"/>
  <c r="CV101" i="1"/>
  <c r="CW101" i="1" s="1"/>
  <c r="BD23" i="1"/>
  <c r="CV23" i="1"/>
  <c r="CW23" i="1" s="1"/>
  <c r="BD85" i="1"/>
  <c r="CV85" i="1"/>
  <c r="CW85" i="1" s="1"/>
  <c r="BD45" i="1"/>
  <c r="CV45" i="1"/>
  <c r="CW45" i="1" s="1"/>
  <c r="BD238" i="1"/>
  <c r="CV238" i="1"/>
  <c r="CW238" i="1" s="1"/>
  <c r="BD151" i="1"/>
  <c r="CV151" i="1"/>
  <c r="CW151" i="1" s="1"/>
  <c r="BD221" i="1"/>
  <c r="CV221" i="1"/>
  <c r="CW221" i="1" s="1"/>
  <c r="BD213" i="1"/>
  <c r="CV213" i="1"/>
  <c r="CW213" i="1" s="1"/>
  <c r="BD113" i="1"/>
  <c r="CV113" i="1"/>
  <c r="CW113" i="1" s="1"/>
  <c r="BD70" i="1"/>
  <c r="CV70" i="1"/>
  <c r="CW70" i="1" s="1"/>
  <c r="BD87" i="1"/>
  <c r="CV87" i="1"/>
  <c r="CW87" i="1" s="1"/>
  <c r="BD43" i="1"/>
  <c r="CV43" i="1"/>
  <c r="CW43" i="1" s="1"/>
  <c r="BD232" i="1"/>
  <c r="CV232" i="1"/>
  <c r="CW232" i="1" s="1"/>
  <c r="BD167" i="1"/>
  <c r="CV167" i="1"/>
  <c r="CW167" i="1" s="1"/>
  <c r="BD26" i="1"/>
  <c r="CV26" i="1"/>
  <c r="CW26" i="1" s="1"/>
  <c r="BD36" i="1"/>
  <c r="CV36" i="1"/>
  <c r="CW36" i="1" s="1"/>
  <c r="BD215" i="1"/>
  <c r="CV215" i="1"/>
  <c r="CW215" i="1" s="1"/>
  <c r="BD117" i="1"/>
  <c r="CV117" i="1"/>
  <c r="CW117" i="1" s="1"/>
  <c r="BD61" i="1"/>
  <c r="CV61" i="1"/>
  <c r="CW61" i="1" s="1"/>
  <c r="BD105" i="1"/>
  <c r="CV105" i="1"/>
  <c r="CW105" i="1" s="1"/>
  <c r="BD190" i="1"/>
  <c r="CV190" i="1"/>
  <c r="CW190" i="1" s="1"/>
  <c r="BD116" i="1"/>
  <c r="CV116" i="1"/>
  <c r="CW116" i="1" s="1"/>
  <c r="BD146" i="1"/>
  <c r="CV146" i="1"/>
  <c r="CW146" i="1" s="1"/>
  <c r="BD138" i="1"/>
  <c r="CV138" i="1"/>
  <c r="CW138" i="1" s="1"/>
  <c r="BD74" i="1"/>
  <c r="CV74" i="1"/>
  <c r="CW74" i="1" s="1"/>
  <c r="BD65" i="1"/>
  <c r="CV65" i="1"/>
  <c r="CW65" i="1" s="1"/>
  <c r="BD184" i="1"/>
  <c r="CV184" i="1"/>
  <c r="CW184" i="1" s="1"/>
  <c r="BD240" i="1"/>
  <c r="CV240" i="1"/>
  <c r="CW240" i="1" s="1"/>
  <c r="BD229" i="1"/>
  <c r="CV229" i="1"/>
  <c r="CW229" i="1" s="1"/>
  <c r="BD193" i="1"/>
  <c r="CV193" i="1"/>
  <c r="CW193" i="1" s="1"/>
  <c r="BD188" i="1"/>
  <c r="CV188" i="1"/>
  <c r="CW188" i="1" s="1"/>
  <c r="BD191" i="1"/>
  <c r="CV191" i="1"/>
  <c r="CW191" i="1" s="1"/>
  <c r="BD44" i="1"/>
  <c r="CV44" i="1"/>
  <c r="CW44" i="1" s="1"/>
  <c r="BD186" i="1"/>
  <c r="CV186" i="1"/>
  <c r="CW186" i="1" s="1"/>
  <c r="BD152" i="1"/>
  <c r="CV152" i="1"/>
  <c r="CW152" i="1" s="1"/>
  <c r="BD112" i="1"/>
  <c r="CV112" i="1"/>
  <c r="CW112" i="1" s="1"/>
  <c r="BD219" i="1"/>
  <c r="CV219" i="1"/>
  <c r="CW219" i="1" s="1"/>
  <c r="BD218" i="1"/>
  <c r="CV218" i="1"/>
  <c r="CW218" i="1" s="1"/>
  <c r="BD154" i="1"/>
  <c r="CV154" i="1"/>
  <c r="CW154" i="1" s="1"/>
  <c r="BD114" i="1"/>
  <c r="CV114" i="1"/>
  <c r="CW114" i="1" s="1"/>
  <c r="BD211" i="1"/>
  <c r="CV211" i="1"/>
  <c r="CW211" i="1" s="1"/>
  <c r="BD153" i="1"/>
  <c r="CV153" i="1"/>
  <c r="CW153" i="1" s="1"/>
  <c r="BD94" i="1"/>
  <c r="CV94" i="1"/>
  <c r="CW94" i="1" s="1"/>
  <c r="BD67" i="1"/>
  <c r="CV67" i="1"/>
  <c r="CW67" i="1" s="1"/>
  <c r="BD124" i="1"/>
  <c r="CV124" i="1"/>
  <c r="CW124" i="1" s="1"/>
  <c r="BD220" i="1"/>
  <c r="CV220" i="1"/>
  <c r="CW220" i="1" s="1"/>
  <c r="BD24" i="1"/>
  <c r="CV24" i="1"/>
  <c r="CW24" i="1" s="1"/>
  <c r="BD165" i="1"/>
  <c r="CV165" i="1"/>
  <c r="CW165" i="1" s="1"/>
  <c r="BD102" i="1"/>
  <c r="CV102" i="1"/>
  <c r="CW102" i="1" s="1"/>
  <c r="BD66" i="1"/>
  <c r="CV66" i="1"/>
  <c r="CW66" i="1" s="1"/>
  <c r="BD27" i="1"/>
  <c r="CV27" i="1"/>
  <c r="CW27" i="1" s="1"/>
  <c r="BD93" i="1"/>
  <c r="CV93" i="1"/>
  <c r="CW93" i="1" s="1"/>
  <c r="BD185" i="1"/>
  <c r="CV185" i="1"/>
  <c r="CW185" i="1" s="1"/>
  <c r="BD225" i="1"/>
  <c r="CV225" i="1"/>
  <c r="CW225" i="1" s="1"/>
  <c r="BD132" i="1"/>
  <c r="CV132" i="1"/>
  <c r="CW132" i="1" s="1"/>
  <c r="BD142" i="1"/>
  <c r="CV142" i="1"/>
  <c r="CW142" i="1" s="1"/>
  <c r="BD189" i="1"/>
  <c r="CV189" i="1"/>
  <c r="CW189" i="1" s="1"/>
  <c r="BD90" i="1"/>
  <c r="CV90" i="1"/>
  <c r="CW90" i="1" s="1"/>
  <c r="BD73" i="1"/>
  <c r="CV73" i="1"/>
  <c r="CW73" i="1" s="1"/>
  <c r="BD208" i="1"/>
  <c r="CV208" i="1"/>
  <c r="CW208" i="1" s="1"/>
  <c r="BD159" i="1"/>
  <c r="CV159" i="1"/>
  <c r="CW159" i="1" s="1"/>
  <c r="BD100" i="1"/>
  <c r="CV100" i="1"/>
  <c r="CW100" i="1" s="1"/>
  <c r="BD99" i="1"/>
  <c r="CV99" i="1"/>
  <c r="CW99" i="1" s="1"/>
  <c r="BD209" i="1"/>
  <c r="CV209" i="1"/>
  <c r="CW209" i="1" s="1"/>
  <c r="BD91" i="1"/>
  <c r="CV91" i="1"/>
  <c r="CW91" i="1" s="1"/>
  <c r="BD47" i="1"/>
  <c r="CV47" i="1"/>
  <c r="CW47" i="1" s="1"/>
  <c r="BD241" i="1"/>
  <c r="CV241" i="1"/>
  <c r="CW241" i="1" s="1"/>
  <c r="BD164" i="1"/>
  <c r="CV164" i="1"/>
  <c r="CW164" i="1" s="1"/>
  <c r="BD63" i="1"/>
  <c r="CV63" i="1"/>
  <c r="CW63" i="1" s="1"/>
  <c r="BD169" i="1"/>
  <c r="CV169" i="1"/>
  <c r="CW169" i="1" s="1"/>
  <c r="BD82" i="1"/>
  <c r="CV82" i="1"/>
  <c r="CW82" i="1" s="1"/>
  <c r="BD110" i="1"/>
  <c r="CV110" i="1"/>
  <c r="CW110" i="1" s="1"/>
  <c r="BD69" i="1"/>
  <c r="CV69" i="1"/>
  <c r="CW69" i="1" s="1"/>
  <c r="BD22" i="1"/>
  <c r="CV22" i="1"/>
  <c r="CW22" i="1" s="1"/>
  <c r="BD227" i="1"/>
  <c r="CV227" i="1"/>
  <c r="CW227" i="1" s="1"/>
  <c r="BD143" i="1"/>
  <c r="CV143" i="1"/>
  <c r="CW143" i="1" s="1"/>
  <c r="BD25" i="1"/>
  <c r="CV25" i="1"/>
  <c r="CW25" i="1" s="1"/>
  <c r="BD71" i="1"/>
  <c r="CV71" i="1"/>
  <c r="CW71" i="1" s="1"/>
  <c r="BD222" i="1"/>
  <c r="CV222" i="1"/>
  <c r="CW222" i="1" s="1"/>
  <c r="BD187" i="1"/>
  <c r="CV187" i="1"/>
  <c r="CW187" i="1" s="1"/>
  <c r="BD180" i="1"/>
  <c r="CV180" i="1"/>
  <c r="CW180" i="1" s="1"/>
  <c r="BD48" i="1"/>
  <c r="CV48" i="1"/>
  <c r="CW48" i="1" s="1"/>
  <c r="BD233" i="1"/>
  <c r="CV233" i="1"/>
  <c r="CW233" i="1" s="1"/>
  <c r="BD163" i="1"/>
  <c r="CV163" i="1"/>
  <c r="CW163" i="1" s="1"/>
  <c r="BD86" i="1"/>
  <c r="CV86" i="1"/>
  <c r="CW86" i="1" s="1"/>
  <c r="BD95" i="1"/>
  <c r="CV95" i="1"/>
  <c r="CW95" i="1" s="1"/>
  <c r="BD14" i="1"/>
  <c r="CV14" i="1"/>
  <c r="CW14" i="1" s="1"/>
  <c r="BD156" i="1"/>
  <c r="CV156" i="1"/>
  <c r="CW156" i="1" s="1"/>
  <c r="BD144" i="1"/>
  <c r="CV144" i="1"/>
  <c r="CW144" i="1" s="1"/>
  <c r="BD115" i="1"/>
  <c r="CV115" i="1"/>
  <c r="CW115" i="1" s="1"/>
  <c r="BD104" i="1"/>
  <c r="CV104" i="1"/>
  <c r="CW104" i="1" s="1"/>
  <c r="BD81" i="1"/>
  <c r="CV81" i="1"/>
  <c r="CW81" i="1" s="1"/>
  <c r="BD41" i="1"/>
  <c r="CV41" i="1"/>
  <c r="CW41" i="1" s="1"/>
  <c r="BD182" i="1"/>
  <c r="CV182" i="1"/>
  <c r="CW182" i="1" s="1"/>
  <c r="BD129" i="1"/>
  <c r="CV129" i="1"/>
  <c r="CW129" i="1" s="1"/>
  <c r="BD212" i="1"/>
  <c r="CV212" i="1"/>
  <c r="CW212" i="1" s="1"/>
  <c r="BD224" i="1"/>
  <c r="CV224" i="1"/>
  <c r="CW224" i="1" s="1"/>
  <c r="BD54" i="1"/>
  <c r="CV54" i="1"/>
  <c r="CW54" i="1" s="1"/>
  <c r="BD174" i="1"/>
  <c r="CV174" i="1"/>
  <c r="CW174" i="1" s="1"/>
  <c r="BD31" i="1"/>
  <c r="CV31" i="1"/>
  <c r="CW31" i="1" s="1"/>
  <c r="BD125" i="1"/>
  <c r="CV125" i="1"/>
  <c r="CW125" i="1" s="1"/>
  <c r="BD192" i="1"/>
  <c r="CV192" i="1"/>
  <c r="CW192" i="1" s="1"/>
  <c r="BD137" i="1"/>
  <c r="CV137" i="1"/>
  <c r="CW137" i="1" s="1"/>
  <c r="BD234" i="1"/>
  <c r="CV234" i="1"/>
  <c r="CW234" i="1" s="1"/>
  <c r="BD245" i="1"/>
  <c r="CV245" i="1"/>
  <c r="CW245" i="1" s="1"/>
  <c r="BD179" i="1"/>
  <c r="CV179" i="1"/>
  <c r="CW179" i="1" s="1"/>
  <c r="BD140" i="1"/>
  <c r="CV140" i="1"/>
  <c r="CW140" i="1" s="1"/>
  <c r="BD21" i="1"/>
  <c r="CV21" i="1"/>
  <c r="CW21" i="1" s="1"/>
  <c r="BD176" i="1"/>
  <c r="CV176" i="1"/>
  <c r="CW176" i="1" s="1"/>
  <c r="BD121" i="1"/>
  <c r="CV121" i="1"/>
  <c r="CW121" i="1" s="1"/>
  <c r="BD83" i="1"/>
  <c r="CV83" i="1"/>
  <c r="CW83" i="1" s="1"/>
  <c r="BD155" i="1"/>
  <c r="CV155" i="1"/>
  <c r="CW155" i="1" s="1"/>
  <c r="BD79" i="1"/>
  <c r="CV79" i="1"/>
  <c r="CW79" i="1" s="1"/>
  <c r="BD126" i="1"/>
  <c r="CV126" i="1"/>
  <c r="CW126" i="1" s="1"/>
  <c r="BD13" i="1"/>
  <c r="CV13" i="1"/>
  <c r="CW13" i="1" s="1"/>
  <c r="BD119" i="1"/>
  <c r="CV119" i="1"/>
  <c r="CW119" i="1" s="1"/>
  <c r="BD131" i="1"/>
  <c r="CV131" i="1"/>
  <c r="CW131" i="1" s="1"/>
  <c r="BD106" i="1"/>
  <c r="CV106" i="1"/>
  <c r="CW106" i="1" s="1"/>
  <c r="BD77" i="1"/>
  <c r="CV77" i="1"/>
  <c r="CW77" i="1" s="1"/>
  <c r="BD246" i="1"/>
  <c r="CV246" i="1"/>
  <c r="CW246" i="1" s="1"/>
  <c r="BD214" i="1"/>
  <c r="CV214" i="1"/>
  <c r="CW214" i="1" s="1"/>
  <c r="BD239" i="1"/>
  <c r="CV239" i="1"/>
  <c r="CW239" i="1" s="1"/>
  <c r="BC250" i="1"/>
  <c r="BD250" i="1" s="1"/>
  <c r="BE250" i="1" s="1"/>
  <c r="BM250" i="1"/>
  <c r="BN250" i="1" s="1"/>
  <c r="BD17" i="1"/>
  <c r="CV250" i="1" l="1"/>
</calcChain>
</file>

<file path=xl/sharedStrings.xml><?xml version="1.0" encoding="utf-8"?>
<sst xmlns="http://schemas.openxmlformats.org/spreadsheetml/2006/main" count="14260" uniqueCount="457">
  <si>
    <t>แบบแสดงที่ตั้งและปริมาณงานของสถานศึกษาประกอบการวางแผนอัตรากำลังครูของสถานศึกษา สังกัดสำนักงานคณะกรรมการการศึกษาขั้นพื้นฐาน ปีงบประมาณ พ.ศ. 2564</t>
  </si>
  <si>
    <t>สำนักงานเขตพื้นที่การศึกษาประถมศึกษานครศรีธรรมราช  เขต 3</t>
  </si>
  <si>
    <t>ส่งพร้อมหนังสือ สำนักงานเขตพื้นที่การศึกษาประถมศึกษานครศรีธรรมราช เขต 3  ที่ ศธ 04071/         ลงวันที่   9 สิงหาคม  2564</t>
  </si>
  <si>
    <t>ลำดับ</t>
  </si>
  <si>
    <t>รหัสถานศึกษา</t>
  </si>
  <si>
    <t>ชื่อสถานศึกษา</t>
  </si>
  <si>
    <t>ตำบล</t>
  </si>
  <si>
    <t>อำเภอ/
กิ่งอำเภอ</t>
  </si>
  <si>
    <t>จังหวัด</t>
  </si>
  <si>
    <t>สังกัด</t>
  </si>
  <si>
    <t xml:space="preserve">ประเภทสถานศึกษา </t>
  </si>
  <si>
    <t>ระยะทาง
ร.ร. ถึงสพท.</t>
  </si>
  <si>
    <t>พื้นที่ตั้ง</t>
  </si>
  <si>
    <t>ร.ร. ที่มี
ลักษณะพิเศษ</t>
  </si>
  <si>
    <t>ปริมาณงานของสถานศึกษา (12)</t>
  </si>
  <si>
    <t>จำนวนครู</t>
  </si>
  <si>
    <t>จำนวนครู
- ขาด, +เกิน</t>
  </si>
  <si>
    <t xml:space="preserve"> -ขาด,
+เกิน
ร้อยละ</t>
  </si>
  <si>
    <t>เกษียณปี 64
(บร.+ครู)</t>
  </si>
  <si>
    <t>สภาพอัตรากำลัง
หลังเกษียณ 64 (1 ต.ค. 64)</t>
  </si>
  <si>
    <t>ครูไปช่วยราชการ</t>
  </si>
  <si>
    <t>ครูมาช่วยราชการ</t>
  </si>
  <si>
    <t>พรก.
(ผู้สอน)</t>
  </si>
  <si>
    <t>ลูกจ้าง
(ผู้สอน)</t>
  </si>
  <si>
    <t>ตำแหน่งว่างที่เกลี่ยหรือส่งคืนให้สพฐ. และ สพฐ. ยังไม่มีคำสั่งตัดโอนตำแหน่งฯ</t>
  </si>
  <si>
    <t>อนุบาล 1</t>
  </si>
  <si>
    <t>อนุบาล 2</t>
  </si>
  <si>
    <t>อนุบาล 3</t>
  </si>
  <si>
    <t>ป.1</t>
  </si>
  <si>
    <t>ป.2</t>
  </si>
  <si>
    <t>ป.3</t>
  </si>
  <si>
    <t>ป.4</t>
  </si>
  <si>
    <t>ป.5</t>
  </si>
  <si>
    <t>ป.6</t>
  </si>
  <si>
    <t>ม.1</t>
  </si>
  <si>
    <t>ม.2</t>
  </si>
  <si>
    <t>ม.3</t>
  </si>
  <si>
    <t>ม.4</t>
  </si>
  <si>
    <t>ม.5</t>
  </si>
  <si>
    <t>ม.6</t>
  </si>
  <si>
    <t>รวม</t>
  </si>
  <si>
    <t>ตาม จ.18</t>
  </si>
  <si>
    <t>ตามเกณฑ์ ก.ค.ศ.</t>
  </si>
  <si>
    <t>( DMC 8 หลัก )</t>
  </si>
  <si>
    <t>นร.</t>
  </si>
  <si>
    <t>ห้อง</t>
  </si>
  <si>
    <t>ผอ.</t>
  </si>
  <si>
    <t>รอง</t>
  </si>
  <si>
    <t>ครู</t>
  </si>
  <si>
    <t>จำนวน</t>
  </si>
  <si>
    <t>คืนกษ.64</t>
  </si>
  <si>
    <t>คงเหลือ</t>
  </si>
  <si>
    <t xml:space="preserve"> - ขาด/+เกิน</t>
  </si>
  <si>
    <t>ร้อยละ</t>
  </si>
  <si>
    <t>ผบ.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</si>
  <si>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</si>
  <si>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</si>
  <si>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</si>
  <si>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</si>
  <si>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</si>
  <si>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</si>
  <si>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</si>
  <si>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</si>
  <si>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</si>
  <si>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</si>
  <si>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</si>
  <si>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</si>
  <si>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</si>
  <si>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</si>
  <si>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</si>
  <si>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</si>
  <si>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</si>
  <si>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</si>
  <si>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</si>
  <si>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</si>
  <si>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</si>
  <si>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</si>
  <si>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</si>
  <si>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</si>
  <si>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</si>
  <si>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</si>
  <si>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</si>
  <si>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</si>
  <si>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(30)</t>
  </si>
  <si>
    <t>(31)</t>
  </si>
  <si>
    <t>(32)</t>
  </si>
  <si>
    <t>(33)</t>
  </si>
  <si>
    <t>(34)</t>
  </si>
  <si>
    <t>(35)</t>
  </si>
  <si>
    <t>(36)</t>
  </si>
  <si>
    <t>(37)</t>
  </si>
  <si>
    <t>(38)</t>
  </si>
  <si>
    <t>(39)</t>
  </si>
  <si>
    <t>(40)</t>
  </si>
  <si>
    <t>(41)</t>
  </si>
  <si>
    <t>(42)</t>
  </si>
  <si>
    <t>(43)</t>
  </si>
  <si>
    <t>(44)</t>
  </si>
  <si>
    <t>(45)</t>
  </si>
  <si>
    <t>(46)</t>
  </si>
  <si>
    <t>(47)</t>
  </si>
  <si>
    <t>(48)</t>
  </si>
  <si>
    <t>ผอ</t>
  </si>
  <si>
    <t>วัดท้ายทะเล</t>
  </si>
  <si>
    <t>การะเกด</t>
  </si>
  <si>
    <t>เชียรใหญ่</t>
  </si>
  <si>
    <t>นครศรีธรรมราช</t>
  </si>
  <si>
    <t>สพป.นครศรีธรรมราช เขต 3</t>
  </si>
  <si>
    <t>ป.ประถมศึกษา</t>
  </si>
  <si>
    <t>1.เทศบาลตำบล</t>
  </si>
  <si>
    <t>ป.ปกติ</t>
  </si>
  <si>
    <t>ชุมชนวัดท่าลิพง</t>
  </si>
  <si>
    <t>ข.ขยายโอกาส</t>
  </si>
  <si>
    <t>ต.โครงการหนึ่งตำบลหนึ่งโรงเรียนคุณภาพ</t>
  </si>
  <si>
    <t>บ้านนา</t>
  </si>
  <si>
    <t>วัดบางยิ่ว</t>
  </si>
  <si>
    <t>4.อบต.</t>
  </si>
  <si>
    <t>บ้านศาลาตะเคียน</t>
  </si>
  <si>
    <t>วัดทายิการาม</t>
  </si>
  <si>
    <t>บ้านดอนโรง มิตรภาพที่ 196</t>
  </si>
  <si>
    <t>เขาพระบาท</t>
  </si>
  <si>
    <t>วัดแดง</t>
  </si>
  <si>
    <t>วัดพระบาท</t>
  </si>
  <si>
    <t>วัดทองพูน</t>
  </si>
  <si>
    <t>ชุมชนวัดเขาแก้ววิเชียร</t>
  </si>
  <si>
    <t>บ้านบางพระ</t>
  </si>
  <si>
    <t>วัดดอนรักษา</t>
  </si>
  <si>
    <t>ท้องลำเจียก</t>
  </si>
  <si>
    <t>บ้านปากเชียร</t>
  </si>
  <si>
    <t>บ้านยางกาญจน์</t>
  </si>
  <si>
    <t>วัดสระแก้ว</t>
  </si>
  <si>
    <t>ท่าขนาน</t>
  </si>
  <si>
    <t>วัดคลองขยัน</t>
  </si>
  <si>
    <t>บ้านกลาง</t>
  </si>
  <si>
    <t>วัดชัยสุวรรณ</t>
  </si>
  <si>
    <t>บ้านเนิน</t>
  </si>
  <si>
    <t>วัดทวยเทพ</t>
  </si>
  <si>
    <t>บ้านหัวปอ</t>
  </si>
  <si>
    <t>วัดบางทองคำ</t>
  </si>
  <si>
    <t>บ้านบางด้วน</t>
  </si>
  <si>
    <t>แม่เจ้าอยู่หัว</t>
  </si>
  <si>
    <t>บ้านน้ำบ่อ</t>
  </si>
  <si>
    <t>บ้านเนินธัมมัง</t>
  </si>
  <si>
    <t>บ้านคงคาล้อม</t>
  </si>
  <si>
    <t>บ้านทุ่งขวัญแก้ว</t>
  </si>
  <si>
    <t>วัดบ่อล้อ</t>
  </si>
  <si>
    <t>วัดสระโพธิ์</t>
  </si>
  <si>
    <t>เสือหึง</t>
  </si>
  <si>
    <t>บ้านดอนโตนด</t>
  </si>
  <si>
    <t>วัดคงคาวดี</t>
  </si>
  <si>
    <t>ไสหมาก</t>
  </si>
  <si>
    <t>ชุมชนควนดินแดงมิตรภาพที่ 173</t>
  </si>
  <si>
    <t>เกาะขันธ์</t>
  </si>
  <si>
    <t>ชะอวด</t>
  </si>
  <si>
    <t>บ้านทุ่งใหญ่</t>
  </si>
  <si>
    <t>บ้านลานนา</t>
  </si>
  <si>
    <t>วัดไม้เสียบ</t>
  </si>
  <si>
    <t>บ้านตรอกแค</t>
  </si>
  <si>
    <t>ขอนหาด</t>
  </si>
  <si>
    <t>บ้านขอนหาด</t>
  </si>
  <si>
    <t>บ้านใสถิน</t>
  </si>
  <si>
    <t>บ้านดอนตาสังข์</t>
  </si>
  <si>
    <t>วัดควนใส</t>
  </si>
  <si>
    <t>บ้านทุ่งโชน</t>
  </si>
  <si>
    <t>เขาพระทอง</t>
  </si>
  <si>
    <t>ชุมชนวัดเขาลำปะ</t>
  </si>
  <si>
    <t>บ้านทุ่งไม้ไผ่</t>
  </si>
  <si>
    <t>บ้านควนหนองหงส์</t>
  </si>
  <si>
    <t>ควนหนองหงส์</t>
  </si>
  <si>
    <t>บ้านควนมุด</t>
  </si>
  <si>
    <t>บ้านทุ่งโป๊ะ</t>
  </si>
  <si>
    <t>ควนหนองหงษ์</t>
  </si>
  <si>
    <t>วัดกาโห่ใต้</t>
  </si>
  <si>
    <t>ตชด.บ้านท่าข้าม</t>
  </si>
  <si>
    <t>บ้านควนชิง</t>
  </si>
  <si>
    <t>เคร็ง</t>
  </si>
  <si>
    <t>บ้านทุ่งใคร</t>
  </si>
  <si>
    <t>วัดควนยาว</t>
  </si>
  <si>
    <t>วัดควนป้อม</t>
  </si>
  <si>
    <t>วัดควนเคร็ง</t>
  </si>
  <si>
    <t>วัดปากควน</t>
  </si>
  <si>
    <t>วัดท่าสะท้อน</t>
  </si>
  <si>
    <t>บ้านปากบางกลม</t>
  </si>
  <si>
    <t>วัดจิกพนม</t>
  </si>
  <si>
    <t>วัดรักขิตวัน</t>
  </si>
  <si>
    <t>บ้านศาลาทวดทอง</t>
  </si>
  <si>
    <t>บ้านชะอวด</t>
  </si>
  <si>
    <t>บ้านห้วยโส</t>
  </si>
  <si>
    <t>ท่าประจะ</t>
  </si>
  <si>
    <t>วัดควนสมบูรณ์</t>
  </si>
  <si>
    <t>วัดห้วยแหยงราษฎร์ภูเก็ตอุทิศ</t>
  </si>
  <si>
    <t>วัดดอนมะปราง</t>
  </si>
  <si>
    <t>วัดท่าเสม็ด</t>
  </si>
  <si>
    <t>ท่าเสม็ด</t>
  </si>
  <si>
    <t>บ้านหนองหิน</t>
  </si>
  <si>
    <t>บ้านบางน้อย</t>
  </si>
  <si>
    <t>บ้านนางหลง</t>
  </si>
  <si>
    <t>นางหลง</t>
  </si>
  <si>
    <t>วัดโคกทราง</t>
  </si>
  <si>
    <t>วัดหนองจิก</t>
  </si>
  <si>
    <t>บ้านพรุบัว</t>
  </si>
  <si>
    <t>วัดควนเถียะ</t>
  </si>
  <si>
    <t>บ้านตูล</t>
  </si>
  <si>
    <t>บ้านกุมแป</t>
  </si>
  <si>
    <t>บ้านควนเงิน</t>
  </si>
  <si>
    <t>วัดวังกลม</t>
  </si>
  <si>
    <t>บ้านหนองบัว</t>
  </si>
  <si>
    <t>วังอ่าง</t>
  </si>
  <si>
    <t>บ้านท่าไทร</t>
  </si>
  <si>
    <t>บ้านหนองนนทรี</t>
  </si>
  <si>
    <t>บ้านควนมิตร</t>
  </si>
  <si>
    <t>บ้านวังหอน</t>
  </si>
  <si>
    <t>ชุมชนวัดบางบูชา</t>
  </si>
  <si>
    <t>เกาะทวด</t>
  </si>
  <si>
    <t>ปากพนัง</t>
  </si>
  <si>
    <t>วัดเกาะจาก</t>
  </si>
  <si>
    <t>วัดโบสถ์</t>
  </si>
  <si>
    <t>บ้านบางตะลุมพอ</t>
  </si>
  <si>
    <t>ขนาบนาก</t>
  </si>
  <si>
    <t>บ้านนำทรัพย์</t>
  </si>
  <si>
    <t>วัดขนาบนาก</t>
  </si>
  <si>
    <t>วัดโคกมะม่วง</t>
  </si>
  <si>
    <t>วัดตรงบน</t>
  </si>
  <si>
    <t>คลองกระบือ</t>
  </si>
  <si>
    <t>วัดฝ่าพระบาทราษฎร์บำรุง</t>
  </si>
  <si>
    <t>วัดบ้านงาม</t>
  </si>
  <si>
    <t>วัดสุขุม</t>
  </si>
  <si>
    <t>วัดสามแพรก</t>
  </si>
  <si>
    <t>คลองกระบทอ</t>
  </si>
  <si>
    <t>วัดมหิสสราราม</t>
  </si>
  <si>
    <t>วัดศรีสุวรรณาราม</t>
  </si>
  <si>
    <t>คลองน้อย</t>
  </si>
  <si>
    <t>บ้านบางเนียน</t>
  </si>
  <si>
    <t>บ้านแสงวิมาน</t>
  </si>
  <si>
    <t>บ้านเกาะนางโดย</t>
  </si>
  <si>
    <t>บ้านเขาน้อย</t>
  </si>
  <si>
    <t>วัดปิยาราม</t>
  </si>
  <si>
    <t>วัดกัลยานฤมิต</t>
  </si>
  <si>
    <t>บ้านบางลึก</t>
  </si>
  <si>
    <t>วัดชมพูประดิษฐ์</t>
  </si>
  <si>
    <t>ชะเมา</t>
  </si>
  <si>
    <t>บ้านบางมูลนาก</t>
  </si>
  <si>
    <t>บ้านเกาะทัง</t>
  </si>
  <si>
    <t>ท่าพญา</t>
  </si>
  <si>
    <t>วัดสระ</t>
  </si>
  <si>
    <t>วัดหงส์แก้ว</t>
  </si>
  <si>
    <t>ป่าระกำ</t>
  </si>
  <si>
    <t>วัดกาญจนาราม</t>
  </si>
  <si>
    <t>บางพระ</t>
  </si>
  <si>
    <t>วัดบางไทร</t>
  </si>
  <si>
    <t>บางศาลา</t>
  </si>
  <si>
    <t>วัดบางศาลา</t>
  </si>
  <si>
    <t>บ้านบางแรด</t>
  </si>
  <si>
    <t>บ้านเพิง</t>
  </si>
  <si>
    <t>วัดแจ้ง</t>
  </si>
  <si>
    <t>วัดบางคุระ</t>
  </si>
  <si>
    <t>บ้านใหม่</t>
  </si>
  <si>
    <t>บ้านท้องโกงกาง</t>
  </si>
  <si>
    <t>ปากพนังฝั่งตะวันออก</t>
  </si>
  <si>
    <t>2.เทศบาลเมือง</t>
  </si>
  <si>
    <t>วัดบางทวด</t>
  </si>
  <si>
    <t>ปากพนังฝั่งตะวันตก</t>
  </si>
  <si>
    <t>วัดบางฉนาก</t>
  </si>
  <si>
    <t>บ้านบางวัง</t>
  </si>
  <si>
    <t>วัดพิบูลยาราม มิตรภาพที่ 232</t>
  </si>
  <si>
    <t>บ้านโก้งโค้ง</t>
  </si>
  <si>
    <t>บ้านชายทะเล</t>
  </si>
  <si>
    <t>วัดปากแพรก</t>
  </si>
  <si>
    <t>ปากแพรก</t>
  </si>
  <si>
    <t>วัดบางด้วน</t>
  </si>
  <si>
    <t>วัดหอยกัน</t>
  </si>
  <si>
    <t>วัดอัฒฑศาสนาราม</t>
  </si>
  <si>
    <t>บ้านหัวลำพู</t>
  </si>
  <si>
    <t>วัดเหมก</t>
  </si>
  <si>
    <t>วัดป่าระกำ</t>
  </si>
  <si>
    <t>วัดสองพี่น้อง</t>
  </si>
  <si>
    <t>หูล่อง</t>
  </si>
  <si>
    <t>วัดปากตรง</t>
  </si>
  <si>
    <t>วัดแหลมตะลุมพุก</t>
  </si>
  <si>
    <t>แหลมตะลุมพุก</t>
  </si>
  <si>
    <t>ราชประชานุเคราะห์</t>
  </si>
  <si>
    <t>พ.พระราชดำริ</t>
  </si>
  <si>
    <t>วัดเทพมงคล</t>
  </si>
  <si>
    <t>ควนเกย</t>
  </si>
  <si>
    <t>ร่อนพิบูลย์</t>
  </si>
  <si>
    <t>วัดควนเกย</t>
  </si>
  <si>
    <t>บ้านหนองมาก</t>
  </si>
  <si>
    <t>วัดวัวหลุง</t>
  </si>
  <si>
    <t>ควนชุม</t>
  </si>
  <si>
    <t>วัดคันธมาลี</t>
  </si>
  <si>
    <t>วัดทุ่งหล่อ</t>
  </si>
  <si>
    <t>บ้านเกยเชน</t>
  </si>
  <si>
    <t>บ้านทุ่งเลน</t>
  </si>
  <si>
    <t>วัดปลายสระ</t>
  </si>
  <si>
    <t>ควนพัง</t>
  </si>
  <si>
    <t>สุนทราภิบาล</t>
  </si>
  <si>
    <t>วัดสุวรรณโฆษิต</t>
  </si>
  <si>
    <t>บ้านกลอง</t>
  </si>
  <si>
    <t>บ้านด่าน</t>
  </si>
  <si>
    <t>วัดมัชฌิมภูผา</t>
  </si>
  <si>
    <t>วัดเขาน้อย</t>
  </si>
  <si>
    <t>วัดพิศาลนฤมิต</t>
  </si>
  <si>
    <t>วัดเถลิงกิตติยาราม</t>
  </si>
  <si>
    <t>บ้านห้วยไม้แก่น</t>
  </si>
  <si>
    <t>วัดเทพนมเชือด</t>
  </si>
  <si>
    <t>ชุมชนวัดสุวรรณรังษี</t>
  </si>
  <si>
    <t>วัดเนกขัมมาราม</t>
  </si>
  <si>
    <t>วัดพระอานนท์</t>
  </si>
  <si>
    <t>เสาธง</t>
  </si>
  <si>
    <t>วัดหนา</t>
  </si>
  <si>
    <t>ราชประชานุเคราะห์ 7</t>
  </si>
  <si>
    <t>วัดโคกคราม</t>
  </si>
  <si>
    <t>วัดธงทอง</t>
  </si>
  <si>
    <t>บ้านควนรุย</t>
  </si>
  <si>
    <t>วัดถลุงทอง</t>
  </si>
  <si>
    <t>หินตก</t>
  </si>
  <si>
    <t>บ้านปลายราง</t>
  </si>
  <si>
    <t>บ้านห้วยหาร</t>
  </si>
  <si>
    <t>ชุมชนบ้านพุดหง</t>
  </si>
  <si>
    <t>วัดสามัคยาราม</t>
  </si>
  <si>
    <t>วัดธาราวง</t>
  </si>
  <si>
    <t>บ้านท่าไทร (ร่อนพิบูลย์)</t>
  </si>
  <si>
    <t>ชุมชนวัดเกาะเพชร</t>
  </si>
  <si>
    <t>เกาะเพชร</t>
  </si>
  <si>
    <t>หัวไทร</t>
  </si>
  <si>
    <t>บ้านบางโหนด</t>
  </si>
  <si>
    <t>บ้านเกาะสุด</t>
  </si>
  <si>
    <t>เขาพังไกร</t>
  </si>
  <si>
    <t>วัดบูรณาวาส</t>
  </si>
  <si>
    <t>บ้านลากชาย (พร้อมอนุกูล)</t>
  </si>
  <si>
    <t>วัดบางตะพาน (เขมจาโร)</t>
  </si>
  <si>
    <t>วัดสว่างอารมณ์</t>
  </si>
  <si>
    <t>วัดควนชะลิก</t>
  </si>
  <si>
    <t>ควนชะลิก</t>
  </si>
  <si>
    <t>วัดปากเหมือง</t>
  </si>
  <si>
    <t>บ้านหัวไทร</t>
  </si>
  <si>
    <t>วัดโคกยาง</t>
  </si>
  <si>
    <t>ทรายขาว</t>
  </si>
  <si>
    <t>วัดอู่แก้ว</t>
  </si>
  <si>
    <t>บ้านโคกทราย</t>
  </si>
  <si>
    <t>บ้านห้วยน้ำเย็น มิตรภาพที่112</t>
  </si>
  <si>
    <t>วัดโคกพิกุล</t>
  </si>
  <si>
    <t>วัดหัวค่าย (พิศาลอุปถัมภ์)</t>
  </si>
  <si>
    <t>วัดบ้านด่าน</t>
  </si>
  <si>
    <t>ท่าซอม</t>
  </si>
  <si>
    <t>วัดท่าเสริม</t>
  </si>
  <si>
    <t>ชุมชนพิบูลสงคราม</t>
  </si>
  <si>
    <t>บ้านปากพรุ</t>
  </si>
  <si>
    <t>บางนบ</t>
  </si>
  <si>
    <t>วัดบ่อโพง</t>
  </si>
  <si>
    <t>บ้านราม</t>
  </si>
  <si>
    <t xml:space="preserve">หัวไทร </t>
  </si>
  <si>
    <t>วัดบ้านราม</t>
  </si>
  <si>
    <t>วัดรามแก้ว</t>
  </si>
  <si>
    <t>รามแก้ว</t>
  </si>
  <si>
    <t>วัดปากระวะ</t>
  </si>
  <si>
    <t>หน้าสตน</t>
  </si>
  <si>
    <t>วัดหน้าสตน</t>
  </si>
  <si>
    <t>วัดฉิมหลา</t>
  </si>
  <si>
    <t>บ้านหน้าศาล</t>
  </si>
  <si>
    <t>วัดอิมอญ</t>
  </si>
  <si>
    <t>บ้านศาลาแก้ว</t>
  </si>
  <si>
    <t>บ้านหนองบอน</t>
  </si>
  <si>
    <t>บ้านลำคลอง</t>
  </si>
  <si>
    <t>วัดทะเลปัง</t>
  </si>
  <si>
    <t>หัวไทร(เรือนประชาบาล)</t>
  </si>
  <si>
    <t>วัดท้ายโนต</t>
  </si>
  <si>
    <t>แหลม</t>
  </si>
  <si>
    <t>บ้านท่าเตียน</t>
  </si>
  <si>
    <t>วัดแหลม</t>
  </si>
  <si>
    <t>วัดโคกสูง</t>
  </si>
  <si>
    <t>บ้านลำหัก</t>
  </si>
  <si>
    <t>ควนหนองคว้า</t>
  </si>
  <si>
    <t>จุฬาภรณ์</t>
  </si>
  <si>
    <t>วัดสมควร</t>
  </si>
  <si>
    <t>บ้านดอนทราย</t>
  </si>
  <si>
    <t>บ้านอายเลา</t>
  </si>
  <si>
    <t>ทุ่งโพธิ์</t>
  </si>
  <si>
    <t>บ้านไสหินตั้ง</t>
  </si>
  <si>
    <t>วัดแร่ราษฎร์สุทัศน์</t>
  </si>
  <si>
    <t>วัดทุ่งโพธิ์</t>
  </si>
  <si>
    <t>บ้านเหนือคลอง</t>
  </si>
  <si>
    <t>ทัศนาวลัย</t>
  </si>
  <si>
    <t>นาหมอบุญ</t>
  </si>
  <si>
    <t>วัดนาหมอบุญ</t>
  </si>
  <si>
    <t>บ้านทุ่งบก</t>
  </si>
  <si>
    <t>บ้านคอกวัว</t>
  </si>
  <si>
    <t>วัดชะอวด</t>
  </si>
  <si>
    <t>บ้านไสขาม</t>
  </si>
  <si>
    <t>บ้านควนโตน</t>
  </si>
  <si>
    <t>สามตำบล</t>
  </si>
  <si>
    <t>บ้านวังใส</t>
  </si>
  <si>
    <t>วัดวังฆ้อง</t>
  </si>
  <si>
    <t>บ้านคอพรุ</t>
  </si>
  <si>
    <t>ตชด.บ้านควนมีชัย</t>
  </si>
  <si>
    <t>บ้านหอยราก</t>
  </si>
  <si>
    <t>ยุบเลิก</t>
  </si>
  <si>
    <t>วัดดอนผาสุก</t>
  </si>
  <si>
    <t>วัดบางมะขาม</t>
  </si>
  <si>
    <t>4. อบต.</t>
  </si>
  <si>
    <t>วัดรัตนาราม</t>
  </si>
  <si>
    <t>บ้านป่าแชง</t>
  </si>
  <si>
    <t>วัดถ้ำเขาแดง</t>
  </si>
  <si>
    <t>บ้านหนองกก</t>
  </si>
  <si>
    <t>บ้านท่าขนาน</t>
  </si>
  <si>
    <t>วัดบางพระ</t>
  </si>
  <si>
    <t>บ้านเกาะทวด</t>
  </si>
  <si>
    <t>วัดบ้านใหม่บน</t>
  </si>
  <si>
    <t>วัดปากบางท่าพญา</t>
  </si>
  <si>
    <t>เรียนรวม</t>
  </si>
  <si>
    <t>ชุมชนวัดมัชฌิมเขตชลาราม</t>
  </si>
  <si>
    <t>สพป.นครศรีธรรมราช เขต 4</t>
  </si>
  <si>
    <t>วัดท่าพญา</t>
  </si>
  <si>
    <t>รวมทั้งสิ้น</t>
  </si>
  <si>
    <t>โรงเรียน</t>
  </si>
  <si>
    <t>คำชี้แจง</t>
  </si>
  <si>
    <r>
      <t xml:space="preserve">1. ตำแหน่งว่างที่เกลี่ยหรือส่งคืนให้สพฐ. และ สพฐ. ยังไม่มีคำสั่งตัดโอนตำแหน่งฯ ในคอลัมภ์ </t>
    </r>
    <r>
      <rPr>
        <b/>
        <sz val="18"/>
        <color rgb="FFFF0000"/>
        <rFont val="TH SarabunPSK"/>
        <family val="2"/>
      </rPr>
      <t xml:space="preserve">BP - CA </t>
    </r>
    <r>
      <rPr>
        <b/>
        <i/>
        <u/>
        <sz val="18"/>
        <rFont val="TH SarabunPSK"/>
        <family val="2"/>
      </rPr>
      <t>ไม่ต้องนับ</t>
    </r>
    <r>
      <rPr>
        <b/>
        <sz val="18"/>
        <rFont val="TH SarabunPSK"/>
        <family val="2"/>
      </rPr>
      <t>รวมในการคิดเกณฑ์อัตรากำลังครู</t>
    </r>
  </si>
  <si>
    <r>
      <t xml:space="preserve">2. ให้คัดลอกข้อมูลจากแบบโรงเรียน 25 มิ.ย. 64 ชีท </t>
    </r>
    <r>
      <rPr>
        <b/>
        <sz val="18"/>
        <color rgb="FFFF0000"/>
        <rFont val="TH SarabunPSK"/>
        <family val="2"/>
      </rPr>
      <t>"สำหรับเขตพื้นที่"</t>
    </r>
    <r>
      <rPr>
        <b/>
        <sz val="18"/>
        <rFont val="TH SarabunPSK"/>
        <family val="2"/>
      </rPr>
      <t xml:space="preserve"> คอลัมภ์ A  ถึงคอลัมภ์ BY </t>
    </r>
    <r>
      <rPr>
        <b/>
        <sz val="18"/>
        <color rgb="FFFF0000"/>
        <rFont val="TH SarabunPSK"/>
        <family val="2"/>
      </rPr>
      <t xml:space="preserve">มาวางที่คอลัมภ์ A  </t>
    </r>
    <r>
      <rPr>
        <b/>
        <sz val="18"/>
        <rFont val="TH SarabunPSK"/>
        <family val="2"/>
      </rPr>
      <t xml:space="preserve">โดยการวางแบบพิเศษ &gt; วางค่า </t>
    </r>
  </si>
  <si>
    <t xml:space="preserve">    หากจำนวนสถานศึกษามากกว่าแถวที่กำหนด ให้แทรกแถวจนครบตามจำนวนสถานศึกษา</t>
  </si>
  <si>
    <t>3. ให้เรียงลำดับโรงเรียน ตาม คอลัมภ์ B (รหัส DMC)</t>
  </si>
  <si>
    <t>4. ระบุตัวเลขลำดับในช่อง  A 10 ตั้งแต่ลำดับที่ 1 ถึงลำดับสุดท้าย</t>
  </si>
  <si>
    <t>5. ช่องรวมทั้งสิ้น (คอลัมภ์ D แถวสุดท้าย) ให้ระบุจำนวนโรงเรียนในสังกัดทั้งหมดว่ามีกี่โรงเรียน</t>
  </si>
  <si>
    <t xml:space="preserve">    ตั้งแต่คอมลัม L ถึง คอลัมภ์ BO เป็นช่องรวมระดับเขตพื้นที่ (ได้ผูกสูตรไว้แล้ว ห้ามแก้ไข)</t>
  </si>
  <si>
    <r>
      <t xml:space="preserve">6. คอลลัมน์ (19) ข้อมูลขึ้นว่า </t>
    </r>
    <r>
      <rPr>
        <b/>
        <sz val="20"/>
        <color rgb="FFFF0000"/>
        <rFont val="TH SarabunPSK"/>
        <family val="2"/>
      </rPr>
      <t xml:space="preserve">"กรอก" </t>
    </r>
    <r>
      <rPr>
        <b/>
        <sz val="20"/>
        <rFont val="TH SarabunPSK"/>
        <family val="2"/>
      </rPr>
      <t>กรณีโรงเรียนที่มีนักเรียนน้อยกว่า 120 คน และมีนักเรียนระดับปฐมวัยและหรือประถมศึกษาอยู่ระหว่าง 1 - 40 คน ให้ สพท. นำเสนอ กศจ. เพื่อพิจารณากำหนดจำนวนครูตามเกณฑ์อัตรากำลังครู (ระหว่าง 1 - 4 อัตรา)</t>
    </r>
  </si>
  <si>
    <t>7. คอลลัมน์ (11) ร.ร. ที่มีลักษณะพิเศษ กรุณากรอกข้อมูล ดังต่อไปนี้</t>
  </si>
  <si>
    <t>บ.บนเกาะ</t>
  </si>
  <si>
    <t>ก.กันดาร</t>
  </si>
  <si>
    <t>ส.เสี่ยงภัย</t>
  </si>
  <si>
    <t>น.ชนกลุ่มน้อย</t>
  </si>
  <si>
    <t>พ.พื้นที่พิเศษตามประกาศกระทรวงการคลัง</t>
  </si>
  <si>
    <t>ช.ชายแดน</t>
  </si>
  <si>
    <t>รพ.โรงเรียนร่วมพัฒนา (Partnership School Project)</t>
  </si>
  <si>
    <t>ร.พระราชดำริ</t>
  </si>
  <si>
    <t>ภ.ภูเขา</t>
  </si>
  <si>
    <t>ชื่อ-สกุล ผู้รายงานข้อมูล</t>
  </si>
  <si>
    <t>นภัสสรณ์  หมื่นภักดี</t>
  </si>
  <si>
    <t>โทรศัพท์ 0937817845</t>
  </si>
  <si>
    <t>ตำแหน่ง</t>
  </si>
  <si>
    <t>นักทรัพยากรบุคคลชำนาญการ</t>
  </si>
  <si>
    <t>E-mail ..mrs.naphatsorn@gmail.com............................</t>
  </si>
  <si>
    <t>ขาดเกินร้อยละสุทธิ</t>
  </si>
  <si>
    <t>ขาดเกินร้อยละผู้สอน</t>
  </si>
  <si>
    <t>ขาดเกินสุทธิ</t>
  </si>
  <si>
    <t>ข้อมูลนักเรียนวันที่  25  มิถุนายน  2564  ข้อมูลครู ณ วันที่  15  กุมภาพันธ์  2565</t>
  </si>
  <si>
    <t>สิ่งที่ส่งมาด้วย 8</t>
  </si>
  <si>
    <t xml:space="preserve"> </t>
  </si>
  <si>
    <t>ที่</t>
  </si>
  <si>
    <t>รหัสโรงเรียน</t>
  </si>
  <si>
    <t>ชื่อโรงเรียน</t>
  </si>
  <si>
    <t>รวมก่อนประถม</t>
  </si>
  <si>
    <t>รวมประถม</t>
  </si>
  <si>
    <t>รวมม.ต้น</t>
  </si>
  <si>
    <t>หมายเหตุ</t>
  </si>
  <si>
    <t>บ้านดอนโรงมิตรภาพที่ 196</t>
  </si>
  <si>
    <t>คปร.</t>
  </si>
  <si>
    <t>ข้อมูลนักเรียนวันที่  10  มิถุนายน  2565  ข้อมูลครู ณ วันที่  10  มิถุนายน  2565</t>
  </si>
  <si>
    <t>ข้อมูลประกอบการวางแผนอัตรากำลังครูของสถานศึกษา สังกัดสำนักงานคณะกรรมการการศึกษาขั้นพื้นฐาน ปีงบประมาณ พ.ศ.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</si>
</sst>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(0\)"/>
  </numFmts>
  <fonts count="24">
    <font>
      <sz val="11"/>
      <color theme="1"/>
      <name val="Calibri"/>
      <family val="2"/>
      <charset val="222"/>
      <scheme val="minor"/>
    </font>
    <font>
      <sz val="14"/>
      <name val="Cordia New"/>
      <family val="2"/>
    </font>
    <font>
      <sz val="16"/>
      <name val="TH SarabunPSK"/>
      <family val="2"/>
    </font>
    <font>
      <sz val="10"/>
      <name val="Arial"/>
      <family val="2"/>
    </font>
    <font>
      <sz val="16"/>
      <color theme="1"/>
      <name val="TH SarabunPSK"/>
      <family val="2"/>
    </font>
    <font>
      <b/>
      <sz val="18"/>
      <name val="TH SarabunPSK"/>
      <family val="2"/>
    </font>
    <font>
      <sz val="18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u/>
      <sz val="18"/>
      <name val="TH SarabunPSK"/>
      <family val="2"/>
    </font>
    <font>
      <b/>
      <sz val="36"/>
      <color rgb="FFFF0000"/>
      <name val="TH SarabunPSK"/>
      <family val="2"/>
    </font>
    <font>
      <b/>
      <sz val="18"/>
      <color rgb="FFFF0000"/>
      <name val="TH SarabunPSK"/>
      <family val="2"/>
    </font>
    <font>
      <b/>
      <i/>
      <u/>
      <sz val="18"/>
      <name val="TH SarabunPSK"/>
      <family val="2"/>
    </font>
    <font>
      <b/>
      <sz val="20"/>
      <name val="TH SarabunPSK"/>
      <family val="2"/>
    </font>
    <font>
      <b/>
      <sz val="20"/>
      <color rgb="FFFF0000"/>
      <name val="TH SarabunPSK"/>
      <family val="2"/>
    </font>
    <font>
      <sz val="20"/>
      <name val="TH SarabunPSK"/>
      <family val="2"/>
    </font>
    <font>
      <b/>
      <sz val="18"/>
      <color theme="1"/>
      <name val="TH SarabunPSK"/>
      <family val="2"/>
    </font>
    <font>
      <b/>
      <sz val="18"/>
      <color rgb="FFFFFF00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1"/>
      <name val="TH SarabunPSK"/>
      <family val="2"/>
    </font>
    <font>
      <b/>
      <sz val="10"/>
      <name val="TH SarabunPSK"/>
      <family val="2"/>
    </font>
  </fonts>
  <fills count="2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lightGray">
        <fgColor theme="0"/>
        <bgColor rgb="FFFFFF9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404">
    <xf numFmtId="0" fontId="0" fillId="0" borderId="0" xfId="0"/>
    <xf numFmtId="0" fontId="2" fillId="0" borderId="0" xfId="1" applyFont="1" applyAlignment="1"/>
    <xf numFmtId="49" fontId="2" fillId="0" borderId="0" xfId="1" applyNumberFormat="1" applyFont="1" applyAlignment="1"/>
    <xf numFmtId="0" fontId="2" fillId="0" borderId="0" xfId="1" applyFont="1" applyAlignment="1">
      <alignment shrinkToFit="1"/>
    </xf>
    <xf numFmtId="0" fontId="2" fillId="0" borderId="1" xfId="1" applyFont="1" applyBorder="1" applyAlignment="1">
      <alignment horizontal="center" shrinkToFit="1"/>
    </xf>
    <xf numFmtId="0" fontId="2" fillId="2" borderId="1" xfId="2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2" fillId="4" borderId="1" xfId="2" applyFont="1" applyFill="1" applyBorder="1" applyAlignment="1">
      <alignment horizontal="center"/>
    </xf>
    <xf numFmtId="0" fontId="2" fillId="5" borderId="1" xfId="2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2" fillId="7" borderId="1" xfId="2" applyFont="1" applyFill="1" applyBorder="1" applyAlignment="1">
      <alignment horizontal="center"/>
    </xf>
    <xf numFmtId="0" fontId="2" fillId="8" borderId="1" xfId="1" applyFont="1" applyFill="1" applyBorder="1" applyAlignment="1">
      <alignment horizontal="center" shrinkToFit="1"/>
    </xf>
    <xf numFmtId="0" fontId="2" fillId="9" borderId="1" xfId="1" applyFont="1" applyFill="1" applyBorder="1" applyAlignment="1">
      <alignment horizontal="center" shrinkToFit="1"/>
    </xf>
    <xf numFmtId="0" fontId="2" fillId="10" borderId="1" xfId="1" applyFont="1" applyFill="1" applyBorder="1" applyAlignment="1" applyProtection="1">
      <alignment horizontal="center" shrinkToFit="1"/>
      <protection locked="0"/>
    </xf>
    <xf numFmtId="0" fontId="4" fillId="10" borderId="2" xfId="1" applyFont="1" applyFill="1" applyBorder="1" applyAlignment="1" applyProtection="1">
      <alignment horizontal="center" vertical="center" shrinkToFit="1"/>
      <protection locked="0"/>
    </xf>
    <xf numFmtId="0" fontId="2" fillId="10" borderId="1" xfId="1" applyFont="1" applyFill="1" applyBorder="1" applyAlignment="1">
      <alignment horizontal="center" shrinkToFit="1"/>
    </xf>
    <xf numFmtId="2" fontId="2" fillId="5" borderId="1" xfId="1" applyNumberFormat="1" applyFont="1" applyFill="1" applyBorder="1" applyAlignment="1">
      <alignment horizontal="center" shrinkToFit="1"/>
    </xf>
    <xf numFmtId="0" fontId="2" fillId="0" borderId="0" xfId="1" applyFont="1" applyFill="1" applyAlignment="1"/>
    <xf numFmtId="0" fontId="2" fillId="4" borderId="2" xfId="1" applyFont="1" applyFill="1" applyBorder="1" applyAlignment="1">
      <alignment horizontal="center" shrinkToFit="1"/>
    </xf>
    <xf numFmtId="1" fontId="0" fillId="0" borderId="0" xfId="0" applyNumberFormat="1"/>
    <xf numFmtId="0" fontId="0" fillId="6" borderId="0" xfId="0" applyFill="1"/>
    <xf numFmtId="0" fontId="2" fillId="0" borderId="0" xfId="1" applyFont="1"/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1" fontId="6" fillId="0" borderId="0" xfId="1" applyNumberFormat="1" applyFont="1" applyAlignment="1">
      <alignment vertical="center"/>
    </xf>
    <xf numFmtId="0" fontId="6" fillId="6" borderId="0" xfId="1" applyFont="1" applyFill="1" applyAlignment="1">
      <alignment vertical="center"/>
    </xf>
    <xf numFmtId="0" fontId="7" fillId="0" borderId="0" xfId="1" applyFont="1" applyAlignment="1">
      <alignment vertical="center"/>
    </xf>
    <xf numFmtId="49" fontId="0" fillId="0" borderId="14" xfId="0" applyNumberFormat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/>
    </xf>
    <xf numFmtId="0" fontId="7" fillId="9" borderId="4" xfId="1" applyFont="1" applyFill="1" applyBorder="1" applyAlignment="1">
      <alignment horizontal="center" vertical="center"/>
    </xf>
    <xf numFmtId="0" fontId="7" fillId="10" borderId="4" xfId="1" applyFont="1" applyFill="1" applyBorder="1" applyAlignment="1">
      <alignment horizontal="center" vertical="center"/>
    </xf>
    <xf numFmtId="0" fontId="8" fillId="0" borderId="4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center" vertical="center" wrapText="1"/>
    </xf>
    <xf numFmtId="0" fontId="8" fillId="12" borderId="14" xfId="1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/>
    </xf>
    <xf numFmtId="0" fontId="7" fillId="0" borderId="4" xfId="1" quotePrefix="1" applyFont="1" applyBorder="1" applyAlignment="1">
      <alignment horizontal="center" vertical="center" shrinkToFit="1"/>
    </xf>
    <xf numFmtId="49" fontId="7" fillId="0" borderId="4" xfId="1" quotePrefix="1" applyNumberFormat="1" applyFont="1" applyBorder="1" applyAlignment="1">
      <alignment horizontal="center" vertical="center" shrinkToFit="1"/>
    </xf>
    <xf numFmtId="0" fontId="7" fillId="0" borderId="4" xfId="1" quotePrefix="1" applyFont="1" applyFill="1" applyBorder="1" applyAlignment="1">
      <alignment horizontal="center" vertical="center" shrinkToFit="1"/>
    </xf>
    <xf numFmtId="0" fontId="7" fillId="9" borderId="4" xfId="1" quotePrefix="1" applyFont="1" applyFill="1" applyBorder="1" applyAlignment="1">
      <alignment horizontal="center" vertical="center" shrinkToFit="1"/>
    </xf>
    <xf numFmtId="0" fontId="7" fillId="10" borderId="4" xfId="1" quotePrefix="1" applyFont="1" applyFill="1" applyBorder="1" applyAlignment="1">
      <alignment horizontal="center" vertical="center" shrinkToFit="1"/>
    </xf>
    <xf numFmtId="0" fontId="7" fillId="5" borderId="4" xfId="1" quotePrefix="1" applyFont="1" applyFill="1" applyBorder="1" applyAlignment="1">
      <alignment horizontal="center" vertical="center" shrinkToFit="1"/>
    </xf>
    <xf numFmtId="0" fontId="8" fillId="0" borderId="4" xfId="1" quotePrefix="1" applyFont="1" applyFill="1" applyBorder="1" applyAlignment="1">
      <alignment horizontal="center" vertical="center" shrinkToFit="1"/>
    </xf>
    <xf numFmtId="0" fontId="8" fillId="12" borderId="4" xfId="1" quotePrefix="1" applyFont="1" applyFill="1" applyBorder="1" applyAlignment="1">
      <alignment horizontal="center" vertical="center" shrinkToFit="1"/>
    </xf>
    <xf numFmtId="1" fontId="7" fillId="0" borderId="4" xfId="1" quotePrefix="1" applyNumberFormat="1" applyFont="1" applyFill="1" applyBorder="1" applyAlignment="1">
      <alignment horizontal="center" vertical="center" shrinkToFit="1"/>
    </xf>
    <xf numFmtId="0" fontId="7" fillId="6" borderId="4" xfId="1" quotePrefix="1" applyFont="1" applyFill="1" applyBorder="1" applyAlignment="1">
      <alignment horizontal="center" vertical="center" shrinkToFit="1"/>
    </xf>
    <xf numFmtId="49" fontId="2" fillId="0" borderId="1" xfId="1" applyNumberFormat="1" applyFont="1" applyBorder="1" applyAlignment="1">
      <alignment horizontal="center" shrinkToFit="1"/>
    </xf>
    <xf numFmtId="0" fontId="4" fillId="6" borderId="1" xfId="1" applyFont="1" applyFill="1" applyBorder="1" applyAlignment="1">
      <alignment shrinkToFit="1"/>
    </xf>
    <xf numFmtId="0" fontId="2" fillId="0" borderId="1" xfId="1" applyFont="1" applyBorder="1" applyAlignment="1">
      <alignment shrinkToFit="1"/>
    </xf>
    <xf numFmtId="0" fontId="2" fillId="9" borderId="5" xfId="1" applyFont="1" applyFill="1" applyBorder="1" applyAlignment="1">
      <alignment horizontal="center" shrinkToFit="1"/>
    </xf>
    <xf numFmtId="0" fontId="4" fillId="10" borderId="1" xfId="1" applyFont="1" applyFill="1" applyBorder="1" applyAlignment="1" applyProtection="1">
      <alignment horizontal="center" vertical="center" shrinkToFit="1"/>
      <protection locked="0"/>
    </xf>
    <xf numFmtId="0" fontId="2" fillId="0" borderId="1" xfId="1" applyFont="1" applyBorder="1" applyAlignment="1"/>
    <xf numFmtId="0" fontId="2" fillId="9" borderId="0" xfId="1" applyFont="1" applyFill="1" applyAlignment="1"/>
    <xf numFmtId="1" fontId="2" fillId="0" borderId="2" xfId="1" applyNumberFormat="1" applyFont="1" applyFill="1" applyBorder="1" applyAlignment="1">
      <alignment horizontal="center" shrinkToFit="1"/>
    </xf>
    <xf numFmtId="0" fontId="2" fillId="0" borderId="2" xfId="1" applyFont="1" applyBorder="1" applyAlignment="1">
      <alignment horizontal="center" shrinkToFit="1"/>
    </xf>
    <xf numFmtId="0" fontId="2" fillId="6" borderId="2" xfId="1" applyFont="1" applyFill="1" applyBorder="1" applyAlignment="1">
      <alignment horizontal="center" shrinkToFit="1"/>
    </xf>
    <xf numFmtId="49" fontId="2" fillId="0" borderId="2" xfId="1" applyNumberFormat="1" applyFont="1" applyBorder="1" applyAlignment="1">
      <alignment horizontal="center" shrinkToFit="1"/>
    </xf>
    <xf numFmtId="0" fontId="4" fillId="6" borderId="2" xfId="1" applyFont="1" applyFill="1" applyBorder="1" applyAlignment="1">
      <alignment shrinkToFit="1"/>
    </xf>
    <xf numFmtId="0" fontId="2" fillId="0" borderId="2" xfId="1" applyFont="1" applyBorder="1" applyAlignment="1">
      <alignment shrinkToFit="1"/>
    </xf>
    <xf numFmtId="0" fontId="2" fillId="3" borderId="2" xfId="1" applyFont="1" applyFill="1" applyBorder="1" applyAlignment="1">
      <alignment horizontal="center"/>
    </xf>
    <xf numFmtId="0" fontId="2" fillId="4" borderId="2" xfId="2" applyFont="1" applyFill="1" applyBorder="1" applyAlignment="1">
      <alignment horizontal="center"/>
    </xf>
    <xf numFmtId="0" fontId="2" fillId="5" borderId="2" xfId="2" applyFont="1" applyFill="1" applyBorder="1" applyAlignment="1">
      <alignment horizontal="center"/>
    </xf>
    <xf numFmtId="0" fontId="4" fillId="6" borderId="2" xfId="1" applyFont="1" applyFill="1" applyBorder="1" applyAlignment="1">
      <alignment horizontal="center"/>
    </xf>
    <xf numFmtId="0" fontId="2" fillId="7" borderId="2" xfId="2" applyFont="1" applyFill="1" applyBorder="1" applyAlignment="1">
      <alignment horizontal="center"/>
    </xf>
    <xf numFmtId="0" fontId="2" fillId="8" borderId="2" xfId="1" applyFont="1" applyFill="1" applyBorder="1" applyAlignment="1">
      <alignment horizontal="center" shrinkToFit="1"/>
    </xf>
    <xf numFmtId="0" fontId="2" fillId="9" borderId="2" xfId="1" applyFont="1" applyFill="1" applyBorder="1" applyAlignment="1">
      <alignment horizontal="center" shrinkToFit="1"/>
    </xf>
    <xf numFmtId="0" fontId="2" fillId="10" borderId="2" xfId="1" applyFont="1" applyFill="1" applyBorder="1" applyAlignment="1" applyProtection="1">
      <alignment horizontal="center" shrinkToFit="1"/>
      <protection locked="0"/>
    </xf>
    <xf numFmtId="0" fontId="2" fillId="10" borderId="2" xfId="1" applyFont="1" applyFill="1" applyBorder="1" applyAlignment="1">
      <alignment horizontal="center" shrinkToFit="1"/>
    </xf>
    <xf numFmtId="2" fontId="2" fillId="5" borderId="2" xfId="1" applyNumberFormat="1" applyFont="1" applyFill="1" applyBorder="1" applyAlignment="1">
      <alignment horizontal="center" shrinkToFit="1"/>
    </xf>
    <xf numFmtId="0" fontId="4" fillId="0" borderId="2" xfId="1" applyFont="1" applyFill="1" applyBorder="1" applyAlignment="1">
      <alignment horizontal="center" shrinkToFit="1"/>
    </xf>
    <xf numFmtId="0" fontId="4" fillId="0" borderId="15" xfId="1" applyFont="1" applyFill="1" applyBorder="1" applyAlignment="1">
      <alignment horizontal="center" shrinkToFit="1"/>
    </xf>
    <xf numFmtId="2" fontId="2" fillId="0" borderId="2" xfId="1" applyNumberFormat="1" applyFont="1" applyFill="1" applyBorder="1" applyAlignment="1">
      <alignment horizontal="center" shrinkToFit="1"/>
    </xf>
    <xf numFmtId="0" fontId="2" fillId="0" borderId="2" xfId="1" applyFont="1" applyFill="1" applyBorder="1" applyAlignment="1">
      <alignment horizontal="center" shrinkToFit="1"/>
    </xf>
    <xf numFmtId="0" fontId="2" fillId="6" borderId="2" xfId="1" applyFont="1" applyFill="1" applyBorder="1" applyAlignment="1">
      <alignment shrinkToFit="1"/>
    </xf>
    <xf numFmtId="49" fontId="2" fillId="6" borderId="2" xfId="1" applyNumberFormat="1" applyFont="1" applyFill="1" applyBorder="1" applyAlignment="1">
      <alignment horizontal="center" shrinkToFit="1"/>
    </xf>
    <xf numFmtId="0" fontId="2" fillId="13" borderId="2" xfId="1" applyFont="1" applyFill="1" applyBorder="1" applyAlignment="1">
      <alignment shrinkToFit="1"/>
    </xf>
    <xf numFmtId="0" fontId="2" fillId="13" borderId="2" xfId="1" applyFont="1" applyFill="1" applyBorder="1" applyAlignment="1">
      <alignment horizontal="center" shrinkToFit="1"/>
    </xf>
    <xf numFmtId="0" fontId="2" fillId="13" borderId="2" xfId="2" applyFont="1" applyFill="1" applyBorder="1" applyAlignment="1">
      <alignment horizontal="center"/>
    </xf>
    <xf numFmtId="0" fontId="4" fillId="13" borderId="2" xfId="1" applyFont="1" applyFill="1" applyBorder="1" applyAlignment="1">
      <alignment horizontal="center"/>
    </xf>
    <xf numFmtId="2" fontId="2" fillId="13" borderId="2" xfId="1" applyNumberFormat="1" applyFont="1" applyFill="1" applyBorder="1" applyAlignment="1">
      <alignment horizontal="center" shrinkToFit="1"/>
    </xf>
    <xf numFmtId="0" fontId="4" fillId="6" borderId="2" xfId="1" applyFont="1" applyFill="1" applyBorder="1" applyAlignment="1">
      <alignment horizontal="center" shrinkToFit="1"/>
    </xf>
    <xf numFmtId="2" fontId="2" fillId="6" borderId="2" xfId="1" applyNumberFormat="1" applyFont="1" applyFill="1" applyBorder="1" applyAlignment="1">
      <alignment horizontal="center" shrinkToFit="1"/>
    </xf>
    <xf numFmtId="1" fontId="2" fillId="6" borderId="2" xfId="1" applyNumberFormat="1" applyFont="1" applyFill="1" applyBorder="1" applyAlignment="1">
      <alignment horizontal="center" shrinkToFit="1"/>
    </xf>
    <xf numFmtId="0" fontId="2" fillId="6" borderId="0" xfId="1" applyFont="1" applyFill="1" applyAlignment="1">
      <alignment shrinkToFit="1"/>
    </xf>
    <xf numFmtId="0" fontId="2" fillId="13" borderId="0" xfId="1" applyFont="1" applyFill="1" applyAlignment="1">
      <alignment shrinkToFit="1"/>
    </xf>
    <xf numFmtId="0" fontId="4" fillId="6" borderId="0" xfId="1" applyFont="1" applyFill="1" applyAlignment="1">
      <alignment shrinkToFit="1"/>
    </xf>
    <xf numFmtId="49" fontId="4" fillId="6" borderId="2" xfId="1" applyNumberFormat="1" applyFont="1" applyFill="1" applyBorder="1" applyAlignment="1">
      <alignment horizontal="center" shrinkToFit="1"/>
    </xf>
    <xf numFmtId="0" fontId="4" fillId="3" borderId="2" xfId="1" applyFont="1" applyFill="1" applyBorder="1" applyAlignment="1">
      <alignment horizontal="center"/>
    </xf>
    <xf numFmtId="0" fontId="4" fillId="4" borderId="2" xfId="2" applyFont="1" applyFill="1" applyBorder="1" applyAlignment="1">
      <alignment horizontal="center"/>
    </xf>
    <xf numFmtId="0" fontId="4" fillId="5" borderId="2" xfId="2" applyFont="1" applyFill="1" applyBorder="1" applyAlignment="1">
      <alignment horizontal="center"/>
    </xf>
    <xf numFmtId="0" fontId="4" fillId="14" borderId="2" xfId="2" applyFont="1" applyFill="1" applyBorder="1" applyAlignment="1">
      <alignment horizontal="center"/>
    </xf>
    <xf numFmtId="0" fontId="4" fillId="7" borderId="2" xfId="2" applyFont="1" applyFill="1" applyBorder="1" applyAlignment="1">
      <alignment horizontal="center"/>
    </xf>
    <xf numFmtId="0" fontId="4" fillId="8" borderId="2" xfId="1" applyFont="1" applyFill="1" applyBorder="1" applyAlignment="1">
      <alignment horizontal="center" shrinkToFit="1"/>
    </xf>
    <xf numFmtId="0" fontId="4" fillId="9" borderId="2" xfId="1" applyFont="1" applyFill="1" applyBorder="1" applyAlignment="1">
      <alignment horizontal="center" shrinkToFit="1"/>
    </xf>
    <xf numFmtId="0" fontId="4" fillId="10" borderId="2" xfId="1" applyFont="1" applyFill="1" applyBorder="1" applyAlignment="1" applyProtection="1">
      <alignment horizontal="center" shrinkToFit="1"/>
      <protection locked="0"/>
    </xf>
    <xf numFmtId="0" fontId="4" fillId="10" borderId="2" xfId="1" applyFont="1" applyFill="1" applyBorder="1" applyAlignment="1">
      <alignment horizontal="center" shrinkToFit="1"/>
    </xf>
    <xf numFmtId="2" fontId="4" fillId="5" borderId="2" xfId="1" applyNumberFormat="1" applyFont="1" applyFill="1" applyBorder="1" applyAlignment="1">
      <alignment horizontal="center" shrinkToFit="1"/>
    </xf>
    <xf numFmtId="0" fontId="4" fillId="4" borderId="2" xfId="1" applyFont="1" applyFill="1" applyBorder="1" applyAlignment="1">
      <alignment horizontal="center" shrinkToFit="1"/>
    </xf>
    <xf numFmtId="2" fontId="4" fillId="6" borderId="2" xfId="1" applyNumberFormat="1" applyFont="1" applyFill="1" applyBorder="1" applyAlignment="1">
      <alignment horizontal="center" shrinkToFit="1"/>
    </xf>
    <xf numFmtId="1" fontId="4" fillId="6" borderId="2" xfId="1" applyNumberFormat="1" applyFont="1" applyFill="1" applyBorder="1" applyAlignment="1">
      <alignment horizontal="center" shrinkToFit="1"/>
    </xf>
    <xf numFmtId="0" fontId="4" fillId="0" borderId="16" xfId="1" applyFont="1" applyFill="1" applyBorder="1" applyAlignment="1">
      <alignment horizontal="center" shrinkToFit="1"/>
    </xf>
    <xf numFmtId="2" fontId="2" fillId="0" borderId="16" xfId="1" applyNumberFormat="1" applyFont="1" applyFill="1" applyBorder="1" applyAlignment="1">
      <alignment horizontal="center" shrinkToFit="1"/>
    </xf>
    <xf numFmtId="1" fontId="2" fillId="0" borderId="16" xfId="1" applyNumberFormat="1" applyFont="1" applyFill="1" applyBorder="1" applyAlignment="1">
      <alignment horizontal="center" shrinkToFit="1"/>
    </xf>
    <xf numFmtId="0" fontId="2" fillId="0" borderId="16" xfId="1" applyFont="1" applyFill="1" applyBorder="1" applyAlignment="1">
      <alignment horizontal="center" shrinkToFit="1"/>
    </xf>
    <xf numFmtId="0" fontId="2" fillId="0" borderId="16" xfId="1" applyFont="1" applyBorder="1" applyAlignment="1">
      <alignment shrinkToFit="1"/>
    </xf>
    <xf numFmtId="0" fontId="2" fillId="6" borderId="16" xfId="1" applyFont="1" applyFill="1" applyBorder="1" applyAlignment="1">
      <alignment shrinkToFit="1"/>
    </xf>
    <xf numFmtId="0" fontId="2" fillId="9" borderId="2" xfId="1" applyFont="1" applyFill="1" applyBorder="1" applyAlignment="1"/>
    <xf numFmtId="49" fontId="2" fillId="0" borderId="17" xfId="1" applyNumberFormat="1" applyFont="1" applyBorder="1" applyAlignment="1">
      <alignment horizontal="center" shrinkToFit="1"/>
    </xf>
    <xf numFmtId="0" fontId="4" fillId="6" borderId="17" xfId="1" applyFont="1" applyFill="1" applyBorder="1" applyAlignment="1">
      <alignment shrinkToFit="1"/>
    </xf>
    <xf numFmtId="0" fontId="2" fillId="0" borderId="17" xfId="1" applyFont="1" applyBorder="1" applyAlignment="1">
      <alignment shrinkToFit="1"/>
    </xf>
    <xf numFmtId="0" fontId="2" fillId="0" borderId="17" xfId="1" applyFont="1" applyBorder="1" applyAlignment="1">
      <alignment horizontal="center" shrinkToFit="1"/>
    </xf>
    <xf numFmtId="0" fontId="2" fillId="3" borderId="17" xfId="1" applyFont="1" applyFill="1" applyBorder="1" applyAlignment="1">
      <alignment horizontal="center"/>
    </xf>
    <xf numFmtId="0" fontId="2" fillId="4" borderId="17" xfId="2" applyFont="1" applyFill="1" applyBorder="1" applyAlignment="1">
      <alignment horizontal="center"/>
    </xf>
    <xf numFmtId="0" fontId="2" fillId="5" borderId="17" xfId="2" applyFont="1" applyFill="1" applyBorder="1" applyAlignment="1">
      <alignment horizontal="center"/>
    </xf>
    <xf numFmtId="0" fontId="4" fillId="6" borderId="17" xfId="1" applyFont="1" applyFill="1" applyBorder="1" applyAlignment="1">
      <alignment horizontal="center"/>
    </xf>
    <xf numFmtId="0" fontId="2" fillId="7" borderId="17" xfId="2" applyFont="1" applyFill="1" applyBorder="1" applyAlignment="1">
      <alignment horizontal="center"/>
    </xf>
    <xf numFmtId="0" fontId="2" fillId="8" borderId="17" xfId="1" applyFont="1" applyFill="1" applyBorder="1" applyAlignment="1">
      <alignment horizontal="center" shrinkToFit="1"/>
    </xf>
    <xf numFmtId="0" fontId="2" fillId="9" borderId="15" xfId="1" applyFont="1" applyFill="1" applyBorder="1" applyAlignment="1">
      <alignment horizontal="center" shrinkToFit="1"/>
    </xf>
    <xf numFmtId="0" fontId="2" fillId="10" borderId="17" xfId="1" applyFont="1" applyFill="1" applyBorder="1" applyAlignment="1" applyProtection="1">
      <alignment horizontal="center" shrinkToFit="1"/>
      <protection locked="0"/>
    </xf>
    <xf numFmtId="0" fontId="4" fillId="10" borderId="17" xfId="1" applyFont="1" applyFill="1" applyBorder="1" applyAlignment="1" applyProtection="1">
      <alignment horizontal="center" vertical="center" shrinkToFit="1"/>
      <protection locked="0"/>
    </xf>
    <xf numFmtId="0" fontId="2" fillId="9" borderId="16" xfId="1" applyFont="1" applyFill="1" applyBorder="1" applyAlignment="1">
      <alignment horizontal="center" shrinkToFit="1"/>
    </xf>
    <xf numFmtId="0" fontId="2" fillId="10" borderId="17" xfId="1" applyFont="1" applyFill="1" applyBorder="1" applyAlignment="1">
      <alignment horizontal="center" shrinkToFit="1"/>
    </xf>
    <xf numFmtId="0" fontId="2" fillId="9" borderId="17" xfId="1" applyFont="1" applyFill="1" applyBorder="1" applyAlignment="1">
      <alignment horizontal="center" shrinkToFit="1"/>
    </xf>
    <xf numFmtId="2" fontId="2" fillId="5" borderId="17" xfId="1" applyNumberFormat="1" applyFont="1" applyFill="1" applyBorder="1" applyAlignment="1">
      <alignment horizontal="center" shrinkToFit="1"/>
    </xf>
    <xf numFmtId="0" fontId="2" fillId="4" borderId="16" xfId="1" applyFont="1" applyFill="1" applyBorder="1" applyAlignment="1">
      <alignment horizontal="center" shrinkToFit="1"/>
    </xf>
    <xf numFmtId="0" fontId="7" fillId="15" borderId="4" xfId="1" applyFont="1" applyFill="1" applyBorder="1" applyAlignment="1">
      <alignment horizontal="center" vertical="center" shrinkToFit="1"/>
    </xf>
    <xf numFmtId="0" fontId="2" fillId="9" borderId="4" xfId="1" applyFont="1" applyFill="1" applyBorder="1" applyAlignment="1">
      <alignment horizontal="center" shrinkToFit="1"/>
    </xf>
    <xf numFmtId="2" fontId="2" fillId="9" borderId="4" xfId="1" applyNumberFormat="1" applyFont="1" applyFill="1" applyBorder="1" applyAlignment="1">
      <alignment horizontal="center" shrinkToFit="1"/>
    </xf>
    <xf numFmtId="0" fontId="2" fillId="4" borderId="4" xfId="1" applyFont="1" applyFill="1" applyBorder="1" applyAlignment="1">
      <alignment horizontal="center" shrinkToFit="1"/>
    </xf>
    <xf numFmtId="1" fontId="2" fillId="9" borderId="4" xfId="1" applyNumberFormat="1" applyFont="1" applyFill="1" applyBorder="1" applyAlignment="1">
      <alignment horizontal="center" shrinkToFit="1"/>
    </xf>
    <xf numFmtId="0" fontId="2" fillId="0" borderId="0" xfId="1" applyFont="1" applyAlignment="1">
      <alignment horizontal="center" shrinkToFit="1"/>
    </xf>
    <xf numFmtId="1" fontId="2" fillId="0" borderId="0" xfId="1" applyNumberFormat="1" applyFont="1"/>
    <xf numFmtId="0" fontId="2" fillId="6" borderId="0" xfId="1" applyFont="1" applyFill="1"/>
    <xf numFmtId="0" fontId="6" fillId="0" borderId="0" xfId="0" applyFont="1"/>
    <xf numFmtId="49" fontId="6" fillId="0" borderId="0" xfId="0" applyNumberFormat="1" applyFont="1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shrinkToFit="1"/>
    </xf>
    <xf numFmtId="0" fontId="6" fillId="0" borderId="0" xfId="0" applyFont="1" applyAlignment="1"/>
    <xf numFmtId="0" fontId="6" fillId="0" borderId="0" xfId="0" applyFont="1" applyFill="1" applyAlignment="1"/>
    <xf numFmtId="0" fontId="6" fillId="0" borderId="0" xfId="0" applyFont="1" applyBorder="1"/>
    <xf numFmtId="1" fontId="6" fillId="0" borderId="0" xfId="0" applyNumberFormat="1" applyFont="1"/>
    <xf numFmtId="0" fontId="6" fillId="6" borderId="0" xfId="0" applyFont="1" applyFill="1"/>
    <xf numFmtId="0" fontId="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2" fillId="0" borderId="0" xfId="1" applyNumberFormat="1" applyFont="1"/>
    <xf numFmtId="164" fontId="15" fillId="0" borderId="0" xfId="1" applyNumberFormat="1" applyFont="1" applyAlignment="1">
      <alignment horizontal="left"/>
    </xf>
    <xf numFmtId="0" fontId="2" fillId="0" borderId="0" xfId="1" applyFont="1" applyFill="1"/>
    <xf numFmtId="164" fontId="16" fillId="0" borderId="0" xfId="1" applyNumberFormat="1" applyFont="1" applyAlignment="1">
      <alignment horizontal="left"/>
    </xf>
    <xf numFmtId="0" fontId="15" fillId="0" borderId="0" xfId="1" applyFont="1"/>
    <xf numFmtId="0" fontId="17" fillId="0" borderId="0" xfId="1" applyFont="1"/>
    <xf numFmtId="49" fontId="5" fillId="0" borderId="0" xfId="0" applyNumberFormat="1" applyFont="1"/>
    <xf numFmtId="0" fontId="5" fillId="0" borderId="0" xfId="0" applyFont="1" applyAlignment="1">
      <alignment horizontal="right"/>
    </xf>
    <xf numFmtId="0" fontId="18" fillId="16" borderId="19" xfId="0" applyFont="1" applyFill="1" applyBorder="1" applyAlignment="1">
      <alignment horizontal="left"/>
    </xf>
    <xf numFmtId="0" fontId="19" fillId="16" borderId="19" xfId="0" applyFont="1" applyFill="1" applyBorder="1" applyAlignment="1">
      <alignment horizontal="left"/>
    </xf>
    <xf numFmtId="0" fontId="19" fillId="16" borderId="0" xfId="0" applyFont="1" applyFill="1" applyBorder="1" applyAlignment="1">
      <alignment horizontal="left"/>
    </xf>
    <xf numFmtId="0" fontId="5" fillId="16" borderId="0" xfId="0" applyFont="1" applyFill="1"/>
    <xf numFmtId="0" fontId="2" fillId="0" borderId="0" xfId="0" applyFont="1"/>
    <xf numFmtId="0" fontId="2" fillId="6" borderId="2" xfId="1" applyFont="1" applyFill="1" applyBorder="1" applyAlignment="1">
      <alignment horizontal="center"/>
    </xf>
    <xf numFmtId="0" fontId="2" fillId="10" borderId="2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49" fontId="7" fillId="5" borderId="4" xfId="1" quotePrefix="1" applyNumberFormat="1" applyFont="1" applyFill="1" applyBorder="1" applyAlignment="1">
      <alignment horizontal="center" vertical="center" shrinkToFit="1"/>
    </xf>
    <xf numFmtId="49" fontId="7" fillId="0" borderId="4" xfId="1" quotePrefix="1" applyNumberFormat="1" applyFont="1" applyFill="1" applyBorder="1" applyAlignment="1">
      <alignment horizontal="center" vertical="center" shrinkToFit="1"/>
    </xf>
    <xf numFmtId="1" fontId="2" fillId="0" borderId="2" xfId="1" applyNumberFormat="1" applyFont="1" applyBorder="1" applyAlignment="1">
      <alignment horizontal="center" shrinkToFit="1"/>
    </xf>
    <xf numFmtId="2" fontId="2" fillId="0" borderId="1" xfId="0" applyNumberFormat="1" applyFont="1" applyFill="1" applyBorder="1" applyAlignment="1">
      <alignment horizontal="center" shrinkToFit="1"/>
    </xf>
    <xf numFmtId="2" fontId="2" fillId="0" borderId="2" xfId="0" applyNumberFormat="1" applyFont="1" applyFill="1" applyBorder="1" applyAlignment="1">
      <alignment horizontal="center" shrinkToFit="1"/>
    </xf>
    <xf numFmtId="0" fontId="7" fillId="0" borderId="4" xfId="1" applyFont="1" applyFill="1" applyBorder="1" applyAlignment="1">
      <alignment horizontal="center" vertical="center" wrapText="1" shrinkToFit="1"/>
    </xf>
    <xf numFmtId="0" fontId="4" fillId="0" borderId="1" xfId="1" applyFont="1" applyFill="1" applyBorder="1" applyAlignment="1">
      <alignment horizontal="center" shrinkToFit="1"/>
    </xf>
    <xf numFmtId="0" fontId="2" fillId="0" borderId="2" xfId="1" applyFont="1" applyBorder="1" applyAlignment="1"/>
    <xf numFmtId="0" fontId="7" fillId="0" borderId="4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4" xfId="1" applyFont="1" applyFill="1" applyBorder="1" applyAlignment="1">
      <alignment horizontal="center" vertical="center"/>
    </xf>
    <xf numFmtId="0" fontId="2" fillId="6" borderId="0" xfId="1" applyFont="1" applyFill="1" applyAlignment="1"/>
    <xf numFmtId="0" fontId="2" fillId="6" borderId="1" xfId="1" applyFont="1" applyFill="1" applyBorder="1" applyAlignment="1">
      <alignment shrinkToFit="1"/>
    </xf>
    <xf numFmtId="0" fontId="2" fillId="6" borderId="17" xfId="1" applyFont="1" applyFill="1" applyBorder="1" applyAlignment="1">
      <alignment shrinkToFit="1"/>
    </xf>
    <xf numFmtId="0" fontId="7" fillId="6" borderId="4" xfId="1" applyFont="1" applyFill="1" applyBorder="1" applyAlignment="1">
      <alignment horizontal="center" vertical="center" shrinkToFit="1"/>
    </xf>
    <xf numFmtId="0" fontId="15" fillId="6" borderId="0" xfId="1" applyFont="1" applyFill="1"/>
    <xf numFmtId="0" fontId="18" fillId="6" borderId="19" xfId="0" applyFont="1" applyFill="1" applyBorder="1" applyAlignment="1">
      <alignment horizontal="left"/>
    </xf>
    <xf numFmtId="0" fontId="2" fillId="16" borderId="2" xfId="1" applyFont="1" applyFill="1" applyBorder="1" applyAlignment="1">
      <alignment horizontal="center" shrinkToFit="1"/>
    </xf>
    <xf numFmtId="49" fontId="2" fillId="16" borderId="2" xfId="1" applyNumberFormat="1" applyFont="1" applyFill="1" applyBorder="1" applyAlignment="1">
      <alignment horizontal="center" shrinkToFit="1"/>
    </xf>
    <xf numFmtId="0" fontId="4" fillId="16" borderId="2" xfId="1" applyFont="1" applyFill="1" applyBorder="1" applyAlignment="1">
      <alignment shrinkToFit="1"/>
    </xf>
    <xf numFmtId="0" fontId="2" fillId="16" borderId="2" xfId="1" applyFont="1" applyFill="1" applyBorder="1" applyAlignment="1">
      <alignment shrinkToFit="1"/>
    </xf>
    <xf numFmtId="0" fontId="2" fillId="16" borderId="2" xfId="1" applyFont="1" applyFill="1" applyBorder="1" applyAlignment="1">
      <alignment horizontal="center"/>
    </xf>
    <xf numFmtId="0" fontId="2" fillId="16" borderId="2" xfId="2" applyFont="1" applyFill="1" applyBorder="1" applyAlignment="1">
      <alignment horizontal="center"/>
    </xf>
    <xf numFmtId="0" fontId="4" fillId="16" borderId="2" xfId="1" applyFont="1" applyFill="1" applyBorder="1" applyAlignment="1">
      <alignment horizontal="center"/>
    </xf>
    <xf numFmtId="0" fontId="2" fillId="16" borderId="2" xfId="1" applyFont="1" applyFill="1" applyBorder="1" applyAlignment="1" applyProtection="1">
      <alignment horizontal="center" shrinkToFit="1"/>
      <protection locked="0"/>
    </xf>
    <xf numFmtId="0" fontId="4" fillId="16" borderId="2" xfId="1" applyFont="1" applyFill="1" applyBorder="1" applyAlignment="1" applyProtection="1">
      <alignment horizontal="center" vertical="center" shrinkToFit="1"/>
      <protection locked="0"/>
    </xf>
    <xf numFmtId="2" fontId="2" fillId="16" borderId="2" xfId="1" applyNumberFormat="1" applyFont="1" applyFill="1" applyBorder="1" applyAlignment="1">
      <alignment horizontal="center" shrinkToFit="1"/>
    </xf>
    <xf numFmtId="0" fontId="4" fillId="16" borderId="2" xfId="1" applyFont="1" applyFill="1" applyBorder="1" applyAlignment="1">
      <alignment horizontal="center" shrinkToFit="1"/>
    </xf>
    <xf numFmtId="0" fontId="2" fillId="16" borderId="0" xfId="1" applyFont="1" applyFill="1" applyAlignment="1"/>
    <xf numFmtId="1" fontId="2" fillId="16" borderId="2" xfId="1" applyNumberFormat="1" applyFont="1" applyFill="1" applyBorder="1" applyAlignment="1">
      <alignment horizontal="center" shrinkToFit="1"/>
    </xf>
    <xf numFmtId="2" fontId="2" fillId="16" borderId="2" xfId="0" applyNumberFormat="1" applyFont="1" applyFill="1" applyBorder="1" applyAlignment="1">
      <alignment horizontal="center" shrinkToFit="1"/>
    </xf>
    <xf numFmtId="0" fontId="2" fillId="16" borderId="0" xfId="1" applyFont="1" applyFill="1" applyAlignment="1">
      <alignment shrinkToFit="1"/>
    </xf>
    <xf numFmtId="0" fontId="2" fillId="6" borderId="2" xfId="2" applyFont="1" applyFill="1" applyBorder="1" applyAlignment="1">
      <alignment horizontal="center"/>
    </xf>
    <xf numFmtId="0" fontId="2" fillId="6" borderId="2" xfId="1" applyFont="1" applyFill="1" applyBorder="1" applyAlignment="1" applyProtection="1">
      <alignment horizontal="center" shrinkToFit="1"/>
      <protection locked="0"/>
    </xf>
    <xf numFmtId="0" fontId="4" fillId="6" borderId="2" xfId="1" applyFont="1" applyFill="1" applyBorder="1" applyAlignment="1" applyProtection="1">
      <alignment horizontal="center" vertical="center" shrinkToFit="1"/>
      <protection locked="0"/>
    </xf>
    <xf numFmtId="2" fontId="2" fillId="6" borderId="2" xfId="0" applyNumberFormat="1" applyFont="1" applyFill="1" applyBorder="1" applyAlignment="1">
      <alignment horizontal="center" shrinkToFit="1"/>
    </xf>
    <xf numFmtId="0" fontId="7" fillId="6" borderId="0" xfId="1" applyFont="1" applyFill="1" applyAlignment="1">
      <alignment vertical="center"/>
    </xf>
    <xf numFmtId="0" fontId="2" fillId="6" borderId="0" xfId="1" applyFont="1" applyFill="1" applyAlignment="1">
      <alignment horizontal="center" shrinkToFit="1"/>
    </xf>
    <xf numFmtId="0" fontId="6" fillId="0" borderId="0" xfId="0" applyFont="1" applyAlignment="1">
      <alignment horizontal="center"/>
    </xf>
    <xf numFmtId="0" fontId="7" fillId="0" borderId="4" xfId="1" applyFont="1" applyFill="1" applyBorder="1" applyAlignment="1">
      <alignment horizontal="center" vertical="center"/>
    </xf>
    <xf numFmtId="0" fontId="2" fillId="17" borderId="2" xfId="1" applyFont="1" applyFill="1" applyBorder="1" applyAlignment="1">
      <alignment horizontal="center" shrinkToFit="1"/>
    </xf>
    <xf numFmtId="49" fontId="2" fillId="17" borderId="2" xfId="1" applyNumberFormat="1" applyFont="1" applyFill="1" applyBorder="1" applyAlignment="1">
      <alignment horizontal="center" shrinkToFit="1"/>
    </xf>
    <xf numFmtId="0" fontId="4" fillId="17" borderId="2" xfId="1" applyFont="1" applyFill="1" applyBorder="1" applyAlignment="1">
      <alignment shrinkToFit="1"/>
    </xf>
    <xf numFmtId="0" fontId="2" fillId="17" borderId="2" xfId="1" applyFont="1" applyFill="1" applyBorder="1" applyAlignment="1">
      <alignment shrinkToFit="1"/>
    </xf>
    <xf numFmtId="0" fontId="2" fillId="17" borderId="2" xfId="1" applyFont="1" applyFill="1" applyBorder="1" applyAlignment="1">
      <alignment horizontal="center"/>
    </xf>
    <xf numFmtId="0" fontId="2" fillId="17" borderId="2" xfId="2" applyFont="1" applyFill="1" applyBorder="1" applyAlignment="1">
      <alignment horizontal="center"/>
    </xf>
    <xf numFmtId="0" fontId="4" fillId="17" borderId="2" xfId="1" applyFont="1" applyFill="1" applyBorder="1" applyAlignment="1">
      <alignment horizontal="center"/>
    </xf>
    <xf numFmtId="0" fontId="2" fillId="17" borderId="2" xfId="1" applyFont="1" applyFill="1" applyBorder="1" applyAlignment="1" applyProtection="1">
      <alignment horizontal="center" shrinkToFit="1"/>
      <protection locked="0"/>
    </xf>
    <xf numFmtId="0" fontId="4" fillId="17" borderId="2" xfId="1" applyFont="1" applyFill="1" applyBorder="1" applyAlignment="1" applyProtection="1">
      <alignment horizontal="center" vertical="center" shrinkToFit="1"/>
      <protection locked="0"/>
    </xf>
    <xf numFmtId="2" fontId="2" fillId="17" borderId="2" xfId="1" applyNumberFormat="1" applyFont="1" applyFill="1" applyBorder="1" applyAlignment="1">
      <alignment horizontal="center" shrinkToFit="1"/>
    </xf>
    <xf numFmtId="0" fontId="4" fillId="17" borderId="2" xfId="1" applyFont="1" applyFill="1" applyBorder="1" applyAlignment="1">
      <alignment horizontal="center" shrinkToFit="1"/>
    </xf>
    <xf numFmtId="0" fontId="2" fillId="17" borderId="0" xfId="1" applyFont="1" applyFill="1" applyAlignment="1"/>
    <xf numFmtId="1" fontId="2" fillId="17" borderId="2" xfId="1" applyNumberFormat="1" applyFont="1" applyFill="1" applyBorder="1" applyAlignment="1">
      <alignment horizontal="center" shrinkToFit="1"/>
    </xf>
    <xf numFmtId="2" fontId="2" fillId="17" borderId="2" xfId="0" applyNumberFormat="1" applyFont="1" applyFill="1" applyBorder="1" applyAlignment="1">
      <alignment horizontal="center" shrinkToFit="1"/>
    </xf>
    <xf numFmtId="0" fontId="2" fillId="17" borderId="0" xfId="1" applyFont="1" applyFill="1" applyAlignment="1">
      <alignment shrinkToFit="1"/>
    </xf>
    <xf numFmtId="0" fontId="4" fillId="17" borderId="0" xfId="1" applyFont="1" applyFill="1" applyAlignment="1">
      <alignment shrinkToFit="1"/>
    </xf>
    <xf numFmtId="0" fontId="2" fillId="18" borderId="2" xfId="1" applyFont="1" applyFill="1" applyBorder="1" applyAlignment="1">
      <alignment horizontal="center" shrinkToFit="1"/>
    </xf>
    <xf numFmtId="49" fontId="2" fillId="18" borderId="2" xfId="1" applyNumberFormat="1" applyFont="1" applyFill="1" applyBorder="1" applyAlignment="1">
      <alignment horizontal="center" shrinkToFit="1"/>
    </xf>
    <xf numFmtId="0" fontId="4" fillId="18" borderId="2" xfId="1" applyFont="1" applyFill="1" applyBorder="1" applyAlignment="1">
      <alignment shrinkToFit="1"/>
    </xf>
    <xf numFmtId="0" fontId="2" fillId="18" borderId="2" xfId="1" applyFont="1" applyFill="1" applyBorder="1" applyAlignment="1">
      <alignment shrinkToFit="1"/>
    </xf>
    <xf numFmtId="0" fontId="2" fillId="18" borderId="2" xfId="1" applyFont="1" applyFill="1" applyBorder="1" applyAlignment="1">
      <alignment horizontal="center"/>
    </xf>
    <xf numFmtId="0" fontId="2" fillId="18" borderId="2" xfId="2" applyFont="1" applyFill="1" applyBorder="1" applyAlignment="1">
      <alignment horizontal="center"/>
    </xf>
    <xf numFmtId="0" fontId="4" fillId="18" borderId="2" xfId="1" applyFont="1" applyFill="1" applyBorder="1" applyAlignment="1">
      <alignment horizontal="center"/>
    </xf>
    <xf numFmtId="0" fontId="2" fillId="18" borderId="2" xfId="1" applyFont="1" applyFill="1" applyBorder="1" applyAlignment="1" applyProtection="1">
      <alignment horizontal="center" shrinkToFit="1"/>
      <protection locked="0"/>
    </xf>
    <xf numFmtId="0" fontId="4" fillId="18" borderId="2" xfId="1" applyFont="1" applyFill="1" applyBorder="1" applyAlignment="1" applyProtection="1">
      <alignment horizontal="center" vertical="center" shrinkToFit="1"/>
      <protection locked="0"/>
    </xf>
    <xf numFmtId="2" fontId="2" fillId="18" borderId="2" xfId="1" applyNumberFormat="1" applyFont="1" applyFill="1" applyBorder="1" applyAlignment="1">
      <alignment horizontal="center" shrinkToFit="1"/>
    </xf>
    <xf numFmtId="0" fontId="4" fillId="18" borderId="2" xfId="1" applyFont="1" applyFill="1" applyBorder="1" applyAlignment="1">
      <alignment horizontal="center" shrinkToFit="1"/>
    </xf>
    <xf numFmtId="0" fontId="2" fillId="18" borderId="0" xfId="1" applyFont="1" applyFill="1" applyAlignment="1"/>
    <xf numFmtId="1" fontId="2" fillId="18" borderId="2" xfId="1" applyNumberFormat="1" applyFont="1" applyFill="1" applyBorder="1" applyAlignment="1">
      <alignment horizontal="center" shrinkToFit="1"/>
    </xf>
    <xf numFmtId="2" fontId="2" fillId="18" borderId="2" xfId="0" applyNumberFormat="1" applyFont="1" applyFill="1" applyBorder="1" applyAlignment="1">
      <alignment horizontal="center" shrinkToFit="1"/>
    </xf>
    <xf numFmtId="0" fontId="2" fillId="18" borderId="0" xfId="1" applyFont="1" applyFill="1" applyAlignment="1">
      <alignment shrinkToFit="1"/>
    </xf>
    <xf numFmtId="49" fontId="4" fillId="18" borderId="2" xfId="1" applyNumberFormat="1" applyFont="1" applyFill="1" applyBorder="1" applyAlignment="1">
      <alignment horizontal="center" shrinkToFit="1"/>
    </xf>
    <xf numFmtId="0" fontId="4" fillId="18" borderId="2" xfId="2" applyFont="1" applyFill="1" applyBorder="1" applyAlignment="1">
      <alignment horizontal="center"/>
    </xf>
    <xf numFmtId="0" fontId="4" fillId="18" borderId="2" xfId="1" applyFont="1" applyFill="1" applyBorder="1" applyAlignment="1" applyProtection="1">
      <alignment horizontal="center" shrinkToFit="1"/>
      <protection locked="0"/>
    </xf>
    <xf numFmtId="2" fontId="4" fillId="18" borderId="2" xfId="1" applyNumberFormat="1" applyFont="1" applyFill="1" applyBorder="1" applyAlignment="1">
      <alignment horizontal="center" shrinkToFit="1"/>
    </xf>
    <xf numFmtId="1" fontId="4" fillId="18" borderId="2" xfId="1" applyNumberFormat="1" applyFont="1" applyFill="1" applyBorder="1" applyAlignment="1">
      <alignment horizontal="center" shrinkToFit="1"/>
    </xf>
    <xf numFmtId="0" fontId="4" fillId="18" borderId="0" xfId="1" applyFont="1" applyFill="1" applyAlignment="1">
      <alignment shrinkToFit="1"/>
    </xf>
    <xf numFmtId="0" fontId="7" fillId="0" borderId="4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16" borderId="16" xfId="1" applyFont="1" applyFill="1" applyBorder="1" applyAlignment="1">
      <alignment horizontal="center" shrinkToFit="1"/>
    </xf>
    <xf numFmtId="2" fontId="2" fillId="16" borderId="16" xfId="1" applyNumberFormat="1" applyFont="1" applyFill="1" applyBorder="1" applyAlignment="1">
      <alignment horizontal="center" shrinkToFit="1"/>
    </xf>
    <xf numFmtId="1" fontId="2" fillId="16" borderId="16" xfId="1" applyNumberFormat="1" applyFont="1" applyFill="1" applyBorder="1" applyAlignment="1">
      <alignment horizontal="center" shrinkToFit="1"/>
    </xf>
    <xf numFmtId="0" fontId="2" fillId="16" borderId="16" xfId="1" applyFont="1" applyFill="1" applyBorder="1" applyAlignment="1">
      <alignment horizontal="center" shrinkToFit="1"/>
    </xf>
    <xf numFmtId="0" fontId="2" fillId="16" borderId="16" xfId="1" applyFont="1" applyFill="1" applyBorder="1" applyAlignment="1">
      <alignment shrinkToFit="1"/>
    </xf>
    <xf numFmtId="0" fontId="21" fillId="0" borderId="0" xfId="0" applyFont="1"/>
    <xf numFmtId="0" fontId="21" fillId="0" borderId="4" xfId="0" applyFont="1" applyBorder="1" applyAlignment="1">
      <alignment horizontal="center" textRotation="90"/>
    </xf>
    <xf numFmtId="0" fontId="21" fillId="19" borderId="4" xfId="0" applyFont="1" applyFill="1" applyBorder="1" applyAlignment="1">
      <alignment horizontal="center" textRotation="90"/>
    </xf>
    <xf numFmtId="0" fontId="21" fillId="10" borderId="4" xfId="0" applyFont="1" applyFill="1" applyBorder="1" applyAlignment="1">
      <alignment horizontal="center" textRotation="90"/>
    </xf>
    <xf numFmtId="0" fontId="21" fillId="4" borderId="4" xfId="0" applyFont="1" applyFill="1" applyBorder="1" applyAlignment="1">
      <alignment horizontal="center" textRotation="90"/>
    </xf>
    <xf numFmtId="0" fontId="21" fillId="8" borderId="4" xfId="0" applyFont="1" applyFill="1" applyBorder="1" applyAlignment="1">
      <alignment horizontal="center" textRotation="90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1" fillId="19" borderId="4" xfId="0" applyFont="1" applyFill="1" applyBorder="1" applyAlignment="1">
      <alignment horizontal="center"/>
    </xf>
    <xf numFmtId="0" fontId="21" fillId="10" borderId="4" xfId="0" applyFont="1" applyFill="1" applyBorder="1" applyAlignment="1">
      <alignment horizontal="center"/>
    </xf>
    <xf numFmtId="0" fontId="21" fillId="4" borderId="4" xfId="0" applyFont="1" applyFill="1" applyBorder="1" applyAlignment="1">
      <alignment horizontal="center"/>
    </xf>
    <xf numFmtId="0" fontId="21" fillId="8" borderId="4" xfId="0" applyFont="1" applyFill="1" applyBorder="1" applyAlignment="1">
      <alignment horizontal="center"/>
    </xf>
    <xf numFmtId="0" fontId="21" fillId="0" borderId="4" xfId="0" applyFont="1" applyBorder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3" fillId="0" borderId="4" xfId="1" applyFont="1" applyFill="1" applyBorder="1" applyAlignment="1">
      <alignment horizontal="center" vertical="center" wrapText="1" shrinkToFit="1"/>
    </xf>
    <xf numFmtId="0" fontId="7" fillId="15" borderId="14" xfId="1" applyFont="1" applyFill="1" applyBorder="1" applyAlignment="1">
      <alignment horizontal="center" vertical="center" shrinkToFit="1"/>
    </xf>
    <xf numFmtId="0" fontId="2" fillId="9" borderId="14" xfId="1" applyFont="1" applyFill="1" applyBorder="1" applyAlignment="1">
      <alignment horizontal="center" shrinkToFit="1"/>
    </xf>
    <xf numFmtId="2" fontId="2" fillId="9" borderId="14" xfId="1" applyNumberFormat="1" applyFont="1" applyFill="1" applyBorder="1" applyAlignment="1">
      <alignment horizontal="center" shrinkToFit="1"/>
    </xf>
    <xf numFmtId="0" fontId="2" fillId="4" borderId="14" xfId="1" applyFont="1" applyFill="1" applyBorder="1" applyAlignment="1">
      <alignment horizontal="center" shrinkToFit="1"/>
    </xf>
    <xf numFmtId="1" fontId="2" fillId="9" borderId="14" xfId="1" applyNumberFormat="1" applyFont="1" applyFill="1" applyBorder="1" applyAlignment="1">
      <alignment horizontal="center" shrinkToFit="1"/>
    </xf>
    <xf numFmtId="0" fontId="2" fillId="9" borderId="1" xfId="1" applyFont="1" applyFill="1" applyBorder="1" applyAlignment="1"/>
    <xf numFmtId="0" fontId="2" fillId="4" borderId="1" xfId="1" applyFont="1" applyFill="1" applyBorder="1" applyAlignment="1">
      <alignment horizontal="center" shrinkToFit="1"/>
    </xf>
    <xf numFmtId="1" fontId="2" fillId="0" borderId="1" xfId="1" applyNumberFormat="1" applyFont="1" applyFill="1" applyBorder="1" applyAlignment="1">
      <alignment horizontal="center" shrinkToFit="1"/>
    </xf>
    <xf numFmtId="0" fontId="2" fillId="6" borderId="2" xfId="1" applyFont="1" applyFill="1" applyBorder="1" applyAlignment="1"/>
    <xf numFmtId="0" fontId="2" fillId="4" borderId="2" xfId="1" applyFont="1" applyFill="1" applyBorder="1" applyAlignment="1" applyProtection="1">
      <alignment horizontal="center" shrinkToFit="1"/>
      <protection locked="0"/>
    </xf>
    <xf numFmtId="0" fontId="7" fillId="18" borderId="4" xfId="1" applyFont="1" applyFill="1" applyBorder="1" applyAlignment="1">
      <alignment horizontal="center" vertical="center"/>
    </xf>
    <xf numFmtId="0" fontId="7" fillId="18" borderId="4" xfId="1" quotePrefix="1" applyFont="1" applyFill="1" applyBorder="1" applyAlignment="1">
      <alignment horizontal="center" vertical="center" shrinkToFit="1"/>
    </xf>
    <xf numFmtId="0" fontId="2" fillId="18" borderId="1" xfId="1" applyFont="1" applyFill="1" applyBorder="1" applyAlignment="1">
      <alignment horizontal="center" shrinkToFit="1"/>
    </xf>
    <xf numFmtId="0" fontId="7" fillId="20" borderId="4" xfId="1" applyFont="1" applyFill="1" applyBorder="1" applyAlignment="1">
      <alignment horizontal="center" vertical="center"/>
    </xf>
    <xf numFmtId="0" fontId="7" fillId="20" borderId="4" xfId="1" quotePrefix="1" applyFont="1" applyFill="1" applyBorder="1" applyAlignment="1">
      <alignment horizontal="center" vertical="center" shrinkToFit="1"/>
    </xf>
    <xf numFmtId="0" fontId="2" fillId="20" borderId="1" xfId="1" applyFont="1" applyFill="1" applyBorder="1" applyAlignment="1">
      <alignment horizontal="center" shrinkToFit="1"/>
    </xf>
    <xf numFmtId="0" fontId="2" fillId="20" borderId="2" xfId="1" applyFont="1" applyFill="1" applyBorder="1" applyAlignment="1">
      <alignment horizontal="center" shrinkToFit="1"/>
    </xf>
    <xf numFmtId="0" fontId="4" fillId="20" borderId="2" xfId="1" applyFont="1" applyFill="1" applyBorder="1" applyAlignment="1">
      <alignment horizontal="center" shrinkToFit="1"/>
    </xf>
    <xf numFmtId="0" fontId="7" fillId="21" borderId="4" xfId="1" applyFont="1" applyFill="1" applyBorder="1" applyAlignment="1">
      <alignment horizontal="center" vertical="center"/>
    </xf>
    <xf numFmtId="0" fontId="7" fillId="21" borderId="4" xfId="1" quotePrefix="1" applyFont="1" applyFill="1" applyBorder="1" applyAlignment="1">
      <alignment horizontal="center" vertical="center" shrinkToFit="1"/>
    </xf>
    <xf numFmtId="0" fontId="2" fillId="21" borderId="1" xfId="1" applyFont="1" applyFill="1" applyBorder="1" applyAlignment="1">
      <alignment horizontal="center" shrinkToFit="1"/>
    </xf>
    <xf numFmtId="0" fontId="2" fillId="21" borderId="2" xfId="1" applyFont="1" applyFill="1" applyBorder="1" applyAlignment="1">
      <alignment horizontal="center" shrinkToFit="1"/>
    </xf>
    <xf numFmtId="0" fontId="4" fillId="21" borderId="2" xfId="1" applyFont="1" applyFill="1" applyBorder="1" applyAlignment="1">
      <alignment horizontal="center" shrinkToFit="1"/>
    </xf>
    <xf numFmtId="0" fontId="2" fillId="21" borderId="1" xfId="1" applyFont="1" applyFill="1" applyBorder="1" applyAlignment="1" applyProtection="1">
      <alignment horizontal="center" shrinkToFit="1"/>
      <protection locked="0"/>
    </xf>
    <xf numFmtId="0" fontId="2" fillId="21" borderId="2" xfId="1" applyFont="1" applyFill="1" applyBorder="1" applyAlignment="1" applyProtection="1">
      <alignment horizontal="center" shrinkToFit="1"/>
      <protection locked="0"/>
    </xf>
    <xf numFmtId="0" fontId="4" fillId="21" borderId="2" xfId="1" applyFont="1" applyFill="1" applyBorder="1" applyAlignment="1" applyProtection="1">
      <alignment horizontal="center" shrinkToFit="1"/>
      <protection locked="0"/>
    </xf>
    <xf numFmtId="0" fontId="2" fillId="13" borderId="1" xfId="1" applyFont="1" applyFill="1" applyBorder="1" applyAlignment="1">
      <alignment horizontal="center" shrinkToFit="1"/>
    </xf>
    <xf numFmtId="0" fontId="4" fillId="20" borderId="1" xfId="1" applyFont="1" applyFill="1" applyBorder="1" applyAlignment="1" applyProtection="1">
      <alignment horizontal="center" vertical="center" shrinkToFit="1"/>
      <protection locked="0"/>
    </xf>
    <xf numFmtId="0" fontId="4" fillId="20" borderId="2" xfId="1" applyFont="1" applyFill="1" applyBorder="1" applyAlignment="1" applyProtection="1">
      <alignment horizontal="center" vertical="center" shrinkToFit="1"/>
      <protection locked="0"/>
    </xf>
    <xf numFmtId="0" fontId="2" fillId="22" borderId="1" xfId="1" applyFont="1" applyFill="1" applyBorder="1" applyAlignment="1">
      <alignment horizontal="center" shrinkToFit="1"/>
    </xf>
    <xf numFmtId="0" fontId="2" fillId="22" borderId="2" xfId="1" applyFont="1" applyFill="1" applyBorder="1" applyAlignment="1">
      <alignment horizontal="center" shrinkToFit="1"/>
    </xf>
    <xf numFmtId="49" fontId="0" fillId="0" borderId="14" xfId="0" applyNumberFormat="1" applyBorder="1" applyAlignment="1">
      <alignment horizontal="center" vertical="center" shrinkToFit="1"/>
    </xf>
    <xf numFmtId="0" fontId="10" fillId="3" borderId="2" xfId="1" applyFont="1" applyFill="1" applyBorder="1" applyAlignment="1">
      <alignment horizontal="center"/>
    </xf>
    <xf numFmtId="0" fontId="10" fillId="5" borderId="2" xfId="2" applyFont="1" applyFill="1" applyBorder="1" applyAlignment="1">
      <alignment horizontal="center"/>
    </xf>
    <xf numFmtId="0" fontId="7" fillId="15" borderId="10" xfId="1" applyFont="1" applyFill="1" applyBorder="1" applyAlignment="1">
      <alignment horizontal="right" shrinkToFit="1"/>
    </xf>
    <xf numFmtId="0" fontId="7" fillId="15" borderId="18" xfId="1" applyFont="1" applyFill="1" applyBorder="1" applyAlignment="1">
      <alignment horizontal="right" shrinkToFit="1"/>
    </xf>
    <xf numFmtId="0" fontId="7" fillId="15" borderId="11" xfId="1" applyFont="1" applyFill="1" applyBorder="1" applyAlignment="1">
      <alignment horizontal="right" shrinkToFit="1"/>
    </xf>
    <xf numFmtId="0" fontId="7" fillId="15" borderId="10" xfId="1" applyFont="1" applyFill="1" applyBorder="1" applyAlignment="1">
      <alignment horizontal="left" shrinkToFit="1"/>
    </xf>
    <xf numFmtId="0" fontId="7" fillId="15" borderId="18" xfId="1" applyFont="1" applyFill="1" applyBorder="1" applyAlignment="1">
      <alignment horizontal="left" shrinkToFit="1"/>
    </xf>
    <xf numFmtId="0" fontId="7" fillId="15" borderId="11" xfId="1" applyFont="1" applyFill="1" applyBorder="1" applyAlignment="1">
      <alignment horizontal="left" shrinkToFit="1"/>
    </xf>
    <xf numFmtId="0" fontId="7" fillId="7" borderId="4" xfId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4" xfId="1" applyFont="1" applyBorder="1" applyAlignment="1">
      <alignment horizontal="center" vertical="center"/>
    </xf>
    <xf numFmtId="0" fontId="7" fillId="5" borderId="4" xfId="1" applyFont="1" applyFill="1" applyBorder="1" applyAlignment="1">
      <alignment horizontal="center" vertical="center"/>
    </xf>
    <xf numFmtId="0" fontId="7" fillId="4" borderId="4" xfId="1" applyFont="1" applyFill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0" fontId="7" fillId="4" borderId="14" xfId="1" applyFont="1" applyFill="1" applyBorder="1" applyAlignment="1">
      <alignment horizontal="center"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/>
    </xf>
    <xf numFmtId="0" fontId="7" fillId="0" borderId="4" xfId="1" applyFont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shrinkToFi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9" xfId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/>
    </xf>
    <xf numFmtId="0" fontId="7" fillId="4" borderId="11" xfId="1" applyFont="1" applyFill="1" applyBorder="1" applyAlignment="1">
      <alignment horizontal="center" vertical="center"/>
    </xf>
    <xf numFmtId="0" fontId="7" fillId="5" borderId="4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 wrapText="1"/>
    </xf>
    <xf numFmtId="0" fontId="8" fillId="0" borderId="1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13" xfId="1" applyFont="1" applyFill="1" applyBorder="1" applyAlignment="1">
      <alignment horizontal="center" vertical="center" wrapText="1"/>
    </xf>
    <xf numFmtId="0" fontId="7" fillId="8" borderId="4" xfId="1" applyFont="1" applyFill="1" applyBorder="1" applyAlignment="1">
      <alignment horizontal="center" vertical="center"/>
    </xf>
    <xf numFmtId="0" fontId="7" fillId="5" borderId="5" xfId="1" applyFont="1" applyFill="1" applyBorder="1" applyAlignment="1">
      <alignment horizontal="center" vertical="center" wrapText="1"/>
    </xf>
    <xf numFmtId="0" fontId="7" fillId="5" borderId="9" xfId="1" applyFont="1" applyFill="1" applyBorder="1" applyAlignment="1">
      <alignment horizontal="center" vertical="center" wrapText="1"/>
    </xf>
    <xf numFmtId="0" fontId="7" fillId="5" borderId="14" xfId="1" applyFont="1" applyFill="1" applyBorder="1" applyAlignment="1">
      <alignment horizontal="center" vertical="center" wrapText="1"/>
    </xf>
    <xf numFmtId="0" fontId="4" fillId="0" borderId="6" xfId="1" applyFont="1" applyBorder="1" applyAlignment="1" applyProtection="1">
      <alignment horizontal="center" vertical="center" wrapText="1"/>
      <protection locked="0"/>
    </xf>
    <xf numFmtId="0" fontId="4" fillId="0" borderId="7" xfId="1" applyFont="1" applyBorder="1" applyAlignment="1" applyProtection="1">
      <alignment horizontal="center" vertical="center" wrapText="1"/>
      <protection locked="0"/>
    </xf>
    <xf numFmtId="0" fontId="4" fillId="0" borderId="8" xfId="1" applyFont="1" applyBorder="1" applyAlignment="1" applyProtection="1">
      <alignment horizontal="center" vertical="center" wrapText="1"/>
      <protection locked="0"/>
    </xf>
    <xf numFmtId="0" fontId="4" fillId="0" borderId="12" xfId="1" applyFont="1" applyBorder="1" applyAlignment="1" applyProtection="1">
      <alignment horizontal="center" vertical="center" wrapText="1"/>
      <protection locked="0"/>
    </xf>
    <xf numFmtId="0" fontId="4" fillId="0" borderId="3" xfId="1" applyFont="1" applyBorder="1" applyAlignment="1" applyProtection="1">
      <alignment horizontal="center" vertical="center" wrapText="1"/>
      <protection locked="0"/>
    </xf>
    <xf numFmtId="0" fontId="4" fillId="0" borderId="13" xfId="1" applyFont="1" applyBorder="1" applyAlignment="1" applyProtection="1">
      <alignment horizontal="center" vertical="center" wrapText="1"/>
      <protection locked="0"/>
    </xf>
    <xf numFmtId="1" fontId="7" fillId="0" borderId="4" xfId="1" applyNumberFormat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4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49" fontId="0" fillId="0" borderId="5" xfId="0" applyNumberFormat="1" applyBorder="1" applyAlignment="1">
      <alignment horizontal="center"/>
    </xf>
    <xf numFmtId="49" fontId="0" fillId="0" borderId="9" xfId="0" applyNumberFormat="1" applyBorder="1" applyAlignment="1">
      <alignment horizontal="center"/>
    </xf>
    <xf numFmtId="0" fontId="7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 shrinkToFit="1"/>
    </xf>
    <xf numFmtId="0" fontId="7" fillId="22" borderId="4" xfId="1" applyFont="1" applyFill="1" applyBorder="1" applyAlignment="1">
      <alignment horizontal="center" vertical="center" shrinkToFit="1"/>
    </xf>
    <xf numFmtId="0" fontId="7" fillId="13" borderId="4" xfId="1" applyFont="1" applyFill="1" applyBorder="1" applyAlignment="1">
      <alignment horizontal="center" vertical="center" shrinkToFit="1"/>
    </xf>
    <xf numFmtId="0" fontId="7" fillId="7" borderId="4" xfId="1" applyFont="1" applyFill="1" applyBorder="1" applyAlignment="1">
      <alignment horizontal="center" vertical="center" shrinkToFit="1"/>
    </xf>
    <xf numFmtId="0" fontId="7" fillId="5" borderId="4" xfId="1" applyFont="1" applyFill="1" applyBorder="1" applyAlignment="1">
      <alignment horizontal="center" vertical="center" shrinkToFit="1"/>
    </xf>
    <xf numFmtId="0" fontId="7" fillId="15" borderId="12" xfId="1" applyFont="1" applyFill="1" applyBorder="1" applyAlignment="1">
      <alignment horizontal="center" shrinkToFit="1"/>
    </xf>
    <xf numFmtId="0" fontId="7" fillId="15" borderId="3" xfId="1" applyFont="1" applyFill="1" applyBorder="1" applyAlignment="1">
      <alignment horizontal="center" shrinkToFit="1"/>
    </xf>
    <xf numFmtId="0" fontId="7" fillId="15" borderId="13" xfId="1" applyFont="1" applyFill="1" applyBorder="1" applyAlignment="1">
      <alignment horizontal="center" shrinkToFit="1"/>
    </xf>
    <xf numFmtId="0" fontId="7" fillId="15" borderId="12" xfId="1" applyFont="1" applyFill="1" applyBorder="1" applyAlignment="1">
      <alignment horizontal="left" shrinkToFit="1"/>
    </xf>
    <xf numFmtId="0" fontId="7" fillId="15" borderId="3" xfId="1" applyFont="1" applyFill="1" applyBorder="1" applyAlignment="1">
      <alignment horizontal="left" shrinkToFit="1"/>
    </xf>
    <xf numFmtId="0" fontId="7" fillId="15" borderId="13" xfId="1" applyFont="1" applyFill="1" applyBorder="1" applyAlignment="1">
      <alignment horizontal="left" shrinkToFit="1"/>
    </xf>
    <xf numFmtId="0" fontId="7" fillId="4" borderId="4" xfId="1" applyFont="1" applyFill="1" applyBorder="1" applyAlignment="1">
      <alignment horizontal="center" vertical="center" shrinkToFit="1"/>
    </xf>
    <xf numFmtId="0" fontId="7" fillId="0" borderId="5" xfId="1" applyFont="1" applyBorder="1" applyAlignment="1">
      <alignment horizontal="center" vertical="center" shrinkToFit="1"/>
    </xf>
    <xf numFmtId="0" fontId="7" fillId="0" borderId="14" xfId="1" applyFont="1" applyBorder="1" applyAlignment="1">
      <alignment horizontal="center" vertical="center" shrinkToFit="1"/>
    </xf>
    <xf numFmtId="0" fontId="7" fillId="4" borderId="5" xfId="1" applyFont="1" applyFill="1" applyBorder="1" applyAlignment="1">
      <alignment horizontal="center" vertical="center" shrinkToFit="1"/>
    </xf>
    <xf numFmtId="0" fontId="7" fillId="4" borderId="14" xfId="1" applyFont="1" applyFill="1" applyBorder="1" applyAlignment="1">
      <alignment horizontal="center" vertical="center" shrinkToFit="1"/>
    </xf>
    <xf numFmtId="0" fontId="7" fillId="22" borderId="4" xfId="1" applyFont="1" applyFill="1" applyBorder="1" applyAlignment="1">
      <alignment horizontal="center" vertical="center"/>
    </xf>
    <xf numFmtId="1" fontId="22" fillId="0" borderId="4" xfId="1" applyNumberFormat="1" applyFont="1" applyBorder="1" applyAlignment="1">
      <alignment horizontal="center" vertical="center" wrapText="1" shrinkToFit="1"/>
    </xf>
    <xf numFmtId="0" fontId="23" fillId="0" borderId="4" xfId="1" applyFont="1" applyFill="1" applyBorder="1" applyAlignment="1">
      <alignment horizontal="center" vertical="center" wrapText="1" shrinkToFit="1"/>
    </xf>
    <xf numFmtId="0" fontId="23" fillId="0" borderId="4" xfId="1" applyFont="1" applyBorder="1" applyAlignment="1">
      <alignment horizontal="center" vertical="center" wrapText="1" shrinkToFit="1"/>
    </xf>
    <xf numFmtId="0" fontId="22" fillId="0" borderId="5" xfId="1" applyFont="1" applyFill="1" applyBorder="1" applyAlignment="1">
      <alignment horizontal="center" vertical="center" wrapText="1" shrinkToFit="1"/>
    </xf>
    <xf numFmtId="0" fontId="22" fillId="0" borderId="9" xfId="1" applyFont="1" applyFill="1" applyBorder="1" applyAlignment="1">
      <alignment horizontal="center" vertical="center" wrapText="1" shrinkToFit="1"/>
    </xf>
    <xf numFmtId="0" fontId="22" fillId="0" borderId="14" xfId="1" applyFont="1" applyFill="1" applyBorder="1" applyAlignment="1">
      <alignment horizontal="center" vertical="center" wrapText="1" shrinkToFit="1"/>
    </xf>
    <xf numFmtId="0" fontId="7" fillId="0" borderId="0" xfId="1" applyFont="1" applyAlignment="1">
      <alignment horizontal="center"/>
    </xf>
    <xf numFmtId="49" fontId="0" fillId="0" borderId="5" xfId="0" applyNumberFormat="1" applyBorder="1" applyAlignment="1">
      <alignment horizontal="center" shrinkToFit="1"/>
    </xf>
    <xf numFmtId="49" fontId="0" fillId="0" borderId="9" xfId="0" applyNumberFormat="1" applyBorder="1" applyAlignment="1">
      <alignment horizontal="center" shrinkToFit="1"/>
    </xf>
    <xf numFmtId="0" fontId="7" fillId="0" borderId="9" xfId="1" applyFont="1" applyBorder="1" applyAlignment="1">
      <alignment horizontal="center" vertical="center" shrinkToFit="1"/>
    </xf>
    <xf numFmtId="0" fontId="7" fillId="4" borderId="10" xfId="1" applyFont="1" applyFill="1" applyBorder="1" applyAlignment="1">
      <alignment horizontal="center" vertical="center" shrinkToFit="1"/>
    </xf>
    <xf numFmtId="0" fontId="7" fillId="4" borderId="11" xfId="1" applyFont="1" applyFill="1" applyBorder="1" applyAlignment="1">
      <alignment horizontal="center" vertical="center" shrinkToFit="1"/>
    </xf>
    <xf numFmtId="0" fontId="21" fillId="8" borderId="10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/>
    </xf>
    <xf numFmtId="0" fontId="21" fillId="10" borderId="4" xfId="0" applyFont="1" applyFill="1" applyBorder="1" applyAlignment="1">
      <alignment horizontal="center"/>
    </xf>
    <xf numFmtId="0" fontId="21" fillId="4" borderId="4" xfId="0" applyFont="1" applyFill="1" applyBorder="1" applyAlignment="1">
      <alignment horizontal="center"/>
    </xf>
    <xf numFmtId="0" fontId="21" fillId="19" borderId="4" xfId="0" applyFont="1" applyFill="1" applyBorder="1" applyAlignment="1">
      <alignment horizontal="center"/>
    </xf>
    <xf numFmtId="0" fontId="7" fillId="6" borderId="5" xfId="1" applyFont="1" applyFill="1" applyBorder="1" applyAlignment="1">
      <alignment horizontal="center" vertical="center"/>
    </xf>
    <xf numFmtId="0" fontId="7" fillId="6" borderId="9" xfId="1" applyFont="1" applyFill="1" applyBorder="1" applyAlignment="1">
      <alignment horizontal="center" vertical="center"/>
    </xf>
    <xf numFmtId="1" fontId="20" fillId="0" borderId="4" xfId="1" applyNumberFormat="1" applyFont="1" applyBorder="1" applyAlignment="1">
      <alignment horizontal="center" vertical="center" wrapText="1" shrinkToFit="1"/>
    </xf>
    <xf numFmtId="0" fontId="20" fillId="0" borderId="4" xfId="1" applyFont="1" applyFill="1" applyBorder="1" applyAlignment="1">
      <alignment horizontal="center" vertical="center" wrapText="1" shrinkToFit="1"/>
    </xf>
    <xf numFmtId="0" fontId="20" fillId="0" borderId="4" xfId="1" applyFont="1" applyBorder="1" applyAlignment="1">
      <alignment horizontal="center" vertical="center" wrapText="1" shrinkToFit="1"/>
    </xf>
    <xf numFmtId="0" fontId="7" fillId="0" borderId="5" xfId="1" applyFont="1" applyFill="1" applyBorder="1" applyAlignment="1">
      <alignment horizontal="center" vertical="center" wrapText="1" shrinkToFit="1"/>
    </xf>
    <xf numFmtId="0" fontId="7" fillId="0" borderId="9" xfId="1" applyFont="1" applyFill="1" applyBorder="1" applyAlignment="1">
      <alignment horizontal="center" vertical="center" wrapText="1" shrinkToFit="1"/>
    </xf>
    <xf numFmtId="0" fontId="7" fillId="0" borderId="14" xfId="1" applyFont="1" applyFill="1" applyBorder="1" applyAlignment="1">
      <alignment horizontal="center" vertical="center" wrapText="1" shrinkToFit="1"/>
    </xf>
    <xf numFmtId="0" fontId="7" fillId="15" borderId="10" xfId="1" applyFont="1" applyFill="1" applyBorder="1" applyAlignment="1">
      <alignment horizontal="center" shrinkToFit="1"/>
    </xf>
    <xf numFmtId="0" fontId="7" fillId="15" borderId="18" xfId="1" applyFont="1" applyFill="1" applyBorder="1" applyAlignment="1">
      <alignment horizontal="center" shrinkToFit="1"/>
    </xf>
    <xf numFmtId="0" fontId="7" fillId="15" borderId="11" xfId="1" applyFont="1" applyFill="1" applyBorder="1" applyAlignment="1">
      <alignment horizontal="center" shrinkToFit="1"/>
    </xf>
  </cellXfs>
  <cellStyles count="3">
    <cellStyle name="ปกติ" xfId="0" builtinId="0"/>
    <cellStyle name="ปกติ 2" xfId="2"/>
    <cellStyle name="ปกติ 3" xfId="1"/>
  </cellStyles>
  <dxfs count="0"/>
  <tableStyles count="0" defaultTableStyle="TableStyleMedium2" defaultPivotStyle="PivotStyleLight16"/>
  <colors>
    <mruColors>
      <color rgb="FFF5F86E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E320"/>
  <sheetViews>
    <sheetView view="pageBreakPreview" topLeftCell="A6" zoomScale="60" zoomScaleNormal="80" workbookViewId="0">
      <pane ySplit="6" topLeftCell="A12" activePane="bottomLeft" state="frozen"/>
      <selection activeCell="U6" sqref="U6"/>
      <selection pane="bottomLeft" activeCell="AC21" sqref="AC21"/>
    </sheetView>
  </sheetViews>
  <sheetFormatPr defaultColWidth="8" defaultRowHeight="24.6"/>
  <cols>
    <col min="1" max="1" width="4.88671875" style="1" customWidth="1"/>
    <col min="2" max="2" width="11" style="2" customWidth="1"/>
    <col min="3" max="3" width="16.5546875" style="1" customWidth="1"/>
    <col min="4" max="4" width="8.44140625" style="1" hidden="1" customWidth="1"/>
    <col min="5" max="5" width="8.5546875" style="1" hidden="1" customWidth="1"/>
    <col min="6" max="6" width="10" style="1" hidden="1" customWidth="1"/>
    <col min="7" max="7" width="14.44140625" style="1" hidden="1" customWidth="1"/>
    <col min="8" max="8" width="16.88671875" style="1" hidden="1" customWidth="1"/>
    <col min="9" max="9" width="9.44140625" style="1" hidden="1" customWidth="1"/>
    <col min="10" max="10" width="12.44140625" style="1" hidden="1" customWidth="1"/>
    <col min="11" max="11" width="18.44140625" style="3" hidden="1" customWidth="1"/>
    <col min="12" max="35" width="4.5546875" style="1" customWidth="1"/>
    <col min="36" max="41" width="4.5546875" style="1" hidden="1" customWidth="1"/>
    <col min="42" max="42" width="4.554687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8.109375" style="21" customWidth="1"/>
    <col min="68" max="68" width="7" style="133" customWidth="1"/>
    <col min="69" max="69" width="7.33203125" style="21" customWidth="1"/>
    <col min="70" max="98" width="7.33203125" style="21" hidden="1" customWidth="1"/>
    <col min="99" max="101" width="7.44140625" style="21" customWidth="1"/>
    <col min="102" max="106" width="4.6640625" style="21" hidden="1" customWidth="1"/>
    <col min="107" max="107" width="4.6640625" style="134" hidden="1" customWidth="1"/>
    <col min="108" max="108" width="4.6640625" style="21" hidden="1" customWidth="1"/>
    <col min="109" max="109" width="4.33203125" style="134" hidden="1" customWidth="1"/>
    <col min="110" max="111" width="4.33203125" style="21" hidden="1" customWidth="1"/>
    <col min="112" max="113" width="4.44140625" style="21" hidden="1" customWidth="1"/>
    <col min="114" max="114" width="8" style="21" hidden="1" customWidth="1"/>
    <col min="115" max="115" width="5.44140625" style="21" hidden="1" customWidth="1"/>
    <col min="116" max="116" width="4.33203125" style="21" hidden="1" customWidth="1"/>
    <col min="117" max="117" width="4.5546875" style="21" hidden="1" customWidth="1"/>
    <col min="118" max="118" width="6.44140625" style="21" hidden="1" customWidth="1"/>
    <col min="119" max="119" width="8" style="21" hidden="1" customWidth="1"/>
    <col min="120" max="129" width="8" style="21" customWidth="1"/>
    <col min="130" max="16384" width="8" style="21"/>
  </cols>
  <sheetData>
    <row r="1" spans="1:118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18" hidden="1"/>
    <row r="3" spans="1:118" s="23" customFormat="1" ht="30.45" customHeight="1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166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18" s="23" customFormat="1" ht="30.45" customHeight="1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166"/>
      <c r="BF4" s="24"/>
      <c r="BG4" s="24"/>
      <c r="BH4" s="24"/>
      <c r="BI4" s="24"/>
      <c r="BJ4" s="24"/>
      <c r="BK4" s="24"/>
      <c r="BL4" s="24"/>
      <c r="BM4" s="24"/>
      <c r="BN4" s="24"/>
      <c r="BP4" s="25"/>
      <c r="DC4" s="26"/>
      <c r="DE4" s="26"/>
    </row>
    <row r="5" spans="1:118" s="23" customFormat="1" ht="30.45" customHeight="1">
      <c r="A5" s="353" t="s">
        <v>2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168"/>
      <c r="BF5" s="24"/>
      <c r="BG5" s="24"/>
      <c r="BH5" s="24"/>
      <c r="BI5" s="24"/>
      <c r="BJ5" s="24"/>
      <c r="BK5" s="24"/>
      <c r="BL5" s="24"/>
      <c r="BM5" s="24"/>
      <c r="BN5" s="24"/>
      <c r="BP5" s="25"/>
      <c r="DC5" s="26"/>
      <c r="DE5" s="26"/>
    </row>
    <row r="6" spans="1:118" s="23" customFormat="1" ht="30.45" customHeight="1">
      <c r="A6" s="167"/>
      <c r="B6" s="168"/>
      <c r="C6" s="168"/>
      <c r="D6" s="168"/>
      <c r="E6" s="168"/>
      <c r="F6" s="168"/>
      <c r="G6" s="167"/>
      <c r="H6" s="168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8"/>
      <c r="BF6" s="166"/>
      <c r="BG6" s="166"/>
      <c r="BH6" s="166"/>
      <c r="BI6" s="166"/>
      <c r="BJ6" s="166"/>
      <c r="BK6" s="166"/>
      <c r="BL6" s="166"/>
      <c r="BM6" s="166"/>
      <c r="BN6" s="166"/>
      <c r="BP6" s="25"/>
      <c r="DC6" s="26"/>
      <c r="DE6" s="26"/>
    </row>
    <row r="7" spans="1:118" s="23" customFormat="1" ht="30.45" customHeight="1">
      <c r="A7" s="167"/>
      <c r="B7" s="168"/>
      <c r="C7" s="168"/>
      <c r="D7" s="168"/>
      <c r="E7" s="168"/>
      <c r="F7" s="168"/>
      <c r="G7" s="167"/>
      <c r="H7" s="168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8"/>
      <c r="BF7" s="166"/>
      <c r="BG7" s="166"/>
      <c r="BH7" s="166"/>
      <c r="BI7" s="166"/>
      <c r="BJ7" s="166"/>
      <c r="BK7" s="166"/>
      <c r="BL7" s="166"/>
      <c r="BM7" s="166"/>
      <c r="BN7" s="166"/>
      <c r="BP7" s="25"/>
      <c r="DC7" s="26"/>
      <c r="DE7" s="26"/>
    </row>
    <row r="8" spans="1:118" s="27" customFormat="1" ht="27" customHeight="1">
      <c r="A8" s="312" t="s">
        <v>3</v>
      </c>
      <c r="B8" s="354" t="s">
        <v>4</v>
      </c>
      <c r="C8" s="315" t="s">
        <v>5</v>
      </c>
      <c r="D8" s="315" t="s">
        <v>6</v>
      </c>
      <c r="E8" s="348" t="s">
        <v>7</v>
      </c>
      <c r="F8" s="315" t="s">
        <v>8</v>
      </c>
      <c r="G8" s="312" t="s">
        <v>9</v>
      </c>
      <c r="H8" s="348" t="s">
        <v>10</v>
      </c>
      <c r="I8" s="323" t="s">
        <v>11</v>
      </c>
      <c r="J8" s="323" t="s">
        <v>12</v>
      </c>
      <c r="K8" s="351" t="s">
        <v>13</v>
      </c>
      <c r="L8" s="312" t="s">
        <v>14</v>
      </c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12"/>
      <c r="AL8" s="312"/>
      <c r="AM8" s="312"/>
      <c r="AN8" s="312"/>
      <c r="AO8" s="312"/>
      <c r="AP8" s="312"/>
      <c r="AQ8" s="312"/>
      <c r="AR8" s="312" t="s">
        <v>15</v>
      </c>
      <c r="AS8" s="312"/>
      <c r="AT8" s="312"/>
      <c r="AU8" s="312"/>
      <c r="AV8" s="312"/>
      <c r="AW8" s="312"/>
      <c r="AX8" s="312"/>
      <c r="AY8" s="312"/>
      <c r="AZ8" s="323" t="s">
        <v>16</v>
      </c>
      <c r="BA8" s="323"/>
      <c r="BB8" s="312"/>
      <c r="BC8" s="312"/>
      <c r="BD8" s="330" t="s">
        <v>17</v>
      </c>
      <c r="BE8" s="338" t="s">
        <v>441</v>
      </c>
      <c r="BF8" s="331" t="s">
        <v>18</v>
      </c>
      <c r="BG8" s="332"/>
      <c r="BH8" s="332"/>
      <c r="BI8" s="333"/>
      <c r="BJ8" s="341" t="s">
        <v>19</v>
      </c>
      <c r="BK8" s="342"/>
      <c r="BL8" s="342"/>
      <c r="BM8" s="342"/>
      <c r="BN8" s="343"/>
      <c r="BO8" s="323" t="s">
        <v>20</v>
      </c>
      <c r="BP8" s="347" t="s">
        <v>21</v>
      </c>
      <c r="BQ8" s="321" t="s">
        <v>22</v>
      </c>
      <c r="BR8" s="164"/>
      <c r="BS8" s="164"/>
      <c r="BT8" s="164"/>
      <c r="BU8" s="164"/>
      <c r="BV8" s="164"/>
      <c r="BW8" s="164"/>
      <c r="BX8" s="164"/>
      <c r="BY8" s="164"/>
      <c r="BZ8" s="164"/>
      <c r="CA8" s="164"/>
      <c r="CB8" s="164"/>
      <c r="CC8" s="164"/>
      <c r="CD8" s="164"/>
      <c r="CE8" s="164"/>
      <c r="CF8" s="164"/>
      <c r="CG8" s="164"/>
      <c r="CH8" s="164"/>
      <c r="CI8" s="164"/>
      <c r="CJ8" s="164"/>
      <c r="CK8" s="164"/>
      <c r="CL8" s="164"/>
      <c r="CM8" s="164"/>
      <c r="CN8" s="164"/>
      <c r="CO8" s="164"/>
      <c r="CP8" s="164"/>
      <c r="CQ8" s="164"/>
      <c r="CR8" s="164"/>
      <c r="CS8" s="164"/>
      <c r="CT8" s="164"/>
      <c r="CU8" s="323" t="s">
        <v>23</v>
      </c>
      <c r="CV8" s="325" t="s">
        <v>442</v>
      </c>
      <c r="CW8" s="325" t="s">
        <v>440</v>
      </c>
      <c r="CX8" s="324" t="s">
        <v>24</v>
      </c>
      <c r="CY8" s="324"/>
      <c r="CZ8" s="324"/>
      <c r="DA8" s="324"/>
      <c r="DB8" s="324"/>
      <c r="DC8" s="324"/>
      <c r="DD8" s="324"/>
      <c r="DE8" s="324"/>
      <c r="DF8" s="324"/>
      <c r="DG8" s="324"/>
      <c r="DH8" s="324"/>
      <c r="DI8" s="324"/>
    </row>
    <row r="9" spans="1:118" s="27" customFormat="1" ht="29.25" customHeight="1">
      <c r="A9" s="312"/>
      <c r="B9" s="355"/>
      <c r="C9" s="356"/>
      <c r="D9" s="356"/>
      <c r="E9" s="349"/>
      <c r="F9" s="356"/>
      <c r="G9" s="312"/>
      <c r="H9" s="349"/>
      <c r="I9" s="323"/>
      <c r="J9" s="323"/>
      <c r="K9" s="351"/>
      <c r="L9" s="328" t="s">
        <v>25</v>
      </c>
      <c r="M9" s="329"/>
      <c r="N9" s="314" t="s">
        <v>26</v>
      </c>
      <c r="O9" s="314"/>
      <c r="P9" s="314" t="s">
        <v>27</v>
      </c>
      <c r="Q9" s="314"/>
      <c r="R9" s="313" t="s">
        <v>28</v>
      </c>
      <c r="S9" s="313"/>
      <c r="T9" s="313" t="s">
        <v>29</v>
      </c>
      <c r="U9" s="313"/>
      <c r="V9" s="313" t="s">
        <v>30</v>
      </c>
      <c r="W9" s="313"/>
      <c r="X9" s="313" t="s">
        <v>31</v>
      </c>
      <c r="Y9" s="313"/>
      <c r="Z9" s="313" t="s">
        <v>32</v>
      </c>
      <c r="AA9" s="313"/>
      <c r="AB9" s="313" t="s">
        <v>33</v>
      </c>
      <c r="AC9" s="313"/>
      <c r="AD9" s="310" t="s">
        <v>34</v>
      </c>
      <c r="AE9" s="310"/>
      <c r="AF9" s="310" t="s">
        <v>35</v>
      </c>
      <c r="AG9" s="310"/>
      <c r="AH9" s="310" t="s">
        <v>36</v>
      </c>
      <c r="AI9" s="310"/>
      <c r="AJ9" s="310" t="s">
        <v>37</v>
      </c>
      <c r="AK9" s="310"/>
      <c r="AL9" s="310" t="s">
        <v>38</v>
      </c>
      <c r="AM9" s="310"/>
      <c r="AN9" s="310" t="s">
        <v>39</v>
      </c>
      <c r="AO9" s="310"/>
      <c r="AP9" s="337" t="s">
        <v>40</v>
      </c>
      <c r="AQ9" s="337"/>
      <c r="AR9" s="312" t="s">
        <v>41</v>
      </c>
      <c r="AS9" s="312"/>
      <c r="AT9" s="312"/>
      <c r="AU9" s="312"/>
      <c r="AV9" s="312" t="s">
        <v>42</v>
      </c>
      <c r="AW9" s="312"/>
      <c r="AX9" s="312"/>
      <c r="AY9" s="312"/>
      <c r="AZ9" s="312"/>
      <c r="BA9" s="312"/>
      <c r="BB9" s="312"/>
      <c r="BC9" s="312"/>
      <c r="BD9" s="330"/>
      <c r="BE9" s="339"/>
      <c r="BF9" s="334"/>
      <c r="BG9" s="335"/>
      <c r="BH9" s="335"/>
      <c r="BI9" s="336"/>
      <c r="BJ9" s="344"/>
      <c r="BK9" s="345"/>
      <c r="BL9" s="345"/>
      <c r="BM9" s="345"/>
      <c r="BN9" s="346"/>
      <c r="BO9" s="323"/>
      <c r="BP9" s="347"/>
      <c r="BQ9" s="322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312"/>
      <c r="CV9" s="326"/>
      <c r="CW9" s="326"/>
      <c r="CX9" s="319">
        <v>58</v>
      </c>
      <c r="CY9" s="320"/>
      <c r="CZ9" s="319">
        <v>59</v>
      </c>
      <c r="DA9" s="320"/>
      <c r="DB9" s="319">
        <v>60</v>
      </c>
      <c r="DC9" s="320"/>
      <c r="DD9" s="319">
        <v>61</v>
      </c>
      <c r="DE9" s="320"/>
      <c r="DF9" s="319">
        <v>62</v>
      </c>
      <c r="DG9" s="320"/>
      <c r="DH9" s="319">
        <v>63</v>
      </c>
      <c r="DI9" s="320"/>
    </row>
    <row r="10" spans="1:118" s="27" customFormat="1" ht="61.5" customHeight="1">
      <c r="A10" s="312"/>
      <c r="B10" s="28" t="s">
        <v>43</v>
      </c>
      <c r="C10" s="356"/>
      <c r="D10" s="356"/>
      <c r="E10" s="349"/>
      <c r="F10" s="356"/>
      <c r="G10" s="312"/>
      <c r="H10" s="350"/>
      <c r="I10" s="323"/>
      <c r="J10" s="323"/>
      <c r="K10" s="351"/>
      <c r="L10" s="315" t="s">
        <v>44</v>
      </c>
      <c r="M10" s="314" t="s">
        <v>45</v>
      </c>
      <c r="N10" s="315" t="s">
        <v>44</v>
      </c>
      <c r="O10" s="317" t="s">
        <v>45</v>
      </c>
      <c r="P10" s="312" t="s">
        <v>44</v>
      </c>
      <c r="Q10" s="314" t="s">
        <v>45</v>
      </c>
      <c r="R10" s="312" t="s">
        <v>44</v>
      </c>
      <c r="S10" s="313" t="s">
        <v>45</v>
      </c>
      <c r="T10" s="312" t="s">
        <v>44</v>
      </c>
      <c r="U10" s="313" t="s">
        <v>45</v>
      </c>
      <c r="V10" s="312" t="s">
        <v>44</v>
      </c>
      <c r="W10" s="313" t="s">
        <v>45</v>
      </c>
      <c r="X10" s="312" t="s">
        <v>44</v>
      </c>
      <c r="Y10" s="313" t="s">
        <v>45</v>
      </c>
      <c r="Z10" s="312" t="s">
        <v>44</v>
      </c>
      <c r="AA10" s="313" t="s">
        <v>45</v>
      </c>
      <c r="AB10" s="312" t="s">
        <v>44</v>
      </c>
      <c r="AC10" s="313" t="s">
        <v>45</v>
      </c>
      <c r="AD10" s="312" t="s">
        <v>44</v>
      </c>
      <c r="AE10" s="310" t="s">
        <v>45</v>
      </c>
      <c r="AF10" s="312" t="s">
        <v>44</v>
      </c>
      <c r="AG10" s="310" t="s">
        <v>45</v>
      </c>
      <c r="AH10" s="312" t="s">
        <v>44</v>
      </c>
      <c r="AI10" s="310" t="s">
        <v>45</v>
      </c>
      <c r="AJ10" s="312" t="s">
        <v>44</v>
      </c>
      <c r="AK10" s="310" t="s">
        <v>45</v>
      </c>
      <c r="AL10" s="312" t="s">
        <v>44</v>
      </c>
      <c r="AM10" s="310" t="s">
        <v>45</v>
      </c>
      <c r="AN10" s="312" t="s">
        <v>44</v>
      </c>
      <c r="AO10" s="310" t="s">
        <v>45</v>
      </c>
      <c r="AP10" s="337" t="s">
        <v>44</v>
      </c>
      <c r="AQ10" s="337" t="s">
        <v>45</v>
      </c>
      <c r="AR10" s="29" t="s">
        <v>46</v>
      </c>
      <c r="AS10" s="29" t="s">
        <v>47</v>
      </c>
      <c r="AT10" s="29" t="s">
        <v>48</v>
      </c>
      <c r="AU10" s="30" t="s">
        <v>40</v>
      </c>
      <c r="AV10" s="31" t="s">
        <v>46</v>
      </c>
      <c r="AW10" s="31" t="s">
        <v>47</v>
      </c>
      <c r="AX10" s="31" t="s">
        <v>48</v>
      </c>
      <c r="AY10" s="30" t="s">
        <v>40</v>
      </c>
      <c r="AZ10" s="31" t="s">
        <v>46</v>
      </c>
      <c r="BA10" s="31" t="s">
        <v>47</v>
      </c>
      <c r="BB10" s="31" t="s">
        <v>48</v>
      </c>
      <c r="BC10" s="30" t="s">
        <v>40</v>
      </c>
      <c r="BD10" s="330"/>
      <c r="BE10" s="340"/>
      <c r="BF10" s="32" t="s">
        <v>46</v>
      </c>
      <c r="BG10" s="33" t="s">
        <v>47</v>
      </c>
      <c r="BH10" s="33" t="s">
        <v>48</v>
      </c>
      <c r="BI10" s="34" t="s">
        <v>40</v>
      </c>
      <c r="BJ10" s="35" t="s">
        <v>49</v>
      </c>
      <c r="BK10" s="35" t="s">
        <v>50</v>
      </c>
      <c r="BL10" s="35" t="s">
        <v>51</v>
      </c>
      <c r="BM10" s="36" t="s">
        <v>52</v>
      </c>
      <c r="BN10" s="36" t="s">
        <v>53</v>
      </c>
      <c r="BO10" s="323"/>
      <c r="BP10" s="347"/>
      <c r="BQ10" s="322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312"/>
      <c r="CV10" s="327"/>
      <c r="CW10" s="327"/>
      <c r="CX10" s="37" t="s">
        <v>54</v>
      </c>
      <c r="CY10" s="37" t="s">
        <v>48</v>
      </c>
      <c r="CZ10" s="37" t="s">
        <v>54</v>
      </c>
      <c r="DA10" s="37" t="s">
        <v>48</v>
      </c>
      <c r="DB10" s="37" t="s">
        <v>54</v>
      </c>
      <c r="DC10" s="37" t="s">
        <v>48</v>
      </c>
      <c r="DD10" s="37" t="s">
        <v>54</v>
      </c>
      <c r="DE10" s="37" t="s">
        <v>48</v>
      </c>
      <c r="DF10" s="37" t="s">
        <v>54</v>
      </c>
      <c r="DG10" s="37" t="s">
        <v>48</v>
      </c>
      <c r="DH10" s="37" t="s">
        <v>54</v>
      </c>
      <c r="DI10" s="37" t="s">
        <v>48</v>
      </c>
    </row>
    <row r="11" spans="1:118" s="27" customFormat="1" ht="27" customHeight="1">
      <c r="A11" s="38" t="s">
        <v>55</v>
      </c>
      <c r="B11" s="39" t="s">
        <v>56</v>
      </c>
      <c r="C11" s="38" t="s">
        <v>57</v>
      </c>
      <c r="D11" s="38" t="s">
        <v>58</v>
      </c>
      <c r="E11" s="38" t="s">
        <v>59</v>
      </c>
      <c r="F11" s="38" t="s">
        <v>60</v>
      </c>
      <c r="G11" s="38" t="s">
        <v>61</v>
      </c>
      <c r="H11" s="38" t="s">
        <v>62</v>
      </c>
      <c r="I11" s="38" t="s">
        <v>63</v>
      </c>
      <c r="J11" s="38" t="s">
        <v>64</v>
      </c>
      <c r="K11" s="38" t="s">
        <v>65</v>
      </c>
      <c r="L11" s="316"/>
      <c r="M11" s="314"/>
      <c r="N11" s="316"/>
      <c r="O11" s="318"/>
      <c r="P11" s="312"/>
      <c r="Q11" s="314"/>
      <c r="R11" s="312"/>
      <c r="S11" s="313"/>
      <c r="T11" s="312"/>
      <c r="U11" s="313"/>
      <c r="V11" s="312"/>
      <c r="W11" s="313"/>
      <c r="X11" s="312"/>
      <c r="Y11" s="313"/>
      <c r="Z11" s="312"/>
      <c r="AA11" s="313"/>
      <c r="AB11" s="312"/>
      <c r="AC11" s="313"/>
      <c r="AD11" s="312"/>
      <c r="AE11" s="310"/>
      <c r="AF11" s="312"/>
      <c r="AG11" s="310"/>
      <c r="AH11" s="312"/>
      <c r="AI11" s="310"/>
      <c r="AJ11" s="312"/>
      <c r="AK11" s="310"/>
      <c r="AL11" s="312"/>
      <c r="AM11" s="310"/>
      <c r="AN11" s="312"/>
      <c r="AO11" s="310"/>
      <c r="AP11" s="337"/>
      <c r="AQ11" s="337"/>
      <c r="AR11" s="40" t="s">
        <v>66</v>
      </c>
      <c r="AS11" s="40" t="s">
        <v>67</v>
      </c>
      <c r="AT11" s="40" t="s">
        <v>68</v>
      </c>
      <c r="AU11" s="41" t="s">
        <v>69</v>
      </c>
      <c r="AV11" s="42" t="s">
        <v>70</v>
      </c>
      <c r="AW11" s="42" t="s">
        <v>71</v>
      </c>
      <c r="AX11" s="42" t="s">
        <v>72</v>
      </c>
      <c r="AY11" s="41" t="s">
        <v>73</v>
      </c>
      <c r="AZ11" s="42" t="s">
        <v>74</v>
      </c>
      <c r="BA11" s="42" t="s">
        <v>75</v>
      </c>
      <c r="BB11" s="42" t="s">
        <v>76</v>
      </c>
      <c r="BC11" s="41" t="s">
        <v>77</v>
      </c>
      <c r="BD11" s="43" t="s">
        <v>78</v>
      </c>
      <c r="BE11" s="169" t="s">
        <v>79</v>
      </c>
      <c r="BF11" s="44" t="s">
        <v>79</v>
      </c>
      <c r="BG11" s="44" t="s">
        <v>80</v>
      </c>
      <c r="BH11" s="44" t="s">
        <v>81</v>
      </c>
      <c r="BI11" s="45" t="s">
        <v>82</v>
      </c>
      <c r="BJ11" s="40" t="s">
        <v>83</v>
      </c>
      <c r="BK11" s="40"/>
      <c r="BL11" s="40"/>
      <c r="BM11" s="40" t="s">
        <v>84</v>
      </c>
      <c r="BN11" s="40" t="s">
        <v>85</v>
      </c>
      <c r="BO11" s="40" t="s">
        <v>86</v>
      </c>
      <c r="BP11" s="46" t="s">
        <v>87</v>
      </c>
      <c r="BQ11" s="40" t="s">
        <v>88</v>
      </c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 t="s">
        <v>89</v>
      </c>
      <c r="CV11" s="170" t="s">
        <v>90</v>
      </c>
      <c r="CW11" s="170" t="s">
        <v>91</v>
      </c>
      <c r="CX11" s="40" t="s">
        <v>90</v>
      </c>
      <c r="CY11" s="40" t="s">
        <v>91</v>
      </c>
      <c r="CZ11" s="40" t="s">
        <v>92</v>
      </c>
      <c r="DA11" s="40" t="s">
        <v>93</v>
      </c>
      <c r="DB11" s="40" t="s">
        <v>94</v>
      </c>
      <c r="DC11" s="47" t="s">
        <v>95</v>
      </c>
      <c r="DD11" s="40" t="s">
        <v>96</v>
      </c>
      <c r="DE11" s="47" t="s">
        <v>97</v>
      </c>
      <c r="DF11" s="40" t="s">
        <v>98</v>
      </c>
      <c r="DG11" s="40" t="s">
        <v>99</v>
      </c>
      <c r="DH11" s="40" t="s">
        <v>100</v>
      </c>
      <c r="DI11" s="40" t="s">
        <v>101</v>
      </c>
      <c r="DK11" s="27" t="s">
        <v>102</v>
      </c>
      <c r="DL11" s="27" t="s">
        <v>47</v>
      </c>
      <c r="DM11" s="27" t="s">
        <v>48</v>
      </c>
      <c r="DN11" s="27" t="s">
        <v>40</v>
      </c>
    </row>
    <row r="12" spans="1:118" s="3" customFormat="1" ht="21" customHeight="1">
      <c r="A12" s="4">
        <v>1</v>
      </c>
      <c r="B12" s="48">
        <v>80030001</v>
      </c>
      <c r="C12" s="49" t="s">
        <v>103</v>
      </c>
      <c r="D12" s="50" t="s">
        <v>104</v>
      </c>
      <c r="E12" s="50" t="s">
        <v>105</v>
      </c>
      <c r="F12" s="50" t="s">
        <v>106</v>
      </c>
      <c r="G12" s="50" t="s">
        <v>107</v>
      </c>
      <c r="H12" s="50" t="s">
        <v>108</v>
      </c>
      <c r="I12" s="4">
        <v>15</v>
      </c>
      <c r="J12" s="4" t="s">
        <v>109</v>
      </c>
      <c r="K12" s="4" t="s">
        <v>110</v>
      </c>
      <c r="L12" s="4">
        <v>5</v>
      </c>
      <c r="M12" s="7">
        <f t="shared" ref="M12:M75" si="4">IF(L12=0,0,IF(L12&lt;10,1,IF(MOD(L12,30)&lt;10,ROUNDDOWN(L12/30,0),ROUNDUP(L12/30,0))))</f>
        <v>1</v>
      </c>
      <c r="N12" s="6">
        <v>10</v>
      </c>
      <c r="O12" s="7">
        <f t="shared" ref="O12:O75" si="5">IF(N12=0,0,IF(N12&lt;10,1,IF(MOD(N12,30)&lt;10,ROUNDDOWN(N12/30,0),ROUNDUP(N12/30,0))))</f>
        <v>1</v>
      </c>
      <c r="P12" s="6">
        <v>9</v>
      </c>
      <c r="Q12" s="7">
        <f t="shared" ref="Q12:Q75" si="6">IF(P12=0,0,IF(P12&lt;10,1,IF(MOD(P12,30)&lt;10,ROUNDDOWN(P12/30,0),ROUNDUP(P12/30,0))))</f>
        <v>1</v>
      </c>
      <c r="R12" s="6">
        <v>8</v>
      </c>
      <c r="S12" s="8">
        <f t="shared" ref="S12:S75" si="7">IF(R12=0,0,IF(R12&lt;10,1,IF(MOD(R12,30)&lt;10,ROUNDDOWN(R12/30,0),ROUNDUP(R12/30,0))))</f>
        <v>1</v>
      </c>
      <c r="T12" s="6">
        <v>4</v>
      </c>
      <c r="U12" s="8">
        <f t="shared" ref="U12:U75" si="8">IF(T12=0,0,IF(T12&lt;10,1,IF(MOD(T12,30)&lt;10,ROUNDDOWN(T12/30,0),ROUNDUP(T12/30,0))))</f>
        <v>1</v>
      </c>
      <c r="V12" s="6">
        <v>6</v>
      </c>
      <c r="W12" s="8">
        <f t="shared" ref="W12:W75" si="9">IF(V12=0,0,IF(V12&lt;10,1,IF(MOD(V12,30)&lt;10,ROUNDDOWN(V12/30,0),ROUNDUP(V12/30,0))))</f>
        <v>1</v>
      </c>
      <c r="X12" s="6">
        <v>10</v>
      </c>
      <c r="Y12" s="8">
        <f t="shared" ref="Y12:Y75" si="10">IF(X12=0,0,IF(X12&lt;10,1,IF(MOD(X12,30)&lt;10,ROUNDDOWN(X12/30,0),ROUNDUP(X12/30,0))))</f>
        <v>1</v>
      </c>
      <c r="Z12" s="6">
        <v>5</v>
      </c>
      <c r="AA12" s="8">
        <f t="shared" ref="AA12:AA75" si="11">IF(Z12=0,0,IF(Z12&lt;10,1,IF(MOD(Z12,30)&lt;10,ROUNDDOWN(Z12/30,0),ROUNDUP(Z12/30,0))))</f>
        <v>1</v>
      </c>
      <c r="AB12" s="6">
        <v>6</v>
      </c>
      <c r="AC12" s="8">
        <f t="shared" ref="AC12:AC75" si="12">IF(AB12=0,0,IF(AB12&lt;10,1,IF(MOD(AB12,30)&lt;10,ROUNDDOWN(AB12/30,0),ROUNDUP(AB12/30,0))))</f>
        <v>1</v>
      </c>
      <c r="AD12" s="9">
        <v>0</v>
      </c>
      <c r="AE12" s="10">
        <f t="shared" ref="AE12:AE75" si="13">IF(AD12=0,0,IF(AD12&lt;10,1,IF(MOD(AD12,35)&lt;10,ROUNDDOWN(AD12/35,0),ROUNDUP(AD12/35,0))))</f>
        <v>0</v>
      </c>
      <c r="AF12" s="9">
        <v>0</v>
      </c>
      <c r="AG12" s="10">
        <f t="shared" ref="AG12:AG75" si="14">IF(AF12=0,0,IF(AF12&lt;10,1,IF(MOD(AF12,35)&lt;10,ROUNDDOWN(AF12/35,0),ROUNDUP(AF12/35,0))))</f>
        <v>0</v>
      </c>
      <c r="AH12" s="9">
        <v>0</v>
      </c>
      <c r="AI12" s="10">
        <f t="shared" ref="AI12:AI75" si="15">IF(AH12=0,0,IF(AH12&lt;10,1,IF(MOD(AH12,35)&lt;10,ROUNDDOWN(AH12/35,0),ROUNDUP(AH12/35,0))))</f>
        <v>0</v>
      </c>
      <c r="AJ12" s="9"/>
      <c r="AK12" s="10">
        <f t="shared" ref="AK12:AK75" si="16">IF(AJ12=0,0,IF(AJ12&lt;10,1,IF(MOD(AJ12,35)&lt;10,ROUNDDOWN(AJ12/35,0),ROUNDUP(AJ12/35,0))))</f>
        <v>0</v>
      </c>
      <c r="AL12" s="9"/>
      <c r="AM12" s="10">
        <f t="shared" ref="AM12:AM75" si="17">IF(AL12=0,0,IF(AL12&lt;10,1,IF(MOD(AL12,35)&lt;10,ROUNDDOWN(AL12/35,0),ROUNDUP(AL12/35,0))))</f>
        <v>0</v>
      </c>
      <c r="AN12" s="9"/>
      <c r="AO12" s="10">
        <f t="shared" ref="AO12:AO75" si="18">IF(AN12=0,0,IF(AN12&lt;10,1,IF(MOD(AN12,35)&lt;10,ROUNDDOWN(AN12/35,0),ROUNDUP(AN12/35,0))))</f>
        <v>0</v>
      </c>
      <c r="AP12" s="11">
        <f t="shared" ref="AP12:AP75" si="19">SUM(L12+N12+P12+R12+T12+V12+X12+Z12+AB12+AD12+AF12+AH12+AJ12+AL12+AN12)</f>
        <v>63</v>
      </c>
      <c r="AQ12" s="11">
        <f t="shared" ref="AQ12:AQ75" si="20">SUM(M12+O12+Q12+S12+U12+W12+Y12+AA12+AC12+AE12+AG12+AI12+AK12+AM12+AO12)</f>
        <v>9</v>
      </c>
      <c r="AR12" s="4">
        <v>1</v>
      </c>
      <c r="AS12" s="4"/>
      <c r="AT12" s="4">
        <v>3</v>
      </c>
      <c r="AU12" s="51">
        <f t="shared" ref="AU12:AU75" si="21">SUM(AR12:AT12)</f>
        <v>4</v>
      </c>
      <c r="AV12" s="13">
        <f t="shared" ref="AV12:AV75" si="22">IF(AP12&lt;1,0,IF(OR(AND(K12="ป.ปกติ",AP12&lt;=40),K12=""),0,1))</f>
        <v>1</v>
      </c>
      <c r="AW12" s="13">
        <f t="shared" ref="AW12:AW75" si="23">IF(AP12&lt;=119,0,IF(AP12&lt;=719,1,IF(AP12&lt;=1079,2,IF(AP12&lt;=1679,3,4))))</f>
        <v>0</v>
      </c>
      <c r="AX12" s="52">
        <f t="shared" ref="AX12:AX19" si="24">IF(AP12&lt;1,0,IF(AND((L12+N12+P12+R12+T12+V12+X12+Z12+AB12)&lt;=40,(L12+N12+P12+R12+T12+V12+X12+Z12+AB12)&gt;0,(AP12)&lt;120),"กรอก",ROUND((IF(AP12&lt;120,((IF((L12+N12+P12+R12+T12+V12+X12+Z12+AB12)=0,0,(IF((L12+N12+P12+R12+T12+V12+X12+Z12+AB12)&lt;=80,6,8))))+((((AE12+AG12+AI12)*30)/20)+(((AK12+AM12+AO12)*35)/20))),(((M12+O12+Q12)*20)/20)+(((S12+U12+W12+Y12+AA12+AC12)*25)/20)+(((AE12+AG12+AI12)*30)/20)+(((AK12+AM12+AO12)*35)/20))),0)))</f>
        <v>6</v>
      </c>
      <c r="AY12" s="51">
        <f t="shared" ref="AY12:AY75" si="25">SUM(AV12:AX12)</f>
        <v>7</v>
      </c>
      <c r="AZ12" s="15">
        <f t="shared" ref="AZ12:AZ75" si="26">SUM(AR12)-AV12</f>
        <v>0</v>
      </c>
      <c r="BA12" s="15">
        <f t="shared" ref="BA12:BA75" si="27">SUM(AS12)-AW12</f>
        <v>0</v>
      </c>
      <c r="BB12" s="15">
        <f t="shared" ref="BB12:BC75" si="28">SUM(AT12)-AX12</f>
        <v>-3</v>
      </c>
      <c r="BC12" s="12">
        <f t="shared" si="28"/>
        <v>-3</v>
      </c>
      <c r="BD12" s="16">
        <f t="shared" ref="BD12:BD75" si="29">IFERROR(SUM(BC12)/AY12*100,0)</f>
        <v>-42.857142857142854</v>
      </c>
      <c r="BE12" s="16">
        <f>IFERROR(SUM(BB12)/AX12*100,0)</f>
        <v>-50</v>
      </c>
      <c r="BF12" s="4"/>
      <c r="BG12" s="53"/>
      <c r="BH12" s="53"/>
      <c r="BI12" s="54">
        <f t="shared" ref="BI12:BI75" si="30">SUM(BF12:BH12)</f>
        <v>0</v>
      </c>
      <c r="BJ12" s="18">
        <f t="shared" ref="BJ12:BJ75" si="31">AU12-BI12</f>
        <v>4</v>
      </c>
      <c r="BK12" s="18"/>
      <c r="BL12" s="18">
        <f t="shared" ref="BL12:BL75" si="32">BJ12+BK12</f>
        <v>4</v>
      </c>
      <c r="BM12" s="18">
        <f t="shared" ref="BM12:BM75" si="33">BL12-AY12</f>
        <v>-3</v>
      </c>
      <c r="BN12" s="18">
        <f t="shared" ref="BN12:BN75" si="34">BM12/AY12*100</f>
        <v>-42.857142857142854</v>
      </c>
      <c r="BO12" s="55"/>
      <c r="BP12" s="55"/>
      <c r="BQ12" s="56">
        <v>2</v>
      </c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>
        <f t="shared" ref="CV12:CV43" si="35">BC12+BQ12</f>
        <v>-1</v>
      </c>
      <c r="CW12" s="172">
        <f>CV12/AY12*100</f>
        <v>-14.285714285714285</v>
      </c>
      <c r="CX12" s="56"/>
      <c r="CY12" s="56"/>
      <c r="CZ12" s="56"/>
      <c r="DA12" s="56"/>
      <c r="DB12" s="56"/>
      <c r="DC12" s="57"/>
      <c r="DD12" s="56"/>
      <c r="DE12" s="57"/>
      <c r="DF12" s="56"/>
      <c r="DG12" s="56"/>
      <c r="DH12" s="56"/>
      <c r="DI12" s="56"/>
      <c r="DK12" s="3">
        <v>1</v>
      </c>
      <c r="DM12" s="3">
        <v>3</v>
      </c>
      <c r="DN12" s="3">
        <v>4</v>
      </c>
    </row>
    <row r="13" spans="1:118" s="3" customFormat="1" ht="21" customHeight="1">
      <c r="A13" s="56">
        <v>2</v>
      </c>
      <c r="B13" s="58">
        <v>80030002</v>
      </c>
      <c r="C13" s="59" t="s">
        <v>111</v>
      </c>
      <c r="D13" s="60" t="s">
        <v>104</v>
      </c>
      <c r="E13" s="60" t="s">
        <v>105</v>
      </c>
      <c r="F13" s="60" t="s">
        <v>106</v>
      </c>
      <c r="G13" s="60" t="s">
        <v>107</v>
      </c>
      <c r="H13" s="60" t="s">
        <v>112</v>
      </c>
      <c r="I13" s="56">
        <v>8</v>
      </c>
      <c r="J13" s="56" t="s">
        <v>109</v>
      </c>
      <c r="K13" s="56" t="s">
        <v>113</v>
      </c>
      <c r="L13" s="61">
        <v>0</v>
      </c>
      <c r="M13" s="62">
        <f t="shared" si="4"/>
        <v>0</v>
      </c>
      <c r="N13" s="61">
        <v>3</v>
      </c>
      <c r="O13" s="62">
        <f t="shared" si="5"/>
        <v>1</v>
      </c>
      <c r="P13" s="61">
        <v>7</v>
      </c>
      <c r="Q13" s="62">
        <f t="shared" si="6"/>
        <v>1</v>
      </c>
      <c r="R13" s="61">
        <v>22</v>
      </c>
      <c r="S13" s="63">
        <f t="shared" si="7"/>
        <v>1</v>
      </c>
      <c r="T13" s="61">
        <v>23</v>
      </c>
      <c r="U13" s="63">
        <f t="shared" si="8"/>
        <v>1</v>
      </c>
      <c r="V13" s="61">
        <v>28</v>
      </c>
      <c r="W13" s="63">
        <f t="shared" si="9"/>
        <v>1</v>
      </c>
      <c r="X13" s="61">
        <v>15</v>
      </c>
      <c r="Y13" s="63">
        <f t="shared" si="10"/>
        <v>1</v>
      </c>
      <c r="Z13" s="61">
        <v>22</v>
      </c>
      <c r="AA13" s="63">
        <f t="shared" si="11"/>
        <v>1</v>
      </c>
      <c r="AB13" s="61">
        <v>20</v>
      </c>
      <c r="AC13" s="63">
        <f t="shared" si="12"/>
        <v>1</v>
      </c>
      <c r="AD13" s="64">
        <v>14</v>
      </c>
      <c r="AE13" s="65">
        <f t="shared" si="13"/>
        <v>1</v>
      </c>
      <c r="AF13" s="64">
        <v>19</v>
      </c>
      <c r="AG13" s="65">
        <f t="shared" si="14"/>
        <v>1</v>
      </c>
      <c r="AH13" s="64">
        <v>11</v>
      </c>
      <c r="AI13" s="65">
        <f t="shared" si="15"/>
        <v>1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184</v>
      </c>
      <c r="AQ13" s="66">
        <f t="shared" si="20"/>
        <v>11</v>
      </c>
      <c r="AR13" s="56">
        <v>1</v>
      </c>
      <c r="AS13" s="56"/>
      <c r="AT13" s="56">
        <v>15</v>
      </c>
      <c r="AU13" s="67">
        <f t="shared" si="21"/>
        <v>16</v>
      </c>
      <c r="AV13" s="68">
        <f t="shared" si="22"/>
        <v>1</v>
      </c>
      <c r="AW13" s="68">
        <f t="shared" si="23"/>
        <v>1</v>
      </c>
      <c r="AX13" s="14">
        <f t="shared" si="24"/>
        <v>14</v>
      </c>
      <c r="AY13" s="67">
        <f t="shared" si="25"/>
        <v>16</v>
      </c>
      <c r="AZ13" s="69">
        <f t="shared" si="26"/>
        <v>0</v>
      </c>
      <c r="BA13" s="69">
        <f t="shared" si="27"/>
        <v>-1</v>
      </c>
      <c r="BB13" s="69">
        <f t="shared" si="28"/>
        <v>1</v>
      </c>
      <c r="BC13" s="67">
        <f t="shared" si="28"/>
        <v>0</v>
      </c>
      <c r="BD13" s="70">
        <f t="shared" si="29"/>
        <v>0</v>
      </c>
      <c r="BE13" s="70">
        <f t="shared" ref="BE13:BE76" si="36">IFERROR(SUM(BB13)/AX13*100,0)</f>
        <v>7.1428571428571423</v>
      </c>
      <c r="BF13" s="71"/>
      <c r="BG13" s="72"/>
      <c r="BH13" s="72"/>
      <c r="BI13" s="54">
        <f t="shared" si="30"/>
        <v>0</v>
      </c>
      <c r="BJ13" s="18">
        <f t="shared" si="31"/>
        <v>16</v>
      </c>
      <c r="BK13" s="18"/>
      <c r="BL13" s="18">
        <f t="shared" si="32"/>
        <v>16</v>
      </c>
      <c r="BM13" s="18">
        <f t="shared" si="33"/>
        <v>0</v>
      </c>
      <c r="BN13" s="18">
        <f t="shared" si="34"/>
        <v>0</v>
      </c>
      <c r="BO13" s="73"/>
      <c r="BP13" s="55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 t="shared" si="35"/>
        <v>0</v>
      </c>
      <c r="CW13" s="173">
        <f t="shared" ref="CW13:CW76" si="37">CV13/AY13*100</f>
        <v>0</v>
      </c>
      <c r="CX13" s="60"/>
      <c r="CY13" s="60"/>
      <c r="CZ13" s="60"/>
      <c r="DA13" s="60"/>
      <c r="DB13" s="60"/>
      <c r="DC13" s="75">
        <v>1</v>
      </c>
      <c r="DD13" s="60"/>
      <c r="DE13" s="75">
        <v>3</v>
      </c>
      <c r="DF13" s="60"/>
      <c r="DG13" s="60"/>
      <c r="DH13" s="60"/>
      <c r="DI13" s="60"/>
      <c r="DK13" s="3">
        <v>1</v>
      </c>
      <c r="DM13" s="3">
        <v>15</v>
      </c>
      <c r="DN13" s="3">
        <v>16</v>
      </c>
    </row>
    <row r="14" spans="1:118" s="3" customFormat="1">
      <c r="A14" s="56">
        <v>3</v>
      </c>
      <c r="B14" s="58">
        <v>80030003</v>
      </c>
      <c r="C14" s="59" t="s">
        <v>114</v>
      </c>
      <c r="D14" s="60" t="s">
        <v>104</v>
      </c>
      <c r="E14" s="60" t="s">
        <v>105</v>
      </c>
      <c r="F14" s="60" t="s">
        <v>106</v>
      </c>
      <c r="G14" s="60" t="s">
        <v>107</v>
      </c>
      <c r="H14" s="60" t="s">
        <v>108</v>
      </c>
      <c r="I14" s="56">
        <v>12</v>
      </c>
      <c r="J14" s="56" t="s">
        <v>109</v>
      </c>
      <c r="K14" s="56" t="s">
        <v>110</v>
      </c>
      <c r="L14" s="61">
        <v>0</v>
      </c>
      <c r="M14" s="62">
        <f t="shared" si="4"/>
        <v>0</v>
      </c>
      <c r="N14" s="61">
        <v>4</v>
      </c>
      <c r="O14" s="62">
        <f t="shared" si="5"/>
        <v>1</v>
      </c>
      <c r="P14" s="61">
        <v>7</v>
      </c>
      <c r="Q14" s="62">
        <f t="shared" si="6"/>
        <v>1</v>
      </c>
      <c r="R14" s="61">
        <v>12</v>
      </c>
      <c r="S14" s="63">
        <f t="shared" si="7"/>
        <v>1</v>
      </c>
      <c r="T14" s="61">
        <v>19</v>
      </c>
      <c r="U14" s="63">
        <f t="shared" si="8"/>
        <v>1</v>
      </c>
      <c r="V14" s="61">
        <v>14</v>
      </c>
      <c r="W14" s="63">
        <f t="shared" si="9"/>
        <v>1</v>
      </c>
      <c r="X14" s="61">
        <v>18</v>
      </c>
      <c r="Y14" s="63">
        <f t="shared" si="10"/>
        <v>1</v>
      </c>
      <c r="Z14" s="61">
        <v>15</v>
      </c>
      <c r="AA14" s="63">
        <f t="shared" si="11"/>
        <v>1</v>
      </c>
      <c r="AB14" s="61">
        <v>16</v>
      </c>
      <c r="AC14" s="63">
        <f t="shared" si="12"/>
        <v>1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64"/>
      <c r="AK14" s="65">
        <f t="shared" si="16"/>
        <v>0</v>
      </c>
      <c r="AL14" s="64"/>
      <c r="AM14" s="65">
        <f t="shared" si="17"/>
        <v>0</v>
      </c>
      <c r="AN14" s="64"/>
      <c r="AO14" s="65">
        <f t="shared" si="18"/>
        <v>0</v>
      </c>
      <c r="AP14" s="66">
        <f t="shared" si="19"/>
        <v>105</v>
      </c>
      <c r="AQ14" s="66">
        <f t="shared" si="20"/>
        <v>8</v>
      </c>
      <c r="AR14" s="56">
        <v>1</v>
      </c>
      <c r="AS14" s="56"/>
      <c r="AT14" s="56">
        <v>4</v>
      </c>
      <c r="AU14" s="67">
        <f t="shared" si="21"/>
        <v>5</v>
      </c>
      <c r="AV14" s="68">
        <f t="shared" si="22"/>
        <v>1</v>
      </c>
      <c r="AW14" s="68">
        <f t="shared" si="23"/>
        <v>0</v>
      </c>
      <c r="AX14" s="14">
        <f t="shared" si="24"/>
        <v>8</v>
      </c>
      <c r="AY14" s="67">
        <f t="shared" si="25"/>
        <v>9</v>
      </c>
      <c r="AZ14" s="69">
        <f t="shared" si="26"/>
        <v>0</v>
      </c>
      <c r="BA14" s="69">
        <f t="shared" si="27"/>
        <v>0</v>
      </c>
      <c r="BB14" s="69">
        <f t="shared" si="28"/>
        <v>-4</v>
      </c>
      <c r="BC14" s="67">
        <f t="shared" si="28"/>
        <v>-4</v>
      </c>
      <c r="BD14" s="70">
        <f t="shared" si="29"/>
        <v>-44.444444444444443</v>
      </c>
      <c r="BE14" s="70">
        <f t="shared" si="36"/>
        <v>-50</v>
      </c>
      <c r="BF14" s="71"/>
      <c r="BG14" s="71"/>
      <c r="BH14" s="71">
        <v>1</v>
      </c>
      <c r="BI14" s="54">
        <f t="shared" si="30"/>
        <v>1</v>
      </c>
      <c r="BJ14" s="18">
        <f t="shared" si="31"/>
        <v>4</v>
      </c>
      <c r="BK14" s="18"/>
      <c r="BL14" s="18">
        <f t="shared" si="32"/>
        <v>4</v>
      </c>
      <c r="BM14" s="18">
        <f t="shared" si="33"/>
        <v>-5</v>
      </c>
      <c r="BN14" s="18">
        <f t="shared" si="34"/>
        <v>-55.555555555555557</v>
      </c>
      <c r="BO14" s="73"/>
      <c r="BP14" s="55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 t="shared" si="35"/>
        <v>-4</v>
      </c>
      <c r="CW14" s="173">
        <f t="shared" si="37"/>
        <v>-44.444444444444443</v>
      </c>
      <c r="CX14" s="60"/>
      <c r="CY14" s="60"/>
      <c r="CZ14" s="60"/>
      <c r="DA14" s="60"/>
      <c r="DB14" s="60"/>
      <c r="DC14" s="75">
        <v>1</v>
      </c>
      <c r="DD14" s="60"/>
      <c r="DE14" s="75"/>
      <c r="DF14" s="60"/>
      <c r="DG14" s="60"/>
      <c r="DH14" s="60"/>
      <c r="DI14" s="60"/>
      <c r="DK14" s="3">
        <v>1</v>
      </c>
      <c r="DM14" s="3">
        <v>5</v>
      </c>
      <c r="DN14" s="3">
        <v>6</v>
      </c>
    </row>
    <row r="15" spans="1:118" s="3" customFormat="1">
      <c r="A15" s="56">
        <v>4</v>
      </c>
      <c r="B15" s="58">
        <v>80030005</v>
      </c>
      <c r="C15" s="59" t="s">
        <v>115</v>
      </c>
      <c r="D15" s="60" t="s">
        <v>104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13</v>
      </c>
      <c r="J15" s="56" t="s">
        <v>116</v>
      </c>
      <c r="K15" s="56" t="s">
        <v>110</v>
      </c>
      <c r="L15" s="61">
        <v>0</v>
      </c>
      <c r="M15" s="62">
        <f t="shared" si="4"/>
        <v>0</v>
      </c>
      <c r="N15" s="61">
        <v>1</v>
      </c>
      <c r="O15" s="62">
        <f t="shared" si="5"/>
        <v>1</v>
      </c>
      <c r="P15" s="61">
        <v>2</v>
      </c>
      <c r="Q15" s="62">
        <f t="shared" si="6"/>
        <v>1</v>
      </c>
      <c r="R15" s="61">
        <v>9</v>
      </c>
      <c r="S15" s="63">
        <f t="shared" si="7"/>
        <v>1</v>
      </c>
      <c r="T15" s="61">
        <v>5</v>
      </c>
      <c r="U15" s="63">
        <f t="shared" si="8"/>
        <v>1</v>
      </c>
      <c r="V15" s="61">
        <v>11</v>
      </c>
      <c r="W15" s="63">
        <f t="shared" si="9"/>
        <v>1</v>
      </c>
      <c r="X15" s="61">
        <v>7</v>
      </c>
      <c r="Y15" s="63">
        <f t="shared" si="10"/>
        <v>1</v>
      </c>
      <c r="Z15" s="61">
        <v>9</v>
      </c>
      <c r="AA15" s="63">
        <f t="shared" si="11"/>
        <v>1</v>
      </c>
      <c r="AB15" s="61">
        <v>3</v>
      </c>
      <c r="AC15" s="63">
        <f t="shared" si="12"/>
        <v>1</v>
      </c>
      <c r="AD15" s="64">
        <v>0</v>
      </c>
      <c r="AE15" s="65">
        <f t="shared" si="13"/>
        <v>0</v>
      </c>
      <c r="AF15" s="64">
        <v>0</v>
      </c>
      <c r="AG15" s="65">
        <f t="shared" si="14"/>
        <v>0</v>
      </c>
      <c r="AH15" s="64">
        <v>0</v>
      </c>
      <c r="AI15" s="65">
        <f t="shared" si="15"/>
        <v>0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47</v>
      </c>
      <c r="AQ15" s="66">
        <f t="shared" si="20"/>
        <v>8</v>
      </c>
      <c r="AR15" s="56">
        <v>1</v>
      </c>
      <c r="AS15" s="56"/>
      <c r="AT15" s="56">
        <v>2</v>
      </c>
      <c r="AU15" s="67">
        <f t="shared" si="21"/>
        <v>3</v>
      </c>
      <c r="AV15" s="68">
        <f t="shared" si="22"/>
        <v>1</v>
      </c>
      <c r="AW15" s="68">
        <f t="shared" si="23"/>
        <v>0</v>
      </c>
      <c r="AX15" s="14">
        <f t="shared" si="24"/>
        <v>6</v>
      </c>
      <c r="AY15" s="67">
        <f t="shared" si="25"/>
        <v>7</v>
      </c>
      <c r="AZ15" s="69">
        <f t="shared" si="26"/>
        <v>0</v>
      </c>
      <c r="BA15" s="69">
        <f t="shared" si="27"/>
        <v>0</v>
      </c>
      <c r="BB15" s="69">
        <f t="shared" si="28"/>
        <v>-4</v>
      </c>
      <c r="BC15" s="67">
        <f t="shared" si="28"/>
        <v>-4</v>
      </c>
      <c r="BD15" s="70">
        <f t="shared" si="29"/>
        <v>-57.142857142857139</v>
      </c>
      <c r="BE15" s="70">
        <f t="shared" si="36"/>
        <v>-66.666666666666657</v>
      </c>
      <c r="BF15" s="71"/>
      <c r="BG15" s="71"/>
      <c r="BH15" s="71"/>
      <c r="BI15" s="54">
        <f t="shared" si="30"/>
        <v>0</v>
      </c>
      <c r="BJ15" s="18">
        <f t="shared" si="31"/>
        <v>3</v>
      </c>
      <c r="BK15" s="18"/>
      <c r="BL15" s="18">
        <f t="shared" si="32"/>
        <v>3</v>
      </c>
      <c r="BM15" s="18">
        <f t="shared" si="33"/>
        <v>-4</v>
      </c>
      <c r="BN15" s="18">
        <f t="shared" si="34"/>
        <v>-57.142857142857139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 t="shared" si="35"/>
        <v>-4</v>
      </c>
      <c r="CW15" s="173">
        <f t="shared" si="37"/>
        <v>-57.142857142857139</v>
      </c>
      <c r="CX15" s="60"/>
      <c r="CY15" s="60"/>
      <c r="CZ15" s="60"/>
      <c r="DA15" s="60"/>
      <c r="DB15" s="60"/>
      <c r="DC15" s="75">
        <v>1</v>
      </c>
      <c r="DD15" s="60"/>
      <c r="DE15" s="75"/>
      <c r="DF15" s="60"/>
      <c r="DG15" s="60"/>
      <c r="DH15" s="60"/>
      <c r="DI15" s="60"/>
      <c r="DK15" s="3">
        <v>1</v>
      </c>
      <c r="DM15" s="3">
        <v>2</v>
      </c>
      <c r="DN15" s="3">
        <v>3</v>
      </c>
    </row>
    <row r="16" spans="1:118" s="3" customFormat="1">
      <c r="A16" s="56">
        <v>5</v>
      </c>
      <c r="B16" s="58">
        <v>80030006</v>
      </c>
      <c r="C16" s="59" t="s">
        <v>117</v>
      </c>
      <c r="D16" s="60" t="s">
        <v>104</v>
      </c>
      <c r="E16" s="60" t="s">
        <v>105</v>
      </c>
      <c r="F16" s="60" t="s">
        <v>106</v>
      </c>
      <c r="G16" s="60" t="s">
        <v>107</v>
      </c>
      <c r="H16" s="60" t="s">
        <v>108</v>
      </c>
      <c r="I16" s="56">
        <v>17</v>
      </c>
      <c r="J16" s="56" t="s">
        <v>109</v>
      </c>
      <c r="K16" s="56" t="s">
        <v>110</v>
      </c>
      <c r="L16" s="61">
        <v>0</v>
      </c>
      <c r="M16" s="62">
        <f t="shared" si="4"/>
        <v>0</v>
      </c>
      <c r="N16" s="61">
        <v>19</v>
      </c>
      <c r="O16" s="62">
        <f t="shared" si="5"/>
        <v>1</v>
      </c>
      <c r="P16" s="61">
        <v>14</v>
      </c>
      <c r="Q16" s="62">
        <f t="shared" si="6"/>
        <v>1</v>
      </c>
      <c r="R16" s="61">
        <v>10</v>
      </c>
      <c r="S16" s="63">
        <f t="shared" si="7"/>
        <v>1</v>
      </c>
      <c r="T16" s="61">
        <v>13</v>
      </c>
      <c r="U16" s="63">
        <f t="shared" si="8"/>
        <v>1</v>
      </c>
      <c r="V16" s="61">
        <v>14</v>
      </c>
      <c r="W16" s="63">
        <f t="shared" si="9"/>
        <v>1</v>
      </c>
      <c r="X16" s="61">
        <v>12</v>
      </c>
      <c r="Y16" s="63">
        <f t="shared" si="10"/>
        <v>1</v>
      </c>
      <c r="Z16" s="61">
        <v>17</v>
      </c>
      <c r="AA16" s="63">
        <f t="shared" si="11"/>
        <v>1</v>
      </c>
      <c r="AB16" s="61">
        <v>11</v>
      </c>
      <c r="AC16" s="63">
        <f t="shared" si="12"/>
        <v>1</v>
      </c>
      <c r="AD16" s="64">
        <v>0</v>
      </c>
      <c r="AE16" s="65">
        <f t="shared" si="13"/>
        <v>0</v>
      </c>
      <c r="AF16" s="64">
        <v>0</v>
      </c>
      <c r="AG16" s="65">
        <f t="shared" si="14"/>
        <v>0</v>
      </c>
      <c r="AH16" s="64">
        <v>0</v>
      </c>
      <c r="AI16" s="65">
        <f t="shared" si="15"/>
        <v>0</v>
      </c>
      <c r="AJ16" s="64"/>
      <c r="AK16" s="65">
        <f t="shared" si="16"/>
        <v>0</v>
      </c>
      <c r="AL16" s="64"/>
      <c r="AM16" s="65">
        <f t="shared" si="17"/>
        <v>0</v>
      </c>
      <c r="AN16" s="64"/>
      <c r="AO16" s="65">
        <f t="shared" si="18"/>
        <v>0</v>
      </c>
      <c r="AP16" s="66">
        <f t="shared" si="19"/>
        <v>110</v>
      </c>
      <c r="AQ16" s="66">
        <f t="shared" si="20"/>
        <v>8</v>
      </c>
      <c r="AR16" s="56">
        <v>1</v>
      </c>
      <c r="AS16" s="56"/>
      <c r="AT16" s="56">
        <v>5</v>
      </c>
      <c r="AU16" s="67">
        <f t="shared" si="21"/>
        <v>6</v>
      </c>
      <c r="AV16" s="68">
        <f t="shared" si="22"/>
        <v>1</v>
      </c>
      <c r="AW16" s="68">
        <f t="shared" si="23"/>
        <v>0</v>
      </c>
      <c r="AX16" s="14">
        <f t="shared" si="24"/>
        <v>8</v>
      </c>
      <c r="AY16" s="67">
        <f t="shared" si="25"/>
        <v>9</v>
      </c>
      <c r="AZ16" s="69">
        <f t="shared" si="26"/>
        <v>0</v>
      </c>
      <c r="BA16" s="69">
        <f t="shared" si="27"/>
        <v>0</v>
      </c>
      <c r="BB16" s="69">
        <f t="shared" si="28"/>
        <v>-3</v>
      </c>
      <c r="BC16" s="67">
        <f t="shared" si="28"/>
        <v>-3</v>
      </c>
      <c r="BD16" s="70">
        <f t="shared" si="29"/>
        <v>-33.333333333333329</v>
      </c>
      <c r="BE16" s="70">
        <f t="shared" si="36"/>
        <v>-37.5</v>
      </c>
      <c r="BF16" s="71"/>
      <c r="BG16" s="71"/>
      <c r="BH16" s="71">
        <v>1</v>
      </c>
      <c r="BI16" s="54">
        <f t="shared" si="30"/>
        <v>1</v>
      </c>
      <c r="BJ16" s="18">
        <f t="shared" si="31"/>
        <v>5</v>
      </c>
      <c r="BK16" s="18">
        <v>1</v>
      </c>
      <c r="BL16" s="18">
        <f t="shared" si="32"/>
        <v>6</v>
      </c>
      <c r="BM16" s="18">
        <f t="shared" si="33"/>
        <v>-3</v>
      </c>
      <c r="BN16" s="18">
        <f t="shared" si="34"/>
        <v>-33.333333333333329</v>
      </c>
      <c r="BO16" s="73"/>
      <c r="BP16" s="55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60"/>
      <c r="CV16" s="56">
        <f t="shared" si="35"/>
        <v>-3</v>
      </c>
      <c r="CW16" s="173">
        <f t="shared" si="37"/>
        <v>-33.333333333333329</v>
      </c>
      <c r="CX16" s="60"/>
      <c r="CY16" s="60"/>
      <c r="CZ16" s="60"/>
      <c r="DA16" s="60"/>
      <c r="DB16" s="60"/>
      <c r="DC16" s="75"/>
      <c r="DD16" s="60"/>
      <c r="DE16" s="75"/>
      <c r="DF16" s="60"/>
      <c r="DG16" s="60"/>
      <c r="DH16" s="60"/>
      <c r="DI16" s="60"/>
      <c r="DK16" s="3">
        <v>1</v>
      </c>
      <c r="DM16" s="3">
        <v>5</v>
      </c>
      <c r="DN16" s="3">
        <v>6</v>
      </c>
    </row>
    <row r="17" spans="1:118" s="3" customFormat="1">
      <c r="A17" s="56">
        <v>6</v>
      </c>
      <c r="B17" s="58">
        <v>80030007</v>
      </c>
      <c r="C17" s="59" t="s">
        <v>118</v>
      </c>
      <c r="D17" s="60" t="s">
        <v>104</v>
      </c>
      <c r="E17" s="60" t="s">
        <v>105</v>
      </c>
      <c r="F17" s="60" t="s">
        <v>106</v>
      </c>
      <c r="G17" s="60" t="s">
        <v>107</v>
      </c>
      <c r="H17" s="60" t="s">
        <v>108</v>
      </c>
      <c r="I17" s="56">
        <v>12</v>
      </c>
      <c r="J17" s="56" t="s">
        <v>116</v>
      </c>
      <c r="K17" s="56" t="s">
        <v>110</v>
      </c>
      <c r="L17" s="61">
        <v>0</v>
      </c>
      <c r="M17" s="62">
        <f t="shared" si="4"/>
        <v>0</v>
      </c>
      <c r="N17" s="61">
        <v>2</v>
      </c>
      <c r="O17" s="62">
        <f t="shared" si="5"/>
        <v>1</v>
      </c>
      <c r="P17" s="61">
        <v>4</v>
      </c>
      <c r="Q17" s="62">
        <f t="shared" si="6"/>
        <v>1</v>
      </c>
      <c r="R17" s="61">
        <v>12</v>
      </c>
      <c r="S17" s="63">
        <f t="shared" si="7"/>
        <v>1</v>
      </c>
      <c r="T17" s="61">
        <v>9</v>
      </c>
      <c r="U17" s="63">
        <f t="shared" si="8"/>
        <v>1</v>
      </c>
      <c r="V17" s="61">
        <v>11</v>
      </c>
      <c r="W17" s="63">
        <f t="shared" si="9"/>
        <v>1</v>
      </c>
      <c r="X17" s="61">
        <v>9</v>
      </c>
      <c r="Y17" s="63">
        <f t="shared" si="10"/>
        <v>1</v>
      </c>
      <c r="Z17" s="61">
        <v>7</v>
      </c>
      <c r="AA17" s="63">
        <f t="shared" si="11"/>
        <v>1</v>
      </c>
      <c r="AB17" s="61">
        <v>9</v>
      </c>
      <c r="AC17" s="63">
        <f t="shared" si="12"/>
        <v>1</v>
      </c>
      <c r="AD17" s="64">
        <v>0</v>
      </c>
      <c r="AE17" s="65">
        <f t="shared" si="13"/>
        <v>0</v>
      </c>
      <c r="AF17" s="64">
        <v>0</v>
      </c>
      <c r="AG17" s="65">
        <f t="shared" si="14"/>
        <v>0</v>
      </c>
      <c r="AH17" s="64">
        <v>0</v>
      </c>
      <c r="AI17" s="65">
        <f t="shared" si="15"/>
        <v>0</v>
      </c>
      <c r="AJ17" s="64"/>
      <c r="AK17" s="65">
        <f t="shared" si="16"/>
        <v>0</v>
      </c>
      <c r="AL17" s="64"/>
      <c r="AM17" s="65">
        <f t="shared" si="17"/>
        <v>0</v>
      </c>
      <c r="AN17" s="64"/>
      <c r="AO17" s="65">
        <f t="shared" si="18"/>
        <v>0</v>
      </c>
      <c r="AP17" s="66">
        <f t="shared" si="19"/>
        <v>63</v>
      </c>
      <c r="AQ17" s="66">
        <f t="shared" si="20"/>
        <v>8</v>
      </c>
      <c r="AR17" s="56">
        <v>1</v>
      </c>
      <c r="AS17" s="56"/>
      <c r="AT17" s="56">
        <v>3</v>
      </c>
      <c r="AU17" s="67">
        <f t="shared" si="21"/>
        <v>4</v>
      </c>
      <c r="AV17" s="68">
        <f t="shared" si="22"/>
        <v>1</v>
      </c>
      <c r="AW17" s="68">
        <f t="shared" si="23"/>
        <v>0</v>
      </c>
      <c r="AX17" s="14">
        <f t="shared" si="24"/>
        <v>6</v>
      </c>
      <c r="AY17" s="67">
        <f t="shared" si="25"/>
        <v>7</v>
      </c>
      <c r="AZ17" s="69">
        <f t="shared" si="26"/>
        <v>0</v>
      </c>
      <c r="BA17" s="69">
        <f t="shared" si="27"/>
        <v>0</v>
      </c>
      <c r="BB17" s="69">
        <f t="shared" si="28"/>
        <v>-3</v>
      </c>
      <c r="BC17" s="67">
        <f t="shared" si="28"/>
        <v>-3</v>
      </c>
      <c r="BD17" s="70">
        <f t="shared" si="29"/>
        <v>-42.857142857142854</v>
      </c>
      <c r="BE17" s="70">
        <f t="shared" si="36"/>
        <v>-50</v>
      </c>
      <c r="BF17" s="71"/>
      <c r="BG17" s="71"/>
      <c r="BH17" s="71">
        <v>1</v>
      </c>
      <c r="BI17" s="54">
        <f t="shared" si="30"/>
        <v>1</v>
      </c>
      <c r="BJ17" s="18">
        <f t="shared" si="31"/>
        <v>3</v>
      </c>
      <c r="BK17" s="18">
        <v>1</v>
      </c>
      <c r="BL17" s="18">
        <f t="shared" si="32"/>
        <v>4</v>
      </c>
      <c r="BM17" s="18">
        <f t="shared" si="33"/>
        <v>-3</v>
      </c>
      <c r="BN17" s="18">
        <f t="shared" si="34"/>
        <v>-42.857142857142854</v>
      </c>
      <c r="BO17" s="73"/>
      <c r="BP17" s="55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60"/>
      <c r="CV17" s="56">
        <f t="shared" si="35"/>
        <v>-3</v>
      </c>
      <c r="CW17" s="173">
        <f t="shared" si="37"/>
        <v>-42.857142857142854</v>
      </c>
      <c r="CX17" s="60"/>
      <c r="CY17" s="60"/>
      <c r="CZ17" s="60"/>
      <c r="DA17" s="60"/>
      <c r="DB17" s="60"/>
      <c r="DC17" s="75"/>
      <c r="DD17" s="60"/>
      <c r="DE17" s="75"/>
      <c r="DF17" s="60"/>
      <c r="DG17" s="60"/>
      <c r="DH17" s="60"/>
      <c r="DI17" s="60"/>
      <c r="DK17" s="3">
        <v>1</v>
      </c>
      <c r="DM17" s="3">
        <v>3</v>
      </c>
      <c r="DN17" s="3">
        <v>4</v>
      </c>
    </row>
    <row r="18" spans="1:118" s="3" customFormat="1">
      <c r="A18" s="57">
        <v>7</v>
      </c>
      <c r="B18" s="76">
        <v>80030008</v>
      </c>
      <c r="C18" s="59" t="s">
        <v>119</v>
      </c>
      <c r="D18" s="77" t="s">
        <v>120</v>
      </c>
      <c r="E18" s="75" t="s">
        <v>105</v>
      </c>
      <c r="F18" s="77" t="s">
        <v>106</v>
      </c>
      <c r="G18" s="77" t="s">
        <v>107</v>
      </c>
      <c r="H18" s="77" t="s">
        <v>108</v>
      </c>
      <c r="I18" s="78">
        <v>22</v>
      </c>
      <c r="J18" s="78" t="s">
        <v>116</v>
      </c>
      <c r="K18" s="78" t="s">
        <v>110</v>
      </c>
      <c r="L18" s="61">
        <v>10</v>
      </c>
      <c r="M18" s="62">
        <f t="shared" si="4"/>
        <v>1</v>
      </c>
      <c r="N18" s="61">
        <v>13</v>
      </c>
      <c r="O18" s="62">
        <f t="shared" si="5"/>
        <v>1</v>
      </c>
      <c r="P18" s="61">
        <v>13</v>
      </c>
      <c r="Q18" s="62">
        <f t="shared" si="6"/>
        <v>1</v>
      </c>
      <c r="R18" s="61">
        <v>11</v>
      </c>
      <c r="S18" s="63">
        <f t="shared" si="7"/>
        <v>1</v>
      </c>
      <c r="T18" s="61">
        <v>19</v>
      </c>
      <c r="U18" s="63">
        <f t="shared" si="8"/>
        <v>1</v>
      </c>
      <c r="V18" s="61">
        <v>18</v>
      </c>
      <c r="W18" s="63">
        <f t="shared" si="9"/>
        <v>1</v>
      </c>
      <c r="X18" s="61">
        <v>13</v>
      </c>
      <c r="Y18" s="63">
        <f t="shared" si="10"/>
        <v>1</v>
      </c>
      <c r="Z18" s="61">
        <v>12</v>
      </c>
      <c r="AA18" s="63">
        <f t="shared" si="11"/>
        <v>1</v>
      </c>
      <c r="AB18" s="61">
        <v>15</v>
      </c>
      <c r="AC18" s="63">
        <f t="shared" si="12"/>
        <v>1</v>
      </c>
      <c r="AD18" s="64">
        <v>0</v>
      </c>
      <c r="AE18" s="65">
        <f t="shared" si="13"/>
        <v>0</v>
      </c>
      <c r="AF18" s="64">
        <v>0</v>
      </c>
      <c r="AG18" s="65">
        <f t="shared" si="14"/>
        <v>0</v>
      </c>
      <c r="AH18" s="64">
        <v>0</v>
      </c>
      <c r="AI18" s="65">
        <f t="shared" si="15"/>
        <v>0</v>
      </c>
      <c r="AJ18" s="80"/>
      <c r="AK18" s="79">
        <f t="shared" si="16"/>
        <v>0</v>
      </c>
      <c r="AL18" s="80"/>
      <c r="AM18" s="79">
        <f t="shared" si="17"/>
        <v>0</v>
      </c>
      <c r="AN18" s="80"/>
      <c r="AO18" s="79">
        <f t="shared" si="18"/>
        <v>0</v>
      </c>
      <c r="AP18" s="66">
        <f t="shared" si="19"/>
        <v>124</v>
      </c>
      <c r="AQ18" s="66">
        <f t="shared" si="20"/>
        <v>9</v>
      </c>
      <c r="AR18" s="57">
        <v>1</v>
      </c>
      <c r="AS18" s="57"/>
      <c r="AT18" s="57">
        <v>5</v>
      </c>
      <c r="AU18" s="67">
        <f t="shared" si="21"/>
        <v>6</v>
      </c>
      <c r="AV18" s="68">
        <f t="shared" si="22"/>
        <v>1</v>
      </c>
      <c r="AW18" s="68">
        <f t="shared" si="23"/>
        <v>1</v>
      </c>
      <c r="AX18" s="14">
        <f t="shared" si="24"/>
        <v>11</v>
      </c>
      <c r="AY18" s="67">
        <f t="shared" si="25"/>
        <v>13</v>
      </c>
      <c r="AZ18" s="69">
        <f t="shared" si="26"/>
        <v>0</v>
      </c>
      <c r="BA18" s="69">
        <f t="shared" si="27"/>
        <v>-1</v>
      </c>
      <c r="BB18" s="69">
        <f t="shared" si="28"/>
        <v>-6</v>
      </c>
      <c r="BC18" s="67">
        <f t="shared" si="28"/>
        <v>-7</v>
      </c>
      <c r="BD18" s="81">
        <f t="shared" si="29"/>
        <v>-53.846153846153847</v>
      </c>
      <c r="BE18" s="70">
        <f t="shared" si="36"/>
        <v>-54.54545454545454</v>
      </c>
      <c r="BF18" s="82"/>
      <c r="BG18" s="82"/>
      <c r="BH18" s="82"/>
      <c r="BI18" s="54">
        <f t="shared" si="30"/>
        <v>0</v>
      </c>
      <c r="BJ18" s="18">
        <f t="shared" si="31"/>
        <v>6</v>
      </c>
      <c r="BK18" s="18"/>
      <c r="BL18" s="18">
        <f t="shared" si="32"/>
        <v>6</v>
      </c>
      <c r="BM18" s="18">
        <f t="shared" si="33"/>
        <v>-7</v>
      </c>
      <c r="BN18" s="18">
        <f t="shared" si="34"/>
        <v>-53.846153846153847</v>
      </c>
      <c r="BO18" s="83"/>
      <c r="BP18" s="84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75"/>
      <c r="CV18" s="56">
        <f t="shared" si="35"/>
        <v>-7</v>
      </c>
      <c r="CW18" s="173">
        <f t="shared" si="37"/>
        <v>-53.846153846153847</v>
      </c>
      <c r="CX18" s="75"/>
      <c r="CY18" s="75"/>
      <c r="CZ18" s="75"/>
      <c r="DA18" s="75"/>
      <c r="DB18" s="75"/>
      <c r="DC18" s="75">
        <v>1</v>
      </c>
      <c r="DD18" s="75"/>
      <c r="DE18" s="75"/>
      <c r="DF18" s="75"/>
      <c r="DG18" s="75"/>
      <c r="DH18" s="75"/>
      <c r="DI18" s="75"/>
      <c r="DJ18" s="85"/>
      <c r="DK18" s="85">
        <v>1</v>
      </c>
      <c r="DL18" s="85"/>
      <c r="DM18" s="85">
        <v>5</v>
      </c>
      <c r="DN18" s="85">
        <v>6</v>
      </c>
    </row>
    <row r="19" spans="1:118" s="3" customFormat="1">
      <c r="A19" s="56">
        <v>8</v>
      </c>
      <c r="B19" s="58">
        <v>80030009</v>
      </c>
      <c r="C19" s="59" t="s">
        <v>121</v>
      </c>
      <c r="D19" s="60" t="s">
        <v>120</v>
      </c>
      <c r="E19" s="60" t="s">
        <v>105</v>
      </c>
      <c r="F19" s="60" t="s">
        <v>106</v>
      </c>
      <c r="G19" s="60" t="s">
        <v>107</v>
      </c>
      <c r="H19" s="60" t="s">
        <v>112</v>
      </c>
      <c r="I19" s="56">
        <v>15</v>
      </c>
      <c r="J19" s="56" t="s">
        <v>116</v>
      </c>
      <c r="K19" s="56" t="s">
        <v>113</v>
      </c>
      <c r="L19" s="61">
        <v>0</v>
      </c>
      <c r="M19" s="62">
        <f t="shared" si="4"/>
        <v>0</v>
      </c>
      <c r="N19" s="61">
        <v>20</v>
      </c>
      <c r="O19" s="62">
        <f t="shared" si="5"/>
        <v>1</v>
      </c>
      <c r="P19" s="61">
        <v>20</v>
      </c>
      <c r="Q19" s="62">
        <f t="shared" si="6"/>
        <v>1</v>
      </c>
      <c r="R19" s="61">
        <v>22</v>
      </c>
      <c r="S19" s="63">
        <f t="shared" si="7"/>
        <v>1</v>
      </c>
      <c r="T19" s="61">
        <v>24</v>
      </c>
      <c r="U19" s="63">
        <f t="shared" si="8"/>
        <v>1</v>
      </c>
      <c r="V19" s="61">
        <v>24</v>
      </c>
      <c r="W19" s="63">
        <f t="shared" si="9"/>
        <v>1</v>
      </c>
      <c r="X19" s="61">
        <v>34</v>
      </c>
      <c r="Y19" s="63">
        <f t="shared" si="10"/>
        <v>1</v>
      </c>
      <c r="Z19" s="61">
        <v>29</v>
      </c>
      <c r="AA19" s="63">
        <f t="shared" si="11"/>
        <v>1</v>
      </c>
      <c r="AB19" s="61">
        <v>25</v>
      </c>
      <c r="AC19" s="63">
        <f t="shared" si="12"/>
        <v>1</v>
      </c>
      <c r="AD19" s="64">
        <v>22</v>
      </c>
      <c r="AE19" s="65">
        <f t="shared" si="13"/>
        <v>1</v>
      </c>
      <c r="AF19" s="64">
        <v>7</v>
      </c>
      <c r="AG19" s="65">
        <f t="shared" si="14"/>
        <v>1</v>
      </c>
      <c r="AH19" s="64">
        <v>10</v>
      </c>
      <c r="AI19" s="65">
        <f t="shared" si="15"/>
        <v>1</v>
      </c>
      <c r="AJ19" s="64"/>
      <c r="AK19" s="65">
        <f t="shared" si="16"/>
        <v>0</v>
      </c>
      <c r="AL19" s="64"/>
      <c r="AM19" s="65">
        <f t="shared" si="17"/>
        <v>0</v>
      </c>
      <c r="AN19" s="64"/>
      <c r="AO19" s="65">
        <f t="shared" si="18"/>
        <v>0</v>
      </c>
      <c r="AP19" s="66">
        <f t="shared" si="19"/>
        <v>237</v>
      </c>
      <c r="AQ19" s="66">
        <f t="shared" si="20"/>
        <v>11</v>
      </c>
      <c r="AR19" s="56">
        <v>1</v>
      </c>
      <c r="AS19" s="56"/>
      <c r="AT19" s="56">
        <v>16</v>
      </c>
      <c r="AU19" s="67">
        <f t="shared" si="21"/>
        <v>17</v>
      </c>
      <c r="AV19" s="68">
        <f t="shared" si="22"/>
        <v>1</v>
      </c>
      <c r="AW19" s="68">
        <f t="shared" si="23"/>
        <v>1</v>
      </c>
      <c r="AX19" s="14">
        <f t="shared" si="24"/>
        <v>14</v>
      </c>
      <c r="AY19" s="67">
        <f t="shared" si="25"/>
        <v>16</v>
      </c>
      <c r="AZ19" s="69">
        <f t="shared" si="26"/>
        <v>0</v>
      </c>
      <c r="BA19" s="69">
        <f t="shared" si="27"/>
        <v>-1</v>
      </c>
      <c r="BB19" s="69">
        <f t="shared" si="28"/>
        <v>2</v>
      </c>
      <c r="BC19" s="67">
        <f t="shared" si="28"/>
        <v>1</v>
      </c>
      <c r="BD19" s="70">
        <f t="shared" si="29"/>
        <v>6.25</v>
      </c>
      <c r="BE19" s="70">
        <f t="shared" si="36"/>
        <v>14.285714285714285</v>
      </c>
      <c r="BF19" s="71"/>
      <c r="BG19" s="71"/>
      <c r="BH19" s="71">
        <v>1</v>
      </c>
      <c r="BI19" s="54">
        <f t="shared" si="30"/>
        <v>1</v>
      </c>
      <c r="BJ19" s="18">
        <f t="shared" si="31"/>
        <v>16</v>
      </c>
      <c r="BK19" s="18">
        <v>1</v>
      </c>
      <c r="BL19" s="18">
        <f t="shared" si="32"/>
        <v>17</v>
      </c>
      <c r="BM19" s="18">
        <f t="shared" si="33"/>
        <v>1</v>
      </c>
      <c r="BN19" s="18">
        <f t="shared" si="34"/>
        <v>6.25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 t="shared" si="35"/>
        <v>1</v>
      </c>
      <c r="CW19" s="173">
        <f t="shared" si="37"/>
        <v>6.25</v>
      </c>
      <c r="CX19" s="60"/>
      <c r="CY19" s="60"/>
      <c r="CZ19" s="60"/>
      <c r="DA19" s="60"/>
      <c r="DB19" s="60"/>
      <c r="DC19" s="75"/>
      <c r="DD19" s="60"/>
      <c r="DE19" s="75"/>
      <c r="DF19" s="60"/>
      <c r="DG19" s="60"/>
      <c r="DH19" s="60"/>
      <c r="DI19" s="60"/>
      <c r="DK19" s="3">
        <v>1</v>
      </c>
      <c r="DM19" s="3">
        <v>16</v>
      </c>
      <c r="DN19" s="3">
        <v>17</v>
      </c>
    </row>
    <row r="20" spans="1:118" s="3" customFormat="1">
      <c r="A20" s="56">
        <v>9</v>
      </c>
      <c r="B20" s="58">
        <v>80030010</v>
      </c>
      <c r="C20" s="59" t="s">
        <v>122</v>
      </c>
      <c r="D20" s="60" t="s">
        <v>120</v>
      </c>
      <c r="E20" s="60" t="s">
        <v>105</v>
      </c>
      <c r="F20" s="60" t="s">
        <v>106</v>
      </c>
      <c r="G20" s="60" t="s">
        <v>107</v>
      </c>
      <c r="H20" s="60" t="s">
        <v>108</v>
      </c>
      <c r="I20" s="56">
        <v>14</v>
      </c>
      <c r="J20" s="56" t="s">
        <v>116</v>
      </c>
      <c r="K20" s="56" t="s">
        <v>110</v>
      </c>
      <c r="L20" s="61">
        <v>0</v>
      </c>
      <c r="M20" s="62">
        <f t="shared" si="4"/>
        <v>0</v>
      </c>
      <c r="N20" s="61">
        <v>2</v>
      </c>
      <c r="O20" s="62">
        <f t="shared" si="5"/>
        <v>1</v>
      </c>
      <c r="P20" s="61">
        <v>4</v>
      </c>
      <c r="Q20" s="62">
        <f t="shared" si="6"/>
        <v>1</v>
      </c>
      <c r="R20" s="61">
        <v>1</v>
      </c>
      <c r="S20" s="63">
        <f t="shared" si="7"/>
        <v>1</v>
      </c>
      <c r="T20" s="61">
        <v>4</v>
      </c>
      <c r="U20" s="63">
        <f t="shared" si="8"/>
        <v>1</v>
      </c>
      <c r="V20" s="61">
        <v>4</v>
      </c>
      <c r="W20" s="63">
        <f t="shared" si="9"/>
        <v>1</v>
      </c>
      <c r="X20" s="61">
        <v>2</v>
      </c>
      <c r="Y20" s="63">
        <f t="shared" si="10"/>
        <v>1</v>
      </c>
      <c r="Z20" s="61">
        <v>3</v>
      </c>
      <c r="AA20" s="63">
        <f t="shared" si="11"/>
        <v>1</v>
      </c>
      <c r="AB20" s="61">
        <v>4</v>
      </c>
      <c r="AC20" s="63">
        <f t="shared" si="12"/>
        <v>1</v>
      </c>
      <c r="AD20" s="64">
        <v>0</v>
      </c>
      <c r="AE20" s="65">
        <f t="shared" si="13"/>
        <v>0</v>
      </c>
      <c r="AF20" s="64">
        <v>0</v>
      </c>
      <c r="AG20" s="65">
        <f t="shared" si="14"/>
        <v>0</v>
      </c>
      <c r="AH20" s="64">
        <v>0</v>
      </c>
      <c r="AI20" s="65">
        <f t="shared" si="15"/>
        <v>0</v>
      </c>
      <c r="AJ20" s="64"/>
      <c r="AK20" s="65">
        <f t="shared" si="16"/>
        <v>0</v>
      </c>
      <c r="AL20" s="64"/>
      <c r="AM20" s="65">
        <f t="shared" si="17"/>
        <v>0</v>
      </c>
      <c r="AN20" s="64"/>
      <c r="AO20" s="65">
        <f t="shared" si="18"/>
        <v>0</v>
      </c>
      <c r="AP20" s="66">
        <f t="shared" si="19"/>
        <v>24</v>
      </c>
      <c r="AQ20" s="66">
        <f t="shared" si="20"/>
        <v>8</v>
      </c>
      <c r="AR20" s="56">
        <v>1</v>
      </c>
      <c r="AS20" s="56"/>
      <c r="AT20" s="56">
        <v>2</v>
      </c>
      <c r="AU20" s="67">
        <f t="shared" si="21"/>
        <v>3</v>
      </c>
      <c r="AV20" s="68">
        <f t="shared" si="22"/>
        <v>0</v>
      </c>
      <c r="AW20" s="68">
        <f t="shared" si="23"/>
        <v>0</v>
      </c>
      <c r="AX20" s="14">
        <v>4</v>
      </c>
      <c r="AY20" s="67">
        <f t="shared" si="25"/>
        <v>4</v>
      </c>
      <c r="AZ20" s="69">
        <f t="shared" si="26"/>
        <v>1</v>
      </c>
      <c r="BA20" s="69">
        <f t="shared" si="27"/>
        <v>0</v>
      </c>
      <c r="BB20" s="69">
        <f t="shared" si="28"/>
        <v>-2</v>
      </c>
      <c r="BC20" s="67">
        <f t="shared" si="28"/>
        <v>-1</v>
      </c>
      <c r="BD20" s="70">
        <f t="shared" si="29"/>
        <v>-25</v>
      </c>
      <c r="BE20" s="70">
        <f t="shared" si="36"/>
        <v>-50</v>
      </c>
      <c r="BF20" s="71"/>
      <c r="BG20" s="71"/>
      <c r="BH20" s="71"/>
      <c r="BI20" s="54">
        <f t="shared" si="30"/>
        <v>0</v>
      </c>
      <c r="BJ20" s="18">
        <f t="shared" si="31"/>
        <v>3</v>
      </c>
      <c r="BK20" s="18"/>
      <c r="BL20" s="18">
        <f t="shared" si="32"/>
        <v>3</v>
      </c>
      <c r="BM20" s="18">
        <f t="shared" si="33"/>
        <v>-1</v>
      </c>
      <c r="BN20" s="18">
        <f t="shared" si="34"/>
        <v>-25</v>
      </c>
      <c r="BO20" s="73"/>
      <c r="BP20" s="55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60"/>
      <c r="CV20" s="56">
        <f t="shared" si="35"/>
        <v>-1</v>
      </c>
      <c r="CW20" s="173">
        <f t="shared" si="37"/>
        <v>-25</v>
      </c>
      <c r="CX20" s="60"/>
      <c r="CY20" s="60"/>
      <c r="CZ20" s="60"/>
      <c r="DA20" s="60"/>
      <c r="DB20" s="60"/>
      <c r="DC20" s="75"/>
      <c r="DD20" s="60"/>
      <c r="DE20" s="75"/>
      <c r="DF20" s="60"/>
      <c r="DG20" s="60"/>
      <c r="DH20" s="60"/>
      <c r="DI20" s="60"/>
      <c r="DK20" s="3">
        <v>1</v>
      </c>
      <c r="DM20" s="3">
        <v>2</v>
      </c>
      <c r="DN20" s="3">
        <v>3</v>
      </c>
    </row>
    <row r="21" spans="1:118" s="3" customFormat="1">
      <c r="A21" s="56">
        <v>10</v>
      </c>
      <c r="B21" s="58">
        <v>80030011</v>
      </c>
      <c r="C21" s="59" t="s">
        <v>123</v>
      </c>
      <c r="D21" s="60" t="s">
        <v>120</v>
      </c>
      <c r="E21" s="60" t="s">
        <v>105</v>
      </c>
      <c r="F21" s="60" t="s">
        <v>106</v>
      </c>
      <c r="G21" s="60" t="s">
        <v>107</v>
      </c>
      <c r="H21" s="60" t="s">
        <v>108</v>
      </c>
      <c r="I21" s="56">
        <v>24</v>
      </c>
      <c r="J21" s="56" t="s">
        <v>116</v>
      </c>
      <c r="K21" s="56" t="s">
        <v>110</v>
      </c>
      <c r="L21" s="61">
        <v>2</v>
      </c>
      <c r="M21" s="62">
        <f t="shared" si="4"/>
        <v>1</v>
      </c>
      <c r="N21" s="61">
        <v>4</v>
      </c>
      <c r="O21" s="62">
        <f t="shared" si="5"/>
        <v>1</v>
      </c>
      <c r="P21" s="61">
        <v>6</v>
      </c>
      <c r="Q21" s="62">
        <f t="shared" si="6"/>
        <v>1</v>
      </c>
      <c r="R21" s="61">
        <v>6</v>
      </c>
      <c r="S21" s="63">
        <f t="shared" si="7"/>
        <v>1</v>
      </c>
      <c r="T21" s="61">
        <v>8</v>
      </c>
      <c r="U21" s="63">
        <f t="shared" si="8"/>
        <v>1</v>
      </c>
      <c r="V21" s="61">
        <v>9</v>
      </c>
      <c r="W21" s="63">
        <f t="shared" si="9"/>
        <v>1</v>
      </c>
      <c r="X21" s="61">
        <v>10</v>
      </c>
      <c r="Y21" s="63">
        <f t="shared" si="10"/>
        <v>1</v>
      </c>
      <c r="Z21" s="61">
        <v>7</v>
      </c>
      <c r="AA21" s="63">
        <f t="shared" si="11"/>
        <v>1</v>
      </c>
      <c r="AB21" s="61">
        <v>7</v>
      </c>
      <c r="AC21" s="63">
        <f t="shared" si="12"/>
        <v>1</v>
      </c>
      <c r="AD21" s="64">
        <v>0</v>
      </c>
      <c r="AE21" s="65">
        <f t="shared" si="13"/>
        <v>0</v>
      </c>
      <c r="AF21" s="64">
        <v>0</v>
      </c>
      <c r="AG21" s="65">
        <f t="shared" si="14"/>
        <v>0</v>
      </c>
      <c r="AH21" s="64">
        <v>0</v>
      </c>
      <c r="AI21" s="65">
        <f t="shared" si="15"/>
        <v>0</v>
      </c>
      <c r="AJ21" s="64"/>
      <c r="AK21" s="65">
        <f t="shared" si="16"/>
        <v>0</v>
      </c>
      <c r="AL21" s="64"/>
      <c r="AM21" s="65">
        <f t="shared" si="17"/>
        <v>0</v>
      </c>
      <c r="AN21" s="64"/>
      <c r="AO21" s="65">
        <f t="shared" si="18"/>
        <v>0</v>
      </c>
      <c r="AP21" s="66">
        <f t="shared" si="19"/>
        <v>59</v>
      </c>
      <c r="AQ21" s="66">
        <f t="shared" si="20"/>
        <v>9</v>
      </c>
      <c r="AR21" s="56">
        <v>1</v>
      </c>
      <c r="AS21" s="56"/>
      <c r="AT21" s="56">
        <v>3</v>
      </c>
      <c r="AU21" s="67">
        <f t="shared" si="21"/>
        <v>4</v>
      </c>
      <c r="AV21" s="68">
        <f t="shared" si="22"/>
        <v>1</v>
      </c>
      <c r="AW21" s="68">
        <f t="shared" si="23"/>
        <v>0</v>
      </c>
      <c r="AX21" s="14">
        <f t="shared" ref="AX21:AX27" si="38">IF(AP21&lt;1,0,IF(AND((L21+N21+P21+R21+T21+V21+X21+Z21+AB21)&lt;=40,(L21+N21+P21+R21+T21+V21+X21+Z21+AB21)&gt;0,(AP21)&lt;120),"กรอก",ROUND((IF(AP21&lt;120,((IF((L21+N21+P21+R21+T21+V21+X21+Z21+AB21)=0,0,(IF((L21+N21+P21+R21+T21+V21+X21+Z21+AB21)&lt;=80,6,8))))+((((AE21+AG21+AI21)*30)/20)+(((AK21+AM21+AO21)*35)/20))),(((M21+O21+Q21)*20)/20)+(((S21+U21+W21+Y21+AA21+AC21)*25)/20)+(((AE21+AG21+AI21)*30)/20)+(((AK21+AM21+AO21)*35)/20))),0)))</f>
        <v>6</v>
      </c>
      <c r="AY21" s="67">
        <f t="shared" si="25"/>
        <v>7</v>
      </c>
      <c r="AZ21" s="69">
        <f t="shared" si="26"/>
        <v>0</v>
      </c>
      <c r="BA21" s="69">
        <f t="shared" si="27"/>
        <v>0</v>
      </c>
      <c r="BB21" s="69">
        <f t="shared" si="28"/>
        <v>-3</v>
      </c>
      <c r="BC21" s="67">
        <f t="shared" si="28"/>
        <v>-3</v>
      </c>
      <c r="BD21" s="70">
        <f t="shared" si="29"/>
        <v>-42.857142857142854</v>
      </c>
      <c r="BE21" s="70">
        <f t="shared" si="36"/>
        <v>-50</v>
      </c>
      <c r="BF21" s="71"/>
      <c r="BG21" s="71"/>
      <c r="BH21" s="71"/>
      <c r="BI21" s="54">
        <f t="shared" si="30"/>
        <v>0</v>
      </c>
      <c r="BJ21" s="18">
        <f t="shared" si="31"/>
        <v>4</v>
      </c>
      <c r="BK21" s="18"/>
      <c r="BL21" s="18">
        <f t="shared" si="32"/>
        <v>4</v>
      </c>
      <c r="BM21" s="18">
        <f t="shared" si="33"/>
        <v>-3</v>
      </c>
      <c r="BN21" s="18">
        <f t="shared" si="34"/>
        <v>-42.857142857142854</v>
      </c>
      <c r="BO21" s="73"/>
      <c r="BP21" s="55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60"/>
      <c r="CV21" s="56">
        <f t="shared" si="35"/>
        <v>-3</v>
      </c>
      <c r="CW21" s="173">
        <f t="shared" si="37"/>
        <v>-42.857142857142854</v>
      </c>
      <c r="CX21" s="60"/>
      <c r="CY21" s="60"/>
      <c r="CZ21" s="60"/>
      <c r="DA21" s="60"/>
      <c r="DB21" s="60"/>
      <c r="DC21" s="75"/>
      <c r="DD21" s="60"/>
      <c r="DE21" s="75"/>
      <c r="DF21" s="60"/>
      <c r="DG21" s="60"/>
      <c r="DH21" s="60"/>
      <c r="DI21" s="60"/>
      <c r="DK21" s="3">
        <v>1</v>
      </c>
      <c r="DM21" s="3">
        <v>3</v>
      </c>
      <c r="DN21" s="3">
        <v>4</v>
      </c>
    </row>
    <row r="22" spans="1:118" s="3" customFormat="1">
      <c r="A22" s="56">
        <v>11</v>
      </c>
      <c r="B22" s="58">
        <v>80030012</v>
      </c>
      <c r="C22" s="59" t="s">
        <v>124</v>
      </c>
      <c r="D22" s="60" t="s">
        <v>105</v>
      </c>
      <c r="E22" s="60" t="s">
        <v>105</v>
      </c>
      <c r="F22" s="60" t="s">
        <v>106</v>
      </c>
      <c r="G22" s="60" t="s">
        <v>107</v>
      </c>
      <c r="H22" s="60" t="s">
        <v>108</v>
      </c>
      <c r="I22" s="56">
        <v>20</v>
      </c>
      <c r="J22" s="56" t="s">
        <v>116</v>
      </c>
      <c r="K22" s="56" t="s">
        <v>113</v>
      </c>
      <c r="L22" s="61">
        <v>0</v>
      </c>
      <c r="M22" s="62">
        <f t="shared" si="4"/>
        <v>0</v>
      </c>
      <c r="N22" s="61">
        <v>19</v>
      </c>
      <c r="O22" s="62">
        <f t="shared" si="5"/>
        <v>1</v>
      </c>
      <c r="P22" s="61">
        <v>16</v>
      </c>
      <c r="Q22" s="62">
        <f t="shared" si="6"/>
        <v>1</v>
      </c>
      <c r="R22" s="61">
        <v>19</v>
      </c>
      <c r="S22" s="63">
        <f t="shared" si="7"/>
        <v>1</v>
      </c>
      <c r="T22" s="61">
        <v>18</v>
      </c>
      <c r="U22" s="63">
        <f t="shared" si="8"/>
        <v>1</v>
      </c>
      <c r="V22" s="61">
        <v>17</v>
      </c>
      <c r="W22" s="63">
        <f t="shared" si="9"/>
        <v>1</v>
      </c>
      <c r="X22" s="61">
        <v>19</v>
      </c>
      <c r="Y22" s="63">
        <f t="shared" si="10"/>
        <v>1</v>
      </c>
      <c r="Z22" s="61">
        <v>18</v>
      </c>
      <c r="AA22" s="63">
        <f t="shared" si="11"/>
        <v>1</v>
      </c>
      <c r="AB22" s="61">
        <v>15</v>
      </c>
      <c r="AC22" s="63">
        <f t="shared" si="12"/>
        <v>1</v>
      </c>
      <c r="AD22" s="64">
        <v>0</v>
      </c>
      <c r="AE22" s="65">
        <f t="shared" si="13"/>
        <v>0</v>
      </c>
      <c r="AF22" s="64">
        <v>0</v>
      </c>
      <c r="AG22" s="65">
        <f t="shared" si="14"/>
        <v>0</v>
      </c>
      <c r="AH22" s="64">
        <v>0</v>
      </c>
      <c r="AI22" s="65">
        <f t="shared" si="15"/>
        <v>0</v>
      </c>
      <c r="AJ22" s="64"/>
      <c r="AK22" s="65">
        <f t="shared" si="16"/>
        <v>0</v>
      </c>
      <c r="AL22" s="64"/>
      <c r="AM22" s="65">
        <f t="shared" si="17"/>
        <v>0</v>
      </c>
      <c r="AN22" s="64"/>
      <c r="AO22" s="65">
        <f t="shared" si="18"/>
        <v>0</v>
      </c>
      <c r="AP22" s="66">
        <f t="shared" si="19"/>
        <v>141</v>
      </c>
      <c r="AQ22" s="66">
        <f t="shared" si="20"/>
        <v>8</v>
      </c>
      <c r="AR22" s="56">
        <v>1</v>
      </c>
      <c r="AS22" s="56"/>
      <c r="AT22" s="56">
        <v>10</v>
      </c>
      <c r="AU22" s="67">
        <f t="shared" si="21"/>
        <v>11</v>
      </c>
      <c r="AV22" s="68">
        <f t="shared" si="22"/>
        <v>1</v>
      </c>
      <c r="AW22" s="68">
        <f t="shared" si="23"/>
        <v>1</v>
      </c>
      <c r="AX22" s="14">
        <f t="shared" si="38"/>
        <v>10</v>
      </c>
      <c r="AY22" s="67">
        <f t="shared" si="25"/>
        <v>12</v>
      </c>
      <c r="AZ22" s="69">
        <f t="shared" si="26"/>
        <v>0</v>
      </c>
      <c r="BA22" s="69">
        <f t="shared" si="27"/>
        <v>-1</v>
      </c>
      <c r="BB22" s="69">
        <f t="shared" si="28"/>
        <v>0</v>
      </c>
      <c r="BC22" s="67">
        <f t="shared" si="28"/>
        <v>-1</v>
      </c>
      <c r="BD22" s="70">
        <f t="shared" si="29"/>
        <v>-8.3333333333333321</v>
      </c>
      <c r="BE22" s="70">
        <f t="shared" si="36"/>
        <v>0</v>
      </c>
      <c r="BF22" s="71"/>
      <c r="BG22" s="71"/>
      <c r="BH22" s="71">
        <v>1</v>
      </c>
      <c r="BI22" s="54">
        <f t="shared" si="30"/>
        <v>1</v>
      </c>
      <c r="BJ22" s="18">
        <f t="shared" si="31"/>
        <v>10</v>
      </c>
      <c r="BK22" s="18">
        <v>3</v>
      </c>
      <c r="BL22" s="18">
        <f t="shared" si="32"/>
        <v>13</v>
      </c>
      <c r="BM22" s="18">
        <f t="shared" si="33"/>
        <v>1</v>
      </c>
      <c r="BN22" s="18">
        <f t="shared" si="34"/>
        <v>8.3333333333333321</v>
      </c>
      <c r="BO22" s="73"/>
      <c r="BP22" s="55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/>
      <c r="CV22" s="56">
        <f t="shared" si="35"/>
        <v>-1</v>
      </c>
      <c r="CW22" s="173">
        <f t="shared" si="37"/>
        <v>-8.3333333333333321</v>
      </c>
      <c r="CX22" s="60"/>
      <c r="CY22" s="60"/>
      <c r="CZ22" s="60"/>
      <c r="DA22" s="60"/>
      <c r="DB22" s="60"/>
      <c r="DC22" s="75"/>
      <c r="DD22" s="60"/>
      <c r="DE22" s="75"/>
      <c r="DF22" s="60"/>
      <c r="DG22" s="60"/>
      <c r="DH22" s="60"/>
      <c r="DI22" s="60"/>
      <c r="DK22" s="3">
        <v>1</v>
      </c>
      <c r="DM22" s="3">
        <v>9</v>
      </c>
      <c r="DN22" s="3">
        <v>10</v>
      </c>
    </row>
    <row r="23" spans="1:118" s="3" customFormat="1">
      <c r="A23" s="56">
        <v>12</v>
      </c>
      <c r="B23" s="58">
        <v>80030013</v>
      </c>
      <c r="C23" s="59" t="s">
        <v>125</v>
      </c>
      <c r="D23" s="60" t="s">
        <v>105</v>
      </c>
      <c r="E23" s="60" t="s">
        <v>105</v>
      </c>
      <c r="F23" s="60" t="s">
        <v>106</v>
      </c>
      <c r="G23" s="60" t="s">
        <v>107</v>
      </c>
      <c r="H23" s="60" t="s">
        <v>112</v>
      </c>
      <c r="I23" s="56">
        <v>4</v>
      </c>
      <c r="J23" s="56" t="s">
        <v>116</v>
      </c>
      <c r="K23" s="56" t="s">
        <v>113</v>
      </c>
      <c r="L23" s="61">
        <v>4</v>
      </c>
      <c r="M23" s="62">
        <f t="shared" si="4"/>
        <v>1</v>
      </c>
      <c r="N23" s="61">
        <v>16</v>
      </c>
      <c r="O23" s="62">
        <f t="shared" si="5"/>
        <v>1</v>
      </c>
      <c r="P23" s="61">
        <v>30</v>
      </c>
      <c r="Q23" s="62">
        <f t="shared" si="6"/>
        <v>1</v>
      </c>
      <c r="R23" s="61">
        <v>37</v>
      </c>
      <c r="S23" s="63">
        <f t="shared" si="7"/>
        <v>1</v>
      </c>
      <c r="T23" s="61">
        <v>45</v>
      </c>
      <c r="U23" s="63">
        <f t="shared" si="8"/>
        <v>2</v>
      </c>
      <c r="V23" s="61">
        <v>41</v>
      </c>
      <c r="W23" s="63">
        <f t="shared" si="9"/>
        <v>2</v>
      </c>
      <c r="X23" s="61">
        <v>40</v>
      </c>
      <c r="Y23" s="63">
        <f t="shared" si="10"/>
        <v>2</v>
      </c>
      <c r="Z23" s="61">
        <v>29</v>
      </c>
      <c r="AA23" s="63">
        <f t="shared" si="11"/>
        <v>1</v>
      </c>
      <c r="AB23" s="61">
        <v>36</v>
      </c>
      <c r="AC23" s="63">
        <f t="shared" si="12"/>
        <v>1</v>
      </c>
      <c r="AD23" s="64">
        <v>26</v>
      </c>
      <c r="AE23" s="65">
        <f t="shared" si="13"/>
        <v>1</v>
      </c>
      <c r="AF23" s="64">
        <v>11</v>
      </c>
      <c r="AG23" s="65">
        <f t="shared" si="14"/>
        <v>1</v>
      </c>
      <c r="AH23" s="64">
        <v>17</v>
      </c>
      <c r="AI23" s="65">
        <f t="shared" si="15"/>
        <v>1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332</v>
      </c>
      <c r="AQ23" s="66">
        <f t="shared" si="20"/>
        <v>15</v>
      </c>
      <c r="AR23" s="56">
        <v>1</v>
      </c>
      <c r="AS23" s="56"/>
      <c r="AT23" s="56">
        <v>19</v>
      </c>
      <c r="AU23" s="67">
        <f t="shared" si="21"/>
        <v>20</v>
      </c>
      <c r="AV23" s="68">
        <f t="shared" si="22"/>
        <v>1</v>
      </c>
      <c r="AW23" s="68">
        <f t="shared" si="23"/>
        <v>1</v>
      </c>
      <c r="AX23" s="14">
        <f t="shared" si="38"/>
        <v>19</v>
      </c>
      <c r="AY23" s="67">
        <f t="shared" si="25"/>
        <v>21</v>
      </c>
      <c r="AZ23" s="69">
        <f t="shared" si="26"/>
        <v>0</v>
      </c>
      <c r="BA23" s="69">
        <f t="shared" si="27"/>
        <v>-1</v>
      </c>
      <c r="BB23" s="69">
        <f t="shared" si="28"/>
        <v>0</v>
      </c>
      <c r="BC23" s="67">
        <f t="shared" si="28"/>
        <v>-1</v>
      </c>
      <c r="BD23" s="70">
        <f t="shared" si="29"/>
        <v>-4.7619047619047619</v>
      </c>
      <c r="BE23" s="70">
        <f t="shared" si="36"/>
        <v>0</v>
      </c>
      <c r="BF23" s="71"/>
      <c r="BG23" s="71"/>
      <c r="BH23" s="71">
        <v>2</v>
      </c>
      <c r="BI23" s="54">
        <f t="shared" si="30"/>
        <v>2</v>
      </c>
      <c r="BJ23" s="18">
        <f t="shared" si="31"/>
        <v>18</v>
      </c>
      <c r="BK23" s="18">
        <v>3</v>
      </c>
      <c r="BL23" s="18">
        <f t="shared" si="32"/>
        <v>21</v>
      </c>
      <c r="BM23" s="18">
        <f t="shared" si="33"/>
        <v>0</v>
      </c>
      <c r="BN23" s="18">
        <f t="shared" si="34"/>
        <v>0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 t="shared" si="35"/>
        <v>-1</v>
      </c>
      <c r="CW23" s="173">
        <f t="shared" si="37"/>
        <v>-4.7619047619047619</v>
      </c>
      <c r="CX23" s="60"/>
      <c r="CY23" s="60"/>
      <c r="CZ23" s="60"/>
      <c r="DA23" s="60"/>
      <c r="DB23" s="60"/>
      <c r="DC23" s="75"/>
      <c r="DD23" s="60"/>
      <c r="DE23" s="75">
        <v>1</v>
      </c>
      <c r="DF23" s="60"/>
      <c r="DG23" s="60"/>
      <c r="DH23" s="60"/>
      <c r="DI23" s="60"/>
      <c r="DK23" s="3">
        <v>1</v>
      </c>
      <c r="DM23" s="3">
        <v>19</v>
      </c>
      <c r="DN23" s="3">
        <v>20</v>
      </c>
    </row>
    <row r="24" spans="1:118" s="3" customFormat="1">
      <c r="A24" s="56">
        <v>13</v>
      </c>
      <c r="B24" s="58">
        <v>80030014</v>
      </c>
      <c r="C24" s="59" t="s">
        <v>126</v>
      </c>
      <c r="D24" s="60" t="s">
        <v>127</v>
      </c>
      <c r="E24" s="60" t="s">
        <v>105</v>
      </c>
      <c r="F24" s="60" t="s">
        <v>106</v>
      </c>
      <c r="G24" s="60" t="s">
        <v>107</v>
      </c>
      <c r="H24" s="60" t="s">
        <v>108</v>
      </c>
      <c r="I24" s="56">
        <v>1</v>
      </c>
      <c r="J24" s="56" t="s">
        <v>116</v>
      </c>
      <c r="K24" s="56" t="s">
        <v>110</v>
      </c>
      <c r="L24" s="61">
        <v>3</v>
      </c>
      <c r="M24" s="62">
        <f t="shared" si="4"/>
        <v>1</v>
      </c>
      <c r="N24" s="61">
        <v>2</v>
      </c>
      <c r="O24" s="62">
        <f t="shared" si="5"/>
        <v>1</v>
      </c>
      <c r="P24" s="61">
        <v>6</v>
      </c>
      <c r="Q24" s="62">
        <f t="shared" si="6"/>
        <v>1</v>
      </c>
      <c r="R24" s="61">
        <v>2</v>
      </c>
      <c r="S24" s="63">
        <f t="shared" si="7"/>
        <v>1</v>
      </c>
      <c r="T24" s="61">
        <v>6</v>
      </c>
      <c r="U24" s="63">
        <f t="shared" si="8"/>
        <v>1</v>
      </c>
      <c r="V24" s="61">
        <v>5</v>
      </c>
      <c r="W24" s="63">
        <f t="shared" si="9"/>
        <v>1</v>
      </c>
      <c r="X24" s="61">
        <v>4</v>
      </c>
      <c r="Y24" s="63">
        <f t="shared" si="10"/>
        <v>1</v>
      </c>
      <c r="Z24" s="61">
        <v>9</v>
      </c>
      <c r="AA24" s="63">
        <f t="shared" si="11"/>
        <v>1</v>
      </c>
      <c r="AB24" s="61">
        <v>4</v>
      </c>
      <c r="AC24" s="63">
        <f t="shared" si="12"/>
        <v>1</v>
      </c>
      <c r="AD24" s="64">
        <v>0</v>
      </c>
      <c r="AE24" s="65">
        <f t="shared" si="13"/>
        <v>0</v>
      </c>
      <c r="AF24" s="64">
        <v>0</v>
      </c>
      <c r="AG24" s="65">
        <f t="shared" si="14"/>
        <v>0</v>
      </c>
      <c r="AH24" s="64">
        <v>0</v>
      </c>
      <c r="AI24" s="65">
        <f t="shared" si="15"/>
        <v>0</v>
      </c>
      <c r="AJ24" s="64"/>
      <c r="AK24" s="65">
        <f t="shared" si="16"/>
        <v>0</v>
      </c>
      <c r="AL24" s="64"/>
      <c r="AM24" s="65">
        <f t="shared" si="17"/>
        <v>0</v>
      </c>
      <c r="AN24" s="64"/>
      <c r="AO24" s="65">
        <f t="shared" si="18"/>
        <v>0</v>
      </c>
      <c r="AP24" s="66">
        <f t="shared" si="19"/>
        <v>41</v>
      </c>
      <c r="AQ24" s="66">
        <f t="shared" si="20"/>
        <v>9</v>
      </c>
      <c r="AR24" s="56">
        <v>1</v>
      </c>
      <c r="AS24" s="56"/>
      <c r="AT24" s="56">
        <v>2</v>
      </c>
      <c r="AU24" s="67">
        <f t="shared" si="21"/>
        <v>3</v>
      </c>
      <c r="AV24" s="68">
        <f t="shared" si="22"/>
        <v>1</v>
      </c>
      <c r="AW24" s="68">
        <f t="shared" si="23"/>
        <v>0</v>
      </c>
      <c r="AX24" s="14">
        <f t="shared" si="38"/>
        <v>6</v>
      </c>
      <c r="AY24" s="67">
        <f t="shared" si="25"/>
        <v>7</v>
      </c>
      <c r="AZ24" s="69">
        <f t="shared" si="26"/>
        <v>0</v>
      </c>
      <c r="BA24" s="69">
        <f t="shared" si="27"/>
        <v>0</v>
      </c>
      <c r="BB24" s="69">
        <f t="shared" si="28"/>
        <v>-4</v>
      </c>
      <c r="BC24" s="67">
        <f t="shared" si="28"/>
        <v>-4</v>
      </c>
      <c r="BD24" s="70">
        <f t="shared" si="29"/>
        <v>-57.142857142857139</v>
      </c>
      <c r="BE24" s="70">
        <f t="shared" si="36"/>
        <v>-66.666666666666657</v>
      </c>
      <c r="BF24" s="71"/>
      <c r="BG24" s="71"/>
      <c r="BH24" s="71"/>
      <c r="BI24" s="54">
        <f t="shared" si="30"/>
        <v>0</v>
      </c>
      <c r="BJ24" s="18">
        <f t="shared" si="31"/>
        <v>3</v>
      </c>
      <c r="BK24" s="18"/>
      <c r="BL24" s="18">
        <f t="shared" si="32"/>
        <v>3</v>
      </c>
      <c r="BM24" s="18">
        <f t="shared" si="33"/>
        <v>-4</v>
      </c>
      <c r="BN24" s="18">
        <f t="shared" si="34"/>
        <v>-57.142857142857139</v>
      </c>
      <c r="BO24" s="73"/>
      <c r="BP24" s="55"/>
      <c r="BQ24" s="74">
        <v>1</v>
      </c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/>
      <c r="CV24" s="56">
        <f t="shared" si="35"/>
        <v>-3</v>
      </c>
      <c r="CW24" s="173">
        <f t="shared" si="37"/>
        <v>-42.857142857142854</v>
      </c>
      <c r="CX24" s="60"/>
      <c r="CY24" s="60"/>
      <c r="CZ24" s="60"/>
      <c r="DA24" s="60"/>
      <c r="DB24" s="60"/>
      <c r="DC24" s="75"/>
      <c r="DD24" s="60"/>
      <c r="DE24" s="75"/>
      <c r="DF24" s="60"/>
      <c r="DG24" s="60"/>
      <c r="DH24" s="60"/>
      <c r="DI24" s="60"/>
      <c r="DK24" s="3">
        <v>1</v>
      </c>
      <c r="DM24" s="3">
        <v>2</v>
      </c>
      <c r="DN24" s="3">
        <v>3</v>
      </c>
    </row>
    <row r="25" spans="1:118" s="3" customFormat="1">
      <c r="A25" s="56">
        <v>14</v>
      </c>
      <c r="B25" s="58">
        <v>80030015</v>
      </c>
      <c r="C25" s="59" t="s">
        <v>128</v>
      </c>
      <c r="D25" s="60" t="s">
        <v>127</v>
      </c>
      <c r="E25" s="60" t="s">
        <v>105</v>
      </c>
      <c r="F25" s="60" t="s">
        <v>106</v>
      </c>
      <c r="G25" s="60" t="s">
        <v>107</v>
      </c>
      <c r="H25" s="60" t="s">
        <v>112</v>
      </c>
      <c r="I25" s="56">
        <v>5</v>
      </c>
      <c r="J25" s="56" t="s">
        <v>116</v>
      </c>
      <c r="K25" s="56" t="s">
        <v>113</v>
      </c>
      <c r="L25" s="61">
        <v>0</v>
      </c>
      <c r="M25" s="62">
        <f t="shared" si="4"/>
        <v>0</v>
      </c>
      <c r="N25" s="61">
        <v>21</v>
      </c>
      <c r="O25" s="62">
        <f t="shared" si="5"/>
        <v>1</v>
      </c>
      <c r="P25" s="61">
        <v>19</v>
      </c>
      <c r="Q25" s="62">
        <f t="shared" si="6"/>
        <v>1</v>
      </c>
      <c r="R25" s="61">
        <v>57</v>
      </c>
      <c r="S25" s="63">
        <f t="shared" si="7"/>
        <v>2</v>
      </c>
      <c r="T25" s="61">
        <v>47</v>
      </c>
      <c r="U25" s="63">
        <f t="shared" si="8"/>
        <v>2</v>
      </c>
      <c r="V25" s="61">
        <v>56</v>
      </c>
      <c r="W25" s="63">
        <f t="shared" si="9"/>
        <v>2</v>
      </c>
      <c r="X25" s="61">
        <v>57</v>
      </c>
      <c r="Y25" s="63">
        <f t="shared" si="10"/>
        <v>2</v>
      </c>
      <c r="Z25" s="61">
        <v>43</v>
      </c>
      <c r="AA25" s="63">
        <f t="shared" si="11"/>
        <v>2</v>
      </c>
      <c r="AB25" s="61">
        <v>48</v>
      </c>
      <c r="AC25" s="63">
        <f t="shared" si="12"/>
        <v>2</v>
      </c>
      <c r="AD25" s="64">
        <v>29</v>
      </c>
      <c r="AE25" s="65">
        <f t="shared" si="13"/>
        <v>1</v>
      </c>
      <c r="AF25" s="64">
        <v>22</v>
      </c>
      <c r="AG25" s="65">
        <f t="shared" si="14"/>
        <v>1</v>
      </c>
      <c r="AH25" s="64">
        <v>45</v>
      </c>
      <c r="AI25" s="65">
        <f t="shared" si="15"/>
        <v>2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444</v>
      </c>
      <c r="AQ25" s="66">
        <f t="shared" si="20"/>
        <v>18</v>
      </c>
      <c r="AR25" s="56">
        <v>1</v>
      </c>
      <c r="AS25" s="56">
        <v>1</v>
      </c>
      <c r="AT25" s="56">
        <v>22</v>
      </c>
      <c r="AU25" s="67">
        <f t="shared" si="21"/>
        <v>24</v>
      </c>
      <c r="AV25" s="68">
        <f t="shared" si="22"/>
        <v>1</v>
      </c>
      <c r="AW25" s="68">
        <f t="shared" si="23"/>
        <v>1</v>
      </c>
      <c r="AX25" s="14">
        <f t="shared" si="38"/>
        <v>23</v>
      </c>
      <c r="AY25" s="67">
        <f t="shared" si="25"/>
        <v>25</v>
      </c>
      <c r="AZ25" s="69">
        <f t="shared" si="26"/>
        <v>0</v>
      </c>
      <c r="BA25" s="69">
        <f t="shared" si="27"/>
        <v>0</v>
      </c>
      <c r="BB25" s="69">
        <f t="shared" si="28"/>
        <v>-1</v>
      </c>
      <c r="BC25" s="67">
        <f t="shared" si="28"/>
        <v>-1</v>
      </c>
      <c r="BD25" s="70">
        <f t="shared" si="29"/>
        <v>-4</v>
      </c>
      <c r="BE25" s="70">
        <f t="shared" si="36"/>
        <v>-4.3478260869565215</v>
      </c>
      <c r="BF25" s="71"/>
      <c r="BG25" s="71"/>
      <c r="BH25" s="71">
        <v>1</v>
      </c>
      <c r="BI25" s="54">
        <f t="shared" si="30"/>
        <v>1</v>
      </c>
      <c r="BJ25" s="18">
        <f t="shared" si="31"/>
        <v>23</v>
      </c>
      <c r="BK25" s="18">
        <v>2</v>
      </c>
      <c r="BL25" s="18">
        <f t="shared" si="32"/>
        <v>25</v>
      </c>
      <c r="BM25" s="18">
        <f t="shared" si="33"/>
        <v>0</v>
      </c>
      <c r="BN25" s="18">
        <f t="shared" si="34"/>
        <v>0</v>
      </c>
      <c r="BO25" s="73"/>
      <c r="BP25" s="55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 t="shared" si="35"/>
        <v>-1</v>
      </c>
      <c r="CW25" s="173">
        <f t="shared" si="37"/>
        <v>-4</v>
      </c>
      <c r="CX25" s="60"/>
      <c r="CY25" s="60"/>
      <c r="CZ25" s="60"/>
      <c r="DA25" s="60"/>
      <c r="DB25" s="60"/>
      <c r="DC25" s="75"/>
      <c r="DD25" s="60"/>
      <c r="DE25" s="75"/>
      <c r="DF25" s="60"/>
      <c r="DG25" s="60"/>
      <c r="DH25" s="60"/>
      <c r="DI25" s="60"/>
      <c r="DK25" s="3">
        <v>1</v>
      </c>
      <c r="DL25" s="3">
        <v>1</v>
      </c>
      <c r="DM25" s="3">
        <v>22</v>
      </c>
      <c r="DN25" s="3">
        <v>24</v>
      </c>
    </row>
    <row r="26" spans="1:118" s="3" customFormat="1">
      <c r="A26" s="56">
        <v>15</v>
      </c>
      <c r="B26" s="58">
        <v>80030017</v>
      </c>
      <c r="C26" s="59" t="s">
        <v>129</v>
      </c>
      <c r="D26" s="60" t="s">
        <v>127</v>
      </c>
      <c r="E26" s="60" t="s">
        <v>105</v>
      </c>
      <c r="F26" s="60" t="s">
        <v>106</v>
      </c>
      <c r="G26" s="60" t="s">
        <v>107</v>
      </c>
      <c r="H26" s="60" t="s">
        <v>108</v>
      </c>
      <c r="I26" s="56">
        <v>3</v>
      </c>
      <c r="J26" s="56" t="s">
        <v>116</v>
      </c>
      <c r="K26" s="56" t="s">
        <v>110</v>
      </c>
      <c r="L26" s="61">
        <v>0</v>
      </c>
      <c r="M26" s="62">
        <f t="shared" si="4"/>
        <v>0</v>
      </c>
      <c r="N26" s="61">
        <v>3</v>
      </c>
      <c r="O26" s="62">
        <f t="shared" si="5"/>
        <v>1</v>
      </c>
      <c r="P26" s="61">
        <v>3</v>
      </c>
      <c r="Q26" s="62">
        <f t="shared" si="6"/>
        <v>1</v>
      </c>
      <c r="R26" s="61">
        <v>11</v>
      </c>
      <c r="S26" s="63">
        <f t="shared" si="7"/>
        <v>1</v>
      </c>
      <c r="T26" s="61">
        <v>6</v>
      </c>
      <c r="U26" s="63">
        <f t="shared" si="8"/>
        <v>1</v>
      </c>
      <c r="V26" s="61">
        <v>8</v>
      </c>
      <c r="W26" s="63">
        <f t="shared" si="9"/>
        <v>1</v>
      </c>
      <c r="X26" s="61">
        <v>3</v>
      </c>
      <c r="Y26" s="63">
        <f t="shared" si="10"/>
        <v>1</v>
      </c>
      <c r="Z26" s="61">
        <v>6</v>
      </c>
      <c r="AA26" s="63">
        <f t="shared" si="11"/>
        <v>1</v>
      </c>
      <c r="AB26" s="61">
        <v>7</v>
      </c>
      <c r="AC26" s="63">
        <f t="shared" si="12"/>
        <v>1</v>
      </c>
      <c r="AD26" s="64">
        <v>0</v>
      </c>
      <c r="AE26" s="65">
        <f t="shared" si="13"/>
        <v>0</v>
      </c>
      <c r="AF26" s="64">
        <v>0</v>
      </c>
      <c r="AG26" s="65">
        <f t="shared" si="14"/>
        <v>0</v>
      </c>
      <c r="AH26" s="64">
        <v>0</v>
      </c>
      <c r="AI26" s="65">
        <f t="shared" si="15"/>
        <v>0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47</v>
      </c>
      <c r="AQ26" s="66">
        <f t="shared" si="20"/>
        <v>8</v>
      </c>
      <c r="AR26" s="56">
        <v>1</v>
      </c>
      <c r="AS26" s="56"/>
      <c r="AT26" s="56">
        <v>4</v>
      </c>
      <c r="AU26" s="67">
        <f t="shared" si="21"/>
        <v>5</v>
      </c>
      <c r="AV26" s="68">
        <f t="shared" si="22"/>
        <v>1</v>
      </c>
      <c r="AW26" s="68">
        <f t="shared" si="23"/>
        <v>0</v>
      </c>
      <c r="AX26" s="14">
        <f t="shared" si="38"/>
        <v>6</v>
      </c>
      <c r="AY26" s="67">
        <f t="shared" si="25"/>
        <v>7</v>
      </c>
      <c r="AZ26" s="69">
        <f t="shared" si="26"/>
        <v>0</v>
      </c>
      <c r="BA26" s="69">
        <f t="shared" si="27"/>
        <v>0</v>
      </c>
      <c r="BB26" s="69">
        <f t="shared" si="28"/>
        <v>-2</v>
      </c>
      <c r="BC26" s="67">
        <f t="shared" si="28"/>
        <v>-2</v>
      </c>
      <c r="BD26" s="70">
        <f t="shared" si="29"/>
        <v>-28.571428571428569</v>
      </c>
      <c r="BE26" s="70">
        <f t="shared" si="36"/>
        <v>-33.333333333333329</v>
      </c>
      <c r="BF26" s="71"/>
      <c r="BG26" s="71"/>
      <c r="BH26" s="71"/>
      <c r="BI26" s="54">
        <f t="shared" si="30"/>
        <v>0</v>
      </c>
      <c r="BJ26" s="18">
        <f t="shared" si="31"/>
        <v>5</v>
      </c>
      <c r="BK26" s="18"/>
      <c r="BL26" s="18">
        <f t="shared" si="32"/>
        <v>5</v>
      </c>
      <c r="BM26" s="18">
        <f t="shared" si="33"/>
        <v>-2</v>
      </c>
      <c r="BN26" s="18">
        <f t="shared" si="34"/>
        <v>-28.571428571428569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/>
      <c r="CV26" s="56">
        <f t="shared" si="35"/>
        <v>-2</v>
      </c>
      <c r="CW26" s="173">
        <f t="shared" si="37"/>
        <v>-28.571428571428569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4</v>
      </c>
      <c r="DN26" s="3">
        <v>5</v>
      </c>
    </row>
    <row r="27" spans="1:118" s="3" customFormat="1">
      <c r="A27" s="56">
        <v>16</v>
      </c>
      <c r="B27" s="58">
        <v>80030018</v>
      </c>
      <c r="C27" s="59" t="s">
        <v>130</v>
      </c>
      <c r="D27" s="60" t="s">
        <v>131</v>
      </c>
      <c r="E27" s="60" t="s">
        <v>105</v>
      </c>
      <c r="F27" s="60" t="s">
        <v>106</v>
      </c>
      <c r="G27" s="60" t="s">
        <v>107</v>
      </c>
      <c r="H27" s="60" t="s">
        <v>108</v>
      </c>
      <c r="I27" s="56">
        <v>15</v>
      </c>
      <c r="J27" s="56" t="s">
        <v>116</v>
      </c>
      <c r="K27" s="56" t="s">
        <v>113</v>
      </c>
      <c r="L27" s="61">
        <v>0</v>
      </c>
      <c r="M27" s="62">
        <f t="shared" si="4"/>
        <v>0</v>
      </c>
      <c r="N27" s="61">
        <v>10</v>
      </c>
      <c r="O27" s="62">
        <f t="shared" si="5"/>
        <v>1</v>
      </c>
      <c r="P27" s="61">
        <v>13</v>
      </c>
      <c r="Q27" s="62">
        <f t="shared" si="6"/>
        <v>1</v>
      </c>
      <c r="R27" s="61">
        <v>13</v>
      </c>
      <c r="S27" s="63">
        <f t="shared" si="7"/>
        <v>1</v>
      </c>
      <c r="T27" s="61">
        <v>14</v>
      </c>
      <c r="U27" s="63">
        <f t="shared" si="8"/>
        <v>1</v>
      </c>
      <c r="V27" s="61">
        <v>15</v>
      </c>
      <c r="W27" s="63">
        <f t="shared" si="9"/>
        <v>1</v>
      </c>
      <c r="X27" s="61">
        <v>14</v>
      </c>
      <c r="Y27" s="63">
        <f t="shared" si="10"/>
        <v>1</v>
      </c>
      <c r="Z27" s="61">
        <v>13</v>
      </c>
      <c r="AA27" s="63">
        <f t="shared" si="11"/>
        <v>1</v>
      </c>
      <c r="AB27" s="61">
        <v>14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106</v>
      </c>
      <c r="AQ27" s="66">
        <f t="shared" si="20"/>
        <v>8</v>
      </c>
      <c r="AR27" s="56">
        <v>1</v>
      </c>
      <c r="AS27" s="56"/>
      <c r="AT27" s="56">
        <v>6</v>
      </c>
      <c r="AU27" s="67">
        <f t="shared" si="21"/>
        <v>7</v>
      </c>
      <c r="AV27" s="68">
        <f t="shared" si="22"/>
        <v>1</v>
      </c>
      <c r="AW27" s="68">
        <f t="shared" si="23"/>
        <v>0</v>
      </c>
      <c r="AX27" s="14">
        <f t="shared" si="38"/>
        <v>8</v>
      </c>
      <c r="AY27" s="67">
        <f t="shared" si="25"/>
        <v>9</v>
      </c>
      <c r="AZ27" s="69">
        <f t="shared" si="26"/>
        <v>0</v>
      </c>
      <c r="BA27" s="69">
        <f t="shared" si="27"/>
        <v>0</v>
      </c>
      <c r="BB27" s="69">
        <f t="shared" si="28"/>
        <v>-2</v>
      </c>
      <c r="BC27" s="67">
        <f t="shared" si="28"/>
        <v>-2</v>
      </c>
      <c r="BD27" s="70">
        <f t="shared" si="29"/>
        <v>-22.222222222222221</v>
      </c>
      <c r="BE27" s="70">
        <f t="shared" si="36"/>
        <v>-25</v>
      </c>
      <c r="BF27" s="71"/>
      <c r="BG27" s="71"/>
      <c r="BH27" s="71"/>
      <c r="BI27" s="54">
        <f t="shared" si="30"/>
        <v>0</v>
      </c>
      <c r="BJ27" s="18">
        <f t="shared" si="31"/>
        <v>7</v>
      </c>
      <c r="BK27" s="18"/>
      <c r="BL27" s="18">
        <f t="shared" si="32"/>
        <v>7</v>
      </c>
      <c r="BM27" s="18">
        <f t="shared" si="33"/>
        <v>-2</v>
      </c>
      <c r="BN27" s="18">
        <f t="shared" si="34"/>
        <v>-22.222222222222221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 t="shared" si="35"/>
        <v>-2</v>
      </c>
      <c r="CW27" s="173">
        <f t="shared" si="37"/>
        <v>-22.222222222222221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K27" s="3">
        <v>1</v>
      </c>
      <c r="DM27" s="3">
        <v>6</v>
      </c>
      <c r="DN27" s="3">
        <v>7</v>
      </c>
    </row>
    <row r="28" spans="1:118" s="3" customFormat="1">
      <c r="A28" s="56">
        <v>17</v>
      </c>
      <c r="B28" s="58">
        <v>80030020</v>
      </c>
      <c r="C28" s="59" t="s">
        <v>132</v>
      </c>
      <c r="D28" s="60" t="s">
        <v>133</v>
      </c>
      <c r="E28" s="60" t="s">
        <v>105</v>
      </c>
      <c r="F28" s="60" t="s">
        <v>106</v>
      </c>
      <c r="G28" s="60" t="s">
        <v>107</v>
      </c>
      <c r="H28" s="60" t="s">
        <v>108</v>
      </c>
      <c r="I28" s="56">
        <v>12</v>
      </c>
      <c r="J28" s="56" t="s">
        <v>116</v>
      </c>
      <c r="K28" s="56" t="s">
        <v>110</v>
      </c>
      <c r="L28" s="61">
        <v>0</v>
      </c>
      <c r="M28" s="62">
        <f t="shared" si="4"/>
        <v>0</v>
      </c>
      <c r="N28" s="61">
        <v>3</v>
      </c>
      <c r="O28" s="62">
        <f t="shared" si="5"/>
        <v>1</v>
      </c>
      <c r="P28" s="61">
        <v>2</v>
      </c>
      <c r="Q28" s="62">
        <f t="shared" si="6"/>
        <v>1</v>
      </c>
      <c r="R28" s="61">
        <v>4</v>
      </c>
      <c r="S28" s="63">
        <f t="shared" si="7"/>
        <v>1</v>
      </c>
      <c r="T28" s="61">
        <v>5</v>
      </c>
      <c r="U28" s="63">
        <f t="shared" si="8"/>
        <v>1</v>
      </c>
      <c r="V28" s="61">
        <v>0</v>
      </c>
      <c r="W28" s="63">
        <f t="shared" si="9"/>
        <v>0</v>
      </c>
      <c r="X28" s="61">
        <v>2</v>
      </c>
      <c r="Y28" s="63">
        <f t="shared" si="10"/>
        <v>1</v>
      </c>
      <c r="Z28" s="61">
        <v>2</v>
      </c>
      <c r="AA28" s="63">
        <f t="shared" si="11"/>
        <v>1</v>
      </c>
      <c r="AB28" s="61">
        <v>4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22</v>
      </c>
      <c r="AQ28" s="66">
        <f t="shared" si="20"/>
        <v>7</v>
      </c>
      <c r="AR28" s="56">
        <v>1</v>
      </c>
      <c r="AS28" s="56"/>
      <c r="AT28" s="56">
        <v>2</v>
      </c>
      <c r="AU28" s="67">
        <f t="shared" si="21"/>
        <v>3</v>
      </c>
      <c r="AV28" s="68">
        <f t="shared" si="22"/>
        <v>0</v>
      </c>
      <c r="AW28" s="68">
        <f t="shared" si="23"/>
        <v>0</v>
      </c>
      <c r="AX28" s="14">
        <v>4</v>
      </c>
      <c r="AY28" s="67">
        <f t="shared" si="25"/>
        <v>4</v>
      </c>
      <c r="AZ28" s="69">
        <f t="shared" si="26"/>
        <v>1</v>
      </c>
      <c r="BA28" s="69">
        <f t="shared" si="27"/>
        <v>0</v>
      </c>
      <c r="BB28" s="69">
        <f t="shared" si="28"/>
        <v>-2</v>
      </c>
      <c r="BC28" s="67">
        <f t="shared" si="28"/>
        <v>-1</v>
      </c>
      <c r="BD28" s="70">
        <f t="shared" si="29"/>
        <v>-25</v>
      </c>
      <c r="BE28" s="70">
        <f t="shared" si="36"/>
        <v>-50</v>
      </c>
      <c r="BF28" s="71"/>
      <c r="BG28" s="71"/>
      <c r="BH28" s="71"/>
      <c r="BI28" s="54">
        <f t="shared" si="30"/>
        <v>0</v>
      </c>
      <c r="BJ28" s="18">
        <f t="shared" si="31"/>
        <v>3</v>
      </c>
      <c r="BK28" s="18"/>
      <c r="BL28" s="18">
        <f t="shared" si="32"/>
        <v>3</v>
      </c>
      <c r="BM28" s="18">
        <f t="shared" si="33"/>
        <v>-1</v>
      </c>
      <c r="BN28" s="18">
        <f t="shared" si="34"/>
        <v>-25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 t="shared" si="35"/>
        <v>-1</v>
      </c>
      <c r="CW28" s="173">
        <f t="shared" si="37"/>
        <v>-25</v>
      </c>
      <c r="CX28" s="60"/>
      <c r="CY28" s="60"/>
      <c r="CZ28" s="60"/>
      <c r="DA28" s="60"/>
      <c r="DB28" s="60"/>
      <c r="DC28" s="75"/>
      <c r="DD28" s="60"/>
      <c r="DE28" s="75"/>
      <c r="DF28" s="60"/>
      <c r="DG28" s="60"/>
      <c r="DH28" s="60"/>
      <c r="DI28" s="60"/>
      <c r="DK28" s="3">
        <v>1</v>
      </c>
      <c r="DM28" s="3">
        <v>2</v>
      </c>
      <c r="DN28" s="3">
        <v>3</v>
      </c>
    </row>
    <row r="29" spans="1:118" s="3" customFormat="1">
      <c r="A29" s="56">
        <v>18</v>
      </c>
      <c r="B29" s="58">
        <v>80030021</v>
      </c>
      <c r="C29" s="59" t="s">
        <v>134</v>
      </c>
      <c r="D29" s="60" t="s">
        <v>135</v>
      </c>
      <c r="E29" s="60" t="s">
        <v>105</v>
      </c>
      <c r="F29" s="60" t="s">
        <v>106</v>
      </c>
      <c r="G29" s="60" t="s">
        <v>107</v>
      </c>
      <c r="H29" s="60" t="s">
        <v>108</v>
      </c>
      <c r="I29" s="56">
        <v>16</v>
      </c>
      <c r="J29" s="56" t="s">
        <v>116</v>
      </c>
      <c r="K29" s="56" t="s">
        <v>110</v>
      </c>
      <c r="L29" s="61">
        <v>5</v>
      </c>
      <c r="M29" s="62">
        <f t="shared" si="4"/>
        <v>1</v>
      </c>
      <c r="N29" s="61">
        <v>4</v>
      </c>
      <c r="O29" s="62">
        <f t="shared" si="5"/>
        <v>1</v>
      </c>
      <c r="P29" s="61">
        <v>9</v>
      </c>
      <c r="Q29" s="62">
        <f t="shared" si="6"/>
        <v>1</v>
      </c>
      <c r="R29" s="61">
        <v>6</v>
      </c>
      <c r="S29" s="63">
        <f t="shared" si="7"/>
        <v>1</v>
      </c>
      <c r="T29" s="61">
        <v>7</v>
      </c>
      <c r="U29" s="63">
        <f t="shared" si="8"/>
        <v>1</v>
      </c>
      <c r="V29" s="61">
        <v>6</v>
      </c>
      <c r="W29" s="63">
        <f t="shared" si="9"/>
        <v>1</v>
      </c>
      <c r="X29" s="61">
        <v>1</v>
      </c>
      <c r="Y29" s="63">
        <f t="shared" si="10"/>
        <v>1</v>
      </c>
      <c r="Z29" s="61">
        <v>3</v>
      </c>
      <c r="AA29" s="63">
        <f t="shared" si="11"/>
        <v>1</v>
      </c>
      <c r="AB29" s="61">
        <v>4</v>
      </c>
      <c r="AC29" s="63">
        <f t="shared" si="12"/>
        <v>1</v>
      </c>
      <c r="AD29" s="64">
        <v>0</v>
      </c>
      <c r="AE29" s="65">
        <f t="shared" si="13"/>
        <v>0</v>
      </c>
      <c r="AF29" s="64">
        <v>0</v>
      </c>
      <c r="AG29" s="65">
        <f t="shared" si="14"/>
        <v>0</v>
      </c>
      <c r="AH29" s="64">
        <v>0</v>
      </c>
      <c r="AI29" s="65">
        <f t="shared" si="15"/>
        <v>0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45</v>
      </c>
      <c r="AQ29" s="66">
        <f t="shared" si="20"/>
        <v>9</v>
      </c>
      <c r="AR29" s="56">
        <v>1</v>
      </c>
      <c r="AS29" s="56"/>
      <c r="AT29" s="56">
        <v>3</v>
      </c>
      <c r="AU29" s="67">
        <f t="shared" si="21"/>
        <v>4</v>
      </c>
      <c r="AV29" s="68">
        <f t="shared" si="22"/>
        <v>1</v>
      </c>
      <c r="AW29" s="68">
        <f t="shared" si="23"/>
        <v>0</v>
      </c>
      <c r="AX29" s="14">
        <f>IF(AP29&lt;1,0,IF(AND((L29+N29+P29+R29+T29+V29+X29+Z29+AB29)&lt;=40,(L29+N29+P29+R29+T29+V29+X29+Z29+AB29)&gt;0,(AP29)&lt;120),"กรอก",ROUND((IF(AP29&lt;120,((IF((L29+N29+P29+R29+T29+V29+X29+Z29+AB29)=0,0,(IF((L29+N29+P29+R29+T29+V29+X29+Z29+AB29)&lt;=80,6,8))))+((((AE29+AG29+AI29)*30)/20)+(((AK29+AM29+AO29)*35)/20))),(((M29+O29+Q29)*20)/20)+(((S29+U29+W29+Y29+AA29+AC29)*25)/20)+(((AE29+AG29+AI29)*30)/20)+(((AK29+AM29+AO29)*35)/20))),0)))</f>
        <v>6</v>
      </c>
      <c r="AY29" s="67">
        <f t="shared" si="25"/>
        <v>7</v>
      </c>
      <c r="AZ29" s="69">
        <f t="shared" si="26"/>
        <v>0</v>
      </c>
      <c r="BA29" s="69">
        <f t="shared" si="27"/>
        <v>0</v>
      </c>
      <c r="BB29" s="69">
        <f t="shared" si="28"/>
        <v>-3</v>
      </c>
      <c r="BC29" s="67">
        <f t="shared" si="28"/>
        <v>-3</v>
      </c>
      <c r="BD29" s="70">
        <f t="shared" si="29"/>
        <v>-42.857142857142854</v>
      </c>
      <c r="BE29" s="70">
        <f t="shared" si="36"/>
        <v>-50</v>
      </c>
      <c r="BF29" s="71"/>
      <c r="BG29" s="71"/>
      <c r="BH29" s="71"/>
      <c r="BI29" s="54">
        <f t="shared" si="30"/>
        <v>0</v>
      </c>
      <c r="BJ29" s="18">
        <f t="shared" si="31"/>
        <v>4</v>
      </c>
      <c r="BK29" s="18"/>
      <c r="BL29" s="18">
        <f t="shared" si="32"/>
        <v>4</v>
      </c>
      <c r="BM29" s="18">
        <f t="shared" si="33"/>
        <v>-3</v>
      </c>
      <c r="BN29" s="18">
        <f t="shared" si="34"/>
        <v>-42.857142857142854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 t="shared" si="35"/>
        <v>-3</v>
      </c>
      <c r="CW29" s="173">
        <f t="shared" si="37"/>
        <v>-42.857142857142854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K29" s="3">
        <v>1</v>
      </c>
      <c r="DM29" s="3">
        <v>3</v>
      </c>
      <c r="DN29" s="3">
        <v>4</v>
      </c>
    </row>
    <row r="30" spans="1:118" s="3" customFormat="1">
      <c r="A30" s="56">
        <v>19</v>
      </c>
      <c r="B30" s="58">
        <v>80030023</v>
      </c>
      <c r="C30" s="59" t="s">
        <v>136</v>
      </c>
      <c r="D30" s="60" t="s">
        <v>135</v>
      </c>
      <c r="E30" s="60" t="s">
        <v>105</v>
      </c>
      <c r="F30" s="60" t="s">
        <v>106</v>
      </c>
      <c r="G30" s="60" t="s">
        <v>107</v>
      </c>
      <c r="H30" s="60" t="s">
        <v>108</v>
      </c>
      <c r="I30" s="56">
        <v>15</v>
      </c>
      <c r="J30" s="56" t="s">
        <v>116</v>
      </c>
      <c r="K30" s="56" t="s">
        <v>110</v>
      </c>
      <c r="L30" s="61">
        <v>0</v>
      </c>
      <c r="M30" s="62">
        <f t="shared" si="4"/>
        <v>0</v>
      </c>
      <c r="N30" s="61">
        <v>4</v>
      </c>
      <c r="O30" s="62">
        <f t="shared" si="5"/>
        <v>1</v>
      </c>
      <c r="P30" s="61">
        <v>4</v>
      </c>
      <c r="Q30" s="62">
        <f t="shared" si="6"/>
        <v>1</v>
      </c>
      <c r="R30" s="61">
        <v>6</v>
      </c>
      <c r="S30" s="63">
        <f t="shared" si="7"/>
        <v>1</v>
      </c>
      <c r="T30" s="61">
        <v>5</v>
      </c>
      <c r="U30" s="63">
        <f t="shared" si="8"/>
        <v>1</v>
      </c>
      <c r="V30" s="61">
        <v>6</v>
      </c>
      <c r="W30" s="63">
        <f t="shared" si="9"/>
        <v>1</v>
      </c>
      <c r="X30" s="61">
        <v>2</v>
      </c>
      <c r="Y30" s="63">
        <f t="shared" si="10"/>
        <v>1</v>
      </c>
      <c r="Z30" s="61">
        <v>0</v>
      </c>
      <c r="AA30" s="63">
        <f t="shared" si="11"/>
        <v>0</v>
      </c>
      <c r="AB30" s="61">
        <v>3</v>
      </c>
      <c r="AC30" s="63">
        <f t="shared" si="12"/>
        <v>1</v>
      </c>
      <c r="AD30" s="64">
        <v>0</v>
      </c>
      <c r="AE30" s="65">
        <f t="shared" si="13"/>
        <v>0</v>
      </c>
      <c r="AF30" s="64">
        <v>0</v>
      </c>
      <c r="AG30" s="65">
        <f t="shared" si="14"/>
        <v>0</v>
      </c>
      <c r="AH30" s="64">
        <v>0</v>
      </c>
      <c r="AI30" s="65">
        <f t="shared" si="15"/>
        <v>0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30</v>
      </c>
      <c r="AQ30" s="66">
        <f t="shared" si="20"/>
        <v>7</v>
      </c>
      <c r="AR30" s="56">
        <v>1</v>
      </c>
      <c r="AS30" s="56"/>
      <c r="AT30" s="56">
        <v>3</v>
      </c>
      <c r="AU30" s="67">
        <f t="shared" si="21"/>
        <v>4</v>
      </c>
      <c r="AV30" s="68">
        <f t="shared" si="22"/>
        <v>0</v>
      </c>
      <c r="AW30" s="68">
        <f t="shared" si="23"/>
        <v>0</v>
      </c>
      <c r="AX30" s="14">
        <v>4</v>
      </c>
      <c r="AY30" s="67">
        <f t="shared" si="25"/>
        <v>4</v>
      </c>
      <c r="AZ30" s="69">
        <f t="shared" si="26"/>
        <v>1</v>
      </c>
      <c r="BA30" s="69">
        <f t="shared" si="27"/>
        <v>0</v>
      </c>
      <c r="BB30" s="69">
        <f t="shared" si="28"/>
        <v>-1</v>
      </c>
      <c r="BC30" s="67">
        <f t="shared" si="28"/>
        <v>0</v>
      </c>
      <c r="BD30" s="70">
        <f t="shared" si="29"/>
        <v>0</v>
      </c>
      <c r="BE30" s="70">
        <f t="shared" si="36"/>
        <v>-25</v>
      </c>
      <c r="BF30" s="71"/>
      <c r="BG30" s="71"/>
      <c r="BH30" s="71"/>
      <c r="BI30" s="54">
        <f t="shared" si="30"/>
        <v>0</v>
      </c>
      <c r="BJ30" s="18">
        <f t="shared" si="31"/>
        <v>4</v>
      </c>
      <c r="BK30" s="18"/>
      <c r="BL30" s="18">
        <f t="shared" si="32"/>
        <v>4</v>
      </c>
      <c r="BM30" s="18">
        <f t="shared" si="33"/>
        <v>0</v>
      </c>
      <c r="BN30" s="18">
        <f t="shared" si="34"/>
        <v>0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 t="shared" si="35"/>
        <v>0</v>
      </c>
      <c r="CW30" s="173">
        <f t="shared" si="37"/>
        <v>0</v>
      </c>
      <c r="CX30" s="60"/>
      <c r="CY30" s="60"/>
      <c r="CZ30" s="60"/>
      <c r="DA30" s="60"/>
      <c r="DB30" s="60"/>
      <c r="DC30" s="75">
        <v>1</v>
      </c>
      <c r="DD30" s="60"/>
      <c r="DE30" s="75"/>
      <c r="DF30" s="60"/>
      <c r="DG30" s="60"/>
      <c r="DH30" s="60"/>
      <c r="DI30" s="60"/>
      <c r="DK30" s="3">
        <v>1</v>
      </c>
      <c r="DM30" s="3">
        <v>3</v>
      </c>
      <c r="DN30" s="3">
        <v>4</v>
      </c>
    </row>
    <row r="31" spans="1:118" s="3" customFormat="1">
      <c r="A31" s="56">
        <v>20</v>
      </c>
      <c r="B31" s="58">
        <v>80030024</v>
      </c>
      <c r="C31" s="59" t="s">
        <v>137</v>
      </c>
      <c r="D31" s="60" t="s">
        <v>135</v>
      </c>
      <c r="E31" s="60" t="s">
        <v>105</v>
      </c>
      <c r="F31" s="60" t="s">
        <v>106</v>
      </c>
      <c r="G31" s="60" t="s">
        <v>107</v>
      </c>
      <c r="H31" s="60" t="s">
        <v>108</v>
      </c>
      <c r="I31" s="56">
        <v>22</v>
      </c>
      <c r="J31" s="56" t="s">
        <v>116</v>
      </c>
      <c r="K31" s="56" t="s">
        <v>110</v>
      </c>
      <c r="L31" s="61">
        <v>14</v>
      </c>
      <c r="M31" s="62">
        <f t="shared" si="4"/>
        <v>1</v>
      </c>
      <c r="N31" s="61">
        <v>18</v>
      </c>
      <c r="O31" s="62">
        <f t="shared" si="5"/>
        <v>1</v>
      </c>
      <c r="P31" s="61">
        <v>6</v>
      </c>
      <c r="Q31" s="62">
        <f t="shared" si="6"/>
        <v>1</v>
      </c>
      <c r="R31" s="61">
        <v>3</v>
      </c>
      <c r="S31" s="63">
        <f t="shared" si="7"/>
        <v>1</v>
      </c>
      <c r="T31" s="61">
        <v>6</v>
      </c>
      <c r="U31" s="63">
        <f t="shared" si="8"/>
        <v>1</v>
      </c>
      <c r="V31" s="61">
        <v>3</v>
      </c>
      <c r="W31" s="63">
        <f t="shared" si="9"/>
        <v>1</v>
      </c>
      <c r="X31" s="61">
        <v>1</v>
      </c>
      <c r="Y31" s="63">
        <f t="shared" si="10"/>
        <v>1</v>
      </c>
      <c r="Z31" s="61">
        <v>5</v>
      </c>
      <c r="AA31" s="63">
        <f t="shared" si="11"/>
        <v>1</v>
      </c>
      <c r="AB31" s="61">
        <v>2</v>
      </c>
      <c r="AC31" s="63">
        <f t="shared" si="12"/>
        <v>1</v>
      </c>
      <c r="AD31" s="64">
        <v>0</v>
      </c>
      <c r="AE31" s="65">
        <f t="shared" si="13"/>
        <v>0</v>
      </c>
      <c r="AF31" s="64">
        <v>0</v>
      </c>
      <c r="AG31" s="65">
        <f t="shared" si="14"/>
        <v>0</v>
      </c>
      <c r="AH31" s="64">
        <v>0</v>
      </c>
      <c r="AI31" s="65">
        <f t="shared" si="15"/>
        <v>0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58</v>
      </c>
      <c r="AQ31" s="66">
        <f t="shared" si="20"/>
        <v>9</v>
      </c>
      <c r="AR31" s="56">
        <v>1</v>
      </c>
      <c r="AS31" s="56"/>
      <c r="AT31" s="56">
        <v>2</v>
      </c>
      <c r="AU31" s="67">
        <f t="shared" si="21"/>
        <v>3</v>
      </c>
      <c r="AV31" s="68">
        <f t="shared" si="22"/>
        <v>1</v>
      </c>
      <c r="AW31" s="68">
        <f t="shared" si="23"/>
        <v>0</v>
      </c>
      <c r="AX31" s="14">
        <f>IF(AP31&lt;1,0,IF(AND((L31+N31+P31+R31+T31+V31+X31+Z31+AB31)&lt;=40,(L31+N31+P31+R31+T31+V31+X31+Z31+AB31)&gt;0,(AP31)&lt;120),"กรอก",ROUND((IF(AP31&lt;120,((IF((L31+N31+P31+R31+T31+V31+X31+Z31+AB31)=0,0,(IF((L31+N31+P31+R31+T31+V31+X31+Z31+AB31)&lt;=80,6,8))))+((((AE31+AG31+AI31)*30)/20)+(((AK31+AM31+AO31)*35)/20))),(((M31+O31+Q31)*20)/20)+(((S31+U31+W31+Y31+AA31+AC31)*25)/20)+(((AE31+AG31+AI31)*30)/20)+(((AK31+AM31+AO31)*35)/20))),0)))</f>
        <v>6</v>
      </c>
      <c r="AY31" s="67">
        <f t="shared" si="25"/>
        <v>7</v>
      </c>
      <c r="AZ31" s="69">
        <f t="shared" si="26"/>
        <v>0</v>
      </c>
      <c r="BA31" s="69">
        <f t="shared" si="27"/>
        <v>0</v>
      </c>
      <c r="BB31" s="69">
        <f t="shared" si="28"/>
        <v>-4</v>
      </c>
      <c r="BC31" s="67">
        <f t="shared" si="28"/>
        <v>-4</v>
      </c>
      <c r="BD31" s="70">
        <f t="shared" si="29"/>
        <v>-57.142857142857139</v>
      </c>
      <c r="BE31" s="70">
        <f t="shared" si="36"/>
        <v>-66.666666666666657</v>
      </c>
      <c r="BF31" s="71"/>
      <c r="BG31" s="71"/>
      <c r="BH31" s="71"/>
      <c r="BI31" s="54">
        <f t="shared" si="30"/>
        <v>0</v>
      </c>
      <c r="BJ31" s="18">
        <f t="shared" si="31"/>
        <v>3</v>
      </c>
      <c r="BK31" s="18"/>
      <c r="BL31" s="18">
        <f t="shared" si="32"/>
        <v>3</v>
      </c>
      <c r="BM31" s="18">
        <f t="shared" si="33"/>
        <v>-4</v>
      </c>
      <c r="BN31" s="18">
        <f t="shared" si="34"/>
        <v>-57.142857142857139</v>
      </c>
      <c r="BO31" s="73"/>
      <c r="BP31" s="55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60"/>
      <c r="CV31" s="56">
        <f t="shared" si="35"/>
        <v>-4</v>
      </c>
      <c r="CW31" s="173">
        <f t="shared" si="37"/>
        <v>-57.142857142857139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K31" s="3">
        <v>1</v>
      </c>
      <c r="DM31" s="3">
        <v>2</v>
      </c>
      <c r="DN31" s="3">
        <v>3</v>
      </c>
    </row>
    <row r="32" spans="1:118" s="3" customFormat="1">
      <c r="A32" s="56">
        <v>21</v>
      </c>
      <c r="B32" s="58">
        <v>80030025</v>
      </c>
      <c r="C32" s="59" t="s">
        <v>138</v>
      </c>
      <c r="D32" s="60" t="s">
        <v>135</v>
      </c>
      <c r="E32" s="60" t="s">
        <v>105</v>
      </c>
      <c r="F32" s="60" t="s">
        <v>106</v>
      </c>
      <c r="G32" s="60" t="s">
        <v>107</v>
      </c>
      <c r="H32" s="60" t="s">
        <v>108</v>
      </c>
      <c r="I32" s="56">
        <v>10</v>
      </c>
      <c r="J32" s="56" t="s">
        <v>116</v>
      </c>
      <c r="K32" s="56" t="s">
        <v>110</v>
      </c>
      <c r="L32" s="61">
        <v>0</v>
      </c>
      <c r="M32" s="62">
        <f t="shared" si="4"/>
        <v>0</v>
      </c>
      <c r="N32" s="61">
        <v>0</v>
      </c>
      <c r="O32" s="62">
        <f t="shared" si="5"/>
        <v>0</v>
      </c>
      <c r="P32" s="61">
        <v>2</v>
      </c>
      <c r="Q32" s="62">
        <f t="shared" si="6"/>
        <v>1</v>
      </c>
      <c r="R32" s="61">
        <v>2</v>
      </c>
      <c r="S32" s="63">
        <f t="shared" si="7"/>
        <v>1</v>
      </c>
      <c r="T32" s="61">
        <v>4</v>
      </c>
      <c r="U32" s="63">
        <f t="shared" si="8"/>
        <v>1</v>
      </c>
      <c r="V32" s="61">
        <v>0</v>
      </c>
      <c r="W32" s="63">
        <f t="shared" si="9"/>
        <v>0</v>
      </c>
      <c r="X32" s="61">
        <v>2</v>
      </c>
      <c r="Y32" s="63">
        <f t="shared" si="10"/>
        <v>1</v>
      </c>
      <c r="Z32" s="61">
        <v>0</v>
      </c>
      <c r="AA32" s="63">
        <f t="shared" si="11"/>
        <v>0</v>
      </c>
      <c r="AB32" s="61">
        <v>2</v>
      </c>
      <c r="AC32" s="63">
        <f t="shared" si="12"/>
        <v>1</v>
      </c>
      <c r="AD32" s="64">
        <v>0</v>
      </c>
      <c r="AE32" s="65">
        <f t="shared" si="13"/>
        <v>0</v>
      </c>
      <c r="AF32" s="64">
        <v>0</v>
      </c>
      <c r="AG32" s="65">
        <f t="shared" si="14"/>
        <v>0</v>
      </c>
      <c r="AH32" s="64">
        <v>0</v>
      </c>
      <c r="AI32" s="65">
        <f t="shared" si="15"/>
        <v>0</v>
      </c>
      <c r="AJ32" s="64"/>
      <c r="AK32" s="65">
        <f t="shared" si="16"/>
        <v>0</v>
      </c>
      <c r="AL32" s="64"/>
      <c r="AM32" s="65">
        <f t="shared" si="17"/>
        <v>0</v>
      </c>
      <c r="AN32" s="64"/>
      <c r="AO32" s="65">
        <f t="shared" si="18"/>
        <v>0</v>
      </c>
      <c r="AP32" s="66">
        <f t="shared" si="19"/>
        <v>12</v>
      </c>
      <c r="AQ32" s="66">
        <f t="shared" si="20"/>
        <v>5</v>
      </c>
      <c r="AR32" s="56">
        <v>1</v>
      </c>
      <c r="AS32" s="56"/>
      <c r="AT32" s="56">
        <v>2</v>
      </c>
      <c r="AU32" s="67">
        <f t="shared" si="21"/>
        <v>3</v>
      </c>
      <c r="AV32" s="68">
        <f t="shared" si="22"/>
        <v>0</v>
      </c>
      <c r="AW32" s="68">
        <f t="shared" si="23"/>
        <v>0</v>
      </c>
      <c r="AX32" s="14">
        <v>4</v>
      </c>
      <c r="AY32" s="67">
        <f t="shared" si="25"/>
        <v>4</v>
      </c>
      <c r="AZ32" s="69">
        <f t="shared" si="26"/>
        <v>1</v>
      </c>
      <c r="BA32" s="69">
        <f t="shared" si="27"/>
        <v>0</v>
      </c>
      <c r="BB32" s="69">
        <f t="shared" si="28"/>
        <v>-2</v>
      </c>
      <c r="BC32" s="67">
        <f t="shared" si="28"/>
        <v>-1</v>
      </c>
      <c r="BD32" s="70">
        <f t="shared" si="29"/>
        <v>-25</v>
      </c>
      <c r="BE32" s="70">
        <f t="shared" si="36"/>
        <v>-50</v>
      </c>
      <c r="BF32" s="71"/>
      <c r="BG32" s="71"/>
      <c r="BH32" s="71"/>
      <c r="BI32" s="54">
        <f t="shared" si="30"/>
        <v>0</v>
      </c>
      <c r="BJ32" s="18">
        <f t="shared" si="31"/>
        <v>3</v>
      </c>
      <c r="BK32" s="18"/>
      <c r="BL32" s="18">
        <f t="shared" si="32"/>
        <v>3</v>
      </c>
      <c r="BM32" s="18">
        <f t="shared" si="33"/>
        <v>-1</v>
      </c>
      <c r="BN32" s="18">
        <f t="shared" si="34"/>
        <v>-25</v>
      </c>
      <c r="BO32" s="73"/>
      <c r="BP32" s="55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/>
      <c r="CV32" s="56">
        <f t="shared" si="35"/>
        <v>-1</v>
      </c>
      <c r="CW32" s="173">
        <f t="shared" si="37"/>
        <v>-25</v>
      </c>
      <c r="CX32" s="60"/>
      <c r="CY32" s="60"/>
      <c r="CZ32" s="60"/>
      <c r="DA32" s="60"/>
      <c r="DB32" s="60"/>
      <c r="DC32" s="75"/>
      <c r="DD32" s="60"/>
      <c r="DE32" s="75"/>
      <c r="DF32" s="60"/>
      <c r="DG32" s="60"/>
      <c r="DH32" s="60"/>
      <c r="DI32" s="60"/>
      <c r="DK32" s="3">
        <v>1</v>
      </c>
      <c r="DM32" s="3">
        <v>2</v>
      </c>
      <c r="DN32" s="3">
        <v>3</v>
      </c>
    </row>
    <row r="33" spans="1:118" s="3" customFormat="1">
      <c r="A33" s="56">
        <v>22</v>
      </c>
      <c r="B33" s="58">
        <v>80030027</v>
      </c>
      <c r="C33" s="59" t="s">
        <v>139</v>
      </c>
      <c r="D33" s="60" t="s">
        <v>140</v>
      </c>
      <c r="E33" s="60" t="s">
        <v>105</v>
      </c>
      <c r="F33" s="60" t="s">
        <v>106</v>
      </c>
      <c r="G33" s="60" t="s">
        <v>107</v>
      </c>
      <c r="H33" s="60" t="s">
        <v>108</v>
      </c>
      <c r="I33" s="56">
        <v>12</v>
      </c>
      <c r="J33" s="56" t="s">
        <v>116</v>
      </c>
      <c r="K33" s="56" t="s">
        <v>110</v>
      </c>
      <c r="L33" s="61">
        <v>0</v>
      </c>
      <c r="M33" s="62">
        <f t="shared" si="4"/>
        <v>0</v>
      </c>
      <c r="N33" s="61">
        <v>2</v>
      </c>
      <c r="O33" s="62">
        <f t="shared" si="5"/>
        <v>1</v>
      </c>
      <c r="P33" s="61">
        <v>5</v>
      </c>
      <c r="Q33" s="62">
        <f t="shared" si="6"/>
        <v>1</v>
      </c>
      <c r="R33" s="61">
        <v>7</v>
      </c>
      <c r="S33" s="63">
        <f t="shared" si="7"/>
        <v>1</v>
      </c>
      <c r="T33" s="61">
        <v>8</v>
      </c>
      <c r="U33" s="63">
        <f t="shared" si="8"/>
        <v>1</v>
      </c>
      <c r="V33" s="61">
        <v>6</v>
      </c>
      <c r="W33" s="63">
        <f t="shared" si="9"/>
        <v>1</v>
      </c>
      <c r="X33" s="61">
        <v>8</v>
      </c>
      <c r="Y33" s="63">
        <f t="shared" si="10"/>
        <v>1</v>
      </c>
      <c r="Z33" s="61">
        <v>5</v>
      </c>
      <c r="AA33" s="63">
        <f t="shared" si="11"/>
        <v>1</v>
      </c>
      <c r="AB33" s="61">
        <v>7</v>
      </c>
      <c r="AC33" s="63">
        <f t="shared" si="12"/>
        <v>1</v>
      </c>
      <c r="AD33" s="64">
        <v>0</v>
      </c>
      <c r="AE33" s="65">
        <f t="shared" si="13"/>
        <v>0</v>
      </c>
      <c r="AF33" s="64">
        <v>0</v>
      </c>
      <c r="AG33" s="65">
        <f t="shared" si="14"/>
        <v>0</v>
      </c>
      <c r="AH33" s="64">
        <v>0</v>
      </c>
      <c r="AI33" s="65">
        <f t="shared" si="15"/>
        <v>0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48</v>
      </c>
      <c r="AQ33" s="66">
        <f t="shared" si="20"/>
        <v>8</v>
      </c>
      <c r="AR33" s="56">
        <v>1</v>
      </c>
      <c r="AS33" s="56"/>
      <c r="AT33" s="56">
        <v>2</v>
      </c>
      <c r="AU33" s="67">
        <f t="shared" si="21"/>
        <v>3</v>
      </c>
      <c r="AV33" s="68">
        <f t="shared" si="22"/>
        <v>1</v>
      </c>
      <c r="AW33" s="68">
        <f t="shared" si="23"/>
        <v>0</v>
      </c>
      <c r="AX33" s="14">
        <f t="shared" ref="AX33:AX39" si="39">IF(AP33&lt;1,0,IF(AND((L33+N33+P33+R33+T33+V33+X33+Z33+AB33)&lt;=40,(L33+N33+P33+R33+T33+V33+X33+Z33+AB33)&gt;0,(AP33)&lt;120),"กรอก",ROUND((IF(AP33&lt;120,((IF((L33+N33+P33+R33+T33+V33+X33+Z33+AB33)=0,0,(IF((L33+N33+P33+R33+T33+V33+X33+Z33+AB33)&lt;=80,6,8))))+((((AE33+AG33+AI33)*30)/20)+(((AK33+AM33+AO33)*35)/20))),(((M33+O33+Q33)*20)/20)+(((S33+U33+W33+Y33+AA33+AC33)*25)/20)+(((AE33+AG33+AI33)*30)/20)+(((AK33+AM33+AO33)*35)/20))),0)))</f>
        <v>6</v>
      </c>
      <c r="AY33" s="67">
        <f t="shared" si="25"/>
        <v>7</v>
      </c>
      <c r="AZ33" s="69">
        <f t="shared" si="26"/>
        <v>0</v>
      </c>
      <c r="BA33" s="69">
        <f t="shared" si="27"/>
        <v>0</v>
      </c>
      <c r="BB33" s="69">
        <f t="shared" si="28"/>
        <v>-4</v>
      </c>
      <c r="BC33" s="67">
        <f t="shared" si="28"/>
        <v>-4</v>
      </c>
      <c r="BD33" s="70">
        <f t="shared" si="29"/>
        <v>-57.142857142857139</v>
      </c>
      <c r="BE33" s="70">
        <f t="shared" si="36"/>
        <v>-66.666666666666657</v>
      </c>
      <c r="BF33" s="71"/>
      <c r="BG33" s="71"/>
      <c r="BH33" s="71">
        <v>1</v>
      </c>
      <c r="BI33" s="54">
        <f t="shared" si="30"/>
        <v>1</v>
      </c>
      <c r="BJ33" s="18">
        <f t="shared" si="31"/>
        <v>2</v>
      </c>
      <c r="BK33" s="18">
        <v>1</v>
      </c>
      <c r="BL33" s="18">
        <f t="shared" si="32"/>
        <v>3</v>
      </c>
      <c r="BM33" s="18">
        <f t="shared" si="33"/>
        <v>-4</v>
      </c>
      <c r="BN33" s="18">
        <f t="shared" si="34"/>
        <v>-57.142857142857139</v>
      </c>
      <c r="BO33" s="73"/>
      <c r="BP33" s="55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>
        <v>1</v>
      </c>
      <c r="CV33" s="56">
        <f t="shared" si="35"/>
        <v>-4</v>
      </c>
      <c r="CW33" s="173">
        <f t="shared" si="37"/>
        <v>-57.142857142857139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K33" s="3">
        <v>1</v>
      </c>
      <c r="DM33" s="3">
        <v>2</v>
      </c>
      <c r="DN33" s="3">
        <v>3</v>
      </c>
    </row>
    <row r="34" spans="1:118" s="3" customFormat="1">
      <c r="A34" s="56">
        <v>23</v>
      </c>
      <c r="B34" s="58">
        <v>80030028</v>
      </c>
      <c r="C34" s="59" t="s">
        <v>141</v>
      </c>
      <c r="D34" s="60" t="s">
        <v>140</v>
      </c>
      <c r="E34" s="60" t="s">
        <v>105</v>
      </c>
      <c r="F34" s="60" t="s">
        <v>106</v>
      </c>
      <c r="G34" s="60" t="s">
        <v>107</v>
      </c>
      <c r="H34" s="60" t="s">
        <v>108</v>
      </c>
      <c r="I34" s="56">
        <v>7</v>
      </c>
      <c r="J34" s="56" t="s">
        <v>116</v>
      </c>
      <c r="K34" s="56" t="s">
        <v>110</v>
      </c>
      <c r="L34" s="61">
        <v>6</v>
      </c>
      <c r="M34" s="62">
        <f t="shared" si="4"/>
        <v>1</v>
      </c>
      <c r="N34" s="61">
        <v>6</v>
      </c>
      <c r="O34" s="62">
        <f t="shared" si="5"/>
        <v>1</v>
      </c>
      <c r="P34" s="61">
        <v>13</v>
      </c>
      <c r="Q34" s="62">
        <f t="shared" si="6"/>
        <v>1</v>
      </c>
      <c r="R34" s="61">
        <v>19</v>
      </c>
      <c r="S34" s="63">
        <f t="shared" si="7"/>
        <v>1</v>
      </c>
      <c r="T34" s="61">
        <v>20</v>
      </c>
      <c r="U34" s="63">
        <f t="shared" si="8"/>
        <v>1</v>
      </c>
      <c r="V34" s="61">
        <v>20</v>
      </c>
      <c r="W34" s="63">
        <f t="shared" si="9"/>
        <v>1</v>
      </c>
      <c r="X34" s="61">
        <v>20</v>
      </c>
      <c r="Y34" s="63">
        <f t="shared" si="10"/>
        <v>1</v>
      </c>
      <c r="Z34" s="61">
        <v>22</v>
      </c>
      <c r="AA34" s="63">
        <f t="shared" si="11"/>
        <v>1</v>
      </c>
      <c r="AB34" s="61">
        <v>20</v>
      </c>
      <c r="AC34" s="63">
        <f t="shared" si="12"/>
        <v>1</v>
      </c>
      <c r="AD34" s="64">
        <v>0</v>
      </c>
      <c r="AE34" s="65">
        <f t="shared" si="13"/>
        <v>0</v>
      </c>
      <c r="AF34" s="64">
        <v>0</v>
      </c>
      <c r="AG34" s="65">
        <f t="shared" si="14"/>
        <v>0</v>
      </c>
      <c r="AH34" s="64">
        <v>0</v>
      </c>
      <c r="AI34" s="65">
        <f t="shared" si="15"/>
        <v>0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146</v>
      </c>
      <c r="AQ34" s="66">
        <f t="shared" si="20"/>
        <v>9</v>
      </c>
      <c r="AR34" s="56">
        <v>1</v>
      </c>
      <c r="AS34" s="56"/>
      <c r="AT34" s="56">
        <v>10</v>
      </c>
      <c r="AU34" s="67">
        <f t="shared" si="21"/>
        <v>11</v>
      </c>
      <c r="AV34" s="68">
        <f t="shared" si="22"/>
        <v>1</v>
      </c>
      <c r="AW34" s="68">
        <f t="shared" si="23"/>
        <v>1</v>
      </c>
      <c r="AX34" s="14">
        <f t="shared" si="39"/>
        <v>11</v>
      </c>
      <c r="AY34" s="67">
        <f t="shared" si="25"/>
        <v>13</v>
      </c>
      <c r="AZ34" s="69">
        <f t="shared" si="26"/>
        <v>0</v>
      </c>
      <c r="BA34" s="69">
        <f t="shared" si="27"/>
        <v>-1</v>
      </c>
      <c r="BB34" s="69">
        <f t="shared" si="28"/>
        <v>-1</v>
      </c>
      <c r="BC34" s="67">
        <f t="shared" si="28"/>
        <v>-2</v>
      </c>
      <c r="BD34" s="70">
        <f t="shared" si="29"/>
        <v>-15.384615384615385</v>
      </c>
      <c r="BE34" s="70">
        <f t="shared" si="36"/>
        <v>-9.0909090909090917</v>
      </c>
      <c r="BF34" s="71"/>
      <c r="BG34" s="71"/>
      <c r="BH34" s="71">
        <v>1</v>
      </c>
      <c r="BI34" s="54">
        <f t="shared" si="30"/>
        <v>1</v>
      </c>
      <c r="BJ34" s="18">
        <f t="shared" si="31"/>
        <v>10</v>
      </c>
      <c r="BK34" s="18">
        <v>4</v>
      </c>
      <c r="BL34" s="18">
        <f t="shared" si="32"/>
        <v>14</v>
      </c>
      <c r="BM34" s="18">
        <f t="shared" si="33"/>
        <v>1</v>
      </c>
      <c r="BN34" s="18">
        <f t="shared" si="34"/>
        <v>7.6923076923076925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si="35"/>
        <v>-2</v>
      </c>
      <c r="CW34" s="173">
        <f t="shared" si="37"/>
        <v>-15.384615384615385</v>
      </c>
      <c r="CX34" s="60"/>
      <c r="CY34" s="60"/>
      <c r="CZ34" s="60"/>
      <c r="DA34" s="60"/>
      <c r="DB34" s="60"/>
      <c r="DC34" s="75">
        <v>1</v>
      </c>
      <c r="DD34" s="60"/>
      <c r="DE34" s="75"/>
      <c r="DF34" s="60"/>
      <c r="DG34" s="60"/>
      <c r="DH34" s="60"/>
      <c r="DI34" s="60"/>
      <c r="DK34" s="3">
        <v>1</v>
      </c>
      <c r="DM34" s="3">
        <v>8</v>
      </c>
      <c r="DN34" s="3">
        <v>9</v>
      </c>
    </row>
    <row r="35" spans="1:118" s="3" customFormat="1">
      <c r="A35" s="56">
        <v>24</v>
      </c>
      <c r="B35" s="58">
        <v>80030029</v>
      </c>
      <c r="C35" s="59" t="s">
        <v>142</v>
      </c>
      <c r="D35" s="60" t="s">
        <v>140</v>
      </c>
      <c r="E35" s="60" t="s">
        <v>105</v>
      </c>
      <c r="F35" s="60" t="s">
        <v>106</v>
      </c>
      <c r="G35" s="60" t="s">
        <v>107</v>
      </c>
      <c r="H35" s="60" t="s">
        <v>108</v>
      </c>
      <c r="I35" s="56">
        <v>18</v>
      </c>
      <c r="J35" s="56" t="s">
        <v>116</v>
      </c>
      <c r="K35" s="56" t="s">
        <v>110</v>
      </c>
      <c r="L35" s="61">
        <v>0</v>
      </c>
      <c r="M35" s="62">
        <f t="shared" si="4"/>
        <v>0</v>
      </c>
      <c r="N35" s="61">
        <v>5</v>
      </c>
      <c r="O35" s="62">
        <f t="shared" si="5"/>
        <v>1</v>
      </c>
      <c r="P35" s="61">
        <v>7</v>
      </c>
      <c r="Q35" s="62">
        <f t="shared" si="6"/>
        <v>1</v>
      </c>
      <c r="R35" s="61">
        <v>10</v>
      </c>
      <c r="S35" s="63">
        <f t="shared" si="7"/>
        <v>1</v>
      </c>
      <c r="T35" s="61">
        <v>10</v>
      </c>
      <c r="U35" s="63">
        <f t="shared" si="8"/>
        <v>1</v>
      </c>
      <c r="V35" s="61">
        <v>10</v>
      </c>
      <c r="W35" s="63">
        <f t="shared" si="9"/>
        <v>1</v>
      </c>
      <c r="X35" s="61">
        <v>8</v>
      </c>
      <c r="Y35" s="63">
        <f t="shared" si="10"/>
        <v>1</v>
      </c>
      <c r="Z35" s="61">
        <v>7</v>
      </c>
      <c r="AA35" s="63">
        <f t="shared" si="11"/>
        <v>1</v>
      </c>
      <c r="AB35" s="61">
        <v>5</v>
      </c>
      <c r="AC35" s="63">
        <f t="shared" si="12"/>
        <v>1</v>
      </c>
      <c r="AD35" s="64">
        <v>0</v>
      </c>
      <c r="AE35" s="65">
        <f t="shared" si="13"/>
        <v>0</v>
      </c>
      <c r="AF35" s="64">
        <v>0</v>
      </c>
      <c r="AG35" s="65">
        <f t="shared" si="14"/>
        <v>0</v>
      </c>
      <c r="AH35" s="64">
        <v>0</v>
      </c>
      <c r="AI35" s="65">
        <f t="shared" si="15"/>
        <v>0</v>
      </c>
      <c r="AJ35" s="64"/>
      <c r="AK35" s="65">
        <f t="shared" si="16"/>
        <v>0</v>
      </c>
      <c r="AL35" s="64"/>
      <c r="AM35" s="65">
        <f t="shared" si="17"/>
        <v>0</v>
      </c>
      <c r="AN35" s="64"/>
      <c r="AO35" s="65">
        <f t="shared" si="18"/>
        <v>0</v>
      </c>
      <c r="AP35" s="66">
        <f t="shared" si="19"/>
        <v>62</v>
      </c>
      <c r="AQ35" s="66">
        <f t="shared" si="20"/>
        <v>8</v>
      </c>
      <c r="AR35" s="56">
        <v>1</v>
      </c>
      <c r="AS35" s="56"/>
      <c r="AT35" s="56">
        <v>4</v>
      </c>
      <c r="AU35" s="67">
        <f t="shared" si="21"/>
        <v>5</v>
      </c>
      <c r="AV35" s="68">
        <f t="shared" si="22"/>
        <v>1</v>
      </c>
      <c r="AW35" s="68">
        <f t="shared" si="23"/>
        <v>0</v>
      </c>
      <c r="AX35" s="14">
        <f t="shared" si="39"/>
        <v>6</v>
      </c>
      <c r="AY35" s="67">
        <f t="shared" si="25"/>
        <v>7</v>
      </c>
      <c r="AZ35" s="69">
        <f t="shared" si="26"/>
        <v>0</v>
      </c>
      <c r="BA35" s="69">
        <f t="shared" si="27"/>
        <v>0</v>
      </c>
      <c r="BB35" s="69">
        <f t="shared" si="28"/>
        <v>-2</v>
      </c>
      <c r="BC35" s="67">
        <f t="shared" si="28"/>
        <v>-2</v>
      </c>
      <c r="BD35" s="70">
        <f t="shared" si="29"/>
        <v>-28.571428571428569</v>
      </c>
      <c r="BE35" s="70">
        <f t="shared" si="36"/>
        <v>-33.333333333333329</v>
      </c>
      <c r="BF35" s="71"/>
      <c r="BG35" s="71"/>
      <c r="BH35" s="71">
        <v>1</v>
      </c>
      <c r="BI35" s="54">
        <f t="shared" si="30"/>
        <v>1</v>
      </c>
      <c r="BJ35" s="18">
        <f t="shared" si="31"/>
        <v>4</v>
      </c>
      <c r="BK35" s="18">
        <v>1</v>
      </c>
      <c r="BL35" s="18">
        <f t="shared" si="32"/>
        <v>5</v>
      </c>
      <c r="BM35" s="18">
        <f t="shared" si="33"/>
        <v>-2</v>
      </c>
      <c r="BN35" s="18">
        <f t="shared" si="34"/>
        <v>-28.571428571428569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/>
      <c r="CV35" s="56">
        <f t="shared" si="35"/>
        <v>-2</v>
      </c>
      <c r="CW35" s="173">
        <f t="shared" si="37"/>
        <v>-28.571428571428569</v>
      </c>
      <c r="CX35" s="60"/>
      <c r="CY35" s="60"/>
      <c r="CZ35" s="60"/>
      <c r="DA35" s="60"/>
      <c r="DB35" s="60"/>
      <c r="DC35" s="75"/>
      <c r="DD35" s="60"/>
      <c r="DE35" s="75"/>
      <c r="DF35" s="60"/>
      <c r="DG35" s="60"/>
      <c r="DH35" s="60"/>
      <c r="DI35" s="60"/>
      <c r="DK35" s="3">
        <v>1</v>
      </c>
      <c r="DM35" s="3">
        <v>4</v>
      </c>
      <c r="DN35" s="3">
        <v>5</v>
      </c>
    </row>
    <row r="36" spans="1:118" s="3" customFormat="1">
      <c r="A36" s="56">
        <v>25</v>
      </c>
      <c r="B36" s="58">
        <v>80030030</v>
      </c>
      <c r="C36" s="59" t="s">
        <v>143</v>
      </c>
      <c r="D36" s="60" t="s">
        <v>140</v>
      </c>
      <c r="E36" s="60" t="s">
        <v>105</v>
      </c>
      <c r="F36" s="60" t="s">
        <v>106</v>
      </c>
      <c r="G36" s="60" t="s">
        <v>107</v>
      </c>
      <c r="H36" s="60" t="s">
        <v>108</v>
      </c>
      <c r="I36" s="56">
        <v>10</v>
      </c>
      <c r="J36" s="56" t="s">
        <v>116</v>
      </c>
      <c r="K36" s="56" t="s">
        <v>110</v>
      </c>
      <c r="L36" s="61">
        <v>0</v>
      </c>
      <c r="M36" s="62">
        <f t="shared" si="4"/>
        <v>0</v>
      </c>
      <c r="N36" s="61">
        <v>10</v>
      </c>
      <c r="O36" s="62">
        <f t="shared" si="5"/>
        <v>1</v>
      </c>
      <c r="P36" s="61">
        <v>6</v>
      </c>
      <c r="Q36" s="62">
        <f t="shared" si="6"/>
        <v>1</v>
      </c>
      <c r="R36" s="61">
        <v>10</v>
      </c>
      <c r="S36" s="63">
        <f t="shared" si="7"/>
        <v>1</v>
      </c>
      <c r="T36" s="61">
        <v>10</v>
      </c>
      <c r="U36" s="63">
        <f t="shared" si="8"/>
        <v>1</v>
      </c>
      <c r="V36" s="61">
        <v>12</v>
      </c>
      <c r="W36" s="63">
        <f t="shared" si="9"/>
        <v>1</v>
      </c>
      <c r="X36" s="61">
        <v>16</v>
      </c>
      <c r="Y36" s="63">
        <f t="shared" si="10"/>
        <v>1</v>
      </c>
      <c r="Z36" s="61">
        <v>12</v>
      </c>
      <c r="AA36" s="63">
        <f t="shared" si="11"/>
        <v>1</v>
      </c>
      <c r="AB36" s="61">
        <v>15</v>
      </c>
      <c r="AC36" s="63">
        <f t="shared" si="12"/>
        <v>1</v>
      </c>
      <c r="AD36" s="64">
        <v>0</v>
      </c>
      <c r="AE36" s="65">
        <f t="shared" si="13"/>
        <v>0</v>
      </c>
      <c r="AF36" s="64">
        <v>0</v>
      </c>
      <c r="AG36" s="65">
        <f t="shared" si="14"/>
        <v>0</v>
      </c>
      <c r="AH36" s="64">
        <v>0</v>
      </c>
      <c r="AI36" s="65">
        <f t="shared" si="15"/>
        <v>0</v>
      </c>
      <c r="AJ36" s="64"/>
      <c r="AK36" s="65">
        <f t="shared" si="16"/>
        <v>0</v>
      </c>
      <c r="AL36" s="64"/>
      <c r="AM36" s="65">
        <f t="shared" si="17"/>
        <v>0</v>
      </c>
      <c r="AN36" s="64"/>
      <c r="AO36" s="65">
        <f t="shared" si="18"/>
        <v>0</v>
      </c>
      <c r="AP36" s="66">
        <f t="shared" si="19"/>
        <v>91</v>
      </c>
      <c r="AQ36" s="66">
        <f t="shared" si="20"/>
        <v>8</v>
      </c>
      <c r="AR36" s="56">
        <v>1</v>
      </c>
      <c r="AS36" s="56"/>
      <c r="AT36" s="56">
        <v>5</v>
      </c>
      <c r="AU36" s="67">
        <f t="shared" si="21"/>
        <v>6</v>
      </c>
      <c r="AV36" s="68">
        <f t="shared" si="22"/>
        <v>1</v>
      </c>
      <c r="AW36" s="68">
        <f t="shared" si="23"/>
        <v>0</v>
      </c>
      <c r="AX36" s="14">
        <f t="shared" si="39"/>
        <v>8</v>
      </c>
      <c r="AY36" s="67">
        <f t="shared" si="25"/>
        <v>9</v>
      </c>
      <c r="AZ36" s="69">
        <f t="shared" si="26"/>
        <v>0</v>
      </c>
      <c r="BA36" s="69">
        <f t="shared" si="27"/>
        <v>0</v>
      </c>
      <c r="BB36" s="69">
        <f t="shared" si="28"/>
        <v>-3</v>
      </c>
      <c r="BC36" s="67">
        <f t="shared" si="28"/>
        <v>-3</v>
      </c>
      <c r="BD36" s="70">
        <f t="shared" si="29"/>
        <v>-33.333333333333329</v>
      </c>
      <c r="BE36" s="70">
        <f t="shared" si="36"/>
        <v>-37.5</v>
      </c>
      <c r="BF36" s="71"/>
      <c r="BG36" s="71"/>
      <c r="BH36" s="71"/>
      <c r="BI36" s="54">
        <f t="shared" si="30"/>
        <v>0</v>
      </c>
      <c r="BJ36" s="18">
        <f t="shared" si="31"/>
        <v>6</v>
      </c>
      <c r="BK36" s="18"/>
      <c r="BL36" s="18">
        <f t="shared" si="32"/>
        <v>6</v>
      </c>
      <c r="BM36" s="18">
        <f t="shared" si="33"/>
        <v>-3</v>
      </c>
      <c r="BN36" s="18">
        <f t="shared" si="34"/>
        <v>-33.333333333333329</v>
      </c>
      <c r="BO36" s="73"/>
      <c r="BP36" s="55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si="35"/>
        <v>-3</v>
      </c>
      <c r="CW36" s="173">
        <f t="shared" si="37"/>
        <v>-33.333333333333329</v>
      </c>
      <c r="CX36" s="60"/>
      <c r="CY36" s="60"/>
      <c r="CZ36" s="60"/>
      <c r="DA36" s="60"/>
      <c r="DB36" s="60"/>
      <c r="DC36" s="75"/>
      <c r="DD36" s="60"/>
      <c r="DE36" s="75"/>
      <c r="DF36" s="60"/>
      <c r="DG36" s="60"/>
      <c r="DH36" s="60"/>
      <c r="DI36" s="60"/>
      <c r="DK36" s="3">
        <v>1</v>
      </c>
      <c r="DM36" s="3">
        <v>5</v>
      </c>
      <c r="DN36" s="3">
        <v>6</v>
      </c>
    </row>
    <row r="37" spans="1:118" s="3" customFormat="1">
      <c r="A37" s="56">
        <v>26</v>
      </c>
      <c r="B37" s="58">
        <v>80030031</v>
      </c>
      <c r="C37" s="59" t="s">
        <v>144</v>
      </c>
      <c r="D37" s="60" t="s">
        <v>140</v>
      </c>
      <c r="E37" s="60" t="s">
        <v>105</v>
      </c>
      <c r="F37" s="60" t="s">
        <v>106</v>
      </c>
      <c r="G37" s="60" t="s">
        <v>107</v>
      </c>
      <c r="H37" s="60" t="s">
        <v>108</v>
      </c>
      <c r="I37" s="56">
        <v>5</v>
      </c>
      <c r="J37" s="56" t="s">
        <v>116</v>
      </c>
      <c r="K37" s="56" t="s">
        <v>110</v>
      </c>
      <c r="L37" s="61">
        <v>0</v>
      </c>
      <c r="M37" s="62">
        <f t="shared" si="4"/>
        <v>0</v>
      </c>
      <c r="N37" s="61">
        <v>10</v>
      </c>
      <c r="O37" s="62">
        <f t="shared" si="5"/>
        <v>1</v>
      </c>
      <c r="P37" s="61">
        <v>9</v>
      </c>
      <c r="Q37" s="62">
        <f t="shared" si="6"/>
        <v>1</v>
      </c>
      <c r="R37" s="61">
        <v>22</v>
      </c>
      <c r="S37" s="63">
        <f t="shared" si="7"/>
        <v>1</v>
      </c>
      <c r="T37" s="61">
        <v>18</v>
      </c>
      <c r="U37" s="63">
        <f t="shared" si="8"/>
        <v>1</v>
      </c>
      <c r="V37" s="61">
        <v>21</v>
      </c>
      <c r="W37" s="63">
        <f t="shared" si="9"/>
        <v>1</v>
      </c>
      <c r="X37" s="61">
        <v>23</v>
      </c>
      <c r="Y37" s="63">
        <f t="shared" si="10"/>
        <v>1</v>
      </c>
      <c r="Z37" s="61">
        <v>25</v>
      </c>
      <c r="AA37" s="63">
        <f t="shared" si="11"/>
        <v>1</v>
      </c>
      <c r="AB37" s="61">
        <v>20</v>
      </c>
      <c r="AC37" s="63">
        <f t="shared" si="12"/>
        <v>1</v>
      </c>
      <c r="AD37" s="64">
        <v>0</v>
      </c>
      <c r="AE37" s="65">
        <f t="shared" si="13"/>
        <v>0</v>
      </c>
      <c r="AF37" s="64">
        <v>0</v>
      </c>
      <c r="AG37" s="65">
        <f t="shared" si="14"/>
        <v>0</v>
      </c>
      <c r="AH37" s="64">
        <v>0</v>
      </c>
      <c r="AI37" s="65">
        <f t="shared" si="15"/>
        <v>0</v>
      </c>
      <c r="AJ37" s="64"/>
      <c r="AK37" s="65">
        <f t="shared" si="16"/>
        <v>0</v>
      </c>
      <c r="AL37" s="64"/>
      <c r="AM37" s="65">
        <f t="shared" si="17"/>
        <v>0</v>
      </c>
      <c r="AN37" s="64"/>
      <c r="AO37" s="65">
        <f t="shared" si="18"/>
        <v>0</v>
      </c>
      <c r="AP37" s="66">
        <f t="shared" si="19"/>
        <v>148</v>
      </c>
      <c r="AQ37" s="66">
        <f t="shared" si="20"/>
        <v>8</v>
      </c>
      <c r="AR37" s="56">
        <v>1</v>
      </c>
      <c r="AS37" s="56"/>
      <c r="AT37" s="56">
        <v>9</v>
      </c>
      <c r="AU37" s="67">
        <f t="shared" si="21"/>
        <v>10</v>
      </c>
      <c r="AV37" s="68">
        <f t="shared" si="22"/>
        <v>1</v>
      </c>
      <c r="AW37" s="68">
        <f t="shared" si="23"/>
        <v>1</v>
      </c>
      <c r="AX37" s="14">
        <f t="shared" si="39"/>
        <v>10</v>
      </c>
      <c r="AY37" s="67">
        <f t="shared" si="25"/>
        <v>12</v>
      </c>
      <c r="AZ37" s="69">
        <f t="shared" si="26"/>
        <v>0</v>
      </c>
      <c r="BA37" s="69">
        <f t="shared" si="27"/>
        <v>-1</v>
      </c>
      <c r="BB37" s="69">
        <f t="shared" si="28"/>
        <v>-1</v>
      </c>
      <c r="BC37" s="67">
        <f t="shared" si="28"/>
        <v>-2</v>
      </c>
      <c r="BD37" s="70">
        <f t="shared" si="29"/>
        <v>-16.666666666666664</v>
      </c>
      <c r="BE37" s="70">
        <f t="shared" si="36"/>
        <v>-10</v>
      </c>
      <c r="BF37" s="71"/>
      <c r="BG37" s="71"/>
      <c r="BH37" s="71"/>
      <c r="BI37" s="54">
        <f t="shared" si="30"/>
        <v>0</v>
      </c>
      <c r="BJ37" s="18">
        <f t="shared" si="31"/>
        <v>10</v>
      </c>
      <c r="BK37" s="18"/>
      <c r="BL37" s="18">
        <f t="shared" si="32"/>
        <v>10</v>
      </c>
      <c r="BM37" s="18">
        <f t="shared" si="33"/>
        <v>-2</v>
      </c>
      <c r="BN37" s="18">
        <f t="shared" si="34"/>
        <v>-16.666666666666664</v>
      </c>
      <c r="BO37" s="73"/>
      <c r="BP37" s="55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60"/>
      <c r="CV37" s="56">
        <f t="shared" si="35"/>
        <v>-2</v>
      </c>
      <c r="CW37" s="173">
        <f t="shared" si="37"/>
        <v>-16.666666666666664</v>
      </c>
      <c r="CX37" s="60"/>
      <c r="CY37" s="60"/>
      <c r="CZ37" s="60"/>
      <c r="DA37" s="60"/>
      <c r="DB37" s="60"/>
      <c r="DC37" s="75"/>
      <c r="DD37" s="60"/>
      <c r="DE37" s="75"/>
      <c r="DF37" s="60"/>
      <c r="DG37" s="60"/>
      <c r="DH37" s="60"/>
      <c r="DI37" s="60"/>
      <c r="DK37" s="3">
        <v>1</v>
      </c>
      <c r="DM37" s="3">
        <v>9</v>
      </c>
      <c r="DN37" s="3">
        <v>10</v>
      </c>
    </row>
    <row r="38" spans="1:118" s="3" customFormat="1">
      <c r="A38" s="56">
        <v>27</v>
      </c>
      <c r="B38" s="58">
        <v>80030032</v>
      </c>
      <c r="C38" s="59" t="s">
        <v>145</v>
      </c>
      <c r="D38" s="60" t="s">
        <v>140</v>
      </c>
      <c r="E38" s="60" t="s">
        <v>105</v>
      </c>
      <c r="F38" s="60" t="s">
        <v>106</v>
      </c>
      <c r="G38" s="60" t="s">
        <v>107</v>
      </c>
      <c r="H38" s="60" t="s">
        <v>108</v>
      </c>
      <c r="I38" s="56">
        <v>4</v>
      </c>
      <c r="J38" s="56" t="s">
        <v>116</v>
      </c>
      <c r="K38" s="56" t="s">
        <v>113</v>
      </c>
      <c r="L38" s="61">
        <v>0</v>
      </c>
      <c r="M38" s="62">
        <f t="shared" si="4"/>
        <v>0</v>
      </c>
      <c r="N38" s="61">
        <v>14</v>
      </c>
      <c r="O38" s="62">
        <f t="shared" si="5"/>
        <v>1</v>
      </c>
      <c r="P38" s="61">
        <v>14</v>
      </c>
      <c r="Q38" s="62">
        <f t="shared" si="6"/>
        <v>1</v>
      </c>
      <c r="R38" s="61">
        <v>33</v>
      </c>
      <c r="S38" s="63">
        <f t="shared" si="7"/>
        <v>1</v>
      </c>
      <c r="T38" s="61">
        <v>60</v>
      </c>
      <c r="U38" s="63">
        <f t="shared" si="8"/>
        <v>2</v>
      </c>
      <c r="V38" s="61">
        <v>43</v>
      </c>
      <c r="W38" s="63">
        <f t="shared" si="9"/>
        <v>2</v>
      </c>
      <c r="X38" s="61">
        <v>49</v>
      </c>
      <c r="Y38" s="63">
        <f t="shared" si="10"/>
        <v>2</v>
      </c>
      <c r="Z38" s="61">
        <v>44</v>
      </c>
      <c r="AA38" s="63">
        <f t="shared" si="11"/>
        <v>2</v>
      </c>
      <c r="AB38" s="61">
        <v>47</v>
      </c>
      <c r="AC38" s="63">
        <f t="shared" si="12"/>
        <v>2</v>
      </c>
      <c r="AD38" s="64">
        <v>0</v>
      </c>
      <c r="AE38" s="65">
        <f t="shared" si="13"/>
        <v>0</v>
      </c>
      <c r="AF38" s="64">
        <v>0</v>
      </c>
      <c r="AG38" s="65">
        <f t="shared" si="14"/>
        <v>0</v>
      </c>
      <c r="AH38" s="64">
        <v>0</v>
      </c>
      <c r="AI38" s="65">
        <f t="shared" si="15"/>
        <v>0</v>
      </c>
      <c r="AJ38" s="64"/>
      <c r="AK38" s="65">
        <f t="shared" si="16"/>
        <v>0</v>
      </c>
      <c r="AL38" s="64"/>
      <c r="AM38" s="65">
        <f t="shared" si="17"/>
        <v>0</v>
      </c>
      <c r="AN38" s="64"/>
      <c r="AO38" s="65">
        <f t="shared" si="18"/>
        <v>0</v>
      </c>
      <c r="AP38" s="66">
        <f t="shared" si="19"/>
        <v>304</v>
      </c>
      <c r="AQ38" s="66">
        <f t="shared" si="20"/>
        <v>13</v>
      </c>
      <c r="AR38" s="56">
        <v>1</v>
      </c>
      <c r="AS38" s="56"/>
      <c r="AT38" s="56">
        <v>15</v>
      </c>
      <c r="AU38" s="67">
        <f t="shared" si="21"/>
        <v>16</v>
      </c>
      <c r="AV38" s="68">
        <f t="shared" si="22"/>
        <v>1</v>
      </c>
      <c r="AW38" s="68">
        <f t="shared" si="23"/>
        <v>1</v>
      </c>
      <c r="AX38" s="14">
        <f t="shared" si="39"/>
        <v>16</v>
      </c>
      <c r="AY38" s="67">
        <f t="shared" si="25"/>
        <v>18</v>
      </c>
      <c r="AZ38" s="69">
        <f t="shared" si="26"/>
        <v>0</v>
      </c>
      <c r="BA38" s="69">
        <f t="shared" si="27"/>
        <v>-1</v>
      </c>
      <c r="BB38" s="69">
        <f t="shared" si="28"/>
        <v>-1</v>
      </c>
      <c r="BC38" s="67">
        <f t="shared" si="28"/>
        <v>-2</v>
      </c>
      <c r="BD38" s="70">
        <f t="shared" si="29"/>
        <v>-11.111111111111111</v>
      </c>
      <c r="BE38" s="70">
        <f t="shared" si="36"/>
        <v>-6.25</v>
      </c>
      <c r="BF38" s="71"/>
      <c r="BG38" s="71"/>
      <c r="BH38" s="71">
        <v>2</v>
      </c>
      <c r="BI38" s="54">
        <f t="shared" si="30"/>
        <v>2</v>
      </c>
      <c r="BJ38" s="18">
        <f t="shared" si="31"/>
        <v>14</v>
      </c>
      <c r="BK38" s="18">
        <v>4</v>
      </c>
      <c r="BL38" s="18">
        <f t="shared" si="32"/>
        <v>18</v>
      </c>
      <c r="BM38" s="18">
        <f t="shared" si="33"/>
        <v>0</v>
      </c>
      <c r="BN38" s="18">
        <f t="shared" si="34"/>
        <v>0</v>
      </c>
      <c r="BO38" s="73"/>
      <c r="BP38" s="55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60"/>
      <c r="CV38" s="56">
        <f t="shared" si="35"/>
        <v>-2</v>
      </c>
      <c r="CW38" s="173">
        <f t="shared" si="37"/>
        <v>-11.111111111111111</v>
      </c>
      <c r="CX38" s="60"/>
      <c r="CY38" s="60"/>
      <c r="CZ38" s="60"/>
      <c r="DA38" s="60"/>
      <c r="DB38" s="60"/>
      <c r="DC38" s="75"/>
      <c r="DD38" s="60"/>
      <c r="DE38" s="75"/>
      <c r="DF38" s="60"/>
      <c r="DG38" s="60"/>
      <c r="DH38" s="60"/>
      <c r="DI38" s="60"/>
      <c r="DK38" s="3">
        <v>1</v>
      </c>
      <c r="DM38" s="3">
        <v>14</v>
      </c>
      <c r="DN38" s="3">
        <v>15</v>
      </c>
    </row>
    <row r="39" spans="1:118" s="3" customFormat="1">
      <c r="A39" s="56">
        <v>28</v>
      </c>
      <c r="B39" s="58">
        <v>80030033</v>
      </c>
      <c r="C39" s="59" t="s">
        <v>146</v>
      </c>
      <c r="D39" s="60" t="s">
        <v>147</v>
      </c>
      <c r="E39" s="60" t="s">
        <v>105</v>
      </c>
      <c r="F39" s="60" t="s">
        <v>106</v>
      </c>
      <c r="G39" s="60" t="s">
        <v>107</v>
      </c>
      <c r="H39" s="60" t="s">
        <v>108</v>
      </c>
      <c r="I39" s="56">
        <v>12</v>
      </c>
      <c r="J39" s="56" t="s">
        <v>116</v>
      </c>
      <c r="K39" s="56" t="s">
        <v>113</v>
      </c>
      <c r="L39" s="61">
        <v>0</v>
      </c>
      <c r="M39" s="62">
        <f t="shared" si="4"/>
        <v>0</v>
      </c>
      <c r="N39" s="61">
        <v>6</v>
      </c>
      <c r="O39" s="62">
        <f t="shared" si="5"/>
        <v>1</v>
      </c>
      <c r="P39" s="61">
        <v>19</v>
      </c>
      <c r="Q39" s="62">
        <f t="shared" si="6"/>
        <v>1</v>
      </c>
      <c r="R39" s="61">
        <v>18</v>
      </c>
      <c r="S39" s="63">
        <f t="shared" si="7"/>
        <v>1</v>
      </c>
      <c r="T39" s="61">
        <v>17</v>
      </c>
      <c r="U39" s="63">
        <f t="shared" si="8"/>
        <v>1</v>
      </c>
      <c r="V39" s="61">
        <v>25</v>
      </c>
      <c r="W39" s="63">
        <f t="shared" si="9"/>
        <v>1</v>
      </c>
      <c r="X39" s="61">
        <v>18</v>
      </c>
      <c r="Y39" s="63">
        <f t="shared" si="10"/>
        <v>1</v>
      </c>
      <c r="Z39" s="61">
        <v>21</v>
      </c>
      <c r="AA39" s="63">
        <f t="shared" si="11"/>
        <v>1</v>
      </c>
      <c r="AB39" s="61">
        <v>22</v>
      </c>
      <c r="AC39" s="63">
        <f t="shared" si="12"/>
        <v>1</v>
      </c>
      <c r="AD39" s="64">
        <v>0</v>
      </c>
      <c r="AE39" s="65">
        <f t="shared" si="13"/>
        <v>0</v>
      </c>
      <c r="AF39" s="64">
        <v>0</v>
      </c>
      <c r="AG39" s="65">
        <f t="shared" si="14"/>
        <v>0</v>
      </c>
      <c r="AH39" s="64">
        <v>0</v>
      </c>
      <c r="AI39" s="65">
        <f t="shared" si="15"/>
        <v>0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146</v>
      </c>
      <c r="AQ39" s="66">
        <f t="shared" si="20"/>
        <v>8</v>
      </c>
      <c r="AR39" s="56">
        <v>1</v>
      </c>
      <c r="AS39" s="56"/>
      <c r="AT39" s="56">
        <v>11</v>
      </c>
      <c r="AU39" s="67">
        <f t="shared" si="21"/>
        <v>12</v>
      </c>
      <c r="AV39" s="68">
        <f t="shared" si="22"/>
        <v>1</v>
      </c>
      <c r="AW39" s="68">
        <f t="shared" si="23"/>
        <v>1</v>
      </c>
      <c r="AX39" s="14">
        <f t="shared" si="39"/>
        <v>10</v>
      </c>
      <c r="AY39" s="67">
        <f t="shared" si="25"/>
        <v>12</v>
      </c>
      <c r="AZ39" s="69">
        <f t="shared" si="26"/>
        <v>0</v>
      </c>
      <c r="BA39" s="69">
        <f t="shared" si="27"/>
        <v>-1</v>
      </c>
      <c r="BB39" s="69">
        <f t="shared" si="28"/>
        <v>1</v>
      </c>
      <c r="BC39" s="67">
        <f t="shared" si="28"/>
        <v>0</v>
      </c>
      <c r="BD39" s="70">
        <f t="shared" si="29"/>
        <v>0</v>
      </c>
      <c r="BE39" s="70">
        <f t="shared" si="36"/>
        <v>10</v>
      </c>
      <c r="BF39" s="71"/>
      <c r="BG39" s="71"/>
      <c r="BH39" s="71">
        <v>1</v>
      </c>
      <c r="BI39" s="54">
        <f t="shared" si="30"/>
        <v>1</v>
      </c>
      <c r="BJ39" s="18">
        <f t="shared" si="31"/>
        <v>11</v>
      </c>
      <c r="BK39" s="18">
        <v>2</v>
      </c>
      <c r="BL39" s="18">
        <f t="shared" si="32"/>
        <v>13</v>
      </c>
      <c r="BM39" s="18">
        <f t="shared" si="33"/>
        <v>1</v>
      </c>
      <c r="BN39" s="18">
        <f t="shared" si="34"/>
        <v>8.3333333333333321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/>
      <c r="CV39" s="56">
        <f t="shared" si="35"/>
        <v>0</v>
      </c>
      <c r="CW39" s="173">
        <f t="shared" si="37"/>
        <v>0</v>
      </c>
      <c r="CX39" s="60"/>
      <c r="CY39" s="60"/>
      <c r="CZ39" s="60"/>
      <c r="DA39" s="60"/>
      <c r="DB39" s="60"/>
      <c r="DC39" s="75"/>
      <c r="DD39" s="60"/>
      <c r="DE39" s="75"/>
      <c r="DF39" s="60"/>
      <c r="DG39" s="60"/>
      <c r="DH39" s="60"/>
      <c r="DI39" s="60"/>
      <c r="DK39" s="3">
        <v>1</v>
      </c>
      <c r="DM39" s="3">
        <v>10</v>
      </c>
      <c r="DN39" s="3">
        <v>11</v>
      </c>
    </row>
    <row r="40" spans="1:118" s="85" customFormat="1">
      <c r="A40" s="56">
        <v>29</v>
      </c>
      <c r="B40" s="76">
        <v>80030035</v>
      </c>
      <c r="C40" s="59" t="s">
        <v>148</v>
      </c>
      <c r="D40" s="75" t="s">
        <v>147</v>
      </c>
      <c r="E40" s="75" t="s">
        <v>105</v>
      </c>
      <c r="F40" s="75" t="s">
        <v>106</v>
      </c>
      <c r="G40" s="75" t="s">
        <v>107</v>
      </c>
      <c r="H40" s="75" t="s">
        <v>108</v>
      </c>
      <c r="I40" s="57">
        <v>18</v>
      </c>
      <c r="J40" s="57" t="s">
        <v>116</v>
      </c>
      <c r="K40" s="57" t="s">
        <v>110</v>
      </c>
      <c r="L40" s="61">
        <v>0</v>
      </c>
      <c r="M40" s="62">
        <f t="shared" si="4"/>
        <v>0</v>
      </c>
      <c r="N40" s="61">
        <v>0</v>
      </c>
      <c r="O40" s="62">
        <f t="shared" si="5"/>
        <v>0</v>
      </c>
      <c r="P40" s="61">
        <v>3</v>
      </c>
      <c r="Q40" s="62">
        <f t="shared" si="6"/>
        <v>1</v>
      </c>
      <c r="R40" s="61">
        <v>1</v>
      </c>
      <c r="S40" s="63">
        <f t="shared" si="7"/>
        <v>1</v>
      </c>
      <c r="T40" s="61">
        <v>4</v>
      </c>
      <c r="U40" s="63">
        <f t="shared" si="8"/>
        <v>1</v>
      </c>
      <c r="V40" s="61">
        <v>3</v>
      </c>
      <c r="W40" s="63">
        <f t="shared" si="9"/>
        <v>1</v>
      </c>
      <c r="X40" s="61">
        <v>2</v>
      </c>
      <c r="Y40" s="63">
        <f t="shared" si="10"/>
        <v>1</v>
      </c>
      <c r="Z40" s="61">
        <v>1</v>
      </c>
      <c r="AA40" s="63">
        <f t="shared" si="11"/>
        <v>1</v>
      </c>
      <c r="AB40" s="61">
        <v>0</v>
      </c>
      <c r="AC40" s="63">
        <f t="shared" si="12"/>
        <v>0</v>
      </c>
      <c r="AD40" s="64">
        <v>0</v>
      </c>
      <c r="AE40" s="65">
        <f t="shared" si="13"/>
        <v>0</v>
      </c>
      <c r="AF40" s="64">
        <v>0</v>
      </c>
      <c r="AG40" s="65">
        <f t="shared" si="14"/>
        <v>0</v>
      </c>
      <c r="AH40" s="64">
        <v>0</v>
      </c>
      <c r="AI40" s="65">
        <f t="shared" si="15"/>
        <v>0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14</v>
      </c>
      <c r="AQ40" s="66">
        <f t="shared" si="20"/>
        <v>6</v>
      </c>
      <c r="AR40" s="57">
        <v>1</v>
      </c>
      <c r="AS40" s="57"/>
      <c r="AT40" s="57">
        <v>0</v>
      </c>
      <c r="AU40" s="67">
        <f t="shared" si="21"/>
        <v>1</v>
      </c>
      <c r="AV40" s="68">
        <f t="shared" si="22"/>
        <v>0</v>
      </c>
      <c r="AW40" s="68">
        <f t="shared" si="23"/>
        <v>0</v>
      </c>
      <c r="AX40" s="14">
        <v>0</v>
      </c>
      <c r="AY40" s="67">
        <f t="shared" si="25"/>
        <v>0</v>
      </c>
      <c r="AZ40" s="69">
        <f t="shared" si="26"/>
        <v>1</v>
      </c>
      <c r="BA40" s="69">
        <f t="shared" si="27"/>
        <v>0</v>
      </c>
      <c r="BB40" s="69">
        <f t="shared" si="28"/>
        <v>0</v>
      </c>
      <c r="BC40" s="67">
        <f t="shared" si="28"/>
        <v>1</v>
      </c>
      <c r="BD40" s="70">
        <f t="shared" si="29"/>
        <v>0</v>
      </c>
      <c r="BE40" s="70">
        <f t="shared" si="36"/>
        <v>0</v>
      </c>
      <c r="BF40" s="82"/>
      <c r="BG40" s="82"/>
      <c r="BH40" s="82"/>
      <c r="BI40" s="54">
        <f t="shared" si="30"/>
        <v>0</v>
      </c>
      <c r="BJ40" s="18">
        <f t="shared" si="31"/>
        <v>1</v>
      </c>
      <c r="BK40" s="18"/>
      <c r="BL40" s="18">
        <f t="shared" si="32"/>
        <v>1</v>
      </c>
      <c r="BM40" s="18">
        <f t="shared" si="33"/>
        <v>1</v>
      </c>
      <c r="BN40" s="18" t="e">
        <f t="shared" si="34"/>
        <v>#DIV/0!</v>
      </c>
      <c r="BO40" s="83"/>
      <c r="BP40" s="84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75"/>
      <c r="CV40" s="56">
        <f t="shared" si="35"/>
        <v>1</v>
      </c>
      <c r="CW40" s="173" t="e">
        <f t="shared" si="37"/>
        <v>#DIV/0!</v>
      </c>
      <c r="CX40" s="75"/>
      <c r="CY40" s="75"/>
      <c r="CZ40" s="75"/>
      <c r="DA40" s="75"/>
      <c r="DB40" s="75"/>
      <c r="DC40" s="75">
        <v>1</v>
      </c>
      <c r="DD40" s="75"/>
      <c r="DE40" s="75"/>
      <c r="DF40" s="75"/>
      <c r="DG40" s="75"/>
      <c r="DH40" s="75"/>
      <c r="DI40" s="75"/>
      <c r="DJ40" s="3"/>
      <c r="DK40" s="3">
        <v>1</v>
      </c>
      <c r="DL40" s="3"/>
      <c r="DM40" s="3">
        <v>0</v>
      </c>
      <c r="DN40" s="3">
        <v>1</v>
      </c>
    </row>
    <row r="41" spans="1:118" s="3" customFormat="1">
      <c r="A41" s="56">
        <v>30</v>
      </c>
      <c r="B41" s="58">
        <v>80030039</v>
      </c>
      <c r="C41" s="59" t="s">
        <v>149</v>
      </c>
      <c r="D41" s="60" t="s">
        <v>150</v>
      </c>
      <c r="E41" s="60" t="s">
        <v>105</v>
      </c>
      <c r="F41" s="60" t="s">
        <v>106</v>
      </c>
      <c r="G41" s="60" t="s">
        <v>107</v>
      </c>
      <c r="H41" s="60" t="s">
        <v>108</v>
      </c>
      <c r="I41" s="56">
        <v>15</v>
      </c>
      <c r="J41" s="56" t="s">
        <v>116</v>
      </c>
      <c r="K41" s="56" t="s">
        <v>113</v>
      </c>
      <c r="L41" s="61">
        <v>0</v>
      </c>
      <c r="M41" s="62">
        <f t="shared" si="4"/>
        <v>0</v>
      </c>
      <c r="N41" s="61">
        <v>6</v>
      </c>
      <c r="O41" s="62">
        <f t="shared" si="5"/>
        <v>1</v>
      </c>
      <c r="P41" s="61">
        <v>12</v>
      </c>
      <c r="Q41" s="62">
        <f t="shared" si="6"/>
        <v>1</v>
      </c>
      <c r="R41" s="61">
        <v>15</v>
      </c>
      <c r="S41" s="63">
        <f t="shared" si="7"/>
        <v>1</v>
      </c>
      <c r="T41" s="61">
        <v>12</v>
      </c>
      <c r="U41" s="63">
        <f t="shared" si="8"/>
        <v>1</v>
      </c>
      <c r="V41" s="61">
        <v>17</v>
      </c>
      <c r="W41" s="63">
        <f t="shared" si="9"/>
        <v>1</v>
      </c>
      <c r="X41" s="61">
        <v>8</v>
      </c>
      <c r="Y41" s="63">
        <f t="shared" si="10"/>
        <v>1</v>
      </c>
      <c r="Z41" s="61">
        <v>14</v>
      </c>
      <c r="AA41" s="63">
        <f t="shared" si="11"/>
        <v>1</v>
      </c>
      <c r="AB41" s="61">
        <v>18</v>
      </c>
      <c r="AC41" s="63">
        <f t="shared" si="12"/>
        <v>1</v>
      </c>
      <c r="AD41" s="64">
        <v>0</v>
      </c>
      <c r="AE41" s="65">
        <f t="shared" si="13"/>
        <v>0</v>
      </c>
      <c r="AF41" s="64">
        <v>0</v>
      </c>
      <c r="AG41" s="65">
        <f t="shared" si="14"/>
        <v>0</v>
      </c>
      <c r="AH41" s="64">
        <v>0</v>
      </c>
      <c r="AI41" s="65">
        <f t="shared" si="15"/>
        <v>0</v>
      </c>
      <c r="AJ41" s="64"/>
      <c r="AK41" s="65">
        <f t="shared" si="16"/>
        <v>0</v>
      </c>
      <c r="AL41" s="64"/>
      <c r="AM41" s="65">
        <f t="shared" si="17"/>
        <v>0</v>
      </c>
      <c r="AN41" s="64"/>
      <c r="AO41" s="65">
        <f t="shared" si="18"/>
        <v>0</v>
      </c>
      <c r="AP41" s="66">
        <f t="shared" si="19"/>
        <v>102</v>
      </c>
      <c r="AQ41" s="66">
        <f t="shared" si="20"/>
        <v>8</v>
      </c>
      <c r="AR41" s="56">
        <v>1</v>
      </c>
      <c r="AS41" s="56"/>
      <c r="AT41" s="56">
        <v>5</v>
      </c>
      <c r="AU41" s="67">
        <f t="shared" si="21"/>
        <v>6</v>
      </c>
      <c r="AV41" s="68">
        <f t="shared" si="22"/>
        <v>1</v>
      </c>
      <c r="AW41" s="68">
        <f t="shared" si="23"/>
        <v>0</v>
      </c>
      <c r="AX41" s="14">
        <f t="shared" ref="AX41:AX47" si="40">IF(AP41&lt;1,0,IF(AND((L41+N41+P41+R41+T41+V41+X41+Z41+AB41)&lt;=40,(L41+N41+P41+R41+T41+V41+X41+Z41+AB41)&gt;0,(AP41)&lt;120),"กรอก",ROUND((IF(AP41&lt;120,((IF((L41+N41+P41+R41+T41+V41+X41+Z41+AB41)=0,0,(IF((L41+N41+P41+R41+T41+V41+X41+Z41+AB41)&lt;=80,6,8))))+((((AE41+AG41+AI41)*30)/20)+(((AK41+AM41+AO41)*35)/20))),(((M41+O41+Q41)*20)/20)+(((S41+U41+W41+Y41+AA41+AC41)*25)/20)+(((AE41+AG41+AI41)*30)/20)+(((AK41+AM41+AO41)*35)/20))),0)))</f>
        <v>8</v>
      </c>
      <c r="AY41" s="67">
        <f t="shared" si="25"/>
        <v>9</v>
      </c>
      <c r="AZ41" s="69">
        <f t="shared" si="26"/>
        <v>0</v>
      </c>
      <c r="BA41" s="69">
        <f t="shared" si="27"/>
        <v>0</v>
      </c>
      <c r="BB41" s="69">
        <f t="shared" si="28"/>
        <v>-3</v>
      </c>
      <c r="BC41" s="67">
        <f t="shared" si="28"/>
        <v>-3</v>
      </c>
      <c r="BD41" s="70">
        <f t="shared" si="29"/>
        <v>-33.333333333333329</v>
      </c>
      <c r="BE41" s="70">
        <f t="shared" si="36"/>
        <v>-37.5</v>
      </c>
      <c r="BF41" s="71"/>
      <c r="BG41" s="71"/>
      <c r="BH41" s="71"/>
      <c r="BI41" s="54">
        <f t="shared" si="30"/>
        <v>0</v>
      </c>
      <c r="BJ41" s="18">
        <f t="shared" si="31"/>
        <v>6</v>
      </c>
      <c r="BK41" s="18"/>
      <c r="BL41" s="18">
        <f t="shared" si="32"/>
        <v>6</v>
      </c>
      <c r="BM41" s="18">
        <f t="shared" si="33"/>
        <v>-3</v>
      </c>
      <c r="BN41" s="18">
        <f t="shared" si="34"/>
        <v>-33.333333333333329</v>
      </c>
      <c r="BO41" s="73"/>
      <c r="BP41" s="55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60">
        <v>1</v>
      </c>
      <c r="CV41" s="56">
        <f t="shared" si="35"/>
        <v>-3</v>
      </c>
      <c r="CW41" s="173">
        <f t="shared" si="37"/>
        <v>-33.333333333333329</v>
      </c>
      <c r="CX41" s="60"/>
      <c r="CY41" s="60"/>
      <c r="CZ41" s="60"/>
      <c r="DA41" s="60"/>
      <c r="DB41" s="60"/>
      <c r="DC41" s="75">
        <v>1</v>
      </c>
      <c r="DD41" s="60"/>
      <c r="DE41" s="75">
        <v>1</v>
      </c>
      <c r="DF41" s="60"/>
      <c r="DG41" s="60"/>
      <c r="DH41" s="60"/>
      <c r="DI41" s="60"/>
      <c r="DK41" s="3">
        <v>1</v>
      </c>
      <c r="DM41" s="3">
        <v>5</v>
      </c>
      <c r="DN41" s="3">
        <v>6</v>
      </c>
    </row>
    <row r="42" spans="1:118" s="3" customFormat="1">
      <c r="A42" s="56">
        <v>31</v>
      </c>
      <c r="B42" s="58">
        <v>80030042</v>
      </c>
      <c r="C42" s="59" t="s">
        <v>151</v>
      </c>
      <c r="D42" s="60" t="s">
        <v>152</v>
      </c>
      <c r="E42" s="60" t="s">
        <v>153</v>
      </c>
      <c r="F42" s="60" t="s">
        <v>106</v>
      </c>
      <c r="G42" s="60" t="s">
        <v>107</v>
      </c>
      <c r="H42" s="60" t="s">
        <v>108</v>
      </c>
      <c r="I42" s="56">
        <v>35</v>
      </c>
      <c r="J42" s="56" t="s">
        <v>116</v>
      </c>
      <c r="K42" s="56" t="s">
        <v>110</v>
      </c>
      <c r="L42" s="61">
        <v>0</v>
      </c>
      <c r="M42" s="62">
        <f t="shared" si="4"/>
        <v>0</v>
      </c>
      <c r="N42" s="61">
        <v>23</v>
      </c>
      <c r="O42" s="62">
        <f t="shared" si="5"/>
        <v>1</v>
      </c>
      <c r="P42" s="61">
        <v>26</v>
      </c>
      <c r="Q42" s="62">
        <f t="shared" si="6"/>
        <v>1</v>
      </c>
      <c r="R42" s="61">
        <v>26</v>
      </c>
      <c r="S42" s="63">
        <f t="shared" si="7"/>
        <v>1</v>
      </c>
      <c r="T42" s="61">
        <v>27</v>
      </c>
      <c r="U42" s="63">
        <f t="shared" si="8"/>
        <v>1</v>
      </c>
      <c r="V42" s="61">
        <v>26</v>
      </c>
      <c r="W42" s="63">
        <f t="shared" si="9"/>
        <v>1</v>
      </c>
      <c r="X42" s="61">
        <v>20</v>
      </c>
      <c r="Y42" s="63">
        <f t="shared" si="10"/>
        <v>1</v>
      </c>
      <c r="Z42" s="61">
        <v>33</v>
      </c>
      <c r="AA42" s="63">
        <f t="shared" si="11"/>
        <v>1</v>
      </c>
      <c r="AB42" s="61">
        <v>29</v>
      </c>
      <c r="AC42" s="63">
        <f t="shared" si="12"/>
        <v>1</v>
      </c>
      <c r="AD42" s="64">
        <v>0</v>
      </c>
      <c r="AE42" s="65">
        <f t="shared" si="13"/>
        <v>0</v>
      </c>
      <c r="AF42" s="64">
        <v>0</v>
      </c>
      <c r="AG42" s="65">
        <f t="shared" si="14"/>
        <v>0</v>
      </c>
      <c r="AH42" s="64">
        <v>0</v>
      </c>
      <c r="AI42" s="65">
        <f t="shared" si="15"/>
        <v>0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210</v>
      </c>
      <c r="AQ42" s="66">
        <f t="shared" si="20"/>
        <v>8</v>
      </c>
      <c r="AR42" s="56">
        <v>1</v>
      </c>
      <c r="AS42" s="56"/>
      <c r="AT42" s="56">
        <v>11</v>
      </c>
      <c r="AU42" s="67">
        <f t="shared" si="21"/>
        <v>12</v>
      </c>
      <c r="AV42" s="68">
        <f t="shared" si="22"/>
        <v>1</v>
      </c>
      <c r="AW42" s="68">
        <f t="shared" si="23"/>
        <v>1</v>
      </c>
      <c r="AX42" s="14">
        <f t="shared" si="40"/>
        <v>10</v>
      </c>
      <c r="AY42" s="67">
        <f t="shared" si="25"/>
        <v>12</v>
      </c>
      <c r="AZ42" s="69">
        <f t="shared" si="26"/>
        <v>0</v>
      </c>
      <c r="BA42" s="69">
        <f t="shared" si="27"/>
        <v>-1</v>
      </c>
      <c r="BB42" s="69">
        <f t="shared" si="28"/>
        <v>1</v>
      </c>
      <c r="BC42" s="67">
        <f t="shared" si="28"/>
        <v>0</v>
      </c>
      <c r="BD42" s="70">
        <f t="shared" si="29"/>
        <v>0</v>
      </c>
      <c r="BE42" s="70">
        <f t="shared" si="36"/>
        <v>10</v>
      </c>
      <c r="BF42" s="71"/>
      <c r="BG42" s="71"/>
      <c r="BH42" s="71">
        <v>1</v>
      </c>
      <c r="BI42" s="54">
        <f t="shared" si="30"/>
        <v>1</v>
      </c>
      <c r="BJ42" s="18">
        <f t="shared" si="31"/>
        <v>11</v>
      </c>
      <c r="BK42" s="18">
        <v>2</v>
      </c>
      <c r="BL42" s="18">
        <f t="shared" si="32"/>
        <v>13</v>
      </c>
      <c r="BM42" s="18">
        <f t="shared" si="33"/>
        <v>1</v>
      </c>
      <c r="BN42" s="18">
        <f t="shared" si="34"/>
        <v>8.3333333333333321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/>
      <c r="CV42" s="56">
        <f t="shared" si="35"/>
        <v>0</v>
      </c>
      <c r="CW42" s="173">
        <f t="shared" si="37"/>
        <v>0</v>
      </c>
      <c r="CX42" s="60"/>
      <c r="CY42" s="60"/>
      <c r="CZ42" s="60"/>
      <c r="DA42" s="60"/>
      <c r="DB42" s="60"/>
      <c r="DC42" s="75"/>
      <c r="DD42" s="60"/>
      <c r="DE42" s="75"/>
      <c r="DF42" s="60"/>
      <c r="DG42" s="60"/>
      <c r="DH42" s="60"/>
      <c r="DI42" s="60"/>
      <c r="DK42" s="3">
        <v>1</v>
      </c>
      <c r="DM42" s="3">
        <v>10</v>
      </c>
      <c r="DN42" s="3">
        <v>11</v>
      </c>
    </row>
    <row r="43" spans="1:118" s="3" customFormat="1">
      <c r="A43" s="56">
        <v>32</v>
      </c>
      <c r="B43" s="58">
        <v>80030043</v>
      </c>
      <c r="C43" s="59" t="s">
        <v>154</v>
      </c>
      <c r="D43" s="60" t="s">
        <v>152</v>
      </c>
      <c r="E43" s="60" t="s">
        <v>153</v>
      </c>
      <c r="F43" s="60" t="s">
        <v>106</v>
      </c>
      <c r="G43" s="60" t="s">
        <v>107</v>
      </c>
      <c r="H43" s="60" t="s">
        <v>108</v>
      </c>
      <c r="I43" s="56">
        <v>50</v>
      </c>
      <c r="J43" s="56" t="s">
        <v>116</v>
      </c>
      <c r="K43" s="56" t="s">
        <v>110</v>
      </c>
      <c r="L43" s="61">
        <v>0</v>
      </c>
      <c r="M43" s="62">
        <f t="shared" si="4"/>
        <v>0</v>
      </c>
      <c r="N43" s="61">
        <v>12</v>
      </c>
      <c r="O43" s="62">
        <f t="shared" si="5"/>
        <v>1</v>
      </c>
      <c r="P43" s="61">
        <v>13</v>
      </c>
      <c r="Q43" s="62">
        <f t="shared" si="6"/>
        <v>1</v>
      </c>
      <c r="R43" s="61">
        <v>14</v>
      </c>
      <c r="S43" s="63">
        <f t="shared" si="7"/>
        <v>1</v>
      </c>
      <c r="T43" s="61">
        <v>21</v>
      </c>
      <c r="U43" s="63">
        <f t="shared" si="8"/>
        <v>1</v>
      </c>
      <c r="V43" s="61">
        <v>20</v>
      </c>
      <c r="W43" s="63">
        <f t="shared" si="9"/>
        <v>1</v>
      </c>
      <c r="X43" s="61">
        <v>19</v>
      </c>
      <c r="Y43" s="63">
        <f t="shared" si="10"/>
        <v>1</v>
      </c>
      <c r="Z43" s="61">
        <v>12</v>
      </c>
      <c r="AA43" s="63">
        <f t="shared" si="11"/>
        <v>1</v>
      </c>
      <c r="AB43" s="61">
        <v>13</v>
      </c>
      <c r="AC43" s="63">
        <f t="shared" si="12"/>
        <v>1</v>
      </c>
      <c r="AD43" s="64">
        <v>0</v>
      </c>
      <c r="AE43" s="65">
        <f t="shared" si="13"/>
        <v>0</v>
      </c>
      <c r="AF43" s="64">
        <v>0</v>
      </c>
      <c r="AG43" s="65">
        <f t="shared" si="14"/>
        <v>0</v>
      </c>
      <c r="AH43" s="64">
        <v>0</v>
      </c>
      <c r="AI43" s="65">
        <f t="shared" si="15"/>
        <v>0</v>
      </c>
      <c r="AJ43" s="64"/>
      <c r="AK43" s="65">
        <f t="shared" si="16"/>
        <v>0</v>
      </c>
      <c r="AL43" s="64"/>
      <c r="AM43" s="65">
        <f t="shared" si="17"/>
        <v>0</v>
      </c>
      <c r="AN43" s="64"/>
      <c r="AO43" s="65">
        <f t="shared" si="18"/>
        <v>0</v>
      </c>
      <c r="AP43" s="66">
        <f t="shared" si="19"/>
        <v>124</v>
      </c>
      <c r="AQ43" s="66">
        <f t="shared" si="20"/>
        <v>8</v>
      </c>
      <c r="AR43" s="56">
        <v>1</v>
      </c>
      <c r="AS43" s="56"/>
      <c r="AT43" s="56">
        <v>8</v>
      </c>
      <c r="AU43" s="67">
        <f t="shared" si="21"/>
        <v>9</v>
      </c>
      <c r="AV43" s="68">
        <f t="shared" si="22"/>
        <v>1</v>
      </c>
      <c r="AW43" s="68">
        <f t="shared" si="23"/>
        <v>1</v>
      </c>
      <c r="AX43" s="14">
        <f t="shared" si="40"/>
        <v>10</v>
      </c>
      <c r="AY43" s="67">
        <f t="shared" si="25"/>
        <v>12</v>
      </c>
      <c r="AZ43" s="69">
        <f t="shared" si="26"/>
        <v>0</v>
      </c>
      <c r="BA43" s="69">
        <f t="shared" si="27"/>
        <v>-1</v>
      </c>
      <c r="BB43" s="69">
        <f t="shared" si="28"/>
        <v>-2</v>
      </c>
      <c r="BC43" s="67">
        <f t="shared" si="28"/>
        <v>-3</v>
      </c>
      <c r="BD43" s="70">
        <f t="shared" si="29"/>
        <v>-25</v>
      </c>
      <c r="BE43" s="70">
        <f t="shared" si="36"/>
        <v>-20</v>
      </c>
      <c r="BF43" s="71"/>
      <c r="BG43" s="71"/>
      <c r="BH43" s="71"/>
      <c r="BI43" s="54">
        <f t="shared" si="30"/>
        <v>0</v>
      </c>
      <c r="BJ43" s="18">
        <f t="shared" si="31"/>
        <v>9</v>
      </c>
      <c r="BK43" s="18"/>
      <c r="BL43" s="18">
        <f t="shared" si="32"/>
        <v>9</v>
      </c>
      <c r="BM43" s="18">
        <f t="shared" si="33"/>
        <v>-3</v>
      </c>
      <c r="BN43" s="18">
        <f t="shared" si="34"/>
        <v>-25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>
        <v>1</v>
      </c>
      <c r="CV43" s="56">
        <f t="shared" si="35"/>
        <v>-3</v>
      </c>
      <c r="CW43" s="173">
        <f t="shared" si="37"/>
        <v>-25</v>
      </c>
      <c r="CX43" s="60"/>
      <c r="CY43" s="60"/>
      <c r="CZ43" s="60"/>
      <c r="DA43" s="60"/>
      <c r="DB43" s="60"/>
      <c r="DC43" s="75"/>
      <c r="DD43" s="60"/>
      <c r="DE43" s="75"/>
      <c r="DF43" s="60"/>
      <c r="DG43" s="60"/>
      <c r="DH43" s="60"/>
      <c r="DI43" s="60"/>
      <c r="DK43" s="3">
        <v>1</v>
      </c>
      <c r="DM43" s="3">
        <v>8</v>
      </c>
      <c r="DN43" s="3">
        <v>9</v>
      </c>
    </row>
    <row r="44" spans="1:118" s="3" customFormat="1">
      <c r="A44" s="56">
        <v>33</v>
      </c>
      <c r="B44" s="58">
        <v>80030044</v>
      </c>
      <c r="C44" s="59" t="s">
        <v>155</v>
      </c>
      <c r="D44" s="60" t="s">
        <v>152</v>
      </c>
      <c r="E44" s="60" t="s">
        <v>153</v>
      </c>
      <c r="F44" s="60" t="s">
        <v>106</v>
      </c>
      <c r="G44" s="60" t="s">
        <v>107</v>
      </c>
      <c r="H44" s="60" t="s">
        <v>108</v>
      </c>
      <c r="I44" s="56">
        <v>40</v>
      </c>
      <c r="J44" s="56" t="s">
        <v>116</v>
      </c>
      <c r="K44" s="56" t="s">
        <v>110</v>
      </c>
      <c r="L44" s="61">
        <v>0</v>
      </c>
      <c r="M44" s="62">
        <f t="shared" si="4"/>
        <v>0</v>
      </c>
      <c r="N44" s="61">
        <v>15</v>
      </c>
      <c r="O44" s="62">
        <f t="shared" si="5"/>
        <v>1</v>
      </c>
      <c r="P44" s="61">
        <v>15</v>
      </c>
      <c r="Q44" s="62">
        <f t="shared" si="6"/>
        <v>1</v>
      </c>
      <c r="R44" s="61">
        <v>13</v>
      </c>
      <c r="S44" s="63">
        <f t="shared" si="7"/>
        <v>1</v>
      </c>
      <c r="T44" s="61">
        <v>13</v>
      </c>
      <c r="U44" s="63">
        <f t="shared" si="8"/>
        <v>1</v>
      </c>
      <c r="V44" s="61">
        <v>8</v>
      </c>
      <c r="W44" s="63">
        <f t="shared" si="9"/>
        <v>1</v>
      </c>
      <c r="X44" s="61">
        <v>14</v>
      </c>
      <c r="Y44" s="63">
        <f t="shared" si="10"/>
        <v>1</v>
      </c>
      <c r="Z44" s="61">
        <v>6</v>
      </c>
      <c r="AA44" s="63">
        <f t="shared" si="11"/>
        <v>1</v>
      </c>
      <c r="AB44" s="61">
        <v>14</v>
      </c>
      <c r="AC44" s="63">
        <f t="shared" si="12"/>
        <v>1</v>
      </c>
      <c r="AD44" s="64">
        <v>0</v>
      </c>
      <c r="AE44" s="65">
        <f t="shared" si="13"/>
        <v>0</v>
      </c>
      <c r="AF44" s="64">
        <v>0</v>
      </c>
      <c r="AG44" s="65">
        <f t="shared" si="14"/>
        <v>0</v>
      </c>
      <c r="AH44" s="64">
        <v>0</v>
      </c>
      <c r="AI44" s="65">
        <f t="shared" si="15"/>
        <v>0</v>
      </c>
      <c r="AJ44" s="64"/>
      <c r="AK44" s="65">
        <f t="shared" si="16"/>
        <v>0</v>
      </c>
      <c r="AL44" s="64"/>
      <c r="AM44" s="65">
        <f t="shared" si="17"/>
        <v>0</v>
      </c>
      <c r="AN44" s="64"/>
      <c r="AO44" s="65">
        <f t="shared" si="18"/>
        <v>0</v>
      </c>
      <c r="AP44" s="66">
        <f t="shared" si="19"/>
        <v>98</v>
      </c>
      <c r="AQ44" s="66">
        <f t="shared" si="20"/>
        <v>8</v>
      </c>
      <c r="AR44" s="56">
        <v>1</v>
      </c>
      <c r="AS44" s="56"/>
      <c r="AT44" s="56">
        <v>5</v>
      </c>
      <c r="AU44" s="67">
        <f t="shared" si="21"/>
        <v>6</v>
      </c>
      <c r="AV44" s="68">
        <f t="shared" si="22"/>
        <v>1</v>
      </c>
      <c r="AW44" s="68">
        <f t="shared" si="23"/>
        <v>0</v>
      </c>
      <c r="AX44" s="14">
        <f t="shared" si="40"/>
        <v>8</v>
      </c>
      <c r="AY44" s="67">
        <f t="shared" si="25"/>
        <v>9</v>
      </c>
      <c r="AZ44" s="69">
        <f t="shared" si="26"/>
        <v>0</v>
      </c>
      <c r="BA44" s="69">
        <f t="shared" si="27"/>
        <v>0</v>
      </c>
      <c r="BB44" s="69">
        <f t="shared" si="28"/>
        <v>-3</v>
      </c>
      <c r="BC44" s="67">
        <f t="shared" si="28"/>
        <v>-3</v>
      </c>
      <c r="BD44" s="70">
        <f t="shared" si="29"/>
        <v>-33.333333333333329</v>
      </c>
      <c r="BE44" s="70">
        <f t="shared" si="36"/>
        <v>-37.5</v>
      </c>
      <c r="BF44" s="71"/>
      <c r="BG44" s="71"/>
      <c r="BH44" s="71">
        <v>1</v>
      </c>
      <c r="BI44" s="54">
        <f t="shared" si="30"/>
        <v>1</v>
      </c>
      <c r="BJ44" s="18">
        <f t="shared" si="31"/>
        <v>5</v>
      </c>
      <c r="BK44" s="18">
        <v>1</v>
      </c>
      <c r="BL44" s="18">
        <f t="shared" si="32"/>
        <v>6</v>
      </c>
      <c r="BM44" s="18">
        <f t="shared" si="33"/>
        <v>-3</v>
      </c>
      <c r="BN44" s="18">
        <f t="shared" si="34"/>
        <v>-33.333333333333329</v>
      </c>
      <c r="BO44" s="73"/>
      <c r="BP44" s="55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>
        <v>1</v>
      </c>
      <c r="CV44" s="56">
        <f t="shared" ref="CV44:CV74" si="41">BC44+BQ44</f>
        <v>-3</v>
      </c>
      <c r="CW44" s="173">
        <f t="shared" si="37"/>
        <v>-33.333333333333329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5</v>
      </c>
      <c r="DN44" s="3">
        <v>6</v>
      </c>
    </row>
    <row r="45" spans="1:118" s="3" customFormat="1">
      <c r="A45" s="56">
        <v>34</v>
      </c>
      <c r="B45" s="58">
        <v>80030045</v>
      </c>
      <c r="C45" s="59" t="s">
        <v>156</v>
      </c>
      <c r="D45" s="60" t="s">
        <v>152</v>
      </c>
      <c r="E45" s="60" t="s">
        <v>153</v>
      </c>
      <c r="F45" s="60" t="s">
        <v>106</v>
      </c>
      <c r="G45" s="60" t="s">
        <v>107</v>
      </c>
      <c r="H45" s="60" t="s">
        <v>108</v>
      </c>
      <c r="I45" s="56">
        <v>40</v>
      </c>
      <c r="J45" s="56" t="s">
        <v>116</v>
      </c>
      <c r="K45" s="56" t="s">
        <v>113</v>
      </c>
      <c r="L45" s="61">
        <v>14</v>
      </c>
      <c r="M45" s="62">
        <f t="shared" si="4"/>
        <v>1</v>
      </c>
      <c r="N45" s="61">
        <v>40</v>
      </c>
      <c r="O45" s="62">
        <f t="shared" si="5"/>
        <v>2</v>
      </c>
      <c r="P45" s="61">
        <v>40</v>
      </c>
      <c r="Q45" s="62">
        <f t="shared" si="6"/>
        <v>2</v>
      </c>
      <c r="R45" s="61">
        <v>56</v>
      </c>
      <c r="S45" s="63">
        <f t="shared" si="7"/>
        <v>2</v>
      </c>
      <c r="T45" s="61">
        <v>51</v>
      </c>
      <c r="U45" s="63">
        <f t="shared" si="8"/>
        <v>2</v>
      </c>
      <c r="V45" s="61">
        <v>55</v>
      </c>
      <c r="W45" s="63">
        <f t="shared" si="9"/>
        <v>2</v>
      </c>
      <c r="X45" s="61">
        <v>49</v>
      </c>
      <c r="Y45" s="63">
        <f t="shared" si="10"/>
        <v>2</v>
      </c>
      <c r="Z45" s="61">
        <v>48</v>
      </c>
      <c r="AA45" s="63">
        <f t="shared" si="11"/>
        <v>2</v>
      </c>
      <c r="AB45" s="61">
        <v>34</v>
      </c>
      <c r="AC45" s="63">
        <f t="shared" si="12"/>
        <v>1</v>
      </c>
      <c r="AD45" s="64">
        <v>0</v>
      </c>
      <c r="AE45" s="65">
        <f t="shared" si="13"/>
        <v>0</v>
      </c>
      <c r="AF45" s="64">
        <v>0</v>
      </c>
      <c r="AG45" s="65">
        <f t="shared" si="14"/>
        <v>0</v>
      </c>
      <c r="AH45" s="64">
        <v>0</v>
      </c>
      <c r="AI45" s="65">
        <f t="shared" si="15"/>
        <v>0</v>
      </c>
      <c r="AJ45" s="64"/>
      <c r="AK45" s="65">
        <f t="shared" si="16"/>
        <v>0</v>
      </c>
      <c r="AL45" s="64"/>
      <c r="AM45" s="65">
        <f t="shared" si="17"/>
        <v>0</v>
      </c>
      <c r="AN45" s="64"/>
      <c r="AO45" s="65">
        <f t="shared" si="18"/>
        <v>0</v>
      </c>
      <c r="AP45" s="66">
        <f t="shared" si="19"/>
        <v>387</v>
      </c>
      <c r="AQ45" s="66">
        <f t="shared" si="20"/>
        <v>16</v>
      </c>
      <c r="AR45" s="56">
        <v>1</v>
      </c>
      <c r="AS45" s="56">
        <v>1</v>
      </c>
      <c r="AT45" s="56">
        <v>19</v>
      </c>
      <c r="AU45" s="67">
        <f t="shared" si="21"/>
        <v>21</v>
      </c>
      <c r="AV45" s="68">
        <f t="shared" si="22"/>
        <v>1</v>
      </c>
      <c r="AW45" s="68">
        <f t="shared" si="23"/>
        <v>1</v>
      </c>
      <c r="AX45" s="14">
        <f t="shared" si="40"/>
        <v>19</v>
      </c>
      <c r="AY45" s="67">
        <f t="shared" si="25"/>
        <v>21</v>
      </c>
      <c r="AZ45" s="69">
        <f t="shared" si="26"/>
        <v>0</v>
      </c>
      <c r="BA45" s="69">
        <f t="shared" si="27"/>
        <v>0</v>
      </c>
      <c r="BB45" s="69">
        <f t="shared" si="28"/>
        <v>0</v>
      </c>
      <c r="BC45" s="67">
        <f t="shared" si="28"/>
        <v>0</v>
      </c>
      <c r="BD45" s="70">
        <f t="shared" si="29"/>
        <v>0</v>
      </c>
      <c r="BE45" s="70">
        <f t="shared" si="36"/>
        <v>0</v>
      </c>
      <c r="BF45" s="71">
        <v>1</v>
      </c>
      <c r="BG45" s="71"/>
      <c r="BH45" s="71">
        <v>2</v>
      </c>
      <c r="BI45" s="54">
        <f t="shared" si="30"/>
        <v>3</v>
      </c>
      <c r="BJ45" s="18">
        <f t="shared" si="31"/>
        <v>18</v>
      </c>
      <c r="BK45" s="18">
        <v>3</v>
      </c>
      <c r="BL45" s="18">
        <f t="shared" si="32"/>
        <v>21</v>
      </c>
      <c r="BM45" s="18">
        <f t="shared" si="33"/>
        <v>0</v>
      </c>
      <c r="BN45" s="18">
        <f t="shared" si="34"/>
        <v>0</v>
      </c>
      <c r="BO45" s="73"/>
      <c r="BP45" s="55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>
        <v>1</v>
      </c>
      <c r="CV45" s="56">
        <f t="shared" si="41"/>
        <v>0</v>
      </c>
      <c r="CW45" s="173">
        <f t="shared" si="37"/>
        <v>0</v>
      </c>
      <c r="CX45" s="60"/>
      <c r="CY45" s="60"/>
      <c r="CZ45" s="60"/>
      <c r="DA45" s="60"/>
      <c r="DB45" s="60"/>
      <c r="DC45" s="75">
        <v>1</v>
      </c>
      <c r="DD45" s="60"/>
      <c r="DE45" s="75"/>
      <c r="DF45" s="60"/>
      <c r="DG45" s="60"/>
      <c r="DH45" s="60"/>
      <c r="DI45" s="60"/>
      <c r="DK45" s="3">
        <v>1</v>
      </c>
      <c r="DL45" s="3">
        <v>1</v>
      </c>
      <c r="DM45" s="3">
        <v>19</v>
      </c>
      <c r="DN45" s="3">
        <v>21</v>
      </c>
    </row>
    <row r="46" spans="1:118" s="3" customFormat="1">
      <c r="A46" s="56">
        <v>35</v>
      </c>
      <c r="B46" s="58">
        <v>80030046</v>
      </c>
      <c r="C46" s="59" t="s">
        <v>157</v>
      </c>
      <c r="D46" s="60" t="s">
        <v>158</v>
      </c>
      <c r="E46" s="60" t="s">
        <v>153</v>
      </c>
      <c r="F46" s="60" t="s">
        <v>106</v>
      </c>
      <c r="G46" s="60" t="s">
        <v>107</v>
      </c>
      <c r="H46" s="60" t="s">
        <v>108</v>
      </c>
      <c r="I46" s="56">
        <v>50</v>
      </c>
      <c r="J46" s="56" t="s">
        <v>116</v>
      </c>
      <c r="K46" s="56" t="s">
        <v>110</v>
      </c>
      <c r="L46" s="61">
        <v>0</v>
      </c>
      <c r="M46" s="62">
        <f t="shared" si="4"/>
        <v>0</v>
      </c>
      <c r="N46" s="61">
        <v>2</v>
      </c>
      <c r="O46" s="62">
        <f t="shared" si="5"/>
        <v>1</v>
      </c>
      <c r="P46" s="61">
        <v>2</v>
      </c>
      <c r="Q46" s="62">
        <f t="shared" si="6"/>
        <v>1</v>
      </c>
      <c r="R46" s="61">
        <v>25</v>
      </c>
      <c r="S46" s="63">
        <f t="shared" si="7"/>
        <v>1</v>
      </c>
      <c r="T46" s="61">
        <v>16</v>
      </c>
      <c r="U46" s="63">
        <f t="shared" si="8"/>
        <v>1</v>
      </c>
      <c r="V46" s="61">
        <v>18</v>
      </c>
      <c r="W46" s="63">
        <f t="shared" si="9"/>
        <v>1</v>
      </c>
      <c r="X46" s="61">
        <v>21</v>
      </c>
      <c r="Y46" s="63">
        <f t="shared" si="10"/>
        <v>1</v>
      </c>
      <c r="Z46" s="61">
        <v>9</v>
      </c>
      <c r="AA46" s="63">
        <f t="shared" si="11"/>
        <v>1</v>
      </c>
      <c r="AB46" s="61">
        <v>30</v>
      </c>
      <c r="AC46" s="63">
        <f t="shared" si="12"/>
        <v>1</v>
      </c>
      <c r="AD46" s="64">
        <v>0</v>
      </c>
      <c r="AE46" s="65">
        <f t="shared" si="13"/>
        <v>0</v>
      </c>
      <c r="AF46" s="64">
        <v>0</v>
      </c>
      <c r="AG46" s="65">
        <f t="shared" si="14"/>
        <v>0</v>
      </c>
      <c r="AH46" s="64">
        <v>0</v>
      </c>
      <c r="AI46" s="65">
        <f t="shared" si="15"/>
        <v>0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123</v>
      </c>
      <c r="AQ46" s="66">
        <f t="shared" si="20"/>
        <v>8</v>
      </c>
      <c r="AR46" s="56">
        <v>1</v>
      </c>
      <c r="AS46" s="56"/>
      <c r="AT46" s="56">
        <v>9</v>
      </c>
      <c r="AU46" s="67">
        <f t="shared" si="21"/>
        <v>10</v>
      </c>
      <c r="AV46" s="68">
        <f t="shared" si="22"/>
        <v>1</v>
      </c>
      <c r="AW46" s="68">
        <f t="shared" si="23"/>
        <v>1</v>
      </c>
      <c r="AX46" s="14">
        <f t="shared" si="40"/>
        <v>10</v>
      </c>
      <c r="AY46" s="67">
        <f t="shared" si="25"/>
        <v>12</v>
      </c>
      <c r="AZ46" s="69">
        <f t="shared" si="26"/>
        <v>0</v>
      </c>
      <c r="BA46" s="69">
        <f t="shared" si="27"/>
        <v>-1</v>
      </c>
      <c r="BB46" s="69">
        <f t="shared" si="28"/>
        <v>-1</v>
      </c>
      <c r="BC46" s="67">
        <f t="shared" si="28"/>
        <v>-2</v>
      </c>
      <c r="BD46" s="70">
        <f t="shared" si="29"/>
        <v>-16.666666666666664</v>
      </c>
      <c r="BE46" s="70">
        <f t="shared" si="36"/>
        <v>-10</v>
      </c>
      <c r="BF46" s="71"/>
      <c r="BG46" s="71"/>
      <c r="BH46" s="71"/>
      <c r="BI46" s="54">
        <f t="shared" si="30"/>
        <v>0</v>
      </c>
      <c r="BJ46" s="18">
        <f t="shared" si="31"/>
        <v>10</v>
      </c>
      <c r="BK46" s="18"/>
      <c r="BL46" s="18">
        <f t="shared" si="32"/>
        <v>10</v>
      </c>
      <c r="BM46" s="18">
        <f t="shared" si="33"/>
        <v>-2</v>
      </c>
      <c r="BN46" s="18">
        <f t="shared" si="34"/>
        <v>-16.666666666666664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/>
      <c r="CV46" s="56">
        <f t="shared" si="41"/>
        <v>-2</v>
      </c>
      <c r="CW46" s="173">
        <f t="shared" si="37"/>
        <v>-16.666666666666664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9</v>
      </c>
      <c r="DN46" s="3">
        <v>10</v>
      </c>
    </row>
    <row r="47" spans="1:118" s="3" customFormat="1">
      <c r="A47" s="56">
        <v>36</v>
      </c>
      <c r="B47" s="58">
        <v>80030047</v>
      </c>
      <c r="C47" s="59" t="s">
        <v>159</v>
      </c>
      <c r="D47" s="60" t="s">
        <v>158</v>
      </c>
      <c r="E47" s="60" t="s">
        <v>153</v>
      </c>
      <c r="F47" s="60" t="s">
        <v>106</v>
      </c>
      <c r="G47" s="60" t="s">
        <v>107</v>
      </c>
      <c r="H47" s="60" t="s">
        <v>108</v>
      </c>
      <c r="I47" s="56">
        <v>55</v>
      </c>
      <c r="J47" s="56" t="s">
        <v>109</v>
      </c>
      <c r="K47" s="56" t="s">
        <v>113</v>
      </c>
      <c r="L47" s="61">
        <v>0</v>
      </c>
      <c r="M47" s="62">
        <f t="shared" si="4"/>
        <v>0</v>
      </c>
      <c r="N47" s="61">
        <v>2</v>
      </c>
      <c r="O47" s="62">
        <f t="shared" si="5"/>
        <v>1</v>
      </c>
      <c r="P47" s="61">
        <v>6</v>
      </c>
      <c r="Q47" s="62">
        <f t="shared" si="6"/>
        <v>1</v>
      </c>
      <c r="R47" s="61">
        <v>17</v>
      </c>
      <c r="S47" s="63">
        <f t="shared" si="7"/>
        <v>1</v>
      </c>
      <c r="T47" s="61">
        <v>24</v>
      </c>
      <c r="U47" s="63">
        <f t="shared" si="8"/>
        <v>1</v>
      </c>
      <c r="V47" s="61">
        <v>20</v>
      </c>
      <c r="W47" s="63">
        <f t="shared" si="9"/>
        <v>1</v>
      </c>
      <c r="X47" s="61">
        <v>21</v>
      </c>
      <c r="Y47" s="63">
        <f t="shared" si="10"/>
        <v>1</v>
      </c>
      <c r="Z47" s="61">
        <v>27</v>
      </c>
      <c r="AA47" s="63">
        <f t="shared" si="11"/>
        <v>1</v>
      </c>
      <c r="AB47" s="61">
        <v>26</v>
      </c>
      <c r="AC47" s="63">
        <f t="shared" si="12"/>
        <v>1</v>
      </c>
      <c r="AD47" s="64">
        <v>0</v>
      </c>
      <c r="AE47" s="65">
        <f t="shared" si="13"/>
        <v>0</v>
      </c>
      <c r="AF47" s="64">
        <v>0</v>
      </c>
      <c r="AG47" s="65">
        <f t="shared" si="14"/>
        <v>0</v>
      </c>
      <c r="AH47" s="64">
        <v>0</v>
      </c>
      <c r="AI47" s="65">
        <f t="shared" si="15"/>
        <v>0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143</v>
      </c>
      <c r="AQ47" s="66">
        <f t="shared" si="20"/>
        <v>8</v>
      </c>
      <c r="AR47" s="56">
        <v>1</v>
      </c>
      <c r="AS47" s="56"/>
      <c r="AT47" s="56">
        <v>10</v>
      </c>
      <c r="AU47" s="67">
        <f t="shared" si="21"/>
        <v>11</v>
      </c>
      <c r="AV47" s="68">
        <f t="shared" si="22"/>
        <v>1</v>
      </c>
      <c r="AW47" s="68">
        <f t="shared" si="23"/>
        <v>1</v>
      </c>
      <c r="AX47" s="14">
        <f t="shared" si="40"/>
        <v>10</v>
      </c>
      <c r="AY47" s="67">
        <f t="shared" si="25"/>
        <v>12</v>
      </c>
      <c r="AZ47" s="69">
        <f t="shared" si="26"/>
        <v>0</v>
      </c>
      <c r="BA47" s="69">
        <f t="shared" si="27"/>
        <v>-1</v>
      </c>
      <c r="BB47" s="69">
        <f t="shared" si="28"/>
        <v>0</v>
      </c>
      <c r="BC47" s="67">
        <f t="shared" si="28"/>
        <v>-1</v>
      </c>
      <c r="BD47" s="70">
        <f t="shared" si="29"/>
        <v>-8.3333333333333321</v>
      </c>
      <c r="BE47" s="70">
        <f t="shared" si="36"/>
        <v>0</v>
      </c>
      <c r="BF47" s="71"/>
      <c r="BG47" s="71"/>
      <c r="BH47" s="71"/>
      <c r="BI47" s="54">
        <f t="shared" si="30"/>
        <v>0</v>
      </c>
      <c r="BJ47" s="18">
        <f t="shared" si="31"/>
        <v>11</v>
      </c>
      <c r="BK47" s="18"/>
      <c r="BL47" s="18">
        <f t="shared" si="32"/>
        <v>11</v>
      </c>
      <c r="BM47" s="18">
        <f t="shared" si="33"/>
        <v>-1</v>
      </c>
      <c r="BN47" s="18">
        <f t="shared" si="34"/>
        <v>-8.3333333333333321</v>
      </c>
      <c r="BO47" s="73"/>
      <c r="BP47" s="55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>
        <v>1</v>
      </c>
      <c r="CV47" s="56">
        <f t="shared" si="41"/>
        <v>-1</v>
      </c>
      <c r="CW47" s="173">
        <f t="shared" si="37"/>
        <v>-8.3333333333333321</v>
      </c>
      <c r="CX47" s="60"/>
      <c r="CY47" s="60"/>
      <c r="CZ47" s="60"/>
      <c r="DA47" s="60"/>
      <c r="DB47" s="60"/>
      <c r="DC47" s="75"/>
      <c r="DD47" s="60"/>
      <c r="DE47" s="75"/>
      <c r="DF47" s="60"/>
      <c r="DG47" s="60"/>
      <c r="DH47" s="60"/>
      <c r="DI47" s="60"/>
      <c r="DK47" s="3">
        <v>1</v>
      </c>
      <c r="DM47" s="3">
        <v>10</v>
      </c>
      <c r="DN47" s="3">
        <v>11</v>
      </c>
    </row>
    <row r="48" spans="1:118" s="3" customFormat="1">
      <c r="A48" s="56">
        <v>37</v>
      </c>
      <c r="B48" s="58">
        <v>80030048</v>
      </c>
      <c r="C48" s="59" t="s">
        <v>160</v>
      </c>
      <c r="D48" s="60" t="s">
        <v>158</v>
      </c>
      <c r="E48" s="60" t="s">
        <v>153</v>
      </c>
      <c r="F48" s="60" t="s">
        <v>106</v>
      </c>
      <c r="G48" s="60" t="s">
        <v>107</v>
      </c>
      <c r="H48" s="60" t="s">
        <v>108</v>
      </c>
      <c r="I48" s="56">
        <v>50</v>
      </c>
      <c r="J48" s="56" t="s">
        <v>116</v>
      </c>
      <c r="K48" s="56" t="s">
        <v>110</v>
      </c>
      <c r="L48" s="61">
        <v>5</v>
      </c>
      <c r="M48" s="62">
        <f t="shared" si="4"/>
        <v>1</v>
      </c>
      <c r="N48" s="61">
        <v>2</v>
      </c>
      <c r="O48" s="62">
        <f t="shared" si="5"/>
        <v>1</v>
      </c>
      <c r="P48" s="61">
        <v>4</v>
      </c>
      <c r="Q48" s="62">
        <f t="shared" si="6"/>
        <v>1</v>
      </c>
      <c r="R48" s="61">
        <v>2</v>
      </c>
      <c r="S48" s="63">
        <f t="shared" si="7"/>
        <v>1</v>
      </c>
      <c r="T48" s="61">
        <v>7</v>
      </c>
      <c r="U48" s="63">
        <f t="shared" si="8"/>
        <v>1</v>
      </c>
      <c r="V48" s="61">
        <v>3</v>
      </c>
      <c r="W48" s="63">
        <f t="shared" si="9"/>
        <v>1</v>
      </c>
      <c r="X48" s="61">
        <v>5</v>
      </c>
      <c r="Y48" s="63">
        <f t="shared" si="10"/>
        <v>1</v>
      </c>
      <c r="Z48" s="61">
        <v>7</v>
      </c>
      <c r="AA48" s="63">
        <f t="shared" si="11"/>
        <v>1</v>
      </c>
      <c r="AB48" s="61">
        <v>4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39</v>
      </c>
      <c r="AQ48" s="66">
        <f t="shared" si="20"/>
        <v>9</v>
      </c>
      <c r="AR48" s="56">
        <v>1</v>
      </c>
      <c r="AS48" s="56"/>
      <c r="AT48" s="56">
        <v>2</v>
      </c>
      <c r="AU48" s="67">
        <f t="shared" si="21"/>
        <v>3</v>
      </c>
      <c r="AV48" s="68">
        <f t="shared" si="22"/>
        <v>0</v>
      </c>
      <c r="AW48" s="68">
        <f t="shared" si="23"/>
        <v>0</v>
      </c>
      <c r="AX48" s="14">
        <v>4</v>
      </c>
      <c r="AY48" s="67">
        <f t="shared" si="25"/>
        <v>4</v>
      </c>
      <c r="AZ48" s="69">
        <f t="shared" si="26"/>
        <v>1</v>
      </c>
      <c r="BA48" s="69">
        <f t="shared" si="27"/>
        <v>0</v>
      </c>
      <c r="BB48" s="69">
        <f t="shared" si="28"/>
        <v>-2</v>
      </c>
      <c r="BC48" s="67">
        <f t="shared" si="28"/>
        <v>-1</v>
      </c>
      <c r="BD48" s="70">
        <f t="shared" si="29"/>
        <v>-25</v>
      </c>
      <c r="BE48" s="70">
        <f t="shared" si="36"/>
        <v>-50</v>
      </c>
      <c r="BF48" s="71"/>
      <c r="BG48" s="71"/>
      <c r="BH48" s="71"/>
      <c r="BI48" s="54">
        <f t="shared" si="30"/>
        <v>0</v>
      </c>
      <c r="BJ48" s="18">
        <f t="shared" si="31"/>
        <v>3</v>
      </c>
      <c r="BK48" s="18"/>
      <c r="BL48" s="18">
        <f t="shared" si="32"/>
        <v>3</v>
      </c>
      <c r="BM48" s="18">
        <f t="shared" si="33"/>
        <v>-1</v>
      </c>
      <c r="BN48" s="18">
        <f t="shared" si="34"/>
        <v>-25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>
        <v>1</v>
      </c>
      <c r="CV48" s="56">
        <f t="shared" si="41"/>
        <v>-1</v>
      </c>
      <c r="CW48" s="173">
        <f t="shared" si="37"/>
        <v>-25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K48" s="3">
        <v>1</v>
      </c>
      <c r="DM48" s="3">
        <v>2</v>
      </c>
      <c r="DN48" s="3">
        <v>3</v>
      </c>
    </row>
    <row r="49" spans="1:118" s="3" customFormat="1">
      <c r="A49" s="56">
        <v>38</v>
      </c>
      <c r="B49" s="58">
        <v>80030049</v>
      </c>
      <c r="C49" s="59" t="s">
        <v>161</v>
      </c>
      <c r="D49" s="60" t="s">
        <v>158</v>
      </c>
      <c r="E49" s="60" t="s">
        <v>153</v>
      </c>
      <c r="F49" s="60" t="s">
        <v>106</v>
      </c>
      <c r="G49" s="60" t="s">
        <v>107</v>
      </c>
      <c r="H49" s="60" t="s">
        <v>108</v>
      </c>
      <c r="I49" s="56">
        <v>57</v>
      </c>
      <c r="J49" s="56" t="s">
        <v>116</v>
      </c>
      <c r="K49" s="56" t="s">
        <v>110</v>
      </c>
      <c r="L49" s="61">
        <v>0</v>
      </c>
      <c r="M49" s="62">
        <f t="shared" si="4"/>
        <v>0</v>
      </c>
      <c r="N49" s="61">
        <v>0</v>
      </c>
      <c r="O49" s="62">
        <f t="shared" si="5"/>
        <v>0</v>
      </c>
      <c r="P49" s="61">
        <v>1</v>
      </c>
      <c r="Q49" s="62">
        <f t="shared" si="6"/>
        <v>1</v>
      </c>
      <c r="R49" s="61">
        <v>9</v>
      </c>
      <c r="S49" s="63">
        <f t="shared" si="7"/>
        <v>1</v>
      </c>
      <c r="T49" s="61">
        <v>6</v>
      </c>
      <c r="U49" s="63">
        <f t="shared" si="8"/>
        <v>1</v>
      </c>
      <c r="V49" s="61">
        <v>11</v>
      </c>
      <c r="W49" s="63">
        <f t="shared" si="9"/>
        <v>1</v>
      </c>
      <c r="X49" s="61">
        <v>3</v>
      </c>
      <c r="Y49" s="63">
        <f t="shared" si="10"/>
        <v>1</v>
      </c>
      <c r="Z49" s="61">
        <v>6</v>
      </c>
      <c r="AA49" s="63">
        <f t="shared" si="11"/>
        <v>1</v>
      </c>
      <c r="AB49" s="61">
        <v>7</v>
      </c>
      <c r="AC49" s="63">
        <f t="shared" si="12"/>
        <v>1</v>
      </c>
      <c r="AD49" s="64">
        <v>0</v>
      </c>
      <c r="AE49" s="65">
        <f t="shared" si="13"/>
        <v>0</v>
      </c>
      <c r="AF49" s="64">
        <v>0</v>
      </c>
      <c r="AG49" s="65">
        <f t="shared" si="14"/>
        <v>0</v>
      </c>
      <c r="AH49" s="64">
        <v>0</v>
      </c>
      <c r="AI49" s="65">
        <f t="shared" si="15"/>
        <v>0</v>
      </c>
      <c r="AJ49" s="64"/>
      <c r="AK49" s="65">
        <f t="shared" si="16"/>
        <v>0</v>
      </c>
      <c r="AL49" s="64"/>
      <c r="AM49" s="65">
        <f t="shared" si="17"/>
        <v>0</v>
      </c>
      <c r="AN49" s="64"/>
      <c r="AO49" s="65">
        <f t="shared" si="18"/>
        <v>0</v>
      </c>
      <c r="AP49" s="66">
        <f t="shared" si="19"/>
        <v>43</v>
      </c>
      <c r="AQ49" s="66">
        <f t="shared" si="20"/>
        <v>7</v>
      </c>
      <c r="AR49" s="56">
        <v>1</v>
      </c>
      <c r="AS49" s="56"/>
      <c r="AT49" s="56">
        <v>2</v>
      </c>
      <c r="AU49" s="67">
        <f t="shared" si="21"/>
        <v>3</v>
      </c>
      <c r="AV49" s="68">
        <f t="shared" si="22"/>
        <v>1</v>
      </c>
      <c r="AW49" s="68">
        <f t="shared" si="23"/>
        <v>0</v>
      </c>
      <c r="AX49" s="14">
        <f t="shared" ref="AX49:AX61" si="42">IF(AP49&lt;1,0,IF(AND((L49+N49+P49+R49+T49+V49+X49+Z49+AB49)&lt;=40,(L49+N49+P49+R49+T49+V49+X49+Z49+AB49)&gt;0,(AP49)&lt;120),"กรอก",ROUND((IF(AP49&lt;120,((IF((L49+N49+P49+R49+T49+V49+X49+Z49+AB49)=0,0,(IF((L49+N49+P49+R49+T49+V49+X49+Z49+AB49)&lt;=80,6,8))))+((((AE49+AG49+AI49)*30)/20)+(((AK49+AM49+AO49)*35)/20))),(((M49+O49+Q49)*20)/20)+(((S49+U49+W49+Y49+AA49+AC49)*25)/20)+(((AE49+AG49+AI49)*30)/20)+(((AK49+AM49+AO49)*35)/20))),0)))</f>
        <v>6</v>
      </c>
      <c r="AY49" s="67">
        <f t="shared" si="25"/>
        <v>7</v>
      </c>
      <c r="AZ49" s="69">
        <f t="shared" si="26"/>
        <v>0</v>
      </c>
      <c r="BA49" s="69">
        <f t="shared" si="27"/>
        <v>0</v>
      </c>
      <c r="BB49" s="69">
        <f t="shared" si="28"/>
        <v>-4</v>
      </c>
      <c r="BC49" s="67">
        <f t="shared" si="28"/>
        <v>-4</v>
      </c>
      <c r="BD49" s="70">
        <f t="shared" si="29"/>
        <v>-57.142857142857139</v>
      </c>
      <c r="BE49" s="70">
        <f t="shared" si="36"/>
        <v>-66.666666666666657</v>
      </c>
      <c r="BF49" s="71"/>
      <c r="BG49" s="71"/>
      <c r="BH49" s="71">
        <v>2</v>
      </c>
      <c r="BI49" s="54">
        <f t="shared" si="30"/>
        <v>2</v>
      </c>
      <c r="BJ49" s="18">
        <f t="shared" si="31"/>
        <v>1</v>
      </c>
      <c r="BK49" s="18">
        <v>1</v>
      </c>
      <c r="BL49" s="18">
        <f t="shared" si="32"/>
        <v>2</v>
      </c>
      <c r="BM49" s="18">
        <f t="shared" si="33"/>
        <v>-5</v>
      </c>
      <c r="BN49" s="18">
        <f t="shared" si="34"/>
        <v>-71.428571428571431</v>
      </c>
      <c r="BO49" s="73"/>
      <c r="BP49" s="55"/>
      <c r="BQ49" s="74">
        <v>1</v>
      </c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/>
      <c r="CV49" s="56">
        <f t="shared" si="41"/>
        <v>-3</v>
      </c>
      <c r="CW49" s="173">
        <f t="shared" si="37"/>
        <v>-42.857142857142854</v>
      </c>
      <c r="CX49" s="60"/>
      <c r="CY49" s="60"/>
      <c r="CZ49" s="60"/>
      <c r="DA49" s="60"/>
      <c r="DB49" s="60"/>
      <c r="DC49" s="75">
        <v>1</v>
      </c>
      <c r="DD49" s="60"/>
      <c r="DE49" s="75"/>
      <c r="DF49" s="60"/>
      <c r="DG49" s="60"/>
      <c r="DH49" s="60"/>
      <c r="DI49" s="60"/>
      <c r="DK49" s="3">
        <v>1</v>
      </c>
      <c r="DM49" s="3">
        <v>3</v>
      </c>
      <c r="DN49" s="3">
        <v>4</v>
      </c>
    </row>
    <row r="50" spans="1:118" s="3" customFormat="1">
      <c r="A50" s="56">
        <v>39</v>
      </c>
      <c r="B50" s="58">
        <v>80030050</v>
      </c>
      <c r="C50" s="59" t="s">
        <v>162</v>
      </c>
      <c r="D50" s="60" t="s">
        <v>158</v>
      </c>
      <c r="E50" s="60" t="s">
        <v>153</v>
      </c>
      <c r="F50" s="60" t="s">
        <v>106</v>
      </c>
      <c r="G50" s="60" t="s">
        <v>107</v>
      </c>
      <c r="H50" s="60" t="s">
        <v>108</v>
      </c>
      <c r="I50" s="56">
        <v>50</v>
      </c>
      <c r="J50" s="56" t="s">
        <v>116</v>
      </c>
      <c r="K50" s="56" t="s">
        <v>110</v>
      </c>
      <c r="L50" s="61">
        <v>5</v>
      </c>
      <c r="M50" s="62">
        <f t="shared" si="4"/>
        <v>1</v>
      </c>
      <c r="N50" s="61">
        <v>8</v>
      </c>
      <c r="O50" s="62">
        <f t="shared" si="5"/>
        <v>1</v>
      </c>
      <c r="P50" s="61">
        <v>12</v>
      </c>
      <c r="Q50" s="62">
        <f t="shared" si="6"/>
        <v>1</v>
      </c>
      <c r="R50" s="61">
        <v>5</v>
      </c>
      <c r="S50" s="63">
        <f t="shared" si="7"/>
        <v>1</v>
      </c>
      <c r="T50" s="61">
        <v>8</v>
      </c>
      <c r="U50" s="63">
        <f t="shared" si="8"/>
        <v>1</v>
      </c>
      <c r="V50" s="61">
        <v>11</v>
      </c>
      <c r="W50" s="63">
        <f t="shared" si="9"/>
        <v>1</v>
      </c>
      <c r="X50" s="61">
        <v>6</v>
      </c>
      <c r="Y50" s="63">
        <f t="shared" si="10"/>
        <v>1</v>
      </c>
      <c r="Z50" s="61">
        <v>6</v>
      </c>
      <c r="AA50" s="63">
        <f t="shared" si="11"/>
        <v>1</v>
      </c>
      <c r="AB50" s="61">
        <v>2</v>
      </c>
      <c r="AC50" s="63">
        <f t="shared" si="12"/>
        <v>1</v>
      </c>
      <c r="AD50" s="64">
        <v>0</v>
      </c>
      <c r="AE50" s="65">
        <f t="shared" si="13"/>
        <v>0</v>
      </c>
      <c r="AF50" s="64">
        <v>0</v>
      </c>
      <c r="AG50" s="65">
        <f t="shared" si="14"/>
        <v>0</v>
      </c>
      <c r="AH50" s="64">
        <v>0</v>
      </c>
      <c r="AI50" s="65">
        <f t="shared" si="15"/>
        <v>0</v>
      </c>
      <c r="AJ50" s="64"/>
      <c r="AK50" s="65">
        <f t="shared" si="16"/>
        <v>0</v>
      </c>
      <c r="AL50" s="64"/>
      <c r="AM50" s="65">
        <f t="shared" si="17"/>
        <v>0</v>
      </c>
      <c r="AN50" s="64"/>
      <c r="AO50" s="65">
        <f t="shared" si="18"/>
        <v>0</v>
      </c>
      <c r="AP50" s="66">
        <f t="shared" si="19"/>
        <v>63</v>
      </c>
      <c r="AQ50" s="66">
        <f t="shared" si="20"/>
        <v>9</v>
      </c>
      <c r="AR50" s="56">
        <v>1</v>
      </c>
      <c r="AS50" s="56"/>
      <c r="AT50" s="56">
        <v>3</v>
      </c>
      <c r="AU50" s="67">
        <f t="shared" si="21"/>
        <v>4</v>
      </c>
      <c r="AV50" s="68">
        <f t="shared" si="22"/>
        <v>1</v>
      </c>
      <c r="AW50" s="68">
        <f t="shared" si="23"/>
        <v>0</v>
      </c>
      <c r="AX50" s="14">
        <f t="shared" si="42"/>
        <v>6</v>
      </c>
      <c r="AY50" s="67">
        <f t="shared" si="25"/>
        <v>7</v>
      </c>
      <c r="AZ50" s="69">
        <f t="shared" si="26"/>
        <v>0</v>
      </c>
      <c r="BA50" s="69">
        <f t="shared" si="27"/>
        <v>0</v>
      </c>
      <c r="BB50" s="69">
        <f t="shared" si="28"/>
        <v>-3</v>
      </c>
      <c r="BC50" s="67">
        <f t="shared" si="28"/>
        <v>-3</v>
      </c>
      <c r="BD50" s="70">
        <f t="shared" si="29"/>
        <v>-42.857142857142854</v>
      </c>
      <c r="BE50" s="70">
        <f t="shared" si="36"/>
        <v>-50</v>
      </c>
      <c r="BF50" s="71"/>
      <c r="BG50" s="71"/>
      <c r="BH50" s="71">
        <v>1</v>
      </c>
      <c r="BI50" s="54">
        <f t="shared" si="30"/>
        <v>1</v>
      </c>
      <c r="BJ50" s="18">
        <f t="shared" si="31"/>
        <v>3</v>
      </c>
      <c r="BK50" s="18">
        <v>1</v>
      </c>
      <c r="BL50" s="18">
        <f t="shared" si="32"/>
        <v>4</v>
      </c>
      <c r="BM50" s="18">
        <f t="shared" si="33"/>
        <v>-3</v>
      </c>
      <c r="BN50" s="18">
        <f t="shared" si="34"/>
        <v>-42.857142857142854</v>
      </c>
      <c r="BO50" s="73"/>
      <c r="BP50" s="55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>
        <v>1</v>
      </c>
      <c r="CV50" s="56">
        <f t="shared" si="41"/>
        <v>-3</v>
      </c>
      <c r="CW50" s="173">
        <f t="shared" si="37"/>
        <v>-42.857142857142854</v>
      </c>
      <c r="CX50" s="60"/>
      <c r="CY50" s="60"/>
      <c r="CZ50" s="60"/>
      <c r="DA50" s="60"/>
      <c r="DB50" s="60"/>
      <c r="DC50" s="75"/>
      <c r="DD50" s="60"/>
      <c r="DE50" s="75"/>
      <c r="DF50" s="60"/>
      <c r="DG50" s="60"/>
      <c r="DH50" s="60"/>
      <c r="DI50" s="60"/>
      <c r="DK50" s="3">
        <v>1</v>
      </c>
      <c r="DM50" s="3">
        <v>3</v>
      </c>
      <c r="DN50" s="3">
        <v>4</v>
      </c>
    </row>
    <row r="51" spans="1:118" s="3" customFormat="1">
      <c r="A51" s="56">
        <v>40</v>
      </c>
      <c r="B51" s="58">
        <v>80030051</v>
      </c>
      <c r="C51" s="59" t="s">
        <v>163</v>
      </c>
      <c r="D51" s="60" t="s">
        <v>164</v>
      </c>
      <c r="E51" s="60" t="s">
        <v>153</v>
      </c>
      <c r="F51" s="60" t="s">
        <v>106</v>
      </c>
      <c r="G51" s="60" t="s">
        <v>107</v>
      </c>
      <c r="H51" s="60" t="s">
        <v>112</v>
      </c>
      <c r="I51" s="56">
        <v>65</v>
      </c>
      <c r="J51" s="56" t="s">
        <v>116</v>
      </c>
      <c r="K51" s="56" t="s">
        <v>110</v>
      </c>
      <c r="L51" s="61">
        <v>0</v>
      </c>
      <c r="M51" s="62">
        <f t="shared" si="4"/>
        <v>0</v>
      </c>
      <c r="N51" s="61">
        <v>17</v>
      </c>
      <c r="O51" s="62">
        <f t="shared" si="5"/>
        <v>1</v>
      </c>
      <c r="P51" s="61">
        <v>22</v>
      </c>
      <c r="Q51" s="62">
        <f t="shared" si="6"/>
        <v>1</v>
      </c>
      <c r="R51" s="61">
        <v>12</v>
      </c>
      <c r="S51" s="63">
        <f t="shared" si="7"/>
        <v>1</v>
      </c>
      <c r="T51" s="61">
        <v>21</v>
      </c>
      <c r="U51" s="63">
        <f t="shared" si="8"/>
        <v>1</v>
      </c>
      <c r="V51" s="61">
        <v>14</v>
      </c>
      <c r="W51" s="63">
        <f t="shared" si="9"/>
        <v>1</v>
      </c>
      <c r="X51" s="61">
        <v>14</v>
      </c>
      <c r="Y51" s="63">
        <f t="shared" si="10"/>
        <v>1</v>
      </c>
      <c r="Z51" s="61">
        <v>13</v>
      </c>
      <c r="AA51" s="63">
        <f t="shared" si="11"/>
        <v>1</v>
      </c>
      <c r="AB51" s="61">
        <v>14</v>
      </c>
      <c r="AC51" s="63">
        <f t="shared" si="12"/>
        <v>1</v>
      </c>
      <c r="AD51" s="64">
        <v>12</v>
      </c>
      <c r="AE51" s="65">
        <f t="shared" si="13"/>
        <v>1</v>
      </c>
      <c r="AF51" s="64">
        <v>7</v>
      </c>
      <c r="AG51" s="65">
        <f t="shared" si="14"/>
        <v>1</v>
      </c>
      <c r="AH51" s="64">
        <v>13</v>
      </c>
      <c r="AI51" s="65">
        <f t="shared" si="15"/>
        <v>1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159</v>
      </c>
      <c r="AQ51" s="66">
        <f t="shared" si="20"/>
        <v>11</v>
      </c>
      <c r="AR51" s="56">
        <v>1</v>
      </c>
      <c r="AS51" s="56"/>
      <c r="AT51" s="56">
        <v>14</v>
      </c>
      <c r="AU51" s="67">
        <f t="shared" si="21"/>
        <v>15</v>
      </c>
      <c r="AV51" s="68">
        <f t="shared" si="22"/>
        <v>1</v>
      </c>
      <c r="AW51" s="68">
        <f t="shared" si="23"/>
        <v>1</v>
      </c>
      <c r="AX51" s="14">
        <f t="shared" si="42"/>
        <v>14</v>
      </c>
      <c r="AY51" s="67">
        <f t="shared" si="25"/>
        <v>16</v>
      </c>
      <c r="AZ51" s="69">
        <f t="shared" si="26"/>
        <v>0</v>
      </c>
      <c r="BA51" s="69">
        <f t="shared" si="27"/>
        <v>-1</v>
      </c>
      <c r="BB51" s="69">
        <f t="shared" si="28"/>
        <v>0</v>
      </c>
      <c r="BC51" s="67">
        <f t="shared" si="28"/>
        <v>-1</v>
      </c>
      <c r="BD51" s="70">
        <f t="shared" si="29"/>
        <v>-6.25</v>
      </c>
      <c r="BE51" s="70">
        <f t="shared" si="36"/>
        <v>0</v>
      </c>
      <c r="BF51" s="71"/>
      <c r="BG51" s="71"/>
      <c r="BH51" s="71">
        <v>2</v>
      </c>
      <c r="BI51" s="54">
        <f t="shared" si="30"/>
        <v>2</v>
      </c>
      <c r="BJ51" s="18">
        <f t="shared" si="31"/>
        <v>13</v>
      </c>
      <c r="BK51" s="18">
        <v>3</v>
      </c>
      <c r="BL51" s="18">
        <f t="shared" si="32"/>
        <v>16</v>
      </c>
      <c r="BM51" s="18">
        <f t="shared" si="33"/>
        <v>0</v>
      </c>
      <c r="BN51" s="18">
        <f t="shared" si="34"/>
        <v>0</v>
      </c>
      <c r="BO51" s="73"/>
      <c r="BP51" s="55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 t="shared" si="41"/>
        <v>-1</v>
      </c>
      <c r="CW51" s="173">
        <f t="shared" si="37"/>
        <v>-6.25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14</v>
      </c>
      <c r="DN51" s="3">
        <v>15</v>
      </c>
    </row>
    <row r="52" spans="1:118" s="3" customFormat="1">
      <c r="A52" s="56">
        <v>41</v>
      </c>
      <c r="B52" s="58">
        <v>80030052</v>
      </c>
      <c r="C52" s="59" t="s">
        <v>165</v>
      </c>
      <c r="D52" s="60" t="s">
        <v>164</v>
      </c>
      <c r="E52" s="60" t="s">
        <v>153</v>
      </c>
      <c r="F52" s="60" t="s">
        <v>106</v>
      </c>
      <c r="G52" s="60" t="s">
        <v>107</v>
      </c>
      <c r="H52" s="60" t="s">
        <v>112</v>
      </c>
      <c r="I52" s="56">
        <v>40</v>
      </c>
      <c r="J52" s="56" t="s">
        <v>116</v>
      </c>
      <c r="K52" s="56" t="s">
        <v>110</v>
      </c>
      <c r="L52" s="61">
        <v>0</v>
      </c>
      <c r="M52" s="62">
        <f t="shared" si="4"/>
        <v>0</v>
      </c>
      <c r="N52" s="61">
        <v>8</v>
      </c>
      <c r="O52" s="62">
        <f t="shared" si="5"/>
        <v>1</v>
      </c>
      <c r="P52" s="61">
        <v>9</v>
      </c>
      <c r="Q52" s="62">
        <f t="shared" si="6"/>
        <v>1</v>
      </c>
      <c r="R52" s="61">
        <v>15</v>
      </c>
      <c r="S52" s="63">
        <f t="shared" si="7"/>
        <v>1</v>
      </c>
      <c r="T52" s="61">
        <v>12</v>
      </c>
      <c r="U52" s="63">
        <f t="shared" si="8"/>
        <v>1</v>
      </c>
      <c r="V52" s="61">
        <v>21</v>
      </c>
      <c r="W52" s="63">
        <f t="shared" si="9"/>
        <v>1</v>
      </c>
      <c r="X52" s="61">
        <v>17</v>
      </c>
      <c r="Y52" s="63">
        <f t="shared" si="10"/>
        <v>1</v>
      </c>
      <c r="Z52" s="61">
        <v>17</v>
      </c>
      <c r="AA52" s="63">
        <f t="shared" si="11"/>
        <v>1</v>
      </c>
      <c r="AB52" s="61">
        <v>22</v>
      </c>
      <c r="AC52" s="63">
        <f t="shared" si="12"/>
        <v>1</v>
      </c>
      <c r="AD52" s="64">
        <v>13</v>
      </c>
      <c r="AE52" s="65">
        <f t="shared" si="13"/>
        <v>1</v>
      </c>
      <c r="AF52" s="64">
        <v>9</v>
      </c>
      <c r="AG52" s="65">
        <f t="shared" si="14"/>
        <v>1</v>
      </c>
      <c r="AH52" s="64">
        <v>8</v>
      </c>
      <c r="AI52" s="65">
        <f t="shared" si="15"/>
        <v>1</v>
      </c>
      <c r="AJ52" s="64"/>
      <c r="AK52" s="65">
        <f t="shared" si="16"/>
        <v>0</v>
      </c>
      <c r="AL52" s="64"/>
      <c r="AM52" s="65">
        <f t="shared" si="17"/>
        <v>0</v>
      </c>
      <c r="AN52" s="64"/>
      <c r="AO52" s="65">
        <f t="shared" si="18"/>
        <v>0</v>
      </c>
      <c r="AP52" s="66">
        <f t="shared" si="19"/>
        <v>151</v>
      </c>
      <c r="AQ52" s="66">
        <f t="shared" si="20"/>
        <v>11</v>
      </c>
      <c r="AR52" s="56">
        <v>1</v>
      </c>
      <c r="AS52" s="56"/>
      <c r="AT52" s="56">
        <v>15</v>
      </c>
      <c r="AU52" s="67">
        <f t="shared" si="21"/>
        <v>16</v>
      </c>
      <c r="AV52" s="68">
        <f t="shared" si="22"/>
        <v>1</v>
      </c>
      <c r="AW52" s="68">
        <f t="shared" si="23"/>
        <v>1</v>
      </c>
      <c r="AX52" s="14">
        <f t="shared" si="42"/>
        <v>14</v>
      </c>
      <c r="AY52" s="67">
        <f t="shared" si="25"/>
        <v>16</v>
      </c>
      <c r="AZ52" s="69">
        <f t="shared" si="26"/>
        <v>0</v>
      </c>
      <c r="BA52" s="69">
        <f t="shared" si="27"/>
        <v>-1</v>
      </c>
      <c r="BB52" s="69">
        <f t="shared" si="28"/>
        <v>1</v>
      </c>
      <c r="BC52" s="67">
        <f t="shared" si="28"/>
        <v>0</v>
      </c>
      <c r="BD52" s="70">
        <f t="shared" si="29"/>
        <v>0</v>
      </c>
      <c r="BE52" s="70">
        <f t="shared" si="36"/>
        <v>7.1428571428571423</v>
      </c>
      <c r="BF52" s="71"/>
      <c r="BG52" s="71"/>
      <c r="BH52" s="71">
        <v>1</v>
      </c>
      <c r="BI52" s="54">
        <f t="shared" si="30"/>
        <v>1</v>
      </c>
      <c r="BJ52" s="18">
        <f t="shared" si="31"/>
        <v>15</v>
      </c>
      <c r="BK52" s="18">
        <v>1</v>
      </c>
      <c r="BL52" s="18">
        <f t="shared" si="32"/>
        <v>16</v>
      </c>
      <c r="BM52" s="18">
        <f t="shared" si="33"/>
        <v>0</v>
      </c>
      <c r="BN52" s="18">
        <f t="shared" si="34"/>
        <v>0</v>
      </c>
      <c r="BO52" s="73"/>
      <c r="BP52" s="55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/>
      <c r="CV52" s="56">
        <f t="shared" si="41"/>
        <v>0</v>
      </c>
      <c r="CW52" s="173">
        <f t="shared" si="37"/>
        <v>0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15</v>
      </c>
      <c r="DN52" s="3">
        <v>16</v>
      </c>
    </row>
    <row r="53" spans="1:118" s="3" customFormat="1">
      <c r="A53" s="56">
        <v>42</v>
      </c>
      <c r="B53" s="58">
        <v>80030053</v>
      </c>
      <c r="C53" s="59" t="s">
        <v>164</v>
      </c>
      <c r="D53" s="60" t="s">
        <v>164</v>
      </c>
      <c r="E53" s="60" t="s">
        <v>153</v>
      </c>
      <c r="F53" s="60" t="s">
        <v>106</v>
      </c>
      <c r="G53" s="60" t="s">
        <v>107</v>
      </c>
      <c r="H53" s="60" t="s">
        <v>112</v>
      </c>
      <c r="I53" s="56">
        <v>38</v>
      </c>
      <c r="J53" s="56" t="s">
        <v>116</v>
      </c>
      <c r="K53" s="56" t="s">
        <v>113</v>
      </c>
      <c r="L53" s="61">
        <v>0</v>
      </c>
      <c r="M53" s="62">
        <f t="shared" si="4"/>
        <v>0</v>
      </c>
      <c r="N53" s="61">
        <v>7</v>
      </c>
      <c r="O53" s="62">
        <f t="shared" si="5"/>
        <v>1</v>
      </c>
      <c r="P53" s="61">
        <v>13</v>
      </c>
      <c r="Q53" s="62">
        <f t="shared" si="6"/>
        <v>1</v>
      </c>
      <c r="R53" s="61">
        <v>21</v>
      </c>
      <c r="S53" s="63">
        <f t="shared" si="7"/>
        <v>1</v>
      </c>
      <c r="T53" s="61">
        <v>21</v>
      </c>
      <c r="U53" s="63">
        <f t="shared" si="8"/>
        <v>1</v>
      </c>
      <c r="V53" s="61">
        <v>26</v>
      </c>
      <c r="W53" s="63">
        <f t="shared" si="9"/>
        <v>1</v>
      </c>
      <c r="X53" s="61">
        <v>29</v>
      </c>
      <c r="Y53" s="63">
        <f t="shared" si="10"/>
        <v>1</v>
      </c>
      <c r="Z53" s="61">
        <v>20</v>
      </c>
      <c r="AA53" s="63">
        <f t="shared" si="11"/>
        <v>1</v>
      </c>
      <c r="AB53" s="61">
        <v>22</v>
      </c>
      <c r="AC53" s="63">
        <f t="shared" si="12"/>
        <v>1</v>
      </c>
      <c r="AD53" s="64">
        <v>32</v>
      </c>
      <c r="AE53" s="65">
        <f t="shared" si="13"/>
        <v>1</v>
      </c>
      <c r="AF53" s="64">
        <v>22</v>
      </c>
      <c r="AG53" s="65">
        <f t="shared" si="14"/>
        <v>1</v>
      </c>
      <c r="AH53" s="64">
        <v>20</v>
      </c>
      <c r="AI53" s="65">
        <f t="shared" si="15"/>
        <v>1</v>
      </c>
      <c r="AJ53" s="64"/>
      <c r="AK53" s="65">
        <f t="shared" si="16"/>
        <v>0</v>
      </c>
      <c r="AL53" s="64"/>
      <c r="AM53" s="65">
        <f t="shared" si="17"/>
        <v>0</v>
      </c>
      <c r="AN53" s="64"/>
      <c r="AO53" s="65">
        <f t="shared" si="18"/>
        <v>0</v>
      </c>
      <c r="AP53" s="66">
        <f t="shared" si="19"/>
        <v>233</v>
      </c>
      <c r="AQ53" s="66">
        <f t="shared" si="20"/>
        <v>11</v>
      </c>
      <c r="AR53" s="56">
        <v>1</v>
      </c>
      <c r="AS53" s="56"/>
      <c r="AT53" s="56">
        <v>15</v>
      </c>
      <c r="AU53" s="67">
        <f t="shared" si="21"/>
        <v>16</v>
      </c>
      <c r="AV53" s="68">
        <f t="shared" si="22"/>
        <v>1</v>
      </c>
      <c r="AW53" s="68">
        <f t="shared" si="23"/>
        <v>1</v>
      </c>
      <c r="AX53" s="14">
        <f t="shared" si="42"/>
        <v>14</v>
      </c>
      <c r="AY53" s="67">
        <f t="shared" si="25"/>
        <v>16</v>
      </c>
      <c r="AZ53" s="69">
        <f t="shared" si="26"/>
        <v>0</v>
      </c>
      <c r="BA53" s="69">
        <f t="shared" si="27"/>
        <v>-1</v>
      </c>
      <c r="BB53" s="69">
        <f t="shared" si="28"/>
        <v>1</v>
      </c>
      <c r="BC53" s="67">
        <f t="shared" si="28"/>
        <v>0</v>
      </c>
      <c r="BD53" s="70">
        <f t="shared" si="29"/>
        <v>0</v>
      </c>
      <c r="BE53" s="70">
        <f t="shared" si="36"/>
        <v>7.1428571428571423</v>
      </c>
      <c r="BF53" s="71"/>
      <c r="BG53" s="71"/>
      <c r="BH53" s="71">
        <v>1</v>
      </c>
      <c r="BI53" s="54">
        <f t="shared" si="30"/>
        <v>1</v>
      </c>
      <c r="BJ53" s="18">
        <f t="shared" si="31"/>
        <v>15</v>
      </c>
      <c r="BK53" s="18">
        <v>1</v>
      </c>
      <c r="BL53" s="18">
        <f t="shared" si="32"/>
        <v>16</v>
      </c>
      <c r="BM53" s="18">
        <f t="shared" si="33"/>
        <v>0</v>
      </c>
      <c r="BN53" s="18">
        <f t="shared" si="34"/>
        <v>0</v>
      </c>
      <c r="BO53" s="73"/>
      <c r="BP53" s="55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/>
      <c r="CV53" s="56">
        <f t="shared" si="41"/>
        <v>0</v>
      </c>
      <c r="CW53" s="173">
        <f t="shared" si="37"/>
        <v>0</v>
      </c>
      <c r="CX53" s="60"/>
      <c r="CY53" s="60"/>
      <c r="CZ53" s="60"/>
      <c r="DA53" s="60"/>
      <c r="DB53" s="60"/>
      <c r="DC53" s="75"/>
      <c r="DD53" s="60"/>
      <c r="DE53" s="75"/>
      <c r="DF53" s="60"/>
      <c r="DG53" s="60"/>
      <c r="DH53" s="60"/>
      <c r="DI53" s="60"/>
      <c r="DK53" s="3">
        <v>1</v>
      </c>
      <c r="DM53" s="3">
        <v>15</v>
      </c>
      <c r="DN53" s="3">
        <v>16</v>
      </c>
    </row>
    <row r="54" spans="1:118" s="3" customFormat="1">
      <c r="A54" s="56">
        <v>43</v>
      </c>
      <c r="B54" s="58">
        <v>80030054</v>
      </c>
      <c r="C54" s="59" t="s">
        <v>166</v>
      </c>
      <c r="D54" s="60" t="s">
        <v>164</v>
      </c>
      <c r="E54" s="60" t="s">
        <v>153</v>
      </c>
      <c r="F54" s="60" t="s">
        <v>106</v>
      </c>
      <c r="G54" s="60" t="s">
        <v>107</v>
      </c>
      <c r="H54" s="60" t="s">
        <v>108</v>
      </c>
      <c r="I54" s="56">
        <v>40</v>
      </c>
      <c r="J54" s="56" t="s">
        <v>116</v>
      </c>
      <c r="K54" s="56" t="s">
        <v>110</v>
      </c>
      <c r="L54" s="61">
        <v>0</v>
      </c>
      <c r="M54" s="62">
        <f t="shared" si="4"/>
        <v>0</v>
      </c>
      <c r="N54" s="61">
        <v>15</v>
      </c>
      <c r="O54" s="62">
        <f t="shared" si="5"/>
        <v>1</v>
      </c>
      <c r="P54" s="61">
        <v>14</v>
      </c>
      <c r="Q54" s="62">
        <f t="shared" si="6"/>
        <v>1</v>
      </c>
      <c r="R54" s="61">
        <v>22</v>
      </c>
      <c r="S54" s="63">
        <f t="shared" si="7"/>
        <v>1</v>
      </c>
      <c r="T54" s="61">
        <v>12</v>
      </c>
      <c r="U54" s="63">
        <f t="shared" si="8"/>
        <v>1</v>
      </c>
      <c r="V54" s="61">
        <v>19</v>
      </c>
      <c r="W54" s="63">
        <f t="shared" si="9"/>
        <v>1</v>
      </c>
      <c r="X54" s="61">
        <v>14</v>
      </c>
      <c r="Y54" s="63">
        <f t="shared" si="10"/>
        <v>1</v>
      </c>
      <c r="Z54" s="61">
        <v>17</v>
      </c>
      <c r="AA54" s="63">
        <f t="shared" si="11"/>
        <v>1</v>
      </c>
      <c r="AB54" s="61">
        <v>19</v>
      </c>
      <c r="AC54" s="63">
        <f t="shared" si="12"/>
        <v>1</v>
      </c>
      <c r="AD54" s="64">
        <v>0</v>
      </c>
      <c r="AE54" s="65">
        <f t="shared" si="13"/>
        <v>0</v>
      </c>
      <c r="AF54" s="64">
        <v>0</v>
      </c>
      <c r="AG54" s="65">
        <f t="shared" si="14"/>
        <v>0</v>
      </c>
      <c r="AH54" s="64">
        <v>0</v>
      </c>
      <c r="AI54" s="65">
        <f t="shared" si="15"/>
        <v>0</v>
      </c>
      <c r="AJ54" s="64"/>
      <c r="AK54" s="65">
        <f t="shared" si="16"/>
        <v>0</v>
      </c>
      <c r="AL54" s="64"/>
      <c r="AM54" s="65">
        <f t="shared" si="17"/>
        <v>0</v>
      </c>
      <c r="AN54" s="64"/>
      <c r="AO54" s="65">
        <f t="shared" si="18"/>
        <v>0</v>
      </c>
      <c r="AP54" s="66">
        <f t="shared" si="19"/>
        <v>132</v>
      </c>
      <c r="AQ54" s="66">
        <f t="shared" si="20"/>
        <v>8</v>
      </c>
      <c r="AR54" s="56">
        <v>1</v>
      </c>
      <c r="AS54" s="56"/>
      <c r="AT54" s="56">
        <v>10</v>
      </c>
      <c r="AU54" s="67">
        <f t="shared" si="21"/>
        <v>11</v>
      </c>
      <c r="AV54" s="68">
        <f t="shared" si="22"/>
        <v>1</v>
      </c>
      <c r="AW54" s="68">
        <f t="shared" si="23"/>
        <v>1</v>
      </c>
      <c r="AX54" s="14">
        <f t="shared" si="42"/>
        <v>10</v>
      </c>
      <c r="AY54" s="67">
        <f t="shared" si="25"/>
        <v>12</v>
      </c>
      <c r="AZ54" s="69">
        <f t="shared" si="26"/>
        <v>0</v>
      </c>
      <c r="BA54" s="69">
        <f t="shared" si="27"/>
        <v>-1</v>
      </c>
      <c r="BB54" s="69">
        <f t="shared" si="28"/>
        <v>0</v>
      </c>
      <c r="BC54" s="67">
        <f t="shared" si="28"/>
        <v>-1</v>
      </c>
      <c r="BD54" s="70">
        <f t="shared" si="29"/>
        <v>-8.3333333333333321</v>
      </c>
      <c r="BE54" s="70">
        <f t="shared" si="36"/>
        <v>0</v>
      </c>
      <c r="BF54" s="71"/>
      <c r="BG54" s="71"/>
      <c r="BH54" s="71">
        <v>1</v>
      </c>
      <c r="BI54" s="54">
        <f t="shared" si="30"/>
        <v>1</v>
      </c>
      <c r="BJ54" s="18">
        <f t="shared" si="31"/>
        <v>10</v>
      </c>
      <c r="BK54" s="18">
        <v>4</v>
      </c>
      <c r="BL54" s="18">
        <f t="shared" si="32"/>
        <v>14</v>
      </c>
      <c r="BM54" s="18">
        <f t="shared" si="33"/>
        <v>2</v>
      </c>
      <c r="BN54" s="18">
        <f t="shared" si="34"/>
        <v>16.666666666666664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>
        <v>1</v>
      </c>
      <c r="CV54" s="56">
        <f t="shared" si="41"/>
        <v>-1</v>
      </c>
      <c r="CW54" s="173">
        <f t="shared" si="37"/>
        <v>-8.3333333333333321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K54" s="3">
        <v>1</v>
      </c>
      <c r="DM54" s="3">
        <v>8</v>
      </c>
      <c r="DN54" s="3">
        <v>9</v>
      </c>
    </row>
    <row r="55" spans="1:118" s="3" customFormat="1">
      <c r="A55" s="56">
        <v>44</v>
      </c>
      <c r="B55" s="58">
        <v>80030055</v>
      </c>
      <c r="C55" s="59" t="s">
        <v>167</v>
      </c>
      <c r="D55" s="60" t="s">
        <v>168</v>
      </c>
      <c r="E55" s="60" t="s">
        <v>153</v>
      </c>
      <c r="F55" s="60" t="s">
        <v>106</v>
      </c>
      <c r="G55" s="60" t="s">
        <v>107</v>
      </c>
      <c r="H55" s="60" t="s">
        <v>108</v>
      </c>
      <c r="I55" s="56">
        <v>23</v>
      </c>
      <c r="J55" s="56" t="s">
        <v>116</v>
      </c>
      <c r="K55" s="56" t="s">
        <v>110</v>
      </c>
      <c r="L55" s="61">
        <v>17</v>
      </c>
      <c r="M55" s="62">
        <f t="shared" si="4"/>
        <v>1</v>
      </c>
      <c r="N55" s="61">
        <v>21</v>
      </c>
      <c r="O55" s="62">
        <f t="shared" si="5"/>
        <v>1</v>
      </c>
      <c r="P55" s="61">
        <v>16</v>
      </c>
      <c r="Q55" s="62">
        <f t="shared" si="6"/>
        <v>1</v>
      </c>
      <c r="R55" s="61">
        <v>15</v>
      </c>
      <c r="S55" s="63">
        <f t="shared" si="7"/>
        <v>1</v>
      </c>
      <c r="T55" s="61">
        <v>16</v>
      </c>
      <c r="U55" s="63">
        <f t="shared" si="8"/>
        <v>1</v>
      </c>
      <c r="V55" s="61">
        <v>13</v>
      </c>
      <c r="W55" s="63">
        <f t="shared" si="9"/>
        <v>1</v>
      </c>
      <c r="X55" s="61">
        <v>7</v>
      </c>
      <c r="Y55" s="63">
        <f t="shared" si="10"/>
        <v>1</v>
      </c>
      <c r="Z55" s="61">
        <v>9</v>
      </c>
      <c r="AA55" s="63">
        <f t="shared" si="11"/>
        <v>1</v>
      </c>
      <c r="AB55" s="61">
        <v>11</v>
      </c>
      <c r="AC55" s="63">
        <f t="shared" si="12"/>
        <v>1</v>
      </c>
      <c r="AD55" s="64">
        <v>0</v>
      </c>
      <c r="AE55" s="65">
        <f t="shared" si="13"/>
        <v>0</v>
      </c>
      <c r="AF55" s="64">
        <v>0</v>
      </c>
      <c r="AG55" s="65">
        <f t="shared" si="14"/>
        <v>0</v>
      </c>
      <c r="AH55" s="64">
        <v>0</v>
      </c>
      <c r="AI55" s="65">
        <f t="shared" si="15"/>
        <v>0</v>
      </c>
      <c r="AJ55" s="64"/>
      <c r="AK55" s="65">
        <f t="shared" si="16"/>
        <v>0</v>
      </c>
      <c r="AL55" s="64"/>
      <c r="AM55" s="65">
        <f t="shared" si="17"/>
        <v>0</v>
      </c>
      <c r="AN55" s="64"/>
      <c r="AO55" s="65">
        <f t="shared" si="18"/>
        <v>0</v>
      </c>
      <c r="AP55" s="66">
        <f t="shared" si="19"/>
        <v>125</v>
      </c>
      <c r="AQ55" s="66">
        <f t="shared" si="20"/>
        <v>9</v>
      </c>
      <c r="AR55" s="56">
        <v>1</v>
      </c>
      <c r="AS55" s="56"/>
      <c r="AT55" s="56">
        <v>8</v>
      </c>
      <c r="AU55" s="67">
        <f t="shared" si="21"/>
        <v>9</v>
      </c>
      <c r="AV55" s="68">
        <f t="shared" si="22"/>
        <v>1</v>
      </c>
      <c r="AW55" s="68">
        <f t="shared" si="23"/>
        <v>1</v>
      </c>
      <c r="AX55" s="14">
        <f t="shared" si="42"/>
        <v>11</v>
      </c>
      <c r="AY55" s="67">
        <f t="shared" si="25"/>
        <v>13</v>
      </c>
      <c r="AZ55" s="69">
        <f t="shared" si="26"/>
        <v>0</v>
      </c>
      <c r="BA55" s="69">
        <f t="shared" si="27"/>
        <v>-1</v>
      </c>
      <c r="BB55" s="69">
        <f t="shared" si="28"/>
        <v>-3</v>
      </c>
      <c r="BC55" s="67">
        <f t="shared" si="28"/>
        <v>-4</v>
      </c>
      <c r="BD55" s="70">
        <f t="shared" si="29"/>
        <v>-30.76923076923077</v>
      </c>
      <c r="BE55" s="70">
        <f t="shared" si="36"/>
        <v>-27.27272727272727</v>
      </c>
      <c r="BF55" s="71"/>
      <c r="BG55" s="71"/>
      <c r="BH55" s="71">
        <v>1</v>
      </c>
      <c r="BI55" s="54">
        <f t="shared" si="30"/>
        <v>1</v>
      </c>
      <c r="BJ55" s="18">
        <f t="shared" si="31"/>
        <v>8</v>
      </c>
      <c r="BK55" s="18">
        <v>5</v>
      </c>
      <c r="BL55" s="18">
        <f t="shared" si="32"/>
        <v>13</v>
      </c>
      <c r="BM55" s="18">
        <f t="shared" si="33"/>
        <v>0</v>
      </c>
      <c r="BN55" s="18">
        <f t="shared" si="34"/>
        <v>0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 t="shared" si="41"/>
        <v>-4</v>
      </c>
      <c r="CW55" s="173">
        <f t="shared" si="37"/>
        <v>-30.76923076923077</v>
      </c>
      <c r="CX55" s="60"/>
      <c r="CY55" s="60"/>
      <c r="CZ55" s="60"/>
      <c r="DA55" s="60"/>
      <c r="DB55" s="60"/>
      <c r="DC55" s="75">
        <v>1</v>
      </c>
      <c r="DD55" s="60"/>
      <c r="DE55" s="75"/>
      <c r="DF55" s="60"/>
      <c r="DG55" s="60"/>
      <c r="DH55" s="60"/>
      <c r="DI55" s="60"/>
      <c r="DK55" s="3">
        <v>1</v>
      </c>
      <c r="DM55" s="3">
        <v>5</v>
      </c>
      <c r="DN55" s="3">
        <v>6</v>
      </c>
    </row>
    <row r="56" spans="1:118" s="3" customFormat="1">
      <c r="A56" s="56">
        <v>45</v>
      </c>
      <c r="B56" s="58">
        <v>80030056</v>
      </c>
      <c r="C56" s="59" t="s">
        <v>169</v>
      </c>
      <c r="D56" s="60" t="s">
        <v>168</v>
      </c>
      <c r="E56" s="60" t="s">
        <v>153</v>
      </c>
      <c r="F56" s="60" t="s">
        <v>106</v>
      </c>
      <c r="G56" s="60" t="s">
        <v>107</v>
      </c>
      <c r="H56" s="60" t="s">
        <v>108</v>
      </c>
      <c r="I56" s="56">
        <v>21</v>
      </c>
      <c r="J56" s="56" t="s">
        <v>116</v>
      </c>
      <c r="K56" s="56" t="s">
        <v>110</v>
      </c>
      <c r="L56" s="61">
        <v>0</v>
      </c>
      <c r="M56" s="62">
        <f t="shared" si="4"/>
        <v>0</v>
      </c>
      <c r="N56" s="61">
        <v>11</v>
      </c>
      <c r="O56" s="62">
        <f t="shared" si="5"/>
        <v>1</v>
      </c>
      <c r="P56" s="61">
        <v>14</v>
      </c>
      <c r="Q56" s="62">
        <f t="shared" si="6"/>
        <v>1</v>
      </c>
      <c r="R56" s="61">
        <v>12</v>
      </c>
      <c r="S56" s="63">
        <f t="shared" si="7"/>
        <v>1</v>
      </c>
      <c r="T56" s="61">
        <v>16</v>
      </c>
      <c r="U56" s="63">
        <f t="shared" si="8"/>
        <v>1</v>
      </c>
      <c r="V56" s="61">
        <v>8</v>
      </c>
      <c r="W56" s="63">
        <f t="shared" si="9"/>
        <v>1</v>
      </c>
      <c r="X56" s="61">
        <v>12</v>
      </c>
      <c r="Y56" s="63">
        <f t="shared" si="10"/>
        <v>1</v>
      </c>
      <c r="Z56" s="61">
        <v>13</v>
      </c>
      <c r="AA56" s="63">
        <f t="shared" si="11"/>
        <v>1</v>
      </c>
      <c r="AB56" s="61">
        <v>9</v>
      </c>
      <c r="AC56" s="63">
        <f t="shared" si="12"/>
        <v>1</v>
      </c>
      <c r="AD56" s="64">
        <v>0</v>
      </c>
      <c r="AE56" s="65">
        <f t="shared" si="13"/>
        <v>0</v>
      </c>
      <c r="AF56" s="64">
        <v>0</v>
      </c>
      <c r="AG56" s="65">
        <f t="shared" si="14"/>
        <v>0</v>
      </c>
      <c r="AH56" s="64">
        <v>0</v>
      </c>
      <c r="AI56" s="65">
        <f t="shared" si="15"/>
        <v>0</v>
      </c>
      <c r="AJ56" s="64"/>
      <c r="AK56" s="65">
        <f t="shared" si="16"/>
        <v>0</v>
      </c>
      <c r="AL56" s="64"/>
      <c r="AM56" s="65">
        <f t="shared" si="17"/>
        <v>0</v>
      </c>
      <c r="AN56" s="64"/>
      <c r="AO56" s="65">
        <f t="shared" si="18"/>
        <v>0</v>
      </c>
      <c r="AP56" s="66">
        <f t="shared" si="19"/>
        <v>95</v>
      </c>
      <c r="AQ56" s="66">
        <f t="shared" si="20"/>
        <v>8</v>
      </c>
      <c r="AR56" s="56">
        <v>1</v>
      </c>
      <c r="AS56" s="56"/>
      <c r="AT56" s="56">
        <v>5</v>
      </c>
      <c r="AU56" s="67">
        <f t="shared" si="21"/>
        <v>6</v>
      </c>
      <c r="AV56" s="68">
        <f t="shared" si="22"/>
        <v>1</v>
      </c>
      <c r="AW56" s="68">
        <f t="shared" si="23"/>
        <v>0</v>
      </c>
      <c r="AX56" s="14">
        <f t="shared" si="42"/>
        <v>8</v>
      </c>
      <c r="AY56" s="67">
        <f t="shared" si="25"/>
        <v>9</v>
      </c>
      <c r="AZ56" s="69">
        <f t="shared" si="26"/>
        <v>0</v>
      </c>
      <c r="BA56" s="69">
        <f t="shared" si="27"/>
        <v>0</v>
      </c>
      <c r="BB56" s="69">
        <f t="shared" si="28"/>
        <v>-3</v>
      </c>
      <c r="BC56" s="67">
        <f t="shared" si="28"/>
        <v>-3</v>
      </c>
      <c r="BD56" s="70">
        <f t="shared" si="29"/>
        <v>-33.333333333333329</v>
      </c>
      <c r="BE56" s="70">
        <f t="shared" si="36"/>
        <v>-37.5</v>
      </c>
      <c r="BF56" s="71"/>
      <c r="BG56" s="71"/>
      <c r="BH56" s="71"/>
      <c r="BI56" s="54">
        <f t="shared" si="30"/>
        <v>0</v>
      </c>
      <c r="BJ56" s="18">
        <f t="shared" si="31"/>
        <v>6</v>
      </c>
      <c r="BK56" s="18"/>
      <c r="BL56" s="18">
        <f t="shared" si="32"/>
        <v>6</v>
      </c>
      <c r="BM56" s="18">
        <f t="shared" si="33"/>
        <v>-3</v>
      </c>
      <c r="BN56" s="18">
        <f t="shared" si="34"/>
        <v>-33.333333333333329</v>
      </c>
      <c r="BO56" s="73"/>
      <c r="BP56" s="55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 t="shared" si="41"/>
        <v>-3</v>
      </c>
      <c r="CW56" s="173">
        <f t="shared" si="37"/>
        <v>-33.333333333333329</v>
      </c>
      <c r="CX56" s="60"/>
      <c r="CY56" s="60"/>
      <c r="CZ56" s="60"/>
      <c r="DA56" s="60"/>
      <c r="DB56" s="60"/>
      <c r="DC56" s="75"/>
      <c r="DD56" s="60"/>
      <c r="DE56" s="75"/>
      <c r="DF56" s="60"/>
      <c r="DG56" s="60"/>
      <c r="DH56" s="60"/>
      <c r="DI56" s="60"/>
      <c r="DK56" s="3">
        <v>1</v>
      </c>
      <c r="DM56" s="3">
        <v>5</v>
      </c>
      <c r="DN56" s="3">
        <v>6</v>
      </c>
    </row>
    <row r="57" spans="1:118" s="3" customFormat="1">
      <c r="A57" s="56">
        <v>46</v>
      </c>
      <c r="B57" s="58">
        <v>80030057</v>
      </c>
      <c r="C57" s="59" t="s">
        <v>170</v>
      </c>
      <c r="D57" s="60" t="s">
        <v>171</v>
      </c>
      <c r="E57" s="60" t="s">
        <v>153</v>
      </c>
      <c r="F57" s="60" t="s">
        <v>106</v>
      </c>
      <c r="G57" s="60" t="s">
        <v>107</v>
      </c>
      <c r="H57" s="60" t="s">
        <v>108</v>
      </c>
      <c r="I57" s="56">
        <v>50</v>
      </c>
      <c r="J57" s="56" t="s">
        <v>116</v>
      </c>
      <c r="K57" s="56" t="s">
        <v>110</v>
      </c>
      <c r="L57" s="61">
        <v>0</v>
      </c>
      <c r="M57" s="62">
        <f t="shared" si="4"/>
        <v>0</v>
      </c>
      <c r="N57" s="61">
        <v>8</v>
      </c>
      <c r="O57" s="62">
        <f t="shared" si="5"/>
        <v>1</v>
      </c>
      <c r="P57" s="61">
        <v>6</v>
      </c>
      <c r="Q57" s="62">
        <f t="shared" si="6"/>
        <v>1</v>
      </c>
      <c r="R57" s="61">
        <v>10</v>
      </c>
      <c r="S57" s="63">
        <f t="shared" si="7"/>
        <v>1</v>
      </c>
      <c r="T57" s="61">
        <v>9</v>
      </c>
      <c r="U57" s="63">
        <f t="shared" si="8"/>
        <v>1</v>
      </c>
      <c r="V57" s="61">
        <v>9</v>
      </c>
      <c r="W57" s="63">
        <f t="shared" si="9"/>
        <v>1</v>
      </c>
      <c r="X57" s="61">
        <v>6</v>
      </c>
      <c r="Y57" s="63">
        <f t="shared" si="10"/>
        <v>1</v>
      </c>
      <c r="Z57" s="61">
        <v>9</v>
      </c>
      <c r="AA57" s="63">
        <f t="shared" si="11"/>
        <v>1</v>
      </c>
      <c r="AB57" s="61">
        <v>13</v>
      </c>
      <c r="AC57" s="63">
        <f t="shared" si="12"/>
        <v>1</v>
      </c>
      <c r="AD57" s="64">
        <v>0</v>
      </c>
      <c r="AE57" s="65">
        <f t="shared" si="13"/>
        <v>0</v>
      </c>
      <c r="AF57" s="64">
        <v>0</v>
      </c>
      <c r="AG57" s="65">
        <f t="shared" si="14"/>
        <v>0</v>
      </c>
      <c r="AH57" s="64">
        <v>0</v>
      </c>
      <c r="AI57" s="65">
        <f t="shared" si="15"/>
        <v>0</v>
      </c>
      <c r="AJ57" s="64"/>
      <c r="AK57" s="65">
        <f t="shared" si="16"/>
        <v>0</v>
      </c>
      <c r="AL57" s="64"/>
      <c r="AM57" s="65">
        <f t="shared" si="17"/>
        <v>0</v>
      </c>
      <c r="AN57" s="64"/>
      <c r="AO57" s="65">
        <f t="shared" si="18"/>
        <v>0</v>
      </c>
      <c r="AP57" s="66">
        <f t="shared" si="19"/>
        <v>70</v>
      </c>
      <c r="AQ57" s="66">
        <f t="shared" si="20"/>
        <v>8</v>
      </c>
      <c r="AR57" s="56">
        <v>1</v>
      </c>
      <c r="AS57" s="56"/>
      <c r="AT57" s="56">
        <v>3</v>
      </c>
      <c r="AU57" s="67">
        <f t="shared" si="21"/>
        <v>4</v>
      </c>
      <c r="AV57" s="68">
        <f t="shared" si="22"/>
        <v>1</v>
      </c>
      <c r="AW57" s="68">
        <f t="shared" si="23"/>
        <v>0</v>
      </c>
      <c r="AX57" s="14">
        <f t="shared" si="42"/>
        <v>6</v>
      </c>
      <c r="AY57" s="67">
        <f t="shared" si="25"/>
        <v>7</v>
      </c>
      <c r="AZ57" s="69">
        <f t="shared" si="26"/>
        <v>0</v>
      </c>
      <c r="BA57" s="69">
        <f t="shared" si="27"/>
        <v>0</v>
      </c>
      <c r="BB57" s="69">
        <f t="shared" si="28"/>
        <v>-3</v>
      </c>
      <c r="BC57" s="67">
        <f t="shared" si="28"/>
        <v>-3</v>
      </c>
      <c r="BD57" s="70">
        <f t="shared" si="29"/>
        <v>-42.857142857142854</v>
      </c>
      <c r="BE57" s="70">
        <f t="shared" si="36"/>
        <v>-50</v>
      </c>
      <c r="BF57" s="71"/>
      <c r="BG57" s="71"/>
      <c r="BH57" s="71"/>
      <c r="BI57" s="54">
        <f t="shared" si="30"/>
        <v>0</v>
      </c>
      <c r="BJ57" s="18">
        <f t="shared" si="31"/>
        <v>4</v>
      </c>
      <c r="BK57" s="18"/>
      <c r="BL57" s="18">
        <f t="shared" si="32"/>
        <v>4</v>
      </c>
      <c r="BM57" s="18">
        <f t="shared" si="33"/>
        <v>-3</v>
      </c>
      <c r="BN57" s="18">
        <f t="shared" si="34"/>
        <v>-42.857142857142854</v>
      </c>
      <c r="BO57" s="73"/>
      <c r="BP57" s="55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 t="shared" si="41"/>
        <v>-3</v>
      </c>
      <c r="CW57" s="173">
        <f t="shared" si="37"/>
        <v>-42.857142857142854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K57" s="3">
        <v>1</v>
      </c>
      <c r="DM57" s="3">
        <v>3</v>
      </c>
      <c r="DN57" s="3">
        <v>4</v>
      </c>
    </row>
    <row r="58" spans="1:118" s="3" customFormat="1">
      <c r="A58" s="56">
        <v>47</v>
      </c>
      <c r="B58" s="58">
        <v>80030058</v>
      </c>
      <c r="C58" s="59" t="s">
        <v>172</v>
      </c>
      <c r="D58" s="60" t="s">
        <v>171</v>
      </c>
      <c r="E58" s="60" t="s">
        <v>153</v>
      </c>
      <c r="F58" s="60" t="s">
        <v>106</v>
      </c>
      <c r="G58" s="60" t="s">
        <v>107</v>
      </c>
      <c r="H58" s="60" t="s">
        <v>108</v>
      </c>
      <c r="I58" s="56">
        <v>40</v>
      </c>
      <c r="J58" s="56" t="s">
        <v>116</v>
      </c>
      <c r="K58" s="56" t="s">
        <v>113</v>
      </c>
      <c r="L58" s="61">
        <v>0</v>
      </c>
      <c r="M58" s="62">
        <f t="shared" si="4"/>
        <v>0</v>
      </c>
      <c r="N58" s="61">
        <v>25</v>
      </c>
      <c r="O58" s="62">
        <f t="shared" si="5"/>
        <v>1</v>
      </c>
      <c r="P58" s="61">
        <v>31</v>
      </c>
      <c r="Q58" s="62">
        <f t="shared" si="6"/>
        <v>1</v>
      </c>
      <c r="R58" s="61">
        <v>39</v>
      </c>
      <c r="S58" s="63">
        <f t="shared" si="7"/>
        <v>1</v>
      </c>
      <c r="T58" s="61">
        <v>35</v>
      </c>
      <c r="U58" s="63">
        <f t="shared" si="8"/>
        <v>1</v>
      </c>
      <c r="V58" s="61">
        <v>34</v>
      </c>
      <c r="W58" s="63">
        <f t="shared" si="9"/>
        <v>1</v>
      </c>
      <c r="X58" s="61">
        <v>26</v>
      </c>
      <c r="Y58" s="63">
        <f t="shared" si="10"/>
        <v>1</v>
      </c>
      <c r="Z58" s="61">
        <v>34</v>
      </c>
      <c r="AA58" s="63">
        <f t="shared" si="11"/>
        <v>1</v>
      </c>
      <c r="AB58" s="61">
        <v>23</v>
      </c>
      <c r="AC58" s="63">
        <f t="shared" si="12"/>
        <v>1</v>
      </c>
      <c r="AD58" s="64">
        <v>0</v>
      </c>
      <c r="AE58" s="65">
        <f t="shared" si="13"/>
        <v>0</v>
      </c>
      <c r="AF58" s="64">
        <v>0</v>
      </c>
      <c r="AG58" s="65">
        <f t="shared" si="14"/>
        <v>0</v>
      </c>
      <c r="AH58" s="64">
        <v>0</v>
      </c>
      <c r="AI58" s="65">
        <f t="shared" si="15"/>
        <v>0</v>
      </c>
      <c r="AJ58" s="64"/>
      <c r="AK58" s="65">
        <f t="shared" si="16"/>
        <v>0</v>
      </c>
      <c r="AL58" s="64"/>
      <c r="AM58" s="65">
        <f t="shared" si="17"/>
        <v>0</v>
      </c>
      <c r="AN58" s="64"/>
      <c r="AO58" s="65">
        <f t="shared" si="18"/>
        <v>0</v>
      </c>
      <c r="AP58" s="66">
        <f t="shared" si="19"/>
        <v>247</v>
      </c>
      <c r="AQ58" s="66">
        <f t="shared" si="20"/>
        <v>8</v>
      </c>
      <c r="AR58" s="56">
        <v>1</v>
      </c>
      <c r="AS58" s="56"/>
      <c r="AT58" s="56">
        <v>11</v>
      </c>
      <c r="AU58" s="67">
        <f t="shared" si="21"/>
        <v>12</v>
      </c>
      <c r="AV58" s="68">
        <f t="shared" si="22"/>
        <v>1</v>
      </c>
      <c r="AW58" s="68">
        <f t="shared" si="23"/>
        <v>1</v>
      </c>
      <c r="AX58" s="14">
        <f t="shared" si="42"/>
        <v>10</v>
      </c>
      <c r="AY58" s="67">
        <f t="shared" si="25"/>
        <v>12</v>
      </c>
      <c r="AZ58" s="69">
        <f t="shared" si="26"/>
        <v>0</v>
      </c>
      <c r="BA58" s="69">
        <f t="shared" si="27"/>
        <v>-1</v>
      </c>
      <c r="BB58" s="69">
        <f t="shared" si="28"/>
        <v>1</v>
      </c>
      <c r="BC58" s="67">
        <f t="shared" si="28"/>
        <v>0</v>
      </c>
      <c r="BD58" s="70">
        <f t="shared" si="29"/>
        <v>0</v>
      </c>
      <c r="BE58" s="70">
        <f t="shared" si="36"/>
        <v>10</v>
      </c>
      <c r="BF58" s="71">
        <v>1</v>
      </c>
      <c r="BG58" s="71"/>
      <c r="BH58" s="71">
        <v>1</v>
      </c>
      <c r="BI58" s="54">
        <f t="shared" si="30"/>
        <v>2</v>
      </c>
      <c r="BJ58" s="18">
        <f t="shared" si="31"/>
        <v>10</v>
      </c>
      <c r="BK58" s="18">
        <v>1</v>
      </c>
      <c r="BL58" s="18">
        <f t="shared" si="32"/>
        <v>11</v>
      </c>
      <c r="BM58" s="18">
        <f t="shared" si="33"/>
        <v>-1</v>
      </c>
      <c r="BN58" s="18">
        <f t="shared" si="34"/>
        <v>-8.3333333333333321</v>
      </c>
      <c r="BO58" s="73"/>
      <c r="BP58" s="55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 t="shared" si="41"/>
        <v>0</v>
      </c>
      <c r="CW58" s="173">
        <f t="shared" si="37"/>
        <v>0</v>
      </c>
      <c r="CX58" s="60"/>
      <c r="CY58" s="60"/>
      <c r="CZ58" s="60"/>
      <c r="DA58" s="60"/>
      <c r="DB58" s="60"/>
      <c r="DC58" s="75"/>
      <c r="DD58" s="60"/>
      <c r="DE58" s="75"/>
      <c r="DF58" s="60"/>
      <c r="DG58" s="60"/>
      <c r="DH58" s="60"/>
      <c r="DI58" s="60"/>
      <c r="DK58" s="3">
        <v>1</v>
      </c>
      <c r="DM58" s="3">
        <v>12</v>
      </c>
      <c r="DN58" s="3">
        <v>13</v>
      </c>
    </row>
    <row r="59" spans="1:118" s="3" customFormat="1">
      <c r="A59" s="56">
        <v>48</v>
      </c>
      <c r="B59" s="58">
        <v>80030059</v>
      </c>
      <c r="C59" s="59" t="s">
        <v>173</v>
      </c>
      <c r="D59" s="60" t="s">
        <v>171</v>
      </c>
      <c r="E59" s="60" t="s">
        <v>153</v>
      </c>
      <c r="F59" s="60" t="s">
        <v>106</v>
      </c>
      <c r="G59" s="60" t="s">
        <v>107</v>
      </c>
      <c r="H59" s="60" t="s">
        <v>112</v>
      </c>
      <c r="I59" s="56">
        <v>50</v>
      </c>
      <c r="J59" s="56" t="s">
        <v>116</v>
      </c>
      <c r="K59" s="56" t="s">
        <v>110</v>
      </c>
      <c r="L59" s="61">
        <v>0</v>
      </c>
      <c r="M59" s="62">
        <f t="shared" si="4"/>
        <v>0</v>
      </c>
      <c r="N59" s="61">
        <v>8</v>
      </c>
      <c r="O59" s="62">
        <f t="shared" si="5"/>
        <v>1</v>
      </c>
      <c r="P59" s="61">
        <v>9</v>
      </c>
      <c r="Q59" s="62">
        <f t="shared" si="6"/>
        <v>1</v>
      </c>
      <c r="R59" s="61">
        <v>3</v>
      </c>
      <c r="S59" s="63">
        <f t="shared" si="7"/>
        <v>1</v>
      </c>
      <c r="T59" s="61">
        <v>5</v>
      </c>
      <c r="U59" s="63">
        <f t="shared" si="8"/>
        <v>1</v>
      </c>
      <c r="V59" s="61">
        <v>5</v>
      </c>
      <c r="W59" s="63">
        <f t="shared" si="9"/>
        <v>1</v>
      </c>
      <c r="X59" s="61">
        <v>1</v>
      </c>
      <c r="Y59" s="63">
        <f t="shared" si="10"/>
        <v>1</v>
      </c>
      <c r="Z59" s="61">
        <v>5</v>
      </c>
      <c r="AA59" s="63">
        <f t="shared" si="11"/>
        <v>1</v>
      </c>
      <c r="AB59" s="61">
        <v>9</v>
      </c>
      <c r="AC59" s="63">
        <f t="shared" si="12"/>
        <v>1</v>
      </c>
      <c r="AD59" s="64">
        <v>4</v>
      </c>
      <c r="AE59" s="65">
        <f t="shared" si="13"/>
        <v>1</v>
      </c>
      <c r="AF59" s="64">
        <v>1</v>
      </c>
      <c r="AG59" s="65">
        <f t="shared" si="14"/>
        <v>1</v>
      </c>
      <c r="AH59" s="64">
        <v>9</v>
      </c>
      <c r="AI59" s="65">
        <f t="shared" si="15"/>
        <v>1</v>
      </c>
      <c r="AJ59" s="64"/>
      <c r="AK59" s="65">
        <f t="shared" si="16"/>
        <v>0</v>
      </c>
      <c r="AL59" s="64"/>
      <c r="AM59" s="65">
        <f t="shared" si="17"/>
        <v>0</v>
      </c>
      <c r="AN59" s="64"/>
      <c r="AO59" s="65">
        <f t="shared" si="18"/>
        <v>0</v>
      </c>
      <c r="AP59" s="66">
        <f t="shared" si="19"/>
        <v>59</v>
      </c>
      <c r="AQ59" s="66">
        <f t="shared" si="20"/>
        <v>11</v>
      </c>
      <c r="AR59" s="56">
        <v>1</v>
      </c>
      <c r="AS59" s="56"/>
      <c r="AT59" s="56">
        <v>5</v>
      </c>
      <c r="AU59" s="67">
        <f t="shared" si="21"/>
        <v>6</v>
      </c>
      <c r="AV59" s="68">
        <f t="shared" si="22"/>
        <v>1</v>
      </c>
      <c r="AW59" s="68">
        <f t="shared" si="23"/>
        <v>0</v>
      </c>
      <c r="AX59" s="14">
        <f t="shared" si="42"/>
        <v>11</v>
      </c>
      <c r="AY59" s="67">
        <f t="shared" si="25"/>
        <v>12</v>
      </c>
      <c r="AZ59" s="69">
        <f t="shared" si="26"/>
        <v>0</v>
      </c>
      <c r="BA59" s="69">
        <f t="shared" si="27"/>
        <v>0</v>
      </c>
      <c r="BB59" s="69">
        <f t="shared" si="28"/>
        <v>-6</v>
      </c>
      <c r="BC59" s="67">
        <f t="shared" si="28"/>
        <v>-6</v>
      </c>
      <c r="BD59" s="70">
        <f t="shared" si="29"/>
        <v>-50</v>
      </c>
      <c r="BE59" s="70">
        <f t="shared" si="36"/>
        <v>-54.54545454545454</v>
      </c>
      <c r="BF59" s="71"/>
      <c r="BG59" s="71"/>
      <c r="BH59" s="71"/>
      <c r="BI59" s="54">
        <f t="shared" si="30"/>
        <v>0</v>
      </c>
      <c r="BJ59" s="18">
        <f t="shared" si="31"/>
        <v>6</v>
      </c>
      <c r="BK59" s="18"/>
      <c r="BL59" s="18">
        <f t="shared" si="32"/>
        <v>6</v>
      </c>
      <c r="BM59" s="18">
        <f t="shared" si="33"/>
        <v>-6</v>
      </c>
      <c r="BN59" s="18">
        <f t="shared" si="34"/>
        <v>-50</v>
      </c>
      <c r="BO59" s="73"/>
      <c r="BP59" s="55"/>
      <c r="BQ59" s="74">
        <v>1</v>
      </c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 t="shared" si="41"/>
        <v>-5</v>
      </c>
      <c r="CW59" s="173">
        <f t="shared" si="37"/>
        <v>-41.666666666666671</v>
      </c>
      <c r="CX59" s="60"/>
      <c r="CY59" s="60"/>
      <c r="CZ59" s="60"/>
      <c r="DA59" s="60"/>
      <c r="DB59" s="60"/>
      <c r="DC59" s="75"/>
      <c r="DD59" s="60"/>
      <c r="DE59" s="75"/>
      <c r="DF59" s="60"/>
      <c r="DG59" s="60"/>
      <c r="DH59" s="60"/>
      <c r="DI59" s="60"/>
      <c r="DK59" s="3">
        <v>1</v>
      </c>
      <c r="DM59" s="3">
        <v>5</v>
      </c>
      <c r="DN59" s="3">
        <v>6</v>
      </c>
    </row>
    <row r="60" spans="1:118" s="3" customFormat="1">
      <c r="A60" s="56">
        <v>49</v>
      </c>
      <c r="B60" s="58">
        <v>80030060</v>
      </c>
      <c r="C60" s="59" t="s">
        <v>174</v>
      </c>
      <c r="D60" s="60" t="s">
        <v>175</v>
      </c>
      <c r="E60" s="60" t="s">
        <v>153</v>
      </c>
      <c r="F60" s="60" t="s">
        <v>106</v>
      </c>
      <c r="G60" s="60" t="s">
        <v>107</v>
      </c>
      <c r="H60" s="60" t="s">
        <v>108</v>
      </c>
      <c r="I60" s="56">
        <v>43</v>
      </c>
      <c r="J60" s="56" t="s">
        <v>116</v>
      </c>
      <c r="K60" s="56" t="s">
        <v>110</v>
      </c>
      <c r="L60" s="61">
        <v>0</v>
      </c>
      <c r="M60" s="62">
        <f t="shared" si="4"/>
        <v>0</v>
      </c>
      <c r="N60" s="61">
        <v>8</v>
      </c>
      <c r="O60" s="62">
        <f t="shared" si="5"/>
        <v>1</v>
      </c>
      <c r="P60" s="61">
        <v>10</v>
      </c>
      <c r="Q60" s="62">
        <f t="shared" si="6"/>
        <v>1</v>
      </c>
      <c r="R60" s="61">
        <v>7</v>
      </c>
      <c r="S60" s="63">
        <f t="shared" si="7"/>
        <v>1</v>
      </c>
      <c r="T60" s="61">
        <v>9</v>
      </c>
      <c r="U60" s="63">
        <f t="shared" si="8"/>
        <v>1</v>
      </c>
      <c r="V60" s="61">
        <v>5</v>
      </c>
      <c r="W60" s="63">
        <f t="shared" si="9"/>
        <v>1</v>
      </c>
      <c r="X60" s="61">
        <v>3</v>
      </c>
      <c r="Y60" s="63">
        <f t="shared" si="10"/>
        <v>1</v>
      </c>
      <c r="Z60" s="61">
        <v>13</v>
      </c>
      <c r="AA60" s="63">
        <f t="shared" si="11"/>
        <v>1</v>
      </c>
      <c r="AB60" s="61">
        <v>9</v>
      </c>
      <c r="AC60" s="63">
        <f t="shared" si="12"/>
        <v>1</v>
      </c>
      <c r="AD60" s="64">
        <v>0</v>
      </c>
      <c r="AE60" s="65">
        <f t="shared" si="13"/>
        <v>0</v>
      </c>
      <c r="AF60" s="64">
        <v>0</v>
      </c>
      <c r="AG60" s="65">
        <f t="shared" si="14"/>
        <v>0</v>
      </c>
      <c r="AH60" s="64">
        <v>0</v>
      </c>
      <c r="AI60" s="65">
        <f t="shared" si="15"/>
        <v>0</v>
      </c>
      <c r="AJ60" s="64"/>
      <c r="AK60" s="65">
        <f t="shared" si="16"/>
        <v>0</v>
      </c>
      <c r="AL60" s="64"/>
      <c r="AM60" s="65">
        <f t="shared" si="17"/>
        <v>0</v>
      </c>
      <c r="AN60" s="64"/>
      <c r="AO60" s="65">
        <f t="shared" si="18"/>
        <v>0</v>
      </c>
      <c r="AP60" s="66">
        <f t="shared" si="19"/>
        <v>64</v>
      </c>
      <c r="AQ60" s="66">
        <f t="shared" si="20"/>
        <v>8</v>
      </c>
      <c r="AR60" s="56">
        <v>1</v>
      </c>
      <c r="AS60" s="56"/>
      <c r="AT60" s="56">
        <v>3</v>
      </c>
      <c r="AU60" s="67">
        <f t="shared" si="21"/>
        <v>4</v>
      </c>
      <c r="AV60" s="68">
        <f t="shared" si="22"/>
        <v>1</v>
      </c>
      <c r="AW60" s="68">
        <f t="shared" si="23"/>
        <v>0</v>
      </c>
      <c r="AX60" s="14">
        <f t="shared" si="42"/>
        <v>6</v>
      </c>
      <c r="AY60" s="67">
        <f t="shared" si="25"/>
        <v>7</v>
      </c>
      <c r="AZ60" s="69">
        <f t="shared" si="26"/>
        <v>0</v>
      </c>
      <c r="BA60" s="69">
        <f t="shared" si="27"/>
        <v>0</v>
      </c>
      <c r="BB60" s="69">
        <f t="shared" si="28"/>
        <v>-3</v>
      </c>
      <c r="BC60" s="67">
        <f t="shared" si="28"/>
        <v>-3</v>
      </c>
      <c r="BD60" s="70">
        <f t="shared" si="29"/>
        <v>-42.857142857142854</v>
      </c>
      <c r="BE60" s="70">
        <f t="shared" si="36"/>
        <v>-50</v>
      </c>
      <c r="BF60" s="71"/>
      <c r="BG60" s="71"/>
      <c r="BH60" s="71">
        <v>1</v>
      </c>
      <c r="BI60" s="54">
        <f t="shared" si="30"/>
        <v>1</v>
      </c>
      <c r="BJ60" s="18">
        <f t="shared" si="31"/>
        <v>3</v>
      </c>
      <c r="BK60" s="18">
        <v>1</v>
      </c>
      <c r="BL60" s="18">
        <f t="shared" si="32"/>
        <v>4</v>
      </c>
      <c r="BM60" s="18">
        <f t="shared" si="33"/>
        <v>-3</v>
      </c>
      <c r="BN60" s="18">
        <f t="shared" si="34"/>
        <v>-42.857142857142854</v>
      </c>
      <c r="BO60" s="73"/>
      <c r="BP60" s="55"/>
      <c r="BQ60" s="74">
        <v>1</v>
      </c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 t="shared" si="41"/>
        <v>-2</v>
      </c>
      <c r="CW60" s="173">
        <f t="shared" si="37"/>
        <v>-28.571428571428569</v>
      </c>
      <c r="CX60" s="60"/>
      <c r="CY60" s="60"/>
      <c r="CZ60" s="60"/>
      <c r="DA60" s="60"/>
      <c r="DB60" s="60"/>
      <c r="DC60" s="75"/>
      <c r="DD60" s="60"/>
      <c r="DE60" s="75"/>
      <c r="DF60" s="60"/>
      <c r="DG60" s="60"/>
      <c r="DH60" s="60"/>
      <c r="DI60" s="60"/>
      <c r="DK60" s="3">
        <v>1</v>
      </c>
      <c r="DM60" s="3">
        <v>3</v>
      </c>
      <c r="DN60" s="3">
        <v>4</v>
      </c>
    </row>
    <row r="61" spans="1:118" s="3" customFormat="1">
      <c r="A61" s="56">
        <v>50</v>
      </c>
      <c r="B61" s="58">
        <v>80030061</v>
      </c>
      <c r="C61" s="59" t="s">
        <v>176</v>
      </c>
      <c r="D61" s="60" t="s">
        <v>175</v>
      </c>
      <c r="E61" s="60" t="s">
        <v>153</v>
      </c>
      <c r="F61" s="60" t="s">
        <v>106</v>
      </c>
      <c r="G61" s="60" t="s">
        <v>107</v>
      </c>
      <c r="H61" s="60" t="s">
        <v>108</v>
      </c>
      <c r="I61" s="56">
        <v>75</v>
      </c>
      <c r="J61" s="56" t="s">
        <v>116</v>
      </c>
      <c r="K61" s="56" t="s">
        <v>110</v>
      </c>
      <c r="L61" s="61">
        <v>0</v>
      </c>
      <c r="M61" s="62">
        <f t="shared" si="4"/>
        <v>0</v>
      </c>
      <c r="N61" s="61">
        <v>19</v>
      </c>
      <c r="O61" s="62">
        <f t="shared" si="5"/>
        <v>1</v>
      </c>
      <c r="P61" s="61">
        <v>28</v>
      </c>
      <c r="Q61" s="62">
        <f t="shared" si="6"/>
        <v>1</v>
      </c>
      <c r="R61" s="61">
        <v>23</v>
      </c>
      <c r="S61" s="63">
        <f t="shared" si="7"/>
        <v>1</v>
      </c>
      <c r="T61" s="61">
        <v>34</v>
      </c>
      <c r="U61" s="63">
        <f t="shared" si="8"/>
        <v>1</v>
      </c>
      <c r="V61" s="61">
        <v>24</v>
      </c>
      <c r="W61" s="63">
        <f t="shared" si="9"/>
        <v>1</v>
      </c>
      <c r="X61" s="61">
        <v>24</v>
      </c>
      <c r="Y61" s="63">
        <f t="shared" si="10"/>
        <v>1</v>
      </c>
      <c r="Z61" s="61">
        <v>28</v>
      </c>
      <c r="AA61" s="63">
        <f t="shared" si="11"/>
        <v>1</v>
      </c>
      <c r="AB61" s="61">
        <v>29</v>
      </c>
      <c r="AC61" s="63">
        <f t="shared" si="12"/>
        <v>1</v>
      </c>
      <c r="AD61" s="64">
        <v>0</v>
      </c>
      <c r="AE61" s="65">
        <f t="shared" si="13"/>
        <v>0</v>
      </c>
      <c r="AF61" s="64">
        <v>0</v>
      </c>
      <c r="AG61" s="65">
        <f t="shared" si="14"/>
        <v>0</v>
      </c>
      <c r="AH61" s="64">
        <v>0</v>
      </c>
      <c r="AI61" s="65">
        <f t="shared" si="15"/>
        <v>0</v>
      </c>
      <c r="AJ61" s="64"/>
      <c r="AK61" s="65">
        <f t="shared" si="16"/>
        <v>0</v>
      </c>
      <c r="AL61" s="64"/>
      <c r="AM61" s="65">
        <f t="shared" si="17"/>
        <v>0</v>
      </c>
      <c r="AN61" s="64"/>
      <c r="AO61" s="65">
        <f t="shared" si="18"/>
        <v>0</v>
      </c>
      <c r="AP61" s="66">
        <f t="shared" si="19"/>
        <v>209</v>
      </c>
      <c r="AQ61" s="66">
        <f t="shared" si="20"/>
        <v>8</v>
      </c>
      <c r="AR61" s="56">
        <v>1</v>
      </c>
      <c r="AS61" s="56"/>
      <c r="AT61" s="56">
        <v>11</v>
      </c>
      <c r="AU61" s="67">
        <f t="shared" si="21"/>
        <v>12</v>
      </c>
      <c r="AV61" s="68">
        <f t="shared" si="22"/>
        <v>1</v>
      </c>
      <c r="AW61" s="68">
        <f t="shared" si="23"/>
        <v>1</v>
      </c>
      <c r="AX61" s="14">
        <f t="shared" si="42"/>
        <v>10</v>
      </c>
      <c r="AY61" s="67">
        <f t="shared" si="25"/>
        <v>12</v>
      </c>
      <c r="AZ61" s="69">
        <f t="shared" si="26"/>
        <v>0</v>
      </c>
      <c r="BA61" s="69">
        <f t="shared" si="27"/>
        <v>-1</v>
      </c>
      <c r="BB61" s="69">
        <f t="shared" si="28"/>
        <v>1</v>
      </c>
      <c r="BC61" s="67">
        <f t="shared" si="28"/>
        <v>0</v>
      </c>
      <c r="BD61" s="70">
        <f t="shared" si="29"/>
        <v>0</v>
      </c>
      <c r="BE61" s="70">
        <f t="shared" si="36"/>
        <v>10</v>
      </c>
      <c r="BF61" s="71"/>
      <c r="BG61" s="71"/>
      <c r="BH61" s="71">
        <v>3</v>
      </c>
      <c r="BI61" s="54">
        <f t="shared" si="30"/>
        <v>3</v>
      </c>
      <c r="BJ61" s="18">
        <f t="shared" si="31"/>
        <v>9</v>
      </c>
      <c r="BK61" s="18">
        <v>3</v>
      </c>
      <c r="BL61" s="18">
        <f t="shared" si="32"/>
        <v>12</v>
      </c>
      <c r="BM61" s="18">
        <f t="shared" si="33"/>
        <v>0</v>
      </c>
      <c r="BN61" s="18">
        <f t="shared" si="34"/>
        <v>0</v>
      </c>
      <c r="BO61" s="73"/>
      <c r="BP61" s="55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/>
      <c r="CV61" s="56">
        <f t="shared" si="41"/>
        <v>0</v>
      </c>
      <c r="CW61" s="173">
        <f t="shared" si="37"/>
        <v>0</v>
      </c>
      <c r="CX61" s="60"/>
      <c r="CY61" s="60"/>
      <c r="CZ61" s="60"/>
      <c r="DA61" s="60"/>
      <c r="DB61" s="60"/>
      <c r="DC61" s="75">
        <v>1</v>
      </c>
      <c r="DD61" s="60"/>
      <c r="DE61" s="75"/>
      <c r="DF61" s="60"/>
      <c r="DG61" s="60"/>
      <c r="DH61" s="60"/>
      <c r="DI61" s="60"/>
      <c r="DK61" s="3">
        <v>1</v>
      </c>
      <c r="DM61" s="3">
        <v>11</v>
      </c>
      <c r="DN61" s="3">
        <v>12</v>
      </c>
    </row>
    <row r="62" spans="1:118" s="3" customFormat="1">
      <c r="A62" s="56">
        <v>51</v>
      </c>
      <c r="B62" s="58">
        <v>80030062</v>
      </c>
      <c r="C62" s="59" t="s">
        <v>177</v>
      </c>
      <c r="D62" s="60" t="s">
        <v>175</v>
      </c>
      <c r="E62" s="60" t="s">
        <v>153</v>
      </c>
      <c r="F62" s="60" t="s">
        <v>106</v>
      </c>
      <c r="G62" s="60" t="s">
        <v>107</v>
      </c>
      <c r="H62" s="60" t="s">
        <v>108</v>
      </c>
      <c r="I62" s="56">
        <v>45</v>
      </c>
      <c r="J62" s="56" t="s">
        <v>116</v>
      </c>
      <c r="K62" s="56" t="s">
        <v>110</v>
      </c>
      <c r="L62" s="61">
        <v>0</v>
      </c>
      <c r="M62" s="62">
        <f t="shared" si="4"/>
        <v>0</v>
      </c>
      <c r="N62" s="61">
        <v>3</v>
      </c>
      <c r="O62" s="62">
        <f t="shared" si="5"/>
        <v>1</v>
      </c>
      <c r="P62" s="61">
        <v>7</v>
      </c>
      <c r="Q62" s="62">
        <f t="shared" si="6"/>
        <v>1</v>
      </c>
      <c r="R62" s="61">
        <v>3</v>
      </c>
      <c r="S62" s="63">
        <f t="shared" si="7"/>
        <v>1</v>
      </c>
      <c r="T62" s="61">
        <v>1</v>
      </c>
      <c r="U62" s="63">
        <f t="shared" si="8"/>
        <v>1</v>
      </c>
      <c r="V62" s="61">
        <v>1</v>
      </c>
      <c r="W62" s="63">
        <f t="shared" si="9"/>
        <v>1</v>
      </c>
      <c r="X62" s="61">
        <v>3</v>
      </c>
      <c r="Y62" s="63">
        <f t="shared" si="10"/>
        <v>1</v>
      </c>
      <c r="Z62" s="61">
        <v>6</v>
      </c>
      <c r="AA62" s="63">
        <f t="shared" si="11"/>
        <v>1</v>
      </c>
      <c r="AB62" s="61">
        <v>5</v>
      </c>
      <c r="AC62" s="63">
        <f t="shared" si="12"/>
        <v>1</v>
      </c>
      <c r="AD62" s="64">
        <v>0</v>
      </c>
      <c r="AE62" s="65">
        <f t="shared" si="13"/>
        <v>0</v>
      </c>
      <c r="AF62" s="64">
        <v>0</v>
      </c>
      <c r="AG62" s="65">
        <f t="shared" si="14"/>
        <v>0</v>
      </c>
      <c r="AH62" s="64">
        <v>0</v>
      </c>
      <c r="AI62" s="65">
        <f t="shared" si="15"/>
        <v>0</v>
      </c>
      <c r="AJ62" s="64"/>
      <c r="AK62" s="65">
        <f t="shared" si="16"/>
        <v>0</v>
      </c>
      <c r="AL62" s="64"/>
      <c r="AM62" s="65">
        <f t="shared" si="17"/>
        <v>0</v>
      </c>
      <c r="AN62" s="64"/>
      <c r="AO62" s="65">
        <f t="shared" si="18"/>
        <v>0</v>
      </c>
      <c r="AP62" s="66">
        <f t="shared" si="19"/>
        <v>29</v>
      </c>
      <c r="AQ62" s="66">
        <f t="shared" si="20"/>
        <v>8</v>
      </c>
      <c r="AR62" s="56">
        <v>1</v>
      </c>
      <c r="AS62" s="56"/>
      <c r="AT62" s="56">
        <v>2</v>
      </c>
      <c r="AU62" s="67">
        <f t="shared" si="21"/>
        <v>3</v>
      </c>
      <c r="AV62" s="68">
        <f t="shared" si="22"/>
        <v>0</v>
      </c>
      <c r="AW62" s="68">
        <f t="shared" si="23"/>
        <v>0</v>
      </c>
      <c r="AX62" s="14">
        <v>4</v>
      </c>
      <c r="AY62" s="67">
        <f t="shared" si="25"/>
        <v>4</v>
      </c>
      <c r="AZ62" s="69">
        <f t="shared" si="26"/>
        <v>1</v>
      </c>
      <c r="BA62" s="69">
        <f t="shared" si="27"/>
        <v>0</v>
      </c>
      <c r="BB62" s="69">
        <f t="shared" si="28"/>
        <v>-2</v>
      </c>
      <c r="BC62" s="67">
        <f t="shared" si="28"/>
        <v>-1</v>
      </c>
      <c r="BD62" s="70">
        <f t="shared" si="29"/>
        <v>-25</v>
      </c>
      <c r="BE62" s="70">
        <f t="shared" si="36"/>
        <v>-50</v>
      </c>
      <c r="BF62" s="71"/>
      <c r="BG62" s="71"/>
      <c r="BH62" s="71"/>
      <c r="BI62" s="54">
        <f t="shared" si="30"/>
        <v>0</v>
      </c>
      <c r="BJ62" s="18">
        <f t="shared" si="31"/>
        <v>3</v>
      </c>
      <c r="BK62" s="18"/>
      <c r="BL62" s="18">
        <f t="shared" si="32"/>
        <v>3</v>
      </c>
      <c r="BM62" s="18">
        <f t="shared" si="33"/>
        <v>-1</v>
      </c>
      <c r="BN62" s="18">
        <f t="shared" si="34"/>
        <v>-25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si="41"/>
        <v>-1</v>
      </c>
      <c r="CW62" s="173">
        <f t="shared" si="37"/>
        <v>-25</v>
      </c>
      <c r="CX62" s="60"/>
      <c r="CY62" s="60"/>
      <c r="CZ62" s="60"/>
      <c r="DA62" s="60"/>
      <c r="DB62" s="60"/>
      <c r="DC62" s="75"/>
      <c r="DD62" s="60"/>
      <c r="DE62" s="75">
        <v>2</v>
      </c>
      <c r="DF62" s="60"/>
      <c r="DG62" s="60"/>
      <c r="DH62" s="60"/>
      <c r="DI62" s="60"/>
      <c r="DK62" s="3">
        <v>1</v>
      </c>
      <c r="DM62" s="3">
        <v>2</v>
      </c>
      <c r="DN62" s="3">
        <v>3</v>
      </c>
    </row>
    <row r="63" spans="1:118" s="3" customFormat="1">
      <c r="A63" s="56">
        <v>52</v>
      </c>
      <c r="B63" s="58">
        <v>80030063</v>
      </c>
      <c r="C63" s="59" t="s">
        <v>178</v>
      </c>
      <c r="D63" s="60" t="s">
        <v>175</v>
      </c>
      <c r="E63" s="60" t="s">
        <v>153</v>
      </c>
      <c r="F63" s="60" t="s">
        <v>106</v>
      </c>
      <c r="G63" s="60" t="s">
        <v>107</v>
      </c>
      <c r="H63" s="60" t="s">
        <v>108</v>
      </c>
      <c r="I63" s="56">
        <v>50</v>
      </c>
      <c r="J63" s="56" t="s">
        <v>116</v>
      </c>
      <c r="K63" s="56" t="s">
        <v>110</v>
      </c>
      <c r="L63" s="61">
        <v>7</v>
      </c>
      <c r="M63" s="62">
        <f t="shared" si="4"/>
        <v>1</v>
      </c>
      <c r="N63" s="61">
        <v>8</v>
      </c>
      <c r="O63" s="62">
        <f t="shared" si="5"/>
        <v>1</v>
      </c>
      <c r="P63" s="61">
        <v>9</v>
      </c>
      <c r="Q63" s="62">
        <f t="shared" si="6"/>
        <v>1</v>
      </c>
      <c r="R63" s="61">
        <v>6</v>
      </c>
      <c r="S63" s="63">
        <f t="shared" si="7"/>
        <v>1</v>
      </c>
      <c r="T63" s="61">
        <v>9</v>
      </c>
      <c r="U63" s="63">
        <f t="shared" si="8"/>
        <v>1</v>
      </c>
      <c r="V63" s="61">
        <v>9</v>
      </c>
      <c r="W63" s="63">
        <f t="shared" si="9"/>
        <v>1</v>
      </c>
      <c r="X63" s="61">
        <v>6</v>
      </c>
      <c r="Y63" s="63">
        <f t="shared" si="10"/>
        <v>1</v>
      </c>
      <c r="Z63" s="61">
        <v>7</v>
      </c>
      <c r="AA63" s="63">
        <f t="shared" si="11"/>
        <v>1</v>
      </c>
      <c r="AB63" s="61">
        <v>6</v>
      </c>
      <c r="AC63" s="63">
        <f t="shared" si="12"/>
        <v>1</v>
      </c>
      <c r="AD63" s="64">
        <v>0</v>
      </c>
      <c r="AE63" s="65">
        <f t="shared" si="13"/>
        <v>0</v>
      </c>
      <c r="AF63" s="64">
        <v>0</v>
      </c>
      <c r="AG63" s="65">
        <f t="shared" si="14"/>
        <v>0</v>
      </c>
      <c r="AH63" s="64">
        <v>0</v>
      </c>
      <c r="AI63" s="65">
        <f t="shared" si="15"/>
        <v>0</v>
      </c>
      <c r="AJ63" s="64"/>
      <c r="AK63" s="65">
        <f t="shared" si="16"/>
        <v>0</v>
      </c>
      <c r="AL63" s="64"/>
      <c r="AM63" s="65">
        <f t="shared" si="17"/>
        <v>0</v>
      </c>
      <c r="AN63" s="64"/>
      <c r="AO63" s="65">
        <f t="shared" si="18"/>
        <v>0</v>
      </c>
      <c r="AP63" s="66">
        <f t="shared" si="19"/>
        <v>67</v>
      </c>
      <c r="AQ63" s="66">
        <f t="shared" si="20"/>
        <v>9</v>
      </c>
      <c r="AR63" s="56">
        <v>1</v>
      </c>
      <c r="AS63" s="56"/>
      <c r="AT63" s="56">
        <v>3</v>
      </c>
      <c r="AU63" s="67">
        <f t="shared" si="21"/>
        <v>4</v>
      </c>
      <c r="AV63" s="68">
        <f t="shared" si="22"/>
        <v>1</v>
      </c>
      <c r="AW63" s="68">
        <f t="shared" si="23"/>
        <v>0</v>
      </c>
      <c r="AX63" s="14">
        <f t="shared" ref="AX63:AX99" si="43">IF(AP63&lt;1,0,IF(AND((L63+N63+P63+R63+T63+V63+X63+Z63+AB63)&lt;=40,(L63+N63+P63+R63+T63+V63+X63+Z63+AB63)&gt;0,(AP63)&lt;120),"กรอก",ROUND((IF(AP63&lt;120,((IF((L63+N63+P63+R63+T63+V63+X63+Z63+AB63)=0,0,(IF((L63+N63+P63+R63+T63+V63+X63+Z63+AB63)&lt;=80,6,8))))+((((AE63+AG63+AI63)*30)/20)+(((AK63+AM63+AO63)*35)/20))),(((M63+O63+Q63)*20)/20)+(((S63+U63+W63+Y63+AA63+AC63)*25)/20)+(((AE63+AG63+AI63)*30)/20)+(((AK63+AM63+AO63)*35)/20))),0)))</f>
        <v>6</v>
      </c>
      <c r="AY63" s="67">
        <f t="shared" si="25"/>
        <v>7</v>
      </c>
      <c r="AZ63" s="69">
        <f t="shared" si="26"/>
        <v>0</v>
      </c>
      <c r="BA63" s="69">
        <f t="shared" si="27"/>
        <v>0</v>
      </c>
      <c r="BB63" s="69">
        <f t="shared" si="28"/>
        <v>-3</v>
      </c>
      <c r="BC63" s="67">
        <f t="shared" si="28"/>
        <v>-3</v>
      </c>
      <c r="BD63" s="70">
        <f t="shared" si="29"/>
        <v>-42.857142857142854</v>
      </c>
      <c r="BE63" s="70">
        <f t="shared" si="36"/>
        <v>-50</v>
      </c>
      <c r="BF63" s="71"/>
      <c r="BG63" s="71"/>
      <c r="BH63" s="71">
        <v>2</v>
      </c>
      <c r="BI63" s="54">
        <f t="shared" si="30"/>
        <v>2</v>
      </c>
      <c r="BJ63" s="18">
        <f t="shared" si="31"/>
        <v>2</v>
      </c>
      <c r="BK63" s="18">
        <v>1</v>
      </c>
      <c r="BL63" s="18">
        <f t="shared" si="32"/>
        <v>3</v>
      </c>
      <c r="BM63" s="18">
        <f t="shared" si="33"/>
        <v>-4</v>
      </c>
      <c r="BN63" s="18">
        <f t="shared" si="34"/>
        <v>-57.142857142857139</v>
      </c>
      <c r="BO63" s="73"/>
      <c r="BP63" s="55"/>
      <c r="BQ63" s="74">
        <v>1</v>
      </c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60"/>
      <c r="CV63" s="56">
        <f t="shared" si="41"/>
        <v>-2</v>
      </c>
      <c r="CW63" s="173">
        <f t="shared" si="37"/>
        <v>-28.571428571428569</v>
      </c>
      <c r="CX63" s="60"/>
      <c r="CY63" s="60"/>
      <c r="CZ63" s="60"/>
      <c r="DA63" s="60"/>
      <c r="DB63" s="60"/>
      <c r="DC63" s="75"/>
      <c r="DD63" s="60"/>
      <c r="DE63" s="75"/>
      <c r="DF63" s="60"/>
      <c r="DG63" s="60"/>
      <c r="DH63" s="60"/>
      <c r="DI63" s="60"/>
      <c r="DK63" s="3">
        <v>1</v>
      </c>
      <c r="DM63" s="3">
        <v>4</v>
      </c>
      <c r="DN63" s="3">
        <v>5</v>
      </c>
    </row>
    <row r="64" spans="1:118" s="3" customFormat="1">
      <c r="A64" s="56">
        <v>53</v>
      </c>
      <c r="B64" s="58">
        <v>80030064</v>
      </c>
      <c r="C64" s="59" t="s">
        <v>179</v>
      </c>
      <c r="D64" s="60" t="s">
        <v>175</v>
      </c>
      <c r="E64" s="60" t="s">
        <v>153</v>
      </c>
      <c r="F64" s="60" t="s">
        <v>106</v>
      </c>
      <c r="G64" s="60" t="s">
        <v>107</v>
      </c>
      <c r="H64" s="60" t="s">
        <v>108</v>
      </c>
      <c r="I64" s="56">
        <v>52</v>
      </c>
      <c r="J64" s="56" t="s">
        <v>116</v>
      </c>
      <c r="K64" s="56" t="s">
        <v>110</v>
      </c>
      <c r="L64" s="61">
        <v>0</v>
      </c>
      <c r="M64" s="62">
        <f t="shared" si="4"/>
        <v>0</v>
      </c>
      <c r="N64" s="61">
        <v>14</v>
      </c>
      <c r="O64" s="62">
        <f t="shared" si="5"/>
        <v>1</v>
      </c>
      <c r="P64" s="61">
        <v>11</v>
      </c>
      <c r="Q64" s="62">
        <f t="shared" si="6"/>
        <v>1</v>
      </c>
      <c r="R64" s="61">
        <v>13</v>
      </c>
      <c r="S64" s="63">
        <f t="shared" si="7"/>
        <v>1</v>
      </c>
      <c r="T64" s="61">
        <v>14</v>
      </c>
      <c r="U64" s="63">
        <f t="shared" si="8"/>
        <v>1</v>
      </c>
      <c r="V64" s="61">
        <v>19</v>
      </c>
      <c r="W64" s="63">
        <f t="shared" si="9"/>
        <v>1</v>
      </c>
      <c r="X64" s="61">
        <v>16</v>
      </c>
      <c r="Y64" s="63">
        <f t="shared" si="10"/>
        <v>1</v>
      </c>
      <c r="Z64" s="61">
        <v>11</v>
      </c>
      <c r="AA64" s="63">
        <f t="shared" si="11"/>
        <v>1</v>
      </c>
      <c r="AB64" s="61">
        <v>21</v>
      </c>
      <c r="AC64" s="63">
        <f t="shared" si="12"/>
        <v>1</v>
      </c>
      <c r="AD64" s="64">
        <v>0</v>
      </c>
      <c r="AE64" s="65">
        <f t="shared" si="13"/>
        <v>0</v>
      </c>
      <c r="AF64" s="64">
        <v>0</v>
      </c>
      <c r="AG64" s="65">
        <f t="shared" si="14"/>
        <v>0</v>
      </c>
      <c r="AH64" s="64">
        <v>0</v>
      </c>
      <c r="AI64" s="65">
        <f t="shared" si="15"/>
        <v>0</v>
      </c>
      <c r="AJ64" s="64"/>
      <c r="AK64" s="65">
        <f t="shared" si="16"/>
        <v>0</v>
      </c>
      <c r="AL64" s="64"/>
      <c r="AM64" s="65">
        <f t="shared" si="17"/>
        <v>0</v>
      </c>
      <c r="AN64" s="64"/>
      <c r="AO64" s="65">
        <f t="shared" si="18"/>
        <v>0</v>
      </c>
      <c r="AP64" s="66">
        <f t="shared" si="19"/>
        <v>119</v>
      </c>
      <c r="AQ64" s="66">
        <f t="shared" si="20"/>
        <v>8</v>
      </c>
      <c r="AR64" s="56">
        <v>1</v>
      </c>
      <c r="AS64" s="56"/>
      <c r="AT64" s="56">
        <v>7</v>
      </c>
      <c r="AU64" s="67">
        <f t="shared" si="21"/>
        <v>8</v>
      </c>
      <c r="AV64" s="68">
        <f t="shared" si="22"/>
        <v>1</v>
      </c>
      <c r="AW64" s="68">
        <f t="shared" si="23"/>
        <v>0</v>
      </c>
      <c r="AX64" s="14">
        <f t="shared" si="43"/>
        <v>8</v>
      </c>
      <c r="AY64" s="67">
        <f t="shared" si="25"/>
        <v>9</v>
      </c>
      <c r="AZ64" s="69">
        <f t="shared" si="26"/>
        <v>0</v>
      </c>
      <c r="BA64" s="69">
        <f t="shared" si="27"/>
        <v>0</v>
      </c>
      <c r="BB64" s="69">
        <f t="shared" si="28"/>
        <v>-1</v>
      </c>
      <c r="BC64" s="67">
        <f t="shared" si="28"/>
        <v>-1</v>
      </c>
      <c r="BD64" s="70">
        <f t="shared" si="29"/>
        <v>-11.111111111111111</v>
      </c>
      <c r="BE64" s="70">
        <f t="shared" si="36"/>
        <v>-12.5</v>
      </c>
      <c r="BF64" s="71"/>
      <c r="BG64" s="71"/>
      <c r="BH64" s="71"/>
      <c r="BI64" s="54">
        <f t="shared" si="30"/>
        <v>0</v>
      </c>
      <c r="BJ64" s="18">
        <f t="shared" si="31"/>
        <v>8</v>
      </c>
      <c r="BK64" s="18"/>
      <c r="BL64" s="18">
        <f t="shared" si="32"/>
        <v>8</v>
      </c>
      <c r="BM64" s="18">
        <f t="shared" si="33"/>
        <v>-1</v>
      </c>
      <c r="BN64" s="18">
        <f t="shared" si="34"/>
        <v>-11.111111111111111</v>
      </c>
      <c r="BO64" s="73"/>
      <c r="BP64" s="55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60"/>
      <c r="CV64" s="56">
        <f t="shared" si="41"/>
        <v>-1</v>
      </c>
      <c r="CW64" s="173">
        <f t="shared" si="37"/>
        <v>-11.111111111111111</v>
      </c>
      <c r="CX64" s="60"/>
      <c r="CY64" s="60"/>
      <c r="CZ64" s="60"/>
      <c r="DA64" s="60"/>
      <c r="DB64" s="60"/>
      <c r="DC64" s="75">
        <v>1</v>
      </c>
      <c r="DD64" s="60"/>
      <c r="DE64" s="75"/>
      <c r="DF64" s="60"/>
      <c r="DG64" s="60"/>
      <c r="DH64" s="60"/>
      <c r="DI64" s="60"/>
      <c r="DK64" s="3">
        <v>1</v>
      </c>
      <c r="DM64" s="3">
        <v>7</v>
      </c>
      <c r="DN64" s="3">
        <v>8</v>
      </c>
    </row>
    <row r="65" spans="1:118" s="3" customFormat="1">
      <c r="A65" s="57">
        <v>54</v>
      </c>
      <c r="B65" s="76">
        <v>80030065</v>
      </c>
      <c r="C65" s="59" t="s">
        <v>180</v>
      </c>
      <c r="D65" s="77" t="s">
        <v>175</v>
      </c>
      <c r="E65" s="75" t="s">
        <v>153</v>
      </c>
      <c r="F65" s="77" t="s">
        <v>106</v>
      </c>
      <c r="G65" s="77" t="s">
        <v>107</v>
      </c>
      <c r="H65" s="77" t="s">
        <v>108</v>
      </c>
      <c r="I65" s="78">
        <v>40</v>
      </c>
      <c r="J65" s="78" t="s">
        <v>116</v>
      </c>
      <c r="K65" s="78" t="s">
        <v>113</v>
      </c>
      <c r="L65" s="61">
        <v>0</v>
      </c>
      <c r="M65" s="62">
        <f t="shared" si="4"/>
        <v>0</v>
      </c>
      <c r="N65" s="61">
        <v>17</v>
      </c>
      <c r="O65" s="62">
        <f t="shared" si="5"/>
        <v>1</v>
      </c>
      <c r="P65" s="61">
        <v>20</v>
      </c>
      <c r="Q65" s="62">
        <f t="shared" si="6"/>
        <v>1</v>
      </c>
      <c r="R65" s="61">
        <v>13</v>
      </c>
      <c r="S65" s="63">
        <f t="shared" si="7"/>
        <v>1</v>
      </c>
      <c r="T65" s="61">
        <v>13</v>
      </c>
      <c r="U65" s="63">
        <f t="shared" si="8"/>
        <v>1</v>
      </c>
      <c r="V65" s="61">
        <v>14</v>
      </c>
      <c r="W65" s="63">
        <f t="shared" si="9"/>
        <v>1</v>
      </c>
      <c r="X65" s="61">
        <v>16</v>
      </c>
      <c r="Y65" s="63">
        <f t="shared" si="10"/>
        <v>1</v>
      </c>
      <c r="Z65" s="61">
        <v>14</v>
      </c>
      <c r="AA65" s="63">
        <f t="shared" si="11"/>
        <v>1</v>
      </c>
      <c r="AB65" s="61">
        <v>17</v>
      </c>
      <c r="AC65" s="63">
        <f t="shared" si="12"/>
        <v>1</v>
      </c>
      <c r="AD65" s="89">
        <v>0</v>
      </c>
      <c r="AE65" s="65">
        <f t="shared" si="13"/>
        <v>0</v>
      </c>
      <c r="AF65" s="89">
        <v>0</v>
      </c>
      <c r="AG65" s="65">
        <f t="shared" si="14"/>
        <v>0</v>
      </c>
      <c r="AH65" s="89">
        <v>0</v>
      </c>
      <c r="AI65" s="65">
        <f t="shared" si="15"/>
        <v>0</v>
      </c>
      <c r="AJ65" s="80"/>
      <c r="AK65" s="79">
        <f t="shared" si="16"/>
        <v>0</v>
      </c>
      <c r="AL65" s="80"/>
      <c r="AM65" s="79">
        <f t="shared" si="17"/>
        <v>0</v>
      </c>
      <c r="AN65" s="80"/>
      <c r="AO65" s="79">
        <f t="shared" si="18"/>
        <v>0</v>
      </c>
      <c r="AP65" s="66">
        <f t="shared" si="19"/>
        <v>124</v>
      </c>
      <c r="AQ65" s="66">
        <f t="shared" si="20"/>
        <v>8</v>
      </c>
      <c r="AR65" s="57">
        <v>1</v>
      </c>
      <c r="AS65" s="57"/>
      <c r="AT65" s="57">
        <v>5</v>
      </c>
      <c r="AU65" s="67">
        <f t="shared" si="21"/>
        <v>6</v>
      </c>
      <c r="AV65" s="68">
        <f t="shared" si="22"/>
        <v>1</v>
      </c>
      <c r="AW65" s="68">
        <f t="shared" si="23"/>
        <v>1</v>
      </c>
      <c r="AX65" s="14">
        <f t="shared" si="43"/>
        <v>10</v>
      </c>
      <c r="AY65" s="67">
        <f t="shared" si="25"/>
        <v>12</v>
      </c>
      <c r="AZ65" s="69">
        <f t="shared" si="26"/>
        <v>0</v>
      </c>
      <c r="BA65" s="69">
        <f t="shared" si="27"/>
        <v>-1</v>
      </c>
      <c r="BB65" s="69">
        <f t="shared" si="28"/>
        <v>-5</v>
      </c>
      <c r="BC65" s="67">
        <f t="shared" si="28"/>
        <v>-6</v>
      </c>
      <c r="BD65" s="81">
        <f t="shared" si="29"/>
        <v>-50</v>
      </c>
      <c r="BE65" s="70">
        <f t="shared" si="36"/>
        <v>-50</v>
      </c>
      <c r="BF65" s="82">
        <v>1</v>
      </c>
      <c r="BG65" s="82"/>
      <c r="BH65" s="82"/>
      <c r="BI65" s="54">
        <f t="shared" si="30"/>
        <v>1</v>
      </c>
      <c r="BJ65" s="18">
        <f t="shared" si="31"/>
        <v>5</v>
      </c>
      <c r="BK65" s="18">
        <v>1</v>
      </c>
      <c r="BL65" s="18">
        <f t="shared" si="32"/>
        <v>6</v>
      </c>
      <c r="BM65" s="18">
        <f t="shared" si="33"/>
        <v>-6</v>
      </c>
      <c r="BN65" s="18">
        <f t="shared" si="34"/>
        <v>-50</v>
      </c>
      <c r="BO65" s="83"/>
      <c r="BP65" s="84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75"/>
      <c r="CV65" s="56">
        <f t="shared" si="41"/>
        <v>-6</v>
      </c>
      <c r="CW65" s="173">
        <f t="shared" si="37"/>
        <v>-50</v>
      </c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85"/>
      <c r="DK65" s="85">
        <v>1</v>
      </c>
      <c r="DL65" s="85"/>
      <c r="DM65" s="85">
        <v>5</v>
      </c>
      <c r="DN65" s="85">
        <v>6</v>
      </c>
    </row>
    <row r="66" spans="1:118" s="3" customFormat="1">
      <c r="A66" s="56">
        <v>55</v>
      </c>
      <c r="B66" s="58">
        <v>80030066</v>
      </c>
      <c r="C66" s="59" t="s">
        <v>181</v>
      </c>
      <c r="D66" s="60" t="s">
        <v>153</v>
      </c>
      <c r="E66" s="60" t="s">
        <v>153</v>
      </c>
      <c r="F66" s="60" t="s">
        <v>106</v>
      </c>
      <c r="G66" s="60" t="s">
        <v>107</v>
      </c>
      <c r="H66" s="60" t="s">
        <v>108</v>
      </c>
      <c r="I66" s="56">
        <v>40</v>
      </c>
      <c r="J66" s="56" t="s">
        <v>116</v>
      </c>
      <c r="K66" s="56" t="s">
        <v>110</v>
      </c>
      <c r="L66" s="61">
        <v>7</v>
      </c>
      <c r="M66" s="62">
        <f t="shared" si="4"/>
        <v>1</v>
      </c>
      <c r="N66" s="61">
        <v>4</v>
      </c>
      <c r="O66" s="62">
        <f t="shared" si="5"/>
        <v>1</v>
      </c>
      <c r="P66" s="61">
        <v>7</v>
      </c>
      <c r="Q66" s="62">
        <f t="shared" si="6"/>
        <v>1</v>
      </c>
      <c r="R66" s="61">
        <v>4</v>
      </c>
      <c r="S66" s="63">
        <f t="shared" si="7"/>
        <v>1</v>
      </c>
      <c r="T66" s="61">
        <v>6</v>
      </c>
      <c r="U66" s="63">
        <f t="shared" si="8"/>
        <v>1</v>
      </c>
      <c r="V66" s="61">
        <v>4</v>
      </c>
      <c r="W66" s="63">
        <f t="shared" si="9"/>
        <v>1</v>
      </c>
      <c r="X66" s="61">
        <v>4</v>
      </c>
      <c r="Y66" s="63">
        <f t="shared" si="10"/>
        <v>1</v>
      </c>
      <c r="Z66" s="61">
        <v>4</v>
      </c>
      <c r="AA66" s="63">
        <f t="shared" si="11"/>
        <v>1</v>
      </c>
      <c r="AB66" s="61">
        <v>10</v>
      </c>
      <c r="AC66" s="63">
        <f t="shared" si="12"/>
        <v>1</v>
      </c>
      <c r="AD66" s="64">
        <v>0</v>
      </c>
      <c r="AE66" s="65">
        <f t="shared" si="13"/>
        <v>0</v>
      </c>
      <c r="AF66" s="64">
        <v>0</v>
      </c>
      <c r="AG66" s="65">
        <f t="shared" si="14"/>
        <v>0</v>
      </c>
      <c r="AH66" s="64">
        <v>0</v>
      </c>
      <c r="AI66" s="65">
        <f t="shared" si="15"/>
        <v>0</v>
      </c>
      <c r="AJ66" s="64"/>
      <c r="AK66" s="65">
        <f t="shared" si="16"/>
        <v>0</v>
      </c>
      <c r="AL66" s="64"/>
      <c r="AM66" s="65">
        <f t="shared" si="17"/>
        <v>0</v>
      </c>
      <c r="AN66" s="64"/>
      <c r="AO66" s="65">
        <f t="shared" si="18"/>
        <v>0</v>
      </c>
      <c r="AP66" s="66">
        <f t="shared" si="19"/>
        <v>50</v>
      </c>
      <c r="AQ66" s="66">
        <f t="shared" si="20"/>
        <v>9</v>
      </c>
      <c r="AR66" s="56">
        <v>1</v>
      </c>
      <c r="AS66" s="56"/>
      <c r="AT66" s="56">
        <v>2</v>
      </c>
      <c r="AU66" s="67">
        <f t="shared" si="21"/>
        <v>3</v>
      </c>
      <c r="AV66" s="68">
        <f t="shared" si="22"/>
        <v>1</v>
      </c>
      <c r="AW66" s="68">
        <f t="shared" si="23"/>
        <v>0</v>
      </c>
      <c r="AX66" s="14">
        <f t="shared" si="43"/>
        <v>6</v>
      </c>
      <c r="AY66" s="67">
        <f t="shared" si="25"/>
        <v>7</v>
      </c>
      <c r="AZ66" s="69">
        <f t="shared" si="26"/>
        <v>0</v>
      </c>
      <c r="BA66" s="69">
        <f t="shared" si="27"/>
        <v>0</v>
      </c>
      <c r="BB66" s="69">
        <f t="shared" si="28"/>
        <v>-4</v>
      </c>
      <c r="BC66" s="67">
        <f t="shared" si="28"/>
        <v>-4</v>
      </c>
      <c r="BD66" s="70">
        <f t="shared" si="29"/>
        <v>-57.142857142857139</v>
      </c>
      <c r="BE66" s="70">
        <f t="shared" si="36"/>
        <v>-66.666666666666657</v>
      </c>
      <c r="BF66" s="71"/>
      <c r="BG66" s="71"/>
      <c r="BH66" s="71"/>
      <c r="BI66" s="54">
        <f t="shared" si="30"/>
        <v>0</v>
      </c>
      <c r="BJ66" s="18">
        <f t="shared" si="31"/>
        <v>3</v>
      </c>
      <c r="BK66" s="18"/>
      <c r="BL66" s="18">
        <f t="shared" si="32"/>
        <v>3</v>
      </c>
      <c r="BM66" s="18">
        <f t="shared" si="33"/>
        <v>-4</v>
      </c>
      <c r="BN66" s="18">
        <f t="shared" si="34"/>
        <v>-57.142857142857139</v>
      </c>
      <c r="BO66" s="83"/>
      <c r="BP66" s="84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75">
        <v>1</v>
      </c>
      <c r="CV66" s="56">
        <f t="shared" si="41"/>
        <v>-4</v>
      </c>
      <c r="CW66" s="173">
        <f t="shared" si="37"/>
        <v>-57.142857142857139</v>
      </c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85"/>
      <c r="DK66" s="85">
        <v>1</v>
      </c>
      <c r="DL66" s="85"/>
      <c r="DM66" s="85">
        <v>2</v>
      </c>
      <c r="DN66" s="85">
        <v>3</v>
      </c>
    </row>
    <row r="67" spans="1:118" s="3" customFormat="1">
      <c r="A67" s="56">
        <v>56</v>
      </c>
      <c r="B67" s="58">
        <v>80030067</v>
      </c>
      <c r="C67" s="59" t="s">
        <v>182</v>
      </c>
      <c r="D67" s="60" t="s">
        <v>153</v>
      </c>
      <c r="E67" s="60" t="s">
        <v>153</v>
      </c>
      <c r="F67" s="60" t="s">
        <v>106</v>
      </c>
      <c r="G67" s="60" t="s">
        <v>107</v>
      </c>
      <c r="H67" s="60" t="s">
        <v>108</v>
      </c>
      <c r="I67" s="56">
        <v>18</v>
      </c>
      <c r="J67" s="56" t="s">
        <v>116</v>
      </c>
      <c r="K67" s="56" t="s">
        <v>110</v>
      </c>
      <c r="L67" s="61">
        <v>0</v>
      </c>
      <c r="M67" s="62">
        <f t="shared" si="4"/>
        <v>0</v>
      </c>
      <c r="N67" s="61">
        <v>7</v>
      </c>
      <c r="O67" s="62">
        <f t="shared" si="5"/>
        <v>1</v>
      </c>
      <c r="P67" s="61">
        <v>4</v>
      </c>
      <c r="Q67" s="62">
        <f t="shared" si="6"/>
        <v>1</v>
      </c>
      <c r="R67" s="61">
        <v>7</v>
      </c>
      <c r="S67" s="63">
        <f t="shared" si="7"/>
        <v>1</v>
      </c>
      <c r="T67" s="61">
        <v>4</v>
      </c>
      <c r="U67" s="63">
        <f t="shared" si="8"/>
        <v>1</v>
      </c>
      <c r="V67" s="61">
        <v>6</v>
      </c>
      <c r="W67" s="63">
        <f t="shared" si="9"/>
        <v>1</v>
      </c>
      <c r="X67" s="61">
        <v>11</v>
      </c>
      <c r="Y67" s="63">
        <f t="shared" si="10"/>
        <v>1</v>
      </c>
      <c r="Z67" s="61">
        <v>12</v>
      </c>
      <c r="AA67" s="63">
        <f t="shared" si="11"/>
        <v>1</v>
      </c>
      <c r="AB67" s="61">
        <v>9</v>
      </c>
      <c r="AC67" s="63">
        <f t="shared" si="12"/>
        <v>1</v>
      </c>
      <c r="AD67" s="64">
        <v>0</v>
      </c>
      <c r="AE67" s="65">
        <f t="shared" si="13"/>
        <v>0</v>
      </c>
      <c r="AF67" s="64">
        <v>0</v>
      </c>
      <c r="AG67" s="65">
        <f t="shared" si="14"/>
        <v>0</v>
      </c>
      <c r="AH67" s="64">
        <v>0</v>
      </c>
      <c r="AI67" s="65">
        <f t="shared" si="15"/>
        <v>0</v>
      </c>
      <c r="AJ67" s="64"/>
      <c r="AK67" s="65">
        <f t="shared" si="16"/>
        <v>0</v>
      </c>
      <c r="AL67" s="64"/>
      <c r="AM67" s="65">
        <f t="shared" si="17"/>
        <v>0</v>
      </c>
      <c r="AN67" s="64"/>
      <c r="AO67" s="65">
        <f t="shared" si="18"/>
        <v>0</v>
      </c>
      <c r="AP67" s="66">
        <f t="shared" si="19"/>
        <v>60</v>
      </c>
      <c r="AQ67" s="66">
        <f t="shared" si="20"/>
        <v>8</v>
      </c>
      <c r="AR67" s="56">
        <v>1</v>
      </c>
      <c r="AS67" s="56"/>
      <c r="AT67" s="56">
        <v>2</v>
      </c>
      <c r="AU67" s="67">
        <f t="shared" si="21"/>
        <v>3</v>
      </c>
      <c r="AV67" s="68">
        <f t="shared" si="22"/>
        <v>1</v>
      </c>
      <c r="AW67" s="68">
        <f t="shared" si="23"/>
        <v>0</v>
      </c>
      <c r="AX67" s="14">
        <f t="shared" si="43"/>
        <v>6</v>
      </c>
      <c r="AY67" s="67">
        <f t="shared" si="25"/>
        <v>7</v>
      </c>
      <c r="AZ67" s="69">
        <f t="shared" si="26"/>
        <v>0</v>
      </c>
      <c r="BA67" s="69">
        <f t="shared" si="27"/>
        <v>0</v>
      </c>
      <c r="BB67" s="69">
        <f t="shared" si="28"/>
        <v>-4</v>
      </c>
      <c r="BC67" s="67">
        <f t="shared" si="28"/>
        <v>-4</v>
      </c>
      <c r="BD67" s="70">
        <f t="shared" si="29"/>
        <v>-57.142857142857139</v>
      </c>
      <c r="BE67" s="70">
        <f t="shared" si="36"/>
        <v>-66.666666666666657</v>
      </c>
      <c r="BF67" s="71"/>
      <c r="BG67" s="71"/>
      <c r="BH67" s="71">
        <v>1</v>
      </c>
      <c r="BI67" s="54">
        <f t="shared" si="30"/>
        <v>1</v>
      </c>
      <c r="BJ67" s="18">
        <f t="shared" si="31"/>
        <v>2</v>
      </c>
      <c r="BK67" s="18"/>
      <c r="BL67" s="18">
        <f t="shared" si="32"/>
        <v>2</v>
      </c>
      <c r="BM67" s="18">
        <f t="shared" si="33"/>
        <v>-5</v>
      </c>
      <c r="BN67" s="18">
        <f t="shared" si="34"/>
        <v>-71.428571428571431</v>
      </c>
      <c r="BO67" s="73"/>
      <c r="BP67" s="55"/>
      <c r="BQ67" s="74">
        <v>1</v>
      </c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/>
      <c r="CV67" s="56">
        <f t="shared" si="41"/>
        <v>-3</v>
      </c>
      <c r="CW67" s="173">
        <f t="shared" si="37"/>
        <v>-42.857142857142854</v>
      </c>
      <c r="CX67" s="60"/>
      <c r="CY67" s="60"/>
      <c r="CZ67" s="60"/>
      <c r="DA67" s="60"/>
      <c r="DB67" s="60"/>
      <c r="DC67" s="75"/>
      <c r="DD67" s="60"/>
      <c r="DE67" s="75"/>
      <c r="DF67" s="60"/>
      <c r="DG67" s="60"/>
      <c r="DH67" s="60"/>
      <c r="DI67" s="60"/>
      <c r="DK67" s="3">
        <v>1</v>
      </c>
      <c r="DM67" s="3">
        <v>3</v>
      </c>
      <c r="DN67" s="3">
        <v>4</v>
      </c>
    </row>
    <row r="68" spans="1:118" s="3" customFormat="1">
      <c r="A68" s="56">
        <v>57</v>
      </c>
      <c r="B68" s="58">
        <v>80030068</v>
      </c>
      <c r="C68" s="59" t="s">
        <v>183</v>
      </c>
      <c r="D68" s="60" t="s">
        <v>153</v>
      </c>
      <c r="E68" s="60" t="s">
        <v>153</v>
      </c>
      <c r="F68" s="60" t="s">
        <v>106</v>
      </c>
      <c r="G68" s="60" t="s">
        <v>107</v>
      </c>
      <c r="H68" s="60" t="s">
        <v>112</v>
      </c>
      <c r="I68" s="56">
        <v>30</v>
      </c>
      <c r="J68" s="56" t="s">
        <v>116</v>
      </c>
      <c r="K68" s="56" t="s">
        <v>110</v>
      </c>
      <c r="L68" s="61">
        <v>0</v>
      </c>
      <c r="M68" s="62">
        <f t="shared" si="4"/>
        <v>0</v>
      </c>
      <c r="N68" s="61">
        <v>3</v>
      </c>
      <c r="O68" s="62">
        <f t="shared" si="5"/>
        <v>1</v>
      </c>
      <c r="P68" s="61">
        <v>13</v>
      </c>
      <c r="Q68" s="62">
        <f t="shared" si="6"/>
        <v>1</v>
      </c>
      <c r="R68" s="61">
        <v>15</v>
      </c>
      <c r="S68" s="63">
        <f t="shared" si="7"/>
        <v>1</v>
      </c>
      <c r="T68" s="61">
        <v>9</v>
      </c>
      <c r="U68" s="63">
        <f t="shared" si="8"/>
        <v>1</v>
      </c>
      <c r="V68" s="61">
        <v>17</v>
      </c>
      <c r="W68" s="63">
        <f t="shared" si="9"/>
        <v>1</v>
      </c>
      <c r="X68" s="61">
        <v>13</v>
      </c>
      <c r="Y68" s="63">
        <f t="shared" si="10"/>
        <v>1</v>
      </c>
      <c r="Z68" s="61">
        <v>11</v>
      </c>
      <c r="AA68" s="63">
        <f t="shared" si="11"/>
        <v>1</v>
      </c>
      <c r="AB68" s="61">
        <v>16</v>
      </c>
      <c r="AC68" s="63">
        <f t="shared" si="12"/>
        <v>1</v>
      </c>
      <c r="AD68" s="64">
        <v>8</v>
      </c>
      <c r="AE68" s="65">
        <f t="shared" si="13"/>
        <v>1</v>
      </c>
      <c r="AF68" s="64">
        <v>17</v>
      </c>
      <c r="AG68" s="65">
        <f t="shared" si="14"/>
        <v>1</v>
      </c>
      <c r="AH68" s="64">
        <v>11</v>
      </c>
      <c r="AI68" s="65">
        <f t="shared" si="15"/>
        <v>1</v>
      </c>
      <c r="AJ68" s="64"/>
      <c r="AK68" s="65">
        <f t="shared" si="16"/>
        <v>0</v>
      </c>
      <c r="AL68" s="64"/>
      <c r="AM68" s="65">
        <f t="shared" si="17"/>
        <v>0</v>
      </c>
      <c r="AN68" s="64"/>
      <c r="AO68" s="65">
        <f t="shared" si="18"/>
        <v>0</v>
      </c>
      <c r="AP68" s="66">
        <f t="shared" si="19"/>
        <v>133</v>
      </c>
      <c r="AQ68" s="66">
        <f t="shared" si="20"/>
        <v>11</v>
      </c>
      <c r="AR68" s="56">
        <v>1</v>
      </c>
      <c r="AS68" s="56"/>
      <c r="AT68" s="56">
        <v>12</v>
      </c>
      <c r="AU68" s="67">
        <f t="shared" si="21"/>
        <v>13</v>
      </c>
      <c r="AV68" s="68">
        <f t="shared" si="22"/>
        <v>1</v>
      </c>
      <c r="AW68" s="68">
        <f t="shared" si="23"/>
        <v>1</v>
      </c>
      <c r="AX68" s="14">
        <f t="shared" si="43"/>
        <v>14</v>
      </c>
      <c r="AY68" s="67">
        <f t="shared" si="25"/>
        <v>16</v>
      </c>
      <c r="AZ68" s="69">
        <f t="shared" si="26"/>
        <v>0</v>
      </c>
      <c r="BA68" s="69">
        <f t="shared" si="27"/>
        <v>-1</v>
      </c>
      <c r="BB68" s="69">
        <f t="shared" si="28"/>
        <v>-2</v>
      </c>
      <c r="BC68" s="67">
        <f t="shared" si="28"/>
        <v>-3</v>
      </c>
      <c r="BD68" s="70">
        <f t="shared" si="29"/>
        <v>-18.75</v>
      </c>
      <c r="BE68" s="70">
        <f t="shared" si="36"/>
        <v>-14.285714285714285</v>
      </c>
      <c r="BF68" s="71"/>
      <c r="BG68" s="71"/>
      <c r="BH68" s="71"/>
      <c r="BI68" s="54">
        <f t="shared" si="30"/>
        <v>0</v>
      </c>
      <c r="BJ68" s="18">
        <f t="shared" si="31"/>
        <v>13</v>
      </c>
      <c r="BK68" s="18"/>
      <c r="BL68" s="18">
        <f t="shared" si="32"/>
        <v>13</v>
      </c>
      <c r="BM68" s="18">
        <f t="shared" si="33"/>
        <v>-3</v>
      </c>
      <c r="BN68" s="18">
        <f t="shared" si="34"/>
        <v>-18.75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si="41"/>
        <v>-3</v>
      </c>
      <c r="CW68" s="173">
        <f t="shared" si="37"/>
        <v>-18.75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K68" s="3">
        <v>1</v>
      </c>
      <c r="DM68" s="3">
        <v>12</v>
      </c>
      <c r="DN68" s="3">
        <v>13</v>
      </c>
    </row>
    <row r="69" spans="1:118" s="3" customFormat="1">
      <c r="A69" s="56">
        <v>58</v>
      </c>
      <c r="B69" s="58">
        <v>80030069</v>
      </c>
      <c r="C69" s="59" t="s">
        <v>184</v>
      </c>
      <c r="D69" s="60" t="s">
        <v>153</v>
      </c>
      <c r="E69" s="60" t="s">
        <v>153</v>
      </c>
      <c r="F69" s="60" t="s">
        <v>106</v>
      </c>
      <c r="G69" s="60" t="s">
        <v>107</v>
      </c>
      <c r="H69" s="60" t="s">
        <v>108</v>
      </c>
      <c r="I69" s="56">
        <v>20</v>
      </c>
      <c r="J69" s="56" t="s">
        <v>116</v>
      </c>
      <c r="K69" s="56" t="s">
        <v>110</v>
      </c>
      <c r="L69" s="61">
        <v>6</v>
      </c>
      <c r="M69" s="62">
        <f t="shared" si="4"/>
        <v>1</v>
      </c>
      <c r="N69" s="61">
        <v>6</v>
      </c>
      <c r="O69" s="62">
        <f t="shared" si="5"/>
        <v>1</v>
      </c>
      <c r="P69" s="61">
        <v>13</v>
      </c>
      <c r="Q69" s="62">
        <f t="shared" si="6"/>
        <v>1</v>
      </c>
      <c r="R69" s="61">
        <v>19</v>
      </c>
      <c r="S69" s="63">
        <f t="shared" si="7"/>
        <v>1</v>
      </c>
      <c r="T69" s="61">
        <v>16</v>
      </c>
      <c r="U69" s="63">
        <f t="shared" si="8"/>
        <v>1</v>
      </c>
      <c r="V69" s="61">
        <v>15</v>
      </c>
      <c r="W69" s="63">
        <f t="shared" si="9"/>
        <v>1</v>
      </c>
      <c r="X69" s="61">
        <v>15</v>
      </c>
      <c r="Y69" s="63">
        <f t="shared" si="10"/>
        <v>1</v>
      </c>
      <c r="Z69" s="61">
        <v>14</v>
      </c>
      <c r="AA69" s="63">
        <f t="shared" si="11"/>
        <v>1</v>
      </c>
      <c r="AB69" s="61">
        <v>17</v>
      </c>
      <c r="AC69" s="63">
        <f t="shared" si="12"/>
        <v>1</v>
      </c>
      <c r="AD69" s="64">
        <v>0</v>
      </c>
      <c r="AE69" s="65">
        <f t="shared" si="13"/>
        <v>0</v>
      </c>
      <c r="AF69" s="64">
        <v>0</v>
      </c>
      <c r="AG69" s="65">
        <f t="shared" si="14"/>
        <v>0</v>
      </c>
      <c r="AH69" s="64">
        <v>0</v>
      </c>
      <c r="AI69" s="65">
        <f t="shared" si="15"/>
        <v>0</v>
      </c>
      <c r="AJ69" s="64"/>
      <c r="AK69" s="65">
        <f t="shared" si="16"/>
        <v>0</v>
      </c>
      <c r="AL69" s="64"/>
      <c r="AM69" s="65">
        <f t="shared" si="17"/>
        <v>0</v>
      </c>
      <c r="AN69" s="64"/>
      <c r="AO69" s="65">
        <f t="shared" si="18"/>
        <v>0</v>
      </c>
      <c r="AP69" s="66">
        <f t="shared" si="19"/>
        <v>121</v>
      </c>
      <c r="AQ69" s="66">
        <f t="shared" si="20"/>
        <v>9</v>
      </c>
      <c r="AR69" s="56">
        <v>1</v>
      </c>
      <c r="AS69" s="56"/>
      <c r="AT69" s="56">
        <v>10</v>
      </c>
      <c r="AU69" s="67">
        <f t="shared" si="21"/>
        <v>11</v>
      </c>
      <c r="AV69" s="68">
        <f t="shared" si="22"/>
        <v>1</v>
      </c>
      <c r="AW69" s="68">
        <f t="shared" si="23"/>
        <v>1</v>
      </c>
      <c r="AX69" s="14">
        <f t="shared" si="43"/>
        <v>11</v>
      </c>
      <c r="AY69" s="67">
        <f t="shared" si="25"/>
        <v>13</v>
      </c>
      <c r="AZ69" s="69">
        <f t="shared" si="26"/>
        <v>0</v>
      </c>
      <c r="BA69" s="69">
        <f t="shared" si="27"/>
        <v>-1</v>
      </c>
      <c r="BB69" s="69">
        <f t="shared" si="28"/>
        <v>-1</v>
      </c>
      <c r="BC69" s="67">
        <f t="shared" si="28"/>
        <v>-2</v>
      </c>
      <c r="BD69" s="70">
        <f t="shared" si="29"/>
        <v>-15.384615384615385</v>
      </c>
      <c r="BE69" s="70">
        <f t="shared" si="36"/>
        <v>-9.0909090909090917</v>
      </c>
      <c r="BF69" s="71"/>
      <c r="BG69" s="71"/>
      <c r="BH69" s="71">
        <v>2</v>
      </c>
      <c r="BI69" s="54">
        <f t="shared" si="30"/>
        <v>2</v>
      </c>
      <c r="BJ69" s="18">
        <f t="shared" si="31"/>
        <v>9</v>
      </c>
      <c r="BK69" s="18">
        <v>5</v>
      </c>
      <c r="BL69" s="18">
        <f t="shared" si="32"/>
        <v>14</v>
      </c>
      <c r="BM69" s="18">
        <f t="shared" si="33"/>
        <v>1</v>
      </c>
      <c r="BN69" s="18">
        <f t="shared" si="34"/>
        <v>7.6923076923076925</v>
      </c>
      <c r="BO69" s="73"/>
      <c r="BP69" s="55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 t="shared" si="41"/>
        <v>-2</v>
      </c>
      <c r="CW69" s="173">
        <f t="shared" si="37"/>
        <v>-15.384615384615385</v>
      </c>
      <c r="CX69" s="60"/>
      <c r="CY69" s="60"/>
      <c r="CZ69" s="60"/>
      <c r="DA69" s="60"/>
      <c r="DB69" s="60"/>
      <c r="DC69" s="75">
        <v>1</v>
      </c>
      <c r="DD69" s="60"/>
      <c r="DE69" s="75"/>
      <c r="DF69" s="60"/>
      <c r="DG69" s="60"/>
      <c r="DH69" s="60"/>
      <c r="DI69" s="60"/>
      <c r="DK69" s="3">
        <v>1</v>
      </c>
      <c r="DM69" s="3">
        <v>8</v>
      </c>
      <c r="DN69" s="3">
        <v>9</v>
      </c>
    </row>
    <row r="70" spans="1:118" s="3" customFormat="1">
      <c r="A70" s="56">
        <v>59</v>
      </c>
      <c r="B70" s="58">
        <v>80030070</v>
      </c>
      <c r="C70" s="59" t="s">
        <v>185</v>
      </c>
      <c r="D70" s="60" t="s">
        <v>153</v>
      </c>
      <c r="E70" s="60" t="s">
        <v>153</v>
      </c>
      <c r="F70" s="60" t="s">
        <v>106</v>
      </c>
      <c r="G70" s="60" t="s">
        <v>107</v>
      </c>
      <c r="H70" s="60" t="s">
        <v>108</v>
      </c>
      <c r="I70" s="56">
        <v>32</v>
      </c>
      <c r="J70" s="56" t="s">
        <v>116</v>
      </c>
      <c r="K70" s="56" t="s">
        <v>110</v>
      </c>
      <c r="L70" s="61">
        <v>9</v>
      </c>
      <c r="M70" s="62">
        <f t="shared" si="4"/>
        <v>1</v>
      </c>
      <c r="N70" s="61">
        <v>4</v>
      </c>
      <c r="O70" s="62">
        <f t="shared" si="5"/>
        <v>1</v>
      </c>
      <c r="P70" s="61">
        <v>8</v>
      </c>
      <c r="Q70" s="62">
        <f t="shared" si="6"/>
        <v>1</v>
      </c>
      <c r="R70" s="61">
        <v>4</v>
      </c>
      <c r="S70" s="63">
        <f t="shared" si="7"/>
        <v>1</v>
      </c>
      <c r="T70" s="61">
        <v>6</v>
      </c>
      <c r="U70" s="63">
        <f t="shared" si="8"/>
        <v>1</v>
      </c>
      <c r="V70" s="61">
        <v>6</v>
      </c>
      <c r="W70" s="63">
        <f t="shared" si="9"/>
        <v>1</v>
      </c>
      <c r="X70" s="61">
        <v>7</v>
      </c>
      <c r="Y70" s="63">
        <f t="shared" si="10"/>
        <v>1</v>
      </c>
      <c r="Z70" s="61">
        <v>4</v>
      </c>
      <c r="AA70" s="63">
        <f t="shared" si="11"/>
        <v>1</v>
      </c>
      <c r="AB70" s="61">
        <v>8</v>
      </c>
      <c r="AC70" s="63">
        <f t="shared" si="12"/>
        <v>1</v>
      </c>
      <c r="AD70" s="64">
        <v>0</v>
      </c>
      <c r="AE70" s="65">
        <f t="shared" si="13"/>
        <v>0</v>
      </c>
      <c r="AF70" s="64">
        <v>0</v>
      </c>
      <c r="AG70" s="65">
        <f t="shared" si="14"/>
        <v>0</v>
      </c>
      <c r="AH70" s="64">
        <v>0</v>
      </c>
      <c r="AI70" s="65">
        <f t="shared" si="15"/>
        <v>0</v>
      </c>
      <c r="AJ70" s="64"/>
      <c r="AK70" s="65">
        <f t="shared" si="16"/>
        <v>0</v>
      </c>
      <c r="AL70" s="64"/>
      <c r="AM70" s="65">
        <f t="shared" si="17"/>
        <v>0</v>
      </c>
      <c r="AN70" s="64"/>
      <c r="AO70" s="65">
        <f t="shared" si="18"/>
        <v>0</v>
      </c>
      <c r="AP70" s="66">
        <f t="shared" si="19"/>
        <v>56</v>
      </c>
      <c r="AQ70" s="66">
        <f t="shared" si="20"/>
        <v>9</v>
      </c>
      <c r="AR70" s="56">
        <v>1</v>
      </c>
      <c r="AS70" s="56"/>
      <c r="AT70" s="56">
        <v>3</v>
      </c>
      <c r="AU70" s="67">
        <f t="shared" si="21"/>
        <v>4</v>
      </c>
      <c r="AV70" s="68">
        <f t="shared" si="22"/>
        <v>1</v>
      </c>
      <c r="AW70" s="68">
        <f t="shared" si="23"/>
        <v>0</v>
      </c>
      <c r="AX70" s="14">
        <f t="shared" si="43"/>
        <v>6</v>
      </c>
      <c r="AY70" s="67">
        <f t="shared" si="25"/>
        <v>7</v>
      </c>
      <c r="AZ70" s="69">
        <f t="shared" si="26"/>
        <v>0</v>
      </c>
      <c r="BA70" s="69">
        <f t="shared" si="27"/>
        <v>0</v>
      </c>
      <c r="BB70" s="69">
        <f t="shared" si="28"/>
        <v>-3</v>
      </c>
      <c r="BC70" s="67">
        <f t="shared" si="28"/>
        <v>-3</v>
      </c>
      <c r="BD70" s="70">
        <f t="shared" si="29"/>
        <v>-42.857142857142854</v>
      </c>
      <c r="BE70" s="70">
        <f t="shared" si="36"/>
        <v>-50</v>
      </c>
      <c r="BF70" s="71"/>
      <c r="BG70" s="71"/>
      <c r="BH70" s="71"/>
      <c r="BI70" s="54">
        <f t="shared" si="30"/>
        <v>0</v>
      </c>
      <c r="BJ70" s="18">
        <f t="shared" si="31"/>
        <v>4</v>
      </c>
      <c r="BK70" s="18"/>
      <c r="BL70" s="18">
        <f t="shared" si="32"/>
        <v>4</v>
      </c>
      <c r="BM70" s="18">
        <f t="shared" si="33"/>
        <v>-3</v>
      </c>
      <c r="BN70" s="18">
        <f t="shared" si="34"/>
        <v>-42.857142857142854</v>
      </c>
      <c r="BO70" s="73"/>
      <c r="BP70" s="55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41"/>
        <v>-3</v>
      </c>
      <c r="CW70" s="173">
        <f t="shared" si="37"/>
        <v>-42.857142857142854</v>
      </c>
      <c r="CX70" s="60"/>
      <c r="CY70" s="60"/>
      <c r="CZ70" s="60"/>
      <c r="DA70" s="60"/>
      <c r="DB70" s="60"/>
      <c r="DC70" s="75"/>
      <c r="DD70" s="60"/>
      <c r="DE70" s="75"/>
      <c r="DF70" s="60"/>
      <c r="DG70" s="60"/>
      <c r="DH70" s="60"/>
      <c r="DI70" s="60"/>
      <c r="DK70" s="3">
        <v>1</v>
      </c>
      <c r="DM70" s="3">
        <v>3</v>
      </c>
      <c r="DN70" s="3">
        <v>4</v>
      </c>
    </row>
    <row r="71" spans="1:118" s="3" customFormat="1">
      <c r="A71" s="56">
        <v>60</v>
      </c>
      <c r="B71" s="58">
        <v>80030071</v>
      </c>
      <c r="C71" s="59" t="s">
        <v>186</v>
      </c>
      <c r="D71" s="60" t="s">
        <v>153</v>
      </c>
      <c r="E71" s="60" t="s">
        <v>153</v>
      </c>
      <c r="F71" s="60" t="s">
        <v>106</v>
      </c>
      <c r="G71" s="60" t="s">
        <v>107</v>
      </c>
      <c r="H71" s="60" t="s">
        <v>108</v>
      </c>
      <c r="I71" s="56">
        <v>40</v>
      </c>
      <c r="J71" s="56" t="s">
        <v>109</v>
      </c>
      <c r="K71" s="56" t="s">
        <v>113</v>
      </c>
      <c r="L71" s="61">
        <v>0</v>
      </c>
      <c r="M71" s="62">
        <f t="shared" si="4"/>
        <v>0</v>
      </c>
      <c r="N71" s="61">
        <v>28</v>
      </c>
      <c r="O71" s="62">
        <f t="shared" si="5"/>
        <v>1</v>
      </c>
      <c r="P71" s="61">
        <v>59</v>
      </c>
      <c r="Q71" s="62">
        <f t="shared" si="6"/>
        <v>2</v>
      </c>
      <c r="R71" s="61">
        <v>186</v>
      </c>
      <c r="S71" s="63">
        <f t="shared" si="7"/>
        <v>6</v>
      </c>
      <c r="T71" s="61">
        <v>205</v>
      </c>
      <c r="U71" s="63">
        <f t="shared" si="8"/>
        <v>7</v>
      </c>
      <c r="V71" s="61">
        <v>237</v>
      </c>
      <c r="W71" s="63">
        <f t="shared" si="9"/>
        <v>8</v>
      </c>
      <c r="X71" s="61">
        <v>209</v>
      </c>
      <c r="Y71" s="63">
        <f t="shared" si="10"/>
        <v>7</v>
      </c>
      <c r="Z71" s="61">
        <v>216</v>
      </c>
      <c r="AA71" s="63">
        <f t="shared" si="11"/>
        <v>7</v>
      </c>
      <c r="AB71" s="61">
        <v>220</v>
      </c>
      <c r="AC71" s="63">
        <f t="shared" si="12"/>
        <v>8</v>
      </c>
      <c r="AD71" s="64">
        <v>0</v>
      </c>
      <c r="AE71" s="65">
        <f t="shared" si="13"/>
        <v>0</v>
      </c>
      <c r="AF71" s="64">
        <v>0</v>
      </c>
      <c r="AG71" s="65">
        <f t="shared" si="14"/>
        <v>0</v>
      </c>
      <c r="AH71" s="64">
        <v>0</v>
      </c>
      <c r="AI71" s="65">
        <f t="shared" si="15"/>
        <v>0</v>
      </c>
      <c r="AJ71" s="64"/>
      <c r="AK71" s="65">
        <f t="shared" si="16"/>
        <v>0</v>
      </c>
      <c r="AL71" s="64"/>
      <c r="AM71" s="65">
        <f t="shared" si="17"/>
        <v>0</v>
      </c>
      <c r="AN71" s="64"/>
      <c r="AO71" s="65">
        <f t="shared" si="18"/>
        <v>0</v>
      </c>
      <c r="AP71" s="66">
        <f t="shared" si="19"/>
        <v>1360</v>
      </c>
      <c r="AQ71" s="66">
        <f t="shared" si="20"/>
        <v>46</v>
      </c>
      <c r="AR71" s="56">
        <v>1</v>
      </c>
      <c r="AS71" s="56">
        <v>3</v>
      </c>
      <c r="AT71" s="56">
        <v>57</v>
      </c>
      <c r="AU71" s="67">
        <f t="shared" si="21"/>
        <v>61</v>
      </c>
      <c r="AV71" s="68">
        <f t="shared" si="22"/>
        <v>1</v>
      </c>
      <c r="AW71" s="68">
        <f t="shared" si="23"/>
        <v>3</v>
      </c>
      <c r="AX71" s="14">
        <f t="shared" si="43"/>
        <v>57</v>
      </c>
      <c r="AY71" s="67">
        <f t="shared" si="25"/>
        <v>61</v>
      </c>
      <c r="AZ71" s="69">
        <f t="shared" si="26"/>
        <v>0</v>
      </c>
      <c r="BA71" s="69">
        <f t="shared" si="27"/>
        <v>0</v>
      </c>
      <c r="BB71" s="69">
        <f t="shared" si="28"/>
        <v>0</v>
      </c>
      <c r="BC71" s="67">
        <f t="shared" si="28"/>
        <v>0</v>
      </c>
      <c r="BD71" s="70">
        <f t="shared" si="29"/>
        <v>0</v>
      </c>
      <c r="BE71" s="70">
        <f t="shared" si="36"/>
        <v>0</v>
      </c>
      <c r="BF71" s="71"/>
      <c r="BG71" s="71"/>
      <c r="BH71" s="71">
        <v>5</v>
      </c>
      <c r="BI71" s="54">
        <f t="shared" si="30"/>
        <v>5</v>
      </c>
      <c r="BJ71" s="18">
        <f t="shared" si="31"/>
        <v>56</v>
      </c>
      <c r="BK71" s="18">
        <v>3</v>
      </c>
      <c r="BL71" s="18">
        <f t="shared" si="32"/>
        <v>59</v>
      </c>
      <c r="BM71" s="18">
        <f t="shared" si="33"/>
        <v>-2</v>
      </c>
      <c r="BN71" s="18">
        <f t="shared" si="34"/>
        <v>-3.278688524590164</v>
      </c>
      <c r="BO71" s="73"/>
      <c r="BP71" s="55"/>
      <c r="BQ71" s="74">
        <v>1</v>
      </c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 t="shared" si="41"/>
        <v>1</v>
      </c>
      <c r="CW71" s="173">
        <f t="shared" si="37"/>
        <v>1.639344262295082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K71" s="3">
        <v>1</v>
      </c>
      <c r="DL71" s="3">
        <v>3</v>
      </c>
      <c r="DM71" s="3">
        <v>59</v>
      </c>
      <c r="DN71" s="3">
        <v>63</v>
      </c>
    </row>
    <row r="72" spans="1:118" s="3" customFormat="1">
      <c r="A72" s="56">
        <v>61</v>
      </c>
      <c r="B72" s="58">
        <v>80030072</v>
      </c>
      <c r="C72" s="59" t="s">
        <v>187</v>
      </c>
      <c r="D72" s="60" t="s">
        <v>188</v>
      </c>
      <c r="E72" s="60" t="s">
        <v>153</v>
      </c>
      <c r="F72" s="60" t="s">
        <v>106</v>
      </c>
      <c r="G72" s="60" t="s">
        <v>107</v>
      </c>
      <c r="H72" s="60" t="s">
        <v>108</v>
      </c>
      <c r="I72" s="56">
        <v>35</v>
      </c>
      <c r="J72" s="56" t="s">
        <v>116</v>
      </c>
      <c r="K72" s="56" t="s">
        <v>110</v>
      </c>
      <c r="L72" s="61">
        <v>3</v>
      </c>
      <c r="M72" s="62">
        <f t="shared" si="4"/>
        <v>1</v>
      </c>
      <c r="N72" s="61">
        <v>4</v>
      </c>
      <c r="O72" s="62">
        <f t="shared" si="5"/>
        <v>1</v>
      </c>
      <c r="P72" s="61">
        <v>3</v>
      </c>
      <c r="Q72" s="62">
        <f t="shared" si="6"/>
        <v>1</v>
      </c>
      <c r="R72" s="61">
        <v>8</v>
      </c>
      <c r="S72" s="63">
        <f t="shared" si="7"/>
        <v>1</v>
      </c>
      <c r="T72" s="61">
        <v>5</v>
      </c>
      <c r="U72" s="63">
        <f t="shared" si="8"/>
        <v>1</v>
      </c>
      <c r="V72" s="61">
        <v>12</v>
      </c>
      <c r="W72" s="63">
        <f t="shared" si="9"/>
        <v>1</v>
      </c>
      <c r="X72" s="61">
        <v>7</v>
      </c>
      <c r="Y72" s="63">
        <f t="shared" si="10"/>
        <v>1</v>
      </c>
      <c r="Z72" s="61">
        <v>10</v>
      </c>
      <c r="AA72" s="63">
        <f t="shared" si="11"/>
        <v>1</v>
      </c>
      <c r="AB72" s="61">
        <v>11</v>
      </c>
      <c r="AC72" s="63">
        <f t="shared" si="12"/>
        <v>1</v>
      </c>
      <c r="AD72" s="64">
        <v>0</v>
      </c>
      <c r="AE72" s="65">
        <f t="shared" si="13"/>
        <v>0</v>
      </c>
      <c r="AF72" s="64">
        <v>0</v>
      </c>
      <c r="AG72" s="65">
        <f t="shared" si="14"/>
        <v>0</v>
      </c>
      <c r="AH72" s="64">
        <v>0</v>
      </c>
      <c r="AI72" s="65">
        <f t="shared" si="15"/>
        <v>0</v>
      </c>
      <c r="AJ72" s="64"/>
      <c r="AK72" s="65">
        <f t="shared" si="16"/>
        <v>0</v>
      </c>
      <c r="AL72" s="64"/>
      <c r="AM72" s="65">
        <f t="shared" si="17"/>
        <v>0</v>
      </c>
      <c r="AN72" s="64"/>
      <c r="AO72" s="65">
        <f t="shared" si="18"/>
        <v>0</v>
      </c>
      <c r="AP72" s="66">
        <f t="shared" si="19"/>
        <v>63</v>
      </c>
      <c r="AQ72" s="66">
        <f t="shared" si="20"/>
        <v>9</v>
      </c>
      <c r="AR72" s="56">
        <v>1</v>
      </c>
      <c r="AS72" s="56"/>
      <c r="AT72" s="56">
        <v>3</v>
      </c>
      <c r="AU72" s="67">
        <f t="shared" si="21"/>
        <v>4</v>
      </c>
      <c r="AV72" s="68">
        <f t="shared" si="22"/>
        <v>1</v>
      </c>
      <c r="AW72" s="68">
        <f t="shared" si="23"/>
        <v>0</v>
      </c>
      <c r="AX72" s="14">
        <f t="shared" si="43"/>
        <v>6</v>
      </c>
      <c r="AY72" s="67">
        <f t="shared" si="25"/>
        <v>7</v>
      </c>
      <c r="AZ72" s="69">
        <f t="shared" si="26"/>
        <v>0</v>
      </c>
      <c r="BA72" s="69">
        <f t="shared" si="27"/>
        <v>0</v>
      </c>
      <c r="BB72" s="69">
        <f t="shared" si="28"/>
        <v>-3</v>
      </c>
      <c r="BC72" s="67">
        <f t="shared" si="28"/>
        <v>-3</v>
      </c>
      <c r="BD72" s="70">
        <f t="shared" si="29"/>
        <v>-42.857142857142854</v>
      </c>
      <c r="BE72" s="70">
        <f t="shared" si="36"/>
        <v>-50</v>
      </c>
      <c r="BF72" s="71"/>
      <c r="BG72" s="71"/>
      <c r="BH72" s="71"/>
      <c r="BI72" s="54">
        <f t="shared" si="30"/>
        <v>0</v>
      </c>
      <c r="BJ72" s="18">
        <f t="shared" si="31"/>
        <v>4</v>
      </c>
      <c r="BK72" s="18"/>
      <c r="BL72" s="18">
        <f t="shared" si="32"/>
        <v>4</v>
      </c>
      <c r="BM72" s="18">
        <f t="shared" si="33"/>
        <v>-3</v>
      </c>
      <c r="BN72" s="18">
        <f t="shared" si="34"/>
        <v>-42.857142857142854</v>
      </c>
      <c r="BO72" s="73"/>
      <c r="BP72" s="55"/>
      <c r="BQ72" s="74">
        <v>1</v>
      </c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/>
      <c r="CV72" s="56">
        <f t="shared" si="41"/>
        <v>-2</v>
      </c>
      <c r="CW72" s="173">
        <f t="shared" si="37"/>
        <v>-28.571428571428569</v>
      </c>
      <c r="CX72" s="60"/>
      <c r="CY72" s="60"/>
      <c r="CZ72" s="60"/>
      <c r="DA72" s="60"/>
      <c r="DB72" s="60"/>
      <c r="DC72" s="75"/>
      <c r="DD72" s="60"/>
      <c r="DE72" s="75">
        <v>1</v>
      </c>
      <c r="DF72" s="60"/>
      <c r="DG72" s="60"/>
      <c r="DH72" s="60"/>
      <c r="DI72" s="60"/>
      <c r="DK72" s="3">
        <v>1</v>
      </c>
      <c r="DM72" s="3">
        <v>3</v>
      </c>
      <c r="DN72" s="3">
        <v>4</v>
      </c>
    </row>
    <row r="73" spans="1:118" s="3" customFormat="1">
      <c r="A73" s="56">
        <v>62</v>
      </c>
      <c r="B73" s="58">
        <v>80030073</v>
      </c>
      <c r="C73" s="59" t="s">
        <v>189</v>
      </c>
      <c r="D73" s="60" t="s">
        <v>188</v>
      </c>
      <c r="E73" s="60" t="s">
        <v>153</v>
      </c>
      <c r="F73" s="60" t="s">
        <v>106</v>
      </c>
      <c r="G73" s="60" t="s">
        <v>107</v>
      </c>
      <c r="H73" s="60" t="s">
        <v>108</v>
      </c>
      <c r="I73" s="56">
        <v>40</v>
      </c>
      <c r="J73" s="56" t="s">
        <v>109</v>
      </c>
      <c r="K73" s="56" t="s">
        <v>113</v>
      </c>
      <c r="L73" s="61">
        <v>0</v>
      </c>
      <c r="M73" s="62">
        <f t="shared" si="4"/>
        <v>0</v>
      </c>
      <c r="N73" s="61">
        <v>4</v>
      </c>
      <c r="O73" s="62">
        <f t="shared" si="5"/>
        <v>1</v>
      </c>
      <c r="P73" s="61">
        <v>11</v>
      </c>
      <c r="Q73" s="62">
        <f t="shared" si="6"/>
        <v>1</v>
      </c>
      <c r="R73" s="61">
        <v>21</v>
      </c>
      <c r="S73" s="63">
        <f t="shared" si="7"/>
        <v>1</v>
      </c>
      <c r="T73" s="61">
        <v>17</v>
      </c>
      <c r="U73" s="63">
        <f t="shared" si="8"/>
        <v>1</v>
      </c>
      <c r="V73" s="61">
        <v>16</v>
      </c>
      <c r="W73" s="63">
        <f t="shared" si="9"/>
        <v>1</v>
      </c>
      <c r="X73" s="61">
        <v>23</v>
      </c>
      <c r="Y73" s="63">
        <f t="shared" si="10"/>
        <v>1</v>
      </c>
      <c r="Z73" s="61">
        <v>16</v>
      </c>
      <c r="AA73" s="63">
        <f t="shared" si="11"/>
        <v>1</v>
      </c>
      <c r="AB73" s="61">
        <v>21</v>
      </c>
      <c r="AC73" s="63">
        <f t="shared" si="12"/>
        <v>1</v>
      </c>
      <c r="AD73" s="64">
        <v>0</v>
      </c>
      <c r="AE73" s="65">
        <f t="shared" si="13"/>
        <v>0</v>
      </c>
      <c r="AF73" s="64">
        <v>0</v>
      </c>
      <c r="AG73" s="65">
        <f t="shared" si="14"/>
        <v>0</v>
      </c>
      <c r="AH73" s="64">
        <v>0</v>
      </c>
      <c r="AI73" s="65">
        <f t="shared" si="15"/>
        <v>0</v>
      </c>
      <c r="AJ73" s="64"/>
      <c r="AK73" s="65">
        <f t="shared" si="16"/>
        <v>0</v>
      </c>
      <c r="AL73" s="64"/>
      <c r="AM73" s="65">
        <f t="shared" si="17"/>
        <v>0</v>
      </c>
      <c r="AN73" s="64"/>
      <c r="AO73" s="65">
        <f t="shared" si="18"/>
        <v>0</v>
      </c>
      <c r="AP73" s="66">
        <f t="shared" si="19"/>
        <v>129</v>
      </c>
      <c r="AQ73" s="66">
        <f t="shared" si="20"/>
        <v>8</v>
      </c>
      <c r="AR73" s="56">
        <v>1</v>
      </c>
      <c r="AS73" s="56"/>
      <c r="AT73" s="56">
        <v>8</v>
      </c>
      <c r="AU73" s="67">
        <f t="shared" si="21"/>
        <v>9</v>
      </c>
      <c r="AV73" s="68">
        <f t="shared" si="22"/>
        <v>1</v>
      </c>
      <c r="AW73" s="68">
        <f t="shared" si="23"/>
        <v>1</v>
      </c>
      <c r="AX73" s="14">
        <f t="shared" si="43"/>
        <v>10</v>
      </c>
      <c r="AY73" s="67">
        <f t="shared" si="25"/>
        <v>12</v>
      </c>
      <c r="AZ73" s="69">
        <f t="shared" si="26"/>
        <v>0</v>
      </c>
      <c r="BA73" s="69">
        <f t="shared" si="27"/>
        <v>-1</v>
      </c>
      <c r="BB73" s="69">
        <f t="shared" si="28"/>
        <v>-2</v>
      </c>
      <c r="BC73" s="67">
        <f t="shared" si="28"/>
        <v>-3</v>
      </c>
      <c r="BD73" s="70">
        <f t="shared" si="29"/>
        <v>-25</v>
      </c>
      <c r="BE73" s="70">
        <f t="shared" si="36"/>
        <v>-20</v>
      </c>
      <c r="BF73" s="71"/>
      <c r="BG73" s="71"/>
      <c r="BH73" s="71"/>
      <c r="BI73" s="54">
        <f t="shared" si="30"/>
        <v>0</v>
      </c>
      <c r="BJ73" s="18">
        <f t="shared" si="31"/>
        <v>9</v>
      </c>
      <c r="BK73" s="18"/>
      <c r="BL73" s="18">
        <f t="shared" si="32"/>
        <v>9</v>
      </c>
      <c r="BM73" s="18">
        <f t="shared" si="33"/>
        <v>-3</v>
      </c>
      <c r="BN73" s="18">
        <f t="shared" si="34"/>
        <v>-25</v>
      </c>
      <c r="BO73" s="73"/>
      <c r="BP73" s="55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60"/>
      <c r="CV73" s="56">
        <f t="shared" si="41"/>
        <v>-3</v>
      </c>
      <c r="CW73" s="173">
        <f t="shared" si="37"/>
        <v>-25</v>
      </c>
      <c r="CX73" s="60"/>
      <c r="CY73" s="60"/>
      <c r="CZ73" s="60"/>
      <c r="DA73" s="60"/>
      <c r="DB73" s="60"/>
      <c r="DC73" s="75"/>
      <c r="DD73" s="60"/>
      <c r="DE73" s="75"/>
      <c r="DF73" s="60"/>
      <c r="DG73" s="60"/>
      <c r="DH73" s="60"/>
      <c r="DI73" s="60"/>
      <c r="DK73" s="3">
        <v>1</v>
      </c>
      <c r="DM73" s="3">
        <v>8</v>
      </c>
      <c r="DN73" s="3">
        <v>9</v>
      </c>
    </row>
    <row r="74" spans="1:118" s="3" customFormat="1">
      <c r="A74" s="56">
        <v>63</v>
      </c>
      <c r="B74" s="58">
        <v>80030074</v>
      </c>
      <c r="C74" s="59" t="s">
        <v>190</v>
      </c>
      <c r="D74" s="60" t="s">
        <v>188</v>
      </c>
      <c r="E74" s="60" t="s">
        <v>153</v>
      </c>
      <c r="F74" s="60" t="s">
        <v>106</v>
      </c>
      <c r="G74" s="60" t="s">
        <v>107</v>
      </c>
      <c r="H74" s="60" t="s">
        <v>112</v>
      </c>
      <c r="I74" s="56">
        <v>37</v>
      </c>
      <c r="J74" s="56" t="s">
        <v>116</v>
      </c>
      <c r="K74" s="56" t="s">
        <v>110</v>
      </c>
      <c r="L74" s="61">
        <v>0</v>
      </c>
      <c r="M74" s="62">
        <f t="shared" si="4"/>
        <v>0</v>
      </c>
      <c r="N74" s="61">
        <v>3</v>
      </c>
      <c r="O74" s="62">
        <f t="shared" si="5"/>
        <v>1</v>
      </c>
      <c r="P74" s="61">
        <v>5</v>
      </c>
      <c r="Q74" s="62">
        <f t="shared" si="6"/>
        <v>1</v>
      </c>
      <c r="R74" s="61">
        <v>12</v>
      </c>
      <c r="S74" s="63">
        <f t="shared" si="7"/>
        <v>1</v>
      </c>
      <c r="T74" s="61">
        <v>9</v>
      </c>
      <c r="U74" s="63">
        <f t="shared" si="8"/>
        <v>1</v>
      </c>
      <c r="V74" s="61">
        <v>10</v>
      </c>
      <c r="W74" s="63">
        <f t="shared" si="9"/>
        <v>1</v>
      </c>
      <c r="X74" s="61">
        <v>18</v>
      </c>
      <c r="Y74" s="63">
        <f t="shared" si="10"/>
        <v>1</v>
      </c>
      <c r="Z74" s="61">
        <v>15</v>
      </c>
      <c r="AA74" s="63">
        <f t="shared" si="11"/>
        <v>1</v>
      </c>
      <c r="AB74" s="61">
        <v>15</v>
      </c>
      <c r="AC74" s="63">
        <f t="shared" si="12"/>
        <v>1</v>
      </c>
      <c r="AD74" s="64">
        <v>9</v>
      </c>
      <c r="AE74" s="65">
        <f t="shared" si="13"/>
        <v>1</v>
      </c>
      <c r="AF74" s="64">
        <v>16</v>
      </c>
      <c r="AG74" s="65">
        <f t="shared" si="14"/>
        <v>1</v>
      </c>
      <c r="AH74" s="64">
        <v>16</v>
      </c>
      <c r="AI74" s="65">
        <f t="shared" si="15"/>
        <v>1</v>
      </c>
      <c r="AJ74" s="64"/>
      <c r="AK74" s="65">
        <f t="shared" si="16"/>
        <v>0</v>
      </c>
      <c r="AL74" s="64"/>
      <c r="AM74" s="65">
        <f t="shared" si="17"/>
        <v>0</v>
      </c>
      <c r="AN74" s="64"/>
      <c r="AO74" s="65">
        <f t="shared" si="18"/>
        <v>0</v>
      </c>
      <c r="AP74" s="66">
        <f t="shared" si="19"/>
        <v>128</v>
      </c>
      <c r="AQ74" s="66">
        <f t="shared" si="20"/>
        <v>11</v>
      </c>
      <c r="AR74" s="56">
        <v>1</v>
      </c>
      <c r="AS74" s="56"/>
      <c r="AT74" s="56">
        <v>14</v>
      </c>
      <c r="AU74" s="67">
        <f t="shared" si="21"/>
        <v>15</v>
      </c>
      <c r="AV74" s="68">
        <f t="shared" si="22"/>
        <v>1</v>
      </c>
      <c r="AW74" s="68">
        <f t="shared" si="23"/>
        <v>1</v>
      </c>
      <c r="AX74" s="14">
        <f t="shared" si="43"/>
        <v>14</v>
      </c>
      <c r="AY74" s="67">
        <f t="shared" si="25"/>
        <v>16</v>
      </c>
      <c r="AZ74" s="69">
        <f t="shared" si="26"/>
        <v>0</v>
      </c>
      <c r="BA74" s="69">
        <f t="shared" si="27"/>
        <v>-1</v>
      </c>
      <c r="BB74" s="69">
        <f t="shared" si="28"/>
        <v>0</v>
      </c>
      <c r="BC74" s="67">
        <f t="shared" si="28"/>
        <v>-1</v>
      </c>
      <c r="BD74" s="70">
        <f t="shared" si="29"/>
        <v>-6.25</v>
      </c>
      <c r="BE74" s="70">
        <f t="shared" si="36"/>
        <v>0</v>
      </c>
      <c r="BF74" s="71"/>
      <c r="BG74" s="71"/>
      <c r="BH74" s="71">
        <v>2</v>
      </c>
      <c r="BI74" s="54">
        <f t="shared" si="30"/>
        <v>2</v>
      </c>
      <c r="BJ74" s="18">
        <f t="shared" si="31"/>
        <v>13</v>
      </c>
      <c r="BK74" s="18">
        <v>3</v>
      </c>
      <c r="BL74" s="18">
        <f t="shared" si="32"/>
        <v>16</v>
      </c>
      <c r="BM74" s="18">
        <f t="shared" si="33"/>
        <v>0</v>
      </c>
      <c r="BN74" s="18">
        <f t="shared" si="34"/>
        <v>0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/>
      <c r="CV74" s="56">
        <f t="shared" si="41"/>
        <v>-1</v>
      </c>
      <c r="CW74" s="173">
        <f t="shared" si="37"/>
        <v>-6.25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K74" s="3">
        <v>1</v>
      </c>
      <c r="DM74" s="3">
        <v>14</v>
      </c>
      <c r="DN74" s="3">
        <v>15</v>
      </c>
    </row>
    <row r="75" spans="1:118" s="3" customFormat="1">
      <c r="A75" s="56">
        <v>64</v>
      </c>
      <c r="B75" s="58">
        <v>80030075</v>
      </c>
      <c r="C75" s="59" t="s">
        <v>191</v>
      </c>
      <c r="D75" s="60" t="s">
        <v>188</v>
      </c>
      <c r="E75" s="60" t="s">
        <v>153</v>
      </c>
      <c r="F75" s="60" t="s">
        <v>106</v>
      </c>
      <c r="G75" s="60" t="s">
        <v>107</v>
      </c>
      <c r="H75" s="60" t="s">
        <v>108</v>
      </c>
      <c r="I75" s="56">
        <v>40</v>
      </c>
      <c r="J75" s="56" t="s">
        <v>116</v>
      </c>
      <c r="K75" s="56" t="s">
        <v>110</v>
      </c>
      <c r="L75" s="61">
        <v>10</v>
      </c>
      <c r="M75" s="62">
        <f t="shared" si="4"/>
        <v>1</v>
      </c>
      <c r="N75" s="61">
        <v>6</v>
      </c>
      <c r="O75" s="62">
        <f t="shared" si="5"/>
        <v>1</v>
      </c>
      <c r="P75" s="61">
        <v>11</v>
      </c>
      <c r="Q75" s="62">
        <f t="shared" si="6"/>
        <v>1</v>
      </c>
      <c r="R75" s="61">
        <v>9</v>
      </c>
      <c r="S75" s="63">
        <f t="shared" si="7"/>
        <v>1</v>
      </c>
      <c r="T75" s="61">
        <v>11</v>
      </c>
      <c r="U75" s="63">
        <f t="shared" si="8"/>
        <v>1</v>
      </c>
      <c r="V75" s="61">
        <v>11</v>
      </c>
      <c r="W75" s="63">
        <f t="shared" si="9"/>
        <v>1</v>
      </c>
      <c r="X75" s="61">
        <v>9</v>
      </c>
      <c r="Y75" s="63">
        <f t="shared" si="10"/>
        <v>1</v>
      </c>
      <c r="Z75" s="61">
        <v>7</v>
      </c>
      <c r="AA75" s="63">
        <f t="shared" si="11"/>
        <v>1</v>
      </c>
      <c r="AB75" s="61">
        <v>9</v>
      </c>
      <c r="AC75" s="63">
        <f t="shared" si="12"/>
        <v>1</v>
      </c>
      <c r="AD75" s="64">
        <v>0</v>
      </c>
      <c r="AE75" s="65">
        <f t="shared" si="13"/>
        <v>0</v>
      </c>
      <c r="AF75" s="64">
        <v>0</v>
      </c>
      <c r="AG75" s="65">
        <f t="shared" si="14"/>
        <v>0</v>
      </c>
      <c r="AH75" s="64">
        <v>0</v>
      </c>
      <c r="AI75" s="65">
        <f t="shared" si="15"/>
        <v>0</v>
      </c>
      <c r="AJ75" s="64"/>
      <c r="AK75" s="65">
        <f t="shared" si="16"/>
        <v>0</v>
      </c>
      <c r="AL75" s="64"/>
      <c r="AM75" s="65">
        <f t="shared" si="17"/>
        <v>0</v>
      </c>
      <c r="AN75" s="64"/>
      <c r="AO75" s="65">
        <f t="shared" si="18"/>
        <v>0</v>
      </c>
      <c r="AP75" s="66">
        <f t="shared" si="19"/>
        <v>83</v>
      </c>
      <c r="AQ75" s="66">
        <f t="shared" si="20"/>
        <v>9</v>
      </c>
      <c r="AR75" s="56">
        <v>1</v>
      </c>
      <c r="AS75" s="56"/>
      <c r="AT75" s="56">
        <v>4</v>
      </c>
      <c r="AU75" s="67">
        <f t="shared" si="21"/>
        <v>5</v>
      </c>
      <c r="AV75" s="68">
        <f t="shared" si="22"/>
        <v>1</v>
      </c>
      <c r="AW75" s="68">
        <f t="shared" si="23"/>
        <v>0</v>
      </c>
      <c r="AX75" s="14">
        <f t="shared" si="43"/>
        <v>8</v>
      </c>
      <c r="AY75" s="67">
        <f t="shared" si="25"/>
        <v>9</v>
      </c>
      <c r="AZ75" s="69">
        <f t="shared" si="26"/>
        <v>0</v>
      </c>
      <c r="BA75" s="69">
        <f t="shared" si="27"/>
        <v>0</v>
      </c>
      <c r="BB75" s="69">
        <f t="shared" si="28"/>
        <v>-4</v>
      </c>
      <c r="BC75" s="67">
        <f t="shared" si="28"/>
        <v>-4</v>
      </c>
      <c r="BD75" s="70">
        <f t="shared" si="29"/>
        <v>-44.444444444444443</v>
      </c>
      <c r="BE75" s="70">
        <f t="shared" si="36"/>
        <v>-50</v>
      </c>
      <c r="BF75" s="71"/>
      <c r="BG75" s="71"/>
      <c r="BH75" s="71"/>
      <c r="BI75" s="54">
        <f t="shared" si="30"/>
        <v>0</v>
      </c>
      <c r="BJ75" s="18">
        <f t="shared" si="31"/>
        <v>5</v>
      </c>
      <c r="BK75" s="18"/>
      <c r="BL75" s="18">
        <f t="shared" si="32"/>
        <v>5</v>
      </c>
      <c r="BM75" s="18">
        <f t="shared" si="33"/>
        <v>-4</v>
      </c>
      <c r="BN75" s="18">
        <f t="shared" si="34"/>
        <v>-44.444444444444443</v>
      </c>
      <c r="BO75" s="55">
        <v>1</v>
      </c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>
        <v>1</v>
      </c>
      <c r="CV75" s="171">
        <f>BC75+1-1</f>
        <v>-4</v>
      </c>
      <c r="CW75" s="173">
        <f t="shared" si="37"/>
        <v>-44.444444444444443</v>
      </c>
      <c r="CX75" s="60"/>
      <c r="CY75" s="60"/>
      <c r="CZ75" s="60"/>
      <c r="DA75" s="60"/>
      <c r="DB75" s="60"/>
      <c r="DC75" s="75"/>
      <c r="DD75" s="60"/>
      <c r="DE75" s="75"/>
      <c r="DF75" s="60"/>
      <c r="DG75" s="60"/>
      <c r="DH75" s="60"/>
      <c r="DI75" s="60"/>
      <c r="DK75" s="3">
        <v>1</v>
      </c>
      <c r="DM75" s="3">
        <v>4</v>
      </c>
      <c r="DN75" s="3">
        <v>5</v>
      </c>
    </row>
    <row r="76" spans="1:118" s="3" customFormat="1">
      <c r="A76" s="56">
        <v>65</v>
      </c>
      <c r="B76" s="58">
        <v>80030076</v>
      </c>
      <c r="C76" s="59" t="s">
        <v>192</v>
      </c>
      <c r="D76" s="60" t="s">
        <v>193</v>
      </c>
      <c r="E76" s="60" t="s">
        <v>153</v>
      </c>
      <c r="F76" s="60" t="s">
        <v>106</v>
      </c>
      <c r="G76" s="60" t="s">
        <v>107</v>
      </c>
      <c r="H76" s="60" t="s">
        <v>108</v>
      </c>
      <c r="I76" s="56">
        <v>30</v>
      </c>
      <c r="J76" s="56" t="s">
        <v>116</v>
      </c>
      <c r="K76" s="56" t="s">
        <v>110</v>
      </c>
      <c r="L76" s="61">
        <v>0</v>
      </c>
      <c r="M76" s="62">
        <f t="shared" ref="M76:M139" si="44">IF(L76=0,0,IF(L76&lt;10,1,IF(MOD(L76,30)&lt;10,ROUNDDOWN(L76/30,0),ROUNDUP(L76/30,0))))</f>
        <v>0</v>
      </c>
      <c r="N76" s="61">
        <v>10</v>
      </c>
      <c r="O76" s="62">
        <f t="shared" ref="O76:O139" si="45">IF(N76=0,0,IF(N76&lt;10,1,IF(MOD(N76,30)&lt;10,ROUNDDOWN(N76/30,0),ROUNDUP(N76/30,0))))</f>
        <v>1</v>
      </c>
      <c r="P76" s="61">
        <v>11</v>
      </c>
      <c r="Q76" s="62">
        <f t="shared" ref="Q76:Q139" si="46">IF(P76=0,0,IF(P76&lt;10,1,IF(MOD(P76,30)&lt;10,ROUNDDOWN(P76/30,0),ROUNDUP(P76/30,0))))</f>
        <v>1</v>
      </c>
      <c r="R76" s="61">
        <v>14</v>
      </c>
      <c r="S76" s="63">
        <f t="shared" ref="S76:S139" si="47">IF(R76=0,0,IF(R76&lt;10,1,IF(MOD(R76,30)&lt;10,ROUNDDOWN(R76/30,0),ROUNDUP(R76/30,0))))</f>
        <v>1</v>
      </c>
      <c r="T76" s="61">
        <v>17</v>
      </c>
      <c r="U76" s="63">
        <f t="shared" ref="U76:U139" si="48">IF(T76=0,0,IF(T76&lt;10,1,IF(MOD(T76,30)&lt;10,ROUNDDOWN(T76/30,0),ROUNDUP(T76/30,0))))</f>
        <v>1</v>
      </c>
      <c r="V76" s="61">
        <v>19</v>
      </c>
      <c r="W76" s="63">
        <f t="shared" ref="W76:W139" si="49">IF(V76=0,0,IF(V76&lt;10,1,IF(MOD(V76,30)&lt;10,ROUNDDOWN(V76/30,0),ROUNDUP(V76/30,0))))</f>
        <v>1</v>
      </c>
      <c r="X76" s="61">
        <v>7</v>
      </c>
      <c r="Y76" s="63">
        <f t="shared" ref="Y76:Y139" si="50">IF(X76=0,0,IF(X76&lt;10,1,IF(MOD(X76,30)&lt;10,ROUNDDOWN(X76/30,0),ROUNDUP(X76/30,0))))</f>
        <v>1</v>
      </c>
      <c r="Z76" s="61">
        <v>15</v>
      </c>
      <c r="AA76" s="63">
        <f t="shared" ref="AA76:AA139" si="51">IF(Z76=0,0,IF(Z76&lt;10,1,IF(MOD(Z76,30)&lt;10,ROUNDDOWN(Z76/30,0),ROUNDUP(Z76/30,0))))</f>
        <v>1</v>
      </c>
      <c r="AB76" s="61">
        <v>12</v>
      </c>
      <c r="AC76" s="63">
        <f t="shared" ref="AC76:AC139" si="52">IF(AB76=0,0,IF(AB76&lt;10,1,IF(MOD(AB76,30)&lt;10,ROUNDDOWN(AB76/30,0),ROUNDUP(AB76/30,0))))</f>
        <v>1</v>
      </c>
      <c r="AD76" s="64">
        <v>0</v>
      </c>
      <c r="AE76" s="65">
        <f t="shared" ref="AE76:AE139" si="53">IF(AD76=0,0,IF(AD76&lt;10,1,IF(MOD(AD76,35)&lt;10,ROUNDDOWN(AD76/35,0),ROUNDUP(AD76/35,0))))</f>
        <v>0</v>
      </c>
      <c r="AF76" s="64">
        <v>0</v>
      </c>
      <c r="AG76" s="65">
        <f t="shared" ref="AG76:AG139" si="54">IF(AF76=0,0,IF(AF76&lt;10,1,IF(MOD(AF76,35)&lt;10,ROUNDDOWN(AF76/35,0),ROUNDUP(AF76/35,0))))</f>
        <v>0</v>
      </c>
      <c r="AH76" s="64">
        <v>0</v>
      </c>
      <c r="AI76" s="65">
        <f t="shared" ref="AI76:AI139" si="55">IF(AH76=0,0,IF(AH76&lt;10,1,IF(MOD(AH76,35)&lt;10,ROUNDDOWN(AH76/35,0),ROUNDUP(AH76/35,0))))</f>
        <v>0</v>
      </c>
      <c r="AJ76" s="64"/>
      <c r="AK76" s="65">
        <f t="shared" ref="AK76:AK139" si="56">IF(AJ76=0,0,IF(AJ76&lt;10,1,IF(MOD(AJ76,35)&lt;10,ROUNDDOWN(AJ76/35,0),ROUNDUP(AJ76/35,0))))</f>
        <v>0</v>
      </c>
      <c r="AL76" s="64"/>
      <c r="AM76" s="65">
        <f t="shared" ref="AM76:AM139" si="57">IF(AL76=0,0,IF(AL76&lt;10,1,IF(MOD(AL76,35)&lt;10,ROUNDDOWN(AL76/35,0),ROUNDUP(AL76/35,0))))</f>
        <v>0</v>
      </c>
      <c r="AN76" s="64"/>
      <c r="AO76" s="65">
        <f t="shared" ref="AO76:AO139" si="58">IF(AN76=0,0,IF(AN76&lt;10,1,IF(MOD(AN76,35)&lt;10,ROUNDDOWN(AN76/35,0),ROUNDUP(AN76/35,0))))</f>
        <v>0</v>
      </c>
      <c r="AP76" s="66">
        <f t="shared" ref="AP76:AP139" si="59">SUM(L76+N76+P76+R76+T76+V76+X76+Z76+AB76+AD76+AF76+AH76+AJ76+AL76+AN76)</f>
        <v>105</v>
      </c>
      <c r="AQ76" s="66">
        <f t="shared" ref="AQ76:AQ139" si="60">SUM(M76+O76+Q76+S76+U76+W76+Y76+AA76+AC76+AE76+AG76+AI76+AK76+AM76+AO76)</f>
        <v>8</v>
      </c>
      <c r="AR76" s="56">
        <v>1</v>
      </c>
      <c r="AS76" s="56"/>
      <c r="AT76" s="56">
        <v>5</v>
      </c>
      <c r="AU76" s="67">
        <f t="shared" ref="AU76:AU139" si="61">SUM(AR76:AT76)</f>
        <v>6</v>
      </c>
      <c r="AV76" s="68">
        <f t="shared" ref="AV76:AV139" si="62">IF(AP76&lt;1,0,IF(OR(AND(K76="ป.ปกติ",AP76&lt;=40),K76=""),0,1))</f>
        <v>1</v>
      </c>
      <c r="AW76" s="68">
        <f t="shared" ref="AW76:AW139" si="63">IF(AP76&lt;=119,0,IF(AP76&lt;=719,1,IF(AP76&lt;=1079,2,IF(AP76&lt;=1679,3,4))))</f>
        <v>0</v>
      </c>
      <c r="AX76" s="14">
        <f t="shared" si="43"/>
        <v>8</v>
      </c>
      <c r="AY76" s="67">
        <f t="shared" ref="AY76:AY139" si="64">SUM(AV76:AX76)</f>
        <v>9</v>
      </c>
      <c r="AZ76" s="69">
        <f t="shared" ref="AZ76:AZ139" si="65">SUM(AR76)-AV76</f>
        <v>0</v>
      </c>
      <c r="BA76" s="69">
        <f t="shared" ref="BA76:BA139" si="66">SUM(AS76)-AW76</f>
        <v>0</v>
      </c>
      <c r="BB76" s="69">
        <f t="shared" ref="BB76:BC139" si="67">SUM(AT76)-AX76</f>
        <v>-3</v>
      </c>
      <c r="BC76" s="67">
        <f t="shared" si="67"/>
        <v>-3</v>
      </c>
      <c r="BD76" s="70">
        <f t="shared" ref="BD76:BD139" si="68">IFERROR(SUM(BC76)/AY76*100,0)</f>
        <v>-33.333333333333329</v>
      </c>
      <c r="BE76" s="70">
        <f t="shared" si="36"/>
        <v>-37.5</v>
      </c>
      <c r="BF76" s="71"/>
      <c r="BG76" s="71"/>
      <c r="BH76" s="71"/>
      <c r="BI76" s="54">
        <f t="shared" ref="BI76:BI139" si="69">SUM(BF76:BH76)</f>
        <v>0</v>
      </c>
      <c r="BJ76" s="18">
        <f t="shared" ref="BJ76:BJ139" si="70">AU76-BI76</f>
        <v>6</v>
      </c>
      <c r="BK76" s="18"/>
      <c r="BL76" s="18">
        <f t="shared" ref="BL76:BL139" si="71">BJ76+BK76</f>
        <v>6</v>
      </c>
      <c r="BM76" s="18">
        <f t="shared" ref="BM76:BM139" si="72">BL76-AY76</f>
        <v>-3</v>
      </c>
      <c r="BN76" s="18">
        <f t="shared" ref="BN76:BN139" si="73">BM76/AY76*100</f>
        <v>-33.333333333333329</v>
      </c>
      <c r="BO76" s="73"/>
      <c r="BP76" s="55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>
        <v>1</v>
      </c>
      <c r="CV76" s="56">
        <f>BC76+BQ76</f>
        <v>-3</v>
      </c>
      <c r="CW76" s="173">
        <f t="shared" si="37"/>
        <v>-33.333333333333329</v>
      </c>
      <c r="CX76" s="60"/>
      <c r="CY76" s="60"/>
      <c r="CZ76" s="60"/>
      <c r="DA76" s="60"/>
      <c r="DB76" s="60"/>
      <c r="DC76" s="75"/>
      <c r="DD76" s="60"/>
      <c r="DE76" s="75"/>
      <c r="DF76" s="60"/>
      <c r="DG76" s="60"/>
      <c r="DH76" s="60"/>
      <c r="DI76" s="60"/>
      <c r="DK76" s="3">
        <v>1</v>
      </c>
      <c r="DM76" s="3">
        <v>5</v>
      </c>
      <c r="DN76" s="3">
        <v>6</v>
      </c>
    </row>
    <row r="77" spans="1:118" s="3" customFormat="1">
      <c r="A77" s="56">
        <v>66</v>
      </c>
      <c r="B77" s="58">
        <v>80030077</v>
      </c>
      <c r="C77" s="59" t="s">
        <v>194</v>
      </c>
      <c r="D77" s="60" t="s">
        <v>193</v>
      </c>
      <c r="E77" s="60" t="s">
        <v>153</v>
      </c>
      <c r="F77" s="60" t="s">
        <v>106</v>
      </c>
      <c r="G77" s="60" t="s">
        <v>107</v>
      </c>
      <c r="H77" s="60" t="s">
        <v>108</v>
      </c>
      <c r="I77" s="56">
        <v>38</v>
      </c>
      <c r="J77" s="56" t="s">
        <v>116</v>
      </c>
      <c r="K77" s="56" t="s">
        <v>110</v>
      </c>
      <c r="L77" s="61">
        <v>5</v>
      </c>
      <c r="M77" s="62">
        <f t="shared" si="44"/>
        <v>1</v>
      </c>
      <c r="N77" s="61">
        <v>15</v>
      </c>
      <c r="O77" s="62">
        <f t="shared" si="45"/>
        <v>1</v>
      </c>
      <c r="P77" s="61">
        <v>8</v>
      </c>
      <c r="Q77" s="62">
        <f t="shared" si="46"/>
        <v>1</v>
      </c>
      <c r="R77" s="61">
        <v>16</v>
      </c>
      <c r="S77" s="63">
        <f t="shared" si="47"/>
        <v>1</v>
      </c>
      <c r="T77" s="61">
        <v>10</v>
      </c>
      <c r="U77" s="63">
        <f t="shared" si="48"/>
        <v>1</v>
      </c>
      <c r="V77" s="61">
        <v>20</v>
      </c>
      <c r="W77" s="63">
        <f t="shared" si="49"/>
        <v>1</v>
      </c>
      <c r="X77" s="61">
        <v>19</v>
      </c>
      <c r="Y77" s="63">
        <f t="shared" si="50"/>
        <v>1</v>
      </c>
      <c r="Z77" s="61">
        <v>17</v>
      </c>
      <c r="AA77" s="63">
        <f t="shared" si="51"/>
        <v>1</v>
      </c>
      <c r="AB77" s="61">
        <v>14</v>
      </c>
      <c r="AC77" s="63">
        <f t="shared" si="52"/>
        <v>1</v>
      </c>
      <c r="AD77" s="64">
        <v>0</v>
      </c>
      <c r="AE77" s="65">
        <f t="shared" si="53"/>
        <v>0</v>
      </c>
      <c r="AF77" s="64">
        <v>0</v>
      </c>
      <c r="AG77" s="65">
        <f t="shared" si="54"/>
        <v>0</v>
      </c>
      <c r="AH77" s="64">
        <v>0</v>
      </c>
      <c r="AI77" s="65">
        <f t="shared" si="55"/>
        <v>0</v>
      </c>
      <c r="AJ77" s="64"/>
      <c r="AK77" s="65">
        <f t="shared" si="56"/>
        <v>0</v>
      </c>
      <c r="AL77" s="64"/>
      <c r="AM77" s="65">
        <f t="shared" si="57"/>
        <v>0</v>
      </c>
      <c r="AN77" s="64"/>
      <c r="AO77" s="65">
        <f t="shared" si="58"/>
        <v>0</v>
      </c>
      <c r="AP77" s="66">
        <f t="shared" si="59"/>
        <v>124</v>
      </c>
      <c r="AQ77" s="66">
        <f t="shared" si="60"/>
        <v>9</v>
      </c>
      <c r="AR77" s="56">
        <v>1</v>
      </c>
      <c r="AS77" s="56"/>
      <c r="AT77" s="56">
        <v>10</v>
      </c>
      <c r="AU77" s="67">
        <f t="shared" si="61"/>
        <v>11</v>
      </c>
      <c r="AV77" s="68">
        <f t="shared" si="62"/>
        <v>1</v>
      </c>
      <c r="AW77" s="68">
        <f t="shared" si="63"/>
        <v>1</v>
      </c>
      <c r="AX77" s="14">
        <f t="shared" si="43"/>
        <v>11</v>
      </c>
      <c r="AY77" s="67">
        <f t="shared" si="64"/>
        <v>13</v>
      </c>
      <c r="AZ77" s="69">
        <f t="shared" si="65"/>
        <v>0</v>
      </c>
      <c r="BA77" s="69">
        <f t="shared" si="66"/>
        <v>-1</v>
      </c>
      <c r="BB77" s="69">
        <f t="shared" si="67"/>
        <v>-1</v>
      </c>
      <c r="BC77" s="67">
        <f t="shared" si="67"/>
        <v>-2</v>
      </c>
      <c r="BD77" s="70">
        <f t="shared" si="68"/>
        <v>-15.384615384615385</v>
      </c>
      <c r="BE77" s="70">
        <f t="shared" ref="BE77:BE140" si="74">IFERROR(SUM(BB77)/AX77*100,0)</f>
        <v>-9.0909090909090917</v>
      </c>
      <c r="BF77" s="71"/>
      <c r="BG77" s="71"/>
      <c r="BH77" s="71">
        <v>1</v>
      </c>
      <c r="BI77" s="54">
        <f t="shared" si="69"/>
        <v>1</v>
      </c>
      <c r="BJ77" s="18">
        <f t="shared" si="70"/>
        <v>10</v>
      </c>
      <c r="BK77" s="18">
        <v>4</v>
      </c>
      <c r="BL77" s="18">
        <f t="shared" si="71"/>
        <v>14</v>
      </c>
      <c r="BM77" s="18">
        <f t="shared" si="72"/>
        <v>1</v>
      </c>
      <c r="BN77" s="18">
        <f t="shared" si="73"/>
        <v>7.6923076923076925</v>
      </c>
      <c r="BO77" s="73"/>
      <c r="BP77" s="55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60"/>
      <c r="CV77" s="56">
        <f t="shared" ref="CV77:CV140" si="75">BC77+BQ77</f>
        <v>-2</v>
      </c>
      <c r="CW77" s="173">
        <f t="shared" ref="CW77:CW140" si="76">CV77/AY77*100</f>
        <v>-15.384615384615385</v>
      </c>
      <c r="CX77" s="60"/>
      <c r="CY77" s="60"/>
      <c r="CZ77" s="60"/>
      <c r="DA77" s="60"/>
      <c r="DB77" s="60"/>
      <c r="DC77" s="75"/>
      <c r="DD77" s="60"/>
      <c r="DE77" s="75"/>
      <c r="DF77" s="60"/>
      <c r="DG77" s="60"/>
      <c r="DH77" s="60"/>
      <c r="DI77" s="60"/>
      <c r="DK77" s="3">
        <v>1</v>
      </c>
      <c r="DM77" s="3">
        <v>8</v>
      </c>
      <c r="DN77" s="3">
        <v>9</v>
      </c>
    </row>
    <row r="78" spans="1:118" s="3" customFormat="1">
      <c r="A78" s="56">
        <v>67</v>
      </c>
      <c r="B78" s="58">
        <v>80030078</v>
      </c>
      <c r="C78" s="59" t="s">
        <v>195</v>
      </c>
      <c r="D78" s="60" t="s">
        <v>193</v>
      </c>
      <c r="E78" s="60" t="s">
        <v>153</v>
      </c>
      <c r="F78" s="60" t="s">
        <v>106</v>
      </c>
      <c r="G78" s="60" t="s">
        <v>107</v>
      </c>
      <c r="H78" s="60" t="s">
        <v>112</v>
      </c>
      <c r="I78" s="56">
        <v>35</v>
      </c>
      <c r="J78" s="56" t="s">
        <v>116</v>
      </c>
      <c r="K78" s="56" t="s">
        <v>113</v>
      </c>
      <c r="L78" s="61">
        <v>9</v>
      </c>
      <c r="M78" s="62">
        <f t="shared" si="44"/>
        <v>1</v>
      </c>
      <c r="N78" s="61">
        <v>8</v>
      </c>
      <c r="O78" s="62">
        <f t="shared" si="45"/>
        <v>1</v>
      </c>
      <c r="P78" s="61">
        <v>22</v>
      </c>
      <c r="Q78" s="62">
        <f t="shared" si="46"/>
        <v>1</v>
      </c>
      <c r="R78" s="61">
        <v>22</v>
      </c>
      <c r="S78" s="63">
        <f t="shared" si="47"/>
        <v>1</v>
      </c>
      <c r="T78" s="61">
        <v>11</v>
      </c>
      <c r="U78" s="63">
        <f t="shared" si="48"/>
        <v>1</v>
      </c>
      <c r="V78" s="61">
        <v>11</v>
      </c>
      <c r="W78" s="63">
        <f t="shared" si="49"/>
        <v>1</v>
      </c>
      <c r="X78" s="61">
        <v>13</v>
      </c>
      <c r="Y78" s="63">
        <f t="shared" si="50"/>
        <v>1</v>
      </c>
      <c r="Z78" s="61">
        <v>12</v>
      </c>
      <c r="AA78" s="63">
        <f t="shared" si="51"/>
        <v>1</v>
      </c>
      <c r="AB78" s="61">
        <v>15</v>
      </c>
      <c r="AC78" s="63">
        <f t="shared" si="52"/>
        <v>1</v>
      </c>
      <c r="AD78" s="64">
        <v>11</v>
      </c>
      <c r="AE78" s="65">
        <f t="shared" si="53"/>
        <v>1</v>
      </c>
      <c r="AF78" s="64">
        <v>7</v>
      </c>
      <c r="AG78" s="65">
        <f t="shared" si="54"/>
        <v>1</v>
      </c>
      <c r="AH78" s="64">
        <v>16</v>
      </c>
      <c r="AI78" s="65">
        <f t="shared" si="55"/>
        <v>1</v>
      </c>
      <c r="AJ78" s="64"/>
      <c r="AK78" s="65">
        <f t="shared" si="56"/>
        <v>0</v>
      </c>
      <c r="AL78" s="64"/>
      <c r="AM78" s="65">
        <f t="shared" si="57"/>
        <v>0</v>
      </c>
      <c r="AN78" s="64"/>
      <c r="AO78" s="65">
        <f t="shared" si="58"/>
        <v>0</v>
      </c>
      <c r="AP78" s="66">
        <f t="shared" si="59"/>
        <v>157</v>
      </c>
      <c r="AQ78" s="66">
        <f t="shared" si="60"/>
        <v>12</v>
      </c>
      <c r="AR78" s="56">
        <v>1</v>
      </c>
      <c r="AS78" s="56"/>
      <c r="AT78" s="56">
        <v>14</v>
      </c>
      <c r="AU78" s="67">
        <f t="shared" si="61"/>
        <v>15</v>
      </c>
      <c r="AV78" s="68">
        <f t="shared" si="62"/>
        <v>1</v>
      </c>
      <c r="AW78" s="68">
        <f t="shared" si="63"/>
        <v>1</v>
      </c>
      <c r="AX78" s="14">
        <f t="shared" si="43"/>
        <v>15</v>
      </c>
      <c r="AY78" s="67">
        <f t="shared" si="64"/>
        <v>17</v>
      </c>
      <c r="AZ78" s="69">
        <f t="shared" si="65"/>
        <v>0</v>
      </c>
      <c r="BA78" s="69">
        <f t="shared" si="66"/>
        <v>-1</v>
      </c>
      <c r="BB78" s="69">
        <f t="shared" si="67"/>
        <v>-1</v>
      </c>
      <c r="BC78" s="67">
        <f t="shared" si="67"/>
        <v>-2</v>
      </c>
      <c r="BD78" s="70">
        <f t="shared" si="68"/>
        <v>-11.76470588235294</v>
      </c>
      <c r="BE78" s="70">
        <f t="shared" si="74"/>
        <v>-6.666666666666667</v>
      </c>
      <c r="BF78" s="71"/>
      <c r="BG78" s="71"/>
      <c r="BH78" s="71"/>
      <c r="BI78" s="54">
        <f t="shared" si="69"/>
        <v>0</v>
      </c>
      <c r="BJ78" s="18">
        <f t="shared" si="70"/>
        <v>15</v>
      </c>
      <c r="BK78" s="18"/>
      <c r="BL78" s="18">
        <f t="shared" si="71"/>
        <v>15</v>
      </c>
      <c r="BM78" s="18">
        <f t="shared" si="72"/>
        <v>-2</v>
      </c>
      <c r="BN78" s="18">
        <f t="shared" si="73"/>
        <v>-11.76470588235294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 t="shared" si="75"/>
        <v>-2</v>
      </c>
      <c r="CW78" s="173">
        <f t="shared" si="76"/>
        <v>-11.76470588235294</v>
      </c>
      <c r="CX78" s="60"/>
      <c r="CY78" s="60"/>
      <c r="CZ78" s="60"/>
      <c r="DA78" s="60"/>
      <c r="DB78" s="60"/>
      <c r="DC78" s="75">
        <v>1</v>
      </c>
      <c r="DD78" s="60"/>
      <c r="DE78" s="75"/>
      <c r="DF78" s="60"/>
      <c r="DG78" s="60"/>
      <c r="DH78" s="60"/>
      <c r="DI78" s="60"/>
      <c r="DK78" s="3">
        <v>1</v>
      </c>
      <c r="DM78" s="3">
        <v>14</v>
      </c>
      <c r="DN78" s="3">
        <v>15</v>
      </c>
    </row>
    <row r="79" spans="1:118" s="3" customFormat="1">
      <c r="A79" s="56">
        <v>68</v>
      </c>
      <c r="B79" s="58">
        <v>80030079</v>
      </c>
      <c r="C79" s="59" t="s">
        <v>196</v>
      </c>
      <c r="D79" s="60" t="s">
        <v>197</v>
      </c>
      <c r="E79" s="60" t="s">
        <v>153</v>
      </c>
      <c r="F79" s="60" t="s">
        <v>106</v>
      </c>
      <c r="G79" s="60" t="s">
        <v>107</v>
      </c>
      <c r="H79" s="60" t="s">
        <v>112</v>
      </c>
      <c r="I79" s="56">
        <v>50</v>
      </c>
      <c r="J79" s="56" t="s">
        <v>116</v>
      </c>
      <c r="K79" s="56" t="s">
        <v>110</v>
      </c>
      <c r="L79" s="61">
        <v>0</v>
      </c>
      <c r="M79" s="62">
        <f t="shared" si="44"/>
        <v>0</v>
      </c>
      <c r="N79" s="61">
        <v>8</v>
      </c>
      <c r="O79" s="62">
        <f t="shared" si="45"/>
        <v>1</v>
      </c>
      <c r="P79" s="61">
        <v>9</v>
      </c>
      <c r="Q79" s="62">
        <f t="shared" si="46"/>
        <v>1</v>
      </c>
      <c r="R79" s="61">
        <v>13</v>
      </c>
      <c r="S79" s="63">
        <f t="shared" si="47"/>
        <v>1</v>
      </c>
      <c r="T79" s="61">
        <v>20</v>
      </c>
      <c r="U79" s="63">
        <f t="shared" si="48"/>
        <v>1</v>
      </c>
      <c r="V79" s="61">
        <v>16</v>
      </c>
      <c r="W79" s="63">
        <f t="shared" si="49"/>
        <v>1</v>
      </c>
      <c r="X79" s="61">
        <v>15</v>
      </c>
      <c r="Y79" s="63">
        <f t="shared" si="50"/>
        <v>1</v>
      </c>
      <c r="Z79" s="61">
        <v>8</v>
      </c>
      <c r="AA79" s="63">
        <f t="shared" si="51"/>
        <v>1</v>
      </c>
      <c r="AB79" s="61">
        <v>12</v>
      </c>
      <c r="AC79" s="63">
        <f t="shared" si="52"/>
        <v>1</v>
      </c>
      <c r="AD79" s="64">
        <v>21</v>
      </c>
      <c r="AE79" s="65">
        <f t="shared" si="53"/>
        <v>1</v>
      </c>
      <c r="AF79" s="64">
        <v>10</v>
      </c>
      <c r="AG79" s="65">
        <f t="shared" si="54"/>
        <v>1</v>
      </c>
      <c r="AH79" s="64">
        <v>11</v>
      </c>
      <c r="AI79" s="65">
        <f t="shared" si="55"/>
        <v>1</v>
      </c>
      <c r="AJ79" s="64"/>
      <c r="AK79" s="65">
        <f t="shared" si="56"/>
        <v>0</v>
      </c>
      <c r="AL79" s="64"/>
      <c r="AM79" s="65">
        <f t="shared" si="57"/>
        <v>0</v>
      </c>
      <c r="AN79" s="64"/>
      <c r="AO79" s="65">
        <f t="shared" si="58"/>
        <v>0</v>
      </c>
      <c r="AP79" s="66">
        <f t="shared" si="59"/>
        <v>143</v>
      </c>
      <c r="AQ79" s="66">
        <f t="shared" si="60"/>
        <v>11</v>
      </c>
      <c r="AR79" s="56">
        <v>1</v>
      </c>
      <c r="AS79" s="56"/>
      <c r="AT79" s="56">
        <v>14</v>
      </c>
      <c r="AU79" s="67">
        <f t="shared" si="61"/>
        <v>15</v>
      </c>
      <c r="AV79" s="68">
        <f t="shared" si="62"/>
        <v>1</v>
      </c>
      <c r="AW79" s="68">
        <f t="shared" si="63"/>
        <v>1</v>
      </c>
      <c r="AX79" s="14">
        <f t="shared" si="43"/>
        <v>14</v>
      </c>
      <c r="AY79" s="67">
        <f t="shared" si="64"/>
        <v>16</v>
      </c>
      <c r="AZ79" s="69">
        <f t="shared" si="65"/>
        <v>0</v>
      </c>
      <c r="BA79" s="69">
        <f t="shared" si="66"/>
        <v>-1</v>
      </c>
      <c r="BB79" s="69">
        <f t="shared" si="67"/>
        <v>0</v>
      </c>
      <c r="BC79" s="67">
        <f t="shared" si="67"/>
        <v>-1</v>
      </c>
      <c r="BD79" s="70">
        <f t="shared" si="68"/>
        <v>-6.25</v>
      </c>
      <c r="BE79" s="70">
        <f t="shared" si="74"/>
        <v>0</v>
      </c>
      <c r="BF79" s="71"/>
      <c r="BG79" s="71"/>
      <c r="BH79" s="71"/>
      <c r="BI79" s="54">
        <f t="shared" si="69"/>
        <v>0</v>
      </c>
      <c r="BJ79" s="18">
        <f t="shared" si="70"/>
        <v>15</v>
      </c>
      <c r="BK79" s="18"/>
      <c r="BL79" s="18">
        <f t="shared" si="71"/>
        <v>15</v>
      </c>
      <c r="BM79" s="18">
        <f t="shared" si="72"/>
        <v>-1</v>
      </c>
      <c r="BN79" s="18">
        <f t="shared" si="73"/>
        <v>-6.25</v>
      </c>
      <c r="BO79" s="73"/>
      <c r="BP79" s="55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60"/>
      <c r="CV79" s="56">
        <f t="shared" si="75"/>
        <v>-1</v>
      </c>
      <c r="CW79" s="173">
        <f t="shared" si="76"/>
        <v>-6.25</v>
      </c>
      <c r="CX79" s="60"/>
      <c r="CY79" s="60"/>
      <c r="CZ79" s="60"/>
      <c r="DA79" s="60"/>
      <c r="DB79" s="60"/>
      <c r="DC79" s="75"/>
      <c r="DD79" s="60"/>
      <c r="DE79" s="75"/>
      <c r="DF79" s="60"/>
      <c r="DG79" s="60"/>
      <c r="DH79" s="60"/>
      <c r="DI79" s="60"/>
      <c r="DK79" s="3">
        <v>1</v>
      </c>
      <c r="DM79" s="3">
        <v>14</v>
      </c>
      <c r="DN79" s="3">
        <v>15</v>
      </c>
    </row>
    <row r="80" spans="1:118" s="3" customFormat="1">
      <c r="A80" s="56">
        <v>69</v>
      </c>
      <c r="B80" s="58">
        <v>80030080</v>
      </c>
      <c r="C80" s="59" t="s">
        <v>198</v>
      </c>
      <c r="D80" s="60" t="s">
        <v>197</v>
      </c>
      <c r="E80" s="60" t="s">
        <v>153</v>
      </c>
      <c r="F80" s="60" t="s">
        <v>106</v>
      </c>
      <c r="G80" s="60" t="s">
        <v>107</v>
      </c>
      <c r="H80" s="60" t="s">
        <v>108</v>
      </c>
      <c r="I80" s="56">
        <v>45</v>
      </c>
      <c r="J80" s="56" t="s">
        <v>116</v>
      </c>
      <c r="K80" s="56" t="s">
        <v>110</v>
      </c>
      <c r="L80" s="61">
        <v>0</v>
      </c>
      <c r="M80" s="62">
        <f t="shared" si="44"/>
        <v>0</v>
      </c>
      <c r="N80" s="61">
        <v>4</v>
      </c>
      <c r="O80" s="62">
        <f t="shared" si="45"/>
        <v>1</v>
      </c>
      <c r="P80" s="61">
        <v>2</v>
      </c>
      <c r="Q80" s="62">
        <f t="shared" si="46"/>
        <v>1</v>
      </c>
      <c r="R80" s="61">
        <v>2</v>
      </c>
      <c r="S80" s="63">
        <f t="shared" si="47"/>
        <v>1</v>
      </c>
      <c r="T80" s="61">
        <v>4</v>
      </c>
      <c r="U80" s="63">
        <f t="shared" si="48"/>
        <v>1</v>
      </c>
      <c r="V80" s="61">
        <v>5</v>
      </c>
      <c r="W80" s="63">
        <f t="shared" si="49"/>
        <v>1</v>
      </c>
      <c r="X80" s="61">
        <v>11</v>
      </c>
      <c r="Y80" s="63">
        <f t="shared" si="50"/>
        <v>1</v>
      </c>
      <c r="Z80" s="61">
        <v>8</v>
      </c>
      <c r="AA80" s="63">
        <f t="shared" si="51"/>
        <v>1</v>
      </c>
      <c r="AB80" s="61">
        <v>5</v>
      </c>
      <c r="AC80" s="63">
        <f t="shared" si="52"/>
        <v>1</v>
      </c>
      <c r="AD80" s="64">
        <v>0</v>
      </c>
      <c r="AE80" s="65">
        <f t="shared" si="53"/>
        <v>0</v>
      </c>
      <c r="AF80" s="64">
        <v>0</v>
      </c>
      <c r="AG80" s="65">
        <f t="shared" si="54"/>
        <v>0</v>
      </c>
      <c r="AH80" s="64">
        <v>0</v>
      </c>
      <c r="AI80" s="65">
        <f t="shared" si="55"/>
        <v>0</v>
      </c>
      <c r="AJ80" s="64"/>
      <c r="AK80" s="65">
        <f t="shared" si="56"/>
        <v>0</v>
      </c>
      <c r="AL80" s="64"/>
      <c r="AM80" s="65">
        <f t="shared" si="57"/>
        <v>0</v>
      </c>
      <c r="AN80" s="64"/>
      <c r="AO80" s="65">
        <f t="shared" si="58"/>
        <v>0</v>
      </c>
      <c r="AP80" s="66">
        <f t="shared" si="59"/>
        <v>41</v>
      </c>
      <c r="AQ80" s="66">
        <f t="shared" si="60"/>
        <v>8</v>
      </c>
      <c r="AR80" s="56">
        <v>1</v>
      </c>
      <c r="AS80" s="56"/>
      <c r="AT80" s="56">
        <v>4</v>
      </c>
      <c r="AU80" s="67">
        <f t="shared" si="61"/>
        <v>5</v>
      </c>
      <c r="AV80" s="68">
        <f t="shared" si="62"/>
        <v>1</v>
      </c>
      <c r="AW80" s="68">
        <f t="shared" si="63"/>
        <v>0</v>
      </c>
      <c r="AX80" s="14">
        <f t="shared" si="43"/>
        <v>6</v>
      </c>
      <c r="AY80" s="67">
        <f t="shared" si="64"/>
        <v>7</v>
      </c>
      <c r="AZ80" s="69">
        <f t="shared" si="65"/>
        <v>0</v>
      </c>
      <c r="BA80" s="69">
        <f t="shared" si="66"/>
        <v>0</v>
      </c>
      <c r="BB80" s="69">
        <f t="shared" si="67"/>
        <v>-2</v>
      </c>
      <c r="BC80" s="67">
        <f t="shared" si="67"/>
        <v>-2</v>
      </c>
      <c r="BD80" s="70">
        <f t="shared" si="68"/>
        <v>-28.571428571428569</v>
      </c>
      <c r="BE80" s="70">
        <f t="shared" si="74"/>
        <v>-33.333333333333329</v>
      </c>
      <c r="BF80" s="71"/>
      <c r="BG80" s="71"/>
      <c r="BH80" s="71"/>
      <c r="BI80" s="54">
        <f t="shared" si="69"/>
        <v>0</v>
      </c>
      <c r="BJ80" s="18">
        <f t="shared" si="70"/>
        <v>5</v>
      </c>
      <c r="BK80" s="18"/>
      <c r="BL80" s="18">
        <f t="shared" si="71"/>
        <v>5</v>
      </c>
      <c r="BM80" s="18">
        <f t="shared" si="72"/>
        <v>-2</v>
      </c>
      <c r="BN80" s="18">
        <f t="shared" si="73"/>
        <v>-28.571428571428569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/>
      <c r="CV80" s="56">
        <f t="shared" si="75"/>
        <v>-2</v>
      </c>
      <c r="CW80" s="173">
        <f t="shared" si="76"/>
        <v>-28.571428571428569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K80" s="3">
        <v>1</v>
      </c>
      <c r="DM80" s="3">
        <v>4</v>
      </c>
      <c r="DN80" s="3">
        <v>5</v>
      </c>
    </row>
    <row r="81" spans="1:118" s="3" customFormat="1">
      <c r="A81" s="56">
        <v>70</v>
      </c>
      <c r="B81" s="58">
        <v>80030081</v>
      </c>
      <c r="C81" s="59" t="s">
        <v>199</v>
      </c>
      <c r="D81" s="60" t="s">
        <v>197</v>
      </c>
      <c r="E81" s="60" t="s">
        <v>153</v>
      </c>
      <c r="F81" s="60" t="s">
        <v>106</v>
      </c>
      <c r="G81" s="60" t="s">
        <v>107</v>
      </c>
      <c r="H81" s="60" t="s">
        <v>108</v>
      </c>
      <c r="I81" s="56">
        <v>46</v>
      </c>
      <c r="J81" s="56" t="s">
        <v>116</v>
      </c>
      <c r="K81" s="56" t="s">
        <v>110</v>
      </c>
      <c r="L81" s="61">
        <v>0</v>
      </c>
      <c r="M81" s="62">
        <f t="shared" si="44"/>
        <v>0</v>
      </c>
      <c r="N81" s="61">
        <v>6</v>
      </c>
      <c r="O81" s="62">
        <f t="shared" si="45"/>
        <v>1</v>
      </c>
      <c r="P81" s="61">
        <v>12</v>
      </c>
      <c r="Q81" s="62">
        <f t="shared" si="46"/>
        <v>1</v>
      </c>
      <c r="R81" s="61">
        <v>20</v>
      </c>
      <c r="S81" s="63">
        <f t="shared" si="47"/>
        <v>1</v>
      </c>
      <c r="T81" s="61">
        <v>14</v>
      </c>
      <c r="U81" s="63">
        <f t="shared" si="48"/>
        <v>1</v>
      </c>
      <c r="V81" s="61">
        <v>20</v>
      </c>
      <c r="W81" s="63">
        <f t="shared" si="49"/>
        <v>1</v>
      </c>
      <c r="X81" s="61">
        <v>14</v>
      </c>
      <c r="Y81" s="63">
        <f t="shared" si="50"/>
        <v>1</v>
      </c>
      <c r="Z81" s="61">
        <v>22</v>
      </c>
      <c r="AA81" s="63">
        <f t="shared" si="51"/>
        <v>1</v>
      </c>
      <c r="AB81" s="61">
        <v>14</v>
      </c>
      <c r="AC81" s="63">
        <f t="shared" si="52"/>
        <v>1</v>
      </c>
      <c r="AD81" s="64">
        <v>0</v>
      </c>
      <c r="AE81" s="65">
        <f t="shared" si="53"/>
        <v>0</v>
      </c>
      <c r="AF81" s="64">
        <v>0</v>
      </c>
      <c r="AG81" s="65">
        <f t="shared" si="54"/>
        <v>0</v>
      </c>
      <c r="AH81" s="64">
        <v>0</v>
      </c>
      <c r="AI81" s="65">
        <f t="shared" si="55"/>
        <v>0</v>
      </c>
      <c r="AJ81" s="64"/>
      <c r="AK81" s="65">
        <f t="shared" si="56"/>
        <v>0</v>
      </c>
      <c r="AL81" s="64"/>
      <c r="AM81" s="65">
        <f t="shared" si="57"/>
        <v>0</v>
      </c>
      <c r="AN81" s="64"/>
      <c r="AO81" s="65">
        <f t="shared" si="58"/>
        <v>0</v>
      </c>
      <c r="AP81" s="66">
        <f t="shared" si="59"/>
        <v>122</v>
      </c>
      <c r="AQ81" s="66">
        <f t="shared" si="60"/>
        <v>8</v>
      </c>
      <c r="AR81" s="56">
        <v>1</v>
      </c>
      <c r="AS81" s="56"/>
      <c r="AT81" s="56">
        <v>3</v>
      </c>
      <c r="AU81" s="67">
        <f t="shared" si="61"/>
        <v>4</v>
      </c>
      <c r="AV81" s="68">
        <f t="shared" si="62"/>
        <v>1</v>
      </c>
      <c r="AW81" s="68">
        <f t="shared" si="63"/>
        <v>1</v>
      </c>
      <c r="AX81" s="14">
        <f t="shared" si="43"/>
        <v>10</v>
      </c>
      <c r="AY81" s="67">
        <f t="shared" si="64"/>
        <v>12</v>
      </c>
      <c r="AZ81" s="69">
        <f t="shared" si="65"/>
        <v>0</v>
      </c>
      <c r="BA81" s="69">
        <f t="shared" si="66"/>
        <v>-1</v>
      </c>
      <c r="BB81" s="69">
        <f t="shared" si="67"/>
        <v>-7</v>
      </c>
      <c r="BC81" s="67">
        <f t="shared" si="67"/>
        <v>-8</v>
      </c>
      <c r="BD81" s="70">
        <f t="shared" si="68"/>
        <v>-66.666666666666657</v>
      </c>
      <c r="BE81" s="70">
        <f t="shared" si="74"/>
        <v>-70</v>
      </c>
      <c r="BF81" s="71"/>
      <c r="BG81" s="71"/>
      <c r="BH81" s="71"/>
      <c r="BI81" s="54">
        <f t="shared" si="69"/>
        <v>0</v>
      </c>
      <c r="BJ81" s="18">
        <f t="shared" si="70"/>
        <v>4</v>
      </c>
      <c r="BK81" s="18"/>
      <c r="BL81" s="18">
        <f t="shared" si="71"/>
        <v>4</v>
      </c>
      <c r="BM81" s="18">
        <f t="shared" si="72"/>
        <v>-8</v>
      </c>
      <c r="BN81" s="18">
        <f t="shared" si="73"/>
        <v>-66.666666666666657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>
        <v>1</v>
      </c>
      <c r="CV81" s="56">
        <f t="shared" si="75"/>
        <v>-8</v>
      </c>
      <c r="CW81" s="173">
        <f t="shared" si="76"/>
        <v>-66.666666666666657</v>
      </c>
      <c r="CX81" s="60"/>
      <c r="CY81" s="60"/>
      <c r="CZ81" s="60"/>
      <c r="DA81" s="60"/>
      <c r="DB81" s="60"/>
      <c r="DC81" s="75"/>
      <c r="DD81" s="60"/>
      <c r="DE81" s="75"/>
      <c r="DF81" s="60"/>
      <c r="DG81" s="60"/>
      <c r="DH81" s="60"/>
      <c r="DI81" s="60"/>
      <c r="DK81" s="3">
        <v>1</v>
      </c>
      <c r="DM81" s="3">
        <v>10</v>
      </c>
      <c r="DN81" s="3">
        <v>11</v>
      </c>
    </row>
    <row r="82" spans="1:118" s="3" customFormat="1">
      <c r="A82" s="56">
        <v>71</v>
      </c>
      <c r="B82" s="58">
        <v>80030082</v>
      </c>
      <c r="C82" s="59" t="s">
        <v>200</v>
      </c>
      <c r="D82" s="60" t="s">
        <v>197</v>
      </c>
      <c r="E82" s="60" t="s">
        <v>153</v>
      </c>
      <c r="F82" s="60" t="s">
        <v>106</v>
      </c>
      <c r="G82" s="60" t="s">
        <v>107</v>
      </c>
      <c r="H82" s="60" t="s">
        <v>108</v>
      </c>
      <c r="I82" s="56">
        <v>43</v>
      </c>
      <c r="J82" s="56" t="s">
        <v>116</v>
      </c>
      <c r="K82" s="56" t="s">
        <v>110</v>
      </c>
      <c r="L82" s="61">
        <v>0</v>
      </c>
      <c r="M82" s="62">
        <f t="shared" si="44"/>
        <v>0</v>
      </c>
      <c r="N82" s="61">
        <v>8</v>
      </c>
      <c r="O82" s="62">
        <f t="shared" si="45"/>
        <v>1</v>
      </c>
      <c r="P82" s="61">
        <v>13</v>
      </c>
      <c r="Q82" s="62">
        <f t="shared" si="46"/>
        <v>1</v>
      </c>
      <c r="R82" s="61">
        <v>15</v>
      </c>
      <c r="S82" s="63">
        <f t="shared" si="47"/>
        <v>1</v>
      </c>
      <c r="T82" s="61">
        <v>20</v>
      </c>
      <c r="U82" s="63">
        <f t="shared" si="48"/>
        <v>1</v>
      </c>
      <c r="V82" s="61">
        <v>20</v>
      </c>
      <c r="W82" s="63">
        <f t="shared" si="49"/>
        <v>1</v>
      </c>
      <c r="X82" s="61">
        <v>12</v>
      </c>
      <c r="Y82" s="63">
        <f t="shared" si="50"/>
        <v>1</v>
      </c>
      <c r="Z82" s="61">
        <v>7</v>
      </c>
      <c r="AA82" s="63">
        <f t="shared" si="51"/>
        <v>1</v>
      </c>
      <c r="AB82" s="61">
        <v>8</v>
      </c>
      <c r="AC82" s="63">
        <f t="shared" si="52"/>
        <v>1</v>
      </c>
      <c r="AD82" s="64">
        <v>0</v>
      </c>
      <c r="AE82" s="65">
        <f t="shared" si="53"/>
        <v>0</v>
      </c>
      <c r="AF82" s="64">
        <v>0</v>
      </c>
      <c r="AG82" s="65">
        <f t="shared" si="54"/>
        <v>0</v>
      </c>
      <c r="AH82" s="64">
        <v>0</v>
      </c>
      <c r="AI82" s="65">
        <f t="shared" si="55"/>
        <v>0</v>
      </c>
      <c r="AJ82" s="64"/>
      <c r="AK82" s="65">
        <f t="shared" si="56"/>
        <v>0</v>
      </c>
      <c r="AL82" s="64"/>
      <c r="AM82" s="65">
        <f t="shared" si="57"/>
        <v>0</v>
      </c>
      <c r="AN82" s="64"/>
      <c r="AO82" s="65">
        <f t="shared" si="58"/>
        <v>0</v>
      </c>
      <c r="AP82" s="66">
        <f t="shared" si="59"/>
        <v>103</v>
      </c>
      <c r="AQ82" s="66">
        <f t="shared" si="60"/>
        <v>8</v>
      </c>
      <c r="AR82" s="56">
        <v>1</v>
      </c>
      <c r="AS82" s="56"/>
      <c r="AT82" s="56">
        <v>3</v>
      </c>
      <c r="AU82" s="67">
        <f t="shared" si="61"/>
        <v>4</v>
      </c>
      <c r="AV82" s="68">
        <f t="shared" si="62"/>
        <v>1</v>
      </c>
      <c r="AW82" s="68">
        <f t="shared" si="63"/>
        <v>0</v>
      </c>
      <c r="AX82" s="14">
        <f t="shared" si="43"/>
        <v>8</v>
      </c>
      <c r="AY82" s="67">
        <f t="shared" si="64"/>
        <v>9</v>
      </c>
      <c r="AZ82" s="69">
        <f t="shared" si="65"/>
        <v>0</v>
      </c>
      <c r="BA82" s="69">
        <f t="shared" si="66"/>
        <v>0</v>
      </c>
      <c r="BB82" s="69">
        <f t="shared" si="67"/>
        <v>-5</v>
      </c>
      <c r="BC82" s="67">
        <f t="shared" si="67"/>
        <v>-5</v>
      </c>
      <c r="BD82" s="70">
        <f t="shared" si="68"/>
        <v>-55.555555555555557</v>
      </c>
      <c r="BE82" s="70">
        <f t="shared" si="74"/>
        <v>-62.5</v>
      </c>
      <c r="BF82" s="71"/>
      <c r="BG82" s="71"/>
      <c r="BH82" s="71">
        <v>2</v>
      </c>
      <c r="BI82" s="54">
        <f t="shared" si="69"/>
        <v>2</v>
      </c>
      <c r="BJ82" s="18">
        <f t="shared" si="70"/>
        <v>2</v>
      </c>
      <c r="BK82" s="18"/>
      <c r="BL82" s="18">
        <f t="shared" si="71"/>
        <v>2</v>
      </c>
      <c r="BM82" s="18">
        <f t="shared" si="72"/>
        <v>-7</v>
      </c>
      <c r="BN82" s="18">
        <f t="shared" si="73"/>
        <v>-77.777777777777786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>
        <v>1</v>
      </c>
      <c r="CV82" s="56">
        <f t="shared" si="75"/>
        <v>-5</v>
      </c>
      <c r="CW82" s="173">
        <f t="shared" si="76"/>
        <v>-55.555555555555557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K82" s="3">
        <v>1</v>
      </c>
      <c r="DM82" s="3">
        <v>5</v>
      </c>
      <c r="DN82" s="3">
        <v>6</v>
      </c>
    </row>
    <row r="83" spans="1:118" s="3" customFormat="1">
      <c r="A83" s="56">
        <v>72</v>
      </c>
      <c r="B83" s="58">
        <v>80030083</v>
      </c>
      <c r="C83" s="59" t="s">
        <v>201</v>
      </c>
      <c r="D83" s="60" t="s">
        <v>197</v>
      </c>
      <c r="E83" s="60" t="s">
        <v>153</v>
      </c>
      <c r="F83" s="60" t="s">
        <v>106</v>
      </c>
      <c r="G83" s="60" t="s">
        <v>107</v>
      </c>
      <c r="H83" s="60" t="s">
        <v>108</v>
      </c>
      <c r="I83" s="56">
        <v>45</v>
      </c>
      <c r="J83" s="56" t="s">
        <v>116</v>
      </c>
      <c r="K83" s="56" t="s">
        <v>113</v>
      </c>
      <c r="L83" s="61">
        <v>0</v>
      </c>
      <c r="M83" s="62">
        <f t="shared" si="44"/>
        <v>0</v>
      </c>
      <c r="N83" s="61">
        <v>18</v>
      </c>
      <c r="O83" s="62">
        <f t="shared" si="45"/>
        <v>1</v>
      </c>
      <c r="P83" s="61">
        <v>16</v>
      </c>
      <c r="Q83" s="62">
        <f t="shared" si="46"/>
        <v>1</v>
      </c>
      <c r="R83" s="61">
        <v>19</v>
      </c>
      <c r="S83" s="63">
        <f t="shared" si="47"/>
        <v>1</v>
      </c>
      <c r="T83" s="61">
        <v>21</v>
      </c>
      <c r="U83" s="63">
        <f t="shared" si="48"/>
        <v>1</v>
      </c>
      <c r="V83" s="61">
        <v>16</v>
      </c>
      <c r="W83" s="63">
        <f t="shared" si="49"/>
        <v>1</v>
      </c>
      <c r="X83" s="61">
        <v>27</v>
      </c>
      <c r="Y83" s="63">
        <f t="shared" si="50"/>
        <v>1</v>
      </c>
      <c r="Z83" s="61">
        <v>15</v>
      </c>
      <c r="AA83" s="63">
        <f t="shared" si="51"/>
        <v>1</v>
      </c>
      <c r="AB83" s="61">
        <v>25</v>
      </c>
      <c r="AC83" s="63">
        <f t="shared" si="52"/>
        <v>1</v>
      </c>
      <c r="AD83" s="64">
        <v>0</v>
      </c>
      <c r="AE83" s="65">
        <f t="shared" si="53"/>
        <v>0</v>
      </c>
      <c r="AF83" s="64">
        <v>0</v>
      </c>
      <c r="AG83" s="65">
        <f t="shared" si="54"/>
        <v>0</v>
      </c>
      <c r="AH83" s="64">
        <v>0</v>
      </c>
      <c r="AI83" s="65">
        <f t="shared" si="55"/>
        <v>0</v>
      </c>
      <c r="AJ83" s="64"/>
      <c r="AK83" s="65">
        <f t="shared" si="56"/>
        <v>0</v>
      </c>
      <c r="AL83" s="64"/>
      <c r="AM83" s="65">
        <f t="shared" si="57"/>
        <v>0</v>
      </c>
      <c r="AN83" s="64"/>
      <c r="AO83" s="65">
        <f t="shared" si="58"/>
        <v>0</v>
      </c>
      <c r="AP83" s="66">
        <f t="shared" si="59"/>
        <v>157</v>
      </c>
      <c r="AQ83" s="66">
        <f t="shared" si="60"/>
        <v>8</v>
      </c>
      <c r="AR83" s="56">
        <v>1</v>
      </c>
      <c r="AS83" s="56"/>
      <c r="AT83" s="56">
        <v>9</v>
      </c>
      <c r="AU83" s="67">
        <f t="shared" si="61"/>
        <v>10</v>
      </c>
      <c r="AV83" s="68">
        <f t="shared" si="62"/>
        <v>1</v>
      </c>
      <c r="AW83" s="68">
        <f t="shared" si="63"/>
        <v>1</v>
      </c>
      <c r="AX83" s="14">
        <f t="shared" si="43"/>
        <v>10</v>
      </c>
      <c r="AY83" s="67">
        <f t="shared" si="64"/>
        <v>12</v>
      </c>
      <c r="AZ83" s="69">
        <f t="shared" si="65"/>
        <v>0</v>
      </c>
      <c r="BA83" s="69">
        <f t="shared" si="66"/>
        <v>-1</v>
      </c>
      <c r="BB83" s="69">
        <f t="shared" si="67"/>
        <v>-1</v>
      </c>
      <c r="BC83" s="67">
        <f t="shared" si="67"/>
        <v>-2</v>
      </c>
      <c r="BD83" s="70">
        <f t="shared" si="68"/>
        <v>-16.666666666666664</v>
      </c>
      <c r="BE83" s="70">
        <f t="shared" si="74"/>
        <v>-10</v>
      </c>
      <c r="BF83" s="71"/>
      <c r="BG83" s="71"/>
      <c r="BH83" s="71"/>
      <c r="BI83" s="54">
        <f t="shared" si="69"/>
        <v>0</v>
      </c>
      <c r="BJ83" s="18">
        <f t="shared" si="70"/>
        <v>10</v>
      </c>
      <c r="BK83" s="18"/>
      <c r="BL83" s="18">
        <f t="shared" si="71"/>
        <v>10</v>
      </c>
      <c r="BM83" s="18">
        <f t="shared" si="72"/>
        <v>-2</v>
      </c>
      <c r="BN83" s="18">
        <f t="shared" si="73"/>
        <v>-16.666666666666664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/>
      <c r="CV83" s="56">
        <f t="shared" si="75"/>
        <v>-2</v>
      </c>
      <c r="CW83" s="173">
        <f t="shared" si="76"/>
        <v>-16.666666666666664</v>
      </c>
      <c r="CX83" s="60"/>
      <c r="CY83" s="60"/>
      <c r="CZ83" s="60"/>
      <c r="DA83" s="60"/>
      <c r="DB83" s="60"/>
      <c r="DC83" s="75"/>
      <c r="DD83" s="60"/>
      <c r="DE83" s="75"/>
      <c r="DF83" s="60"/>
      <c r="DG83" s="60"/>
      <c r="DH83" s="60"/>
      <c r="DI83" s="60"/>
      <c r="DK83" s="3">
        <v>1</v>
      </c>
      <c r="DM83" s="3">
        <v>9</v>
      </c>
      <c r="DN83" s="3">
        <v>10</v>
      </c>
    </row>
    <row r="84" spans="1:118" s="3" customFormat="1">
      <c r="A84" s="56">
        <v>73</v>
      </c>
      <c r="B84" s="58">
        <v>80030084</v>
      </c>
      <c r="C84" s="59" t="s">
        <v>202</v>
      </c>
      <c r="D84" s="60" t="s">
        <v>202</v>
      </c>
      <c r="E84" s="60" t="s">
        <v>153</v>
      </c>
      <c r="F84" s="60" t="s">
        <v>106</v>
      </c>
      <c r="G84" s="60" t="s">
        <v>107</v>
      </c>
      <c r="H84" s="60" t="s">
        <v>108</v>
      </c>
      <c r="I84" s="56">
        <v>23</v>
      </c>
      <c r="J84" s="56" t="s">
        <v>116</v>
      </c>
      <c r="K84" s="56" t="s">
        <v>110</v>
      </c>
      <c r="L84" s="61">
        <v>7</v>
      </c>
      <c r="M84" s="62">
        <f t="shared" si="44"/>
        <v>1</v>
      </c>
      <c r="N84" s="61">
        <v>6</v>
      </c>
      <c r="O84" s="62">
        <f t="shared" si="45"/>
        <v>1</v>
      </c>
      <c r="P84" s="61">
        <v>6</v>
      </c>
      <c r="Q84" s="62">
        <f t="shared" si="46"/>
        <v>1</v>
      </c>
      <c r="R84" s="61">
        <v>7</v>
      </c>
      <c r="S84" s="63">
        <f t="shared" si="47"/>
        <v>1</v>
      </c>
      <c r="T84" s="61">
        <v>6</v>
      </c>
      <c r="U84" s="63">
        <f t="shared" si="48"/>
        <v>1</v>
      </c>
      <c r="V84" s="61">
        <v>6</v>
      </c>
      <c r="W84" s="63">
        <f t="shared" si="49"/>
        <v>1</v>
      </c>
      <c r="X84" s="61">
        <v>6</v>
      </c>
      <c r="Y84" s="63">
        <f t="shared" si="50"/>
        <v>1</v>
      </c>
      <c r="Z84" s="61">
        <v>10</v>
      </c>
      <c r="AA84" s="63">
        <f t="shared" si="51"/>
        <v>1</v>
      </c>
      <c r="AB84" s="61">
        <v>12</v>
      </c>
      <c r="AC84" s="63">
        <f t="shared" si="52"/>
        <v>1</v>
      </c>
      <c r="AD84" s="64">
        <v>0</v>
      </c>
      <c r="AE84" s="65">
        <f t="shared" si="53"/>
        <v>0</v>
      </c>
      <c r="AF84" s="64">
        <v>0</v>
      </c>
      <c r="AG84" s="65">
        <f t="shared" si="54"/>
        <v>0</v>
      </c>
      <c r="AH84" s="64">
        <v>0</v>
      </c>
      <c r="AI84" s="65">
        <f t="shared" si="55"/>
        <v>0</v>
      </c>
      <c r="AJ84" s="64"/>
      <c r="AK84" s="65">
        <f t="shared" si="56"/>
        <v>0</v>
      </c>
      <c r="AL84" s="64"/>
      <c r="AM84" s="65">
        <f t="shared" si="57"/>
        <v>0</v>
      </c>
      <c r="AN84" s="64"/>
      <c r="AO84" s="65">
        <f t="shared" si="58"/>
        <v>0</v>
      </c>
      <c r="AP84" s="66">
        <f t="shared" si="59"/>
        <v>66</v>
      </c>
      <c r="AQ84" s="66">
        <f t="shared" si="60"/>
        <v>9</v>
      </c>
      <c r="AR84" s="56">
        <v>1</v>
      </c>
      <c r="AS84" s="56"/>
      <c r="AT84" s="56">
        <v>4</v>
      </c>
      <c r="AU84" s="67">
        <f t="shared" si="61"/>
        <v>5</v>
      </c>
      <c r="AV84" s="68">
        <f t="shared" si="62"/>
        <v>1</v>
      </c>
      <c r="AW84" s="68">
        <f t="shared" si="63"/>
        <v>0</v>
      </c>
      <c r="AX84" s="14">
        <f t="shared" si="43"/>
        <v>6</v>
      </c>
      <c r="AY84" s="67">
        <f t="shared" si="64"/>
        <v>7</v>
      </c>
      <c r="AZ84" s="69">
        <f t="shared" si="65"/>
        <v>0</v>
      </c>
      <c r="BA84" s="69">
        <f t="shared" si="66"/>
        <v>0</v>
      </c>
      <c r="BB84" s="69">
        <f t="shared" si="67"/>
        <v>-2</v>
      </c>
      <c r="BC84" s="67">
        <f t="shared" si="67"/>
        <v>-2</v>
      </c>
      <c r="BD84" s="70">
        <f t="shared" si="68"/>
        <v>-28.571428571428569</v>
      </c>
      <c r="BE84" s="70">
        <f t="shared" si="74"/>
        <v>-33.333333333333329</v>
      </c>
      <c r="BF84" s="71"/>
      <c r="BG84" s="71"/>
      <c r="BH84" s="71"/>
      <c r="BI84" s="54">
        <f t="shared" si="69"/>
        <v>0</v>
      </c>
      <c r="BJ84" s="18">
        <f t="shared" si="70"/>
        <v>5</v>
      </c>
      <c r="BK84" s="18"/>
      <c r="BL84" s="18">
        <f t="shared" si="71"/>
        <v>5</v>
      </c>
      <c r="BM84" s="18">
        <f t="shared" si="72"/>
        <v>-2</v>
      </c>
      <c r="BN84" s="18">
        <f t="shared" si="73"/>
        <v>-28.571428571428569</v>
      </c>
      <c r="BO84" s="73"/>
      <c r="BP84" s="55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 t="shared" si="75"/>
        <v>-2</v>
      </c>
      <c r="CW84" s="173">
        <f t="shared" si="76"/>
        <v>-28.571428571428569</v>
      </c>
      <c r="CX84" s="60"/>
      <c r="CY84" s="60"/>
      <c r="CZ84" s="60"/>
      <c r="DA84" s="60"/>
      <c r="DB84" s="60"/>
      <c r="DC84" s="75"/>
      <c r="DD84" s="60"/>
      <c r="DE84" s="75"/>
      <c r="DF84" s="60"/>
      <c r="DG84" s="60"/>
      <c r="DH84" s="60"/>
      <c r="DI84" s="60"/>
      <c r="DK84" s="3">
        <v>1</v>
      </c>
      <c r="DM84" s="3">
        <v>4</v>
      </c>
      <c r="DN84" s="3">
        <v>5</v>
      </c>
    </row>
    <row r="85" spans="1:118" s="3" customFormat="1">
      <c r="A85" s="56">
        <v>74</v>
      </c>
      <c r="B85" s="58">
        <v>80030085</v>
      </c>
      <c r="C85" s="59" t="s">
        <v>203</v>
      </c>
      <c r="D85" s="60" t="s">
        <v>202</v>
      </c>
      <c r="E85" s="60" t="s">
        <v>153</v>
      </c>
      <c r="F85" s="60" t="s">
        <v>106</v>
      </c>
      <c r="G85" s="60" t="s">
        <v>107</v>
      </c>
      <c r="H85" s="60" t="s">
        <v>112</v>
      </c>
      <c r="I85" s="56">
        <v>15</v>
      </c>
      <c r="J85" s="56" t="s">
        <v>116</v>
      </c>
      <c r="K85" s="56" t="s">
        <v>113</v>
      </c>
      <c r="L85" s="61">
        <v>19</v>
      </c>
      <c r="M85" s="62">
        <f t="shared" si="44"/>
        <v>1</v>
      </c>
      <c r="N85" s="61">
        <v>26</v>
      </c>
      <c r="O85" s="62">
        <f t="shared" si="45"/>
        <v>1</v>
      </c>
      <c r="P85" s="61">
        <v>13</v>
      </c>
      <c r="Q85" s="62">
        <f t="shared" si="46"/>
        <v>1</v>
      </c>
      <c r="R85" s="61">
        <v>31</v>
      </c>
      <c r="S85" s="63">
        <f t="shared" si="47"/>
        <v>1</v>
      </c>
      <c r="T85" s="61">
        <v>24</v>
      </c>
      <c r="U85" s="63">
        <f t="shared" si="48"/>
        <v>1</v>
      </c>
      <c r="V85" s="61">
        <v>15</v>
      </c>
      <c r="W85" s="63">
        <f t="shared" si="49"/>
        <v>1</v>
      </c>
      <c r="X85" s="61">
        <v>14</v>
      </c>
      <c r="Y85" s="63">
        <f t="shared" si="50"/>
        <v>1</v>
      </c>
      <c r="Z85" s="61">
        <v>30</v>
      </c>
      <c r="AA85" s="63">
        <f t="shared" si="51"/>
        <v>1</v>
      </c>
      <c r="AB85" s="61">
        <v>18</v>
      </c>
      <c r="AC85" s="63">
        <f t="shared" si="52"/>
        <v>1</v>
      </c>
      <c r="AD85" s="64">
        <v>23</v>
      </c>
      <c r="AE85" s="65">
        <f t="shared" si="53"/>
        <v>1</v>
      </c>
      <c r="AF85" s="64">
        <v>24</v>
      </c>
      <c r="AG85" s="65">
        <f t="shared" si="54"/>
        <v>1</v>
      </c>
      <c r="AH85" s="64">
        <v>23</v>
      </c>
      <c r="AI85" s="65">
        <f t="shared" si="55"/>
        <v>1</v>
      </c>
      <c r="AJ85" s="64"/>
      <c r="AK85" s="65">
        <f t="shared" si="56"/>
        <v>0</v>
      </c>
      <c r="AL85" s="64"/>
      <c r="AM85" s="65">
        <f t="shared" si="57"/>
        <v>0</v>
      </c>
      <c r="AN85" s="64"/>
      <c r="AO85" s="65">
        <f t="shared" si="58"/>
        <v>0</v>
      </c>
      <c r="AP85" s="66">
        <f t="shared" si="59"/>
        <v>260</v>
      </c>
      <c r="AQ85" s="66">
        <f t="shared" si="60"/>
        <v>12</v>
      </c>
      <c r="AR85" s="56">
        <v>1</v>
      </c>
      <c r="AS85" s="56"/>
      <c r="AT85" s="56">
        <v>16</v>
      </c>
      <c r="AU85" s="67">
        <f t="shared" si="61"/>
        <v>17</v>
      </c>
      <c r="AV85" s="68">
        <f t="shared" si="62"/>
        <v>1</v>
      </c>
      <c r="AW85" s="68">
        <f t="shared" si="63"/>
        <v>1</v>
      </c>
      <c r="AX85" s="14">
        <f t="shared" si="43"/>
        <v>15</v>
      </c>
      <c r="AY85" s="67">
        <f t="shared" si="64"/>
        <v>17</v>
      </c>
      <c r="AZ85" s="69">
        <f t="shared" si="65"/>
        <v>0</v>
      </c>
      <c r="BA85" s="69">
        <f t="shared" si="66"/>
        <v>-1</v>
      </c>
      <c r="BB85" s="69">
        <f t="shared" si="67"/>
        <v>1</v>
      </c>
      <c r="BC85" s="67">
        <f t="shared" si="67"/>
        <v>0</v>
      </c>
      <c r="BD85" s="70">
        <f t="shared" si="68"/>
        <v>0</v>
      </c>
      <c r="BE85" s="70">
        <f t="shared" si="74"/>
        <v>6.666666666666667</v>
      </c>
      <c r="BF85" s="71"/>
      <c r="BG85" s="71"/>
      <c r="BH85" s="71">
        <v>1</v>
      </c>
      <c r="BI85" s="54">
        <f t="shared" si="69"/>
        <v>1</v>
      </c>
      <c r="BJ85" s="18">
        <f t="shared" si="70"/>
        <v>16</v>
      </c>
      <c r="BK85" s="18">
        <v>1</v>
      </c>
      <c r="BL85" s="18">
        <f t="shared" si="71"/>
        <v>17</v>
      </c>
      <c r="BM85" s="18">
        <f t="shared" si="72"/>
        <v>0</v>
      </c>
      <c r="BN85" s="18">
        <f t="shared" si="73"/>
        <v>0</v>
      </c>
      <c r="BO85" s="73"/>
      <c r="BP85" s="55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 t="shared" si="75"/>
        <v>0</v>
      </c>
      <c r="CW85" s="173">
        <f t="shared" si="76"/>
        <v>0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K85" s="3">
        <v>1</v>
      </c>
      <c r="DM85" s="3">
        <v>16</v>
      </c>
      <c r="DN85" s="3">
        <v>17</v>
      </c>
    </row>
    <row r="86" spans="1:118" s="3" customFormat="1">
      <c r="A86" s="56">
        <v>75</v>
      </c>
      <c r="B86" s="58">
        <v>80030086</v>
      </c>
      <c r="C86" s="59" t="s">
        <v>204</v>
      </c>
      <c r="D86" s="60" t="s">
        <v>202</v>
      </c>
      <c r="E86" s="60" t="s">
        <v>153</v>
      </c>
      <c r="F86" s="60" t="s">
        <v>106</v>
      </c>
      <c r="G86" s="60" t="s">
        <v>107</v>
      </c>
      <c r="H86" s="60" t="s">
        <v>112</v>
      </c>
      <c r="I86" s="56">
        <v>21</v>
      </c>
      <c r="J86" s="56" t="s">
        <v>116</v>
      </c>
      <c r="K86" s="56" t="s">
        <v>110</v>
      </c>
      <c r="L86" s="61">
        <v>25</v>
      </c>
      <c r="M86" s="62">
        <f t="shared" si="44"/>
        <v>1</v>
      </c>
      <c r="N86" s="61">
        <v>21</v>
      </c>
      <c r="O86" s="62">
        <f t="shared" si="45"/>
        <v>1</v>
      </c>
      <c r="P86" s="61">
        <v>21</v>
      </c>
      <c r="Q86" s="62">
        <f t="shared" si="46"/>
        <v>1</v>
      </c>
      <c r="R86" s="61">
        <v>32</v>
      </c>
      <c r="S86" s="63">
        <f t="shared" si="47"/>
        <v>1</v>
      </c>
      <c r="T86" s="61">
        <v>22</v>
      </c>
      <c r="U86" s="63">
        <f t="shared" si="48"/>
        <v>1</v>
      </c>
      <c r="V86" s="61">
        <v>29</v>
      </c>
      <c r="W86" s="63">
        <f t="shared" si="49"/>
        <v>1</v>
      </c>
      <c r="X86" s="61">
        <v>28</v>
      </c>
      <c r="Y86" s="63">
        <f t="shared" si="50"/>
        <v>1</v>
      </c>
      <c r="Z86" s="61">
        <v>28</v>
      </c>
      <c r="AA86" s="63">
        <f t="shared" si="51"/>
        <v>1</v>
      </c>
      <c r="AB86" s="61">
        <v>32</v>
      </c>
      <c r="AC86" s="63">
        <f t="shared" si="52"/>
        <v>1</v>
      </c>
      <c r="AD86" s="64">
        <v>16</v>
      </c>
      <c r="AE86" s="65">
        <f t="shared" si="53"/>
        <v>1</v>
      </c>
      <c r="AF86" s="64">
        <v>28</v>
      </c>
      <c r="AG86" s="65">
        <f t="shared" si="54"/>
        <v>1</v>
      </c>
      <c r="AH86" s="64">
        <v>20</v>
      </c>
      <c r="AI86" s="65">
        <f t="shared" si="55"/>
        <v>1</v>
      </c>
      <c r="AJ86" s="64"/>
      <c r="AK86" s="65">
        <f t="shared" si="56"/>
        <v>0</v>
      </c>
      <c r="AL86" s="64"/>
      <c r="AM86" s="65">
        <f t="shared" si="57"/>
        <v>0</v>
      </c>
      <c r="AN86" s="64"/>
      <c r="AO86" s="65">
        <f t="shared" si="58"/>
        <v>0</v>
      </c>
      <c r="AP86" s="66">
        <f t="shared" si="59"/>
        <v>302</v>
      </c>
      <c r="AQ86" s="66">
        <f t="shared" si="60"/>
        <v>12</v>
      </c>
      <c r="AR86" s="56">
        <v>1</v>
      </c>
      <c r="AS86" s="56"/>
      <c r="AT86" s="56">
        <v>16</v>
      </c>
      <c r="AU86" s="67">
        <f t="shared" si="61"/>
        <v>17</v>
      </c>
      <c r="AV86" s="68">
        <f t="shared" si="62"/>
        <v>1</v>
      </c>
      <c r="AW86" s="68">
        <f t="shared" si="63"/>
        <v>1</v>
      </c>
      <c r="AX86" s="14">
        <f t="shared" si="43"/>
        <v>15</v>
      </c>
      <c r="AY86" s="67">
        <f t="shared" si="64"/>
        <v>17</v>
      </c>
      <c r="AZ86" s="69">
        <f t="shared" si="65"/>
        <v>0</v>
      </c>
      <c r="BA86" s="69">
        <f t="shared" si="66"/>
        <v>-1</v>
      </c>
      <c r="BB86" s="69">
        <f t="shared" si="67"/>
        <v>1</v>
      </c>
      <c r="BC86" s="67">
        <f t="shared" si="67"/>
        <v>0</v>
      </c>
      <c r="BD86" s="70">
        <f t="shared" si="68"/>
        <v>0</v>
      </c>
      <c r="BE86" s="70">
        <f t="shared" si="74"/>
        <v>6.666666666666667</v>
      </c>
      <c r="BF86" s="71"/>
      <c r="BG86" s="71"/>
      <c r="BH86" s="71">
        <v>1</v>
      </c>
      <c r="BI86" s="54">
        <f t="shared" si="69"/>
        <v>1</v>
      </c>
      <c r="BJ86" s="18">
        <f t="shared" si="70"/>
        <v>16</v>
      </c>
      <c r="BK86" s="18">
        <v>1</v>
      </c>
      <c r="BL86" s="18">
        <f t="shared" si="71"/>
        <v>17</v>
      </c>
      <c r="BM86" s="18">
        <f t="shared" si="72"/>
        <v>0</v>
      </c>
      <c r="BN86" s="18">
        <f t="shared" si="73"/>
        <v>0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 t="shared" si="75"/>
        <v>0</v>
      </c>
      <c r="CW86" s="173">
        <f t="shared" si="76"/>
        <v>0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K86" s="3">
        <v>1</v>
      </c>
      <c r="DM86" s="3">
        <v>16</v>
      </c>
      <c r="DN86" s="3">
        <v>17</v>
      </c>
    </row>
    <row r="87" spans="1:118" s="3" customFormat="1">
      <c r="A87" s="56">
        <v>76</v>
      </c>
      <c r="B87" s="58">
        <v>80030087</v>
      </c>
      <c r="C87" s="59" t="s">
        <v>205</v>
      </c>
      <c r="D87" s="60" t="s">
        <v>202</v>
      </c>
      <c r="E87" s="60" t="s">
        <v>153</v>
      </c>
      <c r="F87" s="60" t="s">
        <v>106</v>
      </c>
      <c r="G87" s="60" t="s">
        <v>107</v>
      </c>
      <c r="H87" s="60" t="s">
        <v>108</v>
      </c>
      <c r="I87" s="56">
        <v>21</v>
      </c>
      <c r="J87" s="56" t="s">
        <v>116</v>
      </c>
      <c r="K87" s="56" t="s">
        <v>110</v>
      </c>
      <c r="L87" s="61">
        <v>12</v>
      </c>
      <c r="M87" s="62">
        <f t="shared" si="44"/>
        <v>1</v>
      </c>
      <c r="N87" s="61">
        <v>17</v>
      </c>
      <c r="O87" s="62">
        <f t="shared" si="45"/>
        <v>1</v>
      </c>
      <c r="P87" s="61">
        <v>13</v>
      </c>
      <c r="Q87" s="62">
        <f t="shared" si="46"/>
        <v>1</v>
      </c>
      <c r="R87" s="61">
        <v>15</v>
      </c>
      <c r="S87" s="63">
        <f t="shared" si="47"/>
        <v>1</v>
      </c>
      <c r="T87" s="61">
        <v>6</v>
      </c>
      <c r="U87" s="63">
        <f t="shared" si="48"/>
        <v>1</v>
      </c>
      <c r="V87" s="61">
        <v>16</v>
      </c>
      <c r="W87" s="63">
        <f t="shared" si="49"/>
        <v>1</v>
      </c>
      <c r="X87" s="61">
        <v>6</v>
      </c>
      <c r="Y87" s="63">
        <f t="shared" si="50"/>
        <v>1</v>
      </c>
      <c r="Z87" s="61">
        <v>13</v>
      </c>
      <c r="AA87" s="63">
        <f t="shared" si="51"/>
        <v>1</v>
      </c>
      <c r="AB87" s="61">
        <v>10</v>
      </c>
      <c r="AC87" s="63">
        <f t="shared" si="52"/>
        <v>1</v>
      </c>
      <c r="AD87" s="64">
        <v>0</v>
      </c>
      <c r="AE87" s="65">
        <f t="shared" si="53"/>
        <v>0</v>
      </c>
      <c r="AF87" s="64">
        <v>0</v>
      </c>
      <c r="AG87" s="65">
        <f t="shared" si="54"/>
        <v>0</v>
      </c>
      <c r="AH87" s="64">
        <v>0</v>
      </c>
      <c r="AI87" s="65">
        <f t="shared" si="55"/>
        <v>0</v>
      </c>
      <c r="AJ87" s="64"/>
      <c r="AK87" s="65">
        <f t="shared" si="56"/>
        <v>0</v>
      </c>
      <c r="AL87" s="64"/>
      <c r="AM87" s="65">
        <f t="shared" si="57"/>
        <v>0</v>
      </c>
      <c r="AN87" s="64"/>
      <c r="AO87" s="65">
        <f t="shared" si="58"/>
        <v>0</v>
      </c>
      <c r="AP87" s="66">
        <f t="shared" si="59"/>
        <v>108</v>
      </c>
      <c r="AQ87" s="66">
        <f t="shared" si="60"/>
        <v>9</v>
      </c>
      <c r="AR87" s="56">
        <v>1</v>
      </c>
      <c r="AS87" s="56"/>
      <c r="AT87" s="56">
        <v>5</v>
      </c>
      <c r="AU87" s="67">
        <f t="shared" si="61"/>
        <v>6</v>
      </c>
      <c r="AV87" s="68">
        <f t="shared" si="62"/>
        <v>1</v>
      </c>
      <c r="AW87" s="68">
        <f t="shared" si="63"/>
        <v>0</v>
      </c>
      <c r="AX87" s="14">
        <f t="shared" si="43"/>
        <v>8</v>
      </c>
      <c r="AY87" s="67">
        <f t="shared" si="64"/>
        <v>9</v>
      </c>
      <c r="AZ87" s="69">
        <f t="shared" si="65"/>
        <v>0</v>
      </c>
      <c r="BA87" s="69">
        <f t="shared" si="66"/>
        <v>0</v>
      </c>
      <c r="BB87" s="69">
        <f t="shared" si="67"/>
        <v>-3</v>
      </c>
      <c r="BC87" s="67">
        <f t="shared" si="67"/>
        <v>-3</v>
      </c>
      <c r="BD87" s="70">
        <f t="shared" si="68"/>
        <v>-33.333333333333329</v>
      </c>
      <c r="BE87" s="70">
        <f t="shared" si="74"/>
        <v>-37.5</v>
      </c>
      <c r="BF87" s="71"/>
      <c r="BG87" s="71"/>
      <c r="BH87" s="71"/>
      <c r="BI87" s="54">
        <f t="shared" si="69"/>
        <v>0</v>
      </c>
      <c r="BJ87" s="18">
        <f t="shared" si="70"/>
        <v>6</v>
      </c>
      <c r="BK87" s="18"/>
      <c r="BL87" s="18">
        <f t="shared" si="71"/>
        <v>6</v>
      </c>
      <c r="BM87" s="18">
        <f t="shared" si="72"/>
        <v>-3</v>
      </c>
      <c r="BN87" s="18">
        <f t="shared" si="73"/>
        <v>-33.333333333333329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/>
      <c r="CV87" s="56">
        <f t="shared" si="75"/>
        <v>-3</v>
      </c>
      <c r="CW87" s="173">
        <f t="shared" si="76"/>
        <v>-33.333333333333329</v>
      </c>
      <c r="CX87" s="60"/>
      <c r="CY87" s="60"/>
      <c r="CZ87" s="60"/>
      <c r="DA87" s="60"/>
      <c r="DB87" s="60"/>
      <c r="DC87" s="75"/>
      <c r="DD87" s="60"/>
      <c r="DE87" s="75"/>
      <c r="DF87" s="60"/>
      <c r="DG87" s="60"/>
      <c r="DH87" s="60"/>
      <c r="DI87" s="60"/>
      <c r="DK87" s="3">
        <v>1</v>
      </c>
      <c r="DM87" s="3">
        <v>5</v>
      </c>
      <c r="DN87" s="3">
        <v>6</v>
      </c>
    </row>
    <row r="88" spans="1:118" s="3" customFormat="1">
      <c r="A88" s="56">
        <v>77</v>
      </c>
      <c r="B88" s="58">
        <v>80030088</v>
      </c>
      <c r="C88" s="59" t="s">
        <v>206</v>
      </c>
      <c r="D88" s="60" t="s">
        <v>207</v>
      </c>
      <c r="E88" s="60" t="s">
        <v>153</v>
      </c>
      <c r="F88" s="60" t="s">
        <v>106</v>
      </c>
      <c r="G88" s="60" t="s">
        <v>107</v>
      </c>
      <c r="H88" s="60" t="s">
        <v>108</v>
      </c>
      <c r="I88" s="56">
        <v>45</v>
      </c>
      <c r="J88" s="56" t="s">
        <v>116</v>
      </c>
      <c r="K88" s="56" t="s">
        <v>110</v>
      </c>
      <c r="L88" s="61">
        <v>5</v>
      </c>
      <c r="M88" s="62">
        <f t="shared" si="44"/>
        <v>1</v>
      </c>
      <c r="N88" s="61">
        <v>6</v>
      </c>
      <c r="O88" s="62">
        <f t="shared" si="45"/>
        <v>1</v>
      </c>
      <c r="P88" s="61">
        <v>5</v>
      </c>
      <c r="Q88" s="62">
        <f t="shared" si="46"/>
        <v>1</v>
      </c>
      <c r="R88" s="61">
        <v>5</v>
      </c>
      <c r="S88" s="63">
        <f t="shared" si="47"/>
        <v>1</v>
      </c>
      <c r="T88" s="61">
        <v>7</v>
      </c>
      <c r="U88" s="63">
        <f t="shared" si="48"/>
        <v>1</v>
      </c>
      <c r="V88" s="61">
        <v>10</v>
      </c>
      <c r="W88" s="63">
        <f t="shared" si="49"/>
        <v>1</v>
      </c>
      <c r="X88" s="61">
        <v>5</v>
      </c>
      <c r="Y88" s="63">
        <f t="shared" si="50"/>
        <v>1</v>
      </c>
      <c r="Z88" s="61">
        <v>11</v>
      </c>
      <c r="AA88" s="63">
        <f t="shared" si="51"/>
        <v>1</v>
      </c>
      <c r="AB88" s="61">
        <v>10</v>
      </c>
      <c r="AC88" s="63">
        <f t="shared" si="52"/>
        <v>1</v>
      </c>
      <c r="AD88" s="64">
        <v>0</v>
      </c>
      <c r="AE88" s="65">
        <f t="shared" si="53"/>
        <v>0</v>
      </c>
      <c r="AF88" s="64">
        <v>0</v>
      </c>
      <c r="AG88" s="65">
        <f t="shared" si="54"/>
        <v>0</v>
      </c>
      <c r="AH88" s="64">
        <v>0</v>
      </c>
      <c r="AI88" s="65">
        <f t="shared" si="55"/>
        <v>0</v>
      </c>
      <c r="AJ88" s="64"/>
      <c r="AK88" s="65">
        <f t="shared" si="56"/>
        <v>0</v>
      </c>
      <c r="AL88" s="64"/>
      <c r="AM88" s="65">
        <f t="shared" si="57"/>
        <v>0</v>
      </c>
      <c r="AN88" s="64"/>
      <c r="AO88" s="65">
        <f t="shared" si="58"/>
        <v>0</v>
      </c>
      <c r="AP88" s="66">
        <f t="shared" si="59"/>
        <v>64</v>
      </c>
      <c r="AQ88" s="66">
        <f t="shared" si="60"/>
        <v>9</v>
      </c>
      <c r="AR88" s="56">
        <v>1</v>
      </c>
      <c r="AS88" s="56"/>
      <c r="AT88" s="56">
        <v>3</v>
      </c>
      <c r="AU88" s="67">
        <f t="shared" si="61"/>
        <v>4</v>
      </c>
      <c r="AV88" s="68">
        <f t="shared" si="62"/>
        <v>1</v>
      </c>
      <c r="AW88" s="68">
        <f t="shared" si="63"/>
        <v>0</v>
      </c>
      <c r="AX88" s="14">
        <f t="shared" si="43"/>
        <v>6</v>
      </c>
      <c r="AY88" s="67">
        <f t="shared" si="64"/>
        <v>7</v>
      </c>
      <c r="AZ88" s="69">
        <f t="shared" si="65"/>
        <v>0</v>
      </c>
      <c r="BA88" s="69">
        <f t="shared" si="66"/>
        <v>0</v>
      </c>
      <c r="BB88" s="69">
        <f t="shared" si="67"/>
        <v>-3</v>
      </c>
      <c r="BC88" s="67">
        <f t="shared" si="67"/>
        <v>-3</v>
      </c>
      <c r="BD88" s="70">
        <f t="shared" si="68"/>
        <v>-42.857142857142854</v>
      </c>
      <c r="BE88" s="70">
        <f t="shared" si="74"/>
        <v>-50</v>
      </c>
      <c r="BF88" s="71"/>
      <c r="BG88" s="71"/>
      <c r="BH88" s="71"/>
      <c r="BI88" s="54">
        <f t="shared" si="69"/>
        <v>0</v>
      </c>
      <c r="BJ88" s="18">
        <f t="shared" si="70"/>
        <v>4</v>
      </c>
      <c r="BK88" s="18"/>
      <c r="BL88" s="18">
        <f t="shared" si="71"/>
        <v>4</v>
      </c>
      <c r="BM88" s="18">
        <f t="shared" si="72"/>
        <v>-3</v>
      </c>
      <c r="BN88" s="18">
        <f t="shared" si="73"/>
        <v>-42.857142857142854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 t="shared" si="75"/>
        <v>-3</v>
      </c>
      <c r="CW88" s="173">
        <f t="shared" si="76"/>
        <v>-42.857142857142854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K88" s="3">
        <v>1</v>
      </c>
      <c r="DM88" s="3">
        <v>3</v>
      </c>
      <c r="DN88" s="3">
        <v>4</v>
      </c>
    </row>
    <row r="89" spans="1:118" s="3" customFormat="1">
      <c r="A89" s="56">
        <v>78</v>
      </c>
      <c r="B89" s="58">
        <v>80030089</v>
      </c>
      <c r="C89" s="59" t="s">
        <v>208</v>
      </c>
      <c r="D89" s="60" t="s">
        <v>207</v>
      </c>
      <c r="E89" s="60" t="s">
        <v>153</v>
      </c>
      <c r="F89" s="60" t="s">
        <v>106</v>
      </c>
      <c r="G89" s="60" t="s">
        <v>107</v>
      </c>
      <c r="H89" s="60" t="s">
        <v>108</v>
      </c>
      <c r="I89" s="56">
        <v>50</v>
      </c>
      <c r="J89" s="56" t="s">
        <v>116</v>
      </c>
      <c r="K89" s="56" t="s">
        <v>110</v>
      </c>
      <c r="L89" s="61">
        <v>0</v>
      </c>
      <c r="M89" s="62">
        <f t="shared" si="44"/>
        <v>0</v>
      </c>
      <c r="N89" s="61">
        <v>24</v>
      </c>
      <c r="O89" s="62">
        <f t="shared" si="45"/>
        <v>1</v>
      </c>
      <c r="P89" s="61">
        <v>23</v>
      </c>
      <c r="Q89" s="62">
        <f t="shared" si="46"/>
        <v>1</v>
      </c>
      <c r="R89" s="61">
        <v>21</v>
      </c>
      <c r="S89" s="63">
        <f t="shared" si="47"/>
        <v>1</v>
      </c>
      <c r="T89" s="61">
        <v>43</v>
      </c>
      <c r="U89" s="63">
        <f t="shared" si="48"/>
        <v>2</v>
      </c>
      <c r="V89" s="61">
        <v>43</v>
      </c>
      <c r="W89" s="63">
        <f t="shared" si="49"/>
        <v>2</v>
      </c>
      <c r="X89" s="61">
        <v>17</v>
      </c>
      <c r="Y89" s="63">
        <f t="shared" si="50"/>
        <v>1</v>
      </c>
      <c r="Z89" s="61">
        <v>27</v>
      </c>
      <c r="AA89" s="63">
        <f t="shared" si="51"/>
        <v>1</v>
      </c>
      <c r="AB89" s="61">
        <v>30</v>
      </c>
      <c r="AC89" s="63">
        <f t="shared" si="52"/>
        <v>1</v>
      </c>
      <c r="AD89" s="64">
        <v>0</v>
      </c>
      <c r="AE89" s="65">
        <f t="shared" si="53"/>
        <v>0</v>
      </c>
      <c r="AF89" s="64">
        <v>0</v>
      </c>
      <c r="AG89" s="65">
        <f t="shared" si="54"/>
        <v>0</v>
      </c>
      <c r="AH89" s="64">
        <v>0</v>
      </c>
      <c r="AI89" s="65">
        <f t="shared" si="55"/>
        <v>0</v>
      </c>
      <c r="AJ89" s="64"/>
      <c r="AK89" s="65">
        <f t="shared" si="56"/>
        <v>0</v>
      </c>
      <c r="AL89" s="64"/>
      <c r="AM89" s="65">
        <f t="shared" si="57"/>
        <v>0</v>
      </c>
      <c r="AN89" s="64"/>
      <c r="AO89" s="65">
        <f t="shared" si="58"/>
        <v>0</v>
      </c>
      <c r="AP89" s="66">
        <f t="shared" si="59"/>
        <v>228</v>
      </c>
      <c r="AQ89" s="66">
        <f t="shared" si="60"/>
        <v>10</v>
      </c>
      <c r="AR89" s="56">
        <v>1</v>
      </c>
      <c r="AS89" s="56"/>
      <c r="AT89" s="56">
        <v>12</v>
      </c>
      <c r="AU89" s="67">
        <f t="shared" si="61"/>
        <v>13</v>
      </c>
      <c r="AV89" s="68">
        <f t="shared" si="62"/>
        <v>1</v>
      </c>
      <c r="AW89" s="68">
        <f t="shared" si="63"/>
        <v>1</v>
      </c>
      <c r="AX89" s="14">
        <f t="shared" si="43"/>
        <v>12</v>
      </c>
      <c r="AY89" s="67">
        <f t="shared" si="64"/>
        <v>14</v>
      </c>
      <c r="AZ89" s="69">
        <f t="shared" si="65"/>
        <v>0</v>
      </c>
      <c r="BA89" s="69">
        <f t="shared" si="66"/>
        <v>-1</v>
      </c>
      <c r="BB89" s="69">
        <f t="shared" si="67"/>
        <v>0</v>
      </c>
      <c r="BC89" s="67">
        <f t="shared" si="67"/>
        <v>-1</v>
      </c>
      <c r="BD89" s="70">
        <f t="shared" si="68"/>
        <v>-7.1428571428571423</v>
      </c>
      <c r="BE89" s="70">
        <f t="shared" si="74"/>
        <v>0</v>
      </c>
      <c r="BF89" s="71"/>
      <c r="BG89" s="71"/>
      <c r="BH89" s="71">
        <v>1</v>
      </c>
      <c r="BI89" s="54">
        <f t="shared" si="69"/>
        <v>1</v>
      </c>
      <c r="BJ89" s="18">
        <f t="shared" si="70"/>
        <v>12</v>
      </c>
      <c r="BK89" s="18">
        <v>3</v>
      </c>
      <c r="BL89" s="18">
        <f t="shared" si="71"/>
        <v>15</v>
      </c>
      <c r="BM89" s="18">
        <f t="shared" si="72"/>
        <v>1</v>
      </c>
      <c r="BN89" s="18">
        <f t="shared" si="73"/>
        <v>7.1428571428571423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si="75"/>
        <v>-1</v>
      </c>
      <c r="CW89" s="173">
        <f t="shared" si="76"/>
        <v>-7.1428571428571423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K89" s="3">
        <v>1</v>
      </c>
      <c r="DM89" s="3">
        <v>11</v>
      </c>
      <c r="DN89" s="3">
        <v>12</v>
      </c>
    </row>
    <row r="90" spans="1:118" s="3" customFormat="1">
      <c r="A90" s="56">
        <v>79</v>
      </c>
      <c r="B90" s="58">
        <v>80030090</v>
      </c>
      <c r="C90" s="59" t="s">
        <v>209</v>
      </c>
      <c r="D90" s="60" t="s">
        <v>207</v>
      </c>
      <c r="E90" s="60" t="s">
        <v>153</v>
      </c>
      <c r="F90" s="60" t="s">
        <v>106</v>
      </c>
      <c r="G90" s="60" t="s">
        <v>107</v>
      </c>
      <c r="H90" s="60" t="s">
        <v>108</v>
      </c>
      <c r="I90" s="56">
        <v>70</v>
      </c>
      <c r="J90" s="56" t="s">
        <v>116</v>
      </c>
      <c r="K90" s="56" t="s">
        <v>110</v>
      </c>
      <c r="L90" s="61">
        <v>6</v>
      </c>
      <c r="M90" s="62">
        <f t="shared" si="44"/>
        <v>1</v>
      </c>
      <c r="N90" s="61">
        <v>9</v>
      </c>
      <c r="O90" s="62">
        <f t="shared" si="45"/>
        <v>1</v>
      </c>
      <c r="P90" s="61">
        <v>3</v>
      </c>
      <c r="Q90" s="62">
        <f t="shared" si="46"/>
        <v>1</v>
      </c>
      <c r="R90" s="61">
        <v>12</v>
      </c>
      <c r="S90" s="63">
        <f t="shared" si="47"/>
        <v>1</v>
      </c>
      <c r="T90" s="61">
        <v>7</v>
      </c>
      <c r="U90" s="63">
        <f t="shared" si="48"/>
        <v>1</v>
      </c>
      <c r="V90" s="61">
        <v>16</v>
      </c>
      <c r="W90" s="63">
        <f t="shared" si="49"/>
        <v>1</v>
      </c>
      <c r="X90" s="61">
        <v>13</v>
      </c>
      <c r="Y90" s="63">
        <f t="shared" si="50"/>
        <v>1</v>
      </c>
      <c r="Z90" s="61">
        <v>10</v>
      </c>
      <c r="AA90" s="63">
        <f t="shared" si="51"/>
        <v>1</v>
      </c>
      <c r="AB90" s="61">
        <v>13</v>
      </c>
      <c r="AC90" s="63">
        <f t="shared" si="52"/>
        <v>1</v>
      </c>
      <c r="AD90" s="64">
        <v>0</v>
      </c>
      <c r="AE90" s="65">
        <f t="shared" si="53"/>
        <v>0</v>
      </c>
      <c r="AF90" s="64">
        <v>0</v>
      </c>
      <c r="AG90" s="65">
        <f t="shared" si="54"/>
        <v>0</v>
      </c>
      <c r="AH90" s="64">
        <v>0</v>
      </c>
      <c r="AI90" s="65">
        <f t="shared" si="55"/>
        <v>0</v>
      </c>
      <c r="AJ90" s="64"/>
      <c r="AK90" s="65">
        <f t="shared" si="56"/>
        <v>0</v>
      </c>
      <c r="AL90" s="64"/>
      <c r="AM90" s="65">
        <f t="shared" si="57"/>
        <v>0</v>
      </c>
      <c r="AN90" s="64"/>
      <c r="AO90" s="65">
        <f t="shared" si="58"/>
        <v>0</v>
      </c>
      <c r="AP90" s="66">
        <f t="shared" si="59"/>
        <v>89</v>
      </c>
      <c r="AQ90" s="66">
        <f t="shared" si="60"/>
        <v>9</v>
      </c>
      <c r="AR90" s="56">
        <v>1</v>
      </c>
      <c r="AS90" s="56"/>
      <c r="AT90" s="56">
        <v>5</v>
      </c>
      <c r="AU90" s="67">
        <f t="shared" si="61"/>
        <v>6</v>
      </c>
      <c r="AV90" s="68">
        <f t="shared" si="62"/>
        <v>1</v>
      </c>
      <c r="AW90" s="68">
        <f t="shared" si="63"/>
        <v>0</v>
      </c>
      <c r="AX90" s="14">
        <f t="shared" si="43"/>
        <v>8</v>
      </c>
      <c r="AY90" s="67">
        <f t="shared" si="64"/>
        <v>9</v>
      </c>
      <c r="AZ90" s="69">
        <f t="shared" si="65"/>
        <v>0</v>
      </c>
      <c r="BA90" s="69">
        <f t="shared" si="66"/>
        <v>0</v>
      </c>
      <c r="BB90" s="69">
        <f t="shared" si="67"/>
        <v>-3</v>
      </c>
      <c r="BC90" s="67">
        <f t="shared" si="67"/>
        <v>-3</v>
      </c>
      <c r="BD90" s="70">
        <f t="shared" si="68"/>
        <v>-33.333333333333329</v>
      </c>
      <c r="BE90" s="70">
        <f t="shared" si="74"/>
        <v>-37.5</v>
      </c>
      <c r="BF90" s="71"/>
      <c r="BG90" s="71"/>
      <c r="BH90" s="71"/>
      <c r="BI90" s="54">
        <f t="shared" si="69"/>
        <v>0</v>
      </c>
      <c r="BJ90" s="18">
        <f t="shared" si="70"/>
        <v>6</v>
      </c>
      <c r="BK90" s="18"/>
      <c r="BL90" s="18">
        <f t="shared" si="71"/>
        <v>6</v>
      </c>
      <c r="BM90" s="18">
        <f t="shared" si="72"/>
        <v>-3</v>
      </c>
      <c r="BN90" s="18">
        <f t="shared" si="73"/>
        <v>-33.333333333333329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75"/>
        <v>-3</v>
      </c>
      <c r="CW90" s="173">
        <f t="shared" si="76"/>
        <v>-33.333333333333329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K90" s="3">
        <v>1</v>
      </c>
      <c r="DM90" s="3">
        <v>5</v>
      </c>
      <c r="DN90" s="3">
        <v>6</v>
      </c>
    </row>
    <row r="91" spans="1:118" s="3" customFormat="1">
      <c r="A91" s="56">
        <v>80</v>
      </c>
      <c r="B91" s="58">
        <v>80030091</v>
      </c>
      <c r="C91" s="59" t="s">
        <v>210</v>
      </c>
      <c r="D91" s="60" t="s">
        <v>207</v>
      </c>
      <c r="E91" s="60" t="s">
        <v>153</v>
      </c>
      <c r="F91" s="60" t="s">
        <v>106</v>
      </c>
      <c r="G91" s="60" t="s">
        <v>107</v>
      </c>
      <c r="H91" s="60" t="s">
        <v>112</v>
      </c>
      <c r="I91" s="56">
        <v>65</v>
      </c>
      <c r="J91" s="56" t="s">
        <v>116</v>
      </c>
      <c r="K91" s="56" t="s">
        <v>113</v>
      </c>
      <c r="L91" s="61">
        <v>0</v>
      </c>
      <c r="M91" s="62">
        <f t="shared" si="44"/>
        <v>0</v>
      </c>
      <c r="N91" s="61">
        <v>14</v>
      </c>
      <c r="O91" s="62">
        <f t="shared" si="45"/>
        <v>1</v>
      </c>
      <c r="P91" s="61">
        <v>13</v>
      </c>
      <c r="Q91" s="62">
        <f t="shared" si="46"/>
        <v>1</v>
      </c>
      <c r="R91" s="61">
        <v>9</v>
      </c>
      <c r="S91" s="63">
        <f t="shared" si="47"/>
        <v>1</v>
      </c>
      <c r="T91" s="61">
        <v>14</v>
      </c>
      <c r="U91" s="63">
        <f t="shared" si="48"/>
        <v>1</v>
      </c>
      <c r="V91" s="61">
        <v>27</v>
      </c>
      <c r="W91" s="63">
        <f t="shared" si="49"/>
        <v>1</v>
      </c>
      <c r="X91" s="61">
        <v>19</v>
      </c>
      <c r="Y91" s="63">
        <f t="shared" si="50"/>
        <v>1</v>
      </c>
      <c r="Z91" s="61">
        <v>12</v>
      </c>
      <c r="AA91" s="63">
        <f t="shared" si="51"/>
        <v>1</v>
      </c>
      <c r="AB91" s="61">
        <v>22</v>
      </c>
      <c r="AC91" s="63">
        <f t="shared" si="52"/>
        <v>1</v>
      </c>
      <c r="AD91" s="64">
        <v>6</v>
      </c>
      <c r="AE91" s="65">
        <f t="shared" si="53"/>
        <v>1</v>
      </c>
      <c r="AF91" s="64">
        <v>17</v>
      </c>
      <c r="AG91" s="65">
        <f t="shared" si="54"/>
        <v>1</v>
      </c>
      <c r="AH91" s="64">
        <v>8</v>
      </c>
      <c r="AI91" s="65">
        <f t="shared" si="55"/>
        <v>1</v>
      </c>
      <c r="AJ91" s="64"/>
      <c r="AK91" s="65">
        <f t="shared" si="56"/>
        <v>0</v>
      </c>
      <c r="AL91" s="64"/>
      <c r="AM91" s="65">
        <f t="shared" si="57"/>
        <v>0</v>
      </c>
      <c r="AN91" s="64"/>
      <c r="AO91" s="65">
        <f t="shared" si="58"/>
        <v>0</v>
      </c>
      <c r="AP91" s="66">
        <f t="shared" si="59"/>
        <v>161</v>
      </c>
      <c r="AQ91" s="66">
        <f t="shared" si="60"/>
        <v>11</v>
      </c>
      <c r="AR91" s="56">
        <v>1</v>
      </c>
      <c r="AS91" s="56"/>
      <c r="AT91" s="56">
        <v>15</v>
      </c>
      <c r="AU91" s="67">
        <f t="shared" si="61"/>
        <v>16</v>
      </c>
      <c r="AV91" s="68">
        <f t="shared" si="62"/>
        <v>1</v>
      </c>
      <c r="AW91" s="68">
        <f t="shared" si="63"/>
        <v>1</v>
      </c>
      <c r="AX91" s="14">
        <f t="shared" si="43"/>
        <v>14</v>
      </c>
      <c r="AY91" s="67">
        <f t="shared" si="64"/>
        <v>16</v>
      </c>
      <c r="AZ91" s="69">
        <f t="shared" si="65"/>
        <v>0</v>
      </c>
      <c r="BA91" s="69">
        <f t="shared" si="66"/>
        <v>-1</v>
      </c>
      <c r="BB91" s="69">
        <f t="shared" si="67"/>
        <v>1</v>
      </c>
      <c r="BC91" s="67">
        <f t="shared" si="67"/>
        <v>0</v>
      </c>
      <c r="BD91" s="70">
        <f t="shared" si="68"/>
        <v>0</v>
      </c>
      <c r="BE91" s="70">
        <f t="shared" si="74"/>
        <v>7.1428571428571423</v>
      </c>
      <c r="BF91" s="71"/>
      <c r="BG91" s="71"/>
      <c r="BH91" s="71">
        <v>2</v>
      </c>
      <c r="BI91" s="54">
        <f t="shared" si="69"/>
        <v>2</v>
      </c>
      <c r="BJ91" s="18">
        <f t="shared" si="70"/>
        <v>14</v>
      </c>
      <c r="BK91" s="18">
        <v>2</v>
      </c>
      <c r="BL91" s="18">
        <f t="shared" si="71"/>
        <v>16</v>
      </c>
      <c r="BM91" s="18">
        <f t="shared" si="72"/>
        <v>0</v>
      </c>
      <c r="BN91" s="18">
        <f t="shared" si="73"/>
        <v>0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75"/>
        <v>0</v>
      </c>
      <c r="CW91" s="173">
        <f t="shared" si="76"/>
        <v>0</v>
      </c>
      <c r="CX91" s="60"/>
      <c r="CY91" s="60"/>
      <c r="CZ91" s="60"/>
      <c r="DA91" s="60"/>
      <c r="DB91" s="60"/>
      <c r="DC91" s="75"/>
      <c r="DD91" s="60"/>
      <c r="DE91" s="75"/>
      <c r="DF91" s="60"/>
      <c r="DG91" s="60"/>
      <c r="DH91" s="60"/>
      <c r="DI91" s="60"/>
      <c r="DK91" s="3">
        <v>1</v>
      </c>
      <c r="DM91" s="3">
        <v>15</v>
      </c>
      <c r="DN91" s="3">
        <v>16</v>
      </c>
    </row>
    <row r="92" spans="1:118" s="3" customFormat="1">
      <c r="A92" s="56">
        <v>81</v>
      </c>
      <c r="B92" s="58">
        <v>80030092</v>
      </c>
      <c r="C92" s="59" t="s">
        <v>211</v>
      </c>
      <c r="D92" s="60" t="s">
        <v>207</v>
      </c>
      <c r="E92" s="60" t="s">
        <v>153</v>
      </c>
      <c r="F92" s="60" t="s">
        <v>106</v>
      </c>
      <c r="G92" s="60" t="s">
        <v>107</v>
      </c>
      <c r="H92" s="60" t="s">
        <v>108</v>
      </c>
      <c r="I92" s="56">
        <v>70</v>
      </c>
      <c r="J92" s="56" t="s">
        <v>116</v>
      </c>
      <c r="K92" s="56" t="s">
        <v>110</v>
      </c>
      <c r="L92" s="61">
        <v>0</v>
      </c>
      <c r="M92" s="62">
        <f t="shared" si="44"/>
        <v>0</v>
      </c>
      <c r="N92" s="61">
        <v>6</v>
      </c>
      <c r="O92" s="62">
        <f t="shared" si="45"/>
        <v>1</v>
      </c>
      <c r="P92" s="61">
        <v>7</v>
      </c>
      <c r="Q92" s="62">
        <f t="shared" si="46"/>
        <v>1</v>
      </c>
      <c r="R92" s="61">
        <v>11</v>
      </c>
      <c r="S92" s="63">
        <f t="shared" si="47"/>
        <v>1</v>
      </c>
      <c r="T92" s="61">
        <v>4</v>
      </c>
      <c r="U92" s="63">
        <f t="shared" si="48"/>
        <v>1</v>
      </c>
      <c r="V92" s="61">
        <v>4</v>
      </c>
      <c r="W92" s="63">
        <f t="shared" si="49"/>
        <v>1</v>
      </c>
      <c r="X92" s="61">
        <v>11</v>
      </c>
      <c r="Y92" s="63">
        <f t="shared" si="50"/>
        <v>1</v>
      </c>
      <c r="Z92" s="61">
        <v>7</v>
      </c>
      <c r="AA92" s="63">
        <f t="shared" si="51"/>
        <v>1</v>
      </c>
      <c r="AB92" s="61">
        <v>3</v>
      </c>
      <c r="AC92" s="63">
        <f t="shared" si="52"/>
        <v>1</v>
      </c>
      <c r="AD92" s="64">
        <v>0</v>
      </c>
      <c r="AE92" s="65">
        <f t="shared" si="53"/>
        <v>0</v>
      </c>
      <c r="AF92" s="64">
        <v>0</v>
      </c>
      <c r="AG92" s="65">
        <f t="shared" si="54"/>
        <v>0</v>
      </c>
      <c r="AH92" s="64">
        <v>0</v>
      </c>
      <c r="AI92" s="65">
        <f t="shared" si="55"/>
        <v>0</v>
      </c>
      <c r="AJ92" s="64"/>
      <c r="AK92" s="65">
        <f t="shared" si="56"/>
        <v>0</v>
      </c>
      <c r="AL92" s="64"/>
      <c r="AM92" s="65">
        <f t="shared" si="57"/>
        <v>0</v>
      </c>
      <c r="AN92" s="64"/>
      <c r="AO92" s="65">
        <f t="shared" si="58"/>
        <v>0</v>
      </c>
      <c r="AP92" s="66">
        <f t="shared" si="59"/>
        <v>53</v>
      </c>
      <c r="AQ92" s="66">
        <f t="shared" si="60"/>
        <v>8</v>
      </c>
      <c r="AR92" s="56">
        <v>1</v>
      </c>
      <c r="AS92" s="56"/>
      <c r="AT92" s="56">
        <v>3</v>
      </c>
      <c r="AU92" s="67">
        <f t="shared" si="61"/>
        <v>4</v>
      </c>
      <c r="AV92" s="68">
        <f t="shared" si="62"/>
        <v>1</v>
      </c>
      <c r="AW92" s="68">
        <f t="shared" si="63"/>
        <v>0</v>
      </c>
      <c r="AX92" s="14">
        <f t="shared" si="43"/>
        <v>6</v>
      </c>
      <c r="AY92" s="67">
        <f t="shared" si="64"/>
        <v>7</v>
      </c>
      <c r="AZ92" s="69">
        <f t="shared" si="65"/>
        <v>0</v>
      </c>
      <c r="BA92" s="69">
        <f t="shared" si="66"/>
        <v>0</v>
      </c>
      <c r="BB92" s="69">
        <f t="shared" si="67"/>
        <v>-3</v>
      </c>
      <c r="BC92" s="67">
        <f t="shared" si="67"/>
        <v>-3</v>
      </c>
      <c r="BD92" s="70">
        <f t="shared" si="68"/>
        <v>-42.857142857142854</v>
      </c>
      <c r="BE92" s="70">
        <f t="shared" si="74"/>
        <v>-50</v>
      </c>
      <c r="BF92" s="71"/>
      <c r="BG92" s="71"/>
      <c r="BH92" s="71"/>
      <c r="BI92" s="54">
        <f t="shared" si="69"/>
        <v>0</v>
      </c>
      <c r="BJ92" s="18">
        <f t="shared" si="70"/>
        <v>4</v>
      </c>
      <c r="BK92" s="18"/>
      <c r="BL92" s="18">
        <f t="shared" si="71"/>
        <v>4</v>
      </c>
      <c r="BM92" s="18">
        <f t="shared" si="72"/>
        <v>-3</v>
      </c>
      <c r="BN92" s="18">
        <f t="shared" si="73"/>
        <v>-42.857142857142854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 t="shared" si="75"/>
        <v>-3</v>
      </c>
      <c r="CW92" s="173">
        <f t="shared" si="76"/>
        <v>-42.857142857142854</v>
      </c>
      <c r="CX92" s="60"/>
      <c r="CY92" s="60"/>
      <c r="CZ92" s="60"/>
      <c r="DA92" s="60"/>
      <c r="DB92" s="60"/>
      <c r="DC92" s="75"/>
      <c r="DD92" s="60"/>
      <c r="DE92" s="75"/>
      <c r="DF92" s="60"/>
      <c r="DG92" s="60"/>
      <c r="DH92" s="60"/>
      <c r="DI92" s="60"/>
      <c r="DK92" s="3">
        <v>1</v>
      </c>
      <c r="DM92" s="3">
        <v>3</v>
      </c>
      <c r="DN92" s="3">
        <v>4</v>
      </c>
    </row>
    <row r="93" spans="1:118" s="3" customFormat="1">
      <c r="A93" s="56">
        <v>82</v>
      </c>
      <c r="B93" s="58">
        <v>80030093</v>
      </c>
      <c r="C93" s="59" t="s">
        <v>212</v>
      </c>
      <c r="D93" s="60" t="s">
        <v>213</v>
      </c>
      <c r="E93" s="60" t="s">
        <v>214</v>
      </c>
      <c r="F93" s="60" t="s">
        <v>106</v>
      </c>
      <c r="G93" s="60" t="s">
        <v>107</v>
      </c>
      <c r="H93" s="60" t="s">
        <v>108</v>
      </c>
      <c r="I93" s="56">
        <v>0</v>
      </c>
      <c r="J93" s="56" t="s">
        <v>109</v>
      </c>
      <c r="K93" s="56" t="s">
        <v>110</v>
      </c>
      <c r="L93" s="61">
        <v>0</v>
      </c>
      <c r="M93" s="62">
        <f t="shared" si="44"/>
        <v>0</v>
      </c>
      <c r="N93" s="61">
        <v>7</v>
      </c>
      <c r="O93" s="62">
        <f t="shared" si="45"/>
        <v>1</v>
      </c>
      <c r="P93" s="61">
        <v>15</v>
      </c>
      <c r="Q93" s="62">
        <f t="shared" si="46"/>
        <v>1</v>
      </c>
      <c r="R93" s="61">
        <v>2</v>
      </c>
      <c r="S93" s="63">
        <f t="shared" si="47"/>
        <v>1</v>
      </c>
      <c r="T93" s="61">
        <v>12</v>
      </c>
      <c r="U93" s="63">
        <f t="shared" si="48"/>
        <v>1</v>
      </c>
      <c r="V93" s="61">
        <v>7</v>
      </c>
      <c r="W93" s="63">
        <f t="shared" si="49"/>
        <v>1</v>
      </c>
      <c r="X93" s="61">
        <v>7</v>
      </c>
      <c r="Y93" s="63">
        <f t="shared" si="50"/>
        <v>1</v>
      </c>
      <c r="Z93" s="61">
        <v>3</v>
      </c>
      <c r="AA93" s="63">
        <f t="shared" si="51"/>
        <v>1</v>
      </c>
      <c r="AB93" s="61">
        <v>4</v>
      </c>
      <c r="AC93" s="63">
        <f t="shared" si="52"/>
        <v>1</v>
      </c>
      <c r="AD93" s="64">
        <v>0</v>
      </c>
      <c r="AE93" s="65">
        <f t="shared" si="53"/>
        <v>0</v>
      </c>
      <c r="AF93" s="64">
        <v>0</v>
      </c>
      <c r="AG93" s="65">
        <f t="shared" si="54"/>
        <v>0</v>
      </c>
      <c r="AH93" s="64">
        <v>0</v>
      </c>
      <c r="AI93" s="65">
        <f t="shared" si="55"/>
        <v>0</v>
      </c>
      <c r="AJ93" s="64"/>
      <c r="AK93" s="65">
        <f t="shared" si="56"/>
        <v>0</v>
      </c>
      <c r="AL93" s="64"/>
      <c r="AM93" s="65">
        <f t="shared" si="57"/>
        <v>0</v>
      </c>
      <c r="AN93" s="64"/>
      <c r="AO93" s="65">
        <f t="shared" si="58"/>
        <v>0</v>
      </c>
      <c r="AP93" s="66">
        <f t="shared" si="59"/>
        <v>57</v>
      </c>
      <c r="AQ93" s="66">
        <f t="shared" si="60"/>
        <v>8</v>
      </c>
      <c r="AR93" s="56">
        <v>1</v>
      </c>
      <c r="AS93" s="56"/>
      <c r="AT93" s="56">
        <v>4</v>
      </c>
      <c r="AU93" s="67">
        <f t="shared" si="61"/>
        <v>5</v>
      </c>
      <c r="AV93" s="68">
        <f t="shared" si="62"/>
        <v>1</v>
      </c>
      <c r="AW93" s="68">
        <f t="shared" si="63"/>
        <v>0</v>
      </c>
      <c r="AX93" s="14">
        <f t="shared" si="43"/>
        <v>6</v>
      </c>
      <c r="AY93" s="67">
        <f t="shared" si="64"/>
        <v>7</v>
      </c>
      <c r="AZ93" s="69">
        <f t="shared" si="65"/>
        <v>0</v>
      </c>
      <c r="BA93" s="69">
        <f t="shared" si="66"/>
        <v>0</v>
      </c>
      <c r="BB93" s="69">
        <f t="shared" si="67"/>
        <v>-2</v>
      </c>
      <c r="BC93" s="67">
        <f t="shared" si="67"/>
        <v>-2</v>
      </c>
      <c r="BD93" s="70">
        <f t="shared" si="68"/>
        <v>-28.571428571428569</v>
      </c>
      <c r="BE93" s="70">
        <f t="shared" si="74"/>
        <v>-33.333333333333329</v>
      </c>
      <c r="BF93" s="71"/>
      <c r="BG93" s="71"/>
      <c r="BH93" s="71"/>
      <c r="BI93" s="54">
        <f t="shared" si="69"/>
        <v>0</v>
      </c>
      <c r="BJ93" s="18">
        <f t="shared" si="70"/>
        <v>5</v>
      </c>
      <c r="BK93" s="18"/>
      <c r="BL93" s="18">
        <f t="shared" si="71"/>
        <v>5</v>
      </c>
      <c r="BM93" s="18">
        <f t="shared" si="72"/>
        <v>-2</v>
      </c>
      <c r="BN93" s="18">
        <f t="shared" si="73"/>
        <v>-28.571428571428569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/>
      <c r="CV93" s="56">
        <f t="shared" si="75"/>
        <v>-2</v>
      </c>
      <c r="CW93" s="173">
        <f t="shared" si="76"/>
        <v>-28.571428571428569</v>
      </c>
      <c r="CX93" s="60"/>
      <c r="CY93" s="60"/>
      <c r="CZ93" s="60"/>
      <c r="DA93" s="60"/>
      <c r="DB93" s="60"/>
      <c r="DC93" s="75">
        <v>1</v>
      </c>
      <c r="DD93" s="60"/>
      <c r="DE93" s="75"/>
      <c r="DF93" s="60"/>
      <c r="DG93" s="60"/>
      <c r="DH93" s="60"/>
      <c r="DI93" s="60"/>
      <c r="DK93" s="3">
        <v>1</v>
      </c>
      <c r="DM93" s="3">
        <v>4</v>
      </c>
      <c r="DN93" s="3">
        <v>5</v>
      </c>
    </row>
    <row r="94" spans="1:118" s="3" customFormat="1">
      <c r="A94" s="56">
        <v>83</v>
      </c>
      <c r="B94" s="58">
        <v>80030094</v>
      </c>
      <c r="C94" s="59" t="s">
        <v>215</v>
      </c>
      <c r="D94" s="60" t="s">
        <v>213</v>
      </c>
      <c r="E94" s="60" t="s">
        <v>214</v>
      </c>
      <c r="F94" s="60" t="s">
        <v>106</v>
      </c>
      <c r="G94" s="60" t="s">
        <v>107</v>
      </c>
      <c r="H94" s="60" t="s">
        <v>108</v>
      </c>
      <c r="I94" s="56">
        <v>22</v>
      </c>
      <c r="J94" s="56" t="s">
        <v>116</v>
      </c>
      <c r="K94" s="56" t="s">
        <v>113</v>
      </c>
      <c r="L94" s="61">
        <v>0</v>
      </c>
      <c r="M94" s="62">
        <f t="shared" si="44"/>
        <v>0</v>
      </c>
      <c r="N94" s="61">
        <v>4</v>
      </c>
      <c r="O94" s="62">
        <f t="shared" si="45"/>
        <v>1</v>
      </c>
      <c r="P94" s="61">
        <v>24</v>
      </c>
      <c r="Q94" s="62">
        <f t="shared" si="46"/>
        <v>1</v>
      </c>
      <c r="R94" s="61">
        <v>44</v>
      </c>
      <c r="S94" s="63">
        <f t="shared" si="47"/>
        <v>2</v>
      </c>
      <c r="T94" s="61">
        <v>48</v>
      </c>
      <c r="U94" s="63">
        <f t="shared" si="48"/>
        <v>2</v>
      </c>
      <c r="V94" s="61">
        <v>36</v>
      </c>
      <c r="W94" s="63">
        <f t="shared" si="49"/>
        <v>1</v>
      </c>
      <c r="X94" s="61">
        <v>30</v>
      </c>
      <c r="Y94" s="63">
        <f t="shared" si="50"/>
        <v>1</v>
      </c>
      <c r="Z94" s="61">
        <v>30</v>
      </c>
      <c r="AA94" s="63">
        <f t="shared" si="51"/>
        <v>1</v>
      </c>
      <c r="AB94" s="61">
        <v>32</v>
      </c>
      <c r="AC94" s="63">
        <f t="shared" si="52"/>
        <v>1</v>
      </c>
      <c r="AD94" s="64">
        <v>0</v>
      </c>
      <c r="AE94" s="65">
        <f t="shared" si="53"/>
        <v>0</v>
      </c>
      <c r="AF94" s="64">
        <v>0</v>
      </c>
      <c r="AG94" s="65">
        <f t="shared" si="54"/>
        <v>0</v>
      </c>
      <c r="AH94" s="64">
        <v>0</v>
      </c>
      <c r="AI94" s="65">
        <f t="shared" si="55"/>
        <v>0</v>
      </c>
      <c r="AJ94" s="64"/>
      <c r="AK94" s="65">
        <f t="shared" si="56"/>
        <v>0</v>
      </c>
      <c r="AL94" s="64"/>
      <c r="AM94" s="65">
        <f t="shared" si="57"/>
        <v>0</v>
      </c>
      <c r="AN94" s="64"/>
      <c r="AO94" s="65">
        <f t="shared" si="58"/>
        <v>0</v>
      </c>
      <c r="AP94" s="66">
        <f t="shared" si="59"/>
        <v>248</v>
      </c>
      <c r="AQ94" s="66">
        <f t="shared" si="60"/>
        <v>10</v>
      </c>
      <c r="AR94" s="56">
        <v>1</v>
      </c>
      <c r="AS94" s="56"/>
      <c r="AT94" s="56">
        <v>11</v>
      </c>
      <c r="AU94" s="67">
        <f t="shared" si="61"/>
        <v>12</v>
      </c>
      <c r="AV94" s="68">
        <f t="shared" si="62"/>
        <v>1</v>
      </c>
      <c r="AW94" s="68">
        <f t="shared" si="63"/>
        <v>1</v>
      </c>
      <c r="AX94" s="14">
        <f t="shared" si="43"/>
        <v>12</v>
      </c>
      <c r="AY94" s="67">
        <f t="shared" si="64"/>
        <v>14</v>
      </c>
      <c r="AZ94" s="69">
        <f t="shared" si="65"/>
        <v>0</v>
      </c>
      <c r="BA94" s="69">
        <f t="shared" si="66"/>
        <v>-1</v>
      </c>
      <c r="BB94" s="69">
        <f t="shared" si="67"/>
        <v>-1</v>
      </c>
      <c r="BC94" s="67">
        <f t="shared" si="67"/>
        <v>-2</v>
      </c>
      <c r="BD94" s="70">
        <f t="shared" si="68"/>
        <v>-14.285714285714285</v>
      </c>
      <c r="BE94" s="70">
        <f t="shared" si="74"/>
        <v>-8.3333333333333321</v>
      </c>
      <c r="BF94" s="71"/>
      <c r="BG94" s="71"/>
      <c r="BH94" s="71">
        <v>1</v>
      </c>
      <c r="BI94" s="54">
        <f t="shared" si="69"/>
        <v>1</v>
      </c>
      <c r="BJ94" s="18">
        <f t="shared" si="70"/>
        <v>11</v>
      </c>
      <c r="BK94" s="18">
        <v>4</v>
      </c>
      <c r="BL94" s="18">
        <f t="shared" si="71"/>
        <v>15</v>
      </c>
      <c r="BM94" s="18">
        <f t="shared" si="72"/>
        <v>1</v>
      </c>
      <c r="BN94" s="18">
        <f t="shared" si="73"/>
        <v>7.1428571428571423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 t="shared" si="75"/>
        <v>-2</v>
      </c>
      <c r="CW94" s="173">
        <f t="shared" si="76"/>
        <v>-14.285714285714285</v>
      </c>
      <c r="CX94" s="60"/>
      <c r="CY94" s="60"/>
      <c r="CZ94" s="60"/>
      <c r="DA94" s="60"/>
      <c r="DB94" s="60"/>
      <c r="DC94" s="75">
        <v>1</v>
      </c>
      <c r="DD94" s="60"/>
      <c r="DE94" s="75"/>
      <c r="DF94" s="60"/>
      <c r="DG94" s="60"/>
      <c r="DH94" s="60"/>
      <c r="DI94" s="60"/>
      <c r="DK94" s="3">
        <v>1</v>
      </c>
      <c r="DM94" s="3">
        <v>9</v>
      </c>
      <c r="DN94" s="3">
        <v>10</v>
      </c>
    </row>
    <row r="95" spans="1:118" s="3" customFormat="1">
      <c r="A95" s="56">
        <v>84</v>
      </c>
      <c r="B95" s="58">
        <v>80030095</v>
      </c>
      <c r="C95" s="59" t="s">
        <v>216</v>
      </c>
      <c r="D95" s="60" t="s">
        <v>213</v>
      </c>
      <c r="E95" s="60" t="s">
        <v>214</v>
      </c>
      <c r="F95" s="60" t="s">
        <v>106</v>
      </c>
      <c r="G95" s="60" t="s">
        <v>107</v>
      </c>
      <c r="H95" s="60" t="s">
        <v>108</v>
      </c>
      <c r="I95" s="56">
        <v>25</v>
      </c>
      <c r="J95" s="56" t="s">
        <v>109</v>
      </c>
      <c r="K95" s="56" t="s">
        <v>110</v>
      </c>
      <c r="L95" s="61">
        <v>0</v>
      </c>
      <c r="M95" s="62">
        <f t="shared" si="44"/>
        <v>0</v>
      </c>
      <c r="N95" s="61">
        <v>0</v>
      </c>
      <c r="O95" s="62">
        <f t="shared" si="45"/>
        <v>0</v>
      </c>
      <c r="P95" s="61">
        <v>3</v>
      </c>
      <c r="Q95" s="62">
        <f t="shared" si="46"/>
        <v>1</v>
      </c>
      <c r="R95" s="61">
        <v>13</v>
      </c>
      <c r="S95" s="63">
        <f t="shared" si="47"/>
        <v>1</v>
      </c>
      <c r="T95" s="61">
        <v>10</v>
      </c>
      <c r="U95" s="63">
        <f t="shared" si="48"/>
        <v>1</v>
      </c>
      <c r="V95" s="61">
        <v>13</v>
      </c>
      <c r="W95" s="63">
        <f t="shared" si="49"/>
        <v>1</v>
      </c>
      <c r="X95" s="61">
        <v>7</v>
      </c>
      <c r="Y95" s="63">
        <f t="shared" si="50"/>
        <v>1</v>
      </c>
      <c r="Z95" s="61">
        <v>9</v>
      </c>
      <c r="AA95" s="63">
        <f t="shared" si="51"/>
        <v>1</v>
      </c>
      <c r="AB95" s="61">
        <v>7</v>
      </c>
      <c r="AC95" s="63">
        <f t="shared" si="52"/>
        <v>1</v>
      </c>
      <c r="AD95" s="64">
        <v>0</v>
      </c>
      <c r="AE95" s="65">
        <f t="shared" si="53"/>
        <v>0</v>
      </c>
      <c r="AF95" s="64">
        <v>0</v>
      </c>
      <c r="AG95" s="65">
        <f t="shared" si="54"/>
        <v>0</v>
      </c>
      <c r="AH95" s="64">
        <v>0</v>
      </c>
      <c r="AI95" s="65">
        <f t="shared" si="55"/>
        <v>0</v>
      </c>
      <c r="AJ95" s="64"/>
      <c r="AK95" s="65">
        <f t="shared" si="56"/>
        <v>0</v>
      </c>
      <c r="AL95" s="64"/>
      <c r="AM95" s="65">
        <f t="shared" si="57"/>
        <v>0</v>
      </c>
      <c r="AN95" s="64"/>
      <c r="AO95" s="65">
        <f t="shared" si="58"/>
        <v>0</v>
      </c>
      <c r="AP95" s="66">
        <f t="shared" si="59"/>
        <v>62</v>
      </c>
      <c r="AQ95" s="66">
        <f t="shared" si="60"/>
        <v>7</v>
      </c>
      <c r="AR95" s="56">
        <v>1</v>
      </c>
      <c r="AS95" s="56"/>
      <c r="AT95" s="56">
        <v>3</v>
      </c>
      <c r="AU95" s="67">
        <f t="shared" si="61"/>
        <v>4</v>
      </c>
      <c r="AV95" s="68">
        <f t="shared" si="62"/>
        <v>1</v>
      </c>
      <c r="AW95" s="68">
        <f t="shared" si="63"/>
        <v>0</v>
      </c>
      <c r="AX95" s="14">
        <f t="shared" si="43"/>
        <v>6</v>
      </c>
      <c r="AY95" s="67">
        <f t="shared" si="64"/>
        <v>7</v>
      </c>
      <c r="AZ95" s="69">
        <f t="shared" si="65"/>
        <v>0</v>
      </c>
      <c r="BA95" s="69">
        <f t="shared" si="66"/>
        <v>0</v>
      </c>
      <c r="BB95" s="69">
        <f t="shared" si="67"/>
        <v>-3</v>
      </c>
      <c r="BC95" s="67">
        <f t="shared" si="67"/>
        <v>-3</v>
      </c>
      <c r="BD95" s="70">
        <f t="shared" si="68"/>
        <v>-42.857142857142854</v>
      </c>
      <c r="BE95" s="70">
        <f t="shared" si="74"/>
        <v>-50</v>
      </c>
      <c r="BF95" s="71">
        <v>1</v>
      </c>
      <c r="BG95" s="71"/>
      <c r="BH95" s="71">
        <v>1</v>
      </c>
      <c r="BI95" s="54">
        <f t="shared" si="69"/>
        <v>2</v>
      </c>
      <c r="BJ95" s="18">
        <f t="shared" si="70"/>
        <v>2</v>
      </c>
      <c r="BK95" s="18">
        <v>1</v>
      </c>
      <c r="BL95" s="18">
        <f t="shared" si="71"/>
        <v>3</v>
      </c>
      <c r="BM95" s="18">
        <f t="shared" si="72"/>
        <v>-4</v>
      </c>
      <c r="BN95" s="18">
        <f t="shared" si="73"/>
        <v>-57.142857142857139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>
        <v>1</v>
      </c>
      <c r="CV95" s="56">
        <f t="shared" si="75"/>
        <v>-3</v>
      </c>
      <c r="CW95" s="173">
        <f t="shared" si="76"/>
        <v>-42.857142857142854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3</v>
      </c>
      <c r="DN95" s="3">
        <v>4</v>
      </c>
    </row>
    <row r="96" spans="1:118" s="3" customFormat="1">
      <c r="A96" s="56">
        <v>85</v>
      </c>
      <c r="B96" s="58">
        <v>80030097</v>
      </c>
      <c r="C96" s="59" t="s">
        <v>217</v>
      </c>
      <c r="D96" s="60" t="s">
        <v>218</v>
      </c>
      <c r="E96" s="60" t="s">
        <v>214</v>
      </c>
      <c r="F96" s="60" t="s">
        <v>106</v>
      </c>
      <c r="G96" s="60" t="s">
        <v>107</v>
      </c>
      <c r="H96" s="60" t="s">
        <v>108</v>
      </c>
      <c r="I96" s="56">
        <v>50</v>
      </c>
      <c r="J96" s="56" t="s">
        <v>116</v>
      </c>
      <c r="K96" s="56" t="s">
        <v>110</v>
      </c>
      <c r="L96" s="61">
        <v>5</v>
      </c>
      <c r="M96" s="62">
        <f t="shared" si="44"/>
        <v>1</v>
      </c>
      <c r="N96" s="61">
        <v>9</v>
      </c>
      <c r="O96" s="62">
        <f t="shared" si="45"/>
        <v>1</v>
      </c>
      <c r="P96" s="61">
        <v>13</v>
      </c>
      <c r="Q96" s="62">
        <f t="shared" si="46"/>
        <v>1</v>
      </c>
      <c r="R96" s="61">
        <v>7</v>
      </c>
      <c r="S96" s="63">
        <f t="shared" si="47"/>
        <v>1</v>
      </c>
      <c r="T96" s="61">
        <v>6</v>
      </c>
      <c r="U96" s="63">
        <f t="shared" si="48"/>
        <v>1</v>
      </c>
      <c r="V96" s="61">
        <v>7</v>
      </c>
      <c r="W96" s="63">
        <f t="shared" si="49"/>
        <v>1</v>
      </c>
      <c r="X96" s="61">
        <v>7</v>
      </c>
      <c r="Y96" s="63">
        <f t="shared" si="50"/>
        <v>1</v>
      </c>
      <c r="Z96" s="61">
        <v>11</v>
      </c>
      <c r="AA96" s="63">
        <f t="shared" si="51"/>
        <v>1</v>
      </c>
      <c r="AB96" s="61">
        <v>6</v>
      </c>
      <c r="AC96" s="63">
        <f t="shared" si="52"/>
        <v>1</v>
      </c>
      <c r="AD96" s="64">
        <v>0</v>
      </c>
      <c r="AE96" s="65">
        <f t="shared" si="53"/>
        <v>0</v>
      </c>
      <c r="AF96" s="64">
        <v>0</v>
      </c>
      <c r="AG96" s="65">
        <f t="shared" si="54"/>
        <v>0</v>
      </c>
      <c r="AH96" s="64">
        <v>0</v>
      </c>
      <c r="AI96" s="65">
        <f t="shared" si="55"/>
        <v>0</v>
      </c>
      <c r="AJ96" s="64"/>
      <c r="AK96" s="65">
        <f t="shared" si="56"/>
        <v>0</v>
      </c>
      <c r="AL96" s="64"/>
      <c r="AM96" s="65">
        <f t="shared" si="57"/>
        <v>0</v>
      </c>
      <c r="AN96" s="64"/>
      <c r="AO96" s="65">
        <f t="shared" si="58"/>
        <v>0</v>
      </c>
      <c r="AP96" s="66">
        <f t="shared" si="59"/>
        <v>71</v>
      </c>
      <c r="AQ96" s="66">
        <f t="shared" si="60"/>
        <v>9</v>
      </c>
      <c r="AR96" s="56">
        <v>1</v>
      </c>
      <c r="AS96" s="56"/>
      <c r="AT96" s="56">
        <v>3</v>
      </c>
      <c r="AU96" s="67">
        <f t="shared" si="61"/>
        <v>4</v>
      </c>
      <c r="AV96" s="68">
        <f t="shared" si="62"/>
        <v>1</v>
      </c>
      <c r="AW96" s="68">
        <f t="shared" si="63"/>
        <v>0</v>
      </c>
      <c r="AX96" s="14">
        <f t="shared" si="43"/>
        <v>6</v>
      </c>
      <c r="AY96" s="67">
        <f t="shared" si="64"/>
        <v>7</v>
      </c>
      <c r="AZ96" s="69">
        <f t="shared" si="65"/>
        <v>0</v>
      </c>
      <c r="BA96" s="69">
        <f t="shared" si="66"/>
        <v>0</v>
      </c>
      <c r="BB96" s="69">
        <f t="shared" si="67"/>
        <v>-3</v>
      </c>
      <c r="BC96" s="67">
        <f t="shared" si="67"/>
        <v>-3</v>
      </c>
      <c r="BD96" s="70">
        <f t="shared" si="68"/>
        <v>-42.857142857142854</v>
      </c>
      <c r="BE96" s="70">
        <f t="shared" si="74"/>
        <v>-50</v>
      </c>
      <c r="BF96" s="71"/>
      <c r="BG96" s="71"/>
      <c r="BH96" s="71"/>
      <c r="BI96" s="54">
        <f t="shared" si="69"/>
        <v>0</v>
      </c>
      <c r="BJ96" s="18">
        <f t="shared" si="70"/>
        <v>4</v>
      </c>
      <c r="BK96" s="18"/>
      <c r="BL96" s="18">
        <f t="shared" si="71"/>
        <v>4</v>
      </c>
      <c r="BM96" s="18">
        <f t="shared" si="72"/>
        <v>-3</v>
      </c>
      <c r="BN96" s="18">
        <f t="shared" si="73"/>
        <v>-42.857142857142854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/>
      <c r="CV96" s="56">
        <f t="shared" si="75"/>
        <v>-3</v>
      </c>
      <c r="CW96" s="173">
        <f t="shared" si="76"/>
        <v>-42.857142857142854</v>
      </c>
      <c r="CX96" s="60"/>
      <c r="CY96" s="60"/>
      <c r="CZ96" s="60"/>
      <c r="DA96" s="60"/>
      <c r="DB96" s="60"/>
      <c r="DC96" s="75">
        <v>1</v>
      </c>
      <c r="DD96" s="60"/>
      <c r="DE96" s="75"/>
      <c r="DF96" s="60"/>
      <c r="DG96" s="60"/>
      <c r="DH96" s="60"/>
      <c r="DI96" s="60"/>
      <c r="DK96" s="3">
        <v>1</v>
      </c>
      <c r="DM96" s="3">
        <v>3</v>
      </c>
      <c r="DN96" s="3">
        <v>4</v>
      </c>
    </row>
    <row r="97" spans="1:161" s="3" customFormat="1">
      <c r="A97" s="56">
        <v>86</v>
      </c>
      <c r="B97" s="58">
        <v>80030098</v>
      </c>
      <c r="C97" s="59" t="s">
        <v>219</v>
      </c>
      <c r="D97" s="60" t="s">
        <v>218</v>
      </c>
      <c r="E97" s="60" t="s">
        <v>214</v>
      </c>
      <c r="F97" s="60" t="s">
        <v>106</v>
      </c>
      <c r="G97" s="60" t="s">
        <v>107</v>
      </c>
      <c r="H97" s="60" t="s">
        <v>112</v>
      </c>
      <c r="I97" s="56">
        <v>55</v>
      </c>
      <c r="J97" s="56" t="s">
        <v>109</v>
      </c>
      <c r="K97" s="56" t="s">
        <v>110</v>
      </c>
      <c r="L97" s="61">
        <v>0</v>
      </c>
      <c r="M97" s="62">
        <f t="shared" si="44"/>
        <v>0</v>
      </c>
      <c r="N97" s="61">
        <v>4</v>
      </c>
      <c r="O97" s="62">
        <f t="shared" si="45"/>
        <v>1</v>
      </c>
      <c r="P97" s="61">
        <v>2</v>
      </c>
      <c r="Q97" s="62">
        <f t="shared" si="46"/>
        <v>1</v>
      </c>
      <c r="R97" s="61">
        <v>0</v>
      </c>
      <c r="S97" s="63">
        <f t="shared" si="47"/>
        <v>0</v>
      </c>
      <c r="T97" s="61">
        <v>3</v>
      </c>
      <c r="U97" s="63">
        <f t="shared" si="48"/>
        <v>1</v>
      </c>
      <c r="V97" s="61">
        <v>9</v>
      </c>
      <c r="W97" s="63">
        <f t="shared" si="49"/>
        <v>1</v>
      </c>
      <c r="X97" s="61">
        <v>11</v>
      </c>
      <c r="Y97" s="63">
        <f t="shared" si="50"/>
        <v>1</v>
      </c>
      <c r="Z97" s="61">
        <v>8</v>
      </c>
      <c r="AA97" s="63">
        <f t="shared" si="51"/>
        <v>1</v>
      </c>
      <c r="AB97" s="61">
        <v>5</v>
      </c>
      <c r="AC97" s="63">
        <f t="shared" si="52"/>
        <v>1</v>
      </c>
      <c r="AD97" s="64">
        <v>4</v>
      </c>
      <c r="AE97" s="65">
        <f t="shared" si="53"/>
        <v>1</v>
      </c>
      <c r="AF97" s="64">
        <v>12</v>
      </c>
      <c r="AG97" s="65">
        <f t="shared" si="54"/>
        <v>1</v>
      </c>
      <c r="AH97" s="64">
        <v>7</v>
      </c>
      <c r="AI97" s="65">
        <f t="shared" si="55"/>
        <v>1</v>
      </c>
      <c r="AJ97" s="64"/>
      <c r="AK97" s="65">
        <f t="shared" si="56"/>
        <v>0</v>
      </c>
      <c r="AL97" s="64"/>
      <c r="AM97" s="65">
        <f t="shared" si="57"/>
        <v>0</v>
      </c>
      <c r="AN97" s="64"/>
      <c r="AO97" s="65">
        <f t="shared" si="58"/>
        <v>0</v>
      </c>
      <c r="AP97" s="66">
        <f t="shared" si="59"/>
        <v>65</v>
      </c>
      <c r="AQ97" s="66">
        <f t="shared" si="60"/>
        <v>10</v>
      </c>
      <c r="AR97" s="56">
        <v>1</v>
      </c>
      <c r="AS97" s="56"/>
      <c r="AT97" s="56">
        <v>5</v>
      </c>
      <c r="AU97" s="67">
        <f t="shared" si="61"/>
        <v>6</v>
      </c>
      <c r="AV97" s="68">
        <f t="shared" si="62"/>
        <v>1</v>
      </c>
      <c r="AW97" s="68">
        <f t="shared" si="63"/>
        <v>0</v>
      </c>
      <c r="AX97" s="14">
        <f t="shared" si="43"/>
        <v>11</v>
      </c>
      <c r="AY97" s="67">
        <f t="shared" si="64"/>
        <v>12</v>
      </c>
      <c r="AZ97" s="69">
        <f t="shared" si="65"/>
        <v>0</v>
      </c>
      <c r="BA97" s="69">
        <f t="shared" si="66"/>
        <v>0</v>
      </c>
      <c r="BB97" s="69">
        <f t="shared" si="67"/>
        <v>-6</v>
      </c>
      <c r="BC97" s="67">
        <f t="shared" si="67"/>
        <v>-6</v>
      </c>
      <c r="BD97" s="70">
        <f t="shared" si="68"/>
        <v>-50</v>
      </c>
      <c r="BE97" s="70">
        <f t="shared" si="74"/>
        <v>-54.54545454545454</v>
      </c>
      <c r="BF97" s="71"/>
      <c r="BG97" s="71"/>
      <c r="BH97" s="71"/>
      <c r="BI97" s="54">
        <f t="shared" si="69"/>
        <v>0</v>
      </c>
      <c r="BJ97" s="18">
        <f t="shared" si="70"/>
        <v>6</v>
      </c>
      <c r="BK97" s="18"/>
      <c r="BL97" s="18">
        <f t="shared" si="71"/>
        <v>6</v>
      </c>
      <c r="BM97" s="18">
        <f t="shared" si="72"/>
        <v>-6</v>
      </c>
      <c r="BN97" s="18">
        <f t="shared" si="73"/>
        <v>-50</v>
      </c>
      <c r="BO97" s="73"/>
      <c r="BP97" s="55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60"/>
      <c r="CV97" s="56">
        <f t="shared" si="75"/>
        <v>-6</v>
      </c>
      <c r="CW97" s="173">
        <f t="shared" si="76"/>
        <v>-50</v>
      </c>
      <c r="CX97" s="60"/>
      <c r="CY97" s="60"/>
      <c r="CZ97" s="60"/>
      <c r="DA97" s="60"/>
      <c r="DB97" s="60"/>
      <c r="DC97" s="75"/>
      <c r="DD97" s="60"/>
      <c r="DE97" s="75"/>
      <c r="DF97" s="60"/>
      <c r="DG97" s="60"/>
      <c r="DH97" s="60"/>
      <c r="DI97" s="60"/>
      <c r="DK97" s="3">
        <v>1</v>
      </c>
      <c r="DM97" s="3">
        <v>5</v>
      </c>
      <c r="DN97" s="3">
        <v>6</v>
      </c>
    </row>
    <row r="98" spans="1:161" s="3" customFormat="1">
      <c r="A98" s="56">
        <v>87</v>
      </c>
      <c r="B98" s="58">
        <v>80030099</v>
      </c>
      <c r="C98" s="59" t="s">
        <v>220</v>
      </c>
      <c r="D98" s="60" t="s">
        <v>218</v>
      </c>
      <c r="E98" s="60" t="s">
        <v>214</v>
      </c>
      <c r="F98" s="60" t="s">
        <v>106</v>
      </c>
      <c r="G98" s="60" t="s">
        <v>107</v>
      </c>
      <c r="H98" s="60" t="s">
        <v>108</v>
      </c>
      <c r="I98" s="56">
        <v>40</v>
      </c>
      <c r="J98" s="56" t="s">
        <v>116</v>
      </c>
      <c r="K98" s="56" t="s">
        <v>110</v>
      </c>
      <c r="L98" s="61">
        <v>0</v>
      </c>
      <c r="M98" s="62">
        <f t="shared" si="44"/>
        <v>0</v>
      </c>
      <c r="N98" s="61">
        <v>16</v>
      </c>
      <c r="O98" s="62">
        <f t="shared" si="45"/>
        <v>1</v>
      </c>
      <c r="P98" s="61">
        <v>16</v>
      </c>
      <c r="Q98" s="62">
        <f t="shared" si="46"/>
        <v>1</v>
      </c>
      <c r="R98" s="61">
        <v>16</v>
      </c>
      <c r="S98" s="63">
        <f t="shared" si="47"/>
        <v>1</v>
      </c>
      <c r="T98" s="61">
        <v>11</v>
      </c>
      <c r="U98" s="63">
        <f t="shared" si="48"/>
        <v>1</v>
      </c>
      <c r="V98" s="61">
        <v>10</v>
      </c>
      <c r="W98" s="63">
        <f t="shared" si="49"/>
        <v>1</v>
      </c>
      <c r="X98" s="61">
        <v>8</v>
      </c>
      <c r="Y98" s="63">
        <f t="shared" si="50"/>
        <v>1</v>
      </c>
      <c r="Z98" s="61">
        <v>11</v>
      </c>
      <c r="AA98" s="63">
        <f t="shared" si="51"/>
        <v>1</v>
      </c>
      <c r="AB98" s="61">
        <v>15</v>
      </c>
      <c r="AC98" s="63">
        <f t="shared" si="52"/>
        <v>1</v>
      </c>
      <c r="AD98" s="64">
        <v>0</v>
      </c>
      <c r="AE98" s="65">
        <f t="shared" si="53"/>
        <v>0</v>
      </c>
      <c r="AF98" s="64">
        <v>0</v>
      </c>
      <c r="AG98" s="65">
        <f t="shared" si="54"/>
        <v>0</v>
      </c>
      <c r="AH98" s="64">
        <v>0</v>
      </c>
      <c r="AI98" s="65">
        <f t="shared" si="55"/>
        <v>0</v>
      </c>
      <c r="AJ98" s="64"/>
      <c r="AK98" s="65">
        <f t="shared" si="56"/>
        <v>0</v>
      </c>
      <c r="AL98" s="64"/>
      <c r="AM98" s="65">
        <f t="shared" si="57"/>
        <v>0</v>
      </c>
      <c r="AN98" s="64"/>
      <c r="AO98" s="65">
        <f t="shared" si="58"/>
        <v>0</v>
      </c>
      <c r="AP98" s="66">
        <f t="shared" si="59"/>
        <v>103</v>
      </c>
      <c r="AQ98" s="66">
        <f t="shared" si="60"/>
        <v>8</v>
      </c>
      <c r="AR98" s="56">
        <v>1</v>
      </c>
      <c r="AS98" s="56"/>
      <c r="AT98" s="56">
        <v>4</v>
      </c>
      <c r="AU98" s="67">
        <f t="shared" si="61"/>
        <v>5</v>
      </c>
      <c r="AV98" s="68">
        <f t="shared" si="62"/>
        <v>1</v>
      </c>
      <c r="AW98" s="68">
        <f t="shared" si="63"/>
        <v>0</v>
      </c>
      <c r="AX98" s="14">
        <f t="shared" si="43"/>
        <v>8</v>
      </c>
      <c r="AY98" s="67">
        <f t="shared" si="64"/>
        <v>9</v>
      </c>
      <c r="AZ98" s="69">
        <f t="shared" si="65"/>
        <v>0</v>
      </c>
      <c r="BA98" s="69">
        <f t="shared" si="66"/>
        <v>0</v>
      </c>
      <c r="BB98" s="69">
        <f t="shared" si="67"/>
        <v>-4</v>
      </c>
      <c r="BC98" s="67">
        <f t="shared" si="67"/>
        <v>-4</v>
      </c>
      <c r="BD98" s="70">
        <f t="shared" si="68"/>
        <v>-44.444444444444443</v>
      </c>
      <c r="BE98" s="70">
        <f t="shared" si="74"/>
        <v>-50</v>
      </c>
      <c r="BF98" s="71"/>
      <c r="BG98" s="71"/>
      <c r="BH98" s="71">
        <v>2</v>
      </c>
      <c r="BI98" s="54">
        <f t="shared" si="69"/>
        <v>2</v>
      </c>
      <c r="BJ98" s="18">
        <f t="shared" si="70"/>
        <v>3</v>
      </c>
      <c r="BK98" s="18">
        <v>1</v>
      </c>
      <c r="BL98" s="18">
        <f t="shared" si="71"/>
        <v>4</v>
      </c>
      <c r="BM98" s="18">
        <f t="shared" si="72"/>
        <v>-5</v>
      </c>
      <c r="BN98" s="18">
        <f t="shared" si="73"/>
        <v>-55.555555555555557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 t="shared" si="75"/>
        <v>-4</v>
      </c>
      <c r="CW98" s="173">
        <f t="shared" si="76"/>
        <v>-44.444444444444443</v>
      </c>
      <c r="CX98" s="60"/>
      <c r="CY98" s="60"/>
      <c r="CZ98" s="60"/>
      <c r="DA98" s="60"/>
      <c r="DB98" s="60"/>
      <c r="DC98" s="75"/>
      <c r="DD98" s="60"/>
      <c r="DE98" s="75"/>
      <c r="DF98" s="60"/>
      <c r="DG98" s="60"/>
      <c r="DH98" s="60"/>
      <c r="DI98" s="60"/>
      <c r="DK98" s="3">
        <v>1</v>
      </c>
      <c r="DM98" s="3">
        <v>5</v>
      </c>
      <c r="DN98" s="3">
        <v>6</v>
      </c>
    </row>
    <row r="99" spans="1:161" s="86" customFormat="1">
      <c r="A99" s="56">
        <v>88</v>
      </c>
      <c r="B99" s="58">
        <v>80030101</v>
      </c>
      <c r="C99" s="59" t="s">
        <v>221</v>
      </c>
      <c r="D99" s="60" t="s">
        <v>218</v>
      </c>
      <c r="E99" s="60" t="s">
        <v>214</v>
      </c>
      <c r="F99" s="60" t="s">
        <v>106</v>
      </c>
      <c r="G99" s="60" t="s">
        <v>107</v>
      </c>
      <c r="H99" s="60" t="s">
        <v>108</v>
      </c>
      <c r="I99" s="56">
        <v>35</v>
      </c>
      <c r="J99" s="56" t="s">
        <v>116</v>
      </c>
      <c r="K99" s="56" t="s">
        <v>113</v>
      </c>
      <c r="L99" s="61">
        <v>0</v>
      </c>
      <c r="M99" s="62">
        <f t="shared" si="44"/>
        <v>0</v>
      </c>
      <c r="N99" s="61">
        <v>4</v>
      </c>
      <c r="O99" s="62">
        <f t="shared" si="45"/>
        <v>1</v>
      </c>
      <c r="P99" s="61">
        <v>9</v>
      </c>
      <c r="Q99" s="62">
        <f t="shared" si="46"/>
        <v>1</v>
      </c>
      <c r="R99" s="61">
        <v>8</v>
      </c>
      <c r="S99" s="63">
        <f t="shared" si="47"/>
        <v>1</v>
      </c>
      <c r="T99" s="61">
        <v>20</v>
      </c>
      <c r="U99" s="63">
        <f t="shared" si="48"/>
        <v>1</v>
      </c>
      <c r="V99" s="61">
        <v>12</v>
      </c>
      <c r="W99" s="63">
        <f t="shared" si="49"/>
        <v>1</v>
      </c>
      <c r="X99" s="61">
        <v>12</v>
      </c>
      <c r="Y99" s="63">
        <f t="shared" si="50"/>
        <v>1</v>
      </c>
      <c r="Z99" s="61">
        <v>14</v>
      </c>
      <c r="AA99" s="63">
        <f t="shared" si="51"/>
        <v>1</v>
      </c>
      <c r="AB99" s="61">
        <v>11</v>
      </c>
      <c r="AC99" s="63">
        <f t="shared" si="52"/>
        <v>1</v>
      </c>
      <c r="AD99" s="64">
        <v>0</v>
      </c>
      <c r="AE99" s="65">
        <f t="shared" si="53"/>
        <v>0</v>
      </c>
      <c r="AF99" s="64">
        <v>0</v>
      </c>
      <c r="AG99" s="65">
        <f t="shared" si="54"/>
        <v>0</v>
      </c>
      <c r="AH99" s="64">
        <v>0</v>
      </c>
      <c r="AI99" s="65">
        <f t="shared" si="55"/>
        <v>0</v>
      </c>
      <c r="AJ99" s="64"/>
      <c r="AK99" s="65">
        <f t="shared" si="56"/>
        <v>0</v>
      </c>
      <c r="AL99" s="64"/>
      <c r="AM99" s="65">
        <f t="shared" si="57"/>
        <v>0</v>
      </c>
      <c r="AN99" s="64"/>
      <c r="AO99" s="65">
        <f t="shared" si="58"/>
        <v>0</v>
      </c>
      <c r="AP99" s="66">
        <f t="shared" si="59"/>
        <v>90</v>
      </c>
      <c r="AQ99" s="66">
        <f t="shared" si="60"/>
        <v>8</v>
      </c>
      <c r="AR99" s="56">
        <v>1</v>
      </c>
      <c r="AS99" s="56"/>
      <c r="AT99" s="56">
        <v>4</v>
      </c>
      <c r="AU99" s="67">
        <f t="shared" si="61"/>
        <v>5</v>
      </c>
      <c r="AV99" s="68">
        <f t="shared" si="62"/>
        <v>1</v>
      </c>
      <c r="AW99" s="68">
        <f t="shared" si="63"/>
        <v>0</v>
      </c>
      <c r="AX99" s="14">
        <f t="shared" si="43"/>
        <v>8</v>
      </c>
      <c r="AY99" s="67">
        <f t="shared" si="64"/>
        <v>9</v>
      </c>
      <c r="AZ99" s="69">
        <f t="shared" si="65"/>
        <v>0</v>
      </c>
      <c r="BA99" s="69">
        <f t="shared" si="66"/>
        <v>0</v>
      </c>
      <c r="BB99" s="69">
        <f t="shared" si="67"/>
        <v>-4</v>
      </c>
      <c r="BC99" s="67">
        <f t="shared" si="67"/>
        <v>-4</v>
      </c>
      <c r="BD99" s="70">
        <f t="shared" si="68"/>
        <v>-44.444444444444443</v>
      </c>
      <c r="BE99" s="70">
        <f t="shared" si="74"/>
        <v>-50</v>
      </c>
      <c r="BF99" s="71"/>
      <c r="BG99" s="71"/>
      <c r="BH99" s="71">
        <v>1</v>
      </c>
      <c r="BI99" s="54">
        <f t="shared" si="69"/>
        <v>1</v>
      </c>
      <c r="BJ99" s="18">
        <f t="shared" si="70"/>
        <v>4</v>
      </c>
      <c r="BK99" s="18"/>
      <c r="BL99" s="18">
        <f t="shared" si="71"/>
        <v>4</v>
      </c>
      <c r="BM99" s="18">
        <f t="shared" si="72"/>
        <v>-5</v>
      </c>
      <c r="BN99" s="18">
        <f t="shared" si="73"/>
        <v>-55.555555555555557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 t="shared" si="75"/>
        <v>-4</v>
      </c>
      <c r="CW99" s="173">
        <f t="shared" si="76"/>
        <v>-44.444444444444443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5</v>
      </c>
      <c r="DN99" s="3">
        <v>6</v>
      </c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</row>
    <row r="100" spans="1:161" s="86" customFormat="1">
      <c r="A100" s="56">
        <v>89</v>
      </c>
      <c r="B100" s="58">
        <v>80030102</v>
      </c>
      <c r="C100" s="59" t="s">
        <v>222</v>
      </c>
      <c r="D100" s="60" t="s">
        <v>223</v>
      </c>
      <c r="E100" s="60" t="s">
        <v>214</v>
      </c>
      <c r="F100" s="60" t="s">
        <v>106</v>
      </c>
      <c r="G100" s="60" t="s">
        <v>107</v>
      </c>
      <c r="H100" s="60" t="s">
        <v>108</v>
      </c>
      <c r="I100" s="56">
        <v>24</v>
      </c>
      <c r="J100" s="56" t="s">
        <v>116</v>
      </c>
      <c r="K100" s="56" t="s">
        <v>110</v>
      </c>
      <c r="L100" s="61">
        <v>0</v>
      </c>
      <c r="M100" s="62">
        <f t="shared" si="44"/>
        <v>0</v>
      </c>
      <c r="N100" s="61">
        <v>1</v>
      </c>
      <c r="O100" s="62">
        <f t="shared" si="45"/>
        <v>1</v>
      </c>
      <c r="P100" s="61">
        <v>5</v>
      </c>
      <c r="Q100" s="62">
        <f t="shared" si="46"/>
        <v>1</v>
      </c>
      <c r="R100" s="61">
        <v>4</v>
      </c>
      <c r="S100" s="63">
        <f t="shared" si="47"/>
        <v>1</v>
      </c>
      <c r="T100" s="61">
        <v>4</v>
      </c>
      <c r="U100" s="63">
        <f t="shared" si="48"/>
        <v>1</v>
      </c>
      <c r="V100" s="61">
        <v>2</v>
      </c>
      <c r="W100" s="63">
        <f t="shared" si="49"/>
        <v>1</v>
      </c>
      <c r="X100" s="61">
        <v>4</v>
      </c>
      <c r="Y100" s="63">
        <f t="shared" si="50"/>
        <v>1</v>
      </c>
      <c r="Z100" s="61">
        <v>5</v>
      </c>
      <c r="AA100" s="63">
        <f t="shared" si="51"/>
        <v>1</v>
      </c>
      <c r="AB100" s="61">
        <v>7</v>
      </c>
      <c r="AC100" s="63">
        <f t="shared" si="52"/>
        <v>1</v>
      </c>
      <c r="AD100" s="64">
        <v>0</v>
      </c>
      <c r="AE100" s="65">
        <f t="shared" si="53"/>
        <v>0</v>
      </c>
      <c r="AF100" s="64">
        <v>0</v>
      </c>
      <c r="AG100" s="65">
        <f t="shared" si="54"/>
        <v>0</v>
      </c>
      <c r="AH100" s="64">
        <v>0</v>
      </c>
      <c r="AI100" s="65">
        <f t="shared" si="55"/>
        <v>0</v>
      </c>
      <c r="AJ100" s="64"/>
      <c r="AK100" s="65">
        <f t="shared" si="56"/>
        <v>0</v>
      </c>
      <c r="AL100" s="64"/>
      <c r="AM100" s="65">
        <f t="shared" si="57"/>
        <v>0</v>
      </c>
      <c r="AN100" s="64"/>
      <c r="AO100" s="65">
        <f t="shared" si="58"/>
        <v>0</v>
      </c>
      <c r="AP100" s="66">
        <f t="shared" si="59"/>
        <v>32</v>
      </c>
      <c r="AQ100" s="66">
        <f t="shared" si="60"/>
        <v>8</v>
      </c>
      <c r="AR100" s="56">
        <v>1</v>
      </c>
      <c r="AS100" s="56"/>
      <c r="AT100" s="56">
        <v>3</v>
      </c>
      <c r="AU100" s="67">
        <f t="shared" si="61"/>
        <v>4</v>
      </c>
      <c r="AV100" s="68">
        <f t="shared" si="62"/>
        <v>0</v>
      </c>
      <c r="AW100" s="68">
        <f t="shared" si="63"/>
        <v>0</v>
      </c>
      <c r="AX100" s="14">
        <v>4</v>
      </c>
      <c r="AY100" s="67">
        <f t="shared" si="64"/>
        <v>4</v>
      </c>
      <c r="AZ100" s="69">
        <f t="shared" si="65"/>
        <v>1</v>
      </c>
      <c r="BA100" s="69">
        <f t="shared" si="66"/>
        <v>0</v>
      </c>
      <c r="BB100" s="69">
        <f t="shared" si="67"/>
        <v>-1</v>
      </c>
      <c r="BC100" s="67">
        <f t="shared" si="67"/>
        <v>0</v>
      </c>
      <c r="BD100" s="70">
        <f t="shared" si="68"/>
        <v>0</v>
      </c>
      <c r="BE100" s="70">
        <f t="shared" si="74"/>
        <v>-25</v>
      </c>
      <c r="BF100" s="71"/>
      <c r="BG100" s="71"/>
      <c r="BH100" s="71"/>
      <c r="BI100" s="54">
        <f t="shared" si="69"/>
        <v>0</v>
      </c>
      <c r="BJ100" s="18">
        <f t="shared" si="70"/>
        <v>4</v>
      </c>
      <c r="BK100" s="18"/>
      <c r="BL100" s="18">
        <f t="shared" si="71"/>
        <v>4</v>
      </c>
      <c r="BM100" s="18">
        <f t="shared" si="72"/>
        <v>0</v>
      </c>
      <c r="BN100" s="18">
        <f t="shared" si="73"/>
        <v>0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 t="shared" si="75"/>
        <v>0</v>
      </c>
      <c r="CW100" s="173">
        <f t="shared" si="76"/>
        <v>0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3</v>
      </c>
      <c r="DN100" s="3">
        <v>4</v>
      </c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</row>
    <row r="101" spans="1:161" s="86" customFormat="1">
      <c r="A101" s="56">
        <v>90</v>
      </c>
      <c r="B101" s="58">
        <v>80030103</v>
      </c>
      <c r="C101" s="59" t="s">
        <v>224</v>
      </c>
      <c r="D101" s="60" t="s">
        <v>223</v>
      </c>
      <c r="E101" s="60" t="s">
        <v>214</v>
      </c>
      <c r="F101" s="60" t="s">
        <v>106</v>
      </c>
      <c r="G101" s="60" t="s">
        <v>107</v>
      </c>
      <c r="H101" s="60" t="s">
        <v>112</v>
      </c>
      <c r="I101" s="56">
        <v>35</v>
      </c>
      <c r="J101" s="56" t="s">
        <v>116</v>
      </c>
      <c r="K101" s="56" t="s">
        <v>113</v>
      </c>
      <c r="L101" s="61">
        <v>0</v>
      </c>
      <c r="M101" s="62">
        <f t="shared" si="44"/>
        <v>0</v>
      </c>
      <c r="N101" s="61">
        <v>3</v>
      </c>
      <c r="O101" s="62">
        <f t="shared" si="45"/>
        <v>1</v>
      </c>
      <c r="P101" s="61">
        <v>4</v>
      </c>
      <c r="Q101" s="62">
        <f t="shared" si="46"/>
        <v>1</v>
      </c>
      <c r="R101" s="61">
        <v>3</v>
      </c>
      <c r="S101" s="63">
        <f t="shared" si="47"/>
        <v>1</v>
      </c>
      <c r="T101" s="61">
        <v>5</v>
      </c>
      <c r="U101" s="63">
        <f t="shared" si="48"/>
        <v>1</v>
      </c>
      <c r="V101" s="61">
        <v>5</v>
      </c>
      <c r="W101" s="63">
        <f t="shared" si="49"/>
        <v>1</v>
      </c>
      <c r="X101" s="61">
        <v>7</v>
      </c>
      <c r="Y101" s="63">
        <f t="shared" si="50"/>
        <v>1</v>
      </c>
      <c r="Z101" s="61">
        <v>6</v>
      </c>
      <c r="AA101" s="63">
        <f t="shared" si="51"/>
        <v>1</v>
      </c>
      <c r="AB101" s="61">
        <v>5</v>
      </c>
      <c r="AC101" s="63">
        <f t="shared" si="52"/>
        <v>1</v>
      </c>
      <c r="AD101" s="64">
        <v>7</v>
      </c>
      <c r="AE101" s="65">
        <f t="shared" si="53"/>
        <v>1</v>
      </c>
      <c r="AF101" s="64">
        <v>4</v>
      </c>
      <c r="AG101" s="65">
        <f t="shared" si="54"/>
        <v>1</v>
      </c>
      <c r="AH101" s="64">
        <v>6</v>
      </c>
      <c r="AI101" s="65">
        <f t="shared" si="55"/>
        <v>1</v>
      </c>
      <c r="AJ101" s="64"/>
      <c r="AK101" s="65">
        <f t="shared" si="56"/>
        <v>0</v>
      </c>
      <c r="AL101" s="64"/>
      <c r="AM101" s="65">
        <f t="shared" si="57"/>
        <v>0</v>
      </c>
      <c r="AN101" s="64"/>
      <c r="AO101" s="65">
        <f t="shared" si="58"/>
        <v>0</v>
      </c>
      <c r="AP101" s="66">
        <f t="shared" si="59"/>
        <v>55</v>
      </c>
      <c r="AQ101" s="66">
        <f t="shared" si="60"/>
        <v>11</v>
      </c>
      <c r="AR101" s="56">
        <v>1</v>
      </c>
      <c r="AS101" s="56"/>
      <c r="AT101" s="56">
        <v>5</v>
      </c>
      <c r="AU101" s="67">
        <f t="shared" si="61"/>
        <v>6</v>
      </c>
      <c r="AV101" s="68">
        <f t="shared" si="62"/>
        <v>1</v>
      </c>
      <c r="AW101" s="68">
        <f t="shared" si="63"/>
        <v>0</v>
      </c>
      <c r="AX101" s="14">
        <v>4</v>
      </c>
      <c r="AY101" s="67">
        <f t="shared" si="64"/>
        <v>5</v>
      </c>
      <c r="AZ101" s="69">
        <f t="shared" si="65"/>
        <v>0</v>
      </c>
      <c r="BA101" s="69">
        <f t="shared" si="66"/>
        <v>0</v>
      </c>
      <c r="BB101" s="69">
        <f t="shared" si="67"/>
        <v>1</v>
      </c>
      <c r="BC101" s="67">
        <f t="shared" si="67"/>
        <v>1</v>
      </c>
      <c r="BD101" s="70">
        <f t="shared" si="68"/>
        <v>20</v>
      </c>
      <c r="BE101" s="70">
        <f t="shared" si="74"/>
        <v>25</v>
      </c>
      <c r="BF101" s="71">
        <v>1</v>
      </c>
      <c r="BG101" s="71"/>
      <c r="BH101" s="71">
        <v>1</v>
      </c>
      <c r="BI101" s="54">
        <f t="shared" si="69"/>
        <v>2</v>
      </c>
      <c r="BJ101" s="18">
        <f t="shared" si="70"/>
        <v>4</v>
      </c>
      <c r="BK101" s="18">
        <v>1</v>
      </c>
      <c r="BL101" s="18">
        <f t="shared" si="71"/>
        <v>5</v>
      </c>
      <c r="BM101" s="18">
        <f t="shared" si="72"/>
        <v>0</v>
      </c>
      <c r="BN101" s="18">
        <f t="shared" si="73"/>
        <v>0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 t="shared" si="75"/>
        <v>1</v>
      </c>
      <c r="CW101" s="173">
        <f t="shared" si="76"/>
        <v>20</v>
      </c>
      <c r="CX101" s="60"/>
      <c r="CY101" s="60"/>
      <c r="CZ101" s="60"/>
      <c r="DA101" s="60"/>
      <c r="DB101" s="60"/>
      <c r="DC101" s="75"/>
      <c r="DD101" s="60"/>
      <c r="DE101" s="75"/>
      <c r="DF101" s="60"/>
      <c r="DG101" s="60"/>
      <c r="DH101" s="60"/>
      <c r="DI101" s="60"/>
      <c r="DJ101" s="3"/>
      <c r="DK101" s="3">
        <v>1</v>
      </c>
      <c r="DL101" s="3"/>
      <c r="DM101" s="3">
        <v>6</v>
      </c>
      <c r="DN101" s="3">
        <v>7</v>
      </c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</row>
    <row r="102" spans="1:161" s="86" customFormat="1">
      <c r="A102" s="56">
        <v>91</v>
      </c>
      <c r="B102" s="58">
        <v>80030104</v>
      </c>
      <c r="C102" s="59" t="s">
        <v>225</v>
      </c>
      <c r="D102" s="60" t="s">
        <v>223</v>
      </c>
      <c r="E102" s="60" t="s">
        <v>214</v>
      </c>
      <c r="F102" s="60" t="s">
        <v>106</v>
      </c>
      <c r="G102" s="60" t="s">
        <v>107</v>
      </c>
      <c r="H102" s="60" t="s">
        <v>108</v>
      </c>
      <c r="I102" s="56">
        <v>30</v>
      </c>
      <c r="J102" s="56" t="s">
        <v>116</v>
      </c>
      <c r="K102" s="56" t="s">
        <v>110</v>
      </c>
      <c r="L102" s="61">
        <v>0</v>
      </c>
      <c r="M102" s="62">
        <f t="shared" si="44"/>
        <v>0</v>
      </c>
      <c r="N102" s="61">
        <v>1</v>
      </c>
      <c r="O102" s="62">
        <f t="shared" si="45"/>
        <v>1</v>
      </c>
      <c r="P102" s="61">
        <v>2</v>
      </c>
      <c r="Q102" s="62">
        <f t="shared" si="46"/>
        <v>1</v>
      </c>
      <c r="R102" s="61">
        <v>3</v>
      </c>
      <c r="S102" s="63">
        <f t="shared" si="47"/>
        <v>1</v>
      </c>
      <c r="T102" s="61">
        <v>1</v>
      </c>
      <c r="U102" s="63">
        <f t="shared" si="48"/>
        <v>1</v>
      </c>
      <c r="V102" s="61">
        <v>4</v>
      </c>
      <c r="W102" s="63">
        <f t="shared" si="49"/>
        <v>1</v>
      </c>
      <c r="X102" s="61">
        <v>1</v>
      </c>
      <c r="Y102" s="63">
        <f t="shared" si="50"/>
        <v>1</v>
      </c>
      <c r="Z102" s="61">
        <v>2</v>
      </c>
      <c r="AA102" s="63">
        <f t="shared" si="51"/>
        <v>1</v>
      </c>
      <c r="AB102" s="61">
        <v>4</v>
      </c>
      <c r="AC102" s="63">
        <f t="shared" si="52"/>
        <v>1</v>
      </c>
      <c r="AD102" s="64">
        <v>0</v>
      </c>
      <c r="AE102" s="65">
        <f t="shared" si="53"/>
        <v>0</v>
      </c>
      <c r="AF102" s="64">
        <v>0</v>
      </c>
      <c r="AG102" s="65">
        <f t="shared" si="54"/>
        <v>0</v>
      </c>
      <c r="AH102" s="64">
        <v>0</v>
      </c>
      <c r="AI102" s="65">
        <f t="shared" si="55"/>
        <v>0</v>
      </c>
      <c r="AJ102" s="64"/>
      <c r="AK102" s="65">
        <f t="shared" si="56"/>
        <v>0</v>
      </c>
      <c r="AL102" s="64"/>
      <c r="AM102" s="65">
        <f t="shared" si="57"/>
        <v>0</v>
      </c>
      <c r="AN102" s="64"/>
      <c r="AO102" s="65">
        <f t="shared" si="58"/>
        <v>0</v>
      </c>
      <c r="AP102" s="66">
        <f t="shared" si="59"/>
        <v>18</v>
      </c>
      <c r="AQ102" s="66">
        <f t="shared" si="60"/>
        <v>8</v>
      </c>
      <c r="AR102" s="56">
        <v>1</v>
      </c>
      <c r="AS102" s="56"/>
      <c r="AT102" s="56">
        <v>2</v>
      </c>
      <c r="AU102" s="67">
        <f t="shared" si="61"/>
        <v>3</v>
      </c>
      <c r="AV102" s="68">
        <f t="shared" si="62"/>
        <v>0</v>
      </c>
      <c r="AW102" s="68">
        <f t="shared" si="63"/>
        <v>0</v>
      </c>
      <c r="AX102" s="14">
        <v>4</v>
      </c>
      <c r="AY102" s="67">
        <f t="shared" si="64"/>
        <v>4</v>
      </c>
      <c r="AZ102" s="69">
        <f t="shared" si="65"/>
        <v>1</v>
      </c>
      <c r="BA102" s="69">
        <f t="shared" si="66"/>
        <v>0</v>
      </c>
      <c r="BB102" s="69">
        <f t="shared" si="67"/>
        <v>-2</v>
      </c>
      <c r="BC102" s="67">
        <f t="shared" si="67"/>
        <v>-1</v>
      </c>
      <c r="BD102" s="70">
        <f t="shared" si="68"/>
        <v>-25</v>
      </c>
      <c r="BE102" s="70">
        <f t="shared" si="74"/>
        <v>-50</v>
      </c>
      <c r="BF102" s="71"/>
      <c r="BG102" s="71"/>
      <c r="BH102" s="71"/>
      <c r="BI102" s="54">
        <f t="shared" si="69"/>
        <v>0</v>
      </c>
      <c r="BJ102" s="18">
        <f t="shared" si="70"/>
        <v>3</v>
      </c>
      <c r="BK102" s="18"/>
      <c r="BL102" s="18">
        <f t="shared" si="71"/>
        <v>3</v>
      </c>
      <c r="BM102" s="18">
        <f t="shared" si="72"/>
        <v>-1</v>
      </c>
      <c r="BN102" s="18">
        <f t="shared" si="73"/>
        <v>-25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 t="shared" si="75"/>
        <v>-1</v>
      </c>
      <c r="CW102" s="173">
        <f t="shared" si="76"/>
        <v>-25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2</v>
      </c>
      <c r="DN102" s="3">
        <v>3</v>
      </c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</row>
    <row r="103" spans="1:161" s="86" customFormat="1">
      <c r="A103" s="56">
        <v>92</v>
      </c>
      <c r="B103" s="58">
        <v>80030105</v>
      </c>
      <c r="C103" s="59" t="s">
        <v>226</v>
      </c>
      <c r="D103" s="60" t="s">
        <v>223</v>
      </c>
      <c r="E103" s="60" t="s">
        <v>214</v>
      </c>
      <c r="F103" s="60" t="s">
        <v>106</v>
      </c>
      <c r="G103" s="60" t="s">
        <v>107</v>
      </c>
      <c r="H103" s="60" t="s">
        <v>108</v>
      </c>
      <c r="I103" s="56">
        <v>32</v>
      </c>
      <c r="J103" s="56" t="s">
        <v>116</v>
      </c>
      <c r="K103" s="56" t="s">
        <v>110</v>
      </c>
      <c r="L103" s="61">
        <v>0</v>
      </c>
      <c r="M103" s="62">
        <f t="shared" si="44"/>
        <v>0</v>
      </c>
      <c r="N103" s="61">
        <v>3</v>
      </c>
      <c r="O103" s="62">
        <f t="shared" si="45"/>
        <v>1</v>
      </c>
      <c r="P103" s="61">
        <v>5</v>
      </c>
      <c r="Q103" s="62">
        <f t="shared" si="46"/>
        <v>1</v>
      </c>
      <c r="R103" s="61">
        <v>1</v>
      </c>
      <c r="S103" s="63">
        <f t="shared" si="47"/>
        <v>1</v>
      </c>
      <c r="T103" s="61">
        <v>6</v>
      </c>
      <c r="U103" s="63">
        <f t="shared" si="48"/>
        <v>1</v>
      </c>
      <c r="V103" s="61">
        <v>3</v>
      </c>
      <c r="W103" s="63">
        <f t="shared" si="49"/>
        <v>1</v>
      </c>
      <c r="X103" s="61">
        <v>3</v>
      </c>
      <c r="Y103" s="63">
        <f t="shared" si="50"/>
        <v>1</v>
      </c>
      <c r="Z103" s="61">
        <v>3</v>
      </c>
      <c r="AA103" s="63">
        <f t="shared" si="51"/>
        <v>1</v>
      </c>
      <c r="AB103" s="61">
        <v>9</v>
      </c>
      <c r="AC103" s="63">
        <f t="shared" si="52"/>
        <v>1</v>
      </c>
      <c r="AD103" s="64">
        <v>0</v>
      </c>
      <c r="AE103" s="65">
        <f t="shared" si="53"/>
        <v>0</v>
      </c>
      <c r="AF103" s="64">
        <v>0</v>
      </c>
      <c r="AG103" s="65">
        <f t="shared" si="54"/>
        <v>0</v>
      </c>
      <c r="AH103" s="64">
        <v>0</v>
      </c>
      <c r="AI103" s="65">
        <f t="shared" si="55"/>
        <v>0</v>
      </c>
      <c r="AJ103" s="64"/>
      <c r="AK103" s="65">
        <f t="shared" si="56"/>
        <v>0</v>
      </c>
      <c r="AL103" s="64"/>
      <c r="AM103" s="65">
        <f t="shared" si="57"/>
        <v>0</v>
      </c>
      <c r="AN103" s="64"/>
      <c r="AO103" s="65">
        <f t="shared" si="58"/>
        <v>0</v>
      </c>
      <c r="AP103" s="66">
        <f t="shared" si="59"/>
        <v>33</v>
      </c>
      <c r="AQ103" s="66">
        <f t="shared" si="60"/>
        <v>8</v>
      </c>
      <c r="AR103" s="56">
        <v>1</v>
      </c>
      <c r="AS103" s="56"/>
      <c r="AT103" s="56">
        <v>2</v>
      </c>
      <c r="AU103" s="67">
        <f t="shared" si="61"/>
        <v>3</v>
      </c>
      <c r="AV103" s="68">
        <f t="shared" si="62"/>
        <v>0</v>
      </c>
      <c r="AW103" s="68">
        <f t="shared" si="63"/>
        <v>0</v>
      </c>
      <c r="AX103" s="14">
        <v>4</v>
      </c>
      <c r="AY103" s="67">
        <f t="shared" si="64"/>
        <v>4</v>
      </c>
      <c r="AZ103" s="69">
        <f t="shared" si="65"/>
        <v>1</v>
      </c>
      <c r="BA103" s="69">
        <f t="shared" si="66"/>
        <v>0</v>
      </c>
      <c r="BB103" s="69">
        <f t="shared" si="67"/>
        <v>-2</v>
      </c>
      <c r="BC103" s="67">
        <f t="shared" si="67"/>
        <v>-1</v>
      </c>
      <c r="BD103" s="70">
        <f t="shared" si="68"/>
        <v>-25</v>
      </c>
      <c r="BE103" s="70">
        <f t="shared" si="74"/>
        <v>-50</v>
      </c>
      <c r="BF103" s="71"/>
      <c r="BG103" s="71"/>
      <c r="BH103" s="71"/>
      <c r="BI103" s="54">
        <f t="shared" si="69"/>
        <v>0</v>
      </c>
      <c r="BJ103" s="18">
        <f t="shared" si="70"/>
        <v>3</v>
      </c>
      <c r="BK103" s="18"/>
      <c r="BL103" s="18">
        <f t="shared" si="71"/>
        <v>3</v>
      </c>
      <c r="BM103" s="18">
        <f t="shared" si="72"/>
        <v>-1</v>
      </c>
      <c r="BN103" s="18">
        <f t="shared" si="73"/>
        <v>-25</v>
      </c>
      <c r="BO103" s="73"/>
      <c r="BP103" s="55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56">
        <f t="shared" si="75"/>
        <v>-1</v>
      </c>
      <c r="CW103" s="173">
        <f t="shared" si="76"/>
        <v>-25</v>
      </c>
      <c r="CX103" s="60"/>
      <c r="CY103" s="60"/>
      <c r="CZ103" s="60"/>
      <c r="DA103" s="60"/>
      <c r="DB103" s="60"/>
      <c r="DC103" s="75">
        <v>1</v>
      </c>
      <c r="DD103" s="60"/>
      <c r="DE103" s="75">
        <v>2</v>
      </c>
      <c r="DF103" s="60"/>
      <c r="DG103" s="60"/>
      <c r="DH103" s="60"/>
      <c r="DI103" s="60"/>
      <c r="DJ103" s="3"/>
      <c r="DK103" s="3">
        <v>1</v>
      </c>
      <c r="DL103" s="3"/>
      <c r="DM103" s="3">
        <v>2</v>
      </c>
      <c r="DN103" s="3">
        <v>3</v>
      </c>
      <c r="DO103" s="85"/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  <c r="FD103" s="85"/>
      <c r="FE103" s="85"/>
    </row>
    <row r="104" spans="1:161" s="86" customFormat="1">
      <c r="A104" s="56">
        <v>93</v>
      </c>
      <c r="B104" s="58">
        <v>80030106</v>
      </c>
      <c r="C104" s="59" t="s">
        <v>227</v>
      </c>
      <c r="D104" s="60" t="s">
        <v>228</v>
      </c>
      <c r="E104" s="60" t="s">
        <v>214</v>
      </c>
      <c r="F104" s="60" t="s">
        <v>106</v>
      </c>
      <c r="G104" s="60" t="s">
        <v>107</v>
      </c>
      <c r="H104" s="60" t="s">
        <v>108</v>
      </c>
      <c r="I104" s="56">
        <v>40</v>
      </c>
      <c r="J104" s="56" t="s">
        <v>116</v>
      </c>
      <c r="K104" s="56" t="s">
        <v>110</v>
      </c>
      <c r="L104" s="61">
        <v>5</v>
      </c>
      <c r="M104" s="62">
        <f t="shared" si="44"/>
        <v>1</v>
      </c>
      <c r="N104" s="61">
        <v>10</v>
      </c>
      <c r="O104" s="62">
        <f t="shared" si="45"/>
        <v>1</v>
      </c>
      <c r="P104" s="61">
        <v>10</v>
      </c>
      <c r="Q104" s="62">
        <f t="shared" si="46"/>
        <v>1</v>
      </c>
      <c r="R104" s="61">
        <v>4</v>
      </c>
      <c r="S104" s="63">
        <f t="shared" si="47"/>
        <v>1</v>
      </c>
      <c r="T104" s="61">
        <v>4</v>
      </c>
      <c r="U104" s="63">
        <f t="shared" si="48"/>
        <v>1</v>
      </c>
      <c r="V104" s="61">
        <v>8</v>
      </c>
      <c r="W104" s="63">
        <f t="shared" si="49"/>
        <v>1</v>
      </c>
      <c r="X104" s="61">
        <v>7</v>
      </c>
      <c r="Y104" s="63">
        <f t="shared" si="50"/>
        <v>1</v>
      </c>
      <c r="Z104" s="61">
        <v>4</v>
      </c>
      <c r="AA104" s="63">
        <f t="shared" si="51"/>
        <v>1</v>
      </c>
      <c r="AB104" s="61">
        <v>2</v>
      </c>
      <c r="AC104" s="63">
        <f t="shared" si="52"/>
        <v>1</v>
      </c>
      <c r="AD104" s="64">
        <v>0</v>
      </c>
      <c r="AE104" s="65">
        <f t="shared" si="53"/>
        <v>0</v>
      </c>
      <c r="AF104" s="64">
        <v>0</v>
      </c>
      <c r="AG104" s="65">
        <f t="shared" si="54"/>
        <v>0</v>
      </c>
      <c r="AH104" s="64">
        <v>0</v>
      </c>
      <c r="AI104" s="65">
        <f t="shared" si="55"/>
        <v>0</v>
      </c>
      <c r="AJ104" s="64"/>
      <c r="AK104" s="65">
        <f t="shared" si="56"/>
        <v>0</v>
      </c>
      <c r="AL104" s="64"/>
      <c r="AM104" s="65">
        <f t="shared" si="57"/>
        <v>0</v>
      </c>
      <c r="AN104" s="64"/>
      <c r="AO104" s="65">
        <f t="shared" si="58"/>
        <v>0</v>
      </c>
      <c r="AP104" s="66">
        <f t="shared" si="59"/>
        <v>54</v>
      </c>
      <c r="AQ104" s="66">
        <f t="shared" si="60"/>
        <v>9</v>
      </c>
      <c r="AR104" s="56">
        <v>1</v>
      </c>
      <c r="AS104" s="56"/>
      <c r="AT104" s="56">
        <v>2</v>
      </c>
      <c r="AU104" s="67">
        <f t="shared" si="61"/>
        <v>3</v>
      </c>
      <c r="AV104" s="68">
        <f t="shared" si="62"/>
        <v>1</v>
      </c>
      <c r="AW104" s="68">
        <f t="shared" si="63"/>
        <v>0</v>
      </c>
      <c r="AX104" s="14">
        <f>IF(AP104&lt;1,0,IF(AND((L104+N104+P104+R104+T104+V104+X104+Z104+AB104)&lt;=40,(L104+N104+P104+R104+T104+V104+X104+Z104+AB104)&gt;0,(AP104)&lt;120),"กรอก",ROUND((IF(AP104&lt;120,((IF((L104+N104+P104+R104+T104+V104+X104+Z104+AB104)=0,0,(IF((L104+N104+P104+R104+T104+V104+X104+Z104+AB104)&lt;=80,6,8))))+((((AE104+AG104+AI104)*30)/20)+(((AK104+AM104+AO104)*35)/20))),(((M104+O104+Q104)*20)/20)+(((S104+U104+W104+Y104+AA104+AC104)*25)/20)+(((AE104+AG104+AI104)*30)/20)+(((AK104+AM104+AO104)*35)/20))),0)))</f>
        <v>6</v>
      </c>
      <c r="AY104" s="67">
        <f t="shared" si="64"/>
        <v>7</v>
      </c>
      <c r="AZ104" s="69">
        <f t="shared" si="65"/>
        <v>0</v>
      </c>
      <c r="BA104" s="69">
        <f t="shared" si="66"/>
        <v>0</v>
      </c>
      <c r="BB104" s="69">
        <f t="shared" si="67"/>
        <v>-4</v>
      </c>
      <c r="BC104" s="67">
        <f t="shared" si="67"/>
        <v>-4</v>
      </c>
      <c r="BD104" s="70">
        <f t="shared" si="68"/>
        <v>-57.142857142857139</v>
      </c>
      <c r="BE104" s="70">
        <f t="shared" si="74"/>
        <v>-66.666666666666657</v>
      </c>
      <c r="BF104" s="71"/>
      <c r="BG104" s="71"/>
      <c r="BH104" s="71">
        <v>1</v>
      </c>
      <c r="BI104" s="54">
        <f t="shared" si="69"/>
        <v>1</v>
      </c>
      <c r="BJ104" s="18">
        <f t="shared" si="70"/>
        <v>2</v>
      </c>
      <c r="BK104" s="18"/>
      <c r="BL104" s="18">
        <f t="shared" si="71"/>
        <v>2</v>
      </c>
      <c r="BM104" s="18">
        <f t="shared" si="72"/>
        <v>-5</v>
      </c>
      <c r="BN104" s="18">
        <f t="shared" si="73"/>
        <v>-71.428571428571431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/>
      <c r="CV104" s="56">
        <f t="shared" si="75"/>
        <v>-4</v>
      </c>
      <c r="CW104" s="173">
        <f t="shared" si="76"/>
        <v>-57.142857142857139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J104" s="3"/>
      <c r="DK104" s="3">
        <v>1</v>
      </c>
      <c r="DL104" s="3"/>
      <c r="DM104" s="3">
        <v>3</v>
      </c>
      <c r="DN104" s="3">
        <v>4</v>
      </c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</row>
    <row r="105" spans="1:161" s="3" customFormat="1">
      <c r="A105" s="56">
        <v>94</v>
      </c>
      <c r="B105" s="58">
        <v>80030107</v>
      </c>
      <c r="C105" s="59" t="s">
        <v>229</v>
      </c>
      <c r="D105" s="60" t="s">
        <v>223</v>
      </c>
      <c r="E105" s="60" t="s">
        <v>214</v>
      </c>
      <c r="F105" s="60" t="s">
        <v>106</v>
      </c>
      <c r="G105" s="60" t="s">
        <v>107</v>
      </c>
      <c r="H105" s="60" t="s">
        <v>108</v>
      </c>
      <c r="I105" s="56">
        <v>40</v>
      </c>
      <c r="J105" s="56" t="s">
        <v>116</v>
      </c>
      <c r="K105" s="56" t="s">
        <v>110</v>
      </c>
      <c r="L105" s="61">
        <v>0</v>
      </c>
      <c r="M105" s="62">
        <f t="shared" si="44"/>
        <v>0</v>
      </c>
      <c r="N105" s="61">
        <v>6</v>
      </c>
      <c r="O105" s="62">
        <f t="shared" si="45"/>
        <v>1</v>
      </c>
      <c r="P105" s="61">
        <v>6</v>
      </c>
      <c r="Q105" s="62">
        <f t="shared" si="46"/>
        <v>1</v>
      </c>
      <c r="R105" s="61">
        <v>3</v>
      </c>
      <c r="S105" s="63">
        <f t="shared" si="47"/>
        <v>1</v>
      </c>
      <c r="T105" s="61">
        <v>2</v>
      </c>
      <c r="U105" s="63">
        <f t="shared" si="48"/>
        <v>1</v>
      </c>
      <c r="V105" s="61">
        <v>4</v>
      </c>
      <c r="W105" s="63">
        <f t="shared" si="49"/>
        <v>1</v>
      </c>
      <c r="X105" s="61">
        <v>0</v>
      </c>
      <c r="Y105" s="63">
        <f t="shared" si="50"/>
        <v>0</v>
      </c>
      <c r="Z105" s="61">
        <v>7</v>
      </c>
      <c r="AA105" s="63">
        <f t="shared" si="51"/>
        <v>1</v>
      </c>
      <c r="AB105" s="61">
        <v>5</v>
      </c>
      <c r="AC105" s="63">
        <f t="shared" si="52"/>
        <v>1</v>
      </c>
      <c r="AD105" s="64">
        <v>0</v>
      </c>
      <c r="AE105" s="65">
        <f t="shared" si="53"/>
        <v>0</v>
      </c>
      <c r="AF105" s="64">
        <v>0</v>
      </c>
      <c r="AG105" s="65">
        <f t="shared" si="54"/>
        <v>0</v>
      </c>
      <c r="AH105" s="64">
        <v>0</v>
      </c>
      <c r="AI105" s="65">
        <f t="shared" si="55"/>
        <v>0</v>
      </c>
      <c r="AJ105" s="64"/>
      <c r="AK105" s="65">
        <f t="shared" si="56"/>
        <v>0</v>
      </c>
      <c r="AL105" s="64"/>
      <c r="AM105" s="65">
        <f t="shared" si="57"/>
        <v>0</v>
      </c>
      <c r="AN105" s="64"/>
      <c r="AO105" s="65">
        <f t="shared" si="58"/>
        <v>0</v>
      </c>
      <c r="AP105" s="66">
        <f t="shared" si="59"/>
        <v>33</v>
      </c>
      <c r="AQ105" s="66">
        <f t="shared" si="60"/>
        <v>7</v>
      </c>
      <c r="AR105" s="56">
        <v>1</v>
      </c>
      <c r="AS105" s="56"/>
      <c r="AT105" s="56">
        <v>1</v>
      </c>
      <c r="AU105" s="67">
        <f t="shared" si="61"/>
        <v>2</v>
      </c>
      <c r="AV105" s="68">
        <f t="shared" si="62"/>
        <v>0</v>
      </c>
      <c r="AW105" s="68">
        <f t="shared" si="63"/>
        <v>0</v>
      </c>
      <c r="AX105" s="14">
        <v>4</v>
      </c>
      <c r="AY105" s="67">
        <f t="shared" si="64"/>
        <v>4</v>
      </c>
      <c r="AZ105" s="69">
        <f t="shared" si="65"/>
        <v>1</v>
      </c>
      <c r="BA105" s="69">
        <f t="shared" si="66"/>
        <v>0</v>
      </c>
      <c r="BB105" s="69">
        <f t="shared" si="67"/>
        <v>-3</v>
      </c>
      <c r="BC105" s="67">
        <f t="shared" si="67"/>
        <v>-2</v>
      </c>
      <c r="BD105" s="70">
        <f t="shared" si="68"/>
        <v>-50</v>
      </c>
      <c r="BE105" s="70">
        <f t="shared" si="74"/>
        <v>-75</v>
      </c>
      <c r="BF105" s="71"/>
      <c r="BG105" s="71"/>
      <c r="BH105" s="71"/>
      <c r="BI105" s="54">
        <f t="shared" si="69"/>
        <v>0</v>
      </c>
      <c r="BJ105" s="18">
        <f t="shared" si="70"/>
        <v>2</v>
      </c>
      <c r="BK105" s="18"/>
      <c r="BL105" s="18">
        <f t="shared" si="71"/>
        <v>2</v>
      </c>
      <c r="BM105" s="18">
        <f t="shared" si="72"/>
        <v>-2</v>
      </c>
      <c r="BN105" s="18">
        <f t="shared" si="73"/>
        <v>-50</v>
      </c>
      <c r="BO105" s="73"/>
      <c r="BP105" s="55">
        <v>1</v>
      </c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 t="shared" si="75"/>
        <v>-2</v>
      </c>
      <c r="CW105" s="173">
        <f t="shared" si="76"/>
        <v>-50</v>
      </c>
      <c r="CX105" s="60"/>
      <c r="CY105" s="60"/>
      <c r="CZ105" s="60"/>
      <c r="DA105" s="60"/>
      <c r="DB105" s="60"/>
      <c r="DC105" s="75">
        <v>1</v>
      </c>
      <c r="DD105" s="60"/>
      <c r="DE105" s="75"/>
      <c r="DF105" s="60"/>
      <c r="DG105" s="60"/>
      <c r="DH105" s="60"/>
      <c r="DI105" s="60"/>
      <c r="DK105" s="3">
        <v>1</v>
      </c>
      <c r="DM105" s="3">
        <v>1</v>
      </c>
      <c r="DN105" s="3">
        <v>2</v>
      </c>
    </row>
    <row r="106" spans="1:161" s="3" customFormat="1">
      <c r="A106" s="56">
        <v>95</v>
      </c>
      <c r="B106" s="58">
        <v>80030108</v>
      </c>
      <c r="C106" s="59" t="s">
        <v>230</v>
      </c>
      <c r="D106" s="60" t="s">
        <v>231</v>
      </c>
      <c r="E106" s="60" t="s">
        <v>214</v>
      </c>
      <c r="F106" s="60" t="s">
        <v>106</v>
      </c>
      <c r="G106" s="60" t="s">
        <v>107</v>
      </c>
      <c r="H106" s="60" t="s">
        <v>112</v>
      </c>
      <c r="I106" s="56">
        <v>50</v>
      </c>
      <c r="J106" s="56" t="s">
        <v>116</v>
      </c>
      <c r="K106" s="56" t="s">
        <v>113</v>
      </c>
      <c r="L106" s="61">
        <v>0</v>
      </c>
      <c r="M106" s="62">
        <f t="shared" si="44"/>
        <v>0</v>
      </c>
      <c r="N106" s="61">
        <v>11</v>
      </c>
      <c r="O106" s="62">
        <f t="shared" si="45"/>
        <v>1</v>
      </c>
      <c r="P106" s="61">
        <v>17</v>
      </c>
      <c r="Q106" s="62">
        <f t="shared" si="46"/>
        <v>1</v>
      </c>
      <c r="R106" s="61">
        <v>8</v>
      </c>
      <c r="S106" s="63">
        <f t="shared" si="47"/>
        <v>1</v>
      </c>
      <c r="T106" s="61">
        <v>8</v>
      </c>
      <c r="U106" s="63">
        <f t="shared" si="48"/>
        <v>1</v>
      </c>
      <c r="V106" s="61">
        <v>8</v>
      </c>
      <c r="W106" s="63">
        <f t="shared" si="49"/>
        <v>1</v>
      </c>
      <c r="X106" s="61">
        <v>13</v>
      </c>
      <c r="Y106" s="63">
        <f t="shared" si="50"/>
        <v>1</v>
      </c>
      <c r="Z106" s="61">
        <v>14</v>
      </c>
      <c r="AA106" s="63">
        <f t="shared" si="51"/>
        <v>1</v>
      </c>
      <c r="AB106" s="61">
        <v>17</v>
      </c>
      <c r="AC106" s="63">
        <f t="shared" si="52"/>
        <v>1</v>
      </c>
      <c r="AD106" s="64">
        <v>10</v>
      </c>
      <c r="AE106" s="65">
        <f t="shared" si="53"/>
        <v>1</v>
      </c>
      <c r="AF106" s="64">
        <v>12</v>
      </c>
      <c r="AG106" s="65">
        <f t="shared" si="54"/>
        <v>1</v>
      </c>
      <c r="AH106" s="64">
        <v>18</v>
      </c>
      <c r="AI106" s="65">
        <f t="shared" si="55"/>
        <v>1</v>
      </c>
      <c r="AJ106" s="64"/>
      <c r="AK106" s="65">
        <f t="shared" si="56"/>
        <v>0</v>
      </c>
      <c r="AL106" s="64"/>
      <c r="AM106" s="65">
        <f t="shared" si="57"/>
        <v>0</v>
      </c>
      <c r="AN106" s="64"/>
      <c r="AO106" s="65">
        <f t="shared" si="58"/>
        <v>0</v>
      </c>
      <c r="AP106" s="66">
        <f t="shared" si="59"/>
        <v>136</v>
      </c>
      <c r="AQ106" s="66">
        <f t="shared" si="60"/>
        <v>11</v>
      </c>
      <c r="AR106" s="56">
        <v>1</v>
      </c>
      <c r="AS106" s="56"/>
      <c r="AT106" s="56">
        <v>14</v>
      </c>
      <c r="AU106" s="67">
        <f t="shared" si="61"/>
        <v>15</v>
      </c>
      <c r="AV106" s="68">
        <f t="shared" si="62"/>
        <v>1</v>
      </c>
      <c r="AW106" s="68">
        <f t="shared" si="63"/>
        <v>1</v>
      </c>
      <c r="AX106" s="14">
        <f>IF(AP106&lt;1,0,IF(AND((L106+N106+P106+R106+T106+V106+X106+Z106+AB106)&lt;=40,(L106+N106+P106+R106+T106+V106+X106+Z106+AB106)&gt;0,(AP106)&lt;120),"กรอก",ROUND((IF(AP106&lt;120,((IF((L106+N106+P106+R106+T106+V106+X106+Z106+AB106)=0,0,(IF((L106+N106+P106+R106+T106+V106+X106+Z106+AB106)&lt;=80,6,8))))+((((AE106+AG106+AI106)*30)/20)+(((AK106+AM106+AO106)*35)/20))),(((M106+O106+Q106)*20)/20)+(((S106+U106+W106+Y106+AA106+AC106)*25)/20)+(((AE106+AG106+AI106)*30)/20)+(((AK106+AM106+AO106)*35)/20))),0)))</f>
        <v>14</v>
      </c>
      <c r="AY106" s="67">
        <f t="shared" si="64"/>
        <v>16</v>
      </c>
      <c r="AZ106" s="69">
        <f t="shared" si="65"/>
        <v>0</v>
      </c>
      <c r="BA106" s="69">
        <f t="shared" si="66"/>
        <v>-1</v>
      </c>
      <c r="BB106" s="69">
        <f t="shared" si="67"/>
        <v>0</v>
      </c>
      <c r="BC106" s="67">
        <f t="shared" si="67"/>
        <v>-1</v>
      </c>
      <c r="BD106" s="70">
        <f t="shared" si="68"/>
        <v>-6.25</v>
      </c>
      <c r="BE106" s="70">
        <f t="shared" si="74"/>
        <v>0</v>
      </c>
      <c r="BF106" s="71"/>
      <c r="BG106" s="71"/>
      <c r="BH106" s="71"/>
      <c r="BI106" s="54">
        <f t="shared" si="69"/>
        <v>0</v>
      </c>
      <c r="BJ106" s="18">
        <f t="shared" si="70"/>
        <v>15</v>
      </c>
      <c r="BK106" s="18"/>
      <c r="BL106" s="18">
        <f t="shared" si="71"/>
        <v>15</v>
      </c>
      <c r="BM106" s="18">
        <f t="shared" si="72"/>
        <v>-1</v>
      </c>
      <c r="BN106" s="18">
        <f t="shared" si="73"/>
        <v>-6.25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/>
      <c r="CV106" s="56">
        <f t="shared" si="75"/>
        <v>-1</v>
      </c>
      <c r="CW106" s="173">
        <f t="shared" si="76"/>
        <v>-6.25</v>
      </c>
      <c r="CX106" s="60"/>
      <c r="CY106" s="60"/>
      <c r="CZ106" s="60"/>
      <c r="DA106" s="60"/>
      <c r="DB106" s="60"/>
      <c r="DC106" s="75"/>
      <c r="DD106" s="60"/>
      <c r="DE106" s="75"/>
      <c r="DF106" s="60"/>
      <c r="DG106" s="60"/>
      <c r="DH106" s="60"/>
      <c r="DI106" s="60"/>
      <c r="DK106" s="3">
        <v>1</v>
      </c>
      <c r="DM106" s="3">
        <v>15</v>
      </c>
      <c r="DN106" s="3">
        <v>16</v>
      </c>
    </row>
    <row r="107" spans="1:161" s="3" customFormat="1">
      <c r="A107" s="56">
        <v>96</v>
      </c>
      <c r="B107" s="58">
        <v>80030109</v>
      </c>
      <c r="C107" s="59" t="s">
        <v>232</v>
      </c>
      <c r="D107" s="60" t="s">
        <v>231</v>
      </c>
      <c r="E107" s="60" t="s">
        <v>214</v>
      </c>
      <c r="F107" s="60" t="s">
        <v>106</v>
      </c>
      <c r="G107" s="60" t="s">
        <v>107</v>
      </c>
      <c r="H107" s="60" t="s">
        <v>108</v>
      </c>
      <c r="I107" s="56">
        <v>40</v>
      </c>
      <c r="J107" s="56" t="s">
        <v>116</v>
      </c>
      <c r="K107" s="56" t="s">
        <v>110</v>
      </c>
      <c r="L107" s="61">
        <v>0</v>
      </c>
      <c r="M107" s="62">
        <f t="shared" si="44"/>
        <v>0</v>
      </c>
      <c r="N107" s="61">
        <v>6</v>
      </c>
      <c r="O107" s="62">
        <f t="shared" si="45"/>
        <v>1</v>
      </c>
      <c r="P107" s="61">
        <v>12</v>
      </c>
      <c r="Q107" s="62">
        <f t="shared" si="46"/>
        <v>1</v>
      </c>
      <c r="R107" s="61">
        <v>15</v>
      </c>
      <c r="S107" s="63">
        <f t="shared" si="47"/>
        <v>1</v>
      </c>
      <c r="T107" s="61">
        <v>11</v>
      </c>
      <c r="U107" s="63">
        <f t="shared" si="48"/>
        <v>1</v>
      </c>
      <c r="V107" s="61">
        <v>10</v>
      </c>
      <c r="W107" s="63">
        <f t="shared" si="49"/>
        <v>1</v>
      </c>
      <c r="X107" s="61">
        <v>6</v>
      </c>
      <c r="Y107" s="63">
        <f t="shared" si="50"/>
        <v>1</v>
      </c>
      <c r="Z107" s="61">
        <v>8</v>
      </c>
      <c r="AA107" s="63">
        <f t="shared" si="51"/>
        <v>1</v>
      </c>
      <c r="AB107" s="61">
        <v>9</v>
      </c>
      <c r="AC107" s="63">
        <f t="shared" si="52"/>
        <v>1</v>
      </c>
      <c r="AD107" s="64">
        <v>0</v>
      </c>
      <c r="AE107" s="65">
        <f t="shared" si="53"/>
        <v>0</v>
      </c>
      <c r="AF107" s="64">
        <v>0</v>
      </c>
      <c r="AG107" s="65">
        <f t="shared" si="54"/>
        <v>0</v>
      </c>
      <c r="AH107" s="64">
        <v>0</v>
      </c>
      <c r="AI107" s="65">
        <f t="shared" si="55"/>
        <v>0</v>
      </c>
      <c r="AJ107" s="64"/>
      <c r="AK107" s="65">
        <f t="shared" si="56"/>
        <v>0</v>
      </c>
      <c r="AL107" s="64"/>
      <c r="AM107" s="65">
        <f t="shared" si="57"/>
        <v>0</v>
      </c>
      <c r="AN107" s="64"/>
      <c r="AO107" s="65">
        <f t="shared" si="58"/>
        <v>0</v>
      </c>
      <c r="AP107" s="66">
        <f t="shared" si="59"/>
        <v>77</v>
      </c>
      <c r="AQ107" s="66">
        <f t="shared" si="60"/>
        <v>8</v>
      </c>
      <c r="AR107" s="56">
        <v>1</v>
      </c>
      <c r="AS107" s="56"/>
      <c r="AT107" s="56">
        <v>4</v>
      </c>
      <c r="AU107" s="67">
        <f t="shared" si="61"/>
        <v>5</v>
      </c>
      <c r="AV107" s="68">
        <f t="shared" si="62"/>
        <v>1</v>
      </c>
      <c r="AW107" s="68">
        <f t="shared" si="63"/>
        <v>0</v>
      </c>
      <c r="AX107" s="14">
        <f>IF(AP107&lt;1,0,IF(AND((L107+N107+P107+R107+T107+V107+X107+Z107+AB107)&lt;=40,(L107+N107+P107+R107+T107+V107+X107+Z107+AB107)&gt;0,(AP107)&lt;120),"กรอก",ROUND((IF(AP107&lt;120,((IF((L107+N107+P107+R107+T107+V107+X107+Z107+AB107)=0,0,(IF((L107+N107+P107+R107+T107+V107+X107+Z107+AB107)&lt;=80,6,8))))+((((AE107+AG107+AI107)*30)/20)+(((AK107+AM107+AO107)*35)/20))),(((M107+O107+Q107)*20)/20)+(((S107+U107+W107+Y107+AA107+AC107)*25)/20)+(((AE107+AG107+AI107)*30)/20)+(((AK107+AM107+AO107)*35)/20))),0)))</f>
        <v>6</v>
      </c>
      <c r="AY107" s="67">
        <f t="shared" si="64"/>
        <v>7</v>
      </c>
      <c r="AZ107" s="69">
        <f t="shared" si="65"/>
        <v>0</v>
      </c>
      <c r="BA107" s="69">
        <f t="shared" si="66"/>
        <v>0</v>
      </c>
      <c r="BB107" s="69">
        <f t="shared" si="67"/>
        <v>-2</v>
      </c>
      <c r="BC107" s="67">
        <f t="shared" si="67"/>
        <v>-2</v>
      </c>
      <c r="BD107" s="70">
        <f t="shared" si="68"/>
        <v>-28.571428571428569</v>
      </c>
      <c r="BE107" s="70">
        <f t="shared" si="74"/>
        <v>-33.333333333333329</v>
      </c>
      <c r="BF107" s="71"/>
      <c r="BG107" s="71"/>
      <c r="BH107" s="71"/>
      <c r="BI107" s="54">
        <f t="shared" si="69"/>
        <v>0</v>
      </c>
      <c r="BJ107" s="18">
        <f t="shared" si="70"/>
        <v>5</v>
      </c>
      <c r="BK107" s="18"/>
      <c r="BL107" s="18">
        <f t="shared" si="71"/>
        <v>5</v>
      </c>
      <c r="BM107" s="18">
        <f t="shared" si="72"/>
        <v>-2</v>
      </c>
      <c r="BN107" s="18">
        <f t="shared" si="73"/>
        <v>-28.571428571428569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/>
      <c r="CV107" s="56">
        <f t="shared" si="75"/>
        <v>-2</v>
      </c>
      <c r="CW107" s="173">
        <f t="shared" si="76"/>
        <v>-28.571428571428569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4</v>
      </c>
      <c r="DN107" s="3">
        <v>5</v>
      </c>
    </row>
    <row r="108" spans="1:161" s="3" customFormat="1">
      <c r="A108" s="56">
        <v>97</v>
      </c>
      <c r="B108" s="58">
        <v>80030110</v>
      </c>
      <c r="C108" s="59" t="s">
        <v>233</v>
      </c>
      <c r="D108" s="60" t="s">
        <v>231</v>
      </c>
      <c r="E108" s="60" t="s">
        <v>214</v>
      </c>
      <c r="F108" s="60" t="s">
        <v>106</v>
      </c>
      <c r="G108" s="60" t="s">
        <v>107</v>
      </c>
      <c r="H108" s="60" t="s">
        <v>108</v>
      </c>
      <c r="I108" s="56">
        <v>50</v>
      </c>
      <c r="J108" s="56" t="s">
        <v>116</v>
      </c>
      <c r="K108" s="56" t="s">
        <v>110</v>
      </c>
      <c r="L108" s="61">
        <v>0</v>
      </c>
      <c r="M108" s="62">
        <f t="shared" si="44"/>
        <v>0</v>
      </c>
      <c r="N108" s="61">
        <v>14</v>
      </c>
      <c r="O108" s="62">
        <f t="shared" si="45"/>
        <v>1</v>
      </c>
      <c r="P108" s="61">
        <v>13</v>
      </c>
      <c r="Q108" s="62">
        <f t="shared" si="46"/>
        <v>1</v>
      </c>
      <c r="R108" s="61">
        <v>16</v>
      </c>
      <c r="S108" s="63">
        <f t="shared" si="47"/>
        <v>1</v>
      </c>
      <c r="T108" s="61">
        <v>17</v>
      </c>
      <c r="U108" s="63">
        <f t="shared" si="48"/>
        <v>1</v>
      </c>
      <c r="V108" s="61">
        <v>14</v>
      </c>
      <c r="W108" s="63">
        <f t="shared" si="49"/>
        <v>1</v>
      </c>
      <c r="X108" s="61">
        <v>18</v>
      </c>
      <c r="Y108" s="63">
        <f t="shared" si="50"/>
        <v>1</v>
      </c>
      <c r="Z108" s="61">
        <v>7</v>
      </c>
      <c r="AA108" s="63">
        <f t="shared" si="51"/>
        <v>1</v>
      </c>
      <c r="AB108" s="61">
        <v>17</v>
      </c>
      <c r="AC108" s="63">
        <f t="shared" si="52"/>
        <v>1</v>
      </c>
      <c r="AD108" s="64">
        <v>0</v>
      </c>
      <c r="AE108" s="65">
        <f t="shared" si="53"/>
        <v>0</v>
      </c>
      <c r="AF108" s="64">
        <v>0</v>
      </c>
      <c r="AG108" s="65">
        <f t="shared" si="54"/>
        <v>0</v>
      </c>
      <c r="AH108" s="64">
        <v>0</v>
      </c>
      <c r="AI108" s="65">
        <f t="shared" si="55"/>
        <v>0</v>
      </c>
      <c r="AJ108" s="64"/>
      <c r="AK108" s="65">
        <f t="shared" si="56"/>
        <v>0</v>
      </c>
      <c r="AL108" s="64"/>
      <c r="AM108" s="65">
        <f t="shared" si="57"/>
        <v>0</v>
      </c>
      <c r="AN108" s="64"/>
      <c r="AO108" s="65">
        <f t="shared" si="58"/>
        <v>0</v>
      </c>
      <c r="AP108" s="66">
        <f t="shared" si="59"/>
        <v>116</v>
      </c>
      <c r="AQ108" s="66">
        <f t="shared" si="60"/>
        <v>8</v>
      </c>
      <c r="AR108" s="56">
        <v>1</v>
      </c>
      <c r="AS108" s="56"/>
      <c r="AT108" s="56">
        <v>5</v>
      </c>
      <c r="AU108" s="67">
        <f t="shared" si="61"/>
        <v>6</v>
      </c>
      <c r="AV108" s="68">
        <f t="shared" si="62"/>
        <v>1</v>
      </c>
      <c r="AW108" s="68">
        <f t="shared" si="63"/>
        <v>0</v>
      </c>
      <c r="AX108" s="14">
        <f>IF(AP108&lt;1,0,IF(AND((L108+N108+P108+R108+T108+V108+X108+Z108+AB108)&lt;=40,(L108+N108+P108+R108+T108+V108+X108+Z108+AB108)&gt;0,(AP108)&lt;120),"กรอก",ROUND((IF(AP108&lt;120,((IF((L108+N108+P108+R108+T108+V108+X108+Z108+AB108)=0,0,(IF((L108+N108+P108+R108+T108+V108+X108+Z108+AB108)&lt;=80,6,8))))+((((AE108+AG108+AI108)*30)/20)+(((AK108+AM108+AO108)*35)/20))),(((M108+O108+Q108)*20)/20)+(((S108+U108+W108+Y108+AA108+AC108)*25)/20)+(((AE108+AG108+AI108)*30)/20)+(((AK108+AM108+AO108)*35)/20))),0)))</f>
        <v>8</v>
      </c>
      <c r="AY108" s="67">
        <f t="shared" si="64"/>
        <v>9</v>
      </c>
      <c r="AZ108" s="69">
        <f t="shared" si="65"/>
        <v>0</v>
      </c>
      <c r="BA108" s="69">
        <f t="shared" si="66"/>
        <v>0</v>
      </c>
      <c r="BB108" s="69">
        <f t="shared" si="67"/>
        <v>-3</v>
      </c>
      <c r="BC108" s="67">
        <f t="shared" si="67"/>
        <v>-3</v>
      </c>
      <c r="BD108" s="70">
        <f t="shared" si="68"/>
        <v>-33.333333333333329</v>
      </c>
      <c r="BE108" s="70">
        <f t="shared" si="74"/>
        <v>-37.5</v>
      </c>
      <c r="BF108" s="71"/>
      <c r="BG108" s="71"/>
      <c r="BH108" s="71">
        <v>1</v>
      </c>
      <c r="BI108" s="54">
        <f t="shared" si="69"/>
        <v>1</v>
      </c>
      <c r="BJ108" s="18">
        <f t="shared" si="70"/>
        <v>5</v>
      </c>
      <c r="BK108" s="18">
        <v>1</v>
      </c>
      <c r="BL108" s="18">
        <f t="shared" si="71"/>
        <v>6</v>
      </c>
      <c r="BM108" s="18">
        <f t="shared" si="72"/>
        <v>-3</v>
      </c>
      <c r="BN108" s="18">
        <f t="shared" si="73"/>
        <v>-33.333333333333329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/>
      <c r="CV108" s="56">
        <f t="shared" si="75"/>
        <v>-3</v>
      </c>
      <c r="CW108" s="173">
        <f t="shared" si="76"/>
        <v>-33.333333333333329</v>
      </c>
      <c r="CX108" s="60"/>
      <c r="CY108" s="60"/>
      <c r="CZ108" s="60"/>
      <c r="DA108" s="60"/>
      <c r="DB108" s="60"/>
      <c r="DC108" s="75">
        <v>3</v>
      </c>
      <c r="DD108" s="60"/>
      <c r="DE108" s="75"/>
      <c r="DF108" s="60"/>
      <c r="DG108" s="60"/>
      <c r="DH108" s="60"/>
      <c r="DI108" s="60"/>
      <c r="DK108" s="3">
        <v>1</v>
      </c>
      <c r="DM108" s="3">
        <v>5</v>
      </c>
      <c r="DN108" s="3">
        <v>6</v>
      </c>
    </row>
    <row r="109" spans="1:161" s="3" customFormat="1">
      <c r="A109" s="56">
        <v>98</v>
      </c>
      <c r="B109" s="58">
        <v>80030112</v>
      </c>
      <c r="C109" s="59" t="s">
        <v>234</v>
      </c>
      <c r="D109" s="60" t="s">
        <v>231</v>
      </c>
      <c r="E109" s="60" t="s">
        <v>214</v>
      </c>
      <c r="F109" s="60" t="s">
        <v>106</v>
      </c>
      <c r="G109" s="60" t="s">
        <v>107</v>
      </c>
      <c r="H109" s="60" t="s">
        <v>108</v>
      </c>
      <c r="I109" s="56">
        <v>40</v>
      </c>
      <c r="J109" s="56" t="s">
        <v>116</v>
      </c>
      <c r="K109" s="56" t="s">
        <v>110</v>
      </c>
      <c r="L109" s="61">
        <v>5</v>
      </c>
      <c r="M109" s="62">
        <f t="shared" si="44"/>
        <v>1</v>
      </c>
      <c r="N109" s="61">
        <v>7</v>
      </c>
      <c r="O109" s="62">
        <f t="shared" si="45"/>
        <v>1</v>
      </c>
      <c r="P109" s="61">
        <v>5</v>
      </c>
      <c r="Q109" s="62">
        <f t="shared" si="46"/>
        <v>1</v>
      </c>
      <c r="R109" s="61">
        <v>6</v>
      </c>
      <c r="S109" s="63">
        <f t="shared" si="47"/>
        <v>1</v>
      </c>
      <c r="T109" s="61">
        <v>8</v>
      </c>
      <c r="U109" s="63">
        <f t="shared" si="48"/>
        <v>1</v>
      </c>
      <c r="V109" s="61">
        <v>7</v>
      </c>
      <c r="W109" s="63">
        <f t="shared" si="49"/>
        <v>1</v>
      </c>
      <c r="X109" s="61">
        <v>8</v>
      </c>
      <c r="Y109" s="63">
        <f t="shared" si="50"/>
        <v>1</v>
      </c>
      <c r="Z109" s="61">
        <v>11</v>
      </c>
      <c r="AA109" s="63">
        <f t="shared" si="51"/>
        <v>1</v>
      </c>
      <c r="AB109" s="61">
        <v>10</v>
      </c>
      <c r="AC109" s="63">
        <f t="shared" si="52"/>
        <v>1</v>
      </c>
      <c r="AD109" s="64">
        <v>0</v>
      </c>
      <c r="AE109" s="65">
        <f t="shared" si="53"/>
        <v>0</v>
      </c>
      <c r="AF109" s="64">
        <v>0</v>
      </c>
      <c r="AG109" s="65">
        <f t="shared" si="54"/>
        <v>0</v>
      </c>
      <c r="AH109" s="64">
        <v>0</v>
      </c>
      <c r="AI109" s="65">
        <f t="shared" si="55"/>
        <v>0</v>
      </c>
      <c r="AJ109" s="64"/>
      <c r="AK109" s="65">
        <f t="shared" si="56"/>
        <v>0</v>
      </c>
      <c r="AL109" s="64"/>
      <c r="AM109" s="65">
        <f t="shared" si="57"/>
        <v>0</v>
      </c>
      <c r="AN109" s="64"/>
      <c r="AO109" s="65">
        <f t="shared" si="58"/>
        <v>0</v>
      </c>
      <c r="AP109" s="66">
        <f t="shared" si="59"/>
        <v>67</v>
      </c>
      <c r="AQ109" s="66">
        <f t="shared" si="60"/>
        <v>9</v>
      </c>
      <c r="AR109" s="56">
        <v>1</v>
      </c>
      <c r="AS109" s="56"/>
      <c r="AT109" s="56">
        <v>3</v>
      </c>
      <c r="AU109" s="67">
        <f t="shared" si="61"/>
        <v>4</v>
      </c>
      <c r="AV109" s="68">
        <f t="shared" si="62"/>
        <v>1</v>
      </c>
      <c r="AW109" s="68">
        <f t="shared" si="63"/>
        <v>0</v>
      </c>
      <c r="AX109" s="14">
        <f>IF(AP109&lt;1,0,IF(AND((L109+N109+P109+R109+T109+V109+X109+Z109+AB109)&lt;=40,(L109+N109+P109+R109+T109+V109+X109+Z109+AB109)&gt;0,(AP109)&lt;120),"กรอก",ROUND((IF(AP109&lt;120,((IF((L109+N109+P109+R109+T109+V109+X109+Z109+AB109)=0,0,(IF((L109+N109+P109+R109+T109+V109+X109+Z109+AB109)&lt;=80,6,8))))+((((AE109+AG109+AI109)*30)/20)+(((AK109+AM109+AO109)*35)/20))),(((M109+O109+Q109)*20)/20)+(((S109+U109+W109+Y109+AA109+AC109)*25)/20)+(((AE109+AG109+AI109)*30)/20)+(((AK109+AM109+AO109)*35)/20))),0)))</f>
        <v>6</v>
      </c>
      <c r="AY109" s="67">
        <f t="shared" si="64"/>
        <v>7</v>
      </c>
      <c r="AZ109" s="69">
        <f t="shared" si="65"/>
        <v>0</v>
      </c>
      <c r="BA109" s="69">
        <f t="shared" si="66"/>
        <v>0</v>
      </c>
      <c r="BB109" s="69">
        <f t="shared" si="67"/>
        <v>-3</v>
      </c>
      <c r="BC109" s="67">
        <f t="shared" si="67"/>
        <v>-3</v>
      </c>
      <c r="BD109" s="70">
        <f t="shared" si="68"/>
        <v>-42.857142857142854</v>
      </c>
      <c r="BE109" s="70">
        <f t="shared" si="74"/>
        <v>-50</v>
      </c>
      <c r="BF109" s="71"/>
      <c r="BG109" s="71"/>
      <c r="BH109" s="71">
        <v>1</v>
      </c>
      <c r="BI109" s="54">
        <f t="shared" si="69"/>
        <v>1</v>
      </c>
      <c r="BJ109" s="18">
        <f t="shared" si="70"/>
        <v>3</v>
      </c>
      <c r="BK109" s="18">
        <v>1</v>
      </c>
      <c r="BL109" s="18">
        <f t="shared" si="71"/>
        <v>4</v>
      </c>
      <c r="BM109" s="18">
        <f t="shared" si="72"/>
        <v>-3</v>
      </c>
      <c r="BN109" s="18">
        <f t="shared" si="73"/>
        <v>-42.857142857142854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>
        <v>1</v>
      </c>
      <c r="CV109" s="56">
        <f t="shared" si="75"/>
        <v>-3</v>
      </c>
      <c r="CW109" s="173">
        <f t="shared" si="76"/>
        <v>-42.857142857142854</v>
      </c>
      <c r="CX109" s="60"/>
      <c r="CY109" s="60"/>
      <c r="CZ109" s="60"/>
      <c r="DA109" s="60"/>
      <c r="DB109" s="60"/>
      <c r="DC109" s="75"/>
      <c r="DD109" s="60"/>
      <c r="DE109" s="75"/>
      <c r="DF109" s="60"/>
      <c r="DG109" s="60"/>
      <c r="DH109" s="60"/>
      <c r="DI109" s="60"/>
      <c r="DK109" s="3">
        <v>1</v>
      </c>
      <c r="DM109" s="3">
        <v>3</v>
      </c>
      <c r="DN109" s="3">
        <v>4</v>
      </c>
    </row>
    <row r="110" spans="1:161" s="3" customFormat="1">
      <c r="A110" s="56">
        <v>99</v>
      </c>
      <c r="B110" s="58">
        <v>80030113</v>
      </c>
      <c r="C110" s="59" t="s">
        <v>235</v>
      </c>
      <c r="D110" s="60" t="s">
        <v>231</v>
      </c>
      <c r="E110" s="60" t="s">
        <v>214</v>
      </c>
      <c r="F110" s="60" t="s">
        <v>106</v>
      </c>
      <c r="G110" s="60" t="s">
        <v>107</v>
      </c>
      <c r="H110" s="60" t="s">
        <v>108</v>
      </c>
      <c r="I110" s="56">
        <v>33</v>
      </c>
      <c r="J110" s="56" t="s">
        <v>116</v>
      </c>
      <c r="K110" s="56" t="s">
        <v>110</v>
      </c>
      <c r="L110" s="61">
        <v>10</v>
      </c>
      <c r="M110" s="62">
        <f t="shared" si="44"/>
        <v>1</v>
      </c>
      <c r="N110" s="61">
        <v>6</v>
      </c>
      <c r="O110" s="62">
        <f t="shared" si="45"/>
        <v>1</v>
      </c>
      <c r="P110" s="61">
        <v>9</v>
      </c>
      <c r="Q110" s="62">
        <f t="shared" si="46"/>
        <v>1</v>
      </c>
      <c r="R110" s="61">
        <v>7</v>
      </c>
      <c r="S110" s="63">
        <f t="shared" si="47"/>
        <v>1</v>
      </c>
      <c r="T110" s="61">
        <v>10</v>
      </c>
      <c r="U110" s="63">
        <f t="shared" si="48"/>
        <v>1</v>
      </c>
      <c r="V110" s="61">
        <v>3</v>
      </c>
      <c r="W110" s="63">
        <f t="shared" si="49"/>
        <v>1</v>
      </c>
      <c r="X110" s="61">
        <v>5</v>
      </c>
      <c r="Y110" s="63">
        <f t="shared" si="50"/>
        <v>1</v>
      </c>
      <c r="Z110" s="61">
        <v>5</v>
      </c>
      <c r="AA110" s="63">
        <f t="shared" si="51"/>
        <v>1</v>
      </c>
      <c r="AB110" s="61">
        <v>13</v>
      </c>
      <c r="AC110" s="63">
        <f t="shared" si="52"/>
        <v>1</v>
      </c>
      <c r="AD110" s="64">
        <v>0</v>
      </c>
      <c r="AE110" s="65">
        <f t="shared" si="53"/>
        <v>0</v>
      </c>
      <c r="AF110" s="64">
        <v>0</v>
      </c>
      <c r="AG110" s="65">
        <f t="shared" si="54"/>
        <v>0</v>
      </c>
      <c r="AH110" s="64">
        <v>0</v>
      </c>
      <c r="AI110" s="65">
        <f t="shared" si="55"/>
        <v>0</v>
      </c>
      <c r="AJ110" s="64"/>
      <c r="AK110" s="65">
        <f t="shared" si="56"/>
        <v>0</v>
      </c>
      <c r="AL110" s="64"/>
      <c r="AM110" s="65">
        <f t="shared" si="57"/>
        <v>0</v>
      </c>
      <c r="AN110" s="64"/>
      <c r="AO110" s="65">
        <f t="shared" si="58"/>
        <v>0</v>
      </c>
      <c r="AP110" s="66">
        <f t="shared" si="59"/>
        <v>68</v>
      </c>
      <c r="AQ110" s="66">
        <f t="shared" si="60"/>
        <v>9</v>
      </c>
      <c r="AR110" s="56">
        <v>1</v>
      </c>
      <c r="AS110" s="56"/>
      <c r="AT110" s="56">
        <v>3</v>
      </c>
      <c r="AU110" s="67">
        <f t="shared" si="61"/>
        <v>4</v>
      </c>
      <c r="AV110" s="68">
        <f t="shared" si="62"/>
        <v>1</v>
      </c>
      <c r="AW110" s="68">
        <f t="shared" si="63"/>
        <v>0</v>
      </c>
      <c r="AX110" s="14">
        <f>IF(AP110&lt;1,0,IF(AND((L110+N110+P110+R110+T110+V110+X110+Z110+AB110)&lt;=40,(L110+N110+P110+R110+T110+V110+X110+Z110+AB110)&gt;0,(AP110)&lt;120),"กรอก",ROUND((IF(AP110&lt;120,((IF((L110+N110+P110+R110+T110+V110+X110+Z110+AB110)=0,0,(IF((L110+N110+P110+R110+T110+V110+X110+Z110+AB110)&lt;=80,6,8))))+((((AE110+AG110+AI110)*30)/20)+(((AK110+AM110+AO110)*35)/20))),(((M110+O110+Q110)*20)/20)+(((S110+U110+W110+Y110+AA110+AC110)*25)/20)+(((AE110+AG110+AI110)*30)/20)+(((AK110+AM110+AO110)*35)/20))),0)))</f>
        <v>6</v>
      </c>
      <c r="AY110" s="67">
        <f t="shared" si="64"/>
        <v>7</v>
      </c>
      <c r="AZ110" s="69">
        <f t="shared" si="65"/>
        <v>0</v>
      </c>
      <c r="BA110" s="69">
        <f t="shared" si="66"/>
        <v>0</v>
      </c>
      <c r="BB110" s="69">
        <f t="shared" si="67"/>
        <v>-3</v>
      </c>
      <c r="BC110" s="67">
        <f t="shared" si="67"/>
        <v>-3</v>
      </c>
      <c r="BD110" s="70">
        <f t="shared" si="68"/>
        <v>-42.857142857142854</v>
      </c>
      <c r="BE110" s="70">
        <f t="shared" si="74"/>
        <v>-50</v>
      </c>
      <c r="BF110" s="71"/>
      <c r="BG110" s="71"/>
      <c r="BH110" s="71">
        <v>1</v>
      </c>
      <c r="BI110" s="54">
        <f t="shared" si="69"/>
        <v>1</v>
      </c>
      <c r="BJ110" s="18">
        <f t="shared" si="70"/>
        <v>3</v>
      </c>
      <c r="BK110" s="18">
        <v>1</v>
      </c>
      <c r="BL110" s="18">
        <f t="shared" si="71"/>
        <v>4</v>
      </c>
      <c r="BM110" s="18">
        <f t="shared" si="72"/>
        <v>-3</v>
      </c>
      <c r="BN110" s="18">
        <f t="shared" si="73"/>
        <v>-42.857142857142854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/>
      <c r="CV110" s="56">
        <f t="shared" si="75"/>
        <v>-3</v>
      </c>
      <c r="CW110" s="173">
        <f t="shared" si="76"/>
        <v>-42.857142857142854</v>
      </c>
      <c r="CX110" s="60"/>
      <c r="CY110" s="60"/>
      <c r="CZ110" s="60"/>
      <c r="DA110" s="60"/>
      <c r="DB110" s="60"/>
      <c r="DC110" s="75"/>
      <c r="DD110" s="60"/>
      <c r="DE110" s="75"/>
      <c r="DF110" s="60"/>
      <c r="DG110" s="60"/>
      <c r="DH110" s="60"/>
      <c r="DI110" s="60"/>
      <c r="DK110" s="3">
        <v>1</v>
      </c>
      <c r="DM110" s="3">
        <v>3</v>
      </c>
      <c r="DN110" s="3">
        <v>4</v>
      </c>
    </row>
    <row r="111" spans="1:161" s="3" customFormat="1">
      <c r="A111" s="56">
        <v>100</v>
      </c>
      <c r="B111" s="58">
        <v>80030114</v>
      </c>
      <c r="C111" s="59" t="s">
        <v>236</v>
      </c>
      <c r="D111" s="60" t="s">
        <v>231</v>
      </c>
      <c r="E111" s="60" t="s">
        <v>214</v>
      </c>
      <c r="F111" s="60" t="s">
        <v>106</v>
      </c>
      <c r="G111" s="60" t="s">
        <v>107</v>
      </c>
      <c r="H111" s="60" t="s">
        <v>108</v>
      </c>
      <c r="I111" s="56">
        <v>60</v>
      </c>
      <c r="J111" s="56" t="s">
        <v>116</v>
      </c>
      <c r="K111" s="56" t="s">
        <v>110</v>
      </c>
      <c r="L111" s="61">
        <v>0</v>
      </c>
      <c r="M111" s="62">
        <f t="shared" si="44"/>
        <v>0</v>
      </c>
      <c r="N111" s="61">
        <v>5</v>
      </c>
      <c r="O111" s="62">
        <f t="shared" si="45"/>
        <v>1</v>
      </c>
      <c r="P111" s="61">
        <v>1</v>
      </c>
      <c r="Q111" s="62">
        <f t="shared" si="46"/>
        <v>1</v>
      </c>
      <c r="R111" s="61">
        <v>5</v>
      </c>
      <c r="S111" s="63">
        <f t="shared" si="47"/>
        <v>1</v>
      </c>
      <c r="T111" s="61">
        <v>1</v>
      </c>
      <c r="U111" s="63">
        <f t="shared" si="48"/>
        <v>1</v>
      </c>
      <c r="V111" s="61">
        <v>8</v>
      </c>
      <c r="W111" s="63">
        <f t="shared" si="49"/>
        <v>1</v>
      </c>
      <c r="X111" s="61">
        <v>4</v>
      </c>
      <c r="Y111" s="63">
        <f t="shared" si="50"/>
        <v>1</v>
      </c>
      <c r="Z111" s="61">
        <v>4</v>
      </c>
      <c r="AA111" s="63">
        <f t="shared" si="51"/>
        <v>1</v>
      </c>
      <c r="AB111" s="61">
        <v>3</v>
      </c>
      <c r="AC111" s="63">
        <f t="shared" si="52"/>
        <v>1</v>
      </c>
      <c r="AD111" s="64">
        <v>0</v>
      </c>
      <c r="AE111" s="65">
        <f t="shared" si="53"/>
        <v>0</v>
      </c>
      <c r="AF111" s="64">
        <v>0</v>
      </c>
      <c r="AG111" s="65">
        <f t="shared" si="54"/>
        <v>0</v>
      </c>
      <c r="AH111" s="64">
        <v>0</v>
      </c>
      <c r="AI111" s="65">
        <f t="shared" si="55"/>
        <v>0</v>
      </c>
      <c r="AJ111" s="64"/>
      <c r="AK111" s="65">
        <f t="shared" si="56"/>
        <v>0</v>
      </c>
      <c r="AL111" s="64"/>
      <c r="AM111" s="65">
        <f t="shared" si="57"/>
        <v>0</v>
      </c>
      <c r="AN111" s="64"/>
      <c r="AO111" s="65">
        <f t="shared" si="58"/>
        <v>0</v>
      </c>
      <c r="AP111" s="66">
        <f t="shared" si="59"/>
        <v>31</v>
      </c>
      <c r="AQ111" s="66">
        <f t="shared" si="60"/>
        <v>8</v>
      </c>
      <c r="AR111" s="56">
        <v>1</v>
      </c>
      <c r="AS111" s="56"/>
      <c r="AT111" s="56">
        <v>2</v>
      </c>
      <c r="AU111" s="67">
        <f t="shared" si="61"/>
        <v>3</v>
      </c>
      <c r="AV111" s="68">
        <f t="shared" si="62"/>
        <v>0</v>
      </c>
      <c r="AW111" s="68">
        <f t="shared" si="63"/>
        <v>0</v>
      </c>
      <c r="AX111" s="14">
        <v>4</v>
      </c>
      <c r="AY111" s="67">
        <f t="shared" si="64"/>
        <v>4</v>
      </c>
      <c r="AZ111" s="69">
        <f t="shared" si="65"/>
        <v>1</v>
      </c>
      <c r="BA111" s="69">
        <f t="shared" si="66"/>
        <v>0</v>
      </c>
      <c r="BB111" s="69">
        <f t="shared" si="67"/>
        <v>-2</v>
      </c>
      <c r="BC111" s="67">
        <f t="shared" si="67"/>
        <v>-1</v>
      </c>
      <c r="BD111" s="70">
        <f t="shared" si="68"/>
        <v>-25</v>
      </c>
      <c r="BE111" s="70">
        <f t="shared" si="74"/>
        <v>-50</v>
      </c>
      <c r="BF111" s="71"/>
      <c r="BG111" s="71"/>
      <c r="BH111" s="71"/>
      <c r="BI111" s="54">
        <f t="shared" si="69"/>
        <v>0</v>
      </c>
      <c r="BJ111" s="18">
        <f t="shared" si="70"/>
        <v>3</v>
      </c>
      <c r="BK111" s="18"/>
      <c r="BL111" s="18">
        <f t="shared" si="71"/>
        <v>3</v>
      </c>
      <c r="BM111" s="18">
        <f t="shared" si="72"/>
        <v>-1</v>
      </c>
      <c r="BN111" s="18">
        <f t="shared" si="73"/>
        <v>-25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/>
      <c r="CV111" s="56">
        <f t="shared" si="75"/>
        <v>-1</v>
      </c>
      <c r="CW111" s="173">
        <f t="shared" si="76"/>
        <v>-25</v>
      </c>
      <c r="CX111" s="60"/>
      <c r="CY111" s="60"/>
      <c r="CZ111" s="60"/>
      <c r="DA111" s="60"/>
      <c r="DB111" s="60"/>
      <c r="DC111" s="75"/>
      <c r="DD111" s="60"/>
      <c r="DE111" s="75"/>
      <c r="DF111" s="60"/>
      <c r="DG111" s="60"/>
      <c r="DH111" s="60"/>
      <c r="DI111" s="60"/>
      <c r="DK111" s="3">
        <v>1</v>
      </c>
      <c r="DM111" s="3">
        <v>2</v>
      </c>
      <c r="DN111" s="3">
        <v>3</v>
      </c>
    </row>
    <row r="112" spans="1:161" s="3" customFormat="1">
      <c r="A112" s="56">
        <v>101</v>
      </c>
      <c r="B112" s="58">
        <v>80030115</v>
      </c>
      <c r="C112" s="59" t="s">
        <v>237</v>
      </c>
      <c r="D112" s="60" t="s">
        <v>223</v>
      </c>
      <c r="E112" s="60" t="s">
        <v>214</v>
      </c>
      <c r="F112" s="60" t="s">
        <v>106</v>
      </c>
      <c r="G112" s="60" t="s">
        <v>107</v>
      </c>
      <c r="H112" s="60" t="s">
        <v>112</v>
      </c>
      <c r="I112" s="56">
        <v>40</v>
      </c>
      <c r="J112" s="56" t="s">
        <v>116</v>
      </c>
      <c r="K112" s="56" t="s">
        <v>110</v>
      </c>
      <c r="L112" s="61">
        <v>3</v>
      </c>
      <c r="M112" s="62">
        <f t="shared" si="44"/>
        <v>1</v>
      </c>
      <c r="N112" s="61">
        <v>8</v>
      </c>
      <c r="O112" s="62">
        <f t="shared" si="45"/>
        <v>1</v>
      </c>
      <c r="P112" s="61">
        <v>5</v>
      </c>
      <c r="Q112" s="62">
        <f t="shared" si="46"/>
        <v>1</v>
      </c>
      <c r="R112" s="61">
        <v>7</v>
      </c>
      <c r="S112" s="63">
        <f t="shared" si="47"/>
        <v>1</v>
      </c>
      <c r="T112" s="61">
        <v>5</v>
      </c>
      <c r="U112" s="63">
        <f t="shared" si="48"/>
        <v>1</v>
      </c>
      <c r="V112" s="61">
        <v>3</v>
      </c>
      <c r="W112" s="63">
        <f t="shared" si="49"/>
        <v>1</v>
      </c>
      <c r="X112" s="61">
        <v>5</v>
      </c>
      <c r="Y112" s="63">
        <f t="shared" si="50"/>
        <v>1</v>
      </c>
      <c r="Z112" s="61">
        <v>2</v>
      </c>
      <c r="AA112" s="63">
        <f t="shared" si="51"/>
        <v>1</v>
      </c>
      <c r="AB112" s="61">
        <v>7</v>
      </c>
      <c r="AC112" s="63">
        <f t="shared" si="52"/>
        <v>1</v>
      </c>
      <c r="AD112" s="64">
        <v>16</v>
      </c>
      <c r="AE112" s="65">
        <f t="shared" si="53"/>
        <v>1</v>
      </c>
      <c r="AF112" s="64">
        <v>18</v>
      </c>
      <c r="AG112" s="65">
        <f t="shared" si="54"/>
        <v>1</v>
      </c>
      <c r="AH112" s="64">
        <v>7</v>
      </c>
      <c r="AI112" s="65">
        <f t="shared" si="55"/>
        <v>1</v>
      </c>
      <c r="AJ112" s="64"/>
      <c r="AK112" s="65">
        <f t="shared" si="56"/>
        <v>0</v>
      </c>
      <c r="AL112" s="64"/>
      <c r="AM112" s="65">
        <f t="shared" si="57"/>
        <v>0</v>
      </c>
      <c r="AN112" s="64"/>
      <c r="AO112" s="65">
        <f t="shared" si="58"/>
        <v>0</v>
      </c>
      <c r="AP112" s="66">
        <f t="shared" si="59"/>
        <v>86</v>
      </c>
      <c r="AQ112" s="66">
        <f t="shared" si="60"/>
        <v>12</v>
      </c>
      <c r="AR112" s="56">
        <v>1</v>
      </c>
      <c r="AS112" s="56"/>
      <c r="AT112" s="56">
        <v>6</v>
      </c>
      <c r="AU112" s="67">
        <f t="shared" si="61"/>
        <v>7</v>
      </c>
      <c r="AV112" s="68">
        <f t="shared" si="62"/>
        <v>1</v>
      </c>
      <c r="AW112" s="68">
        <f t="shared" si="63"/>
        <v>0</v>
      </c>
      <c r="AX112" s="14">
        <f t="shared" ref="AX112:AX118" si="77">IF(AP112&lt;1,0,IF(AND((L112+N112+P112+R112+T112+V112+X112+Z112+AB112)&lt;=40,(L112+N112+P112+R112+T112+V112+X112+Z112+AB112)&gt;0,(AP112)&lt;120),"กรอก",ROUND((IF(AP112&lt;120,((IF((L112+N112+P112+R112+T112+V112+X112+Z112+AB112)=0,0,(IF((L112+N112+P112+R112+T112+V112+X112+Z112+AB112)&lt;=80,6,8))))+((((AE112+AG112+AI112)*30)/20)+(((AK112+AM112+AO112)*35)/20))),(((M112+O112+Q112)*20)/20)+(((S112+U112+W112+Y112+AA112+AC112)*25)/20)+(((AE112+AG112+AI112)*30)/20)+(((AK112+AM112+AO112)*35)/20))),0)))</f>
        <v>11</v>
      </c>
      <c r="AY112" s="67">
        <f t="shared" si="64"/>
        <v>12</v>
      </c>
      <c r="AZ112" s="69">
        <f t="shared" si="65"/>
        <v>0</v>
      </c>
      <c r="BA112" s="69">
        <f t="shared" si="66"/>
        <v>0</v>
      </c>
      <c r="BB112" s="69">
        <f t="shared" si="67"/>
        <v>-5</v>
      </c>
      <c r="BC112" s="67">
        <f t="shared" si="67"/>
        <v>-5</v>
      </c>
      <c r="BD112" s="70">
        <f t="shared" si="68"/>
        <v>-41.666666666666671</v>
      </c>
      <c r="BE112" s="70">
        <f t="shared" si="74"/>
        <v>-45.454545454545453</v>
      </c>
      <c r="BF112" s="71"/>
      <c r="BG112" s="71"/>
      <c r="BH112" s="71">
        <v>2</v>
      </c>
      <c r="BI112" s="54">
        <f t="shared" si="69"/>
        <v>2</v>
      </c>
      <c r="BJ112" s="18">
        <f t="shared" si="70"/>
        <v>5</v>
      </c>
      <c r="BK112" s="18"/>
      <c r="BL112" s="18">
        <f t="shared" si="71"/>
        <v>5</v>
      </c>
      <c r="BM112" s="18">
        <f t="shared" si="72"/>
        <v>-7</v>
      </c>
      <c r="BN112" s="18">
        <f t="shared" si="73"/>
        <v>-58.333333333333336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 t="shared" si="75"/>
        <v>-5</v>
      </c>
      <c r="CW112" s="173">
        <f t="shared" si="76"/>
        <v>-41.666666666666671</v>
      </c>
      <c r="CX112" s="60"/>
      <c r="CY112" s="60"/>
      <c r="CZ112" s="60"/>
      <c r="DA112" s="60"/>
      <c r="DB112" s="60"/>
      <c r="DC112" s="75">
        <v>4</v>
      </c>
      <c r="DD112" s="60"/>
      <c r="DE112" s="75"/>
      <c r="DF112" s="60"/>
      <c r="DG112" s="60"/>
      <c r="DH112" s="60"/>
      <c r="DI112" s="60"/>
      <c r="DK112" s="3">
        <v>1</v>
      </c>
      <c r="DM112" s="3">
        <v>8</v>
      </c>
      <c r="DN112" s="3">
        <v>9</v>
      </c>
    </row>
    <row r="113" spans="1:118" s="3" customFormat="1">
      <c r="A113" s="56">
        <v>102</v>
      </c>
      <c r="B113" s="58">
        <v>80030119</v>
      </c>
      <c r="C113" s="59" t="s">
        <v>238</v>
      </c>
      <c r="D113" s="60" t="s">
        <v>223</v>
      </c>
      <c r="E113" s="60" t="s">
        <v>214</v>
      </c>
      <c r="F113" s="60" t="s">
        <v>106</v>
      </c>
      <c r="G113" s="60" t="s">
        <v>107</v>
      </c>
      <c r="H113" s="60" t="s">
        <v>108</v>
      </c>
      <c r="I113" s="56">
        <v>45</v>
      </c>
      <c r="J113" s="56" t="s">
        <v>116</v>
      </c>
      <c r="K113" s="56" t="s">
        <v>110</v>
      </c>
      <c r="L113" s="61">
        <v>7</v>
      </c>
      <c r="M113" s="62">
        <f t="shared" si="44"/>
        <v>1</v>
      </c>
      <c r="N113" s="61">
        <v>12</v>
      </c>
      <c r="O113" s="62">
        <f t="shared" si="45"/>
        <v>1</v>
      </c>
      <c r="P113" s="61">
        <v>8</v>
      </c>
      <c r="Q113" s="62">
        <f t="shared" si="46"/>
        <v>1</v>
      </c>
      <c r="R113" s="61">
        <v>7</v>
      </c>
      <c r="S113" s="63">
        <f t="shared" si="47"/>
        <v>1</v>
      </c>
      <c r="T113" s="61">
        <v>4</v>
      </c>
      <c r="U113" s="63">
        <f t="shared" si="48"/>
        <v>1</v>
      </c>
      <c r="V113" s="61">
        <v>4</v>
      </c>
      <c r="W113" s="63">
        <f t="shared" si="49"/>
        <v>1</v>
      </c>
      <c r="X113" s="61">
        <v>3</v>
      </c>
      <c r="Y113" s="63">
        <f t="shared" si="50"/>
        <v>1</v>
      </c>
      <c r="Z113" s="61">
        <v>5</v>
      </c>
      <c r="AA113" s="63">
        <f t="shared" si="51"/>
        <v>1</v>
      </c>
      <c r="AB113" s="61">
        <v>10</v>
      </c>
      <c r="AC113" s="63">
        <f t="shared" si="52"/>
        <v>1</v>
      </c>
      <c r="AD113" s="64">
        <v>0</v>
      </c>
      <c r="AE113" s="65">
        <f t="shared" si="53"/>
        <v>0</v>
      </c>
      <c r="AF113" s="64">
        <v>0</v>
      </c>
      <c r="AG113" s="65">
        <f t="shared" si="54"/>
        <v>0</v>
      </c>
      <c r="AH113" s="64">
        <v>0</v>
      </c>
      <c r="AI113" s="65">
        <f t="shared" si="55"/>
        <v>0</v>
      </c>
      <c r="AJ113" s="64"/>
      <c r="AK113" s="65">
        <f t="shared" si="56"/>
        <v>0</v>
      </c>
      <c r="AL113" s="64"/>
      <c r="AM113" s="65">
        <f t="shared" si="57"/>
        <v>0</v>
      </c>
      <c r="AN113" s="64"/>
      <c r="AO113" s="65">
        <f t="shared" si="58"/>
        <v>0</v>
      </c>
      <c r="AP113" s="66">
        <f t="shared" si="59"/>
        <v>60</v>
      </c>
      <c r="AQ113" s="66">
        <f t="shared" si="60"/>
        <v>9</v>
      </c>
      <c r="AR113" s="56">
        <v>1</v>
      </c>
      <c r="AS113" s="56"/>
      <c r="AT113" s="56">
        <v>2</v>
      </c>
      <c r="AU113" s="67">
        <f t="shared" si="61"/>
        <v>3</v>
      </c>
      <c r="AV113" s="68">
        <f t="shared" si="62"/>
        <v>1</v>
      </c>
      <c r="AW113" s="68">
        <f t="shared" si="63"/>
        <v>0</v>
      </c>
      <c r="AX113" s="14">
        <f t="shared" si="77"/>
        <v>6</v>
      </c>
      <c r="AY113" s="67">
        <f t="shared" si="64"/>
        <v>7</v>
      </c>
      <c r="AZ113" s="69">
        <f t="shared" si="65"/>
        <v>0</v>
      </c>
      <c r="BA113" s="69">
        <f t="shared" si="66"/>
        <v>0</v>
      </c>
      <c r="BB113" s="69">
        <f t="shared" si="67"/>
        <v>-4</v>
      </c>
      <c r="BC113" s="67">
        <f t="shared" si="67"/>
        <v>-4</v>
      </c>
      <c r="BD113" s="70">
        <f t="shared" si="68"/>
        <v>-57.142857142857139</v>
      </c>
      <c r="BE113" s="70">
        <f t="shared" si="74"/>
        <v>-66.666666666666657</v>
      </c>
      <c r="BF113" s="71"/>
      <c r="BG113" s="71"/>
      <c r="BH113" s="71"/>
      <c r="BI113" s="54">
        <f t="shared" si="69"/>
        <v>0</v>
      </c>
      <c r="BJ113" s="18">
        <f t="shared" si="70"/>
        <v>3</v>
      </c>
      <c r="BK113" s="18"/>
      <c r="BL113" s="18">
        <f t="shared" si="71"/>
        <v>3</v>
      </c>
      <c r="BM113" s="18">
        <f t="shared" si="72"/>
        <v>-4</v>
      </c>
      <c r="BN113" s="18">
        <f t="shared" si="73"/>
        <v>-57.142857142857139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>
        <v>1</v>
      </c>
      <c r="CV113" s="56">
        <f t="shared" si="75"/>
        <v>-4</v>
      </c>
      <c r="CW113" s="173">
        <f t="shared" si="76"/>
        <v>-57.142857142857139</v>
      </c>
      <c r="CX113" s="60"/>
      <c r="CY113" s="60"/>
      <c r="CZ113" s="60"/>
      <c r="DA113" s="60"/>
      <c r="DB113" s="60"/>
      <c r="DC113" s="75">
        <v>1</v>
      </c>
      <c r="DD113" s="60"/>
      <c r="DE113" s="75"/>
      <c r="DF113" s="60"/>
      <c r="DG113" s="60"/>
      <c r="DH113" s="60"/>
      <c r="DI113" s="60"/>
      <c r="DK113" s="3">
        <v>1</v>
      </c>
      <c r="DM113" s="3">
        <v>2</v>
      </c>
      <c r="DN113" s="3">
        <v>3</v>
      </c>
    </row>
    <row r="114" spans="1:118" s="3" customFormat="1">
      <c r="A114" s="56">
        <v>103</v>
      </c>
      <c r="B114" s="58">
        <v>80030120</v>
      </c>
      <c r="C114" s="59" t="s">
        <v>239</v>
      </c>
      <c r="D114" s="60" t="s">
        <v>240</v>
      </c>
      <c r="E114" s="60" t="s">
        <v>214</v>
      </c>
      <c r="F114" s="60" t="s">
        <v>106</v>
      </c>
      <c r="G114" s="60" t="s">
        <v>107</v>
      </c>
      <c r="H114" s="60" t="s">
        <v>112</v>
      </c>
      <c r="I114" s="56">
        <v>40</v>
      </c>
      <c r="J114" s="56" t="s">
        <v>109</v>
      </c>
      <c r="K114" s="56" t="s">
        <v>113</v>
      </c>
      <c r="L114" s="61">
        <v>6</v>
      </c>
      <c r="M114" s="62">
        <f t="shared" si="44"/>
        <v>1</v>
      </c>
      <c r="N114" s="61">
        <v>6</v>
      </c>
      <c r="O114" s="62">
        <f t="shared" si="45"/>
        <v>1</v>
      </c>
      <c r="P114" s="61">
        <v>9</v>
      </c>
      <c r="Q114" s="62">
        <f t="shared" si="46"/>
        <v>1</v>
      </c>
      <c r="R114" s="61">
        <v>18</v>
      </c>
      <c r="S114" s="63">
        <f t="shared" si="47"/>
        <v>1</v>
      </c>
      <c r="T114" s="61">
        <v>16</v>
      </c>
      <c r="U114" s="63">
        <f t="shared" si="48"/>
        <v>1</v>
      </c>
      <c r="V114" s="61">
        <v>24</v>
      </c>
      <c r="W114" s="63">
        <f t="shared" si="49"/>
        <v>1</v>
      </c>
      <c r="X114" s="61">
        <v>17</v>
      </c>
      <c r="Y114" s="63">
        <f t="shared" si="50"/>
        <v>1</v>
      </c>
      <c r="Z114" s="61">
        <v>16</v>
      </c>
      <c r="AA114" s="63">
        <f t="shared" si="51"/>
        <v>1</v>
      </c>
      <c r="AB114" s="61">
        <v>18</v>
      </c>
      <c r="AC114" s="63">
        <f t="shared" si="52"/>
        <v>1</v>
      </c>
      <c r="AD114" s="64">
        <v>26</v>
      </c>
      <c r="AE114" s="65">
        <f t="shared" si="53"/>
        <v>1</v>
      </c>
      <c r="AF114" s="64">
        <v>12</v>
      </c>
      <c r="AG114" s="65">
        <f t="shared" si="54"/>
        <v>1</v>
      </c>
      <c r="AH114" s="64">
        <v>21</v>
      </c>
      <c r="AI114" s="65">
        <f t="shared" si="55"/>
        <v>1</v>
      </c>
      <c r="AJ114" s="64"/>
      <c r="AK114" s="65">
        <f t="shared" si="56"/>
        <v>0</v>
      </c>
      <c r="AL114" s="64"/>
      <c r="AM114" s="65">
        <f t="shared" si="57"/>
        <v>0</v>
      </c>
      <c r="AN114" s="64"/>
      <c r="AO114" s="65">
        <f t="shared" si="58"/>
        <v>0</v>
      </c>
      <c r="AP114" s="66">
        <f t="shared" si="59"/>
        <v>189</v>
      </c>
      <c r="AQ114" s="66">
        <f t="shared" si="60"/>
        <v>12</v>
      </c>
      <c r="AR114" s="56">
        <v>1</v>
      </c>
      <c r="AS114" s="56"/>
      <c r="AT114" s="56">
        <v>16</v>
      </c>
      <c r="AU114" s="67">
        <f t="shared" si="61"/>
        <v>17</v>
      </c>
      <c r="AV114" s="68">
        <f t="shared" si="62"/>
        <v>1</v>
      </c>
      <c r="AW114" s="68">
        <f t="shared" si="63"/>
        <v>1</v>
      </c>
      <c r="AX114" s="14">
        <f t="shared" si="77"/>
        <v>15</v>
      </c>
      <c r="AY114" s="67">
        <f t="shared" si="64"/>
        <v>17</v>
      </c>
      <c r="AZ114" s="69">
        <f t="shared" si="65"/>
        <v>0</v>
      </c>
      <c r="BA114" s="69">
        <f t="shared" si="66"/>
        <v>-1</v>
      </c>
      <c r="BB114" s="69">
        <f t="shared" si="67"/>
        <v>1</v>
      </c>
      <c r="BC114" s="67">
        <f t="shared" si="67"/>
        <v>0</v>
      </c>
      <c r="BD114" s="70">
        <f t="shared" si="68"/>
        <v>0</v>
      </c>
      <c r="BE114" s="70">
        <f t="shared" si="74"/>
        <v>6.666666666666667</v>
      </c>
      <c r="BF114" s="71"/>
      <c r="BG114" s="71"/>
      <c r="BH114" s="71">
        <v>1</v>
      </c>
      <c r="BI114" s="54">
        <f t="shared" si="69"/>
        <v>1</v>
      </c>
      <c r="BJ114" s="18">
        <f t="shared" si="70"/>
        <v>16</v>
      </c>
      <c r="BK114" s="18">
        <v>2</v>
      </c>
      <c r="BL114" s="18">
        <f t="shared" si="71"/>
        <v>18</v>
      </c>
      <c r="BM114" s="18">
        <f t="shared" si="72"/>
        <v>1</v>
      </c>
      <c r="BN114" s="18">
        <f t="shared" si="73"/>
        <v>5.8823529411764701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/>
      <c r="CV114" s="56">
        <f t="shared" si="75"/>
        <v>0</v>
      </c>
      <c r="CW114" s="173">
        <f t="shared" si="76"/>
        <v>0</v>
      </c>
      <c r="CX114" s="60"/>
      <c r="CY114" s="60"/>
      <c r="CZ114" s="60"/>
      <c r="DA114" s="60"/>
      <c r="DB114" s="60"/>
      <c r="DC114" s="75">
        <v>1</v>
      </c>
      <c r="DD114" s="60"/>
      <c r="DE114" s="75"/>
      <c r="DF114" s="60"/>
      <c r="DG114" s="60"/>
      <c r="DH114" s="60"/>
      <c r="DI114" s="60"/>
      <c r="DK114" s="3">
        <v>1</v>
      </c>
      <c r="DM114" s="3">
        <v>15</v>
      </c>
      <c r="DN114" s="3">
        <v>16</v>
      </c>
    </row>
    <row r="115" spans="1:118" s="3" customFormat="1">
      <c r="A115" s="56">
        <v>104</v>
      </c>
      <c r="B115" s="58">
        <v>80030123</v>
      </c>
      <c r="C115" s="59" t="s">
        <v>241</v>
      </c>
      <c r="D115" s="60" t="s">
        <v>240</v>
      </c>
      <c r="E115" s="60" t="s">
        <v>214</v>
      </c>
      <c r="F115" s="60" t="s">
        <v>106</v>
      </c>
      <c r="G115" s="60" t="s">
        <v>107</v>
      </c>
      <c r="H115" s="60" t="s">
        <v>108</v>
      </c>
      <c r="I115" s="56">
        <v>30</v>
      </c>
      <c r="J115" s="56" t="s">
        <v>109</v>
      </c>
      <c r="K115" s="56" t="s">
        <v>110</v>
      </c>
      <c r="L115" s="61">
        <v>5</v>
      </c>
      <c r="M115" s="62">
        <f t="shared" si="44"/>
        <v>1</v>
      </c>
      <c r="N115" s="61">
        <v>3</v>
      </c>
      <c r="O115" s="62">
        <f t="shared" si="45"/>
        <v>1</v>
      </c>
      <c r="P115" s="61">
        <v>1</v>
      </c>
      <c r="Q115" s="62">
        <f t="shared" si="46"/>
        <v>1</v>
      </c>
      <c r="R115" s="61">
        <v>7</v>
      </c>
      <c r="S115" s="63">
        <f t="shared" si="47"/>
        <v>1</v>
      </c>
      <c r="T115" s="61">
        <v>3</v>
      </c>
      <c r="U115" s="63">
        <f t="shared" si="48"/>
        <v>1</v>
      </c>
      <c r="V115" s="61">
        <v>11</v>
      </c>
      <c r="W115" s="63">
        <f t="shared" si="49"/>
        <v>1</v>
      </c>
      <c r="X115" s="61">
        <v>7</v>
      </c>
      <c r="Y115" s="63">
        <f t="shared" si="50"/>
        <v>1</v>
      </c>
      <c r="Z115" s="61">
        <v>5</v>
      </c>
      <c r="AA115" s="63">
        <f t="shared" si="51"/>
        <v>1</v>
      </c>
      <c r="AB115" s="61">
        <v>2</v>
      </c>
      <c r="AC115" s="63">
        <f t="shared" si="52"/>
        <v>1</v>
      </c>
      <c r="AD115" s="64">
        <v>0</v>
      </c>
      <c r="AE115" s="65">
        <f t="shared" si="53"/>
        <v>0</v>
      </c>
      <c r="AF115" s="64">
        <v>0</v>
      </c>
      <c r="AG115" s="65">
        <f t="shared" si="54"/>
        <v>0</v>
      </c>
      <c r="AH115" s="64">
        <v>0</v>
      </c>
      <c r="AI115" s="65">
        <f t="shared" si="55"/>
        <v>0</v>
      </c>
      <c r="AJ115" s="64"/>
      <c r="AK115" s="65">
        <f t="shared" si="56"/>
        <v>0</v>
      </c>
      <c r="AL115" s="64"/>
      <c r="AM115" s="65">
        <f t="shared" si="57"/>
        <v>0</v>
      </c>
      <c r="AN115" s="64"/>
      <c r="AO115" s="65">
        <f t="shared" si="58"/>
        <v>0</v>
      </c>
      <c r="AP115" s="66">
        <f t="shared" si="59"/>
        <v>44</v>
      </c>
      <c r="AQ115" s="66">
        <f t="shared" si="60"/>
        <v>9</v>
      </c>
      <c r="AR115" s="56">
        <v>1</v>
      </c>
      <c r="AS115" s="56"/>
      <c r="AT115" s="56">
        <v>2</v>
      </c>
      <c r="AU115" s="67">
        <f t="shared" si="61"/>
        <v>3</v>
      </c>
      <c r="AV115" s="68">
        <f t="shared" si="62"/>
        <v>1</v>
      </c>
      <c r="AW115" s="68">
        <f t="shared" si="63"/>
        <v>0</v>
      </c>
      <c r="AX115" s="14">
        <f t="shared" si="77"/>
        <v>6</v>
      </c>
      <c r="AY115" s="67">
        <f t="shared" si="64"/>
        <v>7</v>
      </c>
      <c r="AZ115" s="69">
        <f t="shared" si="65"/>
        <v>0</v>
      </c>
      <c r="BA115" s="69">
        <f t="shared" si="66"/>
        <v>0</v>
      </c>
      <c r="BB115" s="69">
        <f t="shared" si="67"/>
        <v>-4</v>
      </c>
      <c r="BC115" s="67">
        <f t="shared" si="67"/>
        <v>-4</v>
      </c>
      <c r="BD115" s="70">
        <f t="shared" si="68"/>
        <v>-57.142857142857139</v>
      </c>
      <c r="BE115" s="70">
        <f t="shared" si="74"/>
        <v>-66.666666666666657</v>
      </c>
      <c r="BF115" s="71"/>
      <c r="BG115" s="71"/>
      <c r="BH115" s="71"/>
      <c r="BI115" s="54">
        <f t="shared" si="69"/>
        <v>0</v>
      </c>
      <c r="BJ115" s="18">
        <f t="shared" si="70"/>
        <v>3</v>
      </c>
      <c r="BK115" s="18"/>
      <c r="BL115" s="18">
        <f t="shared" si="71"/>
        <v>3</v>
      </c>
      <c r="BM115" s="18">
        <f t="shared" si="72"/>
        <v>-4</v>
      </c>
      <c r="BN115" s="18">
        <f t="shared" si="73"/>
        <v>-57.142857142857139</v>
      </c>
      <c r="BO115" s="73"/>
      <c r="BP115" s="55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/>
      <c r="CV115" s="56">
        <f t="shared" si="75"/>
        <v>-4</v>
      </c>
      <c r="CW115" s="173">
        <f t="shared" si="76"/>
        <v>-57.142857142857139</v>
      </c>
      <c r="CX115" s="60"/>
      <c r="CY115" s="60"/>
      <c r="CZ115" s="60"/>
      <c r="DA115" s="60"/>
      <c r="DB115" s="60"/>
      <c r="DC115" s="75"/>
      <c r="DD115" s="60"/>
      <c r="DE115" s="75"/>
      <c r="DF115" s="60"/>
      <c r="DG115" s="60"/>
      <c r="DH115" s="60"/>
      <c r="DI115" s="60"/>
      <c r="DK115" s="3">
        <v>1</v>
      </c>
      <c r="DM115" s="3">
        <v>2</v>
      </c>
      <c r="DN115" s="3">
        <v>3</v>
      </c>
    </row>
    <row r="116" spans="1:118" s="3" customFormat="1">
      <c r="A116" s="56">
        <v>105</v>
      </c>
      <c r="B116" s="58">
        <v>80030125</v>
      </c>
      <c r="C116" s="59" t="s">
        <v>242</v>
      </c>
      <c r="D116" s="60" t="s">
        <v>243</v>
      </c>
      <c r="E116" s="60" t="s">
        <v>214</v>
      </c>
      <c r="F116" s="60" t="s">
        <v>106</v>
      </c>
      <c r="G116" s="60" t="s">
        <v>107</v>
      </c>
      <c r="H116" s="60" t="s">
        <v>108</v>
      </c>
      <c r="I116" s="56">
        <v>20</v>
      </c>
      <c r="J116" s="56" t="s">
        <v>116</v>
      </c>
      <c r="K116" s="56" t="s">
        <v>110</v>
      </c>
      <c r="L116" s="61">
        <v>3</v>
      </c>
      <c r="M116" s="62">
        <f t="shared" si="44"/>
        <v>1</v>
      </c>
      <c r="N116" s="61">
        <v>3</v>
      </c>
      <c r="O116" s="62">
        <f t="shared" si="45"/>
        <v>1</v>
      </c>
      <c r="P116" s="61">
        <v>7</v>
      </c>
      <c r="Q116" s="62">
        <f t="shared" si="46"/>
        <v>1</v>
      </c>
      <c r="R116" s="61">
        <v>7</v>
      </c>
      <c r="S116" s="63">
        <f t="shared" si="47"/>
        <v>1</v>
      </c>
      <c r="T116" s="61">
        <v>4</v>
      </c>
      <c r="U116" s="63">
        <f t="shared" si="48"/>
        <v>1</v>
      </c>
      <c r="V116" s="61">
        <v>10</v>
      </c>
      <c r="W116" s="63">
        <f t="shared" si="49"/>
        <v>1</v>
      </c>
      <c r="X116" s="61">
        <v>6</v>
      </c>
      <c r="Y116" s="63">
        <f t="shared" si="50"/>
        <v>1</v>
      </c>
      <c r="Z116" s="61">
        <v>7</v>
      </c>
      <c r="AA116" s="63">
        <f t="shared" si="51"/>
        <v>1</v>
      </c>
      <c r="AB116" s="61">
        <v>5</v>
      </c>
      <c r="AC116" s="63">
        <f t="shared" si="52"/>
        <v>1</v>
      </c>
      <c r="AD116" s="64">
        <v>0</v>
      </c>
      <c r="AE116" s="65">
        <f t="shared" si="53"/>
        <v>0</v>
      </c>
      <c r="AF116" s="64">
        <v>0</v>
      </c>
      <c r="AG116" s="65">
        <f t="shared" si="54"/>
        <v>0</v>
      </c>
      <c r="AH116" s="64">
        <v>0</v>
      </c>
      <c r="AI116" s="65">
        <f t="shared" si="55"/>
        <v>0</v>
      </c>
      <c r="AJ116" s="64"/>
      <c r="AK116" s="65">
        <f t="shared" si="56"/>
        <v>0</v>
      </c>
      <c r="AL116" s="64"/>
      <c r="AM116" s="65">
        <f t="shared" si="57"/>
        <v>0</v>
      </c>
      <c r="AN116" s="64"/>
      <c r="AO116" s="65">
        <f t="shared" si="58"/>
        <v>0</v>
      </c>
      <c r="AP116" s="66">
        <f t="shared" si="59"/>
        <v>52</v>
      </c>
      <c r="AQ116" s="66">
        <f t="shared" si="60"/>
        <v>9</v>
      </c>
      <c r="AR116" s="56">
        <v>1</v>
      </c>
      <c r="AS116" s="56"/>
      <c r="AT116" s="56">
        <v>4</v>
      </c>
      <c r="AU116" s="67">
        <f t="shared" si="61"/>
        <v>5</v>
      </c>
      <c r="AV116" s="68">
        <f t="shared" si="62"/>
        <v>1</v>
      </c>
      <c r="AW116" s="68">
        <f t="shared" si="63"/>
        <v>0</v>
      </c>
      <c r="AX116" s="14">
        <f t="shared" si="77"/>
        <v>6</v>
      </c>
      <c r="AY116" s="67">
        <f t="shared" si="64"/>
        <v>7</v>
      </c>
      <c r="AZ116" s="69">
        <f t="shared" si="65"/>
        <v>0</v>
      </c>
      <c r="BA116" s="69">
        <f t="shared" si="66"/>
        <v>0</v>
      </c>
      <c r="BB116" s="69">
        <f t="shared" si="67"/>
        <v>-2</v>
      </c>
      <c r="BC116" s="67">
        <f t="shared" si="67"/>
        <v>-2</v>
      </c>
      <c r="BD116" s="70">
        <f t="shared" si="68"/>
        <v>-28.571428571428569</v>
      </c>
      <c r="BE116" s="70">
        <f t="shared" si="74"/>
        <v>-33.333333333333329</v>
      </c>
      <c r="BF116" s="71"/>
      <c r="BG116" s="71"/>
      <c r="BH116" s="71"/>
      <c r="BI116" s="54">
        <f t="shared" si="69"/>
        <v>0</v>
      </c>
      <c r="BJ116" s="18">
        <f t="shared" si="70"/>
        <v>5</v>
      </c>
      <c r="BK116" s="18"/>
      <c r="BL116" s="18">
        <f t="shared" si="71"/>
        <v>5</v>
      </c>
      <c r="BM116" s="18">
        <f t="shared" si="72"/>
        <v>-2</v>
      </c>
      <c r="BN116" s="18">
        <f t="shared" si="73"/>
        <v>-28.571428571428569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/>
      <c r="CV116" s="56">
        <f t="shared" si="75"/>
        <v>-2</v>
      </c>
      <c r="CW116" s="173">
        <f t="shared" si="76"/>
        <v>-28.571428571428569</v>
      </c>
      <c r="CX116" s="60"/>
      <c r="CY116" s="60"/>
      <c r="CZ116" s="60"/>
      <c r="DA116" s="60"/>
      <c r="DB116" s="60"/>
      <c r="DC116" s="75"/>
      <c r="DD116" s="60"/>
      <c r="DE116" s="75"/>
      <c r="DF116" s="60"/>
      <c r="DG116" s="60"/>
      <c r="DH116" s="60"/>
      <c r="DI116" s="60"/>
      <c r="DK116" s="3">
        <v>1</v>
      </c>
      <c r="DM116" s="3">
        <v>4</v>
      </c>
      <c r="DN116" s="3">
        <v>5</v>
      </c>
    </row>
    <row r="117" spans="1:118" s="3" customFormat="1">
      <c r="A117" s="56">
        <v>106</v>
      </c>
      <c r="B117" s="58">
        <v>80030126</v>
      </c>
      <c r="C117" s="59" t="s">
        <v>244</v>
      </c>
      <c r="D117" s="60" t="s">
        <v>243</v>
      </c>
      <c r="E117" s="60" t="s">
        <v>214</v>
      </c>
      <c r="F117" s="60" t="s">
        <v>106</v>
      </c>
      <c r="G117" s="60" t="s">
        <v>107</v>
      </c>
      <c r="H117" s="60" t="s">
        <v>112</v>
      </c>
      <c r="I117" s="56">
        <v>37</v>
      </c>
      <c r="J117" s="56" t="s">
        <v>116</v>
      </c>
      <c r="K117" s="56" t="s">
        <v>113</v>
      </c>
      <c r="L117" s="61">
        <v>26</v>
      </c>
      <c r="M117" s="62">
        <f t="shared" si="44"/>
        <v>1</v>
      </c>
      <c r="N117" s="61">
        <v>24</v>
      </c>
      <c r="O117" s="62">
        <f t="shared" si="45"/>
        <v>1</v>
      </c>
      <c r="P117" s="61">
        <v>23</v>
      </c>
      <c r="Q117" s="62">
        <f t="shared" si="46"/>
        <v>1</v>
      </c>
      <c r="R117" s="61">
        <v>23</v>
      </c>
      <c r="S117" s="63">
        <f t="shared" si="47"/>
        <v>1</v>
      </c>
      <c r="T117" s="61">
        <v>12</v>
      </c>
      <c r="U117" s="63">
        <f t="shared" si="48"/>
        <v>1</v>
      </c>
      <c r="V117" s="61">
        <v>20</v>
      </c>
      <c r="W117" s="63">
        <f t="shared" si="49"/>
        <v>1</v>
      </c>
      <c r="X117" s="61">
        <v>26</v>
      </c>
      <c r="Y117" s="63">
        <f t="shared" si="50"/>
        <v>1</v>
      </c>
      <c r="Z117" s="61">
        <v>25</v>
      </c>
      <c r="AA117" s="63">
        <f t="shared" si="51"/>
        <v>1</v>
      </c>
      <c r="AB117" s="61">
        <v>16</v>
      </c>
      <c r="AC117" s="63">
        <f t="shared" si="52"/>
        <v>1</v>
      </c>
      <c r="AD117" s="64">
        <v>9</v>
      </c>
      <c r="AE117" s="65">
        <f t="shared" si="53"/>
        <v>1</v>
      </c>
      <c r="AF117" s="64">
        <v>30</v>
      </c>
      <c r="AG117" s="65">
        <f t="shared" si="54"/>
        <v>1</v>
      </c>
      <c r="AH117" s="64">
        <v>19</v>
      </c>
      <c r="AI117" s="65">
        <f t="shared" si="55"/>
        <v>1</v>
      </c>
      <c r="AJ117" s="64"/>
      <c r="AK117" s="65">
        <f t="shared" si="56"/>
        <v>0</v>
      </c>
      <c r="AL117" s="64"/>
      <c r="AM117" s="65">
        <f t="shared" si="57"/>
        <v>0</v>
      </c>
      <c r="AN117" s="64"/>
      <c r="AO117" s="65">
        <f t="shared" si="58"/>
        <v>0</v>
      </c>
      <c r="AP117" s="66">
        <f t="shared" si="59"/>
        <v>253</v>
      </c>
      <c r="AQ117" s="66">
        <f t="shared" si="60"/>
        <v>12</v>
      </c>
      <c r="AR117" s="56">
        <v>1</v>
      </c>
      <c r="AS117" s="56"/>
      <c r="AT117" s="56">
        <v>16</v>
      </c>
      <c r="AU117" s="67">
        <f t="shared" si="61"/>
        <v>17</v>
      </c>
      <c r="AV117" s="68">
        <f t="shared" si="62"/>
        <v>1</v>
      </c>
      <c r="AW117" s="68">
        <f t="shared" si="63"/>
        <v>1</v>
      </c>
      <c r="AX117" s="14">
        <f t="shared" si="77"/>
        <v>15</v>
      </c>
      <c r="AY117" s="67">
        <f t="shared" si="64"/>
        <v>17</v>
      </c>
      <c r="AZ117" s="69">
        <f t="shared" si="65"/>
        <v>0</v>
      </c>
      <c r="BA117" s="69">
        <f t="shared" si="66"/>
        <v>-1</v>
      </c>
      <c r="BB117" s="69">
        <f t="shared" si="67"/>
        <v>1</v>
      </c>
      <c r="BC117" s="67">
        <f t="shared" si="67"/>
        <v>0</v>
      </c>
      <c r="BD117" s="70">
        <f t="shared" si="68"/>
        <v>0</v>
      </c>
      <c r="BE117" s="70">
        <f t="shared" si="74"/>
        <v>6.666666666666667</v>
      </c>
      <c r="BF117" s="71"/>
      <c r="BG117" s="71"/>
      <c r="BH117" s="71">
        <v>4</v>
      </c>
      <c r="BI117" s="54">
        <f t="shared" si="69"/>
        <v>4</v>
      </c>
      <c r="BJ117" s="18">
        <f t="shared" si="70"/>
        <v>13</v>
      </c>
      <c r="BK117" s="18">
        <v>4</v>
      </c>
      <c r="BL117" s="18">
        <f t="shared" si="71"/>
        <v>17</v>
      </c>
      <c r="BM117" s="18">
        <f t="shared" si="72"/>
        <v>0</v>
      </c>
      <c r="BN117" s="18">
        <f t="shared" si="73"/>
        <v>0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 t="shared" si="75"/>
        <v>0</v>
      </c>
      <c r="CW117" s="173">
        <f t="shared" si="76"/>
        <v>0</v>
      </c>
      <c r="CX117" s="60"/>
      <c r="CY117" s="60"/>
      <c r="CZ117" s="60"/>
      <c r="DA117" s="60"/>
      <c r="DB117" s="60"/>
      <c r="DC117" s="75">
        <v>1</v>
      </c>
      <c r="DD117" s="60"/>
      <c r="DE117" s="75"/>
      <c r="DF117" s="60"/>
      <c r="DG117" s="60"/>
      <c r="DH117" s="60"/>
      <c r="DI117" s="60"/>
      <c r="DK117" s="3">
        <v>1</v>
      </c>
      <c r="DM117" s="3">
        <v>16</v>
      </c>
      <c r="DN117" s="3">
        <v>17</v>
      </c>
    </row>
    <row r="118" spans="1:118" s="3" customFormat="1">
      <c r="A118" s="56">
        <v>107</v>
      </c>
      <c r="B118" s="58">
        <v>80030127</v>
      </c>
      <c r="C118" s="59" t="s">
        <v>245</v>
      </c>
      <c r="D118" s="60" t="s">
        <v>246</v>
      </c>
      <c r="E118" s="60" t="s">
        <v>214</v>
      </c>
      <c r="F118" s="60" t="s">
        <v>106</v>
      </c>
      <c r="G118" s="60" t="s">
        <v>107</v>
      </c>
      <c r="H118" s="60" t="s">
        <v>108</v>
      </c>
      <c r="I118" s="56">
        <v>0</v>
      </c>
      <c r="J118" s="56" t="s">
        <v>116</v>
      </c>
      <c r="K118" s="56" t="s">
        <v>110</v>
      </c>
      <c r="L118" s="61">
        <v>2</v>
      </c>
      <c r="M118" s="62">
        <f t="shared" si="44"/>
        <v>1</v>
      </c>
      <c r="N118" s="61">
        <v>3</v>
      </c>
      <c r="O118" s="62">
        <f t="shared" si="45"/>
        <v>1</v>
      </c>
      <c r="P118" s="61">
        <v>6</v>
      </c>
      <c r="Q118" s="62">
        <f t="shared" si="46"/>
        <v>1</v>
      </c>
      <c r="R118" s="61">
        <v>7</v>
      </c>
      <c r="S118" s="63">
        <f t="shared" si="47"/>
        <v>1</v>
      </c>
      <c r="T118" s="61">
        <v>3</v>
      </c>
      <c r="U118" s="63">
        <f t="shared" si="48"/>
        <v>1</v>
      </c>
      <c r="V118" s="61">
        <v>8</v>
      </c>
      <c r="W118" s="63">
        <f t="shared" si="49"/>
        <v>1</v>
      </c>
      <c r="X118" s="61">
        <v>9</v>
      </c>
      <c r="Y118" s="63">
        <f t="shared" si="50"/>
        <v>1</v>
      </c>
      <c r="Z118" s="61">
        <v>0</v>
      </c>
      <c r="AA118" s="63">
        <f t="shared" si="51"/>
        <v>0</v>
      </c>
      <c r="AB118" s="61">
        <v>4</v>
      </c>
      <c r="AC118" s="63">
        <f t="shared" si="52"/>
        <v>1</v>
      </c>
      <c r="AD118" s="64">
        <v>0</v>
      </c>
      <c r="AE118" s="65">
        <f t="shared" si="53"/>
        <v>0</v>
      </c>
      <c r="AF118" s="64">
        <v>0</v>
      </c>
      <c r="AG118" s="65">
        <f t="shared" si="54"/>
        <v>0</v>
      </c>
      <c r="AH118" s="64">
        <v>0</v>
      </c>
      <c r="AI118" s="65">
        <f t="shared" si="55"/>
        <v>0</v>
      </c>
      <c r="AJ118" s="64"/>
      <c r="AK118" s="65">
        <f t="shared" si="56"/>
        <v>0</v>
      </c>
      <c r="AL118" s="64"/>
      <c r="AM118" s="65">
        <f t="shared" si="57"/>
        <v>0</v>
      </c>
      <c r="AN118" s="64"/>
      <c r="AO118" s="65">
        <f t="shared" si="58"/>
        <v>0</v>
      </c>
      <c r="AP118" s="66">
        <f t="shared" si="59"/>
        <v>42</v>
      </c>
      <c r="AQ118" s="66">
        <f t="shared" si="60"/>
        <v>8</v>
      </c>
      <c r="AR118" s="56">
        <v>1</v>
      </c>
      <c r="AS118" s="56"/>
      <c r="AT118" s="56">
        <v>2</v>
      </c>
      <c r="AU118" s="67">
        <f t="shared" si="61"/>
        <v>3</v>
      </c>
      <c r="AV118" s="68">
        <f t="shared" si="62"/>
        <v>1</v>
      </c>
      <c r="AW118" s="68">
        <f t="shared" si="63"/>
        <v>0</v>
      </c>
      <c r="AX118" s="14">
        <f t="shared" si="77"/>
        <v>6</v>
      </c>
      <c r="AY118" s="67">
        <f t="shared" si="64"/>
        <v>7</v>
      </c>
      <c r="AZ118" s="69">
        <f t="shared" si="65"/>
        <v>0</v>
      </c>
      <c r="BA118" s="69">
        <f t="shared" si="66"/>
        <v>0</v>
      </c>
      <c r="BB118" s="69">
        <f t="shared" si="67"/>
        <v>-4</v>
      </c>
      <c r="BC118" s="67">
        <f t="shared" si="67"/>
        <v>-4</v>
      </c>
      <c r="BD118" s="70">
        <f t="shared" si="68"/>
        <v>-57.142857142857139</v>
      </c>
      <c r="BE118" s="70">
        <f t="shared" si="74"/>
        <v>-66.666666666666657</v>
      </c>
      <c r="BF118" s="71"/>
      <c r="BG118" s="71"/>
      <c r="BH118" s="71">
        <v>1</v>
      </c>
      <c r="BI118" s="54">
        <f t="shared" si="69"/>
        <v>1</v>
      </c>
      <c r="BJ118" s="18">
        <f t="shared" si="70"/>
        <v>2</v>
      </c>
      <c r="BK118" s="18">
        <v>1</v>
      </c>
      <c r="BL118" s="18">
        <f t="shared" si="71"/>
        <v>3</v>
      </c>
      <c r="BM118" s="18">
        <f t="shared" si="72"/>
        <v>-4</v>
      </c>
      <c r="BN118" s="18">
        <f t="shared" si="73"/>
        <v>-57.142857142857139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>
        <v>1</v>
      </c>
      <c r="CV118" s="56">
        <f t="shared" si="75"/>
        <v>-4</v>
      </c>
      <c r="CW118" s="173">
        <f t="shared" si="76"/>
        <v>-57.142857142857139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2</v>
      </c>
      <c r="DN118" s="3">
        <v>3</v>
      </c>
    </row>
    <row r="119" spans="1:118" s="3" customFormat="1">
      <c r="A119" s="56">
        <v>108</v>
      </c>
      <c r="B119" s="58">
        <v>80030128</v>
      </c>
      <c r="C119" s="59" t="s">
        <v>247</v>
      </c>
      <c r="D119" s="60" t="s">
        <v>248</v>
      </c>
      <c r="E119" s="60" t="s">
        <v>214</v>
      </c>
      <c r="F119" s="60" t="s">
        <v>106</v>
      </c>
      <c r="G119" s="60" t="s">
        <v>107</v>
      </c>
      <c r="H119" s="60" t="s">
        <v>108</v>
      </c>
      <c r="I119" s="56">
        <v>40</v>
      </c>
      <c r="J119" s="56" t="s">
        <v>109</v>
      </c>
      <c r="K119" s="56" t="s">
        <v>110</v>
      </c>
      <c r="L119" s="61">
        <v>0</v>
      </c>
      <c r="M119" s="62">
        <f t="shared" si="44"/>
        <v>0</v>
      </c>
      <c r="N119" s="61">
        <v>0</v>
      </c>
      <c r="O119" s="62">
        <f t="shared" si="45"/>
        <v>0</v>
      </c>
      <c r="P119" s="61">
        <v>0</v>
      </c>
      <c r="Q119" s="62">
        <f t="shared" si="46"/>
        <v>0</v>
      </c>
      <c r="R119" s="61">
        <v>0</v>
      </c>
      <c r="S119" s="63">
        <f t="shared" si="47"/>
        <v>0</v>
      </c>
      <c r="T119" s="61">
        <v>0</v>
      </c>
      <c r="U119" s="63">
        <f t="shared" si="48"/>
        <v>0</v>
      </c>
      <c r="V119" s="61">
        <v>2</v>
      </c>
      <c r="W119" s="63">
        <f t="shared" si="49"/>
        <v>1</v>
      </c>
      <c r="X119" s="61">
        <v>1</v>
      </c>
      <c r="Y119" s="63">
        <f t="shared" si="50"/>
        <v>1</v>
      </c>
      <c r="Z119" s="61">
        <v>1</v>
      </c>
      <c r="AA119" s="63">
        <f t="shared" si="51"/>
        <v>1</v>
      </c>
      <c r="AB119" s="61">
        <v>2</v>
      </c>
      <c r="AC119" s="63">
        <f t="shared" si="52"/>
        <v>1</v>
      </c>
      <c r="AD119" s="64">
        <v>0</v>
      </c>
      <c r="AE119" s="65">
        <f t="shared" si="53"/>
        <v>0</v>
      </c>
      <c r="AF119" s="64">
        <v>0</v>
      </c>
      <c r="AG119" s="65">
        <f t="shared" si="54"/>
        <v>0</v>
      </c>
      <c r="AH119" s="64">
        <v>0</v>
      </c>
      <c r="AI119" s="65">
        <f t="shared" si="55"/>
        <v>0</v>
      </c>
      <c r="AJ119" s="64"/>
      <c r="AK119" s="65">
        <f t="shared" si="56"/>
        <v>0</v>
      </c>
      <c r="AL119" s="64"/>
      <c r="AM119" s="65">
        <f t="shared" si="57"/>
        <v>0</v>
      </c>
      <c r="AN119" s="64"/>
      <c r="AO119" s="65">
        <f t="shared" si="58"/>
        <v>0</v>
      </c>
      <c r="AP119" s="66">
        <f t="shared" si="59"/>
        <v>6</v>
      </c>
      <c r="AQ119" s="66">
        <f t="shared" si="60"/>
        <v>4</v>
      </c>
      <c r="AR119" s="56">
        <v>1</v>
      </c>
      <c r="AS119" s="56"/>
      <c r="AT119" s="56">
        <v>0</v>
      </c>
      <c r="AU119" s="67">
        <f t="shared" si="61"/>
        <v>1</v>
      </c>
      <c r="AV119" s="68">
        <f t="shared" si="62"/>
        <v>0</v>
      </c>
      <c r="AW119" s="68">
        <f t="shared" si="63"/>
        <v>0</v>
      </c>
      <c r="AX119" s="14">
        <v>0</v>
      </c>
      <c r="AY119" s="67">
        <f t="shared" si="64"/>
        <v>0</v>
      </c>
      <c r="AZ119" s="69">
        <f t="shared" si="65"/>
        <v>1</v>
      </c>
      <c r="BA119" s="69">
        <f t="shared" si="66"/>
        <v>0</v>
      </c>
      <c r="BB119" s="69">
        <f t="shared" si="67"/>
        <v>0</v>
      </c>
      <c r="BC119" s="67">
        <f t="shared" si="67"/>
        <v>1</v>
      </c>
      <c r="BD119" s="70">
        <f t="shared" si="68"/>
        <v>0</v>
      </c>
      <c r="BE119" s="70">
        <f t="shared" si="74"/>
        <v>0</v>
      </c>
      <c r="BF119" s="71"/>
      <c r="BG119" s="71"/>
      <c r="BH119" s="71"/>
      <c r="BI119" s="54">
        <f t="shared" si="69"/>
        <v>0</v>
      </c>
      <c r="BJ119" s="18">
        <f t="shared" si="70"/>
        <v>1</v>
      </c>
      <c r="BK119" s="18"/>
      <c r="BL119" s="18">
        <f t="shared" si="71"/>
        <v>1</v>
      </c>
      <c r="BM119" s="18">
        <f t="shared" si="72"/>
        <v>1</v>
      </c>
      <c r="BN119" s="18" t="e">
        <f t="shared" si="73"/>
        <v>#DIV/0!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 t="shared" si="75"/>
        <v>1</v>
      </c>
      <c r="CW119" s="173" t="e">
        <f t="shared" si="76"/>
        <v>#DIV/0!</v>
      </c>
      <c r="CX119" s="60"/>
      <c r="CY119" s="60"/>
      <c r="CZ119" s="60"/>
      <c r="DA119" s="60"/>
      <c r="DB119" s="60"/>
      <c r="DC119" s="75">
        <v>1</v>
      </c>
      <c r="DD119" s="60"/>
      <c r="DE119" s="75"/>
      <c r="DF119" s="60"/>
      <c r="DG119" s="60"/>
      <c r="DH119" s="60"/>
      <c r="DI119" s="60"/>
      <c r="DK119" s="3">
        <v>1</v>
      </c>
      <c r="DM119" s="3">
        <v>0</v>
      </c>
      <c r="DN119" s="3">
        <v>1</v>
      </c>
    </row>
    <row r="120" spans="1:118" s="3" customFormat="1">
      <c r="A120" s="56">
        <v>109</v>
      </c>
      <c r="B120" s="58">
        <v>80030129</v>
      </c>
      <c r="C120" s="59" t="s">
        <v>249</v>
      </c>
      <c r="D120" s="60" t="s">
        <v>250</v>
      </c>
      <c r="E120" s="60" t="s">
        <v>214</v>
      </c>
      <c r="F120" s="60" t="s">
        <v>106</v>
      </c>
      <c r="G120" s="60" t="s">
        <v>107</v>
      </c>
      <c r="H120" s="60" t="s">
        <v>112</v>
      </c>
      <c r="I120" s="56">
        <v>15</v>
      </c>
      <c r="J120" s="56" t="s">
        <v>116</v>
      </c>
      <c r="K120" s="56" t="s">
        <v>113</v>
      </c>
      <c r="L120" s="61">
        <v>0</v>
      </c>
      <c r="M120" s="62">
        <f t="shared" si="44"/>
        <v>0</v>
      </c>
      <c r="N120" s="61">
        <v>15</v>
      </c>
      <c r="O120" s="62">
        <f t="shared" si="45"/>
        <v>1</v>
      </c>
      <c r="P120" s="61">
        <v>16</v>
      </c>
      <c r="Q120" s="62">
        <f t="shared" si="46"/>
        <v>1</v>
      </c>
      <c r="R120" s="61">
        <v>12</v>
      </c>
      <c r="S120" s="63">
        <f t="shared" si="47"/>
        <v>1</v>
      </c>
      <c r="T120" s="61">
        <v>20</v>
      </c>
      <c r="U120" s="63">
        <f t="shared" si="48"/>
        <v>1</v>
      </c>
      <c r="V120" s="61">
        <v>11</v>
      </c>
      <c r="W120" s="63">
        <f t="shared" si="49"/>
        <v>1</v>
      </c>
      <c r="X120" s="61">
        <v>25</v>
      </c>
      <c r="Y120" s="63">
        <f t="shared" si="50"/>
        <v>1</v>
      </c>
      <c r="Z120" s="61">
        <v>14</v>
      </c>
      <c r="AA120" s="63">
        <f t="shared" si="51"/>
        <v>1</v>
      </c>
      <c r="AB120" s="61">
        <v>15</v>
      </c>
      <c r="AC120" s="63">
        <f t="shared" si="52"/>
        <v>1</v>
      </c>
      <c r="AD120" s="64">
        <v>15</v>
      </c>
      <c r="AE120" s="65">
        <f t="shared" si="53"/>
        <v>1</v>
      </c>
      <c r="AF120" s="64">
        <v>7</v>
      </c>
      <c r="AG120" s="65">
        <f t="shared" si="54"/>
        <v>1</v>
      </c>
      <c r="AH120" s="64">
        <v>3</v>
      </c>
      <c r="AI120" s="65">
        <f t="shared" si="55"/>
        <v>1</v>
      </c>
      <c r="AJ120" s="64"/>
      <c r="AK120" s="65">
        <f t="shared" si="56"/>
        <v>0</v>
      </c>
      <c r="AL120" s="64"/>
      <c r="AM120" s="65">
        <f t="shared" si="57"/>
        <v>0</v>
      </c>
      <c r="AN120" s="64"/>
      <c r="AO120" s="65">
        <f t="shared" si="58"/>
        <v>0</v>
      </c>
      <c r="AP120" s="66">
        <f t="shared" si="59"/>
        <v>153</v>
      </c>
      <c r="AQ120" s="66">
        <f t="shared" si="60"/>
        <v>11</v>
      </c>
      <c r="AR120" s="56">
        <v>1</v>
      </c>
      <c r="AS120" s="56"/>
      <c r="AT120" s="56">
        <v>14</v>
      </c>
      <c r="AU120" s="67">
        <f t="shared" si="61"/>
        <v>15</v>
      </c>
      <c r="AV120" s="68">
        <f t="shared" si="62"/>
        <v>1</v>
      </c>
      <c r="AW120" s="68">
        <f t="shared" si="63"/>
        <v>1</v>
      </c>
      <c r="AX120" s="14">
        <f>IF(AP120&lt;1,0,IF(AND((L120+N120+P120+R120+T120+V120+X120+Z120+AB120)&lt;=40,(L120+N120+P120+R120+T120+V120+X120+Z120+AB120)&gt;0,(AP120)&lt;120),"กรอก",ROUND((IF(AP120&lt;120,((IF((L120+N120+P120+R120+T120+V120+X120+Z120+AB120)=0,0,(IF((L120+N120+P120+R120+T120+V120+X120+Z120+AB120)&lt;=80,6,8))))+((((AE120+AG120+AI120)*30)/20)+(((AK120+AM120+AO120)*35)/20))),(((M120+O120+Q120)*20)/20)+(((S120+U120+W120+Y120+AA120+AC120)*25)/20)+(((AE120+AG120+AI120)*30)/20)+(((AK120+AM120+AO120)*35)/20))),0)))</f>
        <v>14</v>
      </c>
      <c r="AY120" s="67">
        <f t="shared" si="64"/>
        <v>16</v>
      </c>
      <c r="AZ120" s="69">
        <f t="shared" si="65"/>
        <v>0</v>
      </c>
      <c r="BA120" s="69">
        <f t="shared" si="66"/>
        <v>-1</v>
      </c>
      <c r="BB120" s="69">
        <f t="shared" si="67"/>
        <v>0</v>
      </c>
      <c r="BC120" s="67">
        <f t="shared" si="67"/>
        <v>-1</v>
      </c>
      <c r="BD120" s="70">
        <f t="shared" si="68"/>
        <v>-6.25</v>
      </c>
      <c r="BE120" s="70">
        <f t="shared" si="74"/>
        <v>0</v>
      </c>
      <c r="BF120" s="71"/>
      <c r="BG120" s="71"/>
      <c r="BH120" s="71"/>
      <c r="BI120" s="54">
        <f t="shared" si="69"/>
        <v>0</v>
      </c>
      <c r="BJ120" s="18">
        <f t="shared" si="70"/>
        <v>15</v>
      </c>
      <c r="BK120" s="18"/>
      <c r="BL120" s="18">
        <f t="shared" si="71"/>
        <v>15</v>
      </c>
      <c r="BM120" s="18">
        <f t="shared" si="72"/>
        <v>-1</v>
      </c>
      <c r="BN120" s="18">
        <f t="shared" si="73"/>
        <v>-6.25</v>
      </c>
      <c r="BO120" s="73"/>
      <c r="BP120" s="55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56">
        <f t="shared" si="75"/>
        <v>-1</v>
      </c>
      <c r="CW120" s="173">
        <f t="shared" si="76"/>
        <v>-6.25</v>
      </c>
      <c r="CX120" s="60"/>
      <c r="CY120" s="60"/>
      <c r="CZ120" s="60"/>
      <c r="DA120" s="60"/>
      <c r="DB120" s="60"/>
      <c r="DC120" s="75"/>
      <c r="DD120" s="60"/>
      <c r="DE120" s="75"/>
      <c r="DF120" s="60"/>
      <c r="DG120" s="60"/>
      <c r="DH120" s="60"/>
      <c r="DI120" s="60"/>
      <c r="DK120" s="3">
        <v>1</v>
      </c>
      <c r="DM120" s="3">
        <v>14</v>
      </c>
      <c r="DN120" s="3">
        <v>15</v>
      </c>
    </row>
    <row r="121" spans="1:118" s="3" customFormat="1">
      <c r="A121" s="56">
        <v>110</v>
      </c>
      <c r="B121" s="58">
        <v>80030130</v>
      </c>
      <c r="C121" s="59" t="s">
        <v>251</v>
      </c>
      <c r="D121" s="60" t="s">
        <v>250</v>
      </c>
      <c r="E121" s="60" t="s">
        <v>214</v>
      </c>
      <c r="F121" s="60" t="s">
        <v>106</v>
      </c>
      <c r="G121" s="60" t="s">
        <v>107</v>
      </c>
      <c r="H121" s="60" t="s">
        <v>108</v>
      </c>
      <c r="I121" s="56">
        <v>15</v>
      </c>
      <c r="J121" s="56" t="s">
        <v>116</v>
      </c>
      <c r="K121" s="56" t="s">
        <v>110</v>
      </c>
      <c r="L121" s="61">
        <v>2</v>
      </c>
      <c r="M121" s="62">
        <f t="shared" si="44"/>
        <v>1</v>
      </c>
      <c r="N121" s="61">
        <v>5</v>
      </c>
      <c r="O121" s="62">
        <f t="shared" si="45"/>
        <v>1</v>
      </c>
      <c r="P121" s="61">
        <v>7</v>
      </c>
      <c r="Q121" s="62">
        <f t="shared" si="46"/>
        <v>1</v>
      </c>
      <c r="R121" s="61">
        <v>7</v>
      </c>
      <c r="S121" s="63">
        <f t="shared" si="47"/>
        <v>1</v>
      </c>
      <c r="T121" s="61">
        <v>3</v>
      </c>
      <c r="U121" s="63">
        <f t="shared" si="48"/>
        <v>1</v>
      </c>
      <c r="V121" s="61">
        <v>2</v>
      </c>
      <c r="W121" s="63">
        <f t="shared" si="49"/>
        <v>1</v>
      </c>
      <c r="X121" s="61">
        <v>4</v>
      </c>
      <c r="Y121" s="63">
        <f t="shared" si="50"/>
        <v>1</v>
      </c>
      <c r="Z121" s="61">
        <v>9</v>
      </c>
      <c r="AA121" s="63">
        <f t="shared" si="51"/>
        <v>1</v>
      </c>
      <c r="AB121" s="61">
        <v>4</v>
      </c>
      <c r="AC121" s="63">
        <f t="shared" si="52"/>
        <v>1</v>
      </c>
      <c r="AD121" s="64">
        <v>0</v>
      </c>
      <c r="AE121" s="65">
        <f t="shared" si="53"/>
        <v>0</v>
      </c>
      <c r="AF121" s="64">
        <v>0</v>
      </c>
      <c r="AG121" s="65">
        <f t="shared" si="54"/>
        <v>0</v>
      </c>
      <c r="AH121" s="64">
        <v>0</v>
      </c>
      <c r="AI121" s="65">
        <f t="shared" si="55"/>
        <v>0</v>
      </c>
      <c r="AJ121" s="64"/>
      <c r="AK121" s="65">
        <f t="shared" si="56"/>
        <v>0</v>
      </c>
      <c r="AL121" s="64"/>
      <c r="AM121" s="65">
        <f t="shared" si="57"/>
        <v>0</v>
      </c>
      <c r="AN121" s="64"/>
      <c r="AO121" s="65">
        <f t="shared" si="58"/>
        <v>0</v>
      </c>
      <c r="AP121" s="66">
        <f t="shared" si="59"/>
        <v>43</v>
      </c>
      <c r="AQ121" s="66">
        <f t="shared" si="60"/>
        <v>9</v>
      </c>
      <c r="AR121" s="56">
        <v>1</v>
      </c>
      <c r="AS121" s="56"/>
      <c r="AT121" s="56">
        <v>2</v>
      </c>
      <c r="AU121" s="67">
        <f t="shared" si="61"/>
        <v>3</v>
      </c>
      <c r="AV121" s="68">
        <f t="shared" si="62"/>
        <v>1</v>
      </c>
      <c r="AW121" s="68">
        <f t="shared" si="63"/>
        <v>0</v>
      </c>
      <c r="AX121" s="14">
        <f>IF(AP121&lt;1,0,IF(AND((L121+N121+P121+R121+T121+V121+X121+Z121+AB121)&lt;=40,(L121+N121+P121+R121+T121+V121+X121+Z121+AB121)&gt;0,(AP121)&lt;120),"กรอก",ROUND((IF(AP121&lt;120,((IF((L121+N121+P121+R121+T121+V121+X121+Z121+AB121)=0,0,(IF((L121+N121+P121+R121+T121+V121+X121+Z121+AB121)&lt;=80,6,8))))+((((AE121+AG121+AI121)*30)/20)+(((AK121+AM121+AO121)*35)/20))),(((M121+O121+Q121)*20)/20)+(((S121+U121+W121+Y121+AA121+AC121)*25)/20)+(((AE121+AG121+AI121)*30)/20)+(((AK121+AM121+AO121)*35)/20))),0)))</f>
        <v>6</v>
      </c>
      <c r="AY121" s="67">
        <f t="shared" si="64"/>
        <v>7</v>
      </c>
      <c r="AZ121" s="69">
        <f t="shared" si="65"/>
        <v>0</v>
      </c>
      <c r="BA121" s="69">
        <f t="shared" si="66"/>
        <v>0</v>
      </c>
      <c r="BB121" s="69">
        <f t="shared" si="67"/>
        <v>-4</v>
      </c>
      <c r="BC121" s="67">
        <f t="shared" si="67"/>
        <v>-4</v>
      </c>
      <c r="BD121" s="70">
        <f t="shared" si="68"/>
        <v>-57.142857142857139</v>
      </c>
      <c r="BE121" s="70">
        <f t="shared" si="74"/>
        <v>-66.666666666666657</v>
      </c>
      <c r="BF121" s="71"/>
      <c r="BG121" s="71"/>
      <c r="BH121" s="71">
        <v>1</v>
      </c>
      <c r="BI121" s="54">
        <f t="shared" si="69"/>
        <v>1</v>
      </c>
      <c r="BJ121" s="18">
        <f t="shared" si="70"/>
        <v>2</v>
      </c>
      <c r="BK121" s="18"/>
      <c r="BL121" s="18">
        <f t="shared" si="71"/>
        <v>2</v>
      </c>
      <c r="BM121" s="18">
        <f t="shared" si="72"/>
        <v>-5</v>
      </c>
      <c r="BN121" s="18">
        <f t="shared" si="73"/>
        <v>-71.428571428571431</v>
      </c>
      <c r="BO121" s="73"/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56">
        <f t="shared" si="75"/>
        <v>-4</v>
      </c>
      <c r="CW121" s="173">
        <f t="shared" si="76"/>
        <v>-57.142857142857139</v>
      </c>
      <c r="CX121" s="60"/>
      <c r="CY121" s="60"/>
      <c r="CZ121" s="60"/>
      <c r="DA121" s="60"/>
      <c r="DB121" s="60"/>
      <c r="DC121" s="75"/>
      <c r="DD121" s="60"/>
      <c r="DE121" s="75"/>
      <c r="DF121" s="60"/>
      <c r="DG121" s="60"/>
      <c r="DH121" s="60"/>
      <c r="DI121" s="60"/>
      <c r="DK121" s="3">
        <v>1</v>
      </c>
      <c r="DM121" s="3">
        <v>3</v>
      </c>
      <c r="DN121" s="3">
        <v>4</v>
      </c>
    </row>
    <row r="122" spans="1:118" s="3" customFormat="1">
      <c r="A122" s="56">
        <v>111</v>
      </c>
      <c r="B122" s="58">
        <v>80030132</v>
      </c>
      <c r="C122" s="59" t="s">
        <v>252</v>
      </c>
      <c r="D122" s="60" t="s">
        <v>253</v>
      </c>
      <c r="E122" s="60" t="s">
        <v>214</v>
      </c>
      <c r="F122" s="60" t="s">
        <v>106</v>
      </c>
      <c r="G122" s="60" t="s">
        <v>107</v>
      </c>
      <c r="H122" s="60" t="s">
        <v>108</v>
      </c>
      <c r="I122" s="56">
        <v>40</v>
      </c>
      <c r="J122" s="56" t="s">
        <v>116</v>
      </c>
      <c r="K122" s="56" t="s">
        <v>110</v>
      </c>
      <c r="L122" s="61">
        <v>0</v>
      </c>
      <c r="M122" s="62">
        <f t="shared" si="44"/>
        <v>0</v>
      </c>
      <c r="N122" s="61">
        <v>0</v>
      </c>
      <c r="O122" s="62">
        <f t="shared" si="45"/>
        <v>0</v>
      </c>
      <c r="P122" s="61">
        <v>1</v>
      </c>
      <c r="Q122" s="62">
        <f t="shared" si="46"/>
        <v>1</v>
      </c>
      <c r="R122" s="61">
        <v>9</v>
      </c>
      <c r="S122" s="63">
        <f t="shared" si="47"/>
        <v>1</v>
      </c>
      <c r="T122" s="61">
        <v>1</v>
      </c>
      <c r="U122" s="63">
        <f t="shared" si="48"/>
        <v>1</v>
      </c>
      <c r="V122" s="61">
        <v>2</v>
      </c>
      <c r="W122" s="63">
        <f t="shared" si="49"/>
        <v>1</v>
      </c>
      <c r="X122" s="61">
        <v>7</v>
      </c>
      <c r="Y122" s="63">
        <f t="shared" si="50"/>
        <v>1</v>
      </c>
      <c r="Z122" s="61">
        <v>9</v>
      </c>
      <c r="AA122" s="63">
        <f t="shared" si="51"/>
        <v>1</v>
      </c>
      <c r="AB122" s="61">
        <v>3</v>
      </c>
      <c r="AC122" s="63">
        <f t="shared" si="52"/>
        <v>1</v>
      </c>
      <c r="AD122" s="64">
        <v>0</v>
      </c>
      <c r="AE122" s="65">
        <f t="shared" si="53"/>
        <v>0</v>
      </c>
      <c r="AF122" s="64">
        <v>0</v>
      </c>
      <c r="AG122" s="65">
        <f t="shared" si="54"/>
        <v>0</v>
      </c>
      <c r="AH122" s="64">
        <v>0</v>
      </c>
      <c r="AI122" s="65">
        <f t="shared" si="55"/>
        <v>0</v>
      </c>
      <c r="AJ122" s="64"/>
      <c r="AK122" s="65">
        <f t="shared" si="56"/>
        <v>0</v>
      </c>
      <c r="AL122" s="64"/>
      <c r="AM122" s="65">
        <f t="shared" si="57"/>
        <v>0</v>
      </c>
      <c r="AN122" s="64"/>
      <c r="AO122" s="65">
        <f t="shared" si="58"/>
        <v>0</v>
      </c>
      <c r="AP122" s="66">
        <f t="shared" si="59"/>
        <v>32</v>
      </c>
      <c r="AQ122" s="66">
        <f t="shared" si="60"/>
        <v>7</v>
      </c>
      <c r="AR122" s="56">
        <v>1</v>
      </c>
      <c r="AS122" s="56"/>
      <c r="AT122" s="56">
        <v>1</v>
      </c>
      <c r="AU122" s="67">
        <f t="shared" si="61"/>
        <v>2</v>
      </c>
      <c r="AV122" s="68">
        <f t="shared" si="62"/>
        <v>0</v>
      </c>
      <c r="AW122" s="68">
        <f t="shared" si="63"/>
        <v>0</v>
      </c>
      <c r="AX122" s="14">
        <v>4</v>
      </c>
      <c r="AY122" s="67">
        <f t="shared" si="64"/>
        <v>4</v>
      </c>
      <c r="AZ122" s="69">
        <f t="shared" si="65"/>
        <v>1</v>
      </c>
      <c r="BA122" s="69">
        <f t="shared" si="66"/>
        <v>0</v>
      </c>
      <c r="BB122" s="69">
        <f t="shared" si="67"/>
        <v>-3</v>
      </c>
      <c r="BC122" s="67">
        <f t="shared" si="67"/>
        <v>-2</v>
      </c>
      <c r="BD122" s="70">
        <f t="shared" si="68"/>
        <v>-50</v>
      </c>
      <c r="BE122" s="70">
        <f t="shared" si="74"/>
        <v>-75</v>
      </c>
      <c r="BF122" s="71"/>
      <c r="BG122" s="71"/>
      <c r="BH122" s="71"/>
      <c r="BI122" s="54">
        <f t="shared" si="69"/>
        <v>0</v>
      </c>
      <c r="BJ122" s="18">
        <f t="shared" si="70"/>
        <v>2</v>
      </c>
      <c r="BK122" s="18"/>
      <c r="BL122" s="18">
        <f t="shared" si="71"/>
        <v>2</v>
      </c>
      <c r="BM122" s="18">
        <f t="shared" si="72"/>
        <v>-2</v>
      </c>
      <c r="BN122" s="18">
        <f t="shared" si="73"/>
        <v>-50</v>
      </c>
      <c r="BO122" s="73"/>
      <c r="BP122" s="55">
        <v>3</v>
      </c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56">
        <f t="shared" si="75"/>
        <v>-2</v>
      </c>
      <c r="CW122" s="173">
        <f t="shared" si="76"/>
        <v>-50</v>
      </c>
      <c r="CX122" s="60"/>
      <c r="CY122" s="60"/>
      <c r="CZ122" s="60"/>
      <c r="DA122" s="60"/>
      <c r="DB122" s="60"/>
      <c r="DC122" s="75">
        <v>1</v>
      </c>
      <c r="DD122" s="60"/>
      <c r="DE122" s="75"/>
      <c r="DF122" s="60"/>
      <c r="DG122" s="60"/>
      <c r="DH122" s="60"/>
      <c r="DI122" s="60"/>
      <c r="DK122" s="3">
        <v>1</v>
      </c>
      <c r="DM122" s="3">
        <v>1</v>
      </c>
      <c r="DN122" s="3">
        <v>2</v>
      </c>
    </row>
    <row r="123" spans="1:118" s="3" customFormat="1">
      <c r="A123" s="56">
        <v>112</v>
      </c>
      <c r="B123" s="58">
        <v>80030133</v>
      </c>
      <c r="C123" s="59" t="s">
        <v>254</v>
      </c>
      <c r="D123" s="60" t="s">
        <v>253</v>
      </c>
      <c r="E123" s="60" t="s">
        <v>214</v>
      </c>
      <c r="F123" s="60" t="s">
        <v>106</v>
      </c>
      <c r="G123" s="60" t="s">
        <v>107</v>
      </c>
      <c r="H123" s="60" t="s">
        <v>108</v>
      </c>
      <c r="I123" s="56">
        <v>40</v>
      </c>
      <c r="J123" s="56" t="s">
        <v>116</v>
      </c>
      <c r="K123" s="56" t="s">
        <v>110</v>
      </c>
      <c r="L123" s="61">
        <v>0</v>
      </c>
      <c r="M123" s="62">
        <f t="shared" si="44"/>
        <v>0</v>
      </c>
      <c r="N123" s="61">
        <v>0</v>
      </c>
      <c r="O123" s="62">
        <f t="shared" si="45"/>
        <v>0</v>
      </c>
      <c r="P123" s="61">
        <v>2</v>
      </c>
      <c r="Q123" s="62">
        <f t="shared" si="46"/>
        <v>1</v>
      </c>
      <c r="R123" s="61">
        <v>2</v>
      </c>
      <c r="S123" s="63">
        <f t="shared" si="47"/>
        <v>1</v>
      </c>
      <c r="T123" s="61">
        <v>2</v>
      </c>
      <c r="U123" s="63">
        <f t="shared" si="48"/>
        <v>1</v>
      </c>
      <c r="V123" s="61">
        <v>1</v>
      </c>
      <c r="W123" s="63">
        <f t="shared" si="49"/>
        <v>1</v>
      </c>
      <c r="X123" s="61">
        <v>5</v>
      </c>
      <c r="Y123" s="63">
        <f t="shared" si="50"/>
        <v>1</v>
      </c>
      <c r="Z123" s="61">
        <v>3</v>
      </c>
      <c r="AA123" s="63">
        <f t="shared" si="51"/>
        <v>1</v>
      </c>
      <c r="AB123" s="61">
        <v>4</v>
      </c>
      <c r="AC123" s="63">
        <f t="shared" si="52"/>
        <v>1</v>
      </c>
      <c r="AD123" s="64">
        <v>0</v>
      </c>
      <c r="AE123" s="65">
        <f t="shared" si="53"/>
        <v>0</v>
      </c>
      <c r="AF123" s="64">
        <v>0</v>
      </c>
      <c r="AG123" s="65">
        <f t="shared" si="54"/>
        <v>0</v>
      </c>
      <c r="AH123" s="64">
        <v>0</v>
      </c>
      <c r="AI123" s="65">
        <f t="shared" si="55"/>
        <v>0</v>
      </c>
      <c r="AJ123" s="64"/>
      <c r="AK123" s="65">
        <f t="shared" si="56"/>
        <v>0</v>
      </c>
      <c r="AL123" s="64"/>
      <c r="AM123" s="65">
        <f t="shared" si="57"/>
        <v>0</v>
      </c>
      <c r="AN123" s="64"/>
      <c r="AO123" s="65">
        <f t="shared" si="58"/>
        <v>0</v>
      </c>
      <c r="AP123" s="66">
        <f t="shared" si="59"/>
        <v>19</v>
      </c>
      <c r="AQ123" s="66">
        <f t="shared" si="60"/>
        <v>7</v>
      </c>
      <c r="AR123" s="56">
        <v>1</v>
      </c>
      <c r="AS123" s="56"/>
      <c r="AT123" s="56">
        <v>1</v>
      </c>
      <c r="AU123" s="67">
        <f t="shared" si="61"/>
        <v>2</v>
      </c>
      <c r="AV123" s="68">
        <f t="shared" si="62"/>
        <v>0</v>
      </c>
      <c r="AW123" s="68">
        <f t="shared" si="63"/>
        <v>0</v>
      </c>
      <c r="AX123" s="14">
        <v>4</v>
      </c>
      <c r="AY123" s="67">
        <f t="shared" si="64"/>
        <v>4</v>
      </c>
      <c r="AZ123" s="69">
        <f t="shared" si="65"/>
        <v>1</v>
      </c>
      <c r="BA123" s="69">
        <f t="shared" si="66"/>
        <v>0</v>
      </c>
      <c r="BB123" s="69">
        <f t="shared" si="67"/>
        <v>-3</v>
      </c>
      <c r="BC123" s="67">
        <f t="shared" si="67"/>
        <v>-2</v>
      </c>
      <c r="BD123" s="70">
        <f t="shared" si="68"/>
        <v>-50</v>
      </c>
      <c r="BE123" s="70">
        <f t="shared" si="74"/>
        <v>-75</v>
      </c>
      <c r="BF123" s="71"/>
      <c r="BG123" s="71"/>
      <c r="BH123" s="71">
        <v>1</v>
      </c>
      <c r="BI123" s="54">
        <f t="shared" si="69"/>
        <v>1</v>
      </c>
      <c r="BJ123" s="18">
        <f t="shared" si="70"/>
        <v>1</v>
      </c>
      <c r="BK123" s="18"/>
      <c r="BL123" s="18">
        <f t="shared" si="71"/>
        <v>1</v>
      </c>
      <c r="BM123" s="18">
        <f t="shared" si="72"/>
        <v>-3</v>
      </c>
      <c r="BN123" s="18">
        <f t="shared" si="73"/>
        <v>-75</v>
      </c>
      <c r="BO123" s="55">
        <v>2</v>
      </c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/>
      <c r="CV123" s="56">
        <f t="shared" si="75"/>
        <v>-2</v>
      </c>
      <c r="CW123" s="173">
        <f t="shared" si="76"/>
        <v>-50</v>
      </c>
      <c r="CX123" s="60"/>
      <c r="CY123" s="60"/>
      <c r="CZ123" s="60"/>
      <c r="DA123" s="60"/>
      <c r="DB123" s="60"/>
      <c r="DC123" s="75"/>
      <c r="DD123" s="60"/>
      <c r="DE123" s="75"/>
      <c r="DF123" s="60"/>
      <c r="DG123" s="60"/>
      <c r="DH123" s="60"/>
      <c r="DI123" s="60"/>
      <c r="DJ123" s="85"/>
      <c r="DK123" s="85">
        <v>1</v>
      </c>
      <c r="DL123" s="85"/>
      <c r="DM123" s="85">
        <v>2</v>
      </c>
      <c r="DN123" s="85">
        <v>3</v>
      </c>
    </row>
    <row r="124" spans="1:118" s="3" customFormat="1">
      <c r="A124" s="56">
        <v>113</v>
      </c>
      <c r="B124" s="58">
        <v>80030139</v>
      </c>
      <c r="C124" s="59" t="s">
        <v>255</v>
      </c>
      <c r="D124" s="60" t="s">
        <v>256</v>
      </c>
      <c r="E124" s="60" t="s">
        <v>214</v>
      </c>
      <c r="F124" s="60" t="s">
        <v>106</v>
      </c>
      <c r="G124" s="60" t="s">
        <v>107</v>
      </c>
      <c r="H124" s="60" t="s">
        <v>112</v>
      </c>
      <c r="I124" s="56">
        <v>30</v>
      </c>
      <c r="J124" s="56" t="s">
        <v>116</v>
      </c>
      <c r="K124" s="56" t="s">
        <v>113</v>
      </c>
      <c r="L124" s="61">
        <v>0</v>
      </c>
      <c r="M124" s="62">
        <f t="shared" si="44"/>
        <v>0</v>
      </c>
      <c r="N124" s="61">
        <v>8</v>
      </c>
      <c r="O124" s="62">
        <f t="shared" si="45"/>
        <v>1</v>
      </c>
      <c r="P124" s="61">
        <v>5</v>
      </c>
      <c r="Q124" s="62">
        <f t="shared" si="46"/>
        <v>1</v>
      </c>
      <c r="R124" s="61">
        <v>8</v>
      </c>
      <c r="S124" s="63">
        <f t="shared" si="47"/>
        <v>1</v>
      </c>
      <c r="T124" s="61">
        <v>11</v>
      </c>
      <c r="U124" s="63">
        <f t="shared" si="48"/>
        <v>1</v>
      </c>
      <c r="V124" s="61">
        <v>5</v>
      </c>
      <c r="W124" s="63">
        <f t="shared" si="49"/>
        <v>1</v>
      </c>
      <c r="X124" s="61">
        <v>10</v>
      </c>
      <c r="Y124" s="63">
        <f t="shared" si="50"/>
        <v>1</v>
      </c>
      <c r="Z124" s="61">
        <v>14</v>
      </c>
      <c r="AA124" s="63">
        <f t="shared" si="51"/>
        <v>1</v>
      </c>
      <c r="AB124" s="61">
        <v>5</v>
      </c>
      <c r="AC124" s="63">
        <f t="shared" si="52"/>
        <v>1</v>
      </c>
      <c r="AD124" s="64">
        <v>4</v>
      </c>
      <c r="AE124" s="65">
        <f t="shared" si="53"/>
        <v>1</v>
      </c>
      <c r="AF124" s="64">
        <v>7</v>
      </c>
      <c r="AG124" s="65">
        <f t="shared" si="54"/>
        <v>1</v>
      </c>
      <c r="AH124" s="64">
        <v>6</v>
      </c>
      <c r="AI124" s="65">
        <f t="shared" si="55"/>
        <v>1</v>
      </c>
      <c r="AJ124" s="64"/>
      <c r="AK124" s="65">
        <f t="shared" si="56"/>
        <v>0</v>
      </c>
      <c r="AL124" s="64"/>
      <c r="AM124" s="65">
        <f t="shared" si="57"/>
        <v>0</v>
      </c>
      <c r="AN124" s="64"/>
      <c r="AO124" s="65">
        <f t="shared" si="58"/>
        <v>0</v>
      </c>
      <c r="AP124" s="66">
        <f t="shared" si="59"/>
        <v>83</v>
      </c>
      <c r="AQ124" s="66">
        <f t="shared" si="60"/>
        <v>11</v>
      </c>
      <c r="AR124" s="56">
        <v>1</v>
      </c>
      <c r="AS124" s="56"/>
      <c r="AT124" s="56">
        <v>7</v>
      </c>
      <c r="AU124" s="67">
        <f t="shared" si="61"/>
        <v>8</v>
      </c>
      <c r="AV124" s="68">
        <f t="shared" si="62"/>
        <v>1</v>
      </c>
      <c r="AW124" s="68">
        <f t="shared" si="63"/>
        <v>0</v>
      </c>
      <c r="AX124" s="14">
        <f>IF(AP124&lt;1,0,IF(AND((L124+N124+P124+R124+T124+V124+X124+Z124+AB124)&lt;=40,(L124+N124+P124+R124+T124+V124+X124+Z124+AB124)&gt;0,(AP124)&lt;120),"กรอก",ROUND((IF(AP124&lt;120,((IF((L124+N124+P124+R124+T124+V124+X124+Z124+AB124)=0,0,(IF((L124+N124+P124+R124+T124+V124+X124+Z124+AB124)&lt;=80,6,8))))+((((AE124+AG124+AI124)*30)/20)+(((AK124+AM124+AO124)*35)/20))),(((M124+O124+Q124)*20)/20)+(((S124+U124+W124+Y124+AA124+AC124)*25)/20)+(((AE124+AG124+AI124)*30)/20)+(((AK124+AM124+AO124)*35)/20))),0)))</f>
        <v>11</v>
      </c>
      <c r="AY124" s="67">
        <f t="shared" si="64"/>
        <v>12</v>
      </c>
      <c r="AZ124" s="69">
        <f t="shared" si="65"/>
        <v>0</v>
      </c>
      <c r="BA124" s="69">
        <f t="shared" si="66"/>
        <v>0</v>
      </c>
      <c r="BB124" s="69">
        <f t="shared" si="67"/>
        <v>-4</v>
      </c>
      <c r="BC124" s="67">
        <f t="shared" si="67"/>
        <v>-4</v>
      </c>
      <c r="BD124" s="70">
        <f t="shared" si="68"/>
        <v>-33.333333333333329</v>
      </c>
      <c r="BE124" s="70">
        <f t="shared" si="74"/>
        <v>-36.363636363636367</v>
      </c>
      <c r="BF124" s="71"/>
      <c r="BG124" s="71"/>
      <c r="BH124" s="71">
        <v>1</v>
      </c>
      <c r="BI124" s="54">
        <f t="shared" si="69"/>
        <v>1</v>
      </c>
      <c r="BJ124" s="18">
        <f t="shared" si="70"/>
        <v>7</v>
      </c>
      <c r="BK124" s="18"/>
      <c r="BL124" s="18">
        <f t="shared" si="71"/>
        <v>7</v>
      </c>
      <c r="BM124" s="18">
        <f t="shared" si="72"/>
        <v>-5</v>
      </c>
      <c r="BN124" s="18">
        <f t="shared" si="73"/>
        <v>-41.666666666666671</v>
      </c>
      <c r="BO124" s="73"/>
      <c r="BP124" s="55"/>
      <c r="BQ124" s="74">
        <v>1</v>
      </c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 t="shared" si="75"/>
        <v>-3</v>
      </c>
      <c r="CW124" s="173">
        <f t="shared" si="76"/>
        <v>-25</v>
      </c>
      <c r="CX124" s="60"/>
      <c r="CY124" s="60"/>
      <c r="CZ124" s="60"/>
      <c r="DA124" s="60"/>
      <c r="DB124" s="60"/>
      <c r="DC124" s="75">
        <v>2</v>
      </c>
      <c r="DD124" s="60"/>
      <c r="DE124" s="75"/>
      <c r="DF124" s="60"/>
      <c r="DG124" s="60"/>
      <c r="DH124" s="60"/>
      <c r="DI124" s="60"/>
      <c r="DK124" s="3">
        <v>1</v>
      </c>
      <c r="DM124" s="3">
        <v>8</v>
      </c>
      <c r="DN124" s="3">
        <v>9</v>
      </c>
    </row>
    <row r="125" spans="1:118" s="3" customFormat="1">
      <c r="A125" s="56">
        <v>114</v>
      </c>
      <c r="B125" s="58">
        <v>80030141</v>
      </c>
      <c r="C125" s="59" t="s">
        <v>257</v>
      </c>
      <c r="D125" s="60" t="s">
        <v>258</v>
      </c>
      <c r="E125" s="60" t="s">
        <v>214</v>
      </c>
      <c r="F125" s="60" t="s">
        <v>106</v>
      </c>
      <c r="G125" s="60" t="s">
        <v>107</v>
      </c>
      <c r="H125" s="60" t="s">
        <v>108</v>
      </c>
      <c r="I125" s="56">
        <v>41</v>
      </c>
      <c r="J125" s="56" t="s">
        <v>259</v>
      </c>
      <c r="K125" s="56" t="s">
        <v>113</v>
      </c>
      <c r="L125" s="61">
        <v>11</v>
      </c>
      <c r="M125" s="62">
        <f t="shared" si="44"/>
        <v>1</v>
      </c>
      <c r="N125" s="61">
        <v>16</v>
      </c>
      <c r="O125" s="62">
        <f t="shared" si="45"/>
        <v>1</v>
      </c>
      <c r="P125" s="61">
        <v>16</v>
      </c>
      <c r="Q125" s="62">
        <f t="shared" si="46"/>
        <v>1</v>
      </c>
      <c r="R125" s="61">
        <v>20</v>
      </c>
      <c r="S125" s="63">
        <f t="shared" si="47"/>
        <v>1</v>
      </c>
      <c r="T125" s="61">
        <v>17</v>
      </c>
      <c r="U125" s="63">
        <f t="shared" si="48"/>
        <v>1</v>
      </c>
      <c r="V125" s="61">
        <v>18</v>
      </c>
      <c r="W125" s="63">
        <f t="shared" si="49"/>
        <v>1</v>
      </c>
      <c r="X125" s="61">
        <v>19</v>
      </c>
      <c r="Y125" s="63">
        <f t="shared" si="50"/>
        <v>1</v>
      </c>
      <c r="Z125" s="61">
        <v>21</v>
      </c>
      <c r="AA125" s="63">
        <f t="shared" si="51"/>
        <v>1</v>
      </c>
      <c r="AB125" s="61">
        <v>15</v>
      </c>
      <c r="AC125" s="63">
        <f t="shared" si="52"/>
        <v>1</v>
      </c>
      <c r="AD125" s="64">
        <v>0</v>
      </c>
      <c r="AE125" s="65">
        <f t="shared" si="53"/>
        <v>0</v>
      </c>
      <c r="AF125" s="64">
        <v>0</v>
      </c>
      <c r="AG125" s="65">
        <f t="shared" si="54"/>
        <v>0</v>
      </c>
      <c r="AH125" s="64">
        <v>0</v>
      </c>
      <c r="AI125" s="65">
        <f t="shared" si="55"/>
        <v>0</v>
      </c>
      <c r="AJ125" s="64"/>
      <c r="AK125" s="65">
        <f t="shared" si="56"/>
        <v>0</v>
      </c>
      <c r="AL125" s="64"/>
      <c r="AM125" s="65">
        <f t="shared" si="57"/>
        <v>0</v>
      </c>
      <c r="AN125" s="64"/>
      <c r="AO125" s="65">
        <f t="shared" si="58"/>
        <v>0</v>
      </c>
      <c r="AP125" s="66">
        <f t="shared" si="59"/>
        <v>153</v>
      </c>
      <c r="AQ125" s="66">
        <f t="shared" si="60"/>
        <v>9</v>
      </c>
      <c r="AR125" s="56">
        <v>1</v>
      </c>
      <c r="AS125" s="56"/>
      <c r="AT125" s="56">
        <v>10</v>
      </c>
      <c r="AU125" s="67">
        <f t="shared" si="61"/>
        <v>11</v>
      </c>
      <c r="AV125" s="68">
        <f t="shared" si="62"/>
        <v>1</v>
      </c>
      <c r="AW125" s="68">
        <f t="shared" si="63"/>
        <v>1</v>
      </c>
      <c r="AX125" s="14">
        <f>IF(AP125&lt;1,0,IF(AND((L125+N125+P125+R125+T125+V125+X125+Z125+AB125)&lt;=40,(L125+N125+P125+R125+T125+V125+X125+Z125+AB125)&gt;0,(AP125)&lt;120),"กรอก",ROUND((IF(AP125&lt;120,((IF((L125+N125+P125+R125+T125+V125+X125+Z125+AB125)=0,0,(IF((L125+N125+P125+R125+T125+V125+X125+Z125+AB125)&lt;=80,6,8))))+((((AE125+AG125+AI125)*30)/20)+(((AK125+AM125+AO125)*35)/20))),(((M125+O125+Q125)*20)/20)+(((S125+U125+W125+Y125+AA125+AC125)*25)/20)+(((AE125+AG125+AI125)*30)/20)+(((AK125+AM125+AO125)*35)/20))),0)))</f>
        <v>11</v>
      </c>
      <c r="AY125" s="67">
        <f t="shared" si="64"/>
        <v>13</v>
      </c>
      <c r="AZ125" s="69">
        <f t="shared" si="65"/>
        <v>0</v>
      </c>
      <c r="BA125" s="69">
        <f t="shared" si="66"/>
        <v>-1</v>
      </c>
      <c r="BB125" s="69">
        <f t="shared" si="67"/>
        <v>-1</v>
      </c>
      <c r="BC125" s="67">
        <f t="shared" si="67"/>
        <v>-2</v>
      </c>
      <c r="BD125" s="70">
        <f t="shared" si="68"/>
        <v>-15.384615384615385</v>
      </c>
      <c r="BE125" s="70">
        <f t="shared" si="74"/>
        <v>-9.0909090909090917</v>
      </c>
      <c r="BF125" s="71"/>
      <c r="BG125" s="71"/>
      <c r="BH125" s="71"/>
      <c r="BI125" s="54">
        <f t="shared" si="69"/>
        <v>0</v>
      </c>
      <c r="BJ125" s="18">
        <f t="shared" si="70"/>
        <v>11</v>
      </c>
      <c r="BK125" s="18"/>
      <c r="BL125" s="18">
        <f t="shared" si="71"/>
        <v>11</v>
      </c>
      <c r="BM125" s="18">
        <f t="shared" si="72"/>
        <v>-2</v>
      </c>
      <c r="BN125" s="18">
        <f t="shared" si="73"/>
        <v>-15.384615384615385</v>
      </c>
      <c r="BO125" s="73"/>
      <c r="BP125" s="55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 t="shared" si="75"/>
        <v>-2</v>
      </c>
      <c r="CW125" s="173">
        <f t="shared" si="76"/>
        <v>-15.384615384615385</v>
      </c>
      <c r="CX125" s="60"/>
      <c r="CY125" s="60"/>
      <c r="CZ125" s="60"/>
      <c r="DA125" s="60"/>
      <c r="DB125" s="60"/>
      <c r="DC125" s="75">
        <v>1</v>
      </c>
      <c r="DD125" s="60"/>
      <c r="DE125" s="75"/>
      <c r="DF125" s="60"/>
      <c r="DG125" s="60"/>
      <c r="DH125" s="60"/>
      <c r="DI125" s="60"/>
      <c r="DK125" s="3">
        <v>1</v>
      </c>
      <c r="DM125" s="3">
        <v>10</v>
      </c>
      <c r="DN125" s="3">
        <v>11</v>
      </c>
    </row>
    <row r="126" spans="1:118" s="3" customFormat="1">
      <c r="A126" s="56">
        <v>115</v>
      </c>
      <c r="B126" s="58">
        <v>80030142</v>
      </c>
      <c r="C126" s="59" t="s">
        <v>260</v>
      </c>
      <c r="D126" s="60" t="s">
        <v>261</v>
      </c>
      <c r="E126" s="60" t="s">
        <v>214</v>
      </c>
      <c r="F126" s="60" t="s">
        <v>106</v>
      </c>
      <c r="G126" s="60" t="s">
        <v>107</v>
      </c>
      <c r="H126" s="60" t="s">
        <v>108</v>
      </c>
      <c r="I126" s="56">
        <v>34</v>
      </c>
      <c r="J126" s="56" t="s">
        <v>116</v>
      </c>
      <c r="K126" s="56" t="s">
        <v>110</v>
      </c>
      <c r="L126" s="61">
        <v>0</v>
      </c>
      <c r="M126" s="62">
        <f t="shared" si="44"/>
        <v>0</v>
      </c>
      <c r="N126" s="61">
        <v>4</v>
      </c>
      <c r="O126" s="62">
        <f t="shared" si="45"/>
        <v>1</v>
      </c>
      <c r="P126" s="61">
        <v>6</v>
      </c>
      <c r="Q126" s="62">
        <f t="shared" si="46"/>
        <v>1</v>
      </c>
      <c r="R126" s="61">
        <v>8</v>
      </c>
      <c r="S126" s="63">
        <f t="shared" si="47"/>
        <v>1</v>
      </c>
      <c r="T126" s="61">
        <v>10</v>
      </c>
      <c r="U126" s="63">
        <f t="shared" si="48"/>
        <v>1</v>
      </c>
      <c r="V126" s="61">
        <v>10</v>
      </c>
      <c r="W126" s="63">
        <f t="shared" si="49"/>
        <v>1</v>
      </c>
      <c r="X126" s="61">
        <v>11</v>
      </c>
      <c r="Y126" s="63">
        <f t="shared" si="50"/>
        <v>1</v>
      </c>
      <c r="Z126" s="61">
        <v>12</v>
      </c>
      <c r="AA126" s="63">
        <f t="shared" si="51"/>
        <v>1</v>
      </c>
      <c r="AB126" s="61">
        <v>12</v>
      </c>
      <c r="AC126" s="63">
        <f t="shared" si="52"/>
        <v>1</v>
      </c>
      <c r="AD126" s="64">
        <v>0</v>
      </c>
      <c r="AE126" s="65">
        <f t="shared" si="53"/>
        <v>0</v>
      </c>
      <c r="AF126" s="64">
        <v>0</v>
      </c>
      <c r="AG126" s="65">
        <f t="shared" si="54"/>
        <v>0</v>
      </c>
      <c r="AH126" s="64">
        <v>0</v>
      </c>
      <c r="AI126" s="65">
        <f t="shared" si="55"/>
        <v>0</v>
      </c>
      <c r="AJ126" s="64"/>
      <c r="AK126" s="65">
        <f t="shared" si="56"/>
        <v>0</v>
      </c>
      <c r="AL126" s="64"/>
      <c r="AM126" s="65">
        <f t="shared" si="57"/>
        <v>0</v>
      </c>
      <c r="AN126" s="64"/>
      <c r="AO126" s="65">
        <f t="shared" si="58"/>
        <v>0</v>
      </c>
      <c r="AP126" s="66">
        <f t="shared" si="59"/>
        <v>73</v>
      </c>
      <c r="AQ126" s="66">
        <f t="shared" si="60"/>
        <v>8</v>
      </c>
      <c r="AR126" s="56">
        <v>1</v>
      </c>
      <c r="AS126" s="56"/>
      <c r="AT126" s="56">
        <v>4</v>
      </c>
      <c r="AU126" s="67">
        <f t="shared" si="61"/>
        <v>5</v>
      </c>
      <c r="AV126" s="68">
        <f t="shared" si="62"/>
        <v>1</v>
      </c>
      <c r="AW126" s="68">
        <f t="shared" si="63"/>
        <v>0</v>
      </c>
      <c r="AX126" s="14">
        <f>IF(AP126&lt;1,0,IF(AND((L126+N126+P126+R126+T126+V126+X126+Z126+AB126)&lt;=40,(L126+N126+P126+R126+T126+V126+X126+Z126+AB126)&gt;0,(AP126)&lt;120),"กรอก",ROUND((IF(AP126&lt;120,((IF((L126+N126+P126+R126+T126+V126+X126+Z126+AB126)=0,0,(IF((L126+N126+P126+R126+T126+V126+X126+Z126+AB126)&lt;=80,6,8))))+((((AE126+AG126+AI126)*30)/20)+(((AK126+AM126+AO126)*35)/20))),(((M126+O126+Q126)*20)/20)+(((S126+U126+W126+Y126+AA126+AC126)*25)/20)+(((AE126+AG126+AI126)*30)/20)+(((AK126+AM126+AO126)*35)/20))),0)))</f>
        <v>6</v>
      </c>
      <c r="AY126" s="67">
        <f t="shared" si="64"/>
        <v>7</v>
      </c>
      <c r="AZ126" s="69">
        <f t="shared" si="65"/>
        <v>0</v>
      </c>
      <c r="BA126" s="69">
        <f t="shared" si="66"/>
        <v>0</v>
      </c>
      <c r="BB126" s="69">
        <f t="shared" si="67"/>
        <v>-2</v>
      </c>
      <c r="BC126" s="67">
        <f t="shared" si="67"/>
        <v>-2</v>
      </c>
      <c r="BD126" s="70">
        <f t="shared" si="68"/>
        <v>-28.571428571428569</v>
      </c>
      <c r="BE126" s="70">
        <f t="shared" si="74"/>
        <v>-33.333333333333329</v>
      </c>
      <c r="BF126" s="71"/>
      <c r="BG126" s="71"/>
      <c r="BH126" s="71"/>
      <c r="BI126" s="54">
        <f t="shared" si="69"/>
        <v>0</v>
      </c>
      <c r="BJ126" s="18">
        <f t="shared" si="70"/>
        <v>5</v>
      </c>
      <c r="BK126" s="18"/>
      <c r="BL126" s="18">
        <f t="shared" si="71"/>
        <v>5</v>
      </c>
      <c r="BM126" s="18">
        <f t="shared" si="72"/>
        <v>-2</v>
      </c>
      <c r="BN126" s="18">
        <f t="shared" si="73"/>
        <v>-28.571428571428569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/>
      <c r="CV126" s="56">
        <f t="shared" si="75"/>
        <v>-2</v>
      </c>
      <c r="CW126" s="173">
        <f t="shared" si="76"/>
        <v>-28.571428571428569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4</v>
      </c>
      <c r="DN126" s="3">
        <v>5</v>
      </c>
    </row>
    <row r="127" spans="1:118" s="3" customFormat="1">
      <c r="A127" s="56">
        <v>116</v>
      </c>
      <c r="B127" s="58">
        <v>80030143</v>
      </c>
      <c r="C127" s="59" t="s">
        <v>262</v>
      </c>
      <c r="D127" s="60" t="s">
        <v>258</v>
      </c>
      <c r="E127" s="60" t="s">
        <v>214</v>
      </c>
      <c r="F127" s="60" t="s">
        <v>106</v>
      </c>
      <c r="G127" s="60" t="s">
        <v>107</v>
      </c>
      <c r="H127" s="60" t="s">
        <v>108</v>
      </c>
      <c r="I127" s="56">
        <v>35</v>
      </c>
      <c r="J127" s="56" t="s">
        <v>259</v>
      </c>
      <c r="K127" s="56" t="s">
        <v>110</v>
      </c>
      <c r="L127" s="61">
        <v>0</v>
      </c>
      <c r="M127" s="62">
        <f t="shared" si="44"/>
        <v>0</v>
      </c>
      <c r="N127" s="61">
        <v>3</v>
      </c>
      <c r="O127" s="62">
        <f t="shared" si="45"/>
        <v>1</v>
      </c>
      <c r="P127" s="61">
        <v>3</v>
      </c>
      <c r="Q127" s="62">
        <f t="shared" si="46"/>
        <v>1</v>
      </c>
      <c r="R127" s="61">
        <v>3</v>
      </c>
      <c r="S127" s="63">
        <f t="shared" si="47"/>
        <v>1</v>
      </c>
      <c r="T127" s="61">
        <v>6</v>
      </c>
      <c r="U127" s="63">
        <f t="shared" si="48"/>
        <v>1</v>
      </c>
      <c r="V127" s="61">
        <v>5</v>
      </c>
      <c r="W127" s="63">
        <f t="shared" si="49"/>
        <v>1</v>
      </c>
      <c r="X127" s="61">
        <v>1</v>
      </c>
      <c r="Y127" s="63">
        <f t="shared" si="50"/>
        <v>1</v>
      </c>
      <c r="Z127" s="61">
        <v>3</v>
      </c>
      <c r="AA127" s="63">
        <f t="shared" si="51"/>
        <v>1</v>
      </c>
      <c r="AB127" s="61">
        <v>6</v>
      </c>
      <c r="AC127" s="63">
        <f t="shared" si="52"/>
        <v>1</v>
      </c>
      <c r="AD127" s="64">
        <v>0</v>
      </c>
      <c r="AE127" s="65">
        <f t="shared" si="53"/>
        <v>0</v>
      </c>
      <c r="AF127" s="64">
        <v>0</v>
      </c>
      <c r="AG127" s="65">
        <f t="shared" si="54"/>
        <v>0</v>
      </c>
      <c r="AH127" s="64">
        <v>0</v>
      </c>
      <c r="AI127" s="65">
        <f t="shared" si="55"/>
        <v>0</v>
      </c>
      <c r="AJ127" s="64"/>
      <c r="AK127" s="65">
        <f t="shared" si="56"/>
        <v>0</v>
      </c>
      <c r="AL127" s="64"/>
      <c r="AM127" s="65">
        <f t="shared" si="57"/>
        <v>0</v>
      </c>
      <c r="AN127" s="64"/>
      <c r="AO127" s="65">
        <f t="shared" si="58"/>
        <v>0</v>
      </c>
      <c r="AP127" s="66">
        <f t="shared" si="59"/>
        <v>30</v>
      </c>
      <c r="AQ127" s="66">
        <f t="shared" si="60"/>
        <v>8</v>
      </c>
      <c r="AR127" s="56">
        <v>1</v>
      </c>
      <c r="AS127" s="56"/>
      <c r="AT127" s="56">
        <v>2</v>
      </c>
      <c r="AU127" s="67">
        <f t="shared" si="61"/>
        <v>3</v>
      </c>
      <c r="AV127" s="68">
        <f t="shared" si="62"/>
        <v>0</v>
      </c>
      <c r="AW127" s="68">
        <f t="shared" si="63"/>
        <v>0</v>
      </c>
      <c r="AX127" s="14">
        <v>4</v>
      </c>
      <c r="AY127" s="67">
        <f t="shared" si="64"/>
        <v>4</v>
      </c>
      <c r="AZ127" s="69">
        <f t="shared" si="65"/>
        <v>1</v>
      </c>
      <c r="BA127" s="69">
        <f t="shared" si="66"/>
        <v>0</v>
      </c>
      <c r="BB127" s="69">
        <f t="shared" si="67"/>
        <v>-2</v>
      </c>
      <c r="BC127" s="67">
        <f t="shared" si="67"/>
        <v>-1</v>
      </c>
      <c r="BD127" s="70">
        <f t="shared" si="68"/>
        <v>-25</v>
      </c>
      <c r="BE127" s="70">
        <f t="shared" si="74"/>
        <v>-50</v>
      </c>
      <c r="BF127" s="71"/>
      <c r="BG127" s="71"/>
      <c r="BH127" s="71"/>
      <c r="BI127" s="54">
        <f t="shared" si="69"/>
        <v>0</v>
      </c>
      <c r="BJ127" s="18">
        <f t="shared" si="70"/>
        <v>3</v>
      </c>
      <c r="BK127" s="18"/>
      <c r="BL127" s="18">
        <f t="shared" si="71"/>
        <v>3</v>
      </c>
      <c r="BM127" s="18">
        <f t="shared" si="72"/>
        <v>-1</v>
      </c>
      <c r="BN127" s="18">
        <f t="shared" si="73"/>
        <v>-25</v>
      </c>
      <c r="BO127" s="73"/>
      <c r="BP127" s="55">
        <v>1</v>
      </c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 t="shared" si="75"/>
        <v>-1</v>
      </c>
      <c r="CW127" s="173">
        <f t="shared" si="76"/>
        <v>-25</v>
      </c>
      <c r="CX127" s="60"/>
      <c r="CY127" s="60"/>
      <c r="CZ127" s="60"/>
      <c r="DA127" s="60"/>
      <c r="DB127" s="60"/>
      <c r="DC127" s="75"/>
      <c r="DD127" s="60"/>
      <c r="DE127" s="75"/>
      <c r="DF127" s="60"/>
      <c r="DG127" s="60"/>
      <c r="DH127" s="60"/>
      <c r="DI127" s="60"/>
      <c r="DK127" s="3">
        <v>1</v>
      </c>
      <c r="DM127" s="3">
        <v>2</v>
      </c>
      <c r="DN127" s="3">
        <v>3</v>
      </c>
    </row>
    <row r="128" spans="1:118" s="3" customFormat="1">
      <c r="A128" s="56">
        <v>117</v>
      </c>
      <c r="B128" s="58">
        <v>80030144</v>
      </c>
      <c r="C128" s="59" t="s">
        <v>263</v>
      </c>
      <c r="D128" s="60" t="s">
        <v>258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30</v>
      </c>
      <c r="J128" s="56" t="s">
        <v>116</v>
      </c>
      <c r="K128" s="56" t="s">
        <v>110</v>
      </c>
      <c r="L128" s="61">
        <v>0</v>
      </c>
      <c r="M128" s="62">
        <f t="shared" si="44"/>
        <v>0</v>
      </c>
      <c r="N128" s="61">
        <v>3</v>
      </c>
      <c r="O128" s="62">
        <f t="shared" si="45"/>
        <v>1</v>
      </c>
      <c r="P128" s="61">
        <v>6</v>
      </c>
      <c r="Q128" s="62">
        <f t="shared" si="46"/>
        <v>1</v>
      </c>
      <c r="R128" s="61">
        <v>4</v>
      </c>
      <c r="S128" s="63">
        <f t="shared" si="47"/>
        <v>1</v>
      </c>
      <c r="T128" s="61">
        <v>3</v>
      </c>
      <c r="U128" s="63">
        <f t="shared" si="48"/>
        <v>1</v>
      </c>
      <c r="V128" s="61">
        <v>10</v>
      </c>
      <c r="W128" s="63">
        <f t="shared" si="49"/>
        <v>1</v>
      </c>
      <c r="X128" s="61">
        <v>8</v>
      </c>
      <c r="Y128" s="63">
        <f t="shared" si="50"/>
        <v>1</v>
      </c>
      <c r="Z128" s="61">
        <v>1</v>
      </c>
      <c r="AA128" s="63">
        <f t="shared" si="51"/>
        <v>1</v>
      </c>
      <c r="AB128" s="61">
        <v>8</v>
      </c>
      <c r="AC128" s="63">
        <f t="shared" si="52"/>
        <v>1</v>
      </c>
      <c r="AD128" s="64">
        <v>0</v>
      </c>
      <c r="AE128" s="65">
        <f t="shared" si="53"/>
        <v>0</v>
      </c>
      <c r="AF128" s="64">
        <v>0</v>
      </c>
      <c r="AG128" s="65">
        <f t="shared" si="54"/>
        <v>0</v>
      </c>
      <c r="AH128" s="64">
        <v>0</v>
      </c>
      <c r="AI128" s="65">
        <f t="shared" si="55"/>
        <v>0</v>
      </c>
      <c r="AJ128" s="64"/>
      <c r="AK128" s="65">
        <f t="shared" si="56"/>
        <v>0</v>
      </c>
      <c r="AL128" s="64"/>
      <c r="AM128" s="65">
        <f t="shared" si="57"/>
        <v>0</v>
      </c>
      <c r="AN128" s="64"/>
      <c r="AO128" s="65">
        <f t="shared" si="58"/>
        <v>0</v>
      </c>
      <c r="AP128" s="66">
        <f t="shared" si="59"/>
        <v>43</v>
      </c>
      <c r="AQ128" s="66">
        <f t="shared" si="60"/>
        <v>8</v>
      </c>
      <c r="AR128" s="56">
        <v>1</v>
      </c>
      <c r="AS128" s="56"/>
      <c r="AT128" s="56">
        <v>1</v>
      </c>
      <c r="AU128" s="67">
        <f t="shared" si="61"/>
        <v>2</v>
      </c>
      <c r="AV128" s="68">
        <f t="shared" si="62"/>
        <v>1</v>
      </c>
      <c r="AW128" s="68">
        <f t="shared" si="63"/>
        <v>0</v>
      </c>
      <c r="AX128" s="14">
        <f t="shared" ref="AX128:AX134" si="78">IF(AP128&lt;1,0,IF(AND((L128+N128+P128+R128+T128+V128+X128+Z128+AB128)&lt;=40,(L128+N128+P128+R128+T128+V128+X128+Z128+AB128)&gt;0,(AP128)&lt;120),"กรอก",ROUND((IF(AP128&lt;120,((IF((L128+N128+P128+R128+T128+V128+X128+Z128+AB128)=0,0,(IF((L128+N128+P128+R128+T128+V128+X128+Z128+AB128)&lt;=80,6,8))))+((((AE128+AG128+AI128)*30)/20)+(((AK128+AM128+AO128)*35)/20))),(((M128+O128+Q128)*20)/20)+(((S128+U128+W128+Y128+AA128+AC128)*25)/20)+(((AE128+AG128+AI128)*30)/20)+(((AK128+AM128+AO128)*35)/20))),0)))</f>
        <v>6</v>
      </c>
      <c r="AY128" s="67">
        <f t="shared" si="64"/>
        <v>7</v>
      </c>
      <c r="AZ128" s="69">
        <f t="shared" si="65"/>
        <v>0</v>
      </c>
      <c r="BA128" s="69">
        <f t="shared" si="66"/>
        <v>0</v>
      </c>
      <c r="BB128" s="69">
        <f t="shared" si="67"/>
        <v>-5</v>
      </c>
      <c r="BC128" s="67">
        <f t="shared" si="67"/>
        <v>-5</v>
      </c>
      <c r="BD128" s="70">
        <f t="shared" si="68"/>
        <v>-71.428571428571431</v>
      </c>
      <c r="BE128" s="70">
        <f t="shared" si="74"/>
        <v>-83.333333333333343</v>
      </c>
      <c r="BF128" s="71"/>
      <c r="BG128" s="71"/>
      <c r="BH128" s="71"/>
      <c r="BI128" s="54">
        <f t="shared" si="69"/>
        <v>0</v>
      </c>
      <c r="BJ128" s="18">
        <f t="shared" si="70"/>
        <v>2</v>
      </c>
      <c r="BK128" s="18"/>
      <c r="BL128" s="18">
        <f t="shared" si="71"/>
        <v>2</v>
      </c>
      <c r="BM128" s="18">
        <f t="shared" si="72"/>
        <v>-5</v>
      </c>
      <c r="BN128" s="18">
        <f t="shared" si="73"/>
        <v>-71.428571428571431</v>
      </c>
      <c r="BO128" s="73"/>
      <c r="BP128" s="55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>
        <v>1</v>
      </c>
      <c r="CV128" s="56">
        <f t="shared" si="75"/>
        <v>-5</v>
      </c>
      <c r="CW128" s="173">
        <f t="shared" si="76"/>
        <v>-71.428571428571431</v>
      </c>
      <c r="CX128" s="60"/>
      <c r="CY128" s="60"/>
      <c r="CZ128" s="60"/>
      <c r="DA128" s="60"/>
      <c r="DB128" s="60"/>
      <c r="DC128" s="75"/>
      <c r="DD128" s="60"/>
      <c r="DE128" s="75"/>
      <c r="DF128" s="60"/>
      <c r="DG128" s="60"/>
      <c r="DH128" s="60"/>
      <c r="DI128" s="60"/>
      <c r="DK128" s="3">
        <v>1</v>
      </c>
      <c r="DM128" s="3">
        <v>1</v>
      </c>
      <c r="DN128" s="3">
        <v>2</v>
      </c>
    </row>
    <row r="129" spans="1:118" s="3" customFormat="1">
      <c r="A129" s="56">
        <v>118</v>
      </c>
      <c r="B129" s="58">
        <v>80030145</v>
      </c>
      <c r="C129" s="59" t="s">
        <v>264</v>
      </c>
      <c r="D129" s="60" t="s">
        <v>258</v>
      </c>
      <c r="E129" s="60" t="s">
        <v>214</v>
      </c>
      <c r="F129" s="60" t="s">
        <v>106</v>
      </c>
      <c r="G129" s="60" t="s">
        <v>107</v>
      </c>
      <c r="H129" s="60" t="s">
        <v>108</v>
      </c>
      <c r="I129" s="56">
        <v>40</v>
      </c>
      <c r="J129" s="56" t="s">
        <v>116</v>
      </c>
      <c r="K129" s="56" t="s">
        <v>113</v>
      </c>
      <c r="L129" s="61">
        <v>10</v>
      </c>
      <c r="M129" s="62">
        <f t="shared" si="44"/>
        <v>1</v>
      </c>
      <c r="N129" s="61">
        <v>7</v>
      </c>
      <c r="O129" s="62">
        <f t="shared" si="45"/>
        <v>1</v>
      </c>
      <c r="P129" s="61">
        <v>10</v>
      </c>
      <c r="Q129" s="62">
        <f t="shared" si="46"/>
        <v>1</v>
      </c>
      <c r="R129" s="61">
        <v>14</v>
      </c>
      <c r="S129" s="63">
        <f t="shared" si="47"/>
        <v>1</v>
      </c>
      <c r="T129" s="61">
        <v>16</v>
      </c>
      <c r="U129" s="63">
        <f t="shared" si="48"/>
        <v>1</v>
      </c>
      <c r="V129" s="61">
        <v>14</v>
      </c>
      <c r="W129" s="63">
        <f t="shared" si="49"/>
        <v>1</v>
      </c>
      <c r="X129" s="61">
        <v>17</v>
      </c>
      <c r="Y129" s="63">
        <f t="shared" si="50"/>
        <v>1</v>
      </c>
      <c r="Z129" s="61">
        <v>15</v>
      </c>
      <c r="AA129" s="63">
        <f t="shared" si="51"/>
        <v>1</v>
      </c>
      <c r="AB129" s="61">
        <v>18</v>
      </c>
      <c r="AC129" s="63">
        <f t="shared" si="52"/>
        <v>1</v>
      </c>
      <c r="AD129" s="64">
        <v>0</v>
      </c>
      <c r="AE129" s="65">
        <f t="shared" si="53"/>
        <v>0</v>
      </c>
      <c r="AF129" s="64">
        <v>0</v>
      </c>
      <c r="AG129" s="65">
        <f t="shared" si="54"/>
        <v>0</v>
      </c>
      <c r="AH129" s="64">
        <v>0</v>
      </c>
      <c r="AI129" s="65">
        <f t="shared" si="55"/>
        <v>0</v>
      </c>
      <c r="AJ129" s="64"/>
      <c r="AK129" s="65">
        <f t="shared" si="56"/>
        <v>0</v>
      </c>
      <c r="AL129" s="64"/>
      <c r="AM129" s="65">
        <f t="shared" si="57"/>
        <v>0</v>
      </c>
      <c r="AN129" s="64"/>
      <c r="AO129" s="65">
        <f t="shared" si="58"/>
        <v>0</v>
      </c>
      <c r="AP129" s="66">
        <f t="shared" si="59"/>
        <v>121</v>
      </c>
      <c r="AQ129" s="66">
        <f t="shared" si="60"/>
        <v>9</v>
      </c>
      <c r="AR129" s="56">
        <v>1</v>
      </c>
      <c r="AS129" s="56">
        <v>1</v>
      </c>
      <c r="AT129" s="56">
        <v>8</v>
      </c>
      <c r="AU129" s="67">
        <f t="shared" si="61"/>
        <v>10</v>
      </c>
      <c r="AV129" s="68">
        <f t="shared" si="62"/>
        <v>1</v>
      </c>
      <c r="AW129" s="68">
        <f t="shared" si="63"/>
        <v>1</v>
      </c>
      <c r="AX129" s="14">
        <f t="shared" si="78"/>
        <v>11</v>
      </c>
      <c r="AY129" s="67">
        <f t="shared" si="64"/>
        <v>13</v>
      </c>
      <c r="AZ129" s="69">
        <f t="shared" si="65"/>
        <v>0</v>
      </c>
      <c r="BA129" s="69">
        <f t="shared" si="66"/>
        <v>0</v>
      </c>
      <c r="BB129" s="69">
        <f t="shared" si="67"/>
        <v>-3</v>
      </c>
      <c r="BC129" s="67">
        <f t="shared" si="67"/>
        <v>-3</v>
      </c>
      <c r="BD129" s="70">
        <f t="shared" si="68"/>
        <v>-23.076923076923077</v>
      </c>
      <c r="BE129" s="70">
        <f t="shared" si="74"/>
        <v>-27.27272727272727</v>
      </c>
      <c r="BF129" s="71"/>
      <c r="BG129" s="71"/>
      <c r="BH129" s="71">
        <v>1</v>
      </c>
      <c r="BI129" s="54">
        <f t="shared" si="69"/>
        <v>1</v>
      </c>
      <c r="BJ129" s="18">
        <f t="shared" si="70"/>
        <v>9</v>
      </c>
      <c r="BK129" s="18">
        <v>4</v>
      </c>
      <c r="BL129" s="18">
        <f t="shared" si="71"/>
        <v>13</v>
      </c>
      <c r="BM129" s="18">
        <f t="shared" si="72"/>
        <v>0</v>
      </c>
      <c r="BN129" s="18">
        <f t="shared" si="73"/>
        <v>0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75"/>
        <v>-3</v>
      </c>
      <c r="CW129" s="173">
        <f t="shared" si="76"/>
        <v>-23.076923076923077</v>
      </c>
      <c r="CX129" s="60"/>
      <c r="CY129" s="60"/>
      <c r="CZ129" s="60"/>
      <c r="DA129" s="60"/>
      <c r="DB129" s="60"/>
      <c r="DC129" s="75"/>
      <c r="DD129" s="60"/>
      <c r="DE129" s="75"/>
      <c r="DF129" s="60"/>
      <c r="DG129" s="60"/>
      <c r="DH129" s="60"/>
      <c r="DI129" s="60"/>
      <c r="DK129" s="3">
        <v>1</v>
      </c>
      <c r="DL129" s="3">
        <v>1</v>
      </c>
      <c r="DM129" s="3">
        <v>6</v>
      </c>
      <c r="DN129" s="3">
        <v>8</v>
      </c>
    </row>
    <row r="130" spans="1:118" s="3" customFormat="1">
      <c r="A130" s="56">
        <v>119</v>
      </c>
      <c r="B130" s="58">
        <v>80030146</v>
      </c>
      <c r="C130" s="59" t="s">
        <v>265</v>
      </c>
      <c r="D130" s="60" t="s">
        <v>258</v>
      </c>
      <c r="E130" s="60" t="s">
        <v>214</v>
      </c>
      <c r="F130" s="60" t="s">
        <v>106</v>
      </c>
      <c r="G130" s="60" t="s">
        <v>107</v>
      </c>
      <c r="H130" s="60" t="s">
        <v>108</v>
      </c>
      <c r="I130" s="56">
        <v>45</v>
      </c>
      <c r="J130" s="56" t="s">
        <v>116</v>
      </c>
      <c r="K130" s="56" t="s">
        <v>113</v>
      </c>
      <c r="L130" s="61">
        <v>0</v>
      </c>
      <c r="M130" s="62">
        <f t="shared" si="44"/>
        <v>0</v>
      </c>
      <c r="N130" s="61">
        <v>9</v>
      </c>
      <c r="O130" s="62">
        <f t="shared" si="45"/>
        <v>1</v>
      </c>
      <c r="P130" s="61">
        <v>9</v>
      </c>
      <c r="Q130" s="62">
        <f t="shared" si="46"/>
        <v>1</v>
      </c>
      <c r="R130" s="61">
        <v>7</v>
      </c>
      <c r="S130" s="63">
        <f t="shared" si="47"/>
        <v>1</v>
      </c>
      <c r="T130" s="61">
        <v>10</v>
      </c>
      <c r="U130" s="63">
        <f t="shared" si="48"/>
        <v>1</v>
      </c>
      <c r="V130" s="61">
        <v>8</v>
      </c>
      <c r="W130" s="63">
        <f t="shared" si="49"/>
        <v>1</v>
      </c>
      <c r="X130" s="61">
        <v>3</v>
      </c>
      <c r="Y130" s="63">
        <f t="shared" si="50"/>
        <v>1</v>
      </c>
      <c r="Z130" s="61">
        <v>11</v>
      </c>
      <c r="AA130" s="63">
        <f t="shared" si="51"/>
        <v>1</v>
      </c>
      <c r="AB130" s="61">
        <v>12</v>
      </c>
      <c r="AC130" s="63">
        <f t="shared" si="52"/>
        <v>1</v>
      </c>
      <c r="AD130" s="64">
        <v>0</v>
      </c>
      <c r="AE130" s="65">
        <f t="shared" si="53"/>
        <v>0</v>
      </c>
      <c r="AF130" s="64">
        <v>0</v>
      </c>
      <c r="AG130" s="65">
        <f t="shared" si="54"/>
        <v>0</v>
      </c>
      <c r="AH130" s="64">
        <v>0</v>
      </c>
      <c r="AI130" s="65">
        <f t="shared" si="55"/>
        <v>0</v>
      </c>
      <c r="AJ130" s="64"/>
      <c r="AK130" s="65">
        <f t="shared" si="56"/>
        <v>0</v>
      </c>
      <c r="AL130" s="64"/>
      <c r="AM130" s="65">
        <f t="shared" si="57"/>
        <v>0</v>
      </c>
      <c r="AN130" s="64"/>
      <c r="AO130" s="65">
        <f t="shared" si="58"/>
        <v>0</v>
      </c>
      <c r="AP130" s="66">
        <f t="shared" si="59"/>
        <v>69</v>
      </c>
      <c r="AQ130" s="66">
        <f t="shared" si="60"/>
        <v>8</v>
      </c>
      <c r="AR130" s="56">
        <v>1</v>
      </c>
      <c r="AS130" s="56"/>
      <c r="AT130" s="56">
        <v>3</v>
      </c>
      <c r="AU130" s="67">
        <f t="shared" si="61"/>
        <v>4</v>
      </c>
      <c r="AV130" s="68">
        <f t="shared" si="62"/>
        <v>1</v>
      </c>
      <c r="AW130" s="68">
        <f t="shared" si="63"/>
        <v>0</v>
      </c>
      <c r="AX130" s="14">
        <f t="shared" si="78"/>
        <v>6</v>
      </c>
      <c r="AY130" s="67">
        <f t="shared" si="64"/>
        <v>7</v>
      </c>
      <c r="AZ130" s="69">
        <f t="shared" si="65"/>
        <v>0</v>
      </c>
      <c r="BA130" s="69">
        <f t="shared" si="66"/>
        <v>0</v>
      </c>
      <c r="BB130" s="69">
        <f t="shared" si="67"/>
        <v>-3</v>
      </c>
      <c r="BC130" s="67">
        <f t="shared" si="67"/>
        <v>-3</v>
      </c>
      <c r="BD130" s="70">
        <f t="shared" si="68"/>
        <v>-42.857142857142854</v>
      </c>
      <c r="BE130" s="70">
        <f t="shared" si="74"/>
        <v>-50</v>
      </c>
      <c r="BF130" s="71"/>
      <c r="BG130" s="71"/>
      <c r="BH130" s="71"/>
      <c r="BI130" s="54">
        <f t="shared" si="69"/>
        <v>0</v>
      </c>
      <c r="BJ130" s="18">
        <f t="shared" si="70"/>
        <v>4</v>
      </c>
      <c r="BK130" s="18"/>
      <c r="BL130" s="18">
        <f t="shared" si="71"/>
        <v>4</v>
      </c>
      <c r="BM130" s="18">
        <f t="shared" si="72"/>
        <v>-3</v>
      </c>
      <c r="BN130" s="18">
        <f t="shared" si="73"/>
        <v>-42.857142857142854</v>
      </c>
      <c r="BO130" s="73"/>
      <c r="BP130" s="55"/>
      <c r="BQ130" s="74">
        <v>1</v>
      </c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75"/>
        <v>-2</v>
      </c>
      <c r="CW130" s="173">
        <f t="shared" si="76"/>
        <v>-28.571428571428569</v>
      </c>
      <c r="CX130" s="60"/>
      <c r="CY130" s="60"/>
      <c r="CZ130" s="60"/>
      <c r="DA130" s="60"/>
      <c r="DB130" s="60"/>
      <c r="DC130" s="75">
        <v>1</v>
      </c>
      <c r="DD130" s="60"/>
      <c r="DE130" s="75">
        <v>1</v>
      </c>
      <c r="DF130" s="60"/>
      <c r="DG130" s="60"/>
      <c r="DH130" s="60"/>
      <c r="DI130" s="60"/>
      <c r="DK130" s="3">
        <v>1</v>
      </c>
      <c r="DM130" s="3">
        <v>3</v>
      </c>
      <c r="DN130" s="3">
        <v>4</v>
      </c>
    </row>
    <row r="131" spans="1:118" s="3" customFormat="1">
      <c r="A131" s="56">
        <v>120</v>
      </c>
      <c r="B131" s="58">
        <v>80030147</v>
      </c>
      <c r="C131" s="59" t="s">
        <v>266</v>
      </c>
      <c r="D131" s="60" t="s">
        <v>258</v>
      </c>
      <c r="E131" s="60" t="s">
        <v>214</v>
      </c>
      <c r="F131" s="60" t="s">
        <v>106</v>
      </c>
      <c r="G131" s="60" t="s">
        <v>107</v>
      </c>
      <c r="H131" s="60" t="s">
        <v>108</v>
      </c>
      <c r="I131" s="56">
        <v>45</v>
      </c>
      <c r="J131" s="56" t="s">
        <v>116</v>
      </c>
      <c r="K131" s="56" t="s">
        <v>110</v>
      </c>
      <c r="L131" s="61">
        <v>9</v>
      </c>
      <c r="M131" s="62">
        <f t="shared" si="44"/>
        <v>1</v>
      </c>
      <c r="N131" s="61">
        <v>6</v>
      </c>
      <c r="O131" s="62">
        <f t="shared" si="45"/>
        <v>1</v>
      </c>
      <c r="P131" s="61">
        <v>11</v>
      </c>
      <c r="Q131" s="62">
        <f t="shared" si="46"/>
        <v>1</v>
      </c>
      <c r="R131" s="61">
        <v>12</v>
      </c>
      <c r="S131" s="63">
        <f t="shared" si="47"/>
        <v>1</v>
      </c>
      <c r="T131" s="61">
        <v>9</v>
      </c>
      <c r="U131" s="63">
        <f t="shared" si="48"/>
        <v>1</v>
      </c>
      <c r="V131" s="61">
        <v>8</v>
      </c>
      <c r="W131" s="63">
        <f t="shared" si="49"/>
        <v>1</v>
      </c>
      <c r="X131" s="61">
        <v>8</v>
      </c>
      <c r="Y131" s="63">
        <f t="shared" si="50"/>
        <v>1</v>
      </c>
      <c r="Z131" s="61">
        <v>16</v>
      </c>
      <c r="AA131" s="63">
        <f t="shared" si="51"/>
        <v>1</v>
      </c>
      <c r="AB131" s="61">
        <v>10</v>
      </c>
      <c r="AC131" s="63">
        <f t="shared" si="52"/>
        <v>1</v>
      </c>
      <c r="AD131" s="64">
        <v>0</v>
      </c>
      <c r="AE131" s="65">
        <f t="shared" si="53"/>
        <v>0</v>
      </c>
      <c r="AF131" s="64">
        <v>0</v>
      </c>
      <c r="AG131" s="65">
        <f t="shared" si="54"/>
        <v>0</v>
      </c>
      <c r="AH131" s="64">
        <v>0</v>
      </c>
      <c r="AI131" s="65">
        <f t="shared" si="55"/>
        <v>0</v>
      </c>
      <c r="AJ131" s="64"/>
      <c r="AK131" s="65">
        <f t="shared" si="56"/>
        <v>0</v>
      </c>
      <c r="AL131" s="64"/>
      <c r="AM131" s="65">
        <f t="shared" si="57"/>
        <v>0</v>
      </c>
      <c r="AN131" s="64"/>
      <c r="AO131" s="65">
        <f t="shared" si="58"/>
        <v>0</v>
      </c>
      <c r="AP131" s="66">
        <f t="shared" si="59"/>
        <v>89</v>
      </c>
      <c r="AQ131" s="66">
        <f t="shared" si="60"/>
        <v>9</v>
      </c>
      <c r="AR131" s="56">
        <v>1</v>
      </c>
      <c r="AS131" s="56"/>
      <c r="AT131" s="56">
        <v>3</v>
      </c>
      <c r="AU131" s="67">
        <f t="shared" si="61"/>
        <v>4</v>
      </c>
      <c r="AV131" s="68">
        <f t="shared" si="62"/>
        <v>1</v>
      </c>
      <c r="AW131" s="68">
        <f t="shared" si="63"/>
        <v>0</v>
      </c>
      <c r="AX131" s="14">
        <f t="shared" si="78"/>
        <v>8</v>
      </c>
      <c r="AY131" s="67">
        <f t="shared" si="64"/>
        <v>9</v>
      </c>
      <c r="AZ131" s="69">
        <f t="shared" si="65"/>
        <v>0</v>
      </c>
      <c r="BA131" s="69">
        <f t="shared" si="66"/>
        <v>0</v>
      </c>
      <c r="BB131" s="69">
        <f t="shared" si="67"/>
        <v>-5</v>
      </c>
      <c r="BC131" s="67">
        <f t="shared" si="67"/>
        <v>-5</v>
      </c>
      <c r="BD131" s="70">
        <f t="shared" si="68"/>
        <v>-55.555555555555557</v>
      </c>
      <c r="BE131" s="70">
        <f t="shared" si="74"/>
        <v>-62.5</v>
      </c>
      <c r="BF131" s="71"/>
      <c r="BG131" s="71"/>
      <c r="BH131" s="71">
        <v>1</v>
      </c>
      <c r="BI131" s="54">
        <f t="shared" si="69"/>
        <v>1</v>
      </c>
      <c r="BJ131" s="18">
        <f t="shared" si="70"/>
        <v>3</v>
      </c>
      <c r="BK131" s="18">
        <v>1</v>
      </c>
      <c r="BL131" s="18">
        <f t="shared" si="71"/>
        <v>4</v>
      </c>
      <c r="BM131" s="18">
        <f t="shared" si="72"/>
        <v>-5</v>
      </c>
      <c r="BN131" s="18">
        <f t="shared" si="73"/>
        <v>-55.555555555555557</v>
      </c>
      <c r="BO131" s="73"/>
      <c r="BP131" s="55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75"/>
        <v>-5</v>
      </c>
      <c r="CW131" s="173">
        <f t="shared" si="76"/>
        <v>-55.555555555555557</v>
      </c>
      <c r="CX131" s="60"/>
      <c r="CY131" s="60"/>
      <c r="CZ131" s="60"/>
      <c r="DA131" s="60"/>
      <c r="DB131" s="60"/>
      <c r="DC131" s="75"/>
      <c r="DD131" s="60"/>
      <c r="DE131" s="75"/>
      <c r="DF131" s="60"/>
      <c r="DG131" s="60"/>
      <c r="DH131" s="60"/>
      <c r="DI131" s="60"/>
      <c r="DK131" s="3">
        <v>1</v>
      </c>
      <c r="DM131" s="3">
        <v>3</v>
      </c>
      <c r="DN131" s="3">
        <v>4</v>
      </c>
    </row>
    <row r="132" spans="1:118" s="3" customFormat="1">
      <c r="A132" s="56">
        <v>121</v>
      </c>
      <c r="B132" s="58">
        <v>80030148</v>
      </c>
      <c r="C132" s="59" t="s">
        <v>267</v>
      </c>
      <c r="D132" s="60" t="s">
        <v>268</v>
      </c>
      <c r="E132" s="60" t="s">
        <v>214</v>
      </c>
      <c r="F132" s="60" t="s">
        <v>106</v>
      </c>
      <c r="G132" s="60" t="s">
        <v>107</v>
      </c>
      <c r="H132" s="60" t="s">
        <v>108</v>
      </c>
      <c r="I132" s="56">
        <v>55</v>
      </c>
      <c r="J132" s="56" t="s">
        <v>116</v>
      </c>
      <c r="K132" s="56" t="s">
        <v>110</v>
      </c>
      <c r="L132" s="61">
        <v>9</v>
      </c>
      <c r="M132" s="62">
        <f t="shared" si="44"/>
        <v>1</v>
      </c>
      <c r="N132" s="61">
        <v>11</v>
      </c>
      <c r="O132" s="62">
        <f t="shared" si="45"/>
        <v>1</v>
      </c>
      <c r="P132" s="61">
        <v>9</v>
      </c>
      <c r="Q132" s="62">
        <f t="shared" si="46"/>
        <v>1</v>
      </c>
      <c r="R132" s="61">
        <v>6</v>
      </c>
      <c r="S132" s="63">
        <f t="shared" si="47"/>
        <v>1</v>
      </c>
      <c r="T132" s="61">
        <v>15</v>
      </c>
      <c r="U132" s="63">
        <f t="shared" si="48"/>
        <v>1</v>
      </c>
      <c r="V132" s="61">
        <v>11</v>
      </c>
      <c r="W132" s="63">
        <f t="shared" si="49"/>
        <v>1</v>
      </c>
      <c r="X132" s="61">
        <v>11</v>
      </c>
      <c r="Y132" s="63">
        <f t="shared" si="50"/>
        <v>1</v>
      </c>
      <c r="Z132" s="61">
        <v>13</v>
      </c>
      <c r="AA132" s="63">
        <f t="shared" si="51"/>
        <v>1</v>
      </c>
      <c r="AB132" s="61">
        <v>12</v>
      </c>
      <c r="AC132" s="63">
        <f t="shared" si="52"/>
        <v>1</v>
      </c>
      <c r="AD132" s="64">
        <v>0</v>
      </c>
      <c r="AE132" s="65">
        <f t="shared" si="53"/>
        <v>0</v>
      </c>
      <c r="AF132" s="64">
        <v>0</v>
      </c>
      <c r="AG132" s="65">
        <f t="shared" si="54"/>
        <v>0</v>
      </c>
      <c r="AH132" s="64">
        <v>0</v>
      </c>
      <c r="AI132" s="65">
        <f t="shared" si="55"/>
        <v>0</v>
      </c>
      <c r="AJ132" s="64"/>
      <c r="AK132" s="65">
        <f t="shared" si="56"/>
        <v>0</v>
      </c>
      <c r="AL132" s="64"/>
      <c r="AM132" s="65">
        <f t="shared" si="57"/>
        <v>0</v>
      </c>
      <c r="AN132" s="64"/>
      <c r="AO132" s="65">
        <f t="shared" si="58"/>
        <v>0</v>
      </c>
      <c r="AP132" s="66">
        <f t="shared" si="59"/>
        <v>97</v>
      </c>
      <c r="AQ132" s="66">
        <f t="shared" si="60"/>
        <v>9</v>
      </c>
      <c r="AR132" s="56">
        <v>1</v>
      </c>
      <c r="AS132" s="56"/>
      <c r="AT132" s="56">
        <v>4</v>
      </c>
      <c r="AU132" s="67">
        <f t="shared" si="61"/>
        <v>5</v>
      </c>
      <c r="AV132" s="68">
        <f t="shared" si="62"/>
        <v>1</v>
      </c>
      <c r="AW132" s="68">
        <f t="shared" si="63"/>
        <v>0</v>
      </c>
      <c r="AX132" s="14">
        <f t="shared" si="78"/>
        <v>8</v>
      </c>
      <c r="AY132" s="67">
        <f t="shared" si="64"/>
        <v>9</v>
      </c>
      <c r="AZ132" s="69">
        <f t="shared" si="65"/>
        <v>0</v>
      </c>
      <c r="BA132" s="69">
        <f t="shared" si="66"/>
        <v>0</v>
      </c>
      <c r="BB132" s="69">
        <f t="shared" si="67"/>
        <v>-4</v>
      </c>
      <c r="BC132" s="67">
        <f t="shared" si="67"/>
        <v>-4</v>
      </c>
      <c r="BD132" s="70">
        <f t="shared" si="68"/>
        <v>-44.444444444444443</v>
      </c>
      <c r="BE132" s="70">
        <f t="shared" si="74"/>
        <v>-50</v>
      </c>
      <c r="BF132" s="71"/>
      <c r="BG132" s="71"/>
      <c r="BH132" s="71">
        <v>1</v>
      </c>
      <c r="BI132" s="54">
        <f t="shared" si="69"/>
        <v>1</v>
      </c>
      <c r="BJ132" s="18">
        <f t="shared" si="70"/>
        <v>4</v>
      </c>
      <c r="BK132" s="18"/>
      <c r="BL132" s="18">
        <f t="shared" si="71"/>
        <v>4</v>
      </c>
      <c r="BM132" s="18">
        <f t="shared" si="72"/>
        <v>-5</v>
      </c>
      <c r="BN132" s="18">
        <f t="shared" si="73"/>
        <v>-55.555555555555557</v>
      </c>
      <c r="BO132" s="73"/>
      <c r="BP132" s="55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75"/>
        <v>-4</v>
      </c>
      <c r="CW132" s="173">
        <f t="shared" si="76"/>
        <v>-44.444444444444443</v>
      </c>
      <c r="CX132" s="60"/>
      <c r="CY132" s="60"/>
      <c r="CZ132" s="60"/>
      <c r="DA132" s="60"/>
      <c r="DB132" s="60"/>
      <c r="DC132" s="75"/>
      <c r="DD132" s="60"/>
      <c r="DE132" s="75"/>
      <c r="DF132" s="60"/>
      <c r="DG132" s="60"/>
      <c r="DH132" s="60"/>
      <c r="DI132" s="60"/>
      <c r="DK132" s="3">
        <v>1</v>
      </c>
      <c r="DM132" s="3">
        <v>5</v>
      </c>
      <c r="DN132" s="3">
        <v>6</v>
      </c>
    </row>
    <row r="133" spans="1:118" s="3" customFormat="1">
      <c r="A133" s="56">
        <v>122</v>
      </c>
      <c r="B133" s="58">
        <v>80030150</v>
      </c>
      <c r="C133" s="59" t="s">
        <v>269</v>
      </c>
      <c r="D133" s="60" t="s">
        <v>268</v>
      </c>
      <c r="E133" s="60" t="s">
        <v>214</v>
      </c>
      <c r="F133" s="60" t="s">
        <v>106</v>
      </c>
      <c r="G133" s="60" t="s">
        <v>107</v>
      </c>
      <c r="H133" s="60" t="s">
        <v>108</v>
      </c>
      <c r="I133" s="56">
        <v>40</v>
      </c>
      <c r="J133" s="56" t="s">
        <v>116</v>
      </c>
      <c r="K133" s="56" t="s">
        <v>110</v>
      </c>
      <c r="L133" s="61">
        <v>0</v>
      </c>
      <c r="M133" s="62">
        <f t="shared" si="44"/>
        <v>0</v>
      </c>
      <c r="N133" s="61">
        <v>13</v>
      </c>
      <c r="O133" s="62">
        <f t="shared" si="45"/>
        <v>1</v>
      </c>
      <c r="P133" s="61">
        <v>7</v>
      </c>
      <c r="Q133" s="62">
        <f t="shared" si="46"/>
        <v>1</v>
      </c>
      <c r="R133" s="61">
        <v>6</v>
      </c>
      <c r="S133" s="63">
        <f t="shared" si="47"/>
        <v>1</v>
      </c>
      <c r="T133" s="61">
        <v>11</v>
      </c>
      <c r="U133" s="63">
        <f t="shared" si="48"/>
        <v>1</v>
      </c>
      <c r="V133" s="61">
        <v>13</v>
      </c>
      <c r="W133" s="63">
        <f t="shared" si="49"/>
        <v>1</v>
      </c>
      <c r="X133" s="61">
        <v>11</v>
      </c>
      <c r="Y133" s="63">
        <f t="shared" si="50"/>
        <v>1</v>
      </c>
      <c r="Z133" s="61">
        <v>9</v>
      </c>
      <c r="AA133" s="63">
        <f t="shared" si="51"/>
        <v>1</v>
      </c>
      <c r="AB133" s="61">
        <v>13</v>
      </c>
      <c r="AC133" s="63">
        <f t="shared" si="52"/>
        <v>1</v>
      </c>
      <c r="AD133" s="64">
        <v>0</v>
      </c>
      <c r="AE133" s="65">
        <f t="shared" si="53"/>
        <v>0</v>
      </c>
      <c r="AF133" s="64">
        <v>0</v>
      </c>
      <c r="AG133" s="65">
        <f t="shared" si="54"/>
        <v>0</v>
      </c>
      <c r="AH133" s="64">
        <v>0</v>
      </c>
      <c r="AI133" s="65">
        <f t="shared" si="55"/>
        <v>0</v>
      </c>
      <c r="AJ133" s="64"/>
      <c r="AK133" s="65">
        <f t="shared" si="56"/>
        <v>0</v>
      </c>
      <c r="AL133" s="64"/>
      <c r="AM133" s="65">
        <f t="shared" si="57"/>
        <v>0</v>
      </c>
      <c r="AN133" s="64"/>
      <c r="AO133" s="65">
        <f t="shared" si="58"/>
        <v>0</v>
      </c>
      <c r="AP133" s="66">
        <f t="shared" si="59"/>
        <v>83</v>
      </c>
      <c r="AQ133" s="66">
        <f t="shared" si="60"/>
        <v>8</v>
      </c>
      <c r="AR133" s="56">
        <v>1</v>
      </c>
      <c r="AS133" s="56"/>
      <c r="AT133" s="56">
        <v>2</v>
      </c>
      <c r="AU133" s="67">
        <f t="shared" si="61"/>
        <v>3</v>
      </c>
      <c r="AV133" s="68">
        <f t="shared" si="62"/>
        <v>1</v>
      </c>
      <c r="AW133" s="68">
        <f t="shared" si="63"/>
        <v>0</v>
      </c>
      <c r="AX133" s="14">
        <f t="shared" si="78"/>
        <v>8</v>
      </c>
      <c r="AY133" s="67">
        <f t="shared" si="64"/>
        <v>9</v>
      </c>
      <c r="AZ133" s="69">
        <f t="shared" si="65"/>
        <v>0</v>
      </c>
      <c r="BA133" s="69">
        <f t="shared" si="66"/>
        <v>0</v>
      </c>
      <c r="BB133" s="69">
        <f t="shared" si="67"/>
        <v>-6</v>
      </c>
      <c r="BC133" s="67">
        <f t="shared" si="67"/>
        <v>-6</v>
      </c>
      <c r="BD133" s="70">
        <f t="shared" si="68"/>
        <v>-66.666666666666657</v>
      </c>
      <c r="BE133" s="70">
        <f t="shared" si="74"/>
        <v>-75</v>
      </c>
      <c r="BF133" s="71"/>
      <c r="BG133" s="71"/>
      <c r="BH133" s="71"/>
      <c r="BI133" s="54">
        <f t="shared" si="69"/>
        <v>0</v>
      </c>
      <c r="BJ133" s="18">
        <f t="shared" si="70"/>
        <v>3</v>
      </c>
      <c r="BK133" s="18"/>
      <c r="BL133" s="18">
        <f t="shared" si="71"/>
        <v>3</v>
      </c>
      <c r="BM133" s="18">
        <f t="shared" si="72"/>
        <v>-6</v>
      </c>
      <c r="BN133" s="18">
        <f t="shared" si="73"/>
        <v>-66.666666666666657</v>
      </c>
      <c r="BO133" s="73"/>
      <c r="BP133" s="55"/>
      <c r="BQ133" s="74">
        <v>1</v>
      </c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/>
      <c r="CV133" s="56">
        <f t="shared" si="75"/>
        <v>-5</v>
      </c>
      <c r="CW133" s="173">
        <f t="shared" si="76"/>
        <v>-55.555555555555557</v>
      </c>
      <c r="CX133" s="60"/>
      <c r="CY133" s="60"/>
      <c r="CZ133" s="60"/>
      <c r="DA133" s="60"/>
      <c r="DB133" s="60"/>
      <c r="DC133" s="75">
        <v>1</v>
      </c>
      <c r="DD133" s="60"/>
      <c r="DE133" s="75"/>
      <c r="DF133" s="60"/>
      <c r="DG133" s="60"/>
      <c r="DH133" s="60"/>
      <c r="DI133" s="60"/>
      <c r="DK133" s="3">
        <v>1</v>
      </c>
      <c r="DM133" s="3">
        <v>2</v>
      </c>
      <c r="DN133" s="3">
        <v>3</v>
      </c>
    </row>
    <row r="134" spans="1:118" s="3" customFormat="1">
      <c r="A134" s="56">
        <v>123</v>
      </c>
      <c r="B134" s="58">
        <v>80030151</v>
      </c>
      <c r="C134" s="59" t="s">
        <v>270</v>
      </c>
      <c r="D134" s="60" t="s">
        <v>268</v>
      </c>
      <c r="E134" s="60" t="s">
        <v>214</v>
      </c>
      <c r="F134" s="60" t="s">
        <v>106</v>
      </c>
      <c r="G134" s="60" t="s">
        <v>107</v>
      </c>
      <c r="H134" s="60" t="s">
        <v>108</v>
      </c>
      <c r="I134" s="56">
        <v>40</v>
      </c>
      <c r="J134" s="56" t="s">
        <v>116</v>
      </c>
      <c r="K134" s="56" t="s">
        <v>110</v>
      </c>
      <c r="L134" s="61">
        <v>5</v>
      </c>
      <c r="M134" s="62">
        <f t="shared" si="44"/>
        <v>1</v>
      </c>
      <c r="N134" s="61">
        <v>2</v>
      </c>
      <c r="O134" s="62">
        <f t="shared" si="45"/>
        <v>1</v>
      </c>
      <c r="P134" s="61">
        <v>7</v>
      </c>
      <c r="Q134" s="62">
        <f t="shared" si="46"/>
        <v>1</v>
      </c>
      <c r="R134" s="61">
        <v>1</v>
      </c>
      <c r="S134" s="63">
        <f t="shared" si="47"/>
        <v>1</v>
      </c>
      <c r="T134" s="61">
        <v>5</v>
      </c>
      <c r="U134" s="63">
        <f t="shared" si="48"/>
        <v>1</v>
      </c>
      <c r="V134" s="61">
        <v>7</v>
      </c>
      <c r="W134" s="63">
        <f t="shared" si="49"/>
        <v>1</v>
      </c>
      <c r="X134" s="61">
        <v>7</v>
      </c>
      <c r="Y134" s="63">
        <f t="shared" si="50"/>
        <v>1</v>
      </c>
      <c r="Z134" s="61">
        <v>3</v>
      </c>
      <c r="AA134" s="63">
        <f t="shared" si="51"/>
        <v>1</v>
      </c>
      <c r="AB134" s="61">
        <v>10</v>
      </c>
      <c r="AC134" s="63">
        <f t="shared" si="52"/>
        <v>1</v>
      </c>
      <c r="AD134" s="64">
        <v>0</v>
      </c>
      <c r="AE134" s="65">
        <f t="shared" si="53"/>
        <v>0</v>
      </c>
      <c r="AF134" s="64">
        <v>0</v>
      </c>
      <c r="AG134" s="65">
        <f t="shared" si="54"/>
        <v>0</v>
      </c>
      <c r="AH134" s="64">
        <v>0</v>
      </c>
      <c r="AI134" s="65">
        <f t="shared" si="55"/>
        <v>0</v>
      </c>
      <c r="AJ134" s="64"/>
      <c r="AK134" s="65">
        <f t="shared" si="56"/>
        <v>0</v>
      </c>
      <c r="AL134" s="64"/>
      <c r="AM134" s="65">
        <f t="shared" si="57"/>
        <v>0</v>
      </c>
      <c r="AN134" s="64"/>
      <c r="AO134" s="65">
        <f t="shared" si="58"/>
        <v>0</v>
      </c>
      <c r="AP134" s="66">
        <f t="shared" si="59"/>
        <v>47</v>
      </c>
      <c r="AQ134" s="66">
        <f t="shared" si="60"/>
        <v>9</v>
      </c>
      <c r="AR134" s="56">
        <v>1</v>
      </c>
      <c r="AS134" s="56"/>
      <c r="AT134" s="56">
        <v>4</v>
      </c>
      <c r="AU134" s="67">
        <f t="shared" si="61"/>
        <v>5</v>
      </c>
      <c r="AV134" s="68">
        <f t="shared" si="62"/>
        <v>1</v>
      </c>
      <c r="AW134" s="68">
        <f t="shared" si="63"/>
        <v>0</v>
      </c>
      <c r="AX134" s="14">
        <f t="shared" si="78"/>
        <v>6</v>
      </c>
      <c r="AY134" s="67">
        <f t="shared" si="64"/>
        <v>7</v>
      </c>
      <c r="AZ134" s="69">
        <f t="shared" si="65"/>
        <v>0</v>
      </c>
      <c r="BA134" s="69">
        <f t="shared" si="66"/>
        <v>0</v>
      </c>
      <c r="BB134" s="69">
        <f t="shared" si="67"/>
        <v>-2</v>
      </c>
      <c r="BC134" s="67">
        <f t="shared" si="67"/>
        <v>-2</v>
      </c>
      <c r="BD134" s="70">
        <f t="shared" si="68"/>
        <v>-28.571428571428569</v>
      </c>
      <c r="BE134" s="70">
        <f t="shared" si="74"/>
        <v>-33.333333333333329</v>
      </c>
      <c r="BF134" s="71"/>
      <c r="BG134" s="71"/>
      <c r="BH134" s="71"/>
      <c r="BI134" s="54">
        <f t="shared" si="69"/>
        <v>0</v>
      </c>
      <c r="BJ134" s="18">
        <f t="shared" si="70"/>
        <v>5</v>
      </c>
      <c r="BK134" s="18"/>
      <c r="BL134" s="18">
        <f t="shared" si="71"/>
        <v>5</v>
      </c>
      <c r="BM134" s="18">
        <f t="shared" si="72"/>
        <v>-2</v>
      </c>
      <c r="BN134" s="18">
        <f t="shared" si="73"/>
        <v>-28.571428571428569</v>
      </c>
      <c r="BO134" s="73"/>
      <c r="BP134" s="55"/>
      <c r="BQ134" s="74">
        <v>1</v>
      </c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 t="shared" si="75"/>
        <v>-1</v>
      </c>
      <c r="CW134" s="173">
        <f t="shared" si="76"/>
        <v>-14.285714285714285</v>
      </c>
      <c r="CX134" s="60"/>
      <c r="CY134" s="60"/>
      <c r="CZ134" s="60"/>
      <c r="DA134" s="60"/>
      <c r="DB134" s="60"/>
      <c r="DC134" s="75"/>
      <c r="DD134" s="60"/>
      <c r="DE134" s="75"/>
      <c r="DF134" s="60"/>
      <c r="DG134" s="60"/>
      <c r="DH134" s="60"/>
      <c r="DI134" s="60"/>
      <c r="DK134" s="3">
        <v>1</v>
      </c>
      <c r="DM134" s="3">
        <v>4</v>
      </c>
      <c r="DN134" s="3">
        <v>5</v>
      </c>
    </row>
    <row r="135" spans="1:118" s="3" customFormat="1">
      <c r="A135" s="56">
        <v>124</v>
      </c>
      <c r="B135" s="58">
        <v>80030152</v>
      </c>
      <c r="C135" s="59" t="s">
        <v>271</v>
      </c>
      <c r="D135" s="60" t="s">
        <v>246</v>
      </c>
      <c r="E135" s="60" t="s">
        <v>214</v>
      </c>
      <c r="F135" s="60" t="s">
        <v>106</v>
      </c>
      <c r="G135" s="60" t="s">
        <v>107</v>
      </c>
      <c r="H135" s="60" t="s">
        <v>108</v>
      </c>
      <c r="I135" s="56">
        <v>18.5</v>
      </c>
      <c r="J135" s="56" t="s">
        <v>116</v>
      </c>
      <c r="K135" s="56" t="s">
        <v>110</v>
      </c>
      <c r="L135" s="61">
        <v>0</v>
      </c>
      <c r="M135" s="62">
        <f t="shared" si="44"/>
        <v>0</v>
      </c>
      <c r="N135" s="61">
        <v>0</v>
      </c>
      <c r="O135" s="62">
        <f t="shared" si="45"/>
        <v>0</v>
      </c>
      <c r="P135" s="61">
        <v>0</v>
      </c>
      <c r="Q135" s="62">
        <f t="shared" si="46"/>
        <v>0</v>
      </c>
      <c r="R135" s="61">
        <v>5</v>
      </c>
      <c r="S135" s="63">
        <f t="shared" si="47"/>
        <v>1</v>
      </c>
      <c r="T135" s="61">
        <v>0</v>
      </c>
      <c r="U135" s="63">
        <f t="shared" si="48"/>
        <v>0</v>
      </c>
      <c r="V135" s="61">
        <v>1</v>
      </c>
      <c r="W135" s="63">
        <f t="shared" si="49"/>
        <v>1</v>
      </c>
      <c r="X135" s="61">
        <v>1</v>
      </c>
      <c r="Y135" s="63">
        <f t="shared" si="50"/>
        <v>1</v>
      </c>
      <c r="Z135" s="61">
        <v>1</v>
      </c>
      <c r="AA135" s="63">
        <f t="shared" si="51"/>
        <v>1</v>
      </c>
      <c r="AB135" s="61">
        <v>2</v>
      </c>
      <c r="AC135" s="63">
        <f t="shared" si="52"/>
        <v>1</v>
      </c>
      <c r="AD135" s="64">
        <v>0</v>
      </c>
      <c r="AE135" s="65">
        <f t="shared" si="53"/>
        <v>0</v>
      </c>
      <c r="AF135" s="64">
        <v>0</v>
      </c>
      <c r="AG135" s="65">
        <f t="shared" si="54"/>
        <v>0</v>
      </c>
      <c r="AH135" s="64">
        <v>0</v>
      </c>
      <c r="AI135" s="65">
        <f t="shared" si="55"/>
        <v>0</v>
      </c>
      <c r="AJ135" s="64"/>
      <c r="AK135" s="65">
        <f t="shared" si="56"/>
        <v>0</v>
      </c>
      <c r="AL135" s="64"/>
      <c r="AM135" s="65">
        <f t="shared" si="57"/>
        <v>0</v>
      </c>
      <c r="AN135" s="64"/>
      <c r="AO135" s="65">
        <f t="shared" si="58"/>
        <v>0</v>
      </c>
      <c r="AP135" s="66">
        <f t="shared" si="59"/>
        <v>10</v>
      </c>
      <c r="AQ135" s="66">
        <f t="shared" si="60"/>
        <v>5</v>
      </c>
      <c r="AR135" s="56">
        <v>1</v>
      </c>
      <c r="AS135" s="56"/>
      <c r="AT135" s="56">
        <v>2</v>
      </c>
      <c r="AU135" s="67">
        <f t="shared" si="61"/>
        <v>3</v>
      </c>
      <c r="AV135" s="68">
        <f t="shared" si="62"/>
        <v>0</v>
      </c>
      <c r="AW135" s="68">
        <f t="shared" si="63"/>
        <v>0</v>
      </c>
      <c r="AX135" s="14">
        <v>4</v>
      </c>
      <c r="AY135" s="67">
        <f t="shared" si="64"/>
        <v>4</v>
      </c>
      <c r="AZ135" s="69">
        <f t="shared" si="65"/>
        <v>1</v>
      </c>
      <c r="BA135" s="69">
        <f t="shared" si="66"/>
        <v>0</v>
      </c>
      <c r="BB135" s="69">
        <f t="shared" si="67"/>
        <v>-2</v>
      </c>
      <c r="BC135" s="67">
        <f t="shared" si="67"/>
        <v>-1</v>
      </c>
      <c r="BD135" s="70">
        <f t="shared" si="68"/>
        <v>-25</v>
      </c>
      <c r="BE135" s="70">
        <f t="shared" si="74"/>
        <v>-50</v>
      </c>
      <c r="BF135" s="71"/>
      <c r="BG135" s="71"/>
      <c r="BH135" s="71"/>
      <c r="BI135" s="54">
        <f t="shared" si="69"/>
        <v>0</v>
      </c>
      <c r="BJ135" s="18">
        <f t="shared" si="70"/>
        <v>3</v>
      </c>
      <c r="BK135" s="18"/>
      <c r="BL135" s="18">
        <f t="shared" si="71"/>
        <v>3</v>
      </c>
      <c r="BM135" s="18">
        <f t="shared" si="72"/>
        <v>-1</v>
      </c>
      <c r="BN135" s="18">
        <f t="shared" si="73"/>
        <v>-25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 t="shared" si="75"/>
        <v>-1</v>
      </c>
      <c r="CW135" s="173">
        <f t="shared" si="76"/>
        <v>-25</v>
      </c>
      <c r="CX135" s="60"/>
      <c r="CY135" s="60"/>
      <c r="CZ135" s="60"/>
      <c r="DA135" s="60"/>
      <c r="DB135" s="60"/>
      <c r="DC135" s="75"/>
      <c r="DD135" s="60"/>
      <c r="DE135" s="75"/>
      <c r="DF135" s="60"/>
      <c r="DG135" s="60"/>
      <c r="DH135" s="60"/>
      <c r="DI135" s="60"/>
      <c r="DK135" s="3">
        <v>1</v>
      </c>
      <c r="DM135" s="3">
        <v>2</v>
      </c>
      <c r="DN135" s="3">
        <v>3</v>
      </c>
    </row>
    <row r="136" spans="1:118" s="3" customFormat="1">
      <c r="A136" s="56">
        <v>125</v>
      </c>
      <c r="B136" s="58">
        <v>80030154</v>
      </c>
      <c r="C136" s="59" t="s">
        <v>272</v>
      </c>
      <c r="D136" s="60" t="s">
        <v>246</v>
      </c>
      <c r="E136" s="60" t="s">
        <v>214</v>
      </c>
      <c r="F136" s="60" t="s">
        <v>106</v>
      </c>
      <c r="G136" s="60" t="s">
        <v>107</v>
      </c>
      <c r="H136" s="60" t="s">
        <v>108</v>
      </c>
      <c r="I136" s="56">
        <v>15</v>
      </c>
      <c r="J136" s="56" t="s">
        <v>116</v>
      </c>
      <c r="K136" s="56" t="s">
        <v>110</v>
      </c>
      <c r="L136" s="61">
        <v>0</v>
      </c>
      <c r="M136" s="62">
        <f t="shared" si="44"/>
        <v>0</v>
      </c>
      <c r="N136" s="61">
        <v>4</v>
      </c>
      <c r="O136" s="62">
        <f t="shared" si="45"/>
        <v>1</v>
      </c>
      <c r="P136" s="61">
        <v>2</v>
      </c>
      <c r="Q136" s="62">
        <f t="shared" si="46"/>
        <v>1</v>
      </c>
      <c r="R136" s="61">
        <v>4</v>
      </c>
      <c r="S136" s="63">
        <f t="shared" si="47"/>
        <v>1</v>
      </c>
      <c r="T136" s="61">
        <v>9</v>
      </c>
      <c r="U136" s="63">
        <f t="shared" si="48"/>
        <v>1</v>
      </c>
      <c r="V136" s="61">
        <v>1</v>
      </c>
      <c r="W136" s="63">
        <f t="shared" si="49"/>
        <v>1</v>
      </c>
      <c r="X136" s="61">
        <v>5</v>
      </c>
      <c r="Y136" s="63">
        <f t="shared" si="50"/>
        <v>1</v>
      </c>
      <c r="Z136" s="61">
        <v>4</v>
      </c>
      <c r="AA136" s="63">
        <f t="shared" si="51"/>
        <v>1</v>
      </c>
      <c r="AB136" s="61">
        <v>3</v>
      </c>
      <c r="AC136" s="63">
        <f t="shared" si="52"/>
        <v>1</v>
      </c>
      <c r="AD136" s="64">
        <v>0</v>
      </c>
      <c r="AE136" s="65">
        <f t="shared" si="53"/>
        <v>0</v>
      </c>
      <c r="AF136" s="64">
        <v>0</v>
      </c>
      <c r="AG136" s="65">
        <f t="shared" si="54"/>
        <v>0</v>
      </c>
      <c r="AH136" s="64">
        <v>0</v>
      </c>
      <c r="AI136" s="65">
        <f t="shared" si="55"/>
        <v>0</v>
      </c>
      <c r="AJ136" s="64"/>
      <c r="AK136" s="65">
        <f t="shared" si="56"/>
        <v>0</v>
      </c>
      <c r="AL136" s="64"/>
      <c r="AM136" s="65">
        <f t="shared" si="57"/>
        <v>0</v>
      </c>
      <c r="AN136" s="64"/>
      <c r="AO136" s="65">
        <f t="shared" si="58"/>
        <v>0</v>
      </c>
      <c r="AP136" s="66">
        <f t="shared" si="59"/>
        <v>32</v>
      </c>
      <c r="AQ136" s="66">
        <f t="shared" si="60"/>
        <v>8</v>
      </c>
      <c r="AR136" s="56">
        <v>1</v>
      </c>
      <c r="AS136" s="56"/>
      <c r="AT136" s="56">
        <v>2</v>
      </c>
      <c r="AU136" s="67">
        <f t="shared" si="61"/>
        <v>3</v>
      </c>
      <c r="AV136" s="68">
        <f t="shared" si="62"/>
        <v>0</v>
      </c>
      <c r="AW136" s="68">
        <f t="shared" si="63"/>
        <v>0</v>
      </c>
      <c r="AX136" s="14">
        <v>4</v>
      </c>
      <c r="AY136" s="67">
        <f t="shared" si="64"/>
        <v>4</v>
      </c>
      <c r="AZ136" s="69">
        <f t="shared" si="65"/>
        <v>1</v>
      </c>
      <c r="BA136" s="69">
        <f t="shared" si="66"/>
        <v>0</v>
      </c>
      <c r="BB136" s="69">
        <f t="shared" si="67"/>
        <v>-2</v>
      </c>
      <c r="BC136" s="67">
        <f t="shared" si="67"/>
        <v>-1</v>
      </c>
      <c r="BD136" s="70">
        <f t="shared" si="68"/>
        <v>-25</v>
      </c>
      <c r="BE136" s="70">
        <f t="shared" si="74"/>
        <v>-50</v>
      </c>
      <c r="BF136" s="71"/>
      <c r="BG136" s="71"/>
      <c r="BH136" s="71"/>
      <c r="BI136" s="54">
        <f t="shared" si="69"/>
        <v>0</v>
      </c>
      <c r="BJ136" s="18">
        <f t="shared" si="70"/>
        <v>3</v>
      </c>
      <c r="BK136" s="18"/>
      <c r="BL136" s="18">
        <f t="shared" si="71"/>
        <v>3</v>
      </c>
      <c r="BM136" s="18">
        <f t="shared" si="72"/>
        <v>-1</v>
      </c>
      <c r="BN136" s="18">
        <f t="shared" si="73"/>
        <v>-25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 t="shared" si="75"/>
        <v>-1</v>
      </c>
      <c r="CW136" s="173">
        <f t="shared" si="76"/>
        <v>-25</v>
      </c>
      <c r="CX136" s="60"/>
      <c r="CY136" s="60"/>
      <c r="CZ136" s="60"/>
      <c r="DA136" s="60"/>
      <c r="DB136" s="60"/>
      <c r="DC136" s="75"/>
      <c r="DD136" s="60"/>
      <c r="DE136" s="75"/>
      <c r="DF136" s="60"/>
      <c r="DG136" s="60"/>
      <c r="DH136" s="60"/>
      <c r="DI136" s="60"/>
      <c r="DK136" s="3">
        <v>1</v>
      </c>
      <c r="DM136" s="3">
        <v>2</v>
      </c>
      <c r="DN136" s="3">
        <v>3</v>
      </c>
    </row>
    <row r="137" spans="1:118" s="3" customFormat="1">
      <c r="A137" s="56">
        <v>126</v>
      </c>
      <c r="B137" s="58">
        <v>80030155</v>
      </c>
      <c r="C137" s="59" t="s">
        <v>273</v>
      </c>
      <c r="D137" s="60" t="s">
        <v>246</v>
      </c>
      <c r="E137" s="60" t="s">
        <v>214</v>
      </c>
      <c r="F137" s="60" t="s">
        <v>106</v>
      </c>
      <c r="G137" s="60" t="s">
        <v>107</v>
      </c>
      <c r="H137" s="60" t="s">
        <v>108</v>
      </c>
      <c r="I137" s="56">
        <v>17</v>
      </c>
      <c r="J137" s="56" t="s">
        <v>116</v>
      </c>
      <c r="K137" s="56" t="s">
        <v>110</v>
      </c>
      <c r="L137" s="61">
        <v>0</v>
      </c>
      <c r="M137" s="62">
        <f t="shared" si="44"/>
        <v>0</v>
      </c>
      <c r="N137" s="61">
        <v>0</v>
      </c>
      <c r="O137" s="62">
        <f t="shared" si="45"/>
        <v>0</v>
      </c>
      <c r="P137" s="61">
        <v>0</v>
      </c>
      <c r="Q137" s="62">
        <f t="shared" si="46"/>
        <v>0</v>
      </c>
      <c r="R137" s="61">
        <v>0</v>
      </c>
      <c r="S137" s="63">
        <f t="shared" si="47"/>
        <v>0</v>
      </c>
      <c r="T137" s="61">
        <v>0</v>
      </c>
      <c r="U137" s="63">
        <f t="shared" si="48"/>
        <v>0</v>
      </c>
      <c r="V137" s="61">
        <v>0</v>
      </c>
      <c r="W137" s="63">
        <f t="shared" si="49"/>
        <v>0</v>
      </c>
      <c r="X137" s="61">
        <v>0</v>
      </c>
      <c r="Y137" s="63">
        <f t="shared" si="50"/>
        <v>0</v>
      </c>
      <c r="Z137" s="61">
        <v>3</v>
      </c>
      <c r="AA137" s="63">
        <f t="shared" si="51"/>
        <v>1</v>
      </c>
      <c r="AB137" s="61">
        <v>2</v>
      </c>
      <c r="AC137" s="63">
        <f t="shared" si="52"/>
        <v>1</v>
      </c>
      <c r="AD137" s="64">
        <v>0</v>
      </c>
      <c r="AE137" s="65">
        <f t="shared" si="53"/>
        <v>0</v>
      </c>
      <c r="AF137" s="64">
        <v>0</v>
      </c>
      <c r="AG137" s="65">
        <f t="shared" si="54"/>
        <v>0</v>
      </c>
      <c r="AH137" s="64">
        <v>0</v>
      </c>
      <c r="AI137" s="65">
        <f t="shared" si="55"/>
        <v>0</v>
      </c>
      <c r="AJ137" s="64"/>
      <c r="AK137" s="65">
        <f t="shared" si="56"/>
        <v>0</v>
      </c>
      <c r="AL137" s="64"/>
      <c r="AM137" s="65">
        <f t="shared" si="57"/>
        <v>0</v>
      </c>
      <c r="AN137" s="64"/>
      <c r="AO137" s="65">
        <f t="shared" si="58"/>
        <v>0</v>
      </c>
      <c r="AP137" s="66">
        <f t="shared" si="59"/>
        <v>5</v>
      </c>
      <c r="AQ137" s="66">
        <f t="shared" si="60"/>
        <v>2</v>
      </c>
      <c r="AR137" s="56">
        <v>1</v>
      </c>
      <c r="AS137" s="56"/>
      <c r="AT137" s="56">
        <v>1</v>
      </c>
      <c r="AU137" s="67">
        <f t="shared" si="61"/>
        <v>2</v>
      </c>
      <c r="AV137" s="68">
        <f t="shared" si="62"/>
        <v>0</v>
      </c>
      <c r="AW137" s="68">
        <f t="shared" si="63"/>
        <v>0</v>
      </c>
      <c r="AX137" s="14">
        <v>2</v>
      </c>
      <c r="AY137" s="67">
        <f t="shared" si="64"/>
        <v>2</v>
      </c>
      <c r="AZ137" s="69">
        <f t="shared" si="65"/>
        <v>1</v>
      </c>
      <c r="BA137" s="69">
        <f t="shared" si="66"/>
        <v>0</v>
      </c>
      <c r="BB137" s="69">
        <f t="shared" si="67"/>
        <v>-1</v>
      </c>
      <c r="BC137" s="67">
        <f t="shared" si="67"/>
        <v>0</v>
      </c>
      <c r="BD137" s="70">
        <f t="shared" si="68"/>
        <v>0</v>
      </c>
      <c r="BE137" s="70">
        <f t="shared" si="74"/>
        <v>-50</v>
      </c>
      <c r="BF137" s="71"/>
      <c r="BG137" s="71"/>
      <c r="BH137" s="71">
        <v>1</v>
      </c>
      <c r="BI137" s="54">
        <f t="shared" si="69"/>
        <v>1</v>
      </c>
      <c r="BJ137" s="18">
        <f t="shared" si="70"/>
        <v>1</v>
      </c>
      <c r="BK137" s="18"/>
      <c r="BL137" s="18">
        <f t="shared" si="71"/>
        <v>1</v>
      </c>
      <c r="BM137" s="18">
        <f t="shared" si="72"/>
        <v>-1</v>
      </c>
      <c r="BN137" s="18">
        <f t="shared" si="73"/>
        <v>-50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 t="shared" si="75"/>
        <v>0</v>
      </c>
      <c r="CW137" s="173">
        <f t="shared" si="76"/>
        <v>0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2</v>
      </c>
      <c r="DN137" s="3">
        <v>3</v>
      </c>
    </row>
    <row r="138" spans="1:118" s="3" customFormat="1">
      <c r="A138" s="56">
        <v>127</v>
      </c>
      <c r="B138" s="58">
        <v>80030156</v>
      </c>
      <c r="C138" s="59" t="s">
        <v>274</v>
      </c>
      <c r="D138" s="60" t="s">
        <v>246</v>
      </c>
      <c r="E138" s="60" t="s">
        <v>214</v>
      </c>
      <c r="F138" s="60" t="s">
        <v>106</v>
      </c>
      <c r="G138" s="60" t="s">
        <v>107</v>
      </c>
      <c r="H138" s="60" t="s">
        <v>112</v>
      </c>
      <c r="I138" s="56">
        <v>16</v>
      </c>
      <c r="J138" s="56" t="s">
        <v>116</v>
      </c>
      <c r="K138" s="56" t="s">
        <v>113</v>
      </c>
      <c r="L138" s="61">
        <v>0</v>
      </c>
      <c r="M138" s="62">
        <f t="shared" si="44"/>
        <v>0</v>
      </c>
      <c r="N138" s="61">
        <v>4</v>
      </c>
      <c r="O138" s="62">
        <f t="shared" si="45"/>
        <v>1</v>
      </c>
      <c r="P138" s="61">
        <v>7</v>
      </c>
      <c r="Q138" s="62">
        <f t="shared" si="46"/>
        <v>1</v>
      </c>
      <c r="R138" s="61">
        <v>12</v>
      </c>
      <c r="S138" s="63">
        <f t="shared" si="47"/>
        <v>1</v>
      </c>
      <c r="T138" s="61">
        <v>10</v>
      </c>
      <c r="U138" s="63">
        <f t="shared" si="48"/>
        <v>1</v>
      </c>
      <c r="V138" s="61">
        <v>11</v>
      </c>
      <c r="W138" s="63">
        <f t="shared" si="49"/>
        <v>1</v>
      </c>
      <c r="X138" s="61">
        <v>12</v>
      </c>
      <c r="Y138" s="63">
        <f t="shared" si="50"/>
        <v>1</v>
      </c>
      <c r="Z138" s="61">
        <v>10</v>
      </c>
      <c r="AA138" s="63">
        <f t="shared" si="51"/>
        <v>1</v>
      </c>
      <c r="AB138" s="61">
        <v>12</v>
      </c>
      <c r="AC138" s="63">
        <f t="shared" si="52"/>
        <v>1</v>
      </c>
      <c r="AD138" s="64">
        <v>11</v>
      </c>
      <c r="AE138" s="65">
        <f t="shared" si="53"/>
        <v>1</v>
      </c>
      <c r="AF138" s="64">
        <v>10</v>
      </c>
      <c r="AG138" s="65">
        <f t="shared" si="54"/>
        <v>1</v>
      </c>
      <c r="AH138" s="64">
        <v>7</v>
      </c>
      <c r="AI138" s="65">
        <f t="shared" si="55"/>
        <v>1</v>
      </c>
      <c r="AJ138" s="64"/>
      <c r="AK138" s="65">
        <f t="shared" si="56"/>
        <v>0</v>
      </c>
      <c r="AL138" s="64"/>
      <c r="AM138" s="65">
        <f t="shared" si="57"/>
        <v>0</v>
      </c>
      <c r="AN138" s="64"/>
      <c r="AO138" s="65">
        <f t="shared" si="58"/>
        <v>0</v>
      </c>
      <c r="AP138" s="66">
        <f t="shared" si="59"/>
        <v>106</v>
      </c>
      <c r="AQ138" s="66">
        <f t="shared" si="60"/>
        <v>11</v>
      </c>
      <c r="AR138" s="56">
        <v>1</v>
      </c>
      <c r="AS138" s="56"/>
      <c r="AT138" s="56">
        <v>8</v>
      </c>
      <c r="AU138" s="67">
        <f t="shared" si="61"/>
        <v>9</v>
      </c>
      <c r="AV138" s="68">
        <f t="shared" si="62"/>
        <v>1</v>
      </c>
      <c r="AW138" s="68">
        <f t="shared" si="63"/>
        <v>0</v>
      </c>
      <c r="AX138" s="14">
        <f>IF(AP138&lt;1,0,IF(AND((L138+N138+P138+R138+T138+V138+X138+Z138+AB138)&lt;=40,(L138+N138+P138+R138+T138+V138+X138+Z138+AB138)&gt;0,(AP138)&lt;120),"กรอก",ROUND((IF(AP138&lt;120,((IF((L138+N138+P138+R138+T138+V138+X138+Z138+AB138)=0,0,(IF((L138+N138+P138+R138+T138+V138+X138+Z138+AB138)&lt;=80,6,8))))+((((AE138+AG138+AI138)*30)/20)+(((AK138+AM138+AO138)*35)/20))),(((M138+O138+Q138)*20)/20)+(((S138+U138+W138+Y138+AA138+AC138)*25)/20)+(((AE138+AG138+AI138)*30)/20)+(((AK138+AM138+AO138)*35)/20))),0)))</f>
        <v>11</v>
      </c>
      <c r="AY138" s="67">
        <f t="shared" si="64"/>
        <v>12</v>
      </c>
      <c r="AZ138" s="69">
        <f t="shared" si="65"/>
        <v>0</v>
      </c>
      <c r="BA138" s="69">
        <f t="shared" si="66"/>
        <v>0</v>
      </c>
      <c r="BB138" s="69">
        <f t="shared" si="67"/>
        <v>-3</v>
      </c>
      <c r="BC138" s="67">
        <f t="shared" si="67"/>
        <v>-3</v>
      </c>
      <c r="BD138" s="70">
        <f t="shared" si="68"/>
        <v>-25</v>
      </c>
      <c r="BE138" s="70">
        <f t="shared" si="74"/>
        <v>-27.27272727272727</v>
      </c>
      <c r="BF138" s="71"/>
      <c r="BG138" s="71"/>
      <c r="BH138" s="71"/>
      <c r="BI138" s="54">
        <f t="shared" si="69"/>
        <v>0</v>
      </c>
      <c r="BJ138" s="18">
        <f t="shared" si="70"/>
        <v>9</v>
      </c>
      <c r="BK138" s="18"/>
      <c r="BL138" s="18">
        <f t="shared" si="71"/>
        <v>9</v>
      </c>
      <c r="BM138" s="18">
        <f t="shared" si="72"/>
        <v>-3</v>
      </c>
      <c r="BN138" s="18">
        <f t="shared" si="73"/>
        <v>-25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/>
      <c r="CV138" s="56">
        <f t="shared" si="75"/>
        <v>-3</v>
      </c>
      <c r="CW138" s="173">
        <f t="shared" si="76"/>
        <v>-25</v>
      </c>
      <c r="CX138" s="60"/>
      <c r="CY138" s="60"/>
      <c r="CZ138" s="60"/>
      <c r="DA138" s="60"/>
      <c r="DB138" s="60"/>
      <c r="DC138" s="75"/>
      <c r="DD138" s="60"/>
      <c r="DE138" s="75">
        <v>3</v>
      </c>
      <c r="DF138" s="60"/>
      <c r="DG138" s="60"/>
      <c r="DH138" s="60"/>
      <c r="DI138" s="60"/>
      <c r="DK138" s="3">
        <v>1</v>
      </c>
      <c r="DM138" s="3">
        <v>9</v>
      </c>
      <c r="DN138" s="3">
        <v>10</v>
      </c>
    </row>
    <row r="139" spans="1:118" s="3" customFormat="1">
      <c r="A139" s="56">
        <v>128</v>
      </c>
      <c r="B139" s="58">
        <v>80030159</v>
      </c>
      <c r="C139" s="59" t="s">
        <v>275</v>
      </c>
      <c r="D139" s="60" t="s">
        <v>276</v>
      </c>
      <c r="E139" s="60" t="s">
        <v>214</v>
      </c>
      <c r="F139" s="60" t="s">
        <v>106</v>
      </c>
      <c r="G139" s="60" t="s">
        <v>107</v>
      </c>
      <c r="H139" s="60" t="s">
        <v>112</v>
      </c>
      <c r="I139" s="56">
        <v>30</v>
      </c>
      <c r="J139" s="56" t="s">
        <v>116</v>
      </c>
      <c r="K139" s="56" t="s">
        <v>110</v>
      </c>
      <c r="L139" s="61">
        <v>0</v>
      </c>
      <c r="M139" s="62">
        <f t="shared" si="44"/>
        <v>0</v>
      </c>
      <c r="N139" s="61">
        <v>1</v>
      </c>
      <c r="O139" s="62">
        <f t="shared" si="45"/>
        <v>1</v>
      </c>
      <c r="P139" s="61">
        <v>2</v>
      </c>
      <c r="Q139" s="62">
        <f t="shared" si="46"/>
        <v>1</v>
      </c>
      <c r="R139" s="61">
        <v>3</v>
      </c>
      <c r="S139" s="63">
        <f t="shared" si="47"/>
        <v>1</v>
      </c>
      <c r="T139" s="61">
        <v>3</v>
      </c>
      <c r="U139" s="63">
        <f t="shared" si="48"/>
        <v>1</v>
      </c>
      <c r="V139" s="61">
        <v>8</v>
      </c>
      <c r="W139" s="63">
        <f t="shared" si="49"/>
        <v>1</v>
      </c>
      <c r="X139" s="61">
        <v>6</v>
      </c>
      <c r="Y139" s="63">
        <f t="shared" si="50"/>
        <v>1</v>
      </c>
      <c r="Z139" s="61">
        <v>8</v>
      </c>
      <c r="AA139" s="63">
        <f t="shared" si="51"/>
        <v>1</v>
      </c>
      <c r="AB139" s="61">
        <v>6</v>
      </c>
      <c r="AC139" s="63">
        <f t="shared" si="52"/>
        <v>1</v>
      </c>
      <c r="AD139" s="64">
        <v>0</v>
      </c>
      <c r="AE139" s="65">
        <f t="shared" si="53"/>
        <v>0</v>
      </c>
      <c r="AF139" s="64">
        <v>5</v>
      </c>
      <c r="AG139" s="65">
        <f t="shared" si="54"/>
        <v>1</v>
      </c>
      <c r="AH139" s="64">
        <v>1</v>
      </c>
      <c r="AI139" s="65">
        <f t="shared" si="55"/>
        <v>1</v>
      </c>
      <c r="AJ139" s="64"/>
      <c r="AK139" s="65">
        <f t="shared" si="56"/>
        <v>0</v>
      </c>
      <c r="AL139" s="64"/>
      <c r="AM139" s="65">
        <f t="shared" si="57"/>
        <v>0</v>
      </c>
      <c r="AN139" s="64"/>
      <c r="AO139" s="65">
        <f t="shared" si="58"/>
        <v>0</v>
      </c>
      <c r="AP139" s="66">
        <f t="shared" si="59"/>
        <v>43</v>
      </c>
      <c r="AQ139" s="66">
        <f t="shared" si="60"/>
        <v>10</v>
      </c>
      <c r="AR139" s="56">
        <v>1</v>
      </c>
      <c r="AS139" s="56"/>
      <c r="AT139" s="56">
        <v>7</v>
      </c>
      <c r="AU139" s="67">
        <f t="shared" si="61"/>
        <v>8</v>
      </c>
      <c r="AV139" s="68">
        <f t="shared" si="62"/>
        <v>1</v>
      </c>
      <c r="AW139" s="68">
        <f t="shared" si="63"/>
        <v>0</v>
      </c>
      <c r="AX139" s="14">
        <v>6</v>
      </c>
      <c r="AY139" s="67">
        <f t="shared" si="64"/>
        <v>7</v>
      </c>
      <c r="AZ139" s="69">
        <f t="shared" si="65"/>
        <v>0</v>
      </c>
      <c r="BA139" s="69">
        <f t="shared" si="66"/>
        <v>0</v>
      </c>
      <c r="BB139" s="69">
        <f t="shared" si="67"/>
        <v>1</v>
      </c>
      <c r="BC139" s="67">
        <f t="shared" si="67"/>
        <v>1</v>
      </c>
      <c r="BD139" s="70">
        <f t="shared" si="68"/>
        <v>14.285714285714285</v>
      </c>
      <c r="BE139" s="70">
        <f t="shared" si="74"/>
        <v>16.666666666666664</v>
      </c>
      <c r="BF139" s="71"/>
      <c r="BG139" s="71"/>
      <c r="BH139" s="71">
        <v>1</v>
      </c>
      <c r="BI139" s="54">
        <f t="shared" si="69"/>
        <v>1</v>
      </c>
      <c r="BJ139" s="18">
        <f t="shared" si="70"/>
        <v>7</v>
      </c>
      <c r="BK139" s="18"/>
      <c r="BL139" s="18">
        <f t="shared" si="71"/>
        <v>7</v>
      </c>
      <c r="BM139" s="18">
        <f t="shared" si="72"/>
        <v>0</v>
      </c>
      <c r="BN139" s="18">
        <f t="shared" si="73"/>
        <v>0</v>
      </c>
      <c r="BO139" s="73"/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 t="shared" si="75"/>
        <v>1</v>
      </c>
      <c r="CW139" s="173">
        <f t="shared" si="76"/>
        <v>14.285714285714285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8</v>
      </c>
      <c r="DN139" s="3">
        <v>9</v>
      </c>
    </row>
    <row r="140" spans="1:118" s="3" customFormat="1">
      <c r="A140" s="56">
        <v>129</v>
      </c>
      <c r="B140" s="58">
        <v>80030160</v>
      </c>
      <c r="C140" s="59" t="s">
        <v>277</v>
      </c>
      <c r="D140" s="60" t="s">
        <v>276</v>
      </c>
      <c r="E140" s="60" t="s">
        <v>214</v>
      </c>
      <c r="F140" s="60" t="s">
        <v>106</v>
      </c>
      <c r="G140" s="60" t="s">
        <v>107</v>
      </c>
      <c r="H140" s="60" t="s">
        <v>108</v>
      </c>
      <c r="I140" s="56">
        <v>25</v>
      </c>
      <c r="J140" s="56" t="s">
        <v>116</v>
      </c>
      <c r="K140" s="56" t="s">
        <v>113</v>
      </c>
      <c r="L140" s="61">
        <v>11</v>
      </c>
      <c r="M140" s="62">
        <f t="shared" ref="M140:M203" si="79">IF(L140=0,0,IF(L140&lt;10,1,IF(MOD(L140,30)&lt;10,ROUNDDOWN(L140/30,0),ROUNDUP(L140/30,0))))</f>
        <v>1</v>
      </c>
      <c r="N140" s="61">
        <v>15</v>
      </c>
      <c r="O140" s="62">
        <f t="shared" ref="O140:O203" si="80">IF(N140=0,0,IF(N140&lt;10,1,IF(MOD(N140,30)&lt;10,ROUNDDOWN(N140/30,0),ROUNDUP(N140/30,0))))</f>
        <v>1</v>
      </c>
      <c r="P140" s="61">
        <v>25</v>
      </c>
      <c r="Q140" s="62">
        <f t="shared" ref="Q140:Q203" si="81">IF(P140=0,0,IF(P140&lt;10,1,IF(MOD(P140,30)&lt;10,ROUNDDOWN(P140/30,0),ROUNDUP(P140/30,0))))</f>
        <v>1</v>
      </c>
      <c r="R140" s="61">
        <v>10</v>
      </c>
      <c r="S140" s="63">
        <f t="shared" ref="S140:S203" si="82">IF(R140=0,0,IF(R140&lt;10,1,IF(MOD(R140,30)&lt;10,ROUNDDOWN(R140/30,0),ROUNDUP(R140/30,0))))</f>
        <v>1</v>
      </c>
      <c r="T140" s="61">
        <v>22</v>
      </c>
      <c r="U140" s="63">
        <f t="shared" ref="U140:U203" si="83">IF(T140=0,0,IF(T140&lt;10,1,IF(MOD(T140,30)&lt;10,ROUNDDOWN(T140/30,0),ROUNDUP(T140/30,0))))</f>
        <v>1</v>
      </c>
      <c r="V140" s="61">
        <v>17</v>
      </c>
      <c r="W140" s="63">
        <f t="shared" ref="W140:W203" si="84">IF(V140=0,0,IF(V140&lt;10,1,IF(MOD(V140,30)&lt;10,ROUNDDOWN(V140/30,0),ROUNDUP(V140/30,0))))</f>
        <v>1</v>
      </c>
      <c r="X140" s="61">
        <v>19</v>
      </c>
      <c r="Y140" s="63">
        <f t="shared" ref="Y140:Y203" si="85">IF(X140=0,0,IF(X140&lt;10,1,IF(MOD(X140,30)&lt;10,ROUNDDOWN(X140/30,0),ROUNDUP(X140/30,0))))</f>
        <v>1</v>
      </c>
      <c r="Z140" s="61">
        <v>20</v>
      </c>
      <c r="AA140" s="63">
        <f t="shared" ref="AA140:AA203" si="86">IF(Z140=0,0,IF(Z140&lt;10,1,IF(MOD(Z140,30)&lt;10,ROUNDDOWN(Z140/30,0),ROUNDUP(Z140/30,0))))</f>
        <v>1</v>
      </c>
      <c r="AB140" s="61">
        <v>18</v>
      </c>
      <c r="AC140" s="63">
        <f t="shared" ref="AC140:AC203" si="87">IF(AB140=0,0,IF(AB140&lt;10,1,IF(MOD(AB140,30)&lt;10,ROUNDDOWN(AB140/30,0),ROUNDUP(AB140/30,0))))</f>
        <v>1</v>
      </c>
      <c r="AD140" s="64">
        <v>0</v>
      </c>
      <c r="AE140" s="65">
        <f t="shared" ref="AE140:AE203" si="88">IF(AD140=0,0,IF(AD140&lt;10,1,IF(MOD(AD140,35)&lt;10,ROUNDDOWN(AD140/35,0),ROUNDUP(AD140/35,0))))</f>
        <v>0</v>
      </c>
      <c r="AF140" s="64">
        <v>0</v>
      </c>
      <c r="AG140" s="65">
        <f t="shared" ref="AG140:AG203" si="89">IF(AF140=0,0,IF(AF140&lt;10,1,IF(MOD(AF140,35)&lt;10,ROUNDDOWN(AF140/35,0),ROUNDUP(AF140/35,0))))</f>
        <v>0</v>
      </c>
      <c r="AH140" s="64">
        <v>0</v>
      </c>
      <c r="AI140" s="65">
        <f t="shared" ref="AI140:AI203" si="90">IF(AH140=0,0,IF(AH140&lt;10,1,IF(MOD(AH140,35)&lt;10,ROUNDDOWN(AH140/35,0),ROUNDUP(AH140/35,0))))</f>
        <v>0</v>
      </c>
      <c r="AJ140" s="64"/>
      <c r="AK140" s="65">
        <f t="shared" ref="AK140:AK203" si="91">IF(AJ140=0,0,IF(AJ140&lt;10,1,IF(MOD(AJ140,35)&lt;10,ROUNDDOWN(AJ140/35,0),ROUNDUP(AJ140/35,0))))</f>
        <v>0</v>
      </c>
      <c r="AL140" s="64"/>
      <c r="AM140" s="65">
        <f t="shared" ref="AM140:AM203" si="92">IF(AL140=0,0,IF(AL140&lt;10,1,IF(MOD(AL140,35)&lt;10,ROUNDDOWN(AL140/35,0),ROUNDUP(AL140/35,0))))</f>
        <v>0</v>
      </c>
      <c r="AN140" s="64"/>
      <c r="AO140" s="65">
        <f t="shared" ref="AO140:AO203" si="93">IF(AN140=0,0,IF(AN140&lt;10,1,IF(MOD(AN140,35)&lt;10,ROUNDDOWN(AN140/35,0),ROUNDUP(AN140/35,0))))</f>
        <v>0</v>
      </c>
      <c r="AP140" s="66">
        <f t="shared" ref="AP140:AP203" si="94">SUM(L140+N140+P140+R140+T140+V140+X140+Z140+AB140+AD140+AF140+AH140+AJ140+AL140+AN140)</f>
        <v>157</v>
      </c>
      <c r="AQ140" s="66">
        <f t="shared" ref="AQ140:AQ203" si="95">SUM(M140+O140+Q140+S140+U140+W140+Y140+AA140+AC140+AE140+AG140+AI140+AK140+AM140+AO140)</f>
        <v>9</v>
      </c>
      <c r="AR140" s="56">
        <v>1</v>
      </c>
      <c r="AS140" s="56"/>
      <c r="AT140" s="56">
        <v>11</v>
      </c>
      <c r="AU140" s="67">
        <f t="shared" ref="AU140:AU203" si="96">SUM(AR140:AT140)</f>
        <v>12</v>
      </c>
      <c r="AV140" s="68">
        <f t="shared" ref="AV140:AV203" si="97">IF(AP140&lt;1,0,IF(OR(AND(K140="ป.ปกติ",AP140&lt;=40),K140=""),0,1))</f>
        <v>1</v>
      </c>
      <c r="AW140" s="68">
        <f t="shared" ref="AW140:AW203" si="98">IF(AP140&lt;=119,0,IF(AP140&lt;=719,1,IF(AP140&lt;=1079,2,IF(AP140&lt;=1679,3,4))))</f>
        <v>1</v>
      </c>
      <c r="AX140" s="14">
        <f>IF(AP140&lt;1,0,IF(AND((L140+N140+P140+R140+T140+V140+X140+Z140+AB140)&lt;=40,(L140+N140+P140+R140+T140+V140+X140+Z140+AB140)&gt;0,(AP140)&lt;120),"กรอก",ROUND((IF(AP140&lt;120,((IF((L140+N140+P140+R140+T140+V140+X140+Z140+AB140)=0,0,(IF((L140+N140+P140+R140+T140+V140+X140+Z140+AB140)&lt;=80,6,8))))+((((AE140+AG140+AI140)*30)/20)+(((AK140+AM140+AO140)*35)/20))),(((M140+O140+Q140)*20)/20)+(((S140+U140+W140+Y140+AA140+AC140)*25)/20)+(((AE140+AG140+AI140)*30)/20)+(((AK140+AM140+AO140)*35)/20))),0)))</f>
        <v>11</v>
      </c>
      <c r="AY140" s="67">
        <f t="shared" ref="AY140:AY203" si="99">SUM(AV140:AX140)</f>
        <v>13</v>
      </c>
      <c r="AZ140" s="69">
        <f t="shared" ref="AZ140:AZ203" si="100">SUM(AR140)-AV140</f>
        <v>0</v>
      </c>
      <c r="BA140" s="69">
        <f t="shared" ref="BA140:BA203" si="101">SUM(AS140)-AW140</f>
        <v>-1</v>
      </c>
      <c r="BB140" s="69">
        <f t="shared" ref="BB140:BC203" si="102">SUM(AT140)-AX140</f>
        <v>0</v>
      </c>
      <c r="BC140" s="67">
        <f t="shared" si="102"/>
        <v>-1</v>
      </c>
      <c r="BD140" s="70">
        <f t="shared" ref="BD140:BD203" si="103">IFERROR(SUM(BC140)/AY140*100,0)</f>
        <v>-7.6923076923076925</v>
      </c>
      <c r="BE140" s="70">
        <f t="shared" si="74"/>
        <v>0</v>
      </c>
      <c r="BF140" s="71"/>
      <c r="BG140" s="71"/>
      <c r="BH140" s="71"/>
      <c r="BI140" s="54">
        <f t="shared" ref="BI140:BI202" si="104">SUM(BF140:BH140)</f>
        <v>0</v>
      </c>
      <c r="BJ140" s="18">
        <f t="shared" ref="BJ140:BJ203" si="105">AU140-BI140</f>
        <v>12</v>
      </c>
      <c r="BK140" s="18"/>
      <c r="BL140" s="18">
        <f t="shared" ref="BL140:BL203" si="106">BJ140+BK140</f>
        <v>12</v>
      </c>
      <c r="BM140" s="18">
        <f t="shared" ref="BM140:BM203" si="107">BL140-AY140</f>
        <v>-1</v>
      </c>
      <c r="BN140" s="18">
        <f t="shared" ref="BN140:BN203" si="108">BM140/AY140*100</f>
        <v>-7.6923076923076925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 t="shared" si="75"/>
        <v>-1</v>
      </c>
      <c r="CW140" s="173">
        <f t="shared" si="76"/>
        <v>-7.6923076923076925</v>
      </c>
      <c r="CX140" s="60"/>
      <c r="CY140" s="60"/>
      <c r="CZ140" s="60"/>
      <c r="DA140" s="60"/>
      <c r="DB140" s="60"/>
      <c r="DC140" s="75"/>
      <c r="DD140" s="60"/>
      <c r="DE140" s="75"/>
      <c r="DF140" s="60"/>
      <c r="DG140" s="60"/>
      <c r="DH140" s="60"/>
      <c r="DI140" s="60"/>
      <c r="DK140" s="3">
        <v>1</v>
      </c>
      <c r="DM140" s="3">
        <v>11</v>
      </c>
      <c r="DN140" s="3">
        <v>12</v>
      </c>
    </row>
    <row r="141" spans="1:118" s="3" customFormat="1">
      <c r="A141" s="56">
        <v>130</v>
      </c>
      <c r="B141" s="58">
        <v>80030161</v>
      </c>
      <c r="C141" s="59" t="s">
        <v>278</v>
      </c>
      <c r="D141" s="60" t="s">
        <v>279</v>
      </c>
      <c r="E141" s="60" t="s">
        <v>214</v>
      </c>
      <c r="F141" s="60" t="s">
        <v>106</v>
      </c>
      <c r="G141" s="60" t="s">
        <v>107</v>
      </c>
      <c r="H141" s="60" t="s">
        <v>108</v>
      </c>
      <c r="I141" s="56">
        <v>56</v>
      </c>
      <c r="J141" s="56" t="s">
        <v>116</v>
      </c>
      <c r="K141" s="56" t="s">
        <v>110</v>
      </c>
      <c r="L141" s="61">
        <v>17</v>
      </c>
      <c r="M141" s="62">
        <f t="shared" si="79"/>
        <v>1</v>
      </c>
      <c r="N141" s="61">
        <v>7</v>
      </c>
      <c r="O141" s="62">
        <f t="shared" si="80"/>
        <v>1</v>
      </c>
      <c r="P141" s="61">
        <v>4</v>
      </c>
      <c r="Q141" s="62">
        <f t="shared" si="81"/>
        <v>1</v>
      </c>
      <c r="R141" s="61">
        <v>2</v>
      </c>
      <c r="S141" s="63">
        <f t="shared" si="82"/>
        <v>1</v>
      </c>
      <c r="T141" s="61">
        <v>6</v>
      </c>
      <c r="U141" s="63">
        <f t="shared" si="83"/>
        <v>1</v>
      </c>
      <c r="V141" s="61">
        <v>11</v>
      </c>
      <c r="W141" s="63">
        <f t="shared" si="84"/>
        <v>1</v>
      </c>
      <c r="X141" s="61">
        <v>5</v>
      </c>
      <c r="Y141" s="63">
        <f t="shared" si="85"/>
        <v>1</v>
      </c>
      <c r="Z141" s="61">
        <v>8</v>
      </c>
      <c r="AA141" s="63">
        <f t="shared" si="86"/>
        <v>1</v>
      </c>
      <c r="AB141" s="61">
        <v>7</v>
      </c>
      <c r="AC141" s="63">
        <f t="shared" si="87"/>
        <v>1</v>
      </c>
      <c r="AD141" s="64">
        <v>0</v>
      </c>
      <c r="AE141" s="65">
        <f t="shared" si="88"/>
        <v>0</v>
      </c>
      <c r="AF141" s="64">
        <v>0</v>
      </c>
      <c r="AG141" s="65">
        <f t="shared" si="89"/>
        <v>0</v>
      </c>
      <c r="AH141" s="64">
        <v>0</v>
      </c>
      <c r="AI141" s="65">
        <f t="shared" si="90"/>
        <v>0</v>
      </c>
      <c r="AJ141" s="64"/>
      <c r="AK141" s="65">
        <f t="shared" si="91"/>
        <v>0</v>
      </c>
      <c r="AL141" s="64"/>
      <c r="AM141" s="65">
        <f t="shared" si="92"/>
        <v>0</v>
      </c>
      <c r="AN141" s="64"/>
      <c r="AO141" s="65">
        <f t="shared" si="93"/>
        <v>0</v>
      </c>
      <c r="AP141" s="66">
        <f t="shared" si="94"/>
        <v>67</v>
      </c>
      <c r="AQ141" s="66">
        <f t="shared" si="95"/>
        <v>9</v>
      </c>
      <c r="AR141" s="56">
        <v>1</v>
      </c>
      <c r="AS141" s="56"/>
      <c r="AT141" s="56">
        <v>3</v>
      </c>
      <c r="AU141" s="67">
        <f t="shared" si="96"/>
        <v>4</v>
      </c>
      <c r="AV141" s="68">
        <f t="shared" si="97"/>
        <v>1</v>
      </c>
      <c r="AW141" s="68">
        <f t="shared" si="98"/>
        <v>0</v>
      </c>
      <c r="AX141" s="14">
        <f>IF(AP141&lt;1,0,IF(AND((L141+N141+P141+R141+T141+V141+X141+Z141+AB141)&lt;=40,(L141+N141+P141+R141+T141+V141+X141+Z141+AB141)&gt;0,(AP141)&lt;120),"กรอก",ROUND((IF(AP141&lt;120,((IF((L141+N141+P141+R141+T141+V141+X141+Z141+AB141)=0,0,(IF((L141+N141+P141+R141+T141+V141+X141+Z141+AB141)&lt;=80,6,8))))+((((AE141+AG141+AI141)*30)/20)+(((AK141+AM141+AO141)*35)/20))),(((M141+O141+Q141)*20)/20)+(((S141+U141+W141+Y141+AA141+AC141)*25)/20)+(((AE141+AG141+AI141)*30)/20)+(((AK141+AM141+AO141)*35)/20))),0)))</f>
        <v>6</v>
      </c>
      <c r="AY141" s="67">
        <f t="shared" si="99"/>
        <v>7</v>
      </c>
      <c r="AZ141" s="69">
        <f t="shared" si="100"/>
        <v>0</v>
      </c>
      <c r="BA141" s="69">
        <f t="shared" si="101"/>
        <v>0</v>
      </c>
      <c r="BB141" s="69">
        <f t="shared" si="102"/>
        <v>-3</v>
      </c>
      <c r="BC141" s="67">
        <f t="shared" si="102"/>
        <v>-3</v>
      </c>
      <c r="BD141" s="70">
        <f t="shared" si="103"/>
        <v>-42.857142857142854</v>
      </c>
      <c r="BE141" s="70">
        <f t="shared" ref="BE141:BE204" si="109">IFERROR(SUM(BB141)/AX141*100,0)</f>
        <v>-50</v>
      </c>
      <c r="BF141" s="71"/>
      <c r="BG141" s="71"/>
      <c r="BH141" s="71"/>
      <c r="BI141" s="54">
        <f t="shared" si="104"/>
        <v>0</v>
      </c>
      <c r="BJ141" s="18">
        <f t="shared" si="105"/>
        <v>4</v>
      </c>
      <c r="BK141" s="18"/>
      <c r="BL141" s="18">
        <f t="shared" si="106"/>
        <v>4</v>
      </c>
      <c r="BM141" s="18">
        <f t="shared" si="107"/>
        <v>-3</v>
      </c>
      <c r="BN141" s="18">
        <f t="shared" si="108"/>
        <v>-42.857142857142854</v>
      </c>
      <c r="BO141" s="73"/>
      <c r="BP141" s="55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60"/>
      <c r="CV141" s="56">
        <f t="shared" ref="CV141:CV204" si="110">BC141+BQ141</f>
        <v>-3</v>
      </c>
      <c r="CW141" s="173">
        <f t="shared" ref="CW141:CW204" si="111">CV141/AY141*100</f>
        <v>-42.857142857142854</v>
      </c>
      <c r="CX141" s="60"/>
      <c r="CY141" s="60"/>
      <c r="CZ141" s="60"/>
      <c r="DA141" s="60"/>
      <c r="DB141" s="60"/>
      <c r="DC141" s="75"/>
      <c r="DD141" s="60"/>
      <c r="DE141" s="75"/>
      <c r="DF141" s="60"/>
      <c r="DG141" s="60"/>
      <c r="DH141" s="60"/>
      <c r="DI141" s="60"/>
      <c r="DK141" s="3">
        <v>1</v>
      </c>
      <c r="DM141" s="3">
        <v>3</v>
      </c>
      <c r="DN141" s="3">
        <v>4</v>
      </c>
    </row>
    <row r="142" spans="1:118" s="3" customFormat="1">
      <c r="A142" s="56">
        <v>131</v>
      </c>
      <c r="B142" s="58">
        <v>80030162</v>
      </c>
      <c r="C142" s="59" t="s">
        <v>280</v>
      </c>
      <c r="D142" s="60" t="s">
        <v>279</v>
      </c>
      <c r="E142" s="60" t="s">
        <v>214</v>
      </c>
      <c r="F142" s="60" t="s">
        <v>106</v>
      </c>
      <c r="G142" s="60" t="s">
        <v>107</v>
      </c>
      <c r="H142" s="60" t="s">
        <v>112</v>
      </c>
      <c r="I142" s="56">
        <v>60</v>
      </c>
      <c r="J142" s="56" t="s">
        <v>116</v>
      </c>
      <c r="K142" s="56" t="s">
        <v>281</v>
      </c>
      <c r="L142" s="61">
        <v>3</v>
      </c>
      <c r="M142" s="62">
        <f t="shared" si="79"/>
        <v>1</v>
      </c>
      <c r="N142" s="61">
        <v>7</v>
      </c>
      <c r="O142" s="62">
        <f t="shared" si="80"/>
        <v>1</v>
      </c>
      <c r="P142" s="61">
        <v>6</v>
      </c>
      <c r="Q142" s="62">
        <f t="shared" si="81"/>
        <v>1</v>
      </c>
      <c r="R142" s="61">
        <v>10</v>
      </c>
      <c r="S142" s="63">
        <f t="shared" si="82"/>
        <v>1</v>
      </c>
      <c r="T142" s="61">
        <v>7</v>
      </c>
      <c r="U142" s="63">
        <f t="shared" si="83"/>
        <v>1</v>
      </c>
      <c r="V142" s="61">
        <v>8</v>
      </c>
      <c r="W142" s="63">
        <f t="shared" si="84"/>
        <v>1</v>
      </c>
      <c r="X142" s="61">
        <v>9</v>
      </c>
      <c r="Y142" s="63">
        <f t="shared" si="85"/>
        <v>1</v>
      </c>
      <c r="Z142" s="61">
        <v>9</v>
      </c>
      <c r="AA142" s="63">
        <f t="shared" si="86"/>
        <v>1</v>
      </c>
      <c r="AB142" s="61">
        <v>8</v>
      </c>
      <c r="AC142" s="63">
        <f t="shared" si="87"/>
        <v>1</v>
      </c>
      <c r="AD142" s="64">
        <v>16</v>
      </c>
      <c r="AE142" s="65">
        <f t="shared" si="88"/>
        <v>1</v>
      </c>
      <c r="AF142" s="64">
        <v>20</v>
      </c>
      <c r="AG142" s="65">
        <f t="shared" si="89"/>
        <v>1</v>
      </c>
      <c r="AH142" s="64">
        <v>10</v>
      </c>
      <c r="AI142" s="65">
        <f t="shared" si="90"/>
        <v>1</v>
      </c>
      <c r="AJ142" s="64"/>
      <c r="AK142" s="65">
        <f t="shared" si="91"/>
        <v>0</v>
      </c>
      <c r="AL142" s="64"/>
      <c r="AM142" s="65">
        <f t="shared" si="92"/>
        <v>0</v>
      </c>
      <c r="AN142" s="64"/>
      <c r="AO142" s="65">
        <f t="shared" si="93"/>
        <v>0</v>
      </c>
      <c r="AP142" s="66">
        <f t="shared" si="94"/>
        <v>113</v>
      </c>
      <c r="AQ142" s="66">
        <f t="shared" si="95"/>
        <v>12</v>
      </c>
      <c r="AR142" s="56">
        <v>1</v>
      </c>
      <c r="AS142" s="56"/>
      <c r="AT142" s="56">
        <v>11</v>
      </c>
      <c r="AU142" s="67">
        <f t="shared" si="96"/>
        <v>12</v>
      </c>
      <c r="AV142" s="68">
        <f t="shared" si="97"/>
        <v>1</v>
      </c>
      <c r="AW142" s="68">
        <f t="shared" si="98"/>
        <v>0</v>
      </c>
      <c r="AX142" s="14">
        <f>IF(AP142&lt;1,0,IF(AND((L142+N142+P142+R142+T142+V142+X142+Z142+AB142)&lt;=40,(L142+N142+P142+R142+T142+V142+X142+Z142+AB142)&gt;0,(AP142)&lt;120),"กรอก",ROUND((IF(AP142&lt;120,((IF((L142+N142+P142+R142+T142+V142+X142+Z142+AB142)=0,0,(IF((L142+N142+P142+R142+T142+V142+X142+Z142+AB142)&lt;=80,6,8))))+((((AE142+AG142+AI142)*30)/20)+(((AK142+AM142+AO142)*35)/20))),(((M142+O142+Q142)*20)/20)+(((S142+U142+W142+Y142+AA142+AC142)*25)/20)+(((AE142+AG142+AI142)*30)/20)+(((AK142+AM142+AO142)*35)/20))),0)))</f>
        <v>11</v>
      </c>
      <c r="AY142" s="67">
        <f t="shared" si="99"/>
        <v>12</v>
      </c>
      <c r="AZ142" s="69">
        <f t="shared" si="100"/>
        <v>0</v>
      </c>
      <c r="BA142" s="69">
        <f t="shared" si="101"/>
        <v>0</v>
      </c>
      <c r="BB142" s="69">
        <f t="shared" si="102"/>
        <v>0</v>
      </c>
      <c r="BC142" s="67">
        <f t="shared" si="102"/>
        <v>0</v>
      </c>
      <c r="BD142" s="70">
        <f t="shared" si="103"/>
        <v>0</v>
      </c>
      <c r="BE142" s="70">
        <f t="shared" si="109"/>
        <v>0</v>
      </c>
      <c r="BF142" s="71"/>
      <c r="BG142" s="71"/>
      <c r="BH142" s="71"/>
      <c r="BI142" s="54">
        <f t="shared" si="104"/>
        <v>0</v>
      </c>
      <c r="BJ142" s="18">
        <f t="shared" si="105"/>
        <v>12</v>
      </c>
      <c r="BK142" s="18"/>
      <c r="BL142" s="18">
        <f t="shared" si="106"/>
        <v>12</v>
      </c>
      <c r="BM142" s="18">
        <f t="shared" si="107"/>
        <v>0</v>
      </c>
      <c r="BN142" s="18">
        <f t="shared" si="108"/>
        <v>0</v>
      </c>
      <c r="BO142" s="73"/>
      <c r="BP142" s="55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60"/>
      <c r="CV142" s="56">
        <f t="shared" si="110"/>
        <v>0</v>
      </c>
      <c r="CW142" s="173">
        <f t="shared" si="111"/>
        <v>0</v>
      </c>
      <c r="CX142" s="60"/>
      <c r="CY142" s="60"/>
      <c r="CZ142" s="60"/>
      <c r="DA142" s="60"/>
      <c r="DB142" s="60"/>
      <c r="DC142" s="75"/>
      <c r="DD142" s="60"/>
      <c r="DE142" s="75">
        <v>1</v>
      </c>
      <c r="DF142" s="60"/>
      <c r="DG142" s="60"/>
      <c r="DH142" s="60"/>
      <c r="DI142" s="60"/>
      <c r="DK142" s="3">
        <v>1</v>
      </c>
      <c r="DM142" s="3">
        <v>11</v>
      </c>
      <c r="DN142" s="3">
        <v>12</v>
      </c>
    </row>
    <row r="143" spans="1:118" s="3" customFormat="1">
      <c r="A143" s="56">
        <v>132</v>
      </c>
      <c r="B143" s="58">
        <v>80030163</v>
      </c>
      <c r="C143" s="59" t="s">
        <v>282</v>
      </c>
      <c r="D143" s="60" t="s">
        <v>283</v>
      </c>
      <c r="E143" s="60" t="s">
        <v>284</v>
      </c>
      <c r="F143" s="60" t="s">
        <v>106</v>
      </c>
      <c r="G143" s="60" t="s">
        <v>107</v>
      </c>
      <c r="H143" s="60" t="s">
        <v>108</v>
      </c>
      <c r="I143" s="56">
        <v>36</v>
      </c>
      <c r="J143" s="56" t="s">
        <v>116</v>
      </c>
      <c r="K143" s="56" t="s">
        <v>110</v>
      </c>
      <c r="L143" s="61">
        <v>5</v>
      </c>
      <c r="M143" s="62">
        <f t="shared" si="79"/>
        <v>1</v>
      </c>
      <c r="N143" s="61">
        <v>12</v>
      </c>
      <c r="O143" s="62">
        <f t="shared" si="80"/>
        <v>1</v>
      </c>
      <c r="P143" s="61">
        <v>17</v>
      </c>
      <c r="Q143" s="62">
        <f t="shared" si="81"/>
        <v>1</v>
      </c>
      <c r="R143" s="61">
        <v>20</v>
      </c>
      <c r="S143" s="63">
        <f t="shared" si="82"/>
        <v>1</v>
      </c>
      <c r="T143" s="61">
        <v>19</v>
      </c>
      <c r="U143" s="63">
        <f t="shared" si="83"/>
        <v>1</v>
      </c>
      <c r="V143" s="61">
        <v>22</v>
      </c>
      <c r="W143" s="63">
        <f t="shared" si="84"/>
        <v>1</v>
      </c>
      <c r="X143" s="61">
        <v>28</v>
      </c>
      <c r="Y143" s="63">
        <f t="shared" si="85"/>
        <v>1</v>
      </c>
      <c r="Z143" s="61">
        <v>13</v>
      </c>
      <c r="AA143" s="63">
        <f t="shared" si="86"/>
        <v>1</v>
      </c>
      <c r="AB143" s="61">
        <v>24</v>
      </c>
      <c r="AC143" s="63">
        <f t="shared" si="87"/>
        <v>1</v>
      </c>
      <c r="AD143" s="64">
        <v>0</v>
      </c>
      <c r="AE143" s="65">
        <f t="shared" si="88"/>
        <v>0</v>
      </c>
      <c r="AF143" s="64">
        <v>0</v>
      </c>
      <c r="AG143" s="65">
        <f t="shared" si="89"/>
        <v>0</v>
      </c>
      <c r="AH143" s="64">
        <v>0</v>
      </c>
      <c r="AI143" s="65">
        <f t="shared" si="90"/>
        <v>0</v>
      </c>
      <c r="AJ143" s="64"/>
      <c r="AK143" s="65">
        <f t="shared" si="91"/>
        <v>0</v>
      </c>
      <c r="AL143" s="64"/>
      <c r="AM143" s="65">
        <f t="shared" si="92"/>
        <v>0</v>
      </c>
      <c r="AN143" s="64"/>
      <c r="AO143" s="65">
        <f t="shared" si="93"/>
        <v>0</v>
      </c>
      <c r="AP143" s="66">
        <f t="shared" si="94"/>
        <v>160</v>
      </c>
      <c r="AQ143" s="66">
        <f t="shared" si="95"/>
        <v>9</v>
      </c>
      <c r="AR143" s="56">
        <v>1</v>
      </c>
      <c r="AS143" s="56"/>
      <c r="AT143" s="56">
        <v>11</v>
      </c>
      <c r="AU143" s="67">
        <f t="shared" si="96"/>
        <v>12</v>
      </c>
      <c r="AV143" s="68">
        <f t="shared" si="97"/>
        <v>1</v>
      </c>
      <c r="AW143" s="68">
        <f t="shared" si="98"/>
        <v>1</v>
      </c>
      <c r="AX143" s="14">
        <f>IF(AP143&lt;1,0,IF(AND((L143+N143+P143+R143+T143+V143+X143+Z143+AB143)&lt;=40,(L143+N143+P143+R143+T143+V143+X143+Z143+AB143)&gt;0,(AP143)&lt;120),"กรอก",ROUND((IF(AP143&lt;120,((IF((L143+N143+P143+R143+T143+V143+X143+Z143+AB143)=0,0,(IF((L143+N143+P143+R143+T143+V143+X143+Z143+AB143)&lt;=80,6,8))))+((((AE143+AG143+AI143)*30)/20)+(((AK143+AM143+AO143)*35)/20))),(((M143+O143+Q143)*20)/20)+(((S143+U143+W143+Y143+AA143+AC143)*25)/20)+(((AE143+AG143+AI143)*30)/20)+(((AK143+AM143+AO143)*35)/20))),0)))</f>
        <v>11</v>
      </c>
      <c r="AY143" s="67">
        <f t="shared" si="99"/>
        <v>13</v>
      </c>
      <c r="AZ143" s="69">
        <f t="shared" si="100"/>
        <v>0</v>
      </c>
      <c r="BA143" s="69">
        <f t="shared" si="101"/>
        <v>-1</v>
      </c>
      <c r="BB143" s="69">
        <f t="shared" si="102"/>
        <v>0</v>
      </c>
      <c r="BC143" s="67">
        <f t="shared" si="102"/>
        <v>-1</v>
      </c>
      <c r="BD143" s="70">
        <f t="shared" si="103"/>
        <v>-7.6923076923076925</v>
      </c>
      <c r="BE143" s="70">
        <f t="shared" si="109"/>
        <v>0</v>
      </c>
      <c r="BF143" s="71"/>
      <c r="BG143" s="71"/>
      <c r="BH143" s="71">
        <v>1</v>
      </c>
      <c r="BI143" s="54">
        <f t="shared" si="104"/>
        <v>1</v>
      </c>
      <c r="BJ143" s="18">
        <f t="shared" si="105"/>
        <v>11</v>
      </c>
      <c r="BK143" s="18">
        <v>1</v>
      </c>
      <c r="BL143" s="18">
        <f t="shared" si="106"/>
        <v>12</v>
      </c>
      <c r="BM143" s="18">
        <f t="shared" si="107"/>
        <v>-1</v>
      </c>
      <c r="BN143" s="18">
        <f t="shared" si="108"/>
        <v>-7.6923076923076925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110"/>
        <v>-1</v>
      </c>
      <c r="CW143" s="173">
        <f t="shared" si="111"/>
        <v>-7.6923076923076925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11</v>
      </c>
      <c r="DN143" s="3">
        <v>12</v>
      </c>
    </row>
    <row r="144" spans="1:118" s="3" customFormat="1">
      <c r="A144" s="57">
        <v>133</v>
      </c>
      <c r="B144" s="76">
        <v>80030164</v>
      </c>
      <c r="C144" s="59" t="s">
        <v>285</v>
      </c>
      <c r="D144" s="77" t="s">
        <v>283</v>
      </c>
      <c r="E144" s="75" t="s">
        <v>284</v>
      </c>
      <c r="F144" s="77" t="s">
        <v>106</v>
      </c>
      <c r="G144" s="77" t="s">
        <v>107</v>
      </c>
      <c r="H144" s="77" t="s">
        <v>108</v>
      </c>
      <c r="I144" s="78">
        <v>50</v>
      </c>
      <c r="J144" s="78" t="s">
        <v>109</v>
      </c>
      <c r="K144" s="78" t="s">
        <v>113</v>
      </c>
      <c r="L144" s="61">
        <v>10</v>
      </c>
      <c r="M144" s="79">
        <f t="shared" si="79"/>
        <v>1</v>
      </c>
      <c r="N144" s="61">
        <v>8</v>
      </c>
      <c r="O144" s="79">
        <f t="shared" si="80"/>
        <v>1</v>
      </c>
      <c r="P144" s="61">
        <v>16</v>
      </c>
      <c r="Q144" s="79">
        <f t="shared" si="81"/>
        <v>1</v>
      </c>
      <c r="R144" s="61">
        <v>10</v>
      </c>
      <c r="S144" s="63">
        <f t="shared" si="82"/>
        <v>1</v>
      </c>
      <c r="T144" s="61">
        <v>15</v>
      </c>
      <c r="U144" s="63">
        <f t="shared" si="83"/>
        <v>1</v>
      </c>
      <c r="V144" s="61">
        <v>15</v>
      </c>
      <c r="W144" s="63">
        <f t="shared" si="84"/>
        <v>1</v>
      </c>
      <c r="X144" s="61">
        <v>20</v>
      </c>
      <c r="Y144" s="63">
        <f t="shared" si="85"/>
        <v>1</v>
      </c>
      <c r="Z144" s="61">
        <v>18</v>
      </c>
      <c r="AA144" s="63">
        <f t="shared" si="86"/>
        <v>1</v>
      </c>
      <c r="AB144" s="61">
        <v>19</v>
      </c>
      <c r="AC144" s="63">
        <f t="shared" si="87"/>
        <v>1</v>
      </c>
      <c r="AD144" s="64">
        <v>0</v>
      </c>
      <c r="AE144" s="65">
        <f t="shared" si="88"/>
        <v>0</v>
      </c>
      <c r="AF144" s="64">
        <v>0</v>
      </c>
      <c r="AG144" s="65">
        <f t="shared" si="89"/>
        <v>0</v>
      </c>
      <c r="AH144" s="64">
        <v>0</v>
      </c>
      <c r="AI144" s="65">
        <f t="shared" si="90"/>
        <v>0</v>
      </c>
      <c r="AJ144" s="80"/>
      <c r="AK144" s="79">
        <f t="shared" si="91"/>
        <v>0</v>
      </c>
      <c r="AL144" s="80"/>
      <c r="AM144" s="79">
        <f t="shared" si="92"/>
        <v>0</v>
      </c>
      <c r="AN144" s="80"/>
      <c r="AO144" s="79">
        <f t="shared" si="93"/>
        <v>0</v>
      </c>
      <c r="AP144" s="66">
        <f t="shared" si="94"/>
        <v>131</v>
      </c>
      <c r="AQ144" s="66">
        <f t="shared" si="95"/>
        <v>9</v>
      </c>
      <c r="AR144" s="57">
        <v>1</v>
      </c>
      <c r="AS144" s="57"/>
      <c r="AT144" s="57">
        <v>7</v>
      </c>
      <c r="AU144" s="67">
        <f t="shared" si="96"/>
        <v>8</v>
      </c>
      <c r="AV144" s="68">
        <f t="shared" si="97"/>
        <v>1</v>
      </c>
      <c r="AW144" s="68">
        <f t="shared" si="98"/>
        <v>1</v>
      </c>
      <c r="AX144" s="14">
        <f>IF(AP144&lt;1,0,IF(AND((L144+N144+P144+R144+T144+V144+X144+Z144+AB144)&lt;=40,(L144+N144+P144+R144+T144+V144+X144+Z144+AB144)&gt;0,(AP144)&lt;120),"กรอก",ROUND((IF(AP144&lt;120,((IF((L144+N144+P144+R144+T144+V144+X144+Z144+AB144)=0,0,(IF((L144+N144+P144+R144+T144+V144+X144+Z144+AB144)&lt;=80,6,8))))+((((AE144+AG144+AI144)*30)/20)+(((AK144+AM144+AO144)*35)/20))),(((M144+O144+Q144)*20)/20)+(((S144+U144+W144+Y144+AA144+AC144)*25)/20)+(((AE144+AG144+AI144)*30)/20)+(((AK144+AM144+AO144)*35)/20))),0)))</f>
        <v>11</v>
      </c>
      <c r="AY144" s="67">
        <f t="shared" si="99"/>
        <v>13</v>
      </c>
      <c r="AZ144" s="69">
        <f t="shared" si="100"/>
        <v>0</v>
      </c>
      <c r="BA144" s="69">
        <f t="shared" si="101"/>
        <v>-1</v>
      </c>
      <c r="BB144" s="69">
        <f t="shared" si="102"/>
        <v>-4</v>
      </c>
      <c r="BC144" s="67">
        <f t="shared" si="102"/>
        <v>-5</v>
      </c>
      <c r="BD144" s="81">
        <f t="shared" si="103"/>
        <v>-38.461538461538467</v>
      </c>
      <c r="BE144" s="70">
        <f t="shared" si="109"/>
        <v>-36.363636363636367</v>
      </c>
      <c r="BF144" s="82"/>
      <c r="BG144" s="82"/>
      <c r="BH144" s="82"/>
      <c r="BI144" s="54">
        <f t="shared" si="104"/>
        <v>0</v>
      </c>
      <c r="BJ144" s="18">
        <f t="shared" si="105"/>
        <v>8</v>
      </c>
      <c r="BK144" s="18"/>
      <c r="BL144" s="18">
        <f t="shared" si="106"/>
        <v>8</v>
      </c>
      <c r="BM144" s="18">
        <f t="shared" si="107"/>
        <v>-5</v>
      </c>
      <c r="BN144" s="18">
        <f t="shared" si="108"/>
        <v>-38.461538461538467</v>
      </c>
      <c r="BO144" s="83"/>
      <c r="BP144" s="84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75"/>
      <c r="CV144" s="56">
        <f t="shared" si="110"/>
        <v>-5</v>
      </c>
      <c r="CW144" s="173">
        <f t="shared" si="111"/>
        <v>-38.461538461538467</v>
      </c>
      <c r="CX144" s="75"/>
      <c r="CY144" s="75"/>
      <c r="CZ144" s="75"/>
      <c r="DA144" s="75"/>
      <c r="DB144" s="75"/>
      <c r="DC144" s="75"/>
      <c r="DD144" s="75"/>
      <c r="DE144" s="75">
        <v>1</v>
      </c>
      <c r="DF144" s="75"/>
      <c r="DG144" s="75"/>
      <c r="DH144" s="75"/>
      <c r="DI144" s="75"/>
      <c r="DJ144" s="85"/>
      <c r="DK144" s="85">
        <v>1</v>
      </c>
      <c r="DL144" s="85"/>
      <c r="DM144" s="85">
        <v>7</v>
      </c>
      <c r="DN144" s="85">
        <v>8</v>
      </c>
    </row>
    <row r="145" spans="1:118" s="3" customFormat="1">
      <c r="A145" s="56">
        <v>134</v>
      </c>
      <c r="B145" s="58">
        <v>80030165</v>
      </c>
      <c r="C145" s="59" t="s">
        <v>286</v>
      </c>
      <c r="D145" s="60" t="s">
        <v>283</v>
      </c>
      <c r="E145" s="60" t="s">
        <v>284</v>
      </c>
      <c r="F145" s="60" t="s">
        <v>106</v>
      </c>
      <c r="G145" s="60" t="s">
        <v>107</v>
      </c>
      <c r="H145" s="60" t="s">
        <v>108</v>
      </c>
      <c r="I145" s="56">
        <v>50</v>
      </c>
      <c r="J145" s="56" t="s">
        <v>116</v>
      </c>
      <c r="K145" s="56" t="s">
        <v>110</v>
      </c>
      <c r="L145" s="61">
        <v>4</v>
      </c>
      <c r="M145" s="62">
        <f t="shared" si="79"/>
        <v>1</v>
      </c>
      <c r="N145" s="61">
        <v>3</v>
      </c>
      <c r="O145" s="62">
        <f t="shared" si="80"/>
        <v>1</v>
      </c>
      <c r="P145" s="61">
        <v>6</v>
      </c>
      <c r="Q145" s="62">
        <f t="shared" si="81"/>
        <v>1</v>
      </c>
      <c r="R145" s="61">
        <v>2</v>
      </c>
      <c r="S145" s="63">
        <f t="shared" si="82"/>
        <v>1</v>
      </c>
      <c r="T145" s="61">
        <v>2</v>
      </c>
      <c r="U145" s="63">
        <f t="shared" si="83"/>
        <v>1</v>
      </c>
      <c r="V145" s="61">
        <v>1</v>
      </c>
      <c r="W145" s="63">
        <f t="shared" si="84"/>
        <v>1</v>
      </c>
      <c r="X145" s="61">
        <v>3</v>
      </c>
      <c r="Y145" s="63">
        <f t="shared" si="85"/>
        <v>1</v>
      </c>
      <c r="Z145" s="61">
        <v>0</v>
      </c>
      <c r="AA145" s="63">
        <f t="shared" si="86"/>
        <v>0</v>
      </c>
      <c r="AB145" s="61">
        <v>0</v>
      </c>
      <c r="AC145" s="63">
        <f t="shared" si="87"/>
        <v>0</v>
      </c>
      <c r="AD145" s="64">
        <v>0</v>
      </c>
      <c r="AE145" s="65">
        <f t="shared" si="88"/>
        <v>0</v>
      </c>
      <c r="AF145" s="64">
        <v>0</v>
      </c>
      <c r="AG145" s="65">
        <f t="shared" si="89"/>
        <v>0</v>
      </c>
      <c r="AH145" s="64">
        <v>0</v>
      </c>
      <c r="AI145" s="65">
        <f t="shared" si="90"/>
        <v>0</v>
      </c>
      <c r="AJ145" s="64"/>
      <c r="AK145" s="65">
        <f t="shared" si="91"/>
        <v>0</v>
      </c>
      <c r="AL145" s="64"/>
      <c r="AM145" s="65">
        <f t="shared" si="92"/>
        <v>0</v>
      </c>
      <c r="AN145" s="64"/>
      <c r="AO145" s="65">
        <f t="shared" si="93"/>
        <v>0</v>
      </c>
      <c r="AP145" s="66">
        <f t="shared" si="94"/>
        <v>21</v>
      </c>
      <c r="AQ145" s="66">
        <f t="shared" si="95"/>
        <v>7</v>
      </c>
      <c r="AR145" s="56">
        <v>1</v>
      </c>
      <c r="AS145" s="56"/>
      <c r="AT145" s="56">
        <v>3</v>
      </c>
      <c r="AU145" s="67">
        <f t="shared" si="96"/>
        <v>4</v>
      </c>
      <c r="AV145" s="68">
        <f t="shared" si="97"/>
        <v>0</v>
      </c>
      <c r="AW145" s="68">
        <f t="shared" si="98"/>
        <v>0</v>
      </c>
      <c r="AX145" s="14">
        <v>4</v>
      </c>
      <c r="AY145" s="67">
        <f t="shared" si="99"/>
        <v>4</v>
      </c>
      <c r="AZ145" s="69">
        <f t="shared" si="100"/>
        <v>1</v>
      </c>
      <c r="BA145" s="69">
        <f t="shared" si="101"/>
        <v>0</v>
      </c>
      <c r="BB145" s="69">
        <f t="shared" si="102"/>
        <v>-1</v>
      </c>
      <c r="BC145" s="67">
        <f t="shared" si="102"/>
        <v>0</v>
      </c>
      <c r="BD145" s="70">
        <f t="shared" si="103"/>
        <v>0</v>
      </c>
      <c r="BE145" s="70">
        <f t="shared" si="109"/>
        <v>-25</v>
      </c>
      <c r="BF145" s="71"/>
      <c r="BG145" s="71"/>
      <c r="BH145" s="71"/>
      <c r="BI145" s="54">
        <f t="shared" si="104"/>
        <v>0</v>
      </c>
      <c r="BJ145" s="18">
        <f t="shared" si="105"/>
        <v>4</v>
      </c>
      <c r="BK145" s="18"/>
      <c r="BL145" s="18">
        <f t="shared" si="106"/>
        <v>4</v>
      </c>
      <c r="BM145" s="18">
        <f t="shared" si="107"/>
        <v>0</v>
      </c>
      <c r="BN145" s="18">
        <f t="shared" si="108"/>
        <v>0</v>
      </c>
      <c r="BO145" s="73"/>
      <c r="BP145" s="55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110"/>
        <v>0</v>
      </c>
      <c r="CW145" s="173">
        <f t="shared" si="111"/>
        <v>0</v>
      </c>
      <c r="CX145" s="60"/>
      <c r="CY145" s="60"/>
      <c r="CZ145" s="60"/>
      <c r="DA145" s="60"/>
      <c r="DB145" s="60"/>
      <c r="DC145" s="75"/>
      <c r="DD145" s="60"/>
      <c r="DE145" s="75"/>
      <c r="DF145" s="60"/>
      <c r="DG145" s="60"/>
      <c r="DH145" s="60"/>
      <c r="DI145" s="60"/>
      <c r="DK145" s="3">
        <v>1</v>
      </c>
      <c r="DM145" s="3">
        <v>3</v>
      </c>
      <c r="DN145" s="3">
        <v>4</v>
      </c>
    </row>
    <row r="146" spans="1:118" s="3" customFormat="1">
      <c r="A146" s="56">
        <v>135</v>
      </c>
      <c r="B146" s="58">
        <v>80030166</v>
      </c>
      <c r="C146" s="59" t="s">
        <v>287</v>
      </c>
      <c r="D146" s="60" t="s">
        <v>288</v>
      </c>
      <c r="E146" s="60" t="s">
        <v>284</v>
      </c>
      <c r="F146" s="60" t="s">
        <v>106</v>
      </c>
      <c r="G146" s="60" t="s">
        <v>107</v>
      </c>
      <c r="H146" s="60" t="s">
        <v>108</v>
      </c>
      <c r="I146" s="56">
        <v>42</v>
      </c>
      <c r="J146" s="56" t="s">
        <v>116</v>
      </c>
      <c r="K146" s="56" t="s">
        <v>113</v>
      </c>
      <c r="L146" s="61">
        <v>6</v>
      </c>
      <c r="M146" s="62">
        <f t="shared" si="79"/>
        <v>1</v>
      </c>
      <c r="N146" s="61">
        <v>13</v>
      </c>
      <c r="O146" s="62">
        <f t="shared" si="80"/>
        <v>1</v>
      </c>
      <c r="P146" s="61">
        <v>13</v>
      </c>
      <c r="Q146" s="62">
        <f t="shared" si="81"/>
        <v>1</v>
      </c>
      <c r="R146" s="61">
        <v>10</v>
      </c>
      <c r="S146" s="63">
        <f t="shared" si="82"/>
        <v>1</v>
      </c>
      <c r="T146" s="61">
        <v>9</v>
      </c>
      <c r="U146" s="63">
        <f t="shared" si="83"/>
        <v>1</v>
      </c>
      <c r="V146" s="61">
        <v>8</v>
      </c>
      <c r="W146" s="63">
        <f t="shared" si="84"/>
        <v>1</v>
      </c>
      <c r="X146" s="61">
        <v>19</v>
      </c>
      <c r="Y146" s="63">
        <f t="shared" si="85"/>
        <v>1</v>
      </c>
      <c r="Z146" s="61">
        <v>12</v>
      </c>
      <c r="AA146" s="63">
        <f t="shared" si="86"/>
        <v>1</v>
      </c>
      <c r="AB146" s="61">
        <v>13</v>
      </c>
      <c r="AC146" s="63">
        <f t="shared" si="87"/>
        <v>1</v>
      </c>
      <c r="AD146" s="64">
        <v>0</v>
      </c>
      <c r="AE146" s="65">
        <f t="shared" si="88"/>
        <v>0</v>
      </c>
      <c r="AF146" s="64">
        <v>0</v>
      </c>
      <c r="AG146" s="65">
        <f t="shared" si="89"/>
        <v>0</v>
      </c>
      <c r="AH146" s="64">
        <v>0</v>
      </c>
      <c r="AI146" s="65">
        <f t="shared" si="90"/>
        <v>0</v>
      </c>
      <c r="AJ146" s="64"/>
      <c r="AK146" s="65">
        <f t="shared" si="91"/>
        <v>0</v>
      </c>
      <c r="AL146" s="64"/>
      <c r="AM146" s="65">
        <f t="shared" si="92"/>
        <v>0</v>
      </c>
      <c r="AN146" s="64"/>
      <c r="AO146" s="65">
        <f t="shared" si="93"/>
        <v>0</v>
      </c>
      <c r="AP146" s="66">
        <f t="shared" si="94"/>
        <v>103</v>
      </c>
      <c r="AQ146" s="66">
        <f t="shared" si="95"/>
        <v>9</v>
      </c>
      <c r="AR146" s="56">
        <v>1</v>
      </c>
      <c r="AS146" s="56"/>
      <c r="AT146" s="56">
        <v>6</v>
      </c>
      <c r="AU146" s="67">
        <f t="shared" si="96"/>
        <v>7</v>
      </c>
      <c r="AV146" s="68">
        <f t="shared" si="97"/>
        <v>1</v>
      </c>
      <c r="AW146" s="68">
        <f t="shared" si="98"/>
        <v>0</v>
      </c>
      <c r="AX146" s="14">
        <f>IF(AP146&lt;1,0,IF(AND((L146+N146+P146+R146+T146+V146+X146+Z146+AB146)&lt;=40,(L146+N146+P146+R146+T146+V146+X146+Z146+AB146)&gt;0,(AP146)&lt;120),"กรอก",ROUND((IF(AP146&lt;120,((IF((L146+N146+P146+R146+T146+V146+X146+Z146+AB146)=0,0,(IF((L146+N146+P146+R146+T146+V146+X146+Z146+AB146)&lt;=80,6,8))))+((((AE146+AG146+AI146)*30)/20)+(((AK146+AM146+AO146)*35)/20))),(((M146+O146+Q146)*20)/20)+(((S146+U146+W146+Y146+AA146+AC146)*25)/20)+(((AE146+AG146+AI146)*30)/20)+(((AK146+AM146+AO146)*35)/20))),0)))</f>
        <v>8</v>
      </c>
      <c r="AY146" s="67">
        <f t="shared" si="99"/>
        <v>9</v>
      </c>
      <c r="AZ146" s="69">
        <f t="shared" si="100"/>
        <v>0</v>
      </c>
      <c r="BA146" s="69">
        <f t="shared" si="101"/>
        <v>0</v>
      </c>
      <c r="BB146" s="69">
        <f t="shared" si="102"/>
        <v>-2</v>
      </c>
      <c r="BC146" s="67">
        <f t="shared" si="102"/>
        <v>-2</v>
      </c>
      <c r="BD146" s="70">
        <f t="shared" si="103"/>
        <v>-22.222222222222221</v>
      </c>
      <c r="BE146" s="70">
        <f t="shared" si="109"/>
        <v>-25</v>
      </c>
      <c r="BF146" s="71"/>
      <c r="BG146" s="71"/>
      <c r="BH146" s="71">
        <v>1</v>
      </c>
      <c r="BI146" s="54">
        <f t="shared" si="104"/>
        <v>1</v>
      </c>
      <c r="BJ146" s="18">
        <f t="shared" si="105"/>
        <v>6</v>
      </c>
      <c r="BK146" s="18">
        <v>2</v>
      </c>
      <c r="BL146" s="18">
        <f t="shared" si="106"/>
        <v>8</v>
      </c>
      <c r="BM146" s="18">
        <f t="shared" si="107"/>
        <v>-1</v>
      </c>
      <c r="BN146" s="18">
        <f t="shared" si="108"/>
        <v>-11.111111111111111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110"/>
        <v>-2</v>
      </c>
      <c r="CW146" s="173">
        <f t="shared" si="111"/>
        <v>-22.222222222222221</v>
      </c>
      <c r="CX146" s="60"/>
      <c r="CY146" s="60"/>
      <c r="CZ146" s="60"/>
      <c r="DA146" s="60"/>
      <c r="DB146" s="60"/>
      <c r="DC146" s="75">
        <v>1</v>
      </c>
      <c r="DD146" s="60"/>
      <c r="DE146" s="75"/>
      <c r="DF146" s="60"/>
      <c r="DG146" s="60"/>
      <c r="DH146" s="60"/>
      <c r="DI146" s="60"/>
      <c r="DK146" s="3">
        <v>1</v>
      </c>
      <c r="DM146" s="3">
        <v>5</v>
      </c>
      <c r="DN146" s="3">
        <v>6</v>
      </c>
    </row>
    <row r="147" spans="1:118" s="3" customFormat="1">
      <c r="A147" s="56">
        <v>136</v>
      </c>
      <c r="B147" s="58">
        <v>80030167</v>
      </c>
      <c r="C147" s="59" t="s">
        <v>289</v>
      </c>
      <c r="D147" s="60" t="s">
        <v>288</v>
      </c>
      <c r="E147" s="60" t="s">
        <v>284</v>
      </c>
      <c r="F147" s="60" t="s">
        <v>106</v>
      </c>
      <c r="G147" s="60" t="s">
        <v>107</v>
      </c>
      <c r="H147" s="60" t="s">
        <v>108</v>
      </c>
      <c r="I147" s="56">
        <v>30</v>
      </c>
      <c r="J147" s="56" t="s">
        <v>116</v>
      </c>
      <c r="K147" s="56" t="s">
        <v>110</v>
      </c>
      <c r="L147" s="61">
        <v>9</v>
      </c>
      <c r="M147" s="62">
        <f t="shared" si="79"/>
        <v>1</v>
      </c>
      <c r="N147" s="61">
        <v>19</v>
      </c>
      <c r="O147" s="62">
        <f t="shared" si="80"/>
        <v>1</v>
      </c>
      <c r="P147" s="61">
        <v>28</v>
      </c>
      <c r="Q147" s="62">
        <f t="shared" si="81"/>
        <v>1</v>
      </c>
      <c r="R147" s="61">
        <v>36</v>
      </c>
      <c r="S147" s="63">
        <f t="shared" si="82"/>
        <v>1</v>
      </c>
      <c r="T147" s="61">
        <v>39</v>
      </c>
      <c r="U147" s="63">
        <f t="shared" si="83"/>
        <v>1</v>
      </c>
      <c r="V147" s="61">
        <v>36</v>
      </c>
      <c r="W147" s="63">
        <f t="shared" si="84"/>
        <v>1</v>
      </c>
      <c r="X147" s="61">
        <v>25</v>
      </c>
      <c r="Y147" s="63">
        <f t="shared" si="85"/>
        <v>1</v>
      </c>
      <c r="Z147" s="61">
        <v>41</v>
      </c>
      <c r="AA147" s="63">
        <f t="shared" si="86"/>
        <v>2</v>
      </c>
      <c r="AB147" s="61">
        <v>29</v>
      </c>
      <c r="AC147" s="63">
        <f t="shared" si="87"/>
        <v>1</v>
      </c>
      <c r="AD147" s="64">
        <v>0</v>
      </c>
      <c r="AE147" s="65">
        <f t="shared" si="88"/>
        <v>0</v>
      </c>
      <c r="AF147" s="64">
        <v>0</v>
      </c>
      <c r="AG147" s="65">
        <f t="shared" si="89"/>
        <v>0</v>
      </c>
      <c r="AH147" s="64">
        <v>0</v>
      </c>
      <c r="AI147" s="65">
        <f t="shared" si="90"/>
        <v>0</v>
      </c>
      <c r="AJ147" s="64"/>
      <c r="AK147" s="65">
        <f t="shared" si="91"/>
        <v>0</v>
      </c>
      <c r="AL147" s="64"/>
      <c r="AM147" s="65">
        <f t="shared" si="92"/>
        <v>0</v>
      </c>
      <c r="AN147" s="64"/>
      <c r="AO147" s="65">
        <f t="shared" si="93"/>
        <v>0</v>
      </c>
      <c r="AP147" s="66">
        <f t="shared" si="94"/>
        <v>262</v>
      </c>
      <c r="AQ147" s="66">
        <f t="shared" si="95"/>
        <v>10</v>
      </c>
      <c r="AR147" s="56">
        <v>1</v>
      </c>
      <c r="AS147" s="56"/>
      <c r="AT147" s="56">
        <v>13</v>
      </c>
      <c r="AU147" s="67">
        <f t="shared" si="96"/>
        <v>14</v>
      </c>
      <c r="AV147" s="68">
        <f t="shared" si="97"/>
        <v>1</v>
      </c>
      <c r="AW147" s="68">
        <f t="shared" si="98"/>
        <v>1</v>
      </c>
      <c r="AX147" s="14">
        <f>IF(AP147&lt;1,0,IF(AND((L147+N147+P147+R147+T147+V147+X147+Z147+AB147)&lt;=40,(L147+N147+P147+R147+T147+V147+X147+Z147+AB147)&gt;0,(AP147)&lt;120),"กรอก",ROUND((IF(AP147&lt;120,((IF((L147+N147+P147+R147+T147+V147+X147+Z147+AB147)=0,0,(IF((L147+N147+P147+R147+T147+V147+X147+Z147+AB147)&lt;=80,6,8))))+((((AE147+AG147+AI147)*30)/20)+(((AK147+AM147+AO147)*35)/20))),(((M147+O147+Q147)*20)/20)+(((S147+U147+W147+Y147+AA147+AC147)*25)/20)+(((AE147+AG147+AI147)*30)/20)+(((AK147+AM147+AO147)*35)/20))),0)))</f>
        <v>12</v>
      </c>
      <c r="AY147" s="67">
        <f t="shared" si="99"/>
        <v>14</v>
      </c>
      <c r="AZ147" s="69">
        <f t="shared" si="100"/>
        <v>0</v>
      </c>
      <c r="BA147" s="69">
        <f t="shared" si="101"/>
        <v>-1</v>
      </c>
      <c r="BB147" s="69">
        <f t="shared" si="102"/>
        <v>1</v>
      </c>
      <c r="BC147" s="67">
        <f t="shared" si="102"/>
        <v>0</v>
      </c>
      <c r="BD147" s="70">
        <f t="shared" si="103"/>
        <v>0</v>
      </c>
      <c r="BE147" s="70">
        <f t="shared" si="109"/>
        <v>8.3333333333333321</v>
      </c>
      <c r="BF147" s="71"/>
      <c r="BG147" s="71"/>
      <c r="BH147" s="71">
        <v>1</v>
      </c>
      <c r="BI147" s="54">
        <f t="shared" si="104"/>
        <v>1</v>
      </c>
      <c r="BJ147" s="18">
        <f t="shared" si="105"/>
        <v>13</v>
      </c>
      <c r="BK147" s="18">
        <v>1</v>
      </c>
      <c r="BL147" s="18">
        <f t="shared" si="106"/>
        <v>14</v>
      </c>
      <c r="BM147" s="18">
        <f t="shared" si="107"/>
        <v>0</v>
      </c>
      <c r="BN147" s="18">
        <f t="shared" si="108"/>
        <v>0</v>
      </c>
      <c r="BO147" s="73"/>
      <c r="BP147" s="55"/>
      <c r="BQ147" s="74">
        <v>1</v>
      </c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110"/>
        <v>1</v>
      </c>
      <c r="CW147" s="173">
        <f t="shared" si="111"/>
        <v>7.1428571428571423</v>
      </c>
      <c r="CX147" s="60"/>
      <c r="CY147" s="60"/>
      <c r="CZ147" s="60"/>
      <c r="DA147" s="60"/>
      <c r="DB147" s="60"/>
      <c r="DC147" s="75"/>
      <c r="DD147" s="60"/>
      <c r="DE147" s="75">
        <v>1</v>
      </c>
      <c r="DF147" s="60"/>
      <c r="DG147" s="60"/>
      <c r="DH147" s="60"/>
      <c r="DI147" s="60"/>
      <c r="DK147" s="3">
        <v>1</v>
      </c>
      <c r="DM147" s="3">
        <v>13</v>
      </c>
      <c r="DN147" s="3">
        <v>14</v>
      </c>
    </row>
    <row r="148" spans="1:118" s="3" customFormat="1">
      <c r="A148" s="56">
        <v>137</v>
      </c>
      <c r="B148" s="58">
        <v>80030169</v>
      </c>
      <c r="C148" s="59" t="s">
        <v>290</v>
      </c>
      <c r="D148" s="60" t="s">
        <v>288</v>
      </c>
      <c r="E148" s="60" t="s">
        <v>284</v>
      </c>
      <c r="F148" s="60" t="s">
        <v>106</v>
      </c>
      <c r="G148" s="60" t="s">
        <v>107</v>
      </c>
      <c r="H148" s="60" t="s">
        <v>112</v>
      </c>
      <c r="I148" s="56">
        <v>50</v>
      </c>
      <c r="J148" s="56" t="s">
        <v>116</v>
      </c>
      <c r="K148" s="56" t="s">
        <v>110</v>
      </c>
      <c r="L148" s="61">
        <v>17</v>
      </c>
      <c r="M148" s="62">
        <f t="shared" si="79"/>
        <v>1</v>
      </c>
      <c r="N148" s="61">
        <v>15</v>
      </c>
      <c r="O148" s="62">
        <f t="shared" si="80"/>
        <v>1</v>
      </c>
      <c r="P148" s="61">
        <v>21</v>
      </c>
      <c r="Q148" s="62">
        <f t="shared" si="81"/>
        <v>1</v>
      </c>
      <c r="R148" s="61">
        <v>17</v>
      </c>
      <c r="S148" s="63">
        <f t="shared" si="82"/>
        <v>1</v>
      </c>
      <c r="T148" s="61">
        <v>22</v>
      </c>
      <c r="U148" s="63">
        <f t="shared" si="83"/>
        <v>1</v>
      </c>
      <c r="V148" s="61">
        <v>18</v>
      </c>
      <c r="W148" s="63">
        <f t="shared" si="84"/>
        <v>1</v>
      </c>
      <c r="X148" s="61">
        <v>21</v>
      </c>
      <c r="Y148" s="63">
        <f t="shared" si="85"/>
        <v>1</v>
      </c>
      <c r="Z148" s="61">
        <v>17</v>
      </c>
      <c r="AA148" s="63">
        <f t="shared" si="86"/>
        <v>1</v>
      </c>
      <c r="AB148" s="61">
        <v>15</v>
      </c>
      <c r="AC148" s="63">
        <f t="shared" si="87"/>
        <v>1</v>
      </c>
      <c r="AD148" s="64">
        <v>22</v>
      </c>
      <c r="AE148" s="65">
        <f t="shared" si="88"/>
        <v>1</v>
      </c>
      <c r="AF148" s="64">
        <v>18</v>
      </c>
      <c r="AG148" s="65">
        <f t="shared" si="89"/>
        <v>1</v>
      </c>
      <c r="AH148" s="64">
        <v>19</v>
      </c>
      <c r="AI148" s="65">
        <f t="shared" si="90"/>
        <v>1</v>
      </c>
      <c r="AJ148" s="64"/>
      <c r="AK148" s="65">
        <f t="shared" si="91"/>
        <v>0</v>
      </c>
      <c r="AL148" s="64"/>
      <c r="AM148" s="65">
        <f t="shared" si="92"/>
        <v>0</v>
      </c>
      <c r="AN148" s="64"/>
      <c r="AO148" s="65">
        <f t="shared" si="93"/>
        <v>0</v>
      </c>
      <c r="AP148" s="66">
        <f t="shared" si="94"/>
        <v>222</v>
      </c>
      <c r="AQ148" s="66">
        <f t="shared" si="95"/>
        <v>12</v>
      </c>
      <c r="AR148" s="56">
        <v>1</v>
      </c>
      <c r="AS148" s="56"/>
      <c r="AT148" s="56">
        <v>16</v>
      </c>
      <c r="AU148" s="67">
        <f t="shared" si="96"/>
        <v>17</v>
      </c>
      <c r="AV148" s="68">
        <f t="shared" si="97"/>
        <v>1</v>
      </c>
      <c r="AW148" s="68">
        <f t="shared" si="98"/>
        <v>1</v>
      </c>
      <c r="AX148" s="14">
        <f>IF(AP148&lt;1,0,IF(AND((L148+N148+P148+R148+T148+V148+X148+Z148+AB148)&lt;=40,(L148+N148+P148+R148+T148+V148+X148+Z148+AB148)&gt;0,(AP148)&lt;120),"กรอก",ROUND((IF(AP148&lt;120,((IF((L148+N148+P148+R148+T148+V148+X148+Z148+AB148)=0,0,(IF((L148+N148+P148+R148+T148+V148+X148+Z148+AB148)&lt;=80,6,8))))+((((AE148+AG148+AI148)*30)/20)+(((AK148+AM148+AO148)*35)/20))),(((M148+O148+Q148)*20)/20)+(((S148+U148+W148+Y148+AA148+AC148)*25)/20)+(((AE148+AG148+AI148)*30)/20)+(((AK148+AM148+AO148)*35)/20))),0)))</f>
        <v>15</v>
      </c>
      <c r="AY148" s="67">
        <f t="shared" si="99"/>
        <v>17</v>
      </c>
      <c r="AZ148" s="69">
        <f t="shared" si="100"/>
        <v>0</v>
      </c>
      <c r="BA148" s="69">
        <f t="shared" si="101"/>
        <v>-1</v>
      </c>
      <c r="BB148" s="69">
        <f t="shared" si="102"/>
        <v>1</v>
      </c>
      <c r="BC148" s="67">
        <f t="shared" si="102"/>
        <v>0</v>
      </c>
      <c r="BD148" s="70">
        <f t="shared" si="103"/>
        <v>0</v>
      </c>
      <c r="BE148" s="70">
        <f t="shared" si="109"/>
        <v>6.666666666666667</v>
      </c>
      <c r="BF148" s="71"/>
      <c r="BG148" s="71"/>
      <c r="BH148" s="71"/>
      <c r="BI148" s="54">
        <f t="shared" si="104"/>
        <v>0</v>
      </c>
      <c r="BJ148" s="18">
        <f t="shared" si="105"/>
        <v>17</v>
      </c>
      <c r="BK148" s="18"/>
      <c r="BL148" s="18">
        <f t="shared" si="106"/>
        <v>17</v>
      </c>
      <c r="BM148" s="18">
        <f t="shared" si="107"/>
        <v>0</v>
      </c>
      <c r="BN148" s="18">
        <f t="shared" si="108"/>
        <v>0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110"/>
        <v>0</v>
      </c>
      <c r="CW148" s="173">
        <f t="shared" si="111"/>
        <v>0</v>
      </c>
      <c r="CX148" s="60"/>
      <c r="CY148" s="60"/>
      <c r="CZ148" s="60"/>
      <c r="DA148" s="60"/>
      <c r="DB148" s="60"/>
      <c r="DC148" s="75"/>
      <c r="DD148" s="60"/>
      <c r="DE148" s="75">
        <v>3</v>
      </c>
      <c r="DF148" s="60"/>
      <c r="DG148" s="60"/>
      <c r="DH148" s="60"/>
      <c r="DI148" s="60"/>
      <c r="DK148" s="3">
        <v>1</v>
      </c>
      <c r="DM148" s="3">
        <v>16</v>
      </c>
      <c r="DN148" s="3">
        <v>17</v>
      </c>
    </row>
    <row r="149" spans="1:118" s="3" customFormat="1">
      <c r="A149" s="56">
        <v>138</v>
      </c>
      <c r="B149" s="58">
        <v>80030170</v>
      </c>
      <c r="C149" s="59" t="s">
        <v>291</v>
      </c>
      <c r="D149" s="60" t="s">
        <v>288</v>
      </c>
      <c r="E149" s="60" t="s">
        <v>284</v>
      </c>
      <c r="F149" s="60" t="s">
        <v>106</v>
      </c>
      <c r="G149" s="60" t="s">
        <v>107</v>
      </c>
      <c r="H149" s="60" t="s">
        <v>108</v>
      </c>
      <c r="I149" s="56">
        <v>36</v>
      </c>
      <c r="J149" s="56" t="s">
        <v>116</v>
      </c>
      <c r="K149" s="56" t="s">
        <v>110</v>
      </c>
      <c r="L149" s="61">
        <v>0</v>
      </c>
      <c r="M149" s="62">
        <f t="shared" si="79"/>
        <v>0</v>
      </c>
      <c r="N149" s="61">
        <v>0</v>
      </c>
      <c r="O149" s="62">
        <f t="shared" si="80"/>
        <v>0</v>
      </c>
      <c r="P149" s="61">
        <v>0</v>
      </c>
      <c r="Q149" s="62">
        <f t="shared" si="81"/>
        <v>0</v>
      </c>
      <c r="R149" s="61">
        <v>0</v>
      </c>
      <c r="S149" s="63">
        <f t="shared" si="82"/>
        <v>0</v>
      </c>
      <c r="T149" s="61">
        <v>0</v>
      </c>
      <c r="U149" s="63">
        <f t="shared" si="83"/>
        <v>0</v>
      </c>
      <c r="V149" s="61">
        <v>0</v>
      </c>
      <c r="W149" s="63">
        <f t="shared" si="84"/>
        <v>0</v>
      </c>
      <c r="X149" s="61">
        <v>0</v>
      </c>
      <c r="Y149" s="63">
        <f t="shared" si="85"/>
        <v>0</v>
      </c>
      <c r="Z149" s="61">
        <v>0</v>
      </c>
      <c r="AA149" s="63">
        <f t="shared" si="86"/>
        <v>0</v>
      </c>
      <c r="AB149" s="61">
        <v>2</v>
      </c>
      <c r="AC149" s="63">
        <f t="shared" si="87"/>
        <v>1</v>
      </c>
      <c r="AD149" s="64">
        <v>0</v>
      </c>
      <c r="AE149" s="65">
        <f t="shared" si="88"/>
        <v>0</v>
      </c>
      <c r="AF149" s="64">
        <v>0</v>
      </c>
      <c r="AG149" s="65">
        <f t="shared" si="89"/>
        <v>0</v>
      </c>
      <c r="AH149" s="64">
        <v>0</v>
      </c>
      <c r="AI149" s="65">
        <f t="shared" si="90"/>
        <v>0</v>
      </c>
      <c r="AJ149" s="64"/>
      <c r="AK149" s="65">
        <f t="shared" si="91"/>
        <v>0</v>
      </c>
      <c r="AL149" s="64"/>
      <c r="AM149" s="65">
        <f t="shared" si="92"/>
        <v>0</v>
      </c>
      <c r="AN149" s="64"/>
      <c r="AO149" s="65">
        <f t="shared" si="93"/>
        <v>0</v>
      </c>
      <c r="AP149" s="66">
        <f t="shared" si="94"/>
        <v>2</v>
      </c>
      <c r="AQ149" s="66">
        <f t="shared" si="95"/>
        <v>1</v>
      </c>
      <c r="AR149" s="56">
        <v>1</v>
      </c>
      <c r="AS149" s="56"/>
      <c r="AT149" s="56">
        <v>0</v>
      </c>
      <c r="AU149" s="67">
        <f t="shared" si="96"/>
        <v>1</v>
      </c>
      <c r="AV149" s="68">
        <f t="shared" si="97"/>
        <v>0</v>
      </c>
      <c r="AW149" s="68">
        <f t="shared" si="98"/>
        <v>0</v>
      </c>
      <c r="AX149" s="14">
        <v>0</v>
      </c>
      <c r="AY149" s="67">
        <f t="shared" si="99"/>
        <v>0</v>
      </c>
      <c r="AZ149" s="69">
        <f t="shared" si="100"/>
        <v>1</v>
      </c>
      <c r="BA149" s="69">
        <f t="shared" si="101"/>
        <v>0</v>
      </c>
      <c r="BB149" s="69">
        <f t="shared" si="102"/>
        <v>0</v>
      </c>
      <c r="BC149" s="67">
        <f t="shared" si="102"/>
        <v>1</v>
      </c>
      <c r="BD149" s="70">
        <f t="shared" si="103"/>
        <v>0</v>
      </c>
      <c r="BE149" s="70">
        <f t="shared" si="109"/>
        <v>0</v>
      </c>
      <c r="BF149" s="71"/>
      <c r="BG149" s="71"/>
      <c r="BH149" s="71"/>
      <c r="BI149" s="54">
        <f t="shared" si="104"/>
        <v>0</v>
      </c>
      <c r="BJ149" s="18">
        <f t="shared" si="105"/>
        <v>1</v>
      </c>
      <c r="BK149" s="18"/>
      <c r="BL149" s="18">
        <f t="shared" si="106"/>
        <v>1</v>
      </c>
      <c r="BM149" s="18">
        <f t="shared" si="107"/>
        <v>1</v>
      </c>
      <c r="BN149" s="18" t="e">
        <f t="shared" si="108"/>
        <v>#DIV/0!</v>
      </c>
      <c r="BO149" s="73"/>
      <c r="BP149" s="55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110"/>
        <v>1</v>
      </c>
      <c r="CW149" s="173" t="e">
        <f t="shared" si="111"/>
        <v>#DIV/0!</v>
      </c>
      <c r="CX149" s="60"/>
      <c r="CY149" s="60"/>
      <c r="CZ149" s="60"/>
      <c r="DA149" s="60"/>
      <c r="DB149" s="60"/>
      <c r="DC149" s="75"/>
      <c r="DD149" s="60"/>
      <c r="DE149" s="75"/>
      <c r="DF149" s="60"/>
      <c r="DG149" s="60"/>
      <c r="DH149" s="60"/>
      <c r="DI149" s="60"/>
      <c r="DK149" s="3">
        <v>1</v>
      </c>
      <c r="DM149" s="3">
        <v>0</v>
      </c>
      <c r="DN149" s="3">
        <v>1</v>
      </c>
    </row>
    <row r="150" spans="1:118" s="3" customFormat="1">
      <c r="A150" s="56">
        <v>139</v>
      </c>
      <c r="B150" s="58">
        <v>80030171</v>
      </c>
      <c r="C150" s="59" t="s">
        <v>292</v>
      </c>
      <c r="D150" s="60" t="s">
        <v>284</v>
      </c>
      <c r="E150" s="60" t="s">
        <v>284</v>
      </c>
      <c r="F150" s="60" t="s">
        <v>106</v>
      </c>
      <c r="G150" s="60" t="s">
        <v>107</v>
      </c>
      <c r="H150" s="60" t="s">
        <v>108</v>
      </c>
      <c r="I150" s="56">
        <v>46</v>
      </c>
      <c r="J150" s="56" t="s">
        <v>116</v>
      </c>
      <c r="K150" s="56" t="s">
        <v>110</v>
      </c>
      <c r="L150" s="61">
        <v>0</v>
      </c>
      <c r="M150" s="62">
        <f t="shared" si="79"/>
        <v>0</v>
      </c>
      <c r="N150" s="61">
        <v>0</v>
      </c>
      <c r="O150" s="62">
        <f t="shared" si="80"/>
        <v>0</v>
      </c>
      <c r="P150" s="61">
        <v>0</v>
      </c>
      <c r="Q150" s="62">
        <f t="shared" si="81"/>
        <v>0</v>
      </c>
      <c r="R150" s="61">
        <v>1</v>
      </c>
      <c r="S150" s="63">
        <f t="shared" si="82"/>
        <v>1</v>
      </c>
      <c r="T150" s="61">
        <v>0</v>
      </c>
      <c r="U150" s="63">
        <f t="shared" si="83"/>
        <v>0</v>
      </c>
      <c r="V150" s="61">
        <v>5</v>
      </c>
      <c r="W150" s="63">
        <f t="shared" si="84"/>
        <v>1</v>
      </c>
      <c r="X150" s="61">
        <v>3</v>
      </c>
      <c r="Y150" s="63">
        <f t="shared" si="85"/>
        <v>1</v>
      </c>
      <c r="Z150" s="61">
        <v>2</v>
      </c>
      <c r="AA150" s="63">
        <f t="shared" si="86"/>
        <v>1</v>
      </c>
      <c r="AB150" s="61">
        <v>2</v>
      </c>
      <c r="AC150" s="63">
        <f t="shared" si="87"/>
        <v>1</v>
      </c>
      <c r="AD150" s="64">
        <v>0</v>
      </c>
      <c r="AE150" s="65">
        <f t="shared" si="88"/>
        <v>0</v>
      </c>
      <c r="AF150" s="64">
        <v>0</v>
      </c>
      <c r="AG150" s="65">
        <f t="shared" si="89"/>
        <v>0</v>
      </c>
      <c r="AH150" s="64">
        <v>0</v>
      </c>
      <c r="AI150" s="65">
        <f t="shared" si="90"/>
        <v>0</v>
      </c>
      <c r="AJ150" s="64"/>
      <c r="AK150" s="65">
        <f t="shared" si="91"/>
        <v>0</v>
      </c>
      <c r="AL150" s="64"/>
      <c r="AM150" s="65">
        <f t="shared" si="92"/>
        <v>0</v>
      </c>
      <c r="AN150" s="64"/>
      <c r="AO150" s="65">
        <f t="shared" si="93"/>
        <v>0</v>
      </c>
      <c r="AP150" s="66">
        <f t="shared" si="94"/>
        <v>13</v>
      </c>
      <c r="AQ150" s="66">
        <f t="shared" si="95"/>
        <v>5</v>
      </c>
      <c r="AR150" s="56">
        <v>1</v>
      </c>
      <c r="AS150" s="56"/>
      <c r="AT150" s="56">
        <v>2</v>
      </c>
      <c r="AU150" s="67">
        <f t="shared" si="96"/>
        <v>3</v>
      </c>
      <c r="AV150" s="68">
        <f t="shared" si="97"/>
        <v>0</v>
      </c>
      <c r="AW150" s="68">
        <f t="shared" si="98"/>
        <v>0</v>
      </c>
      <c r="AX150" s="14">
        <v>4</v>
      </c>
      <c r="AY150" s="67">
        <f t="shared" si="99"/>
        <v>4</v>
      </c>
      <c r="AZ150" s="69">
        <f t="shared" si="100"/>
        <v>1</v>
      </c>
      <c r="BA150" s="69">
        <f t="shared" si="101"/>
        <v>0</v>
      </c>
      <c r="BB150" s="69">
        <f t="shared" si="102"/>
        <v>-2</v>
      </c>
      <c r="BC150" s="67">
        <f t="shared" si="102"/>
        <v>-1</v>
      </c>
      <c r="BD150" s="70">
        <f t="shared" si="103"/>
        <v>-25</v>
      </c>
      <c r="BE150" s="70">
        <f t="shared" si="109"/>
        <v>-50</v>
      </c>
      <c r="BF150" s="71"/>
      <c r="BG150" s="71"/>
      <c r="BH150" s="71"/>
      <c r="BI150" s="54">
        <f t="shared" si="104"/>
        <v>0</v>
      </c>
      <c r="BJ150" s="18">
        <f t="shared" si="105"/>
        <v>3</v>
      </c>
      <c r="BK150" s="18"/>
      <c r="BL150" s="18">
        <f t="shared" si="106"/>
        <v>3</v>
      </c>
      <c r="BM150" s="18">
        <f t="shared" si="107"/>
        <v>-1</v>
      </c>
      <c r="BN150" s="18">
        <f t="shared" si="108"/>
        <v>-25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/>
      <c r="CV150" s="56">
        <f t="shared" si="110"/>
        <v>-1</v>
      </c>
      <c r="CW150" s="173">
        <f t="shared" si="111"/>
        <v>-25</v>
      </c>
      <c r="CX150" s="60"/>
      <c r="CY150" s="60"/>
      <c r="CZ150" s="60"/>
      <c r="DA150" s="60"/>
      <c r="DB150" s="60"/>
      <c r="DC150" s="75">
        <v>1</v>
      </c>
      <c r="DD150" s="60"/>
      <c r="DE150" s="75"/>
      <c r="DF150" s="60"/>
      <c r="DG150" s="60"/>
      <c r="DH150" s="60"/>
      <c r="DI150" s="60"/>
      <c r="DK150" s="3">
        <v>1</v>
      </c>
      <c r="DM150" s="3">
        <v>2</v>
      </c>
      <c r="DN150" s="3">
        <v>3</v>
      </c>
    </row>
    <row r="151" spans="1:118" s="3" customFormat="1">
      <c r="A151" s="56">
        <v>140</v>
      </c>
      <c r="B151" s="58">
        <v>80030172</v>
      </c>
      <c r="C151" s="59" t="s">
        <v>293</v>
      </c>
      <c r="D151" s="60" t="s">
        <v>294</v>
      </c>
      <c r="E151" s="60" t="s">
        <v>284</v>
      </c>
      <c r="F151" s="60" t="s">
        <v>106</v>
      </c>
      <c r="G151" s="60" t="s">
        <v>107</v>
      </c>
      <c r="H151" s="60" t="s">
        <v>112</v>
      </c>
      <c r="I151" s="56">
        <v>30</v>
      </c>
      <c r="J151" s="56" t="s">
        <v>116</v>
      </c>
      <c r="K151" s="56" t="s">
        <v>110</v>
      </c>
      <c r="L151" s="61">
        <v>22</v>
      </c>
      <c r="M151" s="62">
        <f t="shared" si="79"/>
        <v>1</v>
      </c>
      <c r="N151" s="61">
        <v>21</v>
      </c>
      <c r="O151" s="62">
        <f t="shared" si="80"/>
        <v>1</v>
      </c>
      <c r="P151" s="61">
        <v>16</v>
      </c>
      <c r="Q151" s="62">
        <f t="shared" si="81"/>
        <v>1</v>
      </c>
      <c r="R151" s="61">
        <v>21</v>
      </c>
      <c r="S151" s="63">
        <f t="shared" si="82"/>
        <v>1</v>
      </c>
      <c r="T151" s="61">
        <v>18</v>
      </c>
      <c r="U151" s="63">
        <f t="shared" si="83"/>
        <v>1</v>
      </c>
      <c r="V151" s="61">
        <v>21</v>
      </c>
      <c r="W151" s="63">
        <f t="shared" si="84"/>
        <v>1</v>
      </c>
      <c r="X151" s="61">
        <v>26</v>
      </c>
      <c r="Y151" s="63">
        <f t="shared" si="85"/>
        <v>1</v>
      </c>
      <c r="Z151" s="61">
        <v>22</v>
      </c>
      <c r="AA151" s="63">
        <f t="shared" si="86"/>
        <v>1</v>
      </c>
      <c r="AB151" s="61">
        <v>12</v>
      </c>
      <c r="AC151" s="63">
        <f t="shared" si="87"/>
        <v>1</v>
      </c>
      <c r="AD151" s="64">
        <v>19</v>
      </c>
      <c r="AE151" s="65">
        <f t="shared" si="88"/>
        <v>1</v>
      </c>
      <c r="AF151" s="64">
        <v>12</v>
      </c>
      <c r="AG151" s="65">
        <f t="shared" si="89"/>
        <v>1</v>
      </c>
      <c r="AH151" s="64">
        <v>14</v>
      </c>
      <c r="AI151" s="65">
        <f t="shared" si="90"/>
        <v>1</v>
      </c>
      <c r="AJ151" s="64"/>
      <c r="AK151" s="65">
        <f t="shared" si="91"/>
        <v>0</v>
      </c>
      <c r="AL151" s="64"/>
      <c r="AM151" s="65">
        <f t="shared" si="92"/>
        <v>0</v>
      </c>
      <c r="AN151" s="64"/>
      <c r="AO151" s="65">
        <f t="shared" si="93"/>
        <v>0</v>
      </c>
      <c r="AP151" s="66">
        <f t="shared" si="94"/>
        <v>224</v>
      </c>
      <c r="AQ151" s="66">
        <f t="shared" si="95"/>
        <v>12</v>
      </c>
      <c r="AR151" s="56">
        <v>1</v>
      </c>
      <c r="AS151" s="56"/>
      <c r="AT151" s="56">
        <v>16</v>
      </c>
      <c r="AU151" s="67">
        <f t="shared" si="96"/>
        <v>17</v>
      </c>
      <c r="AV151" s="68">
        <f t="shared" si="97"/>
        <v>1</v>
      </c>
      <c r="AW151" s="68">
        <f t="shared" si="98"/>
        <v>1</v>
      </c>
      <c r="AX151" s="14">
        <f>IF(AP151&lt;1,0,IF(AND((L151+N151+P151+R151+T151+V151+X151+Z151+AB151)&lt;=40,(L151+N151+P151+R151+T151+V151+X151+Z151+AB151)&gt;0,(AP151)&lt;120),"กรอก",ROUND((IF(AP151&lt;120,((IF((L151+N151+P151+R151+T151+V151+X151+Z151+AB151)=0,0,(IF((L151+N151+P151+R151+T151+V151+X151+Z151+AB151)&lt;=80,6,8))))+((((AE151+AG151+AI151)*30)/20)+(((AK151+AM151+AO151)*35)/20))),(((M151+O151+Q151)*20)/20)+(((S151+U151+W151+Y151+AA151+AC151)*25)/20)+(((AE151+AG151+AI151)*30)/20)+(((AK151+AM151+AO151)*35)/20))),0)))</f>
        <v>15</v>
      </c>
      <c r="AY151" s="67">
        <f t="shared" si="99"/>
        <v>17</v>
      </c>
      <c r="AZ151" s="69">
        <f t="shared" si="100"/>
        <v>0</v>
      </c>
      <c r="BA151" s="69">
        <f t="shared" si="101"/>
        <v>-1</v>
      </c>
      <c r="BB151" s="69">
        <f t="shared" si="102"/>
        <v>1</v>
      </c>
      <c r="BC151" s="67">
        <f t="shared" si="102"/>
        <v>0</v>
      </c>
      <c r="BD151" s="70">
        <f t="shared" si="103"/>
        <v>0</v>
      </c>
      <c r="BE151" s="70">
        <f t="shared" si="109"/>
        <v>6.666666666666667</v>
      </c>
      <c r="BF151" s="71"/>
      <c r="BG151" s="71"/>
      <c r="BH151" s="71">
        <v>1</v>
      </c>
      <c r="BI151" s="54">
        <f t="shared" si="104"/>
        <v>1</v>
      </c>
      <c r="BJ151" s="18">
        <f t="shared" si="105"/>
        <v>16</v>
      </c>
      <c r="BK151" s="18">
        <v>1</v>
      </c>
      <c r="BL151" s="18">
        <f t="shared" si="106"/>
        <v>17</v>
      </c>
      <c r="BM151" s="18">
        <f t="shared" si="107"/>
        <v>0</v>
      </c>
      <c r="BN151" s="18">
        <f t="shared" si="108"/>
        <v>0</v>
      </c>
      <c r="BO151" s="73"/>
      <c r="BP151" s="55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60"/>
      <c r="CV151" s="56">
        <f t="shared" si="110"/>
        <v>0</v>
      </c>
      <c r="CW151" s="173">
        <f t="shared" si="111"/>
        <v>0</v>
      </c>
      <c r="CX151" s="60"/>
      <c r="CY151" s="60"/>
      <c r="CZ151" s="60"/>
      <c r="DA151" s="60"/>
      <c r="DB151" s="60"/>
      <c r="DC151" s="75">
        <v>1</v>
      </c>
      <c r="DD151" s="60"/>
      <c r="DE151" s="75"/>
      <c r="DF151" s="60"/>
      <c r="DG151" s="60"/>
      <c r="DH151" s="60"/>
      <c r="DI151" s="60"/>
      <c r="DK151" s="3">
        <v>1</v>
      </c>
      <c r="DM151" s="3">
        <v>16</v>
      </c>
      <c r="DN151" s="3">
        <v>17</v>
      </c>
    </row>
    <row r="152" spans="1:118" s="3" customFormat="1">
      <c r="A152" s="56">
        <v>141</v>
      </c>
      <c r="B152" s="58">
        <v>80030173</v>
      </c>
      <c r="C152" s="59" t="s">
        <v>295</v>
      </c>
      <c r="D152" s="60" t="s">
        <v>294</v>
      </c>
      <c r="E152" s="60" t="s">
        <v>284</v>
      </c>
      <c r="F152" s="60" t="s">
        <v>106</v>
      </c>
      <c r="G152" s="60" t="s">
        <v>107</v>
      </c>
      <c r="H152" s="60" t="s">
        <v>108</v>
      </c>
      <c r="I152" s="56">
        <v>30</v>
      </c>
      <c r="J152" s="56" t="s">
        <v>116</v>
      </c>
      <c r="K152" s="56" t="s">
        <v>110</v>
      </c>
      <c r="L152" s="61">
        <v>0</v>
      </c>
      <c r="M152" s="62">
        <f t="shared" si="79"/>
        <v>0</v>
      </c>
      <c r="N152" s="61">
        <v>8</v>
      </c>
      <c r="O152" s="62">
        <f t="shared" si="80"/>
        <v>1</v>
      </c>
      <c r="P152" s="61">
        <v>4</v>
      </c>
      <c r="Q152" s="62">
        <f t="shared" si="81"/>
        <v>1</v>
      </c>
      <c r="R152" s="61">
        <v>11</v>
      </c>
      <c r="S152" s="63">
        <f t="shared" si="82"/>
        <v>1</v>
      </c>
      <c r="T152" s="61">
        <v>5</v>
      </c>
      <c r="U152" s="63">
        <f t="shared" si="83"/>
        <v>1</v>
      </c>
      <c r="V152" s="61">
        <v>9</v>
      </c>
      <c r="W152" s="63">
        <f t="shared" si="84"/>
        <v>1</v>
      </c>
      <c r="X152" s="61">
        <v>6</v>
      </c>
      <c r="Y152" s="63">
        <f t="shared" si="85"/>
        <v>1</v>
      </c>
      <c r="Z152" s="61">
        <v>7</v>
      </c>
      <c r="AA152" s="63">
        <f t="shared" si="86"/>
        <v>1</v>
      </c>
      <c r="AB152" s="61">
        <v>12</v>
      </c>
      <c r="AC152" s="63">
        <f t="shared" si="87"/>
        <v>1</v>
      </c>
      <c r="AD152" s="64">
        <v>0</v>
      </c>
      <c r="AE152" s="65">
        <f t="shared" si="88"/>
        <v>0</v>
      </c>
      <c r="AF152" s="64">
        <v>0</v>
      </c>
      <c r="AG152" s="65">
        <f t="shared" si="89"/>
        <v>0</v>
      </c>
      <c r="AH152" s="64">
        <v>0</v>
      </c>
      <c r="AI152" s="65">
        <f t="shared" si="90"/>
        <v>0</v>
      </c>
      <c r="AJ152" s="64"/>
      <c r="AK152" s="65">
        <f t="shared" si="91"/>
        <v>0</v>
      </c>
      <c r="AL152" s="64"/>
      <c r="AM152" s="65">
        <f t="shared" si="92"/>
        <v>0</v>
      </c>
      <c r="AN152" s="64"/>
      <c r="AO152" s="65">
        <f t="shared" si="93"/>
        <v>0</v>
      </c>
      <c r="AP152" s="66">
        <f t="shared" si="94"/>
        <v>62</v>
      </c>
      <c r="AQ152" s="66">
        <f t="shared" si="95"/>
        <v>8</v>
      </c>
      <c r="AR152" s="56">
        <v>1</v>
      </c>
      <c r="AS152" s="56"/>
      <c r="AT152" s="56">
        <v>4</v>
      </c>
      <c r="AU152" s="67">
        <f t="shared" si="96"/>
        <v>5</v>
      </c>
      <c r="AV152" s="68">
        <f t="shared" si="97"/>
        <v>1</v>
      </c>
      <c r="AW152" s="68">
        <f t="shared" si="98"/>
        <v>0</v>
      </c>
      <c r="AX152" s="14">
        <f>IF(AP152&lt;1,0,IF(AND((L152+N152+P152+R152+T152+V152+X152+Z152+AB152)&lt;=40,(L152+N152+P152+R152+T152+V152+X152+Z152+AB152)&gt;0,(AP152)&lt;120),"กรอก",ROUND((IF(AP152&lt;120,((IF((L152+N152+P152+R152+T152+V152+X152+Z152+AB152)=0,0,(IF((L152+N152+P152+R152+T152+V152+X152+Z152+AB152)&lt;=80,6,8))))+((((AE152+AG152+AI152)*30)/20)+(((AK152+AM152+AO152)*35)/20))),(((M152+O152+Q152)*20)/20)+(((S152+U152+W152+Y152+AA152+AC152)*25)/20)+(((AE152+AG152+AI152)*30)/20)+(((AK152+AM152+AO152)*35)/20))),0)))</f>
        <v>6</v>
      </c>
      <c r="AY152" s="67">
        <f t="shared" si="99"/>
        <v>7</v>
      </c>
      <c r="AZ152" s="69">
        <f t="shared" si="100"/>
        <v>0</v>
      </c>
      <c r="BA152" s="69">
        <f t="shared" si="101"/>
        <v>0</v>
      </c>
      <c r="BB152" s="69">
        <f t="shared" si="102"/>
        <v>-2</v>
      </c>
      <c r="BC152" s="67">
        <f t="shared" si="102"/>
        <v>-2</v>
      </c>
      <c r="BD152" s="70">
        <f t="shared" si="103"/>
        <v>-28.571428571428569</v>
      </c>
      <c r="BE152" s="70">
        <f t="shared" si="109"/>
        <v>-33.333333333333329</v>
      </c>
      <c r="BF152" s="71"/>
      <c r="BG152" s="71"/>
      <c r="BH152" s="71">
        <v>1</v>
      </c>
      <c r="BI152" s="54">
        <f t="shared" si="104"/>
        <v>1</v>
      </c>
      <c r="BJ152" s="18">
        <f t="shared" si="105"/>
        <v>4</v>
      </c>
      <c r="BK152" s="18">
        <v>1</v>
      </c>
      <c r="BL152" s="18">
        <f t="shared" si="106"/>
        <v>5</v>
      </c>
      <c r="BM152" s="18">
        <f t="shared" si="107"/>
        <v>-2</v>
      </c>
      <c r="BN152" s="18">
        <f t="shared" si="108"/>
        <v>-28.571428571428569</v>
      </c>
      <c r="BO152" s="73"/>
      <c r="BP152" s="55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60"/>
      <c r="CV152" s="56">
        <f t="shared" si="110"/>
        <v>-2</v>
      </c>
      <c r="CW152" s="173">
        <f t="shared" si="111"/>
        <v>-28.571428571428569</v>
      </c>
      <c r="CX152" s="60"/>
      <c r="CY152" s="60"/>
      <c r="CZ152" s="60"/>
      <c r="DA152" s="60"/>
      <c r="DB152" s="60"/>
      <c r="DC152" s="75"/>
      <c r="DD152" s="60"/>
      <c r="DE152" s="75"/>
      <c r="DF152" s="60"/>
      <c r="DG152" s="60"/>
      <c r="DH152" s="60"/>
      <c r="DI152" s="60"/>
      <c r="DK152" s="3">
        <v>1</v>
      </c>
      <c r="DM152" s="3">
        <v>4</v>
      </c>
      <c r="DN152" s="3">
        <v>5</v>
      </c>
    </row>
    <row r="153" spans="1:118" s="3" customFormat="1">
      <c r="A153" s="56">
        <v>142</v>
      </c>
      <c r="B153" s="58">
        <v>80030174</v>
      </c>
      <c r="C153" s="59" t="s">
        <v>296</v>
      </c>
      <c r="D153" s="60" t="s">
        <v>294</v>
      </c>
      <c r="E153" s="60" t="s">
        <v>284</v>
      </c>
      <c r="F153" s="60" t="s">
        <v>106</v>
      </c>
      <c r="G153" s="60" t="s">
        <v>107</v>
      </c>
      <c r="H153" s="60" t="s">
        <v>108</v>
      </c>
      <c r="I153" s="56">
        <v>30</v>
      </c>
      <c r="J153" s="56" t="s">
        <v>116</v>
      </c>
      <c r="K153" s="56" t="s">
        <v>113</v>
      </c>
      <c r="L153" s="61">
        <v>25</v>
      </c>
      <c r="M153" s="62">
        <f t="shared" si="79"/>
        <v>1</v>
      </c>
      <c r="N153" s="61">
        <v>41</v>
      </c>
      <c r="O153" s="62">
        <f t="shared" si="80"/>
        <v>2</v>
      </c>
      <c r="P153" s="61">
        <v>61</v>
      </c>
      <c r="Q153" s="62">
        <f t="shared" si="81"/>
        <v>2</v>
      </c>
      <c r="R153" s="61">
        <v>64</v>
      </c>
      <c r="S153" s="63">
        <f t="shared" si="82"/>
        <v>2</v>
      </c>
      <c r="T153" s="61">
        <v>54</v>
      </c>
      <c r="U153" s="63">
        <f t="shared" si="83"/>
        <v>2</v>
      </c>
      <c r="V153" s="61">
        <v>80</v>
      </c>
      <c r="W153" s="63">
        <f t="shared" si="84"/>
        <v>3</v>
      </c>
      <c r="X153" s="61">
        <v>61</v>
      </c>
      <c r="Y153" s="63">
        <f t="shared" si="85"/>
        <v>2</v>
      </c>
      <c r="Z153" s="61">
        <v>56</v>
      </c>
      <c r="AA153" s="63">
        <f t="shared" si="86"/>
        <v>2</v>
      </c>
      <c r="AB153" s="61">
        <v>57</v>
      </c>
      <c r="AC153" s="63">
        <f t="shared" si="87"/>
        <v>2</v>
      </c>
      <c r="AD153" s="64">
        <v>0</v>
      </c>
      <c r="AE153" s="65">
        <f t="shared" si="88"/>
        <v>0</v>
      </c>
      <c r="AF153" s="64">
        <v>0</v>
      </c>
      <c r="AG153" s="65">
        <f t="shared" si="89"/>
        <v>0</v>
      </c>
      <c r="AH153" s="64">
        <v>0</v>
      </c>
      <c r="AI153" s="65">
        <f t="shared" si="90"/>
        <v>0</v>
      </c>
      <c r="AJ153" s="64"/>
      <c r="AK153" s="65">
        <f t="shared" si="91"/>
        <v>0</v>
      </c>
      <c r="AL153" s="64"/>
      <c r="AM153" s="65">
        <f t="shared" si="92"/>
        <v>0</v>
      </c>
      <c r="AN153" s="64"/>
      <c r="AO153" s="65">
        <f t="shared" si="93"/>
        <v>0</v>
      </c>
      <c r="AP153" s="66">
        <f t="shared" si="94"/>
        <v>499</v>
      </c>
      <c r="AQ153" s="66">
        <f t="shared" si="95"/>
        <v>18</v>
      </c>
      <c r="AR153" s="56">
        <v>1</v>
      </c>
      <c r="AS153" s="56">
        <v>1</v>
      </c>
      <c r="AT153" s="56">
        <v>22</v>
      </c>
      <c r="AU153" s="67">
        <f t="shared" si="96"/>
        <v>24</v>
      </c>
      <c r="AV153" s="68">
        <f t="shared" si="97"/>
        <v>1</v>
      </c>
      <c r="AW153" s="68">
        <f t="shared" si="98"/>
        <v>1</v>
      </c>
      <c r="AX153" s="14">
        <f>IF(AP153&lt;1,0,IF(AND((L153+N153+P153+R153+T153+V153+X153+Z153+AB153)&lt;=40,(L153+N153+P153+R153+T153+V153+X153+Z153+AB153)&gt;0,(AP153)&lt;120),"กรอก",ROUND((IF(AP153&lt;120,((IF((L153+N153+P153+R153+T153+V153+X153+Z153+AB153)=0,0,(IF((L153+N153+P153+R153+T153+V153+X153+Z153+AB153)&lt;=80,6,8))))+((((AE153+AG153+AI153)*30)/20)+(((AK153+AM153+AO153)*35)/20))),(((M153+O153+Q153)*20)/20)+(((S153+U153+W153+Y153+AA153+AC153)*25)/20)+(((AE153+AG153+AI153)*30)/20)+(((AK153+AM153+AO153)*35)/20))),0)))</f>
        <v>21</v>
      </c>
      <c r="AY153" s="67">
        <f t="shared" si="99"/>
        <v>23</v>
      </c>
      <c r="AZ153" s="69">
        <f t="shared" si="100"/>
        <v>0</v>
      </c>
      <c r="BA153" s="69">
        <f t="shared" si="101"/>
        <v>0</v>
      </c>
      <c r="BB153" s="69">
        <f t="shared" si="102"/>
        <v>1</v>
      </c>
      <c r="BC153" s="67">
        <f t="shared" si="102"/>
        <v>1</v>
      </c>
      <c r="BD153" s="70">
        <f t="shared" si="103"/>
        <v>4.3478260869565215</v>
      </c>
      <c r="BE153" s="70">
        <f t="shared" si="109"/>
        <v>4.7619047619047619</v>
      </c>
      <c r="BF153" s="71"/>
      <c r="BG153" s="71"/>
      <c r="BH153" s="71">
        <v>2</v>
      </c>
      <c r="BI153" s="54">
        <f t="shared" si="104"/>
        <v>2</v>
      </c>
      <c r="BJ153" s="18">
        <f t="shared" si="105"/>
        <v>22</v>
      </c>
      <c r="BK153" s="18"/>
      <c r="BL153" s="18">
        <f t="shared" si="106"/>
        <v>22</v>
      </c>
      <c r="BM153" s="18">
        <f t="shared" si="107"/>
        <v>-1</v>
      </c>
      <c r="BN153" s="18">
        <f t="shared" si="108"/>
        <v>-4.3478260869565215</v>
      </c>
      <c r="BO153" s="73"/>
      <c r="BP153" s="55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60"/>
      <c r="CV153" s="56">
        <f t="shared" si="110"/>
        <v>1</v>
      </c>
      <c r="CW153" s="173">
        <f t="shared" si="111"/>
        <v>4.3478260869565215</v>
      </c>
      <c r="CX153" s="60"/>
      <c r="CY153" s="60"/>
      <c r="CZ153" s="60"/>
      <c r="DA153" s="60"/>
      <c r="DB153" s="60"/>
      <c r="DC153" s="75"/>
      <c r="DD153" s="60"/>
      <c r="DE153" s="75"/>
      <c r="DF153" s="60"/>
      <c r="DG153" s="60"/>
      <c r="DH153" s="60"/>
      <c r="DI153" s="60"/>
      <c r="DK153" s="3">
        <v>1</v>
      </c>
      <c r="DL153" s="3">
        <v>1</v>
      </c>
      <c r="DM153" s="3">
        <v>24</v>
      </c>
      <c r="DN153" s="3">
        <v>26</v>
      </c>
    </row>
    <row r="154" spans="1:118" s="3" customFormat="1">
      <c r="A154" s="56">
        <v>143</v>
      </c>
      <c r="B154" s="58">
        <v>80030175</v>
      </c>
      <c r="C154" s="59" t="s">
        <v>297</v>
      </c>
      <c r="D154" s="60" t="s">
        <v>294</v>
      </c>
      <c r="E154" s="60" t="s">
        <v>284</v>
      </c>
      <c r="F154" s="60" t="s">
        <v>106</v>
      </c>
      <c r="G154" s="60" t="s">
        <v>107</v>
      </c>
      <c r="H154" s="60" t="s">
        <v>108</v>
      </c>
      <c r="I154" s="56">
        <v>40</v>
      </c>
      <c r="J154" s="56" t="s">
        <v>116</v>
      </c>
      <c r="K154" s="56" t="s">
        <v>110</v>
      </c>
      <c r="L154" s="61">
        <v>25</v>
      </c>
      <c r="M154" s="62">
        <f t="shared" si="79"/>
        <v>1</v>
      </c>
      <c r="N154" s="61">
        <v>31</v>
      </c>
      <c r="O154" s="62">
        <f t="shared" si="80"/>
        <v>1</v>
      </c>
      <c r="P154" s="61">
        <v>34</v>
      </c>
      <c r="Q154" s="62">
        <f t="shared" si="81"/>
        <v>1</v>
      </c>
      <c r="R154" s="61">
        <v>43</v>
      </c>
      <c r="S154" s="63">
        <f t="shared" si="82"/>
        <v>2</v>
      </c>
      <c r="T154" s="61">
        <v>32</v>
      </c>
      <c r="U154" s="63">
        <f t="shared" si="83"/>
        <v>1</v>
      </c>
      <c r="V154" s="61">
        <v>34</v>
      </c>
      <c r="W154" s="63">
        <f t="shared" si="84"/>
        <v>1</v>
      </c>
      <c r="X154" s="61">
        <v>36</v>
      </c>
      <c r="Y154" s="63">
        <f t="shared" si="85"/>
        <v>1</v>
      </c>
      <c r="Z154" s="61">
        <v>31</v>
      </c>
      <c r="AA154" s="63">
        <f t="shared" si="86"/>
        <v>1</v>
      </c>
      <c r="AB154" s="61">
        <v>34</v>
      </c>
      <c r="AC154" s="63">
        <f t="shared" si="87"/>
        <v>1</v>
      </c>
      <c r="AD154" s="64">
        <v>0</v>
      </c>
      <c r="AE154" s="65">
        <f t="shared" si="88"/>
        <v>0</v>
      </c>
      <c r="AF154" s="64">
        <v>0</v>
      </c>
      <c r="AG154" s="65">
        <f t="shared" si="89"/>
        <v>0</v>
      </c>
      <c r="AH154" s="64">
        <v>0</v>
      </c>
      <c r="AI154" s="65">
        <f t="shared" si="90"/>
        <v>0</v>
      </c>
      <c r="AJ154" s="64"/>
      <c r="AK154" s="65">
        <f t="shared" si="91"/>
        <v>0</v>
      </c>
      <c r="AL154" s="64"/>
      <c r="AM154" s="65">
        <f t="shared" si="92"/>
        <v>0</v>
      </c>
      <c r="AN154" s="64"/>
      <c r="AO154" s="65">
        <f t="shared" si="93"/>
        <v>0</v>
      </c>
      <c r="AP154" s="66">
        <f t="shared" si="94"/>
        <v>300</v>
      </c>
      <c r="AQ154" s="66">
        <f t="shared" si="95"/>
        <v>10</v>
      </c>
      <c r="AR154" s="56">
        <v>1</v>
      </c>
      <c r="AS154" s="56"/>
      <c r="AT154" s="56">
        <v>12</v>
      </c>
      <c r="AU154" s="67">
        <f t="shared" si="96"/>
        <v>13</v>
      </c>
      <c r="AV154" s="68">
        <f t="shared" si="97"/>
        <v>1</v>
      </c>
      <c r="AW154" s="68">
        <f t="shared" si="98"/>
        <v>1</v>
      </c>
      <c r="AX154" s="14">
        <f>IF(AP154&lt;1,0,IF(AND((L154+N154+P154+R154+T154+V154+X154+Z154+AB154)&lt;=40,(L154+N154+P154+R154+T154+V154+X154+Z154+AB154)&gt;0,(AP154)&lt;120),"กรอก",ROUND((IF(AP154&lt;120,((IF((L154+N154+P154+R154+T154+V154+X154+Z154+AB154)=0,0,(IF((L154+N154+P154+R154+T154+V154+X154+Z154+AB154)&lt;=80,6,8))))+((((AE154+AG154+AI154)*30)/20)+(((AK154+AM154+AO154)*35)/20))),(((M154+O154+Q154)*20)/20)+(((S154+U154+W154+Y154+AA154+AC154)*25)/20)+(((AE154+AG154+AI154)*30)/20)+(((AK154+AM154+AO154)*35)/20))),0)))</f>
        <v>12</v>
      </c>
      <c r="AY154" s="67">
        <f t="shared" si="99"/>
        <v>14</v>
      </c>
      <c r="AZ154" s="69">
        <f t="shared" si="100"/>
        <v>0</v>
      </c>
      <c r="BA154" s="69">
        <f t="shared" si="101"/>
        <v>-1</v>
      </c>
      <c r="BB154" s="69">
        <f t="shared" si="102"/>
        <v>0</v>
      </c>
      <c r="BC154" s="67">
        <f t="shared" si="102"/>
        <v>-1</v>
      </c>
      <c r="BD154" s="70">
        <f t="shared" si="103"/>
        <v>-7.1428571428571423</v>
      </c>
      <c r="BE154" s="70">
        <f t="shared" si="109"/>
        <v>0</v>
      </c>
      <c r="BF154" s="71">
        <v>1</v>
      </c>
      <c r="BG154" s="71"/>
      <c r="BH154" s="71">
        <v>3</v>
      </c>
      <c r="BI154" s="54">
        <f t="shared" si="104"/>
        <v>4</v>
      </c>
      <c r="BJ154" s="18">
        <f t="shared" si="105"/>
        <v>9</v>
      </c>
      <c r="BK154" s="18">
        <v>5</v>
      </c>
      <c r="BL154" s="18">
        <f t="shared" si="106"/>
        <v>14</v>
      </c>
      <c r="BM154" s="18">
        <f t="shared" si="107"/>
        <v>0</v>
      </c>
      <c r="BN154" s="18">
        <f t="shared" si="108"/>
        <v>0</v>
      </c>
      <c r="BO154" s="73"/>
      <c r="BP154" s="55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/>
      <c r="CV154" s="56">
        <f t="shared" si="110"/>
        <v>-1</v>
      </c>
      <c r="CW154" s="173">
        <f t="shared" si="111"/>
        <v>-7.1428571428571423</v>
      </c>
      <c r="CX154" s="60"/>
      <c r="CY154" s="60"/>
      <c r="CZ154" s="60"/>
      <c r="DA154" s="60"/>
      <c r="DB154" s="60"/>
      <c r="DC154" s="75"/>
      <c r="DD154" s="60"/>
      <c r="DE154" s="75">
        <v>1</v>
      </c>
      <c r="DF154" s="60"/>
      <c r="DG154" s="60"/>
      <c r="DH154" s="60"/>
      <c r="DI154" s="60"/>
      <c r="DK154" s="3">
        <v>1</v>
      </c>
      <c r="DM154" s="3">
        <v>12</v>
      </c>
      <c r="DN154" s="3">
        <v>13</v>
      </c>
    </row>
    <row r="155" spans="1:118" s="3" customFormat="1">
      <c r="A155" s="56">
        <v>144</v>
      </c>
      <c r="B155" s="58">
        <v>80030176</v>
      </c>
      <c r="C155" s="59" t="s">
        <v>298</v>
      </c>
      <c r="D155" s="60" t="s">
        <v>294</v>
      </c>
      <c r="E155" s="60" t="s">
        <v>284</v>
      </c>
      <c r="F155" s="60" t="s">
        <v>106</v>
      </c>
      <c r="G155" s="60" t="s">
        <v>107</v>
      </c>
      <c r="H155" s="60" t="s">
        <v>108</v>
      </c>
      <c r="I155" s="56">
        <v>40</v>
      </c>
      <c r="J155" s="56" t="s">
        <v>116</v>
      </c>
      <c r="K155" s="56" t="s">
        <v>110</v>
      </c>
      <c r="L155" s="61">
        <v>11</v>
      </c>
      <c r="M155" s="62">
        <f t="shared" si="79"/>
        <v>1</v>
      </c>
      <c r="N155" s="61">
        <v>17</v>
      </c>
      <c r="O155" s="62">
        <f t="shared" si="80"/>
        <v>1</v>
      </c>
      <c r="P155" s="61">
        <v>9</v>
      </c>
      <c r="Q155" s="62">
        <f t="shared" si="81"/>
        <v>1</v>
      </c>
      <c r="R155" s="61">
        <v>19</v>
      </c>
      <c r="S155" s="63">
        <f t="shared" si="82"/>
        <v>1</v>
      </c>
      <c r="T155" s="61">
        <v>17</v>
      </c>
      <c r="U155" s="63">
        <f t="shared" si="83"/>
        <v>1</v>
      </c>
      <c r="V155" s="61">
        <v>25</v>
      </c>
      <c r="W155" s="63">
        <f t="shared" si="84"/>
        <v>1</v>
      </c>
      <c r="X155" s="61">
        <v>19</v>
      </c>
      <c r="Y155" s="63">
        <f t="shared" si="85"/>
        <v>1</v>
      </c>
      <c r="Z155" s="61">
        <v>29</v>
      </c>
      <c r="AA155" s="63">
        <f t="shared" si="86"/>
        <v>1</v>
      </c>
      <c r="AB155" s="61">
        <v>21</v>
      </c>
      <c r="AC155" s="63">
        <f t="shared" si="87"/>
        <v>1</v>
      </c>
      <c r="AD155" s="64">
        <v>0</v>
      </c>
      <c r="AE155" s="65">
        <f t="shared" si="88"/>
        <v>0</v>
      </c>
      <c r="AF155" s="64">
        <v>0</v>
      </c>
      <c r="AG155" s="65">
        <f t="shared" si="89"/>
        <v>0</v>
      </c>
      <c r="AH155" s="64">
        <v>0</v>
      </c>
      <c r="AI155" s="65">
        <f t="shared" si="90"/>
        <v>0</v>
      </c>
      <c r="AJ155" s="64"/>
      <c r="AK155" s="65">
        <f t="shared" si="91"/>
        <v>0</v>
      </c>
      <c r="AL155" s="64"/>
      <c r="AM155" s="65">
        <f t="shared" si="92"/>
        <v>0</v>
      </c>
      <c r="AN155" s="64"/>
      <c r="AO155" s="65">
        <f t="shared" si="93"/>
        <v>0</v>
      </c>
      <c r="AP155" s="66">
        <f t="shared" si="94"/>
        <v>167</v>
      </c>
      <c r="AQ155" s="66">
        <f t="shared" si="95"/>
        <v>9</v>
      </c>
      <c r="AR155" s="56">
        <v>1</v>
      </c>
      <c r="AS155" s="56"/>
      <c r="AT155" s="56">
        <v>10</v>
      </c>
      <c r="AU155" s="67">
        <f t="shared" si="96"/>
        <v>11</v>
      </c>
      <c r="AV155" s="68">
        <f t="shared" si="97"/>
        <v>1</v>
      </c>
      <c r="AW155" s="68">
        <f t="shared" si="98"/>
        <v>1</v>
      </c>
      <c r="AX155" s="14">
        <f>IF(AP155&lt;1,0,IF(AND((L155+N155+P155+R155+T155+V155+X155+Z155+AB155)&lt;=40,(L155+N155+P155+R155+T155+V155+X155+Z155+AB155)&gt;0,(AP155)&lt;120),"กรอก",ROUND((IF(AP155&lt;120,((IF((L155+N155+P155+R155+T155+V155+X155+Z155+AB155)=0,0,(IF((L155+N155+P155+R155+T155+V155+X155+Z155+AB155)&lt;=80,6,8))))+((((AE155+AG155+AI155)*30)/20)+(((AK155+AM155+AO155)*35)/20))),(((M155+O155+Q155)*20)/20)+(((S155+U155+W155+Y155+AA155+AC155)*25)/20)+(((AE155+AG155+AI155)*30)/20)+(((AK155+AM155+AO155)*35)/20))),0)))</f>
        <v>11</v>
      </c>
      <c r="AY155" s="67">
        <f t="shared" si="99"/>
        <v>13</v>
      </c>
      <c r="AZ155" s="69">
        <f t="shared" si="100"/>
        <v>0</v>
      </c>
      <c r="BA155" s="69">
        <f t="shared" si="101"/>
        <v>-1</v>
      </c>
      <c r="BB155" s="69">
        <f t="shared" si="102"/>
        <v>-1</v>
      </c>
      <c r="BC155" s="67">
        <f t="shared" si="102"/>
        <v>-2</v>
      </c>
      <c r="BD155" s="70">
        <f t="shared" si="103"/>
        <v>-15.384615384615385</v>
      </c>
      <c r="BE155" s="70">
        <f t="shared" si="109"/>
        <v>-9.0909090909090917</v>
      </c>
      <c r="BF155" s="71"/>
      <c r="BG155" s="71"/>
      <c r="BH155" s="71"/>
      <c r="BI155" s="54">
        <f t="shared" si="104"/>
        <v>0</v>
      </c>
      <c r="BJ155" s="18">
        <f t="shared" si="105"/>
        <v>11</v>
      </c>
      <c r="BK155" s="18"/>
      <c r="BL155" s="18">
        <f t="shared" si="106"/>
        <v>11</v>
      </c>
      <c r="BM155" s="18">
        <f t="shared" si="107"/>
        <v>-2</v>
      </c>
      <c r="BN155" s="18">
        <f t="shared" si="108"/>
        <v>-15.384615384615385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/>
      <c r="CV155" s="56">
        <f t="shared" si="110"/>
        <v>-2</v>
      </c>
      <c r="CW155" s="173">
        <f t="shared" si="111"/>
        <v>-15.384615384615385</v>
      </c>
      <c r="CX155" s="60"/>
      <c r="CY155" s="60"/>
      <c r="CZ155" s="60"/>
      <c r="DA155" s="60"/>
      <c r="DB155" s="60"/>
      <c r="DC155" s="75"/>
      <c r="DD155" s="60"/>
      <c r="DE155" s="75"/>
      <c r="DF155" s="60"/>
      <c r="DG155" s="60"/>
      <c r="DH155" s="60"/>
      <c r="DI155" s="60"/>
      <c r="DK155" s="3">
        <v>1</v>
      </c>
      <c r="DM155" s="3">
        <v>10</v>
      </c>
      <c r="DN155" s="3">
        <v>11</v>
      </c>
    </row>
    <row r="156" spans="1:118" s="3" customFormat="1">
      <c r="A156" s="56">
        <v>145</v>
      </c>
      <c r="B156" s="58">
        <v>80030177</v>
      </c>
      <c r="C156" s="59" t="s">
        <v>299</v>
      </c>
      <c r="D156" s="60" t="s">
        <v>284</v>
      </c>
      <c r="E156" s="60" t="s">
        <v>284</v>
      </c>
      <c r="F156" s="60" t="s">
        <v>106</v>
      </c>
      <c r="G156" s="60" t="s">
        <v>107</v>
      </c>
      <c r="H156" s="60" t="s">
        <v>108</v>
      </c>
      <c r="I156" s="56">
        <v>41</v>
      </c>
      <c r="J156" s="56" t="s">
        <v>116</v>
      </c>
      <c r="K156" s="56" t="s">
        <v>110</v>
      </c>
      <c r="L156" s="61">
        <v>0</v>
      </c>
      <c r="M156" s="62">
        <f t="shared" si="79"/>
        <v>0</v>
      </c>
      <c r="N156" s="61">
        <v>2</v>
      </c>
      <c r="O156" s="62">
        <f t="shared" si="80"/>
        <v>1</v>
      </c>
      <c r="P156" s="61">
        <v>3</v>
      </c>
      <c r="Q156" s="62">
        <f t="shared" si="81"/>
        <v>1</v>
      </c>
      <c r="R156" s="61">
        <v>3</v>
      </c>
      <c r="S156" s="63">
        <f t="shared" si="82"/>
        <v>1</v>
      </c>
      <c r="T156" s="61">
        <v>3</v>
      </c>
      <c r="U156" s="63">
        <f t="shared" si="83"/>
        <v>1</v>
      </c>
      <c r="V156" s="61">
        <v>5</v>
      </c>
      <c r="W156" s="63">
        <f t="shared" si="84"/>
        <v>1</v>
      </c>
      <c r="X156" s="61">
        <v>4</v>
      </c>
      <c r="Y156" s="63">
        <f t="shared" si="85"/>
        <v>1</v>
      </c>
      <c r="Z156" s="61">
        <v>5</v>
      </c>
      <c r="AA156" s="63">
        <f t="shared" si="86"/>
        <v>1</v>
      </c>
      <c r="AB156" s="61">
        <v>4</v>
      </c>
      <c r="AC156" s="63">
        <f t="shared" si="87"/>
        <v>1</v>
      </c>
      <c r="AD156" s="64">
        <v>0</v>
      </c>
      <c r="AE156" s="65">
        <f t="shared" si="88"/>
        <v>0</v>
      </c>
      <c r="AF156" s="64">
        <v>0</v>
      </c>
      <c r="AG156" s="65">
        <f t="shared" si="89"/>
        <v>0</v>
      </c>
      <c r="AH156" s="64">
        <v>0</v>
      </c>
      <c r="AI156" s="65">
        <f t="shared" si="90"/>
        <v>0</v>
      </c>
      <c r="AJ156" s="64"/>
      <c r="AK156" s="65">
        <f t="shared" si="91"/>
        <v>0</v>
      </c>
      <c r="AL156" s="64"/>
      <c r="AM156" s="65">
        <f t="shared" si="92"/>
        <v>0</v>
      </c>
      <c r="AN156" s="64"/>
      <c r="AO156" s="65">
        <f t="shared" si="93"/>
        <v>0</v>
      </c>
      <c r="AP156" s="66">
        <f t="shared" si="94"/>
        <v>29</v>
      </c>
      <c r="AQ156" s="66">
        <f t="shared" si="95"/>
        <v>8</v>
      </c>
      <c r="AR156" s="56">
        <v>1</v>
      </c>
      <c r="AS156" s="56"/>
      <c r="AT156" s="56">
        <v>1</v>
      </c>
      <c r="AU156" s="67">
        <f t="shared" si="96"/>
        <v>2</v>
      </c>
      <c r="AV156" s="68">
        <f t="shared" si="97"/>
        <v>0</v>
      </c>
      <c r="AW156" s="68">
        <f t="shared" si="98"/>
        <v>0</v>
      </c>
      <c r="AX156" s="14">
        <v>4</v>
      </c>
      <c r="AY156" s="67">
        <f t="shared" si="99"/>
        <v>4</v>
      </c>
      <c r="AZ156" s="69">
        <f t="shared" si="100"/>
        <v>1</v>
      </c>
      <c r="BA156" s="69">
        <f t="shared" si="101"/>
        <v>0</v>
      </c>
      <c r="BB156" s="69">
        <f t="shared" si="102"/>
        <v>-3</v>
      </c>
      <c r="BC156" s="67">
        <f t="shared" si="102"/>
        <v>-2</v>
      </c>
      <c r="BD156" s="70">
        <f t="shared" si="103"/>
        <v>-50</v>
      </c>
      <c r="BE156" s="70">
        <f t="shared" si="109"/>
        <v>-75</v>
      </c>
      <c r="BF156" s="71"/>
      <c r="BG156" s="71"/>
      <c r="BH156" s="71">
        <v>2</v>
      </c>
      <c r="BI156" s="54">
        <f t="shared" si="104"/>
        <v>2</v>
      </c>
      <c r="BJ156" s="18">
        <f t="shared" si="105"/>
        <v>0</v>
      </c>
      <c r="BK156" s="18">
        <v>1</v>
      </c>
      <c r="BL156" s="18">
        <f t="shared" si="106"/>
        <v>1</v>
      </c>
      <c r="BM156" s="18">
        <f t="shared" si="107"/>
        <v>-3</v>
      </c>
      <c r="BN156" s="18">
        <f t="shared" si="108"/>
        <v>-75</v>
      </c>
      <c r="BO156" s="73"/>
      <c r="BP156" s="55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>
        <v>1</v>
      </c>
      <c r="CV156" s="56">
        <f t="shared" si="110"/>
        <v>-2</v>
      </c>
      <c r="CW156" s="173">
        <f t="shared" si="111"/>
        <v>-50</v>
      </c>
      <c r="CX156" s="60"/>
      <c r="CY156" s="60"/>
      <c r="CZ156" s="60"/>
      <c r="DA156" s="60"/>
      <c r="DB156" s="60"/>
      <c r="DC156" s="75">
        <v>1</v>
      </c>
      <c r="DD156" s="60"/>
      <c r="DE156" s="75"/>
      <c r="DF156" s="60"/>
      <c r="DG156" s="60"/>
      <c r="DH156" s="60"/>
      <c r="DI156" s="60"/>
      <c r="DK156" s="3">
        <v>1</v>
      </c>
      <c r="DM156" s="3">
        <v>2</v>
      </c>
      <c r="DN156" s="3">
        <v>3</v>
      </c>
    </row>
    <row r="157" spans="1:118" s="3" customFormat="1">
      <c r="A157" s="56">
        <v>146</v>
      </c>
      <c r="B157" s="58">
        <v>80030178</v>
      </c>
      <c r="C157" s="59" t="s">
        <v>300</v>
      </c>
      <c r="D157" s="60" t="s">
        <v>284</v>
      </c>
      <c r="E157" s="60" t="s">
        <v>284</v>
      </c>
      <c r="F157" s="60" t="s">
        <v>106</v>
      </c>
      <c r="G157" s="60" t="s">
        <v>107</v>
      </c>
      <c r="H157" s="60" t="s">
        <v>108</v>
      </c>
      <c r="I157" s="56">
        <v>41</v>
      </c>
      <c r="J157" s="56" t="s">
        <v>109</v>
      </c>
      <c r="K157" s="56" t="s">
        <v>110</v>
      </c>
      <c r="L157" s="61">
        <v>3</v>
      </c>
      <c r="M157" s="62">
        <f t="shared" si="79"/>
        <v>1</v>
      </c>
      <c r="N157" s="61">
        <v>4</v>
      </c>
      <c r="O157" s="62">
        <f t="shared" si="80"/>
        <v>1</v>
      </c>
      <c r="P157" s="61">
        <v>6</v>
      </c>
      <c r="Q157" s="62">
        <f t="shared" si="81"/>
        <v>1</v>
      </c>
      <c r="R157" s="61">
        <v>13</v>
      </c>
      <c r="S157" s="63">
        <f t="shared" si="82"/>
        <v>1</v>
      </c>
      <c r="T157" s="61">
        <v>12</v>
      </c>
      <c r="U157" s="63">
        <f t="shared" si="83"/>
        <v>1</v>
      </c>
      <c r="V157" s="61">
        <v>16</v>
      </c>
      <c r="W157" s="63">
        <f t="shared" si="84"/>
        <v>1</v>
      </c>
      <c r="X157" s="61">
        <v>23</v>
      </c>
      <c r="Y157" s="63">
        <f t="shared" si="85"/>
        <v>1</v>
      </c>
      <c r="Z157" s="61">
        <v>13</v>
      </c>
      <c r="AA157" s="63">
        <f t="shared" si="86"/>
        <v>1</v>
      </c>
      <c r="AB157" s="61">
        <v>7</v>
      </c>
      <c r="AC157" s="63">
        <f t="shared" si="87"/>
        <v>1</v>
      </c>
      <c r="AD157" s="64">
        <v>0</v>
      </c>
      <c r="AE157" s="65">
        <f t="shared" si="88"/>
        <v>0</v>
      </c>
      <c r="AF157" s="64">
        <v>0</v>
      </c>
      <c r="AG157" s="65">
        <f t="shared" si="89"/>
        <v>0</v>
      </c>
      <c r="AH157" s="64">
        <v>0</v>
      </c>
      <c r="AI157" s="65">
        <f t="shared" si="90"/>
        <v>0</v>
      </c>
      <c r="AJ157" s="64"/>
      <c r="AK157" s="65">
        <f t="shared" si="91"/>
        <v>0</v>
      </c>
      <c r="AL157" s="64"/>
      <c r="AM157" s="65">
        <f t="shared" si="92"/>
        <v>0</v>
      </c>
      <c r="AN157" s="64"/>
      <c r="AO157" s="65">
        <f t="shared" si="93"/>
        <v>0</v>
      </c>
      <c r="AP157" s="66">
        <f t="shared" si="94"/>
        <v>97</v>
      </c>
      <c r="AQ157" s="66">
        <f t="shared" si="95"/>
        <v>9</v>
      </c>
      <c r="AR157" s="56">
        <v>1</v>
      </c>
      <c r="AS157" s="56"/>
      <c r="AT157" s="56">
        <v>4</v>
      </c>
      <c r="AU157" s="67">
        <f t="shared" si="96"/>
        <v>5</v>
      </c>
      <c r="AV157" s="68">
        <f t="shared" si="97"/>
        <v>1</v>
      </c>
      <c r="AW157" s="68">
        <f t="shared" si="98"/>
        <v>0</v>
      </c>
      <c r="AX157" s="14">
        <f>IF(AP157&lt;1,0,IF(AND((L157+N157+P157+R157+T157+V157+X157+Z157+AB157)&lt;=40,(L157+N157+P157+R157+T157+V157+X157+Z157+AB157)&gt;0,(AP157)&lt;120),"กรอก",ROUND((IF(AP157&lt;120,((IF((L157+N157+P157+R157+T157+V157+X157+Z157+AB157)=0,0,(IF((L157+N157+P157+R157+T157+V157+X157+Z157+AB157)&lt;=80,6,8))))+((((AE157+AG157+AI157)*30)/20)+(((AK157+AM157+AO157)*35)/20))),(((M157+O157+Q157)*20)/20)+(((S157+U157+W157+Y157+AA157+AC157)*25)/20)+(((AE157+AG157+AI157)*30)/20)+(((AK157+AM157+AO157)*35)/20))),0)))</f>
        <v>8</v>
      </c>
      <c r="AY157" s="67">
        <f t="shared" si="99"/>
        <v>9</v>
      </c>
      <c r="AZ157" s="69">
        <f t="shared" si="100"/>
        <v>0</v>
      </c>
      <c r="BA157" s="69">
        <f t="shared" si="101"/>
        <v>0</v>
      </c>
      <c r="BB157" s="69">
        <f t="shared" si="102"/>
        <v>-4</v>
      </c>
      <c r="BC157" s="67">
        <f t="shared" si="102"/>
        <v>-4</v>
      </c>
      <c r="BD157" s="70">
        <f t="shared" si="103"/>
        <v>-44.444444444444443</v>
      </c>
      <c r="BE157" s="70">
        <f t="shared" si="109"/>
        <v>-50</v>
      </c>
      <c r="BF157" s="71"/>
      <c r="BG157" s="71"/>
      <c r="BH157" s="71"/>
      <c r="BI157" s="54">
        <f t="shared" si="104"/>
        <v>0</v>
      </c>
      <c r="BJ157" s="18">
        <f t="shared" si="105"/>
        <v>5</v>
      </c>
      <c r="BK157" s="18"/>
      <c r="BL157" s="18">
        <f t="shared" si="106"/>
        <v>5</v>
      </c>
      <c r="BM157" s="18">
        <f t="shared" si="107"/>
        <v>-4</v>
      </c>
      <c r="BN157" s="18">
        <f t="shared" si="108"/>
        <v>-44.444444444444443</v>
      </c>
      <c r="BO157" s="73"/>
      <c r="BP157" s="55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60">
        <v>1</v>
      </c>
      <c r="CV157" s="56">
        <f t="shared" si="110"/>
        <v>-4</v>
      </c>
      <c r="CW157" s="173">
        <f t="shared" si="111"/>
        <v>-44.444444444444443</v>
      </c>
      <c r="CX157" s="60"/>
      <c r="CY157" s="60"/>
      <c r="CZ157" s="60"/>
      <c r="DA157" s="60"/>
      <c r="DB157" s="60"/>
      <c r="DC157" s="75"/>
      <c r="DD157" s="60"/>
      <c r="DE157" s="75"/>
      <c r="DF157" s="60"/>
      <c r="DG157" s="60"/>
      <c r="DH157" s="60"/>
      <c r="DI157" s="60"/>
      <c r="DK157" s="3">
        <v>1</v>
      </c>
      <c r="DM157" s="3">
        <v>4</v>
      </c>
      <c r="DN157" s="3">
        <v>5</v>
      </c>
    </row>
    <row r="158" spans="1:118" s="3" customFormat="1">
      <c r="A158" s="56">
        <v>147</v>
      </c>
      <c r="B158" s="58">
        <v>80030182</v>
      </c>
      <c r="C158" s="59" t="s">
        <v>301</v>
      </c>
      <c r="D158" s="60" t="s">
        <v>284</v>
      </c>
      <c r="E158" s="60" t="s">
        <v>284</v>
      </c>
      <c r="F158" s="60" t="s">
        <v>106</v>
      </c>
      <c r="G158" s="60" t="s">
        <v>107</v>
      </c>
      <c r="H158" s="60" t="s">
        <v>108</v>
      </c>
      <c r="I158" s="56">
        <v>42</v>
      </c>
      <c r="J158" s="56" t="s">
        <v>109</v>
      </c>
      <c r="K158" s="56" t="s">
        <v>113</v>
      </c>
      <c r="L158" s="61">
        <v>27</v>
      </c>
      <c r="M158" s="62">
        <f t="shared" si="79"/>
        <v>1</v>
      </c>
      <c r="N158" s="61">
        <v>41</v>
      </c>
      <c r="O158" s="62">
        <f t="shared" si="80"/>
        <v>2</v>
      </c>
      <c r="P158" s="61">
        <v>39</v>
      </c>
      <c r="Q158" s="62">
        <f t="shared" si="81"/>
        <v>1</v>
      </c>
      <c r="R158" s="61">
        <v>70</v>
      </c>
      <c r="S158" s="63">
        <f t="shared" si="82"/>
        <v>3</v>
      </c>
      <c r="T158" s="61">
        <v>53</v>
      </c>
      <c r="U158" s="63">
        <f t="shared" si="83"/>
        <v>2</v>
      </c>
      <c r="V158" s="61">
        <v>68</v>
      </c>
      <c r="W158" s="63">
        <f t="shared" si="84"/>
        <v>2</v>
      </c>
      <c r="X158" s="61">
        <v>73</v>
      </c>
      <c r="Y158" s="63">
        <f t="shared" si="85"/>
        <v>3</v>
      </c>
      <c r="Z158" s="61">
        <v>75</v>
      </c>
      <c r="AA158" s="63">
        <f t="shared" si="86"/>
        <v>3</v>
      </c>
      <c r="AB158" s="61">
        <v>53</v>
      </c>
      <c r="AC158" s="63">
        <f t="shared" si="87"/>
        <v>2</v>
      </c>
      <c r="AD158" s="64">
        <v>0</v>
      </c>
      <c r="AE158" s="65">
        <f t="shared" si="88"/>
        <v>0</v>
      </c>
      <c r="AF158" s="64">
        <v>0</v>
      </c>
      <c r="AG158" s="65">
        <f t="shared" si="89"/>
        <v>0</v>
      </c>
      <c r="AH158" s="64">
        <v>0</v>
      </c>
      <c r="AI158" s="65">
        <f t="shared" si="90"/>
        <v>0</v>
      </c>
      <c r="AJ158" s="64"/>
      <c r="AK158" s="65">
        <f t="shared" si="91"/>
        <v>0</v>
      </c>
      <c r="AL158" s="64"/>
      <c r="AM158" s="65">
        <f t="shared" si="92"/>
        <v>0</v>
      </c>
      <c r="AN158" s="64"/>
      <c r="AO158" s="65">
        <f t="shared" si="93"/>
        <v>0</v>
      </c>
      <c r="AP158" s="66">
        <f t="shared" si="94"/>
        <v>499</v>
      </c>
      <c r="AQ158" s="66">
        <f t="shared" si="95"/>
        <v>19</v>
      </c>
      <c r="AR158" s="56">
        <v>1</v>
      </c>
      <c r="AS158" s="56">
        <v>1</v>
      </c>
      <c r="AT158" s="56">
        <v>23</v>
      </c>
      <c r="AU158" s="67">
        <f t="shared" si="96"/>
        <v>25</v>
      </c>
      <c r="AV158" s="68">
        <f t="shared" si="97"/>
        <v>1</v>
      </c>
      <c r="AW158" s="68">
        <f t="shared" si="98"/>
        <v>1</v>
      </c>
      <c r="AX158" s="14">
        <f>IF(AP158&lt;1,0,IF(AND((L158+N158+P158+R158+T158+V158+X158+Z158+AB158)&lt;=40,(L158+N158+P158+R158+T158+V158+X158+Z158+AB158)&gt;0,(AP158)&lt;120),"กรอก",ROUND((IF(AP158&lt;120,((IF((L158+N158+P158+R158+T158+V158+X158+Z158+AB158)=0,0,(IF((L158+N158+P158+R158+T158+V158+X158+Z158+AB158)&lt;=80,6,8))))+((((AE158+AG158+AI158)*30)/20)+(((AK158+AM158+AO158)*35)/20))),(((M158+O158+Q158)*20)/20)+(((S158+U158+W158+Y158+AA158+AC158)*25)/20)+(((AE158+AG158+AI158)*30)/20)+(((AK158+AM158+AO158)*35)/20))),0)))</f>
        <v>23</v>
      </c>
      <c r="AY158" s="67">
        <f t="shared" si="99"/>
        <v>25</v>
      </c>
      <c r="AZ158" s="69">
        <f t="shared" si="100"/>
        <v>0</v>
      </c>
      <c r="BA158" s="69">
        <f t="shared" si="101"/>
        <v>0</v>
      </c>
      <c r="BB158" s="69">
        <f t="shared" si="102"/>
        <v>0</v>
      </c>
      <c r="BC158" s="67">
        <f t="shared" si="102"/>
        <v>0</v>
      </c>
      <c r="BD158" s="70">
        <f t="shared" si="103"/>
        <v>0</v>
      </c>
      <c r="BE158" s="70">
        <f t="shared" si="109"/>
        <v>0</v>
      </c>
      <c r="BF158" s="71"/>
      <c r="BG158" s="71"/>
      <c r="BH158" s="71">
        <v>2</v>
      </c>
      <c r="BI158" s="54">
        <f t="shared" si="104"/>
        <v>2</v>
      </c>
      <c r="BJ158" s="18">
        <f t="shared" si="105"/>
        <v>23</v>
      </c>
      <c r="BK158" s="18">
        <v>3</v>
      </c>
      <c r="BL158" s="18">
        <f t="shared" si="106"/>
        <v>26</v>
      </c>
      <c r="BM158" s="18">
        <f t="shared" si="107"/>
        <v>1</v>
      </c>
      <c r="BN158" s="18">
        <f t="shared" si="108"/>
        <v>4</v>
      </c>
      <c r="BO158" s="73"/>
      <c r="BP158" s="55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60"/>
      <c r="CV158" s="56">
        <f t="shared" si="110"/>
        <v>0</v>
      </c>
      <c r="CW158" s="173">
        <f t="shared" si="111"/>
        <v>0</v>
      </c>
      <c r="CX158" s="60"/>
      <c r="CY158" s="60"/>
      <c r="CZ158" s="60"/>
      <c r="DA158" s="60"/>
      <c r="DB158" s="60"/>
      <c r="DC158" s="75"/>
      <c r="DD158" s="60"/>
      <c r="DE158" s="75"/>
      <c r="DF158" s="60"/>
      <c r="DG158" s="60"/>
      <c r="DH158" s="60"/>
      <c r="DI158" s="60"/>
      <c r="DK158" s="3">
        <v>1</v>
      </c>
      <c r="DL158" s="3">
        <v>1</v>
      </c>
      <c r="DM158" s="3">
        <v>22</v>
      </c>
      <c r="DN158" s="3">
        <v>24</v>
      </c>
    </row>
    <row r="159" spans="1:118" s="3" customFormat="1">
      <c r="A159" s="56">
        <v>148</v>
      </c>
      <c r="B159" s="58">
        <v>80030184</v>
      </c>
      <c r="C159" s="59" t="s">
        <v>302</v>
      </c>
      <c r="D159" s="60" t="s">
        <v>284</v>
      </c>
      <c r="E159" s="60" t="s">
        <v>284</v>
      </c>
      <c r="F159" s="60" t="s">
        <v>106</v>
      </c>
      <c r="G159" s="60" t="s">
        <v>107</v>
      </c>
      <c r="H159" s="60" t="s">
        <v>112</v>
      </c>
      <c r="I159" s="56">
        <v>42</v>
      </c>
      <c r="J159" s="56" t="s">
        <v>116</v>
      </c>
      <c r="K159" s="56" t="s">
        <v>110</v>
      </c>
      <c r="L159" s="61">
        <v>9</v>
      </c>
      <c r="M159" s="62">
        <f t="shared" si="79"/>
        <v>1</v>
      </c>
      <c r="N159" s="61">
        <v>6</v>
      </c>
      <c r="O159" s="62">
        <f t="shared" si="80"/>
        <v>1</v>
      </c>
      <c r="P159" s="61">
        <v>16</v>
      </c>
      <c r="Q159" s="62">
        <f t="shared" si="81"/>
        <v>1</v>
      </c>
      <c r="R159" s="61">
        <v>14</v>
      </c>
      <c r="S159" s="63">
        <f t="shared" si="82"/>
        <v>1</v>
      </c>
      <c r="T159" s="61">
        <v>21</v>
      </c>
      <c r="U159" s="63">
        <f t="shared" si="83"/>
        <v>1</v>
      </c>
      <c r="V159" s="61">
        <v>19</v>
      </c>
      <c r="W159" s="63">
        <f t="shared" si="84"/>
        <v>1</v>
      </c>
      <c r="X159" s="61">
        <v>22</v>
      </c>
      <c r="Y159" s="63">
        <f t="shared" si="85"/>
        <v>1</v>
      </c>
      <c r="Z159" s="61">
        <v>15</v>
      </c>
      <c r="AA159" s="63">
        <f t="shared" si="86"/>
        <v>1</v>
      </c>
      <c r="AB159" s="61">
        <v>19</v>
      </c>
      <c r="AC159" s="63">
        <f t="shared" si="87"/>
        <v>1</v>
      </c>
      <c r="AD159" s="64">
        <v>9</v>
      </c>
      <c r="AE159" s="65">
        <f t="shared" si="88"/>
        <v>1</v>
      </c>
      <c r="AF159" s="64">
        <v>8</v>
      </c>
      <c r="AG159" s="65">
        <f t="shared" si="89"/>
        <v>1</v>
      </c>
      <c r="AH159" s="64">
        <v>9</v>
      </c>
      <c r="AI159" s="65">
        <f t="shared" si="90"/>
        <v>1</v>
      </c>
      <c r="AJ159" s="64"/>
      <c r="AK159" s="65">
        <f t="shared" si="91"/>
        <v>0</v>
      </c>
      <c r="AL159" s="64"/>
      <c r="AM159" s="65">
        <f t="shared" si="92"/>
        <v>0</v>
      </c>
      <c r="AN159" s="64"/>
      <c r="AO159" s="65">
        <f t="shared" si="93"/>
        <v>0</v>
      </c>
      <c r="AP159" s="66">
        <f t="shared" si="94"/>
        <v>167</v>
      </c>
      <c r="AQ159" s="66">
        <f t="shared" si="95"/>
        <v>12</v>
      </c>
      <c r="AR159" s="56">
        <v>1</v>
      </c>
      <c r="AS159" s="56"/>
      <c r="AT159" s="56">
        <v>16</v>
      </c>
      <c r="AU159" s="67">
        <f t="shared" si="96"/>
        <v>17</v>
      </c>
      <c r="AV159" s="68">
        <f t="shared" si="97"/>
        <v>1</v>
      </c>
      <c r="AW159" s="68">
        <f t="shared" si="98"/>
        <v>1</v>
      </c>
      <c r="AX159" s="14">
        <f>IF(AP159&lt;1,0,IF(AND((L159+N159+P159+R159+T159+V159+X159+Z159+AB159)&lt;=40,(L159+N159+P159+R159+T159+V159+X159+Z159+AB159)&gt;0,(AP159)&lt;120),"กรอก",ROUND((IF(AP159&lt;120,((IF((L159+N159+P159+R159+T159+V159+X159+Z159+AB159)=0,0,(IF((L159+N159+P159+R159+T159+V159+X159+Z159+AB159)&lt;=80,6,8))))+((((AE159+AG159+AI159)*30)/20)+(((AK159+AM159+AO159)*35)/20))),(((M159+O159+Q159)*20)/20)+(((S159+U159+W159+Y159+AA159+AC159)*25)/20)+(((AE159+AG159+AI159)*30)/20)+(((AK159+AM159+AO159)*35)/20))),0)))</f>
        <v>15</v>
      </c>
      <c r="AY159" s="67">
        <f t="shared" si="99"/>
        <v>17</v>
      </c>
      <c r="AZ159" s="69">
        <f t="shared" si="100"/>
        <v>0</v>
      </c>
      <c r="BA159" s="69">
        <f t="shared" si="101"/>
        <v>-1</v>
      </c>
      <c r="BB159" s="69">
        <f t="shared" si="102"/>
        <v>1</v>
      </c>
      <c r="BC159" s="67">
        <f t="shared" si="102"/>
        <v>0</v>
      </c>
      <c r="BD159" s="70">
        <f t="shared" si="103"/>
        <v>0</v>
      </c>
      <c r="BE159" s="70">
        <f t="shared" si="109"/>
        <v>6.666666666666667</v>
      </c>
      <c r="BF159" s="71"/>
      <c r="BG159" s="71"/>
      <c r="BH159" s="71">
        <v>1</v>
      </c>
      <c r="BI159" s="54">
        <f t="shared" si="104"/>
        <v>1</v>
      </c>
      <c r="BJ159" s="18">
        <f t="shared" si="105"/>
        <v>16</v>
      </c>
      <c r="BK159" s="18">
        <v>2</v>
      </c>
      <c r="BL159" s="18">
        <f t="shared" si="106"/>
        <v>18</v>
      </c>
      <c r="BM159" s="18">
        <f t="shared" si="107"/>
        <v>1</v>
      </c>
      <c r="BN159" s="18">
        <f t="shared" si="108"/>
        <v>5.8823529411764701</v>
      </c>
      <c r="BO159" s="73"/>
      <c r="BP159" s="55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60"/>
      <c r="CV159" s="56">
        <f t="shared" si="110"/>
        <v>0</v>
      </c>
      <c r="CW159" s="173">
        <f t="shared" si="111"/>
        <v>0</v>
      </c>
      <c r="CX159" s="60"/>
      <c r="CY159" s="60"/>
      <c r="CZ159" s="60"/>
      <c r="DA159" s="60"/>
      <c r="DB159" s="60"/>
      <c r="DC159" s="75"/>
      <c r="DD159" s="60"/>
      <c r="DE159" s="75"/>
      <c r="DF159" s="60"/>
      <c r="DG159" s="60"/>
      <c r="DH159" s="60"/>
      <c r="DI159" s="60"/>
      <c r="DK159" s="3">
        <v>1</v>
      </c>
      <c r="DM159" s="3">
        <v>15</v>
      </c>
      <c r="DN159" s="3">
        <v>16</v>
      </c>
    </row>
    <row r="160" spans="1:118" s="3" customFormat="1">
      <c r="A160" s="56">
        <v>149</v>
      </c>
      <c r="B160" s="58">
        <v>80030185</v>
      </c>
      <c r="C160" s="59" t="s">
        <v>303</v>
      </c>
      <c r="D160" s="60" t="s">
        <v>284</v>
      </c>
      <c r="E160" s="60" t="s">
        <v>284</v>
      </c>
      <c r="F160" s="60" t="s">
        <v>106</v>
      </c>
      <c r="G160" s="60" t="s">
        <v>107</v>
      </c>
      <c r="H160" s="60" t="s">
        <v>108</v>
      </c>
      <c r="I160" s="56">
        <v>30</v>
      </c>
      <c r="J160" s="56" t="s">
        <v>116</v>
      </c>
      <c r="K160" s="56" t="s">
        <v>110</v>
      </c>
      <c r="L160" s="61">
        <v>10</v>
      </c>
      <c r="M160" s="62">
        <f t="shared" si="79"/>
        <v>1</v>
      </c>
      <c r="N160" s="61">
        <v>1</v>
      </c>
      <c r="O160" s="62">
        <f t="shared" si="80"/>
        <v>1</v>
      </c>
      <c r="P160" s="61">
        <v>1</v>
      </c>
      <c r="Q160" s="62">
        <f t="shared" si="81"/>
        <v>1</v>
      </c>
      <c r="R160" s="61">
        <v>7</v>
      </c>
      <c r="S160" s="63">
        <f t="shared" si="82"/>
        <v>1</v>
      </c>
      <c r="T160" s="61">
        <v>4</v>
      </c>
      <c r="U160" s="63">
        <f t="shared" si="83"/>
        <v>1</v>
      </c>
      <c r="V160" s="61">
        <v>3</v>
      </c>
      <c r="W160" s="63">
        <f t="shared" si="84"/>
        <v>1</v>
      </c>
      <c r="X160" s="61">
        <v>3</v>
      </c>
      <c r="Y160" s="63">
        <f t="shared" si="85"/>
        <v>1</v>
      </c>
      <c r="Z160" s="61">
        <v>2</v>
      </c>
      <c r="AA160" s="63">
        <f t="shared" si="86"/>
        <v>1</v>
      </c>
      <c r="AB160" s="61">
        <v>4</v>
      </c>
      <c r="AC160" s="63">
        <f t="shared" si="87"/>
        <v>1</v>
      </c>
      <c r="AD160" s="64">
        <v>0</v>
      </c>
      <c r="AE160" s="65">
        <f t="shared" si="88"/>
        <v>0</v>
      </c>
      <c r="AF160" s="64">
        <v>0</v>
      </c>
      <c r="AG160" s="65">
        <f t="shared" si="89"/>
        <v>0</v>
      </c>
      <c r="AH160" s="64">
        <v>0</v>
      </c>
      <c r="AI160" s="65">
        <f t="shared" si="90"/>
        <v>0</v>
      </c>
      <c r="AJ160" s="64"/>
      <c r="AK160" s="65">
        <f t="shared" si="91"/>
        <v>0</v>
      </c>
      <c r="AL160" s="64"/>
      <c r="AM160" s="65">
        <f t="shared" si="92"/>
        <v>0</v>
      </c>
      <c r="AN160" s="64"/>
      <c r="AO160" s="65">
        <f t="shared" si="93"/>
        <v>0</v>
      </c>
      <c r="AP160" s="66">
        <f t="shared" si="94"/>
        <v>35</v>
      </c>
      <c r="AQ160" s="66">
        <f t="shared" si="95"/>
        <v>9</v>
      </c>
      <c r="AR160" s="56">
        <v>1</v>
      </c>
      <c r="AS160" s="56"/>
      <c r="AT160" s="56">
        <v>2</v>
      </c>
      <c r="AU160" s="67">
        <f t="shared" si="96"/>
        <v>3</v>
      </c>
      <c r="AV160" s="68">
        <f t="shared" si="97"/>
        <v>0</v>
      </c>
      <c r="AW160" s="68">
        <f t="shared" si="98"/>
        <v>0</v>
      </c>
      <c r="AX160" s="14">
        <v>4</v>
      </c>
      <c r="AY160" s="67">
        <f t="shared" si="99"/>
        <v>4</v>
      </c>
      <c r="AZ160" s="69">
        <f t="shared" si="100"/>
        <v>1</v>
      </c>
      <c r="BA160" s="69">
        <f t="shared" si="101"/>
        <v>0</v>
      </c>
      <c r="BB160" s="69">
        <f t="shared" si="102"/>
        <v>-2</v>
      </c>
      <c r="BC160" s="67">
        <f t="shared" si="102"/>
        <v>-1</v>
      </c>
      <c r="BD160" s="70">
        <f t="shared" si="103"/>
        <v>-25</v>
      </c>
      <c r="BE160" s="70">
        <f t="shared" si="109"/>
        <v>-50</v>
      </c>
      <c r="BF160" s="71"/>
      <c r="BG160" s="71"/>
      <c r="BH160" s="71"/>
      <c r="BI160" s="54">
        <f t="shared" si="104"/>
        <v>0</v>
      </c>
      <c r="BJ160" s="18">
        <f t="shared" si="105"/>
        <v>3</v>
      </c>
      <c r="BK160" s="18"/>
      <c r="BL160" s="18">
        <f t="shared" si="106"/>
        <v>3</v>
      </c>
      <c r="BM160" s="18">
        <f t="shared" si="107"/>
        <v>-1</v>
      </c>
      <c r="BN160" s="18">
        <f t="shared" si="108"/>
        <v>-25</v>
      </c>
      <c r="BO160" s="73"/>
      <c r="BP160" s="55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60"/>
      <c r="CV160" s="56">
        <f t="shared" si="110"/>
        <v>-1</v>
      </c>
      <c r="CW160" s="173">
        <f t="shared" si="111"/>
        <v>-25</v>
      </c>
      <c r="CX160" s="60"/>
      <c r="CY160" s="60"/>
      <c r="CZ160" s="60"/>
      <c r="DA160" s="60"/>
      <c r="DB160" s="60"/>
      <c r="DC160" s="75"/>
      <c r="DD160" s="60"/>
      <c r="DE160" s="75"/>
      <c r="DF160" s="60"/>
      <c r="DG160" s="60"/>
      <c r="DH160" s="60"/>
      <c r="DI160" s="60"/>
      <c r="DK160" s="3">
        <v>1</v>
      </c>
      <c r="DM160" s="3">
        <v>2</v>
      </c>
      <c r="DN160" s="3">
        <v>3</v>
      </c>
    </row>
    <row r="161" spans="1:118" s="3" customFormat="1">
      <c r="A161" s="57">
        <v>150</v>
      </c>
      <c r="B161" s="76">
        <v>80030186</v>
      </c>
      <c r="C161" s="59" t="s">
        <v>304</v>
      </c>
      <c r="D161" s="77" t="s">
        <v>284</v>
      </c>
      <c r="E161" s="75" t="s">
        <v>284</v>
      </c>
      <c r="F161" s="77" t="s">
        <v>106</v>
      </c>
      <c r="G161" s="77" t="s">
        <v>107</v>
      </c>
      <c r="H161" s="77" t="s">
        <v>108</v>
      </c>
      <c r="I161" s="78">
        <v>40</v>
      </c>
      <c r="J161" s="78" t="s">
        <v>116</v>
      </c>
      <c r="K161" s="78" t="s">
        <v>110</v>
      </c>
      <c r="L161" s="162">
        <v>12</v>
      </c>
      <c r="M161" s="79">
        <f t="shared" si="79"/>
        <v>1</v>
      </c>
      <c r="N161" s="162">
        <v>11</v>
      </c>
      <c r="O161" s="79">
        <f t="shared" si="80"/>
        <v>1</v>
      </c>
      <c r="P161" s="162">
        <v>15</v>
      </c>
      <c r="Q161" s="79">
        <f t="shared" si="81"/>
        <v>1</v>
      </c>
      <c r="R161" s="162">
        <v>11</v>
      </c>
      <c r="S161" s="63">
        <f t="shared" si="82"/>
        <v>1</v>
      </c>
      <c r="T161" s="161">
        <v>8</v>
      </c>
      <c r="U161" s="63">
        <f t="shared" si="83"/>
        <v>1</v>
      </c>
      <c r="V161" s="161">
        <v>17</v>
      </c>
      <c r="W161" s="63">
        <f t="shared" si="84"/>
        <v>1</v>
      </c>
      <c r="X161" s="161">
        <v>20</v>
      </c>
      <c r="Y161" s="63">
        <f t="shared" si="85"/>
        <v>1</v>
      </c>
      <c r="Z161" s="161">
        <v>16</v>
      </c>
      <c r="AA161" s="63">
        <f t="shared" si="86"/>
        <v>1</v>
      </c>
      <c r="AB161" s="161">
        <v>18</v>
      </c>
      <c r="AC161" s="63">
        <f t="shared" si="87"/>
        <v>1</v>
      </c>
      <c r="AD161" s="64">
        <v>0</v>
      </c>
      <c r="AE161" s="65">
        <f t="shared" si="88"/>
        <v>0</v>
      </c>
      <c r="AF161" s="64">
        <v>0</v>
      </c>
      <c r="AG161" s="65">
        <f t="shared" si="89"/>
        <v>0</v>
      </c>
      <c r="AH161" s="64">
        <v>0</v>
      </c>
      <c r="AI161" s="65">
        <f t="shared" si="90"/>
        <v>0</v>
      </c>
      <c r="AJ161" s="80"/>
      <c r="AK161" s="79">
        <f t="shared" si="91"/>
        <v>0</v>
      </c>
      <c r="AL161" s="80"/>
      <c r="AM161" s="79">
        <f t="shared" si="92"/>
        <v>0</v>
      </c>
      <c r="AN161" s="80"/>
      <c r="AO161" s="79">
        <f t="shared" si="93"/>
        <v>0</v>
      </c>
      <c r="AP161" s="66">
        <f t="shared" si="94"/>
        <v>128</v>
      </c>
      <c r="AQ161" s="66">
        <f t="shared" si="95"/>
        <v>9</v>
      </c>
      <c r="AR161" s="57">
        <v>1</v>
      </c>
      <c r="AS161" s="57"/>
      <c r="AT161" s="57">
        <v>5</v>
      </c>
      <c r="AU161" s="67">
        <f t="shared" si="96"/>
        <v>6</v>
      </c>
      <c r="AV161" s="68">
        <f t="shared" si="97"/>
        <v>1</v>
      </c>
      <c r="AW161" s="68">
        <f t="shared" si="98"/>
        <v>1</v>
      </c>
      <c r="AX161" s="14">
        <f t="shared" ref="AX161:AX167" si="112">IF(AP161&lt;1,0,IF(AND((L161+N161+P161+R161+T161+V161+X161+Z161+AB161)&lt;=40,(L161+N161+P161+R161+T161+V161+X161+Z161+AB161)&gt;0,(AP161)&lt;120),"กรอก",ROUND((IF(AP161&lt;120,((IF((L161+N161+P161+R161+T161+V161+X161+Z161+AB161)=0,0,(IF((L161+N161+P161+R161+T161+V161+X161+Z161+AB161)&lt;=80,6,8))))+((((AE161+AG161+AI161)*30)/20)+(((AK161+AM161+AO161)*35)/20))),(((M161+O161+Q161)*20)/20)+(((S161+U161+W161+Y161+AA161+AC161)*25)/20)+(((AE161+AG161+AI161)*30)/20)+(((AK161+AM161+AO161)*35)/20))),0)))</f>
        <v>11</v>
      </c>
      <c r="AY161" s="67">
        <f t="shared" si="99"/>
        <v>13</v>
      </c>
      <c r="AZ161" s="69">
        <f t="shared" si="100"/>
        <v>0</v>
      </c>
      <c r="BA161" s="69">
        <f t="shared" si="101"/>
        <v>-1</v>
      </c>
      <c r="BB161" s="69">
        <f t="shared" si="102"/>
        <v>-6</v>
      </c>
      <c r="BC161" s="67">
        <f t="shared" si="102"/>
        <v>-7</v>
      </c>
      <c r="BD161" s="81">
        <f t="shared" si="103"/>
        <v>-53.846153846153847</v>
      </c>
      <c r="BE161" s="70">
        <f t="shared" si="109"/>
        <v>-54.54545454545454</v>
      </c>
      <c r="BF161" s="82"/>
      <c r="BG161" s="82"/>
      <c r="BH161" s="82">
        <v>1</v>
      </c>
      <c r="BI161" s="54">
        <f t="shared" si="104"/>
        <v>1</v>
      </c>
      <c r="BJ161" s="18">
        <f t="shared" si="105"/>
        <v>5</v>
      </c>
      <c r="BK161" s="18"/>
      <c r="BL161" s="18">
        <f t="shared" si="106"/>
        <v>5</v>
      </c>
      <c r="BM161" s="18">
        <f t="shared" si="107"/>
        <v>-8</v>
      </c>
      <c r="BN161" s="18">
        <f t="shared" si="108"/>
        <v>-61.53846153846154</v>
      </c>
      <c r="BO161" s="83"/>
      <c r="BP161" s="84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75"/>
      <c r="CV161" s="56">
        <f t="shared" si="110"/>
        <v>-7</v>
      </c>
      <c r="CW161" s="173">
        <f t="shared" si="111"/>
        <v>-53.846153846153847</v>
      </c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85"/>
      <c r="DK161" s="85">
        <v>1</v>
      </c>
      <c r="DL161" s="85"/>
      <c r="DM161" s="85">
        <v>6</v>
      </c>
      <c r="DN161" s="85">
        <v>7</v>
      </c>
    </row>
    <row r="162" spans="1:118" s="3" customFormat="1">
      <c r="A162" s="56">
        <v>151</v>
      </c>
      <c r="B162" s="58">
        <v>80030187</v>
      </c>
      <c r="C162" s="59" t="s">
        <v>305</v>
      </c>
      <c r="D162" s="60" t="s">
        <v>284</v>
      </c>
      <c r="E162" s="60" t="s">
        <v>284</v>
      </c>
      <c r="F162" s="60" t="s">
        <v>106</v>
      </c>
      <c r="G162" s="60" t="s">
        <v>107</v>
      </c>
      <c r="H162" s="60" t="s">
        <v>112</v>
      </c>
      <c r="I162" s="56">
        <v>50</v>
      </c>
      <c r="J162" s="56" t="s">
        <v>109</v>
      </c>
      <c r="K162" s="56" t="s">
        <v>110</v>
      </c>
      <c r="L162" s="61">
        <v>0</v>
      </c>
      <c r="M162" s="62">
        <f t="shared" si="79"/>
        <v>0</v>
      </c>
      <c r="N162" s="61">
        <v>3</v>
      </c>
      <c r="O162" s="62">
        <f t="shared" si="80"/>
        <v>1</v>
      </c>
      <c r="P162" s="61">
        <v>7</v>
      </c>
      <c r="Q162" s="62">
        <f t="shared" si="81"/>
        <v>1</v>
      </c>
      <c r="R162" s="61">
        <v>20</v>
      </c>
      <c r="S162" s="63">
        <f t="shared" si="82"/>
        <v>1</v>
      </c>
      <c r="T162" s="61">
        <v>14</v>
      </c>
      <c r="U162" s="63">
        <f t="shared" si="83"/>
        <v>1</v>
      </c>
      <c r="V162" s="61">
        <v>11</v>
      </c>
      <c r="W162" s="63">
        <f t="shared" si="84"/>
        <v>1</v>
      </c>
      <c r="X162" s="61">
        <v>32</v>
      </c>
      <c r="Y162" s="63">
        <f t="shared" si="85"/>
        <v>1</v>
      </c>
      <c r="Z162" s="61">
        <v>22</v>
      </c>
      <c r="AA162" s="63">
        <f t="shared" si="86"/>
        <v>1</v>
      </c>
      <c r="AB162" s="61">
        <v>35</v>
      </c>
      <c r="AC162" s="63">
        <f t="shared" si="87"/>
        <v>1</v>
      </c>
      <c r="AD162" s="64">
        <v>18</v>
      </c>
      <c r="AE162" s="65">
        <f t="shared" si="88"/>
        <v>1</v>
      </c>
      <c r="AF162" s="64">
        <v>21</v>
      </c>
      <c r="AG162" s="65">
        <f t="shared" si="89"/>
        <v>1</v>
      </c>
      <c r="AH162" s="64">
        <v>18</v>
      </c>
      <c r="AI162" s="65">
        <f t="shared" si="90"/>
        <v>1</v>
      </c>
      <c r="AJ162" s="64"/>
      <c r="AK162" s="65">
        <f t="shared" si="91"/>
        <v>0</v>
      </c>
      <c r="AL162" s="64"/>
      <c r="AM162" s="65">
        <f t="shared" si="92"/>
        <v>0</v>
      </c>
      <c r="AN162" s="64"/>
      <c r="AO162" s="65">
        <f t="shared" si="93"/>
        <v>0</v>
      </c>
      <c r="AP162" s="66">
        <f t="shared" si="94"/>
        <v>201</v>
      </c>
      <c r="AQ162" s="66">
        <f t="shared" si="95"/>
        <v>11</v>
      </c>
      <c r="AR162" s="56">
        <v>1</v>
      </c>
      <c r="AS162" s="56"/>
      <c r="AT162" s="56">
        <v>15</v>
      </c>
      <c r="AU162" s="67">
        <f t="shared" si="96"/>
        <v>16</v>
      </c>
      <c r="AV162" s="68">
        <f t="shared" si="97"/>
        <v>1</v>
      </c>
      <c r="AW162" s="68">
        <f t="shared" si="98"/>
        <v>1</v>
      </c>
      <c r="AX162" s="14">
        <f t="shared" si="112"/>
        <v>14</v>
      </c>
      <c r="AY162" s="67">
        <f t="shared" si="99"/>
        <v>16</v>
      </c>
      <c r="AZ162" s="69">
        <f t="shared" si="100"/>
        <v>0</v>
      </c>
      <c r="BA162" s="69">
        <f t="shared" si="101"/>
        <v>-1</v>
      </c>
      <c r="BB162" s="69">
        <f t="shared" si="102"/>
        <v>1</v>
      </c>
      <c r="BC162" s="67">
        <f t="shared" si="102"/>
        <v>0</v>
      </c>
      <c r="BD162" s="70">
        <f t="shared" si="103"/>
        <v>0</v>
      </c>
      <c r="BE162" s="70">
        <f t="shared" si="109"/>
        <v>7.1428571428571423</v>
      </c>
      <c r="BF162" s="71"/>
      <c r="BG162" s="71"/>
      <c r="BH162" s="71">
        <v>3</v>
      </c>
      <c r="BI162" s="54">
        <f t="shared" si="104"/>
        <v>3</v>
      </c>
      <c r="BJ162" s="18">
        <f t="shared" si="105"/>
        <v>13</v>
      </c>
      <c r="BK162" s="18">
        <v>3</v>
      </c>
      <c r="BL162" s="18">
        <f t="shared" si="106"/>
        <v>16</v>
      </c>
      <c r="BM162" s="18">
        <f t="shared" si="107"/>
        <v>0</v>
      </c>
      <c r="BN162" s="18">
        <f t="shared" si="108"/>
        <v>0</v>
      </c>
      <c r="BO162" s="73"/>
      <c r="BP162" s="55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60"/>
      <c r="CV162" s="56">
        <f t="shared" si="110"/>
        <v>0</v>
      </c>
      <c r="CW162" s="173">
        <f t="shared" si="111"/>
        <v>0</v>
      </c>
      <c r="CX162" s="60"/>
      <c r="CY162" s="60"/>
      <c r="CZ162" s="60"/>
      <c r="DA162" s="60"/>
      <c r="DB162" s="60"/>
      <c r="DC162" s="75"/>
      <c r="DD162" s="60"/>
      <c r="DE162" s="75"/>
      <c r="DF162" s="60"/>
      <c r="DG162" s="60"/>
      <c r="DH162" s="60"/>
      <c r="DI162" s="60"/>
      <c r="DK162" s="3">
        <v>1</v>
      </c>
      <c r="DM162" s="3">
        <v>15</v>
      </c>
      <c r="DN162" s="3">
        <v>16</v>
      </c>
    </row>
    <row r="163" spans="1:118" s="3" customFormat="1">
      <c r="A163" s="56">
        <v>152</v>
      </c>
      <c r="B163" s="58">
        <v>80030188</v>
      </c>
      <c r="C163" s="59" t="s">
        <v>306</v>
      </c>
      <c r="D163" s="60" t="s">
        <v>284</v>
      </c>
      <c r="E163" s="60" t="s">
        <v>284</v>
      </c>
      <c r="F163" s="60" t="s">
        <v>106</v>
      </c>
      <c r="G163" s="60" t="s">
        <v>107</v>
      </c>
      <c r="H163" s="60" t="s">
        <v>112</v>
      </c>
      <c r="I163" s="56">
        <v>70</v>
      </c>
      <c r="J163" s="56" t="s">
        <v>116</v>
      </c>
      <c r="K163" s="56" t="s">
        <v>110</v>
      </c>
      <c r="L163" s="61">
        <v>0</v>
      </c>
      <c r="M163" s="62">
        <f t="shared" si="79"/>
        <v>0</v>
      </c>
      <c r="N163" s="61">
        <v>2</v>
      </c>
      <c r="O163" s="62">
        <f t="shared" si="80"/>
        <v>1</v>
      </c>
      <c r="P163" s="61">
        <v>1</v>
      </c>
      <c r="Q163" s="62">
        <f t="shared" si="81"/>
        <v>1</v>
      </c>
      <c r="R163" s="61">
        <v>12</v>
      </c>
      <c r="S163" s="63">
        <f t="shared" si="82"/>
        <v>1</v>
      </c>
      <c r="T163" s="61">
        <v>14</v>
      </c>
      <c r="U163" s="63">
        <f t="shared" si="83"/>
        <v>1</v>
      </c>
      <c r="V163" s="61">
        <v>15</v>
      </c>
      <c r="W163" s="63">
        <f t="shared" si="84"/>
        <v>1</v>
      </c>
      <c r="X163" s="61">
        <v>15</v>
      </c>
      <c r="Y163" s="63">
        <f t="shared" si="85"/>
        <v>1</v>
      </c>
      <c r="Z163" s="61">
        <v>23</v>
      </c>
      <c r="AA163" s="63">
        <f t="shared" si="86"/>
        <v>1</v>
      </c>
      <c r="AB163" s="61">
        <v>14</v>
      </c>
      <c r="AC163" s="63">
        <f t="shared" si="87"/>
        <v>1</v>
      </c>
      <c r="AD163" s="64">
        <v>11</v>
      </c>
      <c r="AE163" s="65">
        <f t="shared" si="88"/>
        <v>1</v>
      </c>
      <c r="AF163" s="64">
        <v>7</v>
      </c>
      <c r="AG163" s="65">
        <f t="shared" si="89"/>
        <v>1</v>
      </c>
      <c r="AH163" s="64">
        <v>7</v>
      </c>
      <c r="AI163" s="65">
        <f t="shared" si="90"/>
        <v>1</v>
      </c>
      <c r="AJ163" s="64"/>
      <c r="AK163" s="65">
        <f t="shared" si="91"/>
        <v>0</v>
      </c>
      <c r="AL163" s="64"/>
      <c r="AM163" s="65">
        <f t="shared" si="92"/>
        <v>0</v>
      </c>
      <c r="AN163" s="64"/>
      <c r="AO163" s="65">
        <f t="shared" si="93"/>
        <v>0</v>
      </c>
      <c r="AP163" s="66">
        <f t="shared" si="94"/>
        <v>121</v>
      </c>
      <c r="AQ163" s="66">
        <f t="shared" si="95"/>
        <v>11</v>
      </c>
      <c r="AR163" s="56">
        <v>1</v>
      </c>
      <c r="AS163" s="56"/>
      <c r="AT163" s="56">
        <v>14</v>
      </c>
      <c r="AU163" s="67">
        <f t="shared" si="96"/>
        <v>15</v>
      </c>
      <c r="AV163" s="68">
        <f t="shared" si="97"/>
        <v>1</v>
      </c>
      <c r="AW163" s="68">
        <f t="shared" si="98"/>
        <v>1</v>
      </c>
      <c r="AX163" s="14">
        <f t="shared" si="112"/>
        <v>14</v>
      </c>
      <c r="AY163" s="67">
        <f t="shared" si="99"/>
        <v>16</v>
      </c>
      <c r="AZ163" s="69">
        <f t="shared" si="100"/>
        <v>0</v>
      </c>
      <c r="BA163" s="69">
        <f t="shared" si="101"/>
        <v>-1</v>
      </c>
      <c r="BB163" s="69">
        <f t="shared" si="102"/>
        <v>0</v>
      </c>
      <c r="BC163" s="67">
        <f t="shared" si="102"/>
        <v>-1</v>
      </c>
      <c r="BD163" s="70">
        <f t="shared" si="103"/>
        <v>-6.25</v>
      </c>
      <c r="BE163" s="70">
        <f t="shared" si="109"/>
        <v>0</v>
      </c>
      <c r="BF163" s="71"/>
      <c r="BG163" s="71"/>
      <c r="BH163" s="71"/>
      <c r="BI163" s="54">
        <f t="shared" si="104"/>
        <v>0</v>
      </c>
      <c r="BJ163" s="18">
        <f t="shared" si="105"/>
        <v>15</v>
      </c>
      <c r="BK163" s="18"/>
      <c r="BL163" s="18">
        <f t="shared" si="106"/>
        <v>15</v>
      </c>
      <c r="BM163" s="18">
        <f t="shared" si="107"/>
        <v>-1</v>
      </c>
      <c r="BN163" s="18">
        <f t="shared" si="108"/>
        <v>-6.25</v>
      </c>
      <c r="BO163" s="73"/>
      <c r="BP163" s="55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60"/>
      <c r="CV163" s="56">
        <f t="shared" si="110"/>
        <v>-1</v>
      </c>
      <c r="CW163" s="173">
        <f t="shared" si="111"/>
        <v>-6.25</v>
      </c>
      <c r="CX163" s="60"/>
      <c r="CY163" s="60"/>
      <c r="CZ163" s="60"/>
      <c r="DA163" s="60"/>
      <c r="DB163" s="60"/>
      <c r="DC163" s="75"/>
      <c r="DD163" s="60"/>
      <c r="DE163" s="75"/>
      <c r="DF163" s="60"/>
      <c r="DG163" s="60"/>
      <c r="DH163" s="60"/>
      <c r="DI163" s="60"/>
      <c r="DK163" s="3">
        <v>1</v>
      </c>
      <c r="DM163" s="3">
        <v>14</v>
      </c>
      <c r="DN163" s="3">
        <v>15</v>
      </c>
    </row>
    <row r="164" spans="1:118" s="3" customFormat="1">
      <c r="A164" s="56">
        <v>153</v>
      </c>
      <c r="B164" s="58">
        <v>80030189</v>
      </c>
      <c r="C164" s="59" t="s">
        <v>284</v>
      </c>
      <c r="D164" s="60" t="s">
        <v>284</v>
      </c>
      <c r="E164" s="60" t="s">
        <v>284</v>
      </c>
      <c r="F164" s="60" t="s">
        <v>106</v>
      </c>
      <c r="G164" s="60" t="s">
        <v>107</v>
      </c>
      <c r="H164" s="60" t="s">
        <v>108</v>
      </c>
      <c r="I164" s="56">
        <v>74</v>
      </c>
      <c r="J164" s="56" t="s">
        <v>109</v>
      </c>
      <c r="K164" s="56" t="s">
        <v>110</v>
      </c>
      <c r="L164" s="61">
        <v>14</v>
      </c>
      <c r="M164" s="62">
        <f t="shared" si="79"/>
        <v>1</v>
      </c>
      <c r="N164" s="61">
        <v>20</v>
      </c>
      <c r="O164" s="62">
        <f t="shared" si="80"/>
        <v>1</v>
      </c>
      <c r="P164" s="61">
        <v>16</v>
      </c>
      <c r="Q164" s="62">
        <f t="shared" si="81"/>
        <v>1</v>
      </c>
      <c r="R164" s="61">
        <v>29</v>
      </c>
      <c r="S164" s="63">
        <f t="shared" si="82"/>
        <v>1</v>
      </c>
      <c r="T164" s="61">
        <v>30</v>
      </c>
      <c r="U164" s="63">
        <f t="shared" si="83"/>
        <v>1</v>
      </c>
      <c r="V164" s="61">
        <v>32</v>
      </c>
      <c r="W164" s="63">
        <f t="shared" si="84"/>
        <v>1</v>
      </c>
      <c r="X164" s="61">
        <v>28</v>
      </c>
      <c r="Y164" s="63">
        <f t="shared" si="85"/>
        <v>1</v>
      </c>
      <c r="Z164" s="61">
        <v>20</v>
      </c>
      <c r="AA164" s="63">
        <f t="shared" si="86"/>
        <v>1</v>
      </c>
      <c r="AB164" s="61">
        <v>35</v>
      </c>
      <c r="AC164" s="63">
        <f t="shared" si="87"/>
        <v>1</v>
      </c>
      <c r="AD164" s="64">
        <v>0</v>
      </c>
      <c r="AE164" s="65">
        <f t="shared" si="88"/>
        <v>0</v>
      </c>
      <c r="AF164" s="64">
        <v>0</v>
      </c>
      <c r="AG164" s="65">
        <f t="shared" si="89"/>
        <v>0</v>
      </c>
      <c r="AH164" s="64">
        <v>0</v>
      </c>
      <c r="AI164" s="65">
        <f t="shared" si="90"/>
        <v>0</v>
      </c>
      <c r="AJ164" s="64"/>
      <c r="AK164" s="65">
        <f t="shared" si="91"/>
        <v>0</v>
      </c>
      <c r="AL164" s="64"/>
      <c r="AM164" s="65">
        <f t="shared" si="92"/>
        <v>0</v>
      </c>
      <c r="AN164" s="64"/>
      <c r="AO164" s="65">
        <f t="shared" si="93"/>
        <v>0</v>
      </c>
      <c r="AP164" s="66">
        <f t="shared" si="94"/>
        <v>224</v>
      </c>
      <c r="AQ164" s="66">
        <f t="shared" si="95"/>
        <v>9</v>
      </c>
      <c r="AR164" s="56">
        <v>1</v>
      </c>
      <c r="AS164" s="56"/>
      <c r="AT164" s="56">
        <v>11</v>
      </c>
      <c r="AU164" s="67">
        <f t="shared" si="96"/>
        <v>12</v>
      </c>
      <c r="AV164" s="68">
        <f t="shared" si="97"/>
        <v>1</v>
      </c>
      <c r="AW164" s="68">
        <f t="shared" si="98"/>
        <v>1</v>
      </c>
      <c r="AX164" s="14">
        <f t="shared" si="112"/>
        <v>11</v>
      </c>
      <c r="AY164" s="67">
        <f t="shared" si="99"/>
        <v>13</v>
      </c>
      <c r="AZ164" s="69">
        <f t="shared" si="100"/>
        <v>0</v>
      </c>
      <c r="BA164" s="69">
        <f t="shared" si="101"/>
        <v>-1</v>
      </c>
      <c r="BB164" s="69">
        <f t="shared" si="102"/>
        <v>0</v>
      </c>
      <c r="BC164" s="67">
        <f t="shared" si="102"/>
        <v>-1</v>
      </c>
      <c r="BD164" s="70">
        <f t="shared" si="103"/>
        <v>-7.6923076923076925</v>
      </c>
      <c r="BE164" s="70">
        <f t="shared" si="109"/>
        <v>0</v>
      </c>
      <c r="BF164" s="71"/>
      <c r="BG164" s="71"/>
      <c r="BH164" s="71"/>
      <c r="BI164" s="54">
        <f t="shared" si="104"/>
        <v>0</v>
      </c>
      <c r="BJ164" s="18">
        <f t="shared" si="105"/>
        <v>12</v>
      </c>
      <c r="BK164" s="18"/>
      <c r="BL164" s="18">
        <f t="shared" si="106"/>
        <v>12</v>
      </c>
      <c r="BM164" s="18">
        <f t="shared" si="107"/>
        <v>-1</v>
      </c>
      <c r="BN164" s="18">
        <f t="shared" si="108"/>
        <v>-7.6923076923076925</v>
      </c>
      <c r="BO164" s="73"/>
      <c r="BP164" s="55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60"/>
      <c r="CV164" s="56">
        <f t="shared" si="110"/>
        <v>-1</v>
      </c>
      <c r="CW164" s="173">
        <f t="shared" si="111"/>
        <v>-7.6923076923076925</v>
      </c>
      <c r="CX164" s="60"/>
      <c r="CY164" s="60"/>
      <c r="CZ164" s="60"/>
      <c r="DA164" s="60"/>
      <c r="DB164" s="60"/>
      <c r="DC164" s="75"/>
      <c r="DD164" s="60"/>
      <c r="DE164" s="75"/>
      <c r="DF164" s="60"/>
      <c r="DG164" s="60"/>
      <c r="DH164" s="60"/>
      <c r="DI164" s="60"/>
      <c r="DJ164" s="87"/>
      <c r="DK164" s="87">
        <v>1</v>
      </c>
      <c r="DL164" s="87"/>
      <c r="DM164" s="87">
        <v>11</v>
      </c>
      <c r="DN164" s="87">
        <v>12</v>
      </c>
    </row>
    <row r="165" spans="1:118" s="3" customFormat="1">
      <c r="A165" s="56">
        <v>154</v>
      </c>
      <c r="B165" s="58">
        <v>80030190</v>
      </c>
      <c r="C165" s="59" t="s">
        <v>307</v>
      </c>
      <c r="D165" s="60" t="s">
        <v>308</v>
      </c>
      <c r="E165" s="60" t="s">
        <v>284</v>
      </c>
      <c r="F165" s="60" t="s">
        <v>106</v>
      </c>
      <c r="G165" s="60" t="s">
        <v>107</v>
      </c>
      <c r="H165" s="60" t="s">
        <v>108</v>
      </c>
      <c r="I165" s="56">
        <v>60</v>
      </c>
      <c r="J165" s="56" t="s">
        <v>116</v>
      </c>
      <c r="K165" s="56" t="s">
        <v>110</v>
      </c>
      <c r="L165" s="61">
        <v>10</v>
      </c>
      <c r="M165" s="62">
        <f t="shared" si="79"/>
        <v>1</v>
      </c>
      <c r="N165" s="61">
        <v>8</v>
      </c>
      <c r="O165" s="62">
        <f t="shared" si="80"/>
        <v>1</v>
      </c>
      <c r="P165" s="61">
        <v>8</v>
      </c>
      <c r="Q165" s="62">
        <f t="shared" si="81"/>
        <v>1</v>
      </c>
      <c r="R165" s="61">
        <v>22</v>
      </c>
      <c r="S165" s="63">
        <f t="shared" si="82"/>
        <v>1</v>
      </c>
      <c r="T165" s="61">
        <v>10</v>
      </c>
      <c r="U165" s="63">
        <f t="shared" si="83"/>
        <v>1</v>
      </c>
      <c r="V165" s="61">
        <v>8</v>
      </c>
      <c r="W165" s="63">
        <f t="shared" si="84"/>
        <v>1</v>
      </c>
      <c r="X165" s="61">
        <v>16</v>
      </c>
      <c r="Y165" s="63">
        <f t="shared" si="85"/>
        <v>1</v>
      </c>
      <c r="Z165" s="61">
        <v>13</v>
      </c>
      <c r="AA165" s="63">
        <f t="shared" si="86"/>
        <v>1</v>
      </c>
      <c r="AB165" s="61">
        <v>7</v>
      </c>
      <c r="AC165" s="63">
        <f t="shared" si="87"/>
        <v>1</v>
      </c>
      <c r="AD165" s="64">
        <v>0</v>
      </c>
      <c r="AE165" s="65">
        <f t="shared" si="88"/>
        <v>0</v>
      </c>
      <c r="AF165" s="64">
        <v>0</v>
      </c>
      <c r="AG165" s="65">
        <f t="shared" si="89"/>
        <v>0</v>
      </c>
      <c r="AH165" s="64">
        <v>0</v>
      </c>
      <c r="AI165" s="65">
        <f t="shared" si="90"/>
        <v>0</v>
      </c>
      <c r="AJ165" s="64"/>
      <c r="AK165" s="65">
        <f t="shared" si="91"/>
        <v>0</v>
      </c>
      <c r="AL165" s="64"/>
      <c r="AM165" s="65">
        <f t="shared" si="92"/>
        <v>0</v>
      </c>
      <c r="AN165" s="64"/>
      <c r="AO165" s="65">
        <f t="shared" si="93"/>
        <v>0</v>
      </c>
      <c r="AP165" s="66">
        <f t="shared" si="94"/>
        <v>102</v>
      </c>
      <c r="AQ165" s="66">
        <f t="shared" si="95"/>
        <v>9</v>
      </c>
      <c r="AR165" s="56">
        <v>1</v>
      </c>
      <c r="AS165" s="56"/>
      <c r="AT165" s="56">
        <v>5</v>
      </c>
      <c r="AU165" s="67">
        <f t="shared" si="96"/>
        <v>6</v>
      </c>
      <c r="AV165" s="68">
        <f t="shared" si="97"/>
        <v>1</v>
      </c>
      <c r="AW165" s="68">
        <f t="shared" si="98"/>
        <v>0</v>
      </c>
      <c r="AX165" s="14">
        <f t="shared" si="112"/>
        <v>8</v>
      </c>
      <c r="AY165" s="67">
        <f t="shared" si="99"/>
        <v>9</v>
      </c>
      <c r="AZ165" s="69">
        <f t="shared" si="100"/>
        <v>0</v>
      </c>
      <c r="BA165" s="69">
        <f t="shared" si="101"/>
        <v>0</v>
      </c>
      <c r="BB165" s="69">
        <f t="shared" si="102"/>
        <v>-3</v>
      </c>
      <c r="BC165" s="67">
        <f t="shared" si="102"/>
        <v>-3</v>
      </c>
      <c r="BD165" s="70">
        <f t="shared" si="103"/>
        <v>-33.333333333333329</v>
      </c>
      <c r="BE165" s="70">
        <f t="shared" si="109"/>
        <v>-37.5</v>
      </c>
      <c r="BF165" s="71"/>
      <c r="BG165" s="71"/>
      <c r="BH165" s="71"/>
      <c r="BI165" s="54">
        <f t="shared" si="104"/>
        <v>0</v>
      </c>
      <c r="BJ165" s="18">
        <f t="shared" si="105"/>
        <v>6</v>
      </c>
      <c r="BK165" s="18"/>
      <c r="BL165" s="18">
        <f t="shared" si="106"/>
        <v>6</v>
      </c>
      <c r="BM165" s="18">
        <f t="shared" si="107"/>
        <v>-3</v>
      </c>
      <c r="BN165" s="18">
        <f t="shared" si="108"/>
        <v>-33.333333333333329</v>
      </c>
      <c r="BO165" s="73"/>
      <c r="BP165" s="55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60">
        <v>1</v>
      </c>
      <c r="CV165" s="56">
        <f t="shared" si="110"/>
        <v>-3</v>
      </c>
      <c r="CW165" s="173">
        <f t="shared" si="111"/>
        <v>-33.333333333333329</v>
      </c>
      <c r="CX165" s="60"/>
      <c r="CY165" s="60"/>
      <c r="CZ165" s="60"/>
      <c r="DA165" s="60"/>
      <c r="DB165" s="60"/>
      <c r="DC165" s="75"/>
      <c r="DD165" s="60"/>
      <c r="DE165" s="75"/>
      <c r="DF165" s="60"/>
      <c r="DG165" s="60"/>
      <c r="DH165" s="60"/>
      <c r="DI165" s="60"/>
      <c r="DK165" s="3">
        <v>1</v>
      </c>
      <c r="DM165" s="3">
        <v>5</v>
      </c>
      <c r="DN165" s="3">
        <v>6</v>
      </c>
    </row>
    <row r="166" spans="1:118" s="3" customFormat="1">
      <c r="A166" s="56">
        <v>155</v>
      </c>
      <c r="B166" s="58">
        <v>80030191</v>
      </c>
      <c r="C166" s="59" t="s">
        <v>309</v>
      </c>
      <c r="D166" s="60" t="s">
        <v>308</v>
      </c>
      <c r="E166" s="60" t="s">
        <v>284</v>
      </c>
      <c r="F166" s="60" t="s">
        <v>106</v>
      </c>
      <c r="G166" s="60" t="s">
        <v>107</v>
      </c>
      <c r="H166" s="60" t="s">
        <v>112</v>
      </c>
      <c r="I166" s="56">
        <v>40</v>
      </c>
      <c r="J166" s="56" t="s">
        <v>116</v>
      </c>
      <c r="K166" s="56" t="s">
        <v>110</v>
      </c>
      <c r="L166" s="61">
        <v>8</v>
      </c>
      <c r="M166" s="62">
        <f t="shared" si="79"/>
        <v>1</v>
      </c>
      <c r="N166" s="61">
        <v>8</v>
      </c>
      <c r="O166" s="62">
        <f t="shared" si="80"/>
        <v>1</v>
      </c>
      <c r="P166" s="61">
        <v>7</v>
      </c>
      <c r="Q166" s="62">
        <f t="shared" si="81"/>
        <v>1</v>
      </c>
      <c r="R166" s="61">
        <v>10</v>
      </c>
      <c r="S166" s="63">
        <f t="shared" si="82"/>
        <v>1</v>
      </c>
      <c r="T166" s="61">
        <v>20</v>
      </c>
      <c r="U166" s="63">
        <f t="shared" si="83"/>
        <v>1</v>
      </c>
      <c r="V166" s="61">
        <v>11</v>
      </c>
      <c r="W166" s="63">
        <f t="shared" si="84"/>
        <v>1</v>
      </c>
      <c r="X166" s="61">
        <v>12</v>
      </c>
      <c r="Y166" s="63">
        <f t="shared" si="85"/>
        <v>1</v>
      </c>
      <c r="Z166" s="61">
        <v>15</v>
      </c>
      <c r="AA166" s="63">
        <f t="shared" si="86"/>
        <v>1</v>
      </c>
      <c r="AB166" s="61">
        <v>11</v>
      </c>
      <c r="AC166" s="63">
        <f t="shared" si="87"/>
        <v>1</v>
      </c>
      <c r="AD166" s="64">
        <v>15</v>
      </c>
      <c r="AE166" s="65">
        <f t="shared" si="88"/>
        <v>1</v>
      </c>
      <c r="AF166" s="64">
        <v>19</v>
      </c>
      <c r="AG166" s="65">
        <f t="shared" si="89"/>
        <v>1</v>
      </c>
      <c r="AH166" s="64">
        <v>10</v>
      </c>
      <c r="AI166" s="65">
        <f t="shared" si="90"/>
        <v>1</v>
      </c>
      <c r="AJ166" s="64"/>
      <c r="AK166" s="65">
        <f t="shared" si="91"/>
        <v>0</v>
      </c>
      <c r="AL166" s="64"/>
      <c r="AM166" s="65">
        <f t="shared" si="92"/>
        <v>0</v>
      </c>
      <c r="AN166" s="64"/>
      <c r="AO166" s="65">
        <f t="shared" si="93"/>
        <v>0</v>
      </c>
      <c r="AP166" s="66">
        <f t="shared" si="94"/>
        <v>146</v>
      </c>
      <c r="AQ166" s="66">
        <f t="shared" si="95"/>
        <v>12</v>
      </c>
      <c r="AR166" s="56">
        <v>1</v>
      </c>
      <c r="AS166" s="56"/>
      <c r="AT166" s="56">
        <v>14</v>
      </c>
      <c r="AU166" s="67">
        <f t="shared" si="96"/>
        <v>15</v>
      </c>
      <c r="AV166" s="68">
        <f t="shared" si="97"/>
        <v>1</v>
      </c>
      <c r="AW166" s="68">
        <f t="shared" si="98"/>
        <v>1</v>
      </c>
      <c r="AX166" s="14">
        <f t="shared" si="112"/>
        <v>15</v>
      </c>
      <c r="AY166" s="67">
        <f t="shared" si="99"/>
        <v>17</v>
      </c>
      <c r="AZ166" s="69">
        <f t="shared" si="100"/>
        <v>0</v>
      </c>
      <c r="BA166" s="69">
        <f t="shared" si="101"/>
        <v>-1</v>
      </c>
      <c r="BB166" s="69">
        <f t="shared" si="102"/>
        <v>-1</v>
      </c>
      <c r="BC166" s="67">
        <f t="shared" si="102"/>
        <v>-2</v>
      </c>
      <c r="BD166" s="70">
        <f t="shared" si="103"/>
        <v>-11.76470588235294</v>
      </c>
      <c r="BE166" s="70">
        <f t="shared" si="109"/>
        <v>-6.666666666666667</v>
      </c>
      <c r="BF166" s="71"/>
      <c r="BG166" s="71"/>
      <c r="BH166" s="71">
        <v>4</v>
      </c>
      <c r="BI166" s="54">
        <f t="shared" si="104"/>
        <v>4</v>
      </c>
      <c r="BJ166" s="18">
        <f t="shared" si="105"/>
        <v>11</v>
      </c>
      <c r="BK166" s="18">
        <v>5</v>
      </c>
      <c r="BL166" s="18">
        <f t="shared" si="106"/>
        <v>16</v>
      </c>
      <c r="BM166" s="18">
        <f t="shared" si="107"/>
        <v>-1</v>
      </c>
      <c r="BN166" s="18">
        <f t="shared" si="108"/>
        <v>-5.8823529411764701</v>
      </c>
      <c r="BO166" s="73"/>
      <c r="BP166" s="55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60"/>
      <c r="CV166" s="56">
        <f t="shared" si="110"/>
        <v>-2</v>
      </c>
      <c r="CW166" s="173">
        <f t="shared" si="111"/>
        <v>-11.76470588235294</v>
      </c>
      <c r="CX166" s="60"/>
      <c r="CY166" s="60"/>
      <c r="CZ166" s="60"/>
      <c r="DA166" s="60"/>
      <c r="DB166" s="60"/>
      <c r="DC166" s="75"/>
      <c r="DD166" s="60"/>
      <c r="DE166" s="75"/>
      <c r="DF166" s="60"/>
      <c r="DG166" s="60"/>
      <c r="DH166" s="60"/>
      <c r="DI166" s="60"/>
      <c r="DK166" s="3">
        <v>1</v>
      </c>
      <c r="DM166" s="3">
        <v>13</v>
      </c>
      <c r="DN166" s="3">
        <v>14</v>
      </c>
    </row>
    <row r="167" spans="1:118" s="3" customFormat="1">
      <c r="A167" s="56">
        <v>156</v>
      </c>
      <c r="B167" s="58">
        <v>80030192</v>
      </c>
      <c r="C167" s="59" t="s">
        <v>310</v>
      </c>
      <c r="D167" s="60" t="s">
        <v>308</v>
      </c>
      <c r="E167" s="60" t="s">
        <v>284</v>
      </c>
      <c r="F167" s="60" t="s">
        <v>106</v>
      </c>
      <c r="G167" s="60" t="s">
        <v>107</v>
      </c>
      <c r="H167" s="60" t="s">
        <v>108</v>
      </c>
      <c r="I167" s="56">
        <v>52</v>
      </c>
      <c r="J167" s="56" t="s">
        <v>116</v>
      </c>
      <c r="K167" s="56" t="s">
        <v>281</v>
      </c>
      <c r="L167" s="61">
        <v>8</v>
      </c>
      <c r="M167" s="62">
        <f t="shared" si="79"/>
        <v>1</v>
      </c>
      <c r="N167" s="61">
        <v>13</v>
      </c>
      <c r="O167" s="62">
        <f t="shared" si="80"/>
        <v>1</v>
      </c>
      <c r="P167" s="61">
        <v>23</v>
      </c>
      <c r="Q167" s="62">
        <f t="shared" si="81"/>
        <v>1</v>
      </c>
      <c r="R167" s="61">
        <v>17</v>
      </c>
      <c r="S167" s="63">
        <f t="shared" si="82"/>
        <v>1</v>
      </c>
      <c r="T167" s="61">
        <v>26</v>
      </c>
      <c r="U167" s="63">
        <f t="shared" si="83"/>
        <v>1</v>
      </c>
      <c r="V167" s="61">
        <v>33</v>
      </c>
      <c r="W167" s="63">
        <f t="shared" si="84"/>
        <v>1</v>
      </c>
      <c r="X167" s="61">
        <v>21</v>
      </c>
      <c r="Y167" s="63">
        <f t="shared" si="85"/>
        <v>1</v>
      </c>
      <c r="Z167" s="61">
        <v>26</v>
      </c>
      <c r="AA167" s="63">
        <f t="shared" si="86"/>
        <v>1</v>
      </c>
      <c r="AB167" s="61">
        <v>40</v>
      </c>
      <c r="AC167" s="63">
        <f t="shared" si="87"/>
        <v>2</v>
      </c>
      <c r="AD167" s="64">
        <v>0</v>
      </c>
      <c r="AE167" s="65">
        <f t="shared" si="88"/>
        <v>0</v>
      </c>
      <c r="AF167" s="64">
        <v>0</v>
      </c>
      <c r="AG167" s="65">
        <f t="shared" si="89"/>
        <v>0</v>
      </c>
      <c r="AH167" s="64">
        <v>0</v>
      </c>
      <c r="AI167" s="65">
        <f t="shared" si="90"/>
        <v>0</v>
      </c>
      <c r="AJ167" s="64"/>
      <c r="AK167" s="65">
        <f t="shared" si="91"/>
        <v>0</v>
      </c>
      <c r="AL167" s="64"/>
      <c r="AM167" s="65">
        <f t="shared" si="92"/>
        <v>0</v>
      </c>
      <c r="AN167" s="64"/>
      <c r="AO167" s="65">
        <f t="shared" si="93"/>
        <v>0</v>
      </c>
      <c r="AP167" s="66">
        <f t="shared" si="94"/>
        <v>207</v>
      </c>
      <c r="AQ167" s="66">
        <f t="shared" si="95"/>
        <v>10</v>
      </c>
      <c r="AR167" s="56">
        <v>1</v>
      </c>
      <c r="AS167" s="56"/>
      <c r="AT167" s="56">
        <v>10</v>
      </c>
      <c r="AU167" s="67">
        <f t="shared" si="96"/>
        <v>11</v>
      </c>
      <c r="AV167" s="68">
        <f t="shared" si="97"/>
        <v>1</v>
      </c>
      <c r="AW167" s="68">
        <f t="shared" si="98"/>
        <v>1</v>
      </c>
      <c r="AX167" s="14">
        <f t="shared" si="112"/>
        <v>12</v>
      </c>
      <c r="AY167" s="67">
        <f t="shared" si="99"/>
        <v>14</v>
      </c>
      <c r="AZ167" s="69">
        <f t="shared" si="100"/>
        <v>0</v>
      </c>
      <c r="BA167" s="69">
        <f t="shared" si="101"/>
        <v>-1</v>
      </c>
      <c r="BB167" s="69">
        <f t="shared" si="102"/>
        <v>-2</v>
      </c>
      <c r="BC167" s="67">
        <f t="shared" si="102"/>
        <v>-3</v>
      </c>
      <c r="BD167" s="70">
        <f t="shared" si="103"/>
        <v>-21.428571428571427</v>
      </c>
      <c r="BE167" s="70">
        <f t="shared" si="109"/>
        <v>-16.666666666666664</v>
      </c>
      <c r="BF167" s="71"/>
      <c r="BG167" s="71"/>
      <c r="BH167" s="71"/>
      <c r="BI167" s="54">
        <f t="shared" si="104"/>
        <v>0</v>
      </c>
      <c r="BJ167" s="18">
        <f t="shared" si="105"/>
        <v>11</v>
      </c>
      <c r="BK167" s="18"/>
      <c r="BL167" s="18">
        <f t="shared" si="106"/>
        <v>11</v>
      </c>
      <c r="BM167" s="18">
        <f t="shared" si="107"/>
        <v>-3</v>
      </c>
      <c r="BN167" s="18">
        <f t="shared" si="108"/>
        <v>-21.428571428571427</v>
      </c>
      <c r="BO167" s="73"/>
      <c r="BP167" s="55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60"/>
      <c r="CV167" s="56">
        <f t="shared" si="110"/>
        <v>-3</v>
      </c>
      <c r="CW167" s="173">
        <f t="shared" si="111"/>
        <v>-21.428571428571427</v>
      </c>
      <c r="CX167" s="60"/>
      <c r="CY167" s="60"/>
      <c r="CZ167" s="60"/>
      <c r="DA167" s="60"/>
      <c r="DB167" s="60"/>
      <c r="DC167" s="75"/>
      <c r="DD167" s="60"/>
      <c r="DE167" s="75"/>
      <c r="DF167" s="60"/>
      <c r="DG167" s="60"/>
      <c r="DH167" s="60"/>
      <c r="DI167" s="60"/>
      <c r="DK167" s="3">
        <v>1</v>
      </c>
      <c r="DM167" s="3">
        <v>10</v>
      </c>
      <c r="DN167" s="3">
        <v>11</v>
      </c>
    </row>
    <row r="168" spans="1:118" s="3" customFormat="1">
      <c r="A168" s="56">
        <v>157</v>
      </c>
      <c r="B168" s="58">
        <v>80030193</v>
      </c>
      <c r="C168" s="59" t="s">
        <v>311</v>
      </c>
      <c r="D168" s="60" t="s">
        <v>308</v>
      </c>
      <c r="E168" s="60" t="s">
        <v>284</v>
      </c>
      <c r="F168" s="60" t="s">
        <v>106</v>
      </c>
      <c r="G168" s="60" t="s">
        <v>107</v>
      </c>
      <c r="H168" s="60" t="s">
        <v>108</v>
      </c>
      <c r="I168" s="56">
        <v>34</v>
      </c>
      <c r="J168" s="56" t="s">
        <v>116</v>
      </c>
      <c r="K168" s="56" t="s">
        <v>110</v>
      </c>
      <c r="L168" s="61">
        <v>0</v>
      </c>
      <c r="M168" s="62">
        <f t="shared" si="79"/>
        <v>0</v>
      </c>
      <c r="N168" s="61">
        <v>0</v>
      </c>
      <c r="O168" s="62">
        <f t="shared" si="80"/>
        <v>0</v>
      </c>
      <c r="P168" s="61">
        <v>1</v>
      </c>
      <c r="Q168" s="62">
        <f t="shared" si="81"/>
        <v>1</v>
      </c>
      <c r="R168" s="61">
        <v>4</v>
      </c>
      <c r="S168" s="63">
        <f t="shared" si="82"/>
        <v>1</v>
      </c>
      <c r="T168" s="61">
        <v>3</v>
      </c>
      <c r="U168" s="63">
        <f t="shared" si="83"/>
        <v>1</v>
      </c>
      <c r="V168" s="61">
        <v>4</v>
      </c>
      <c r="W168" s="63">
        <f t="shared" si="84"/>
        <v>1</v>
      </c>
      <c r="X168" s="61">
        <v>4</v>
      </c>
      <c r="Y168" s="63">
        <f t="shared" si="85"/>
        <v>1</v>
      </c>
      <c r="Z168" s="61">
        <v>2</v>
      </c>
      <c r="AA168" s="63">
        <f t="shared" si="86"/>
        <v>1</v>
      </c>
      <c r="AB168" s="61">
        <v>5</v>
      </c>
      <c r="AC168" s="63">
        <f t="shared" si="87"/>
        <v>1</v>
      </c>
      <c r="AD168" s="64">
        <v>0</v>
      </c>
      <c r="AE168" s="65">
        <f t="shared" si="88"/>
        <v>0</v>
      </c>
      <c r="AF168" s="64">
        <v>0</v>
      </c>
      <c r="AG168" s="65">
        <f t="shared" si="89"/>
        <v>0</v>
      </c>
      <c r="AH168" s="64">
        <v>0</v>
      </c>
      <c r="AI168" s="65">
        <f t="shared" si="90"/>
        <v>0</v>
      </c>
      <c r="AJ168" s="64"/>
      <c r="AK168" s="65">
        <f t="shared" si="91"/>
        <v>0</v>
      </c>
      <c r="AL168" s="64"/>
      <c r="AM168" s="65">
        <f t="shared" si="92"/>
        <v>0</v>
      </c>
      <c r="AN168" s="64"/>
      <c r="AO168" s="65">
        <f t="shared" si="93"/>
        <v>0</v>
      </c>
      <c r="AP168" s="66">
        <f t="shared" si="94"/>
        <v>23</v>
      </c>
      <c r="AQ168" s="66">
        <f t="shared" si="95"/>
        <v>7</v>
      </c>
      <c r="AR168" s="56">
        <v>1</v>
      </c>
      <c r="AS168" s="56"/>
      <c r="AT168" s="56">
        <v>3</v>
      </c>
      <c r="AU168" s="67">
        <f t="shared" si="96"/>
        <v>4</v>
      </c>
      <c r="AV168" s="68">
        <f t="shared" si="97"/>
        <v>0</v>
      </c>
      <c r="AW168" s="68">
        <f t="shared" si="98"/>
        <v>0</v>
      </c>
      <c r="AX168" s="14">
        <v>4</v>
      </c>
      <c r="AY168" s="67">
        <f t="shared" si="99"/>
        <v>4</v>
      </c>
      <c r="AZ168" s="69">
        <f t="shared" si="100"/>
        <v>1</v>
      </c>
      <c r="BA168" s="69">
        <f t="shared" si="101"/>
        <v>0</v>
      </c>
      <c r="BB168" s="69">
        <f t="shared" si="102"/>
        <v>-1</v>
      </c>
      <c r="BC168" s="67">
        <f t="shared" si="102"/>
        <v>0</v>
      </c>
      <c r="BD168" s="70">
        <f t="shared" si="103"/>
        <v>0</v>
      </c>
      <c r="BE168" s="70">
        <f t="shared" si="109"/>
        <v>-25</v>
      </c>
      <c r="BF168" s="71">
        <v>1</v>
      </c>
      <c r="BG168" s="71"/>
      <c r="BH168" s="71"/>
      <c r="BI168" s="54">
        <f t="shared" si="104"/>
        <v>1</v>
      </c>
      <c r="BJ168" s="18">
        <f t="shared" si="105"/>
        <v>3</v>
      </c>
      <c r="BK168" s="18"/>
      <c r="BL168" s="18">
        <f t="shared" si="106"/>
        <v>3</v>
      </c>
      <c r="BM168" s="18">
        <f t="shared" si="107"/>
        <v>-1</v>
      </c>
      <c r="BN168" s="18">
        <f t="shared" si="108"/>
        <v>-25</v>
      </c>
      <c r="BO168" s="73"/>
      <c r="BP168" s="55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60"/>
      <c r="CV168" s="56">
        <f t="shared" si="110"/>
        <v>0</v>
      </c>
      <c r="CW168" s="173">
        <f t="shared" si="111"/>
        <v>0</v>
      </c>
      <c r="CX168" s="60"/>
      <c r="CY168" s="60"/>
      <c r="CZ168" s="60"/>
      <c r="DA168" s="60"/>
      <c r="DB168" s="60"/>
      <c r="DC168" s="75"/>
      <c r="DD168" s="60"/>
      <c r="DE168" s="75"/>
      <c r="DF168" s="60"/>
      <c r="DG168" s="60"/>
      <c r="DH168" s="60"/>
      <c r="DI168" s="60"/>
      <c r="DK168" s="3">
        <v>1</v>
      </c>
      <c r="DM168" s="3">
        <v>3</v>
      </c>
      <c r="DN168" s="3">
        <v>4</v>
      </c>
    </row>
    <row r="169" spans="1:118" s="3" customFormat="1">
      <c r="A169" s="56">
        <v>158</v>
      </c>
      <c r="B169" s="58">
        <v>80030196</v>
      </c>
      <c r="C169" s="59" t="s">
        <v>312</v>
      </c>
      <c r="D169" s="60" t="s">
        <v>308</v>
      </c>
      <c r="E169" s="60" t="s">
        <v>284</v>
      </c>
      <c r="F169" s="60" t="s">
        <v>106</v>
      </c>
      <c r="G169" s="60" t="s">
        <v>107</v>
      </c>
      <c r="H169" s="60" t="s">
        <v>108</v>
      </c>
      <c r="I169" s="56">
        <v>45</v>
      </c>
      <c r="J169" s="56" t="s">
        <v>116</v>
      </c>
      <c r="K169" s="56" t="s">
        <v>110</v>
      </c>
      <c r="L169" s="61">
        <v>0</v>
      </c>
      <c r="M169" s="62">
        <f t="shared" si="79"/>
        <v>0</v>
      </c>
      <c r="N169" s="61">
        <v>3</v>
      </c>
      <c r="O169" s="62">
        <f t="shared" si="80"/>
        <v>1</v>
      </c>
      <c r="P169" s="61">
        <v>4</v>
      </c>
      <c r="Q169" s="62">
        <f t="shared" si="81"/>
        <v>1</v>
      </c>
      <c r="R169" s="61">
        <v>2</v>
      </c>
      <c r="S169" s="63">
        <f t="shared" si="82"/>
        <v>1</v>
      </c>
      <c r="T169" s="61">
        <v>1</v>
      </c>
      <c r="U169" s="63">
        <f t="shared" si="83"/>
        <v>1</v>
      </c>
      <c r="V169" s="61">
        <v>3</v>
      </c>
      <c r="W169" s="63">
        <f t="shared" si="84"/>
        <v>1</v>
      </c>
      <c r="X169" s="61">
        <v>5</v>
      </c>
      <c r="Y169" s="63">
        <f t="shared" si="85"/>
        <v>1</v>
      </c>
      <c r="Z169" s="61">
        <v>4</v>
      </c>
      <c r="AA169" s="63">
        <f t="shared" si="86"/>
        <v>1</v>
      </c>
      <c r="AB169" s="61">
        <v>5</v>
      </c>
      <c r="AC169" s="63">
        <f t="shared" si="87"/>
        <v>1</v>
      </c>
      <c r="AD169" s="64">
        <v>0</v>
      </c>
      <c r="AE169" s="65">
        <f t="shared" si="88"/>
        <v>0</v>
      </c>
      <c r="AF169" s="64">
        <v>0</v>
      </c>
      <c r="AG169" s="65">
        <f t="shared" si="89"/>
        <v>0</v>
      </c>
      <c r="AH169" s="64">
        <v>0</v>
      </c>
      <c r="AI169" s="65">
        <f t="shared" si="90"/>
        <v>0</v>
      </c>
      <c r="AJ169" s="64"/>
      <c r="AK169" s="65">
        <f t="shared" si="91"/>
        <v>0</v>
      </c>
      <c r="AL169" s="64"/>
      <c r="AM169" s="65">
        <f t="shared" si="92"/>
        <v>0</v>
      </c>
      <c r="AN169" s="64"/>
      <c r="AO169" s="65">
        <f t="shared" si="93"/>
        <v>0</v>
      </c>
      <c r="AP169" s="66">
        <f t="shared" si="94"/>
        <v>27</v>
      </c>
      <c r="AQ169" s="66">
        <f t="shared" si="95"/>
        <v>8</v>
      </c>
      <c r="AR169" s="56">
        <v>1</v>
      </c>
      <c r="AS169" s="56"/>
      <c r="AT169" s="56">
        <v>2</v>
      </c>
      <c r="AU169" s="67">
        <f t="shared" si="96"/>
        <v>3</v>
      </c>
      <c r="AV169" s="68">
        <f t="shared" si="97"/>
        <v>0</v>
      </c>
      <c r="AW169" s="68">
        <f t="shared" si="98"/>
        <v>0</v>
      </c>
      <c r="AX169" s="14">
        <v>4</v>
      </c>
      <c r="AY169" s="67">
        <f t="shared" si="99"/>
        <v>4</v>
      </c>
      <c r="AZ169" s="69">
        <f t="shared" si="100"/>
        <v>1</v>
      </c>
      <c r="BA169" s="69">
        <f t="shared" si="101"/>
        <v>0</v>
      </c>
      <c r="BB169" s="69">
        <f t="shared" si="102"/>
        <v>-2</v>
      </c>
      <c r="BC169" s="67">
        <f t="shared" si="102"/>
        <v>-1</v>
      </c>
      <c r="BD169" s="70">
        <f t="shared" si="103"/>
        <v>-25</v>
      </c>
      <c r="BE169" s="70">
        <f t="shared" si="109"/>
        <v>-50</v>
      </c>
      <c r="BF169" s="71"/>
      <c r="BG169" s="71"/>
      <c r="BH169" s="71"/>
      <c r="BI169" s="54">
        <f t="shared" si="104"/>
        <v>0</v>
      </c>
      <c r="BJ169" s="18">
        <f t="shared" si="105"/>
        <v>3</v>
      </c>
      <c r="BK169" s="18"/>
      <c r="BL169" s="18">
        <f t="shared" si="106"/>
        <v>3</v>
      </c>
      <c r="BM169" s="18">
        <f t="shared" si="107"/>
        <v>-1</v>
      </c>
      <c r="BN169" s="18">
        <f t="shared" si="108"/>
        <v>-25</v>
      </c>
      <c r="BO169" s="73"/>
      <c r="BP169" s="55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60"/>
      <c r="CV169" s="56">
        <f t="shared" si="110"/>
        <v>-1</v>
      </c>
      <c r="CW169" s="173">
        <f t="shared" si="111"/>
        <v>-25</v>
      </c>
      <c r="CX169" s="60"/>
      <c r="CY169" s="60"/>
      <c r="CZ169" s="60"/>
      <c r="DA169" s="60"/>
      <c r="DB169" s="60"/>
      <c r="DC169" s="75"/>
      <c r="DD169" s="60"/>
      <c r="DE169" s="75"/>
      <c r="DF169" s="60"/>
      <c r="DG169" s="60"/>
      <c r="DH169" s="60"/>
      <c r="DI169" s="60"/>
      <c r="DK169" s="3">
        <v>1</v>
      </c>
      <c r="DM169" s="3">
        <v>2</v>
      </c>
      <c r="DN169" s="3">
        <v>3</v>
      </c>
    </row>
    <row r="170" spans="1:118" s="3" customFormat="1">
      <c r="A170" s="56">
        <v>159</v>
      </c>
      <c r="B170" s="58">
        <v>80030197</v>
      </c>
      <c r="C170" s="59" t="s">
        <v>313</v>
      </c>
      <c r="D170" s="60" t="s">
        <v>308</v>
      </c>
      <c r="E170" s="60" t="s">
        <v>284</v>
      </c>
      <c r="F170" s="60" t="s">
        <v>106</v>
      </c>
      <c r="G170" s="60" t="s">
        <v>107</v>
      </c>
      <c r="H170" s="60" t="s">
        <v>112</v>
      </c>
      <c r="I170" s="56">
        <v>50</v>
      </c>
      <c r="J170" s="56" t="s">
        <v>116</v>
      </c>
      <c r="K170" s="56" t="s">
        <v>110</v>
      </c>
      <c r="L170" s="61">
        <v>0</v>
      </c>
      <c r="M170" s="62">
        <f t="shared" si="79"/>
        <v>0</v>
      </c>
      <c r="N170" s="61">
        <v>21</v>
      </c>
      <c r="O170" s="62">
        <f t="shared" si="80"/>
        <v>1</v>
      </c>
      <c r="P170" s="61">
        <v>16</v>
      </c>
      <c r="Q170" s="62">
        <f t="shared" si="81"/>
        <v>1</v>
      </c>
      <c r="R170" s="61">
        <v>20</v>
      </c>
      <c r="S170" s="63">
        <f t="shared" si="82"/>
        <v>1</v>
      </c>
      <c r="T170" s="61">
        <v>33</v>
      </c>
      <c r="U170" s="63">
        <f t="shared" si="83"/>
        <v>1</v>
      </c>
      <c r="V170" s="61">
        <v>25</v>
      </c>
      <c r="W170" s="63">
        <f t="shared" si="84"/>
        <v>1</v>
      </c>
      <c r="X170" s="61">
        <v>29</v>
      </c>
      <c r="Y170" s="63">
        <f t="shared" si="85"/>
        <v>1</v>
      </c>
      <c r="Z170" s="61">
        <v>29</v>
      </c>
      <c r="AA170" s="63">
        <f t="shared" si="86"/>
        <v>1</v>
      </c>
      <c r="AB170" s="61">
        <v>34</v>
      </c>
      <c r="AC170" s="63">
        <f t="shared" si="87"/>
        <v>1</v>
      </c>
      <c r="AD170" s="64">
        <v>15</v>
      </c>
      <c r="AE170" s="65">
        <f t="shared" si="88"/>
        <v>1</v>
      </c>
      <c r="AF170" s="64">
        <v>11</v>
      </c>
      <c r="AG170" s="65">
        <f t="shared" si="89"/>
        <v>1</v>
      </c>
      <c r="AH170" s="64">
        <v>11</v>
      </c>
      <c r="AI170" s="65">
        <f t="shared" si="90"/>
        <v>1</v>
      </c>
      <c r="AJ170" s="64"/>
      <c r="AK170" s="65">
        <f t="shared" si="91"/>
        <v>0</v>
      </c>
      <c r="AL170" s="64"/>
      <c r="AM170" s="65">
        <f t="shared" si="92"/>
        <v>0</v>
      </c>
      <c r="AN170" s="64"/>
      <c r="AO170" s="65">
        <f t="shared" si="93"/>
        <v>0</v>
      </c>
      <c r="AP170" s="66">
        <f t="shared" si="94"/>
        <v>244</v>
      </c>
      <c r="AQ170" s="66">
        <f t="shared" si="95"/>
        <v>11</v>
      </c>
      <c r="AR170" s="56">
        <v>1</v>
      </c>
      <c r="AS170" s="56"/>
      <c r="AT170" s="56">
        <v>15</v>
      </c>
      <c r="AU170" s="67">
        <f t="shared" si="96"/>
        <v>16</v>
      </c>
      <c r="AV170" s="68">
        <f t="shared" si="97"/>
        <v>1</v>
      </c>
      <c r="AW170" s="68">
        <f t="shared" si="98"/>
        <v>1</v>
      </c>
      <c r="AX170" s="14">
        <f t="shared" ref="AX170:AX176" si="113">IF(AP170&lt;1,0,IF(AND((L170+N170+P170+R170+T170+V170+X170+Z170+AB170)&lt;=40,(L170+N170+P170+R170+T170+V170+X170+Z170+AB170)&gt;0,(AP170)&lt;120),"กรอก",ROUND((IF(AP170&lt;120,((IF((L170+N170+P170+R170+T170+V170+X170+Z170+AB170)=0,0,(IF((L170+N170+P170+R170+T170+V170+X170+Z170+AB170)&lt;=80,6,8))))+((((AE170+AG170+AI170)*30)/20)+(((AK170+AM170+AO170)*35)/20))),(((M170+O170+Q170)*20)/20)+(((S170+U170+W170+Y170+AA170+AC170)*25)/20)+(((AE170+AG170+AI170)*30)/20)+(((AK170+AM170+AO170)*35)/20))),0)))</f>
        <v>14</v>
      </c>
      <c r="AY170" s="67">
        <f t="shared" si="99"/>
        <v>16</v>
      </c>
      <c r="AZ170" s="69">
        <f t="shared" si="100"/>
        <v>0</v>
      </c>
      <c r="BA170" s="69">
        <f t="shared" si="101"/>
        <v>-1</v>
      </c>
      <c r="BB170" s="69">
        <f t="shared" si="102"/>
        <v>1</v>
      </c>
      <c r="BC170" s="67">
        <f t="shared" si="102"/>
        <v>0</v>
      </c>
      <c r="BD170" s="70">
        <f t="shared" si="103"/>
        <v>0</v>
      </c>
      <c r="BE170" s="70">
        <f t="shared" si="109"/>
        <v>7.1428571428571423</v>
      </c>
      <c r="BF170" s="71"/>
      <c r="BG170" s="71"/>
      <c r="BH170" s="71">
        <v>1</v>
      </c>
      <c r="BI170" s="54">
        <f t="shared" si="104"/>
        <v>1</v>
      </c>
      <c r="BJ170" s="18">
        <f t="shared" si="105"/>
        <v>15</v>
      </c>
      <c r="BK170" s="18"/>
      <c r="BL170" s="18">
        <f t="shared" si="106"/>
        <v>15</v>
      </c>
      <c r="BM170" s="18">
        <f t="shared" si="107"/>
        <v>-1</v>
      </c>
      <c r="BN170" s="18">
        <f t="shared" si="108"/>
        <v>-6.25</v>
      </c>
      <c r="BO170" s="73"/>
      <c r="BP170" s="55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60"/>
      <c r="CV170" s="56">
        <f t="shared" si="110"/>
        <v>0</v>
      </c>
      <c r="CW170" s="173">
        <f t="shared" si="111"/>
        <v>0</v>
      </c>
      <c r="CX170" s="60"/>
      <c r="CY170" s="60"/>
      <c r="CZ170" s="60"/>
      <c r="DA170" s="60"/>
      <c r="DB170" s="60"/>
      <c r="DC170" s="75"/>
      <c r="DD170" s="60"/>
      <c r="DE170" s="75"/>
      <c r="DF170" s="60"/>
      <c r="DG170" s="60"/>
      <c r="DH170" s="60"/>
      <c r="DI170" s="60"/>
      <c r="DK170" s="3">
        <v>1</v>
      </c>
      <c r="DM170" s="3">
        <v>16</v>
      </c>
      <c r="DN170" s="3">
        <v>17</v>
      </c>
    </row>
    <row r="171" spans="1:118" s="3" customFormat="1">
      <c r="A171" s="56">
        <v>160</v>
      </c>
      <c r="B171" s="58">
        <v>80030198</v>
      </c>
      <c r="C171" s="59" t="s">
        <v>314</v>
      </c>
      <c r="D171" s="60" t="s">
        <v>315</v>
      </c>
      <c r="E171" s="60" t="s">
        <v>284</v>
      </c>
      <c r="F171" s="60" t="s">
        <v>106</v>
      </c>
      <c r="G171" s="60" t="s">
        <v>107</v>
      </c>
      <c r="H171" s="60" t="s">
        <v>108</v>
      </c>
      <c r="I171" s="56">
        <v>62</v>
      </c>
      <c r="J171" s="56" t="s">
        <v>116</v>
      </c>
      <c r="K171" s="56" t="s">
        <v>110</v>
      </c>
      <c r="L171" s="61">
        <v>5</v>
      </c>
      <c r="M171" s="62">
        <f t="shared" si="79"/>
        <v>1</v>
      </c>
      <c r="N171" s="61">
        <v>4</v>
      </c>
      <c r="O171" s="62">
        <f t="shared" si="80"/>
        <v>1</v>
      </c>
      <c r="P171" s="61">
        <v>3</v>
      </c>
      <c r="Q171" s="62">
        <f t="shared" si="81"/>
        <v>1</v>
      </c>
      <c r="R171" s="61">
        <v>6</v>
      </c>
      <c r="S171" s="63">
        <f t="shared" si="82"/>
        <v>1</v>
      </c>
      <c r="T171" s="61">
        <v>4</v>
      </c>
      <c r="U171" s="63">
        <f t="shared" si="83"/>
        <v>1</v>
      </c>
      <c r="V171" s="61">
        <v>6</v>
      </c>
      <c r="W171" s="63">
        <f t="shared" si="84"/>
        <v>1</v>
      </c>
      <c r="X171" s="61">
        <v>3</v>
      </c>
      <c r="Y171" s="63">
        <f t="shared" si="85"/>
        <v>1</v>
      </c>
      <c r="Z171" s="61">
        <v>11</v>
      </c>
      <c r="AA171" s="63">
        <f t="shared" si="86"/>
        <v>1</v>
      </c>
      <c r="AB171" s="61">
        <v>0</v>
      </c>
      <c r="AC171" s="63">
        <f t="shared" si="87"/>
        <v>0</v>
      </c>
      <c r="AD171" s="64">
        <v>0</v>
      </c>
      <c r="AE171" s="65">
        <f t="shared" si="88"/>
        <v>0</v>
      </c>
      <c r="AF171" s="64">
        <v>0</v>
      </c>
      <c r="AG171" s="65">
        <f t="shared" si="89"/>
        <v>0</v>
      </c>
      <c r="AH171" s="64">
        <v>0</v>
      </c>
      <c r="AI171" s="65">
        <f t="shared" si="90"/>
        <v>0</v>
      </c>
      <c r="AJ171" s="64"/>
      <c r="AK171" s="65">
        <f t="shared" si="91"/>
        <v>0</v>
      </c>
      <c r="AL171" s="64"/>
      <c r="AM171" s="65">
        <f t="shared" si="92"/>
        <v>0</v>
      </c>
      <c r="AN171" s="64"/>
      <c r="AO171" s="65">
        <f t="shared" si="93"/>
        <v>0</v>
      </c>
      <c r="AP171" s="66">
        <f t="shared" si="94"/>
        <v>42</v>
      </c>
      <c r="AQ171" s="66">
        <f t="shared" si="95"/>
        <v>8</v>
      </c>
      <c r="AR171" s="56">
        <v>1</v>
      </c>
      <c r="AS171" s="56"/>
      <c r="AT171" s="56">
        <v>2</v>
      </c>
      <c r="AU171" s="67">
        <f t="shared" si="96"/>
        <v>3</v>
      </c>
      <c r="AV171" s="68">
        <f t="shared" si="97"/>
        <v>1</v>
      </c>
      <c r="AW171" s="68">
        <f t="shared" si="98"/>
        <v>0</v>
      </c>
      <c r="AX171" s="14">
        <f t="shared" si="113"/>
        <v>6</v>
      </c>
      <c r="AY171" s="67">
        <f t="shared" si="99"/>
        <v>7</v>
      </c>
      <c r="AZ171" s="69">
        <f t="shared" si="100"/>
        <v>0</v>
      </c>
      <c r="BA171" s="69">
        <f t="shared" si="101"/>
        <v>0</v>
      </c>
      <c r="BB171" s="69">
        <f t="shared" si="102"/>
        <v>-4</v>
      </c>
      <c r="BC171" s="67">
        <f t="shared" si="102"/>
        <v>-4</v>
      </c>
      <c r="BD171" s="70">
        <f t="shared" si="103"/>
        <v>-57.142857142857139</v>
      </c>
      <c r="BE171" s="70">
        <f t="shared" si="109"/>
        <v>-66.666666666666657</v>
      </c>
      <c r="BF171" s="71"/>
      <c r="BG171" s="71"/>
      <c r="BH171" s="71"/>
      <c r="BI171" s="54">
        <f t="shared" si="104"/>
        <v>0</v>
      </c>
      <c r="BJ171" s="18">
        <f t="shared" si="105"/>
        <v>3</v>
      </c>
      <c r="BK171" s="18"/>
      <c r="BL171" s="18">
        <f t="shared" si="106"/>
        <v>3</v>
      </c>
      <c r="BM171" s="18">
        <f t="shared" si="107"/>
        <v>-4</v>
      </c>
      <c r="BN171" s="18">
        <f t="shared" si="108"/>
        <v>-57.142857142857139</v>
      </c>
      <c r="BO171" s="73"/>
      <c r="BP171" s="55"/>
      <c r="BQ171" s="74">
        <v>1</v>
      </c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60"/>
      <c r="CV171" s="56">
        <f t="shared" si="110"/>
        <v>-3</v>
      </c>
      <c r="CW171" s="173">
        <f t="shared" si="111"/>
        <v>-42.857142857142854</v>
      </c>
      <c r="CX171" s="60"/>
      <c r="CY171" s="60"/>
      <c r="CZ171" s="60"/>
      <c r="DA171" s="60"/>
      <c r="DB171" s="60"/>
      <c r="DC171" s="75"/>
      <c r="DD171" s="60"/>
      <c r="DE171" s="75"/>
      <c r="DF171" s="60"/>
      <c r="DG171" s="60"/>
      <c r="DH171" s="60"/>
      <c r="DI171" s="60"/>
      <c r="DK171" s="3">
        <v>1</v>
      </c>
      <c r="DM171" s="3">
        <v>2</v>
      </c>
      <c r="DN171" s="3">
        <v>3</v>
      </c>
    </row>
    <row r="172" spans="1:118" s="3" customFormat="1">
      <c r="A172" s="56">
        <v>161</v>
      </c>
      <c r="B172" s="58">
        <v>80030199</v>
      </c>
      <c r="C172" s="59" t="s">
        <v>316</v>
      </c>
      <c r="D172" s="60" t="s">
        <v>315</v>
      </c>
      <c r="E172" s="60" t="s">
        <v>284</v>
      </c>
      <c r="F172" s="60" t="s">
        <v>106</v>
      </c>
      <c r="G172" s="60" t="s">
        <v>107</v>
      </c>
      <c r="H172" s="60" t="s">
        <v>108</v>
      </c>
      <c r="I172" s="56">
        <v>60</v>
      </c>
      <c r="J172" s="56" t="s">
        <v>116</v>
      </c>
      <c r="K172" s="56" t="s">
        <v>110</v>
      </c>
      <c r="L172" s="61">
        <v>11</v>
      </c>
      <c r="M172" s="62">
        <f t="shared" si="79"/>
        <v>1</v>
      </c>
      <c r="N172" s="61">
        <v>17</v>
      </c>
      <c r="O172" s="62">
        <f t="shared" si="80"/>
        <v>1</v>
      </c>
      <c r="P172" s="61">
        <v>13</v>
      </c>
      <c r="Q172" s="62">
        <f t="shared" si="81"/>
        <v>1</v>
      </c>
      <c r="R172" s="61">
        <v>6</v>
      </c>
      <c r="S172" s="63">
        <f t="shared" si="82"/>
        <v>1</v>
      </c>
      <c r="T172" s="61">
        <v>9</v>
      </c>
      <c r="U172" s="63">
        <f t="shared" si="83"/>
        <v>1</v>
      </c>
      <c r="V172" s="61">
        <v>12</v>
      </c>
      <c r="W172" s="63">
        <f t="shared" si="84"/>
        <v>1</v>
      </c>
      <c r="X172" s="61">
        <v>9</v>
      </c>
      <c r="Y172" s="63">
        <f t="shared" si="85"/>
        <v>1</v>
      </c>
      <c r="Z172" s="61">
        <v>13</v>
      </c>
      <c r="AA172" s="63">
        <f t="shared" si="86"/>
        <v>1</v>
      </c>
      <c r="AB172" s="61">
        <v>13</v>
      </c>
      <c r="AC172" s="63">
        <f t="shared" si="87"/>
        <v>1</v>
      </c>
      <c r="AD172" s="64">
        <v>0</v>
      </c>
      <c r="AE172" s="65">
        <f t="shared" si="88"/>
        <v>0</v>
      </c>
      <c r="AF172" s="64">
        <v>0</v>
      </c>
      <c r="AG172" s="65">
        <f t="shared" si="89"/>
        <v>0</v>
      </c>
      <c r="AH172" s="64">
        <v>0</v>
      </c>
      <c r="AI172" s="65">
        <f t="shared" si="90"/>
        <v>0</v>
      </c>
      <c r="AJ172" s="64"/>
      <c r="AK172" s="65">
        <f t="shared" si="91"/>
        <v>0</v>
      </c>
      <c r="AL172" s="64"/>
      <c r="AM172" s="65">
        <f t="shared" si="92"/>
        <v>0</v>
      </c>
      <c r="AN172" s="64"/>
      <c r="AO172" s="65">
        <f t="shared" si="93"/>
        <v>0</v>
      </c>
      <c r="AP172" s="66">
        <f t="shared" si="94"/>
        <v>103</v>
      </c>
      <c r="AQ172" s="66">
        <f t="shared" si="95"/>
        <v>9</v>
      </c>
      <c r="AR172" s="56">
        <v>1</v>
      </c>
      <c r="AS172" s="56"/>
      <c r="AT172" s="56">
        <v>5</v>
      </c>
      <c r="AU172" s="67">
        <f t="shared" si="96"/>
        <v>6</v>
      </c>
      <c r="AV172" s="68">
        <f t="shared" si="97"/>
        <v>1</v>
      </c>
      <c r="AW172" s="68">
        <f t="shared" si="98"/>
        <v>0</v>
      </c>
      <c r="AX172" s="14">
        <f t="shared" si="113"/>
        <v>8</v>
      </c>
      <c r="AY172" s="67">
        <f t="shared" si="99"/>
        <v>9</v>
      </c>
      <c r="AZ172" s="69">
        <f t="shared" si="100"/>
        <v>0</v>
      </c>
      <c r="BA172" s="69">
        <f t="shared" si="101"/>
        <v>0</v>
      </c>
      <c r="BB172" s="69">
        <f t="shared" si="102"/>
        <v>-3</v>
      </c>
      <c r="BC172" s="67">
        <f t="shared" si="102"/>
        <v>-3</v>
      </c>
      <c r="BD172" s="70">
        <f t="shared" si="103"/>
        <v>-33.333333333333329</v>
      </c>
      <c r="BE172" s="70">
        <f t="shared" si="109"/>
        <v>-37.5</v>
      </c>
      <c r="BF172" s="71"/>
      <c r="BG172" s="71"/>
      <c r="BH172" s="71"/>
      <c r="BI172" s="54">
        <f t="shared" si="104"/>
        <v>0</v>
      </c>
      <c r="BJ172" s="18">
        <f t="shared" si="105"/>
        <v>6</v>
      </c>
      <c r="BK172" s="18"/>
      <c r="BL172" s="18">
        <f t="shared" si="106"/>
        <v>6</v>
      </c>
      <c r="BM172" s="18">
        <f t="shared" si="107"/>
        <v>-3</v>
      </c>
      <c r="BN172" s="18">
        <f t="shared" si="108"/>
        <v>-33.333333333333329</v>
      </c>
      <c r="BO172" s="73"/>
      <c r="BP172" s="55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60"/>
      <c r="CV172" s="56">
        <f t="shared" si="110"/>
        <v>-3</v>
      </c>
      <c r="CW172" s="173">
        <f t="shared" si="111"/>
        <v>-33.333333333333329</v>
      </c>
      <c r="CX172" s="60"/>
      <c r="CY172" s="60"/>
      <c r="CZ172" s="60"/>
      <c r="DA172" s="60"/>
      <c r="DB172" s="60"/>
      <c r="DC172" s="75">
        <v>1</v>
      </c>
      <c r="DD172" s="60"/>
      <c r="DE172" s="75"/>
      <c r="DF172" s="60"/>
      <c r="DG172" s="60"/>
      <c r="DH172" s="60"/>
      <c r="DI172" s="60"/>
      <c r="DK172" s="3">
        <v>1</v>
      </c>
      <c r="DM172" s="3">
        <v>5</v>
      </c>
      <c r="DN172" s="3">
        <v>6</v>
      </c>
    </row>
    <row r="173" spans="1:118" s="3" customFormat="1">
      <c r="A173" s="56">
        <v>162</v>
      </c>
      <c r="B173" s="58">
        <v>80030200</v>
      </c>
      <c r="C173" s="59" t="s">
        <v>317</v>
      </c>
      <c r="D173" s="60" t="s">
        <v>315</v>
      </c>
      <c r="E173" s="60" t="s">
        <v>284</v>
      </c>
      <c r="F173" s="60" t="s">
        <v>106</v>
      </c>
      <c r="G173" s="60" t="s">
        <v>107</v>
      </c>
      <c r="H173" s="60" t="s">
        <v>108</v>
      </c>
      <c r="I173" s="56">
        <v>30</v>
      </c>
      <c r="J173" s="56" t="s">
        <v>109</v>
      </c>
      <c r="K173" s="56" t="s">
        <v>113</v>
      </c>
      <c r="L173" s="61">
        <v>22</v>
      </c>
      <c r="M173" s="62">
        <f t="shared" si="79"/>
        <v>1</v>
      </c>
      <c r="N173" s="61">
        <v>38</v>
      </c>
      <c r="O173" s="62">
        <f t="shared" si="80"/>
        <v>1</v>
      </c>
      <c r="P173" s="61">
        <v>58</v>
      </c>
      <c r="Q173" s="62">
        <f t="shared" si="81"/>
        <v>2</v>
      </c>
      <c r="R173" s="61">
        <v>82</v>
      </c>
      <c r="S173" s="63">
        <f t="shared" si="82"/>
        <v>3</v>
      </c>
      <c r="T173" s="61">
        <v>96</v>
      </c>
      <c r="U173" s="63">
        <f t="shared" si="83"/>
        <v>3</v>
      </c>
      <c r="V173" s="61">
        <v>85</v>
      </c>
      <c r="W173" s="63">
        <f t="shared" si="84"/>
        <v>3</v>
      </c>
      <c r="X173" s="61">
        <v>88</v>
      </c>
      <c r="Y173" s="63">
        <f t="shared" si="85"/>
        <v>3</v>
      </c>
      <c r="Z173" s="61">
        <v>89</v>
      </c>
      <c r="AA173" s="63">
        <f t="shared" si="86"/>
        <v>3</v>
      </c>
      <c r="AB173" s="61">
        <v>94</v>
      </c>
      <c r="AC173" s="63">
        <f t="shared" si="87"/>
        <v>3</v>
      </c>
      <c r="AD173" s="64">
        <v>0</v>
      </c>
      <c r="AE173" s="65">
        <f t="shared" si="88"/>
        <v>0</v>
      </c>
      <c r="AF173" s="64">
        <v>0</v>
      </c>
      <c r="AG173" s="65">
        <f t="shared" si="89"/>
        <v>0</v>
      </c>
      <c r="AH173" s="64">
        <v>0</v>
      </c>
      <c r="AI173" s="65">
        <f t="shared" si="90"/>
        <v>0</v>
      </c>
      <c r="AJ173" s="64"/>
      <c r="AK173" s="65">
        <f t="shared" si="91"/>
        <v>0</v>
      </c>
      <c r="AL173" s="64"/>
      <c r="AM173" s="65">
        <f t="shared" si="92"/>
        <v>0</v>
      </c>
      <c r="AN173" s="64"/>
      <c r="AO173" s="65">
        <f t="shared" si="93"/>
        <v>0</v>
      </c>
      <c r="AP173" s="66">
        <f t="shared" si="94"/>
        <v>652</v>
      </c>
      <c r="AQ173" s="66">
        <f t="shared" si="95"/>
        <v>22</v>
      </c>
      <c r="AR173" s="56">
        <v>1</v>
      </c>
      <c r="AS173" s="56">
        <v>1</v>
      </c>
      <c r="AT173" s="56">
        <v>28</v>
      </c>
      <c r="AU173" s="67">
        <f t="shared" si="96"/>
        <v>30</v>
      </c>
      <c r="AV173" s="68">
        <f t="shared" si="97"/>
        <v>1</v>
      </c>
      <c r="AW173" s="68">
        <f t="shared" si="98"/>
        <v>1</v>
      </c>
      <c r="AX173" s="14">
        <f t="shared" si="113"/>
        <v>27</v>
      </c>
      <c r="AY173" s="67">
        <f t="shared" si="99"/>
        <v>29</v>
      </c>
      <c r="AZ173" s="69">
        <f t="shared" si="100"/>
        <v>0</v>
      </c>
      <c r="BA173" s="69">
        <f t="shared" si="101"/>
        <v>0</v>
      </c>
      <c r="BB173" s="69">
        <f t="shared" si="102"/>
        <v>1</v>
      </c>
      <c r="BC173" s="67">
        <f t="shared" si="102"/>
        <v>1</v>
      </c>
      <c r="BD173" s="70">
        <f t="shared" si="103"/>
        <v>3.4482758620689653</v>
      </c>
      <c r="BE173" s="70">
        <f t="shared" si="109"/>
        <v>3.7037037037037033</v>
      </c>
      <c r="BF173" s="71"/>
      <c r="BG173" s="71"/>
      <c r="BH173" s="71">
        <v>2</v>
      </c>
      <c r="BI173" s="54">
        <f t="shared" si="104"/>
        <v>2</v>
      </c>
      <c r="BJ173" s="18">
        <f t="shared" si="105"/>
        <v>28</v>
      </c>
      <c r="BK173" s="18">
        <v>1</v>
      </c>
      <c r="BL173" s="18">
        <f t="shared" si="106"/>
        <v>29</v>
      </c>
      <c r="BM173" s="18">
        <f t="shared" si="107"/>
        <v>0</v>
      </c>
      <c r="BN173" s="18">
        <f t="shared" si="108"/>
        <v>0</v>
      </c>
      <c r="BO173" s="73"/>
      <c r="BP173" s="55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60"/>
      <c r="CV173" s="56">
        <f t="shared" si="110"/>
        <v>1</v>
      </c>
      <c r="CW173" s="173">
        <f t="shared" si="111"/>
        <v>3.4482758620689653</v>
      </c>
      <c r="CX173" s="60"/>
      <c r="CY173" s="60"/>
      <c r="CZ173" s="60"/>
      <c r="DA173" s="60"/>
      <c r="DB173" s="60"/>
      <c r="DC173" s="75"/>
      <c r="DD173" s="60"/>
      <c r="DE173" s="75"/>
      <c r="DF173" s="60"/>
      <c r="DG173" s="60"/>
      <c r="DH173" s="60"/>
      <c r="DI173" s="60"/>
      <c r="DK173" s="3">
        <v>1</v>
      </c>
      <c r="DL173" s="3">
        <v>1</v>
      </c>
      <c r="DM173" s="3">
        <v>29</v>
      </c>
      <c r="DN173" s="3">
        <v>31</v>
      </c>
    </row>
    <row r="174" spans="1:118" s="87" customFormat="1">
      <c r="A174" s="56">
        <v>163</v>
      </c>
      <c r="B174" s="88">
        <v>80030201</v>
      </c>
      <c r="C174" s="59" t="s">
        <v>318</v>
      </c>
      <c r="D174" s="59" t="s">
        <v>315</v>
      </c>
      <c r="E174" s="59" t="s">
        <v>284</v>
      </c>
      <c r="F174" s="59" t="s">
        <v>106</v>
      </c>
      <c r="G174" s="59" t="s">
        <v>107</v>
      </c>
      <c r="H174" s="59" t="s">
        <v>108</v>
      </c>
      <c r="I174" s="82">
        <v>57</v>
      </c>
      <c r="J174" s="82" t="s">
        <v>109</v>
      </c>
      <c r="K174" s="82" t="s">
        <v>110</v>
      </c>
      <c r="L174" s="89">
        <v>12</v>
      </c>
      <c r="M174" s="90">
        <f t="shared" si="79"/>
        <v>1</v>
      </c>
      <c r="N174" s="89">
        <v>12</v>
      </c>
      <c r="O174" s="90">
        <f t="shared" si="80"/>
        <v>1</v>
      </c>
      <c r="P174" s="89">
        <v>12</v>
      </c>
      <c r="Q174" s="90">
        <f t="shared" si="81"/>
        <v>1</v>
      </c>
      <c r="R174" s="89">
        <v>13</v>
      </c>
      <c r="S174" s="91">
        <f t="shared" si="82"/>
        <v>1</v>
      </c>
      <c r="T174" s="89">
        <v>18</v>
      </c>
      <c r="U174" s="91">
        <f t="shared" si="83"/>
        <v>1</v>
      </c>
      <c r="V174" s="89">
        <v>21</v>
      </c>
      <c r="W174" s="91">
        <f t="shared" si="84"/>
        <v>1</v>
      </c>
      <c r="X174" s="89">
        <v>26</v>
      </c>
      <c r="Y174" s="91">
        <f t="shared" si="85"/>
        <v>1</v>
      </c>
      <c r="Z174" s="89">
        <v>14</v>
      </c>
      <c r="AA174" s="92">
        <f t="shared" si="86"/>
        <v>1</v>
      </c>
      <c r="AB174" s="89">
        <v>15</v>
      </c>
      <c r="AC174" s="92">
        <f t="shared" si="87"/>
        <v>1</v>
      </c>
      <c r="AD174" s="64">
        <v>0</v>
      </c>
      <c r="AE174" s="93">
        <f t="shared" si="88"/>
        <v>0</v>
      </c>
      <c r="AF174" s="64">
        <v>0</v>
      </c>
      <c r="AG174" s="93">
        <f t="shared" si="89"/>
        <v>0</v>
      </c>
      <c r="AH174" s="64">
        <v>0</v>
      </c>
      <c r="AI174" s="93">
        <f t="shared" si="90"/>
        <v>0</v>
      </c>
      <c r="AJ174" s="64"/>
      <c r="AK174" s="93">
        <f t="shared" si="91"/>
        <v>0</v>
      </c>
      <c r="AL174" s="64"/>
      <c r="AM174" s="93">
        <f t="shared" si="92"/>
        <v>0</v>
      </c>
      <c r="AN174" s="64"/>
      <c r="AO174" s="93">
        <f t="shared" si="93"/>
        <v>0</v>
      </c>
      <c r="AP174" s="94">
        <f t="shared" si="94"/>
        <v>143</v>
      </c>
      <c r="AQ174" s="94">
        <f t="shared" si="95"/>
        <v>9</v>
      </c>
      <c r="AR174" s="82">
        <v>1</v>
      </c>
      <c r="AS174" s="82"/>
      <c r="AT174" s="82">
        <v>11</v>
      </c>
      <c r="AU174" s="95">
        <f t="shared" si="96"/>
        <v>12</v>
      </c>
      <c r="AV174" s="96">
        <f t="shared" si="97"/>
        <v>1</v>
      </c>
      <c r="AW174" s="96">
        <f t="shared" si="98"/>
        <v>1</v>
      </c>
      <c r="AX174" s="14">
        <f t="shared" si="113"/>
        <v>11</v>
      </c>
      <c r="AY174" s="95">
        <f t="shared" si="99"/>
        <v>13</v>
      </c>
      <c r="AZ174" s="97">
        <f t="shared" si="100"/>
        <v>0</v>
      </c>
      <c r="BA174" s="97">
        <f t="shared" si="101"/>
        <v>-1</v>
      </c>
      <c r="BB174" s="97">
        <f t="shared" si="102"/>
        <v>0</v>
      </c>
      <c r="BC174" s="95">
        <f t="shared" si="102"/>
        <v>-1</v>
      </c>
      <c r="BD174" s="98">
        <f t="shared" si="103"/>
        <v>-7.6923076923076925</v>
      </c>
      <c r="BE174" s="70">
        <f t="shared" si="109"/>
        <v>0</v>
      </c>
      <c r="BF174" s="82"/>
      <c r="BG174" s="82"/>
      <c r="BH174" s="82">
        <v>2</v>
      </c>
      <c r="BI174" s="54">
        <f t="shared" si="104"/>
        <v>2</v>
      </c>
      <c r="BJ174" s="99">
        <f t="shared" si="105"/>
        <v>10</v>
      </c>
      <c r="BK174" s="99">
        <v>3</v>
      </c>
      <c r="BL174" s="18">
        <f t="shared" si="106"/>
        <v>13</v>
      </c>
      <c r="BM174" s="18">
        <f t="shared" si="107"/>
        <v>0</v>
      </c>
      <c r="BN174" s="99">
        <f t="shared" si="108"/>
        <v>0</v>
      </c>
      <c r="BO174" s="100"/>
      <c r="BP174" s="101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60"/>
      <c r="CV174" s="56">
        <f t="shared" si="110"/>
        <v>-1</v>
      </c>
      <c r="CW174" s="173">
        <f t="shared" si="111"/>
        <v>-7.6923076923076925</v>
      </c>
      <c r="CX174" s="60"/>
      <c r="CY174" s="60"/>
      <c r="CZ174" s="60"/>
      <c r="DA174" s="60"/>
      <c r="DB174" s="60"/>
      <c r="DC174" s="75"/>
      <c r="DD174" s="60"/>
      <c r="DE174" s="75"/>
      <c r="DF174" s="60"/>
      <c r="DG174" s="60"/>
      <c r="DH174" s="60"/>
      <c r="DI174" s="60"/>
      <c r="DJ174" s="3"/>
      <c r="DK174" s="3">
        <v>1</v>
      </c>
      <c r="DL174" s="3"/>
      <c r="DM174" s="3">
        <v>10</v>
      </c>
      <c r="DN174" s="3">
        <v>11</v>
      </c>
    </row>
    <row r="175" spans="1:118" s="3" customFormat="1">
      <c r="A175" s="56">
        <v>164</v>
      </c>
      <c r="B175" s="58">
        <v>80030203</v>
      </c>
      <c r="C175" s="59" t="s">
        <v>319</v>
      </c>
      <c r="D175" s="60" t="s">
        <v>315</v>
      </c>
      <c r="E175" s="60" t="s">
        <v>284</v>
      </c>
      <c r="F175" s="60" t="s">
        <v>106</v>
      </c>
      <c r="G175" s="60" t="s">
        <v>107</v>
      </c>
      <c r="H175" s="60" t="s">
        <v>112</v>
      </c>
      <c r="I175" s="56">
        <v>50</v>
      </c>
      <c r="J175" s="56" t="s">
        <v>116</v>
      </c>
      <c r="K175" s="56" t="s">
        <v>110</v>
      </c>
      <c r="L175" s="61">
        <v>9</v>
      </c>
      <c r="M175" s="62">
        <f t="shared" si="79"/>
        <v>1</v>
      </c>
      <c r="N175" s="61">
        <v>9</v>
      </c>
      <c r="O175" s="62">
        <f t="shared" si="80"/>
        <v>1</v>
      </c>
      <c r="P175" s="61">
        <v>17</v>
      </c>
      <c r="Q175" s="62">
        <f t="shared" si="81"/>
        <v>1</v>
      </c>
      <c r="R175" s="61">
        <v>24</v>
      </c>
      <c r="S175" s="63">
        <f t="shared" si="82"/>
        <v>1</v>
      </c>
      <c r="T175" s="61">
        <v>27</v>
      </c>
      <c r="U175" s="63">
        <f t="shared" si="83"/>
        <v>1</v>
      </c>
      <c r="V175" s="61">
        <v>18</v>
      </c>
      <c r="W175" s="63">
        <f t="shared" si="84"/>
        <v>1</v>
      </c>
      <c r="X175" s="61">
        <v>15</v>
      </c>
      <c r="Y175" s="63">
        <f t="shared" si="85"/>
        <v>1</v>
      </c>
      <c r="Z175" s="61">
        <v>24</v>
      </c>
      <c r="AA175" s="63">
        <f t="shared" si="86"/>
        <v>1</v>
      </c>
      <c r="AB175" s="61">
        <v>17</v>
      </c>
      <c r="AC175" s="63">
        <f t="shared" si="87"/>
        <v>1</v>
      </c>
      <c r="AD175" s="64">
        <v>28</v>
      </c>
      <c r="AE175" s="65">
        <f t="shared" si="88"/>
        <v>1</v>
      </c>
      <c r="AF175" s="64">
        <v>23</v>
      </c>
      <c r="AG175" s="65">
        <f t="shared" si="89"/>
        <v>1</v>
      </c>
      <c r="AH175" s="64">
        <v>36</v>
      </c>
      <c r="AI175" s="65">
        <f t="shared" si="90"/>
        <v>1</v>
      </c>
      <c r="AJ175" s="64"/>
      <c r="AK175" s="65">
        <f t="shared" si="91"/>
        <v>0</v>
      </c>
      <c r="AL175" s="64"/>
      <c r="AM175" s="65">
        <f t="shared" si="92"/>
        <v>0</v>
      </c>
      <c r="AN175" s="64"/>
      <c r="AO175" s="65">
        <f t="shared" si="93"/>
        <v>0</v>
      </c>
      <c r="AP175" s="66">
        <f t="shared" si="94"/>
        <v>247</v>
      </c>
      <c r="AQ175" s="66">
        <f t="shared" si="95"/>
        <v>12</v>
      </c>
      <c r="AR175" s="56">
        <v>1</v>
      </c>
      <c r="AS175" s="56"/>
      <c r="AT175" s="56">
        <v>15</v>
      </c>
      <c r="AU175" s="67">
        <f t="shared" si="96"/>
        <v>16</v>
      </c>
      <c r="AV175" s="68">
        <f t="shared" si="97"/>
        <v>1</v>
      </c>
      <c r="AW175" s="68">
        <f t="shared" si="98"/>
        <v>1</v>
      </c>
      <c r="AX175" s="14">
        <f t="shared" si="113"/>
        <v>15</v>
      </c>
      <c r="AY175" s="67">
        <f t="shared" si="99"/>
        <v>17</v>
      </c>
      <c r="AZ175" s="69">
        <f t="shared" si="100"/>
        <v>0</v>
      </c>
      <c r="BA175" s="69">
        <f t="shared" si="101"/>
        <v>-1</v>
      </c>
      <c r="BB175" s="69">
        <f t="shared" si="102"/>
        <v>0</v>
      </c>
      <c r="BC175" s="67">
        <f t="shared" si="102"/>
        <v>-1</v>
      </c>
      <c r="BD175" s="70">
        <f t="shared" si="103"/>
        <v>-5.8823529411764701</v>
      </c>
      <c r="BE175" s="70">
        <f t="shared" si="109"/>
        <v>0</v>
      </c>
      <c r="BF175" s="71"/>
      <c r="BG175" s="71"/>
      <c r="BH175" s="71">
        <v>1</v>
      </c>
      <c r="BI175" s="54">
        <f t="shared" si="104"/>
        <v>1</v>
      </c>
      <c r="BJ175" s="18">
        <f t="shared" si="105"/>
        <v>15</v>
      </c>
      <c r="BK175" s="18">
        <v>2</v>
      </c>
      <c r="BL175" s="18">
        <f t="shared" si="106"/>
        <v>17</v>
      </c>
      <c r="BM175" s="18">
        <f t="shared" si="107"/>
        <v>0</v>
      </c>
      <c r="BN175" s="18">
        <f t="shared" si="108"/>
        <v>0</v>
      </c>
      <c r="BO175" s="73"/>
      <c r="BP175" s="55"/>
      <c r="BQ175" s="74">
        <v>1</v>
      </c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10"/>
        <v>0</v>
      </c>
      <c r="CW175" s="173">
        <f t="shared" si="111"/>
        <v>0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M175" s="3">
        <v>15</v>
      </c>
      <c r="DN175" s="3">
        <v>16</v>
      </c>
    </row>
    <row r="176" spans="1:118" s="3" customFormat="1">
      <c r="A176" s="56">
        <v>165</v>
      </c>
      <c r="B176" s="58">
        <v>80030204</v>
      </c>
      <c r="C176" s="59" t="s">
        <v>320</v>
      </c>
      <c r="D176" s="60" t="s">
        <v>315</v>
      </c>
      <c r="E176" s="60" t="s">
        <v>284</v>
      </c>
      <c r="F176" s="60" t="s">
        <v>106</v>
      </c>
      <c r="G176" s="60" t="s">
        <v>107</v>
      </c>
      <c r="H176" s="60" t="s">
        <v>108</v>
      </c>
      <c r="I176" s="56">
        <v>50</v>
      </c>
      <c r="J176" s="56" t="s">
        <v>116</v>
      </c>
      <c r="K176" s="56" t="s">
        <v>110</v>
      </c>
      <c r="L176" s="61">
        <v>18</v>
      </c>
      <c r="M176" s="62">
        <f t="shared" si="79"/>
        <v>1</v>
      </c>
      <c r="N176" s="61">
        <v>16</v>
      </c>
      <c r="O176" s="62">
        <f t="shared" si="80"/>
        <v>1</v>
      </c>
      <c r="P176" s="61">
        <v>9</v>
      </c>
      <c r="Q176" s="62">
        <f t="shared" si="81"/>
        <v>1</v>
      </c>
      <c r="R176" s="61">
        <v>26</v>
      </c>
      <c r="S176" s="63">
        <f t="shared" si="82"/>
        <v>1</v>
      </c>
      <c r="T176" s="61">
        <v>20</v>
      </c>
      <c r="U176" s="63">
        <f t="shared" si="83"/>
        <v>1</v>
      </c>
      <c r="V176" s="61">
        <v>17</v>
      </c>
      <c r="W176" s="63">
        <f t="shared" si="84"/>
        <v>1</v>
      </c>
      <c r="X176" s="61">
        <v>23</v>
      </c>
      <c r="Y176" s="63">
        <f t="shared" si="85"/>
        <v>1</v>
      </c>
      <c r="Z176" s="61">
        <v>19</v>
      </c>
      <c r="AA176" s="63">
        <f t="shared" si="86"/>
        <v>1</v>
      </c>
      <c r="AB176" s="61">
        <v>26</v>
      </c>
      <c r="AC176" s="63">
        <f t="shared" si="87"/>
        <v>1</v>
      </c>
      <c r="AD176" s="64">
        <v>0</v>
      </c>
      <c r="AE176" s="65">
        <f t="shared" si="88"/>
        <v>0</v>
      </c>
      <c r="AF176" s="64">
        <v>0</v>
      </c>
      <c r="AG176" s="65">
        <f t="shared" si="89"/>
        <v>0</v>
      </c>
      <c r="AH176" s="64">
        <v>0</v>
      </c>
      <c r="AI176" s="65">
        <f t="shared" si="90"/>
        <v>0</v>
      </c>
      <c r="AJ176" s="64"/>
      <c r="AK176" s="65">
        <f t="shared" si="91"/>
        <v>0</v>
      </c>
      <c r="AL176" s="64"/>
      <c r="AM176" s="65">
        <f t="shared" si="92"/>
        <v>0</v>
      </c>
      <c r="AN176" s="64"/>
      <c r="AO176" s="65">
        <f t="shared" si="93"/>
        <v>0</v>
      </c>
      <c r="AP176" s="66">
        <f t="shared" si="94"/>
        <v>174</v>
      </c>
      <c r="AQ176" s="66">
        <f t="shared" si="95"/>
        <v>9</v>
      </c>
      <c r="AR176" s="56">
        <v>1</v>
      </c>
      <c r="AS176" s="56"/>
      <c r="AT176" s="56">
        <v>11</v>
      </c>
      <c r="AU176" s="67">
        <f t="shared" si="96"/>
        <v>12</v>
      </c>
      <c r="AV176" s="68">
        <f t="shared" si="97"/>
        <v>1</v>
      </c>
      <c r="AW176" s="68">
        <f t="shared" si="98"/>
        <v>1</v>
      </c>
      <c r="AX176" s="14">
        <f t="shared" si="113"/>
        <v>11</v>
      </c>
      <c r="AY176" s="67">
        <f t="shared" si="99"/>
        <v>13</v>
      </c>
      <c r="AZ176" s="69">
        <f t="shared" si="100"/>
        <v>0</v>
      </c>
      <c r="BA176" s="69">
        <f t="shared" si="101"/>
        <v>-1</v>
      </c>
      <c r="BB176" s="69">
        <f t="shared" si="102"/>
        <v>0</v>
      </c>
      <c r="BC176" s="67">
        <f t="shared" si="102"/>
        <v>-1</v>
      </c>
      <c r="BD176" s="70">
        <f t="shared" si="103"/>
        <v>-7.6923076923076925</v>
      </c>
      <c r="BE176" s="70">
        <f t="shared" si="109"/>
        <v>0</v>
      </c>
      <c r="BF176" s="71"/>
      <c r="BG176" s="71"/>
      <c r="BH176" s="71">
        <v>2</v>
      </c>
      <c r="BI176" s="54">
        <f t="shared" si="104"/>
        <v>2</v>
      </c>
      <c r="BJ176" s="18">
        <f t="shared" si="105"/>
        <v>10</v>
      </c>
      <c r="BK176" s="18">
        <v>4</v>
      </c>
      <c r="BL176" s="18">
        <f t="shared" si="106"/>
        <v>14</v>
      </c>
      <c r="BM176" s="18">
        <f t="shared" si="107"/>
        <v>1</v>
      </c>
      <c r="BN176" s="18">
        <f t="shared" si="108"/>
        <v>7.6923076923076925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10"/>
        <v>-1</v>
      </c>
      <c r="CW176" s="173">
        <f t="shared" si="111"/>
        <v>-7.6923076923076925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M176" s="3">
        <v>10</v>
      </c>
      <c r="DN176" s="3">
        <v>11</v>
      </c>
    </row>
    <row r="177" spans="1:118" s="3" customFormat="1">
      <c r="A177" s="56">
        <v>166</v>
      </c>
      <c r="B177" s="58">
        <v>80030205</v>
      </c>
      <c r="C177" s="59" t="s">
        <v>321</v>
      </c>
      <c r="D177" s="60" t="s">
        <v>315</v>
      </c>
      <c r="E177" s="60" t="s">
        <v>284</v>
      </c>
      <c r="F177" s="60" t="s">
        <v>106</v>
      </c>
      <c r="G177" s="60" t="s">
        <v>107</v>
      </c>
      <c r="H177" s="60" t="s">
        <v>108</v>
      </c>
      <c r="I177" s="56">
        <v>50</v>
      </c>
      <c r="J177" s="56" t="s">
        <v>116</v>
      </c>
      <c r="K177" s="56" t="s">
        <v>110</v>
      </c>
      <c r="L177" s="61">
        <v>3</v>
      </c>
      <c r="M177" s="62">
        <f t="shared" si="79"/>
        <v>1</v>
      </c>
      <c r="N177" s="61">
        <v>3</v>
      </c>
      <c r="O177" s="62">
        <f t="shared" si="80"/>
        <v>1</v>
      </c>
      <c r="P177" s="61">
        <v>4</v>
      </c>
      <c r="Q177" s="62">
        <f t="shared" si="81"/>
        <v>1</v>
      </c>
      <c r="R177" s="61">
        <v>4</v>
      </c>
      <c r="S177" s="63">
        <f t="shared" si="82"/>
        <v>1</v>
      </c>
      <c r="T177" s="61">
        <v>7</v>
      </c>
      <c r="U177" s="63">
        <f t="shared" si="83"/>
        <v>1</v>
      </c>
      <c r="V177" s="61">
        <v>1</v>
      </c>
      <c r="W177" s="63">
        <f t="shared" si="84"/>
        <v>1</v>
      </c>
      <c r="X177" s="61">
        <v>3</v>
      </c>
      <c r="Y177" s="63">
        <f t="shared" si="85"/>
        <v>1</v>
      </c>
      <c r="Z177" s="61">
        <v>2</v>
      </c>
      <c r="AA177" s="63">
        <f t="shared" si="86"/>
        <v>1</v>
      </c>
      <c r="AB177" s="61">
        <v>4</v>
      </c>
      <c r="AC177" s="63">
        <f t="shared" si="87"/>
        <v>1</v>
      </c>
      <c r="AD177" s="64">
        <v>0</v>
      </c>
      <c r="AE177" s="65">
        <f t="shared" si="88"/>
        <v>0</v>
      </c>
      <c r="AF177" s="64">
        <v>0</v>
      </c>
      <c r="AG177" s="65">
        <f t="shared" si="89"/>
        <v>0</v>
      </c>
      <c r="AH177" s="64">
        <v>0</v>
      </c>
      <c r="AI177" s="65">
        <f t="shared" si="90"/>
        <v>0</v>
      </c>
      <c r="AJ177" s="64"/>
      <c r="AK177" s="65">
        <f t="shared" si="91"/>
        <v>0</v>
      </c>
      <c r="AL177" s="64"/>
      <c r="AM177" s="65">
        <f t="shared" si="92"/>
        <v>0</v>
      </c>
      <c r="AN177" s="64"/>
      <c r="AO177" s="65">
        <f t="shared" si="93"/>
        <v>0</v>
      </c>
      <c r="AP177" s="66">
        <f t="shared" si="94"/>
        <v>31</v>
      </c>
      <c r="AQ177" s="66">
        <f t="shared" si="95"/>
        <v>9</v>
      </c>
      <c r="AR177" s="56">
        <v>1</v>
      </c>
      <c r="AS177" s="56"/>
      <c r="AT177" s="56">
        <v>2</v>
      </c>
      <c r="AU177" s="67">
        <f t="shared" si="96"/>
        <v>3</v>
      </c>
      <c r="AV177" s="68">
        <f t="shared" si="97"/>
        <v>0</v>
      </c>
      <c r="AW177" s="68">
        <f t="shared" si="98"/>
        <v>0</v>
      </c>
      <c r="AX177" s="14">
        <v>4</v>
      </c>
      <c r="AY177" s="67">
        <f t="shared" si="99"/>
        <v>4</v>
      </c>
      <c r="AZ177" s="69">
        <f t="shared" si="100"/>
        <v>1</v>
      </c>
      <c r="BA177" s="69">
        <f t="shared" si="101"/>
        <v>0</v>
      </c>
      <c r="BB177" s="69">
        <f t="shared" si="102"/>
        <v>-2</v>
      </c>
      <c r="BC177" s="67">
        <f t="shared" si="102"/>
        <v>-1</v>
      </c>
      <c r="BD177" s="70">
        <f t="shared" si="103"/>
        <v>-25</v>
      </c>
      <c r="BE177" s="70">
        <f t="shared" si="109"/>
        <v>-50</v>
      </c>
      <c r="BF177" s="71"/>
      <c r="BG177" s="71"/>
      <c r="BH177" s="71"/>
      <c r="BI177" s="54">
        <f t="shared" si="104"/>
        <v>0</v>
      </c>
      <c r="BJ177" s="18">
        <f t="shared" si="105"/>
        <v>3</v>
      </c>
      <c r="BK177" s="18"/>
      <c r="BL177" s="18">
        <f t="shared" si="106"/>
        <v>3</v>
      </c>
      <c r="BM177" s="18">
        <f t="shared" si="107"/>
        <v>-1</v>
      </c>
      <c r="BN177" s="18">
        <f t="shared" si="108"/>
        <v>-25</v>
      </c>
      <c r="BO177" s="73"/>
      <c r="BP177" s="55"/>
      <c r="BQ177" s="74">
        <v>1</v>
      </c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10"/>
        <v>0</v>
      </c>
      <c r="CW177" s="173">
        <f t="shared" si="111"/>
        <v>0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M177" s="3">
        <v>2</v>
      </c>
      <c r="DN177" s="3">
        <v>3</v>
      </c>
    </row>
    <row r="178" spans="1:118" s="3" customFormat="1">
      <c r="A178" s="56">
        <v>167</v>
      </c>
      <c r="B178" s="58">
        <v>80030206</v>
      </c>
      <c r="C178" s="59" t="s">
        <v>322</v>
      </c>
      <c r="D178" s="60" t="s">
        <v>323</v>
      </c>
      <c r="E178" s="60" t="s">
        <v>324</v>
      </c>
      <c r="F178" s="60" t="s">
        <v>106</v>
      </c>
      <c r="G178" s="60" t="s">
        <v>107</v>
      </c>
      <c r="H178" s="60" t="s">
        <v>112</v>
      </c>
      <c r="I178" s="56">
        <v>40</v>
      </c>
      <c r="J178" s="56" t="s">
        <v>116</v>
      </c>
      <c r="K178" s="56" t="s">
        <v>113</v>
      </c>
      <c r="L178" s="61">
        <v>0</v>
      </c>
      <c r="M178" s="62">
        <f t="shared" si="79"/>
        <v>0</v>
      </c>
      <c r="N178" s="61">
        <v>8</v>
      </c>
      <c r="O178" s="62">
        <f t="shared" si="80"/>
        <v>1</v>
      </c>
      <c r="P178" s="61">
        <v>13</v>
      </c>
      <c r="Q178" s="62">
        <f t="shared" si="81"/>
        <v>1</v>
      </c>
      <c r="R178" s="61">
        <v>20</v>
      </c>
      <c r="S178" s="63">
        <f t="shared" si="82"/>
        <v>1</v>
      </c>
      <c r="T178" s="61">
        <v>16</v>
      </c>
      <c r="U178" s="63">
        <f t="shared" si="83"/>
        <v>1</v>
      </c>
      <c r="V178" s="61">
        <v>26</v>
      </c>
      <c r="W178" s="63">
        <f t="shared" si="84"/>
        <v>1</v>
      </c>
      <c r="X178" s="61">
        <v>16</v>
      </c>
      <c r="Y178" s="63">
        <f t="shared" si="85"/>
        <v>1</v>
      </c>
      <c r="Z178" s="61">
        <v>18</v>
      </c>
      <c r="AA178" s="63">
        <f t="shared" si="86"/>
        <v>1</v>
      </c>
      <c r="AB178" s="61">
        <v>18</v>
      </c>
      <c r="AC178" s="63">
        <f t="shared" si="87"/>
        <v>1</v>
      </c>
      <c r="AD178" s="64">
        <v>15</v>
      </c>
      <c r="AE178" s="65">
        <f t="shared" si="88"/>
        <v>1</v>
      </c>
      <c r="AF178" s="64">
        <v>17</v>
      </c>
      <c r="AG178" s="65">
        <f t="shared" si="89"/>
        <v>1</v>
      </c>
      <c r="AH178" s="64">
        <v>15</v>
      </c>
      <c r="AI178" s="65">
        <f t="shared" si="90"/>
        <v>1</v>
      </c>
      <c r="AJ178" s="64"/>
      <c r="AK178" s="65">
        <f t="shared" si="91"/>
        <v>0</v>
      </c>
      <c r="AL178" s="64"/>
      <c r="AM178" s="65">
        <f t="shared" si="92"/>
        <v>0</v>
      </c>
      <c r="AN178" s="64"/>
      <c r="AO178" s="65">
        <f t="shared" si="93"/>
        <v>0</v>
      </c>
      <c r="AP178" s="66">
        <f t="shared" si="94"/>
        <v>182</v>
      </c>
      <c r="AQ178" s="66">
        <f t="shared" si="95"/>
        <v>11</v>
      </c>
      <c r="AR178" s="56">
        <v>1</v>
      </c>
      <c r="AS178" s="56"/>
      <c r="AT178" s="56">
        <v>15</v>
      </c>
      <c r="AU178" s="67">
        <f t="shared" si="96"/>
        <v>16</v>
      </c>
      <c r="AV178" s="68">
        <f t="shared" si="97"/>
        <v>1</v>
      </c>
      <c r="AW178" s="68">
        <f t="shared" si="98"/>
        <v>1</v>
      </c>
      <c r="AX178" s="14">
        <f t="shared" ref="AX178:AX183" si="114">IF(AP178&lt;1,0,IF(AND((L178+N178+P178+R178+T178+V178+X178+Z178+AB178)&lt;=40,(L178+N178+P178+R178+T178+V178+X178+Z178+AB178)&gt;0,(AP178)&lt;120),"กรอก",ROUND((IF(AP178&lt;120,((IF((L178+N178+P178+R178+T178+V178+X178+Z178+AB178)=0,0,(IF((L178+N178+P178+R178+T178+V178+X178+Z178+AB178)&lt;=80,6,8))))+((((AE178+AG178+AI178)*30)/20)+(((AK178+AM178+AO178)*35)/20))),(((M178+O178+Q178)*20)/20)+(((S178+U178+W178+Y178+AA178+AC178)*25)/20)+(((AE178+AG178+AI178)*30)/20)+(((AK178+AM178+AO178)*35)/20))),0)))</f>
        <v>14</v>
      </c>
      <c r="AY178" s="67">
        <f t="shared" si="99"/>
        <v>16</v>
      </c>
      <c r="AZ178" s="69">
        <f t="shared" si="100"/>
        <v>0</v>
      </c>
      <c r="BA178" s="69">
        <f t="shared" si="101"/>
        <v>-1</v>
      </c>
      <c r="BB178" s="69">
        <f t="shared" si="102"/>
        <v>1</v>
      </c>
      <c r="BC178" s="67">
        <f t="shared" si="102"/>
        <v>0</v>
      </c>
      <c r="BD178" s="70">
        <f t="shared" si="103"/>
        <v>0</v>
      </c>
      <c r="BE178" s="70">
        <f t="shared" si="109"/>
        <v>7.1428571428571423</v>
      </c>
      <c r="BF178" s="71"/>
      <c r="BG178" s="71"/>
      <c r="BH178" s="71"/>
      <c r="BI178" s="54">
        <f t="shared" si="104"/>
        <v>0</v>
      </c>
      <c r="BJ178" s="18">
        <f t="shared" si="105"/>
        <v>16</v>
      </c>
      <c r="BK178" s="18"/>
      <c r="BL178" s="18">
        <f t="shared" si="106"/>
        <v>16</v>
      </c>
      <c r="BM178" s="18">
        <f t="shared" si="107"/>
        <v>0</v>
      </c>
      <c r="BN178" s="18">
        <f t="shared" si="108"/>
        <v>0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/>
      <c r="CV178" s="56">
        <f t="shared" si="110"/>
        <v>0</v>
      </c>
      <c r="CW178" s="173">
        <f t="shared" si="111"/>
        <v>0</v>
      </c>
      <c r="CX178" s="60"/>
      <c r="CY178" s="60"/>
      <c r="CZ178" s="60"/>
      <c r="DA178" s="60"/>
      <c r="DB178" s="60"/>
      <c r="DC178" s="75"/>
      <c r="DD178" s="60"/>
      <c r="DE178" s="75"/>
      <c r="DF178" s="60"/>
      <c r="DG178" s="60"/>
      <c r="DH178" s="60"/>
      <c r="DI178" s="60"/>
      <c r="DK178" s="3">
        <v>1</v>
      </c>
      <c r="DM178" s="3">
        <v>15</v>
      </c>
      <c r="DN178" s="3">
        <v>16</v>
      </c>
    </row>
    <row r="179" spans="1:118" s="3" customFormat="1">
      <c r="A179" s="56">
        <v>168</v>
      </c>
      <c r="B179" s="58">
        <v>80030207</v>
      </c>
      <c r="C179" s="59" t="s">
        <v>325</v>
      </c>
      <c r="D179" s="60" t="s">
        <v>323</v>
      </c>
      <c r="E179" s="60" t="s">
        <v>324</v>
      </c>
      <c r="F179" s="60" t="s">
        <v>106</v>
      </c>
      <c r="G179" s="60" t="s">
        <v>107</v>
      </c>
      <c r="H179" s="60" t="s">
        <v>108</v>
      </c>
      <c r="I179" s="56">
        <v>40</v>
      </c>
      <c r="J179" s="56" t="s">
        <v>116</v>
      </c>
      <c r="K179" s="56" t="s">
        <v>110</v>
      </c>
      <c r="L179" s="61">
        <v>0</v>
      </c>
      <c r="M179" s="62">
        <f t="shared" si="79"/>
        <v>0</v>
      </c>
      <c r="N179" s="61">
        <v>3</v>
      </c>
      <c r="O179" s="62">
        <f t="shared" si="80"/>
        <v>1</v>
      </c>
      <c r="P179" s="61">
        <v>10</v>
      </c>
      <c r="Q179" s="62">
        <f t="shared" si="81"/>
        <v>1</v>
      </c>
      <c r="R179" s="61">
        <v>9</v>
      </c>
      <c r="S179" s="63">
        <f t="shared" si="82"/>
        <v>1</v>
      </c>
      <c r="T179" s="61">
        <v>8</v>
      </c>
      <c r="U179" s="63">
        <f t="shared" si="83"/>
        <v>1</v>
      </c>
      <c r="V179" s="61">
        <v>12</v>
      </c>
      <c r="W179" s="63">
        <f t="shared" si="84"/>
        <v>1</v>
      </c>
      <c r="X179" s="61">
        <v>14</v>
      </c>
      <c r="Y179" s="63">
        <f t="shared" si="85"/>
        <v>1</v>
      </c>
      <c r="Z179" s="61">
        <v>12</v>
      </c>
      <c r="AA179" s="63">
        <f t="shared" si="86"/>
        <v>1</v>
      </c>
      <c r="AB179" s="61">
        <v>8</v>
      </c>
      <c r="AC179" s="63">
        <f t="shared" si="87"/>
        <v>1</v>
      </c>
      <c r="AD179" s="64">
        <v>0</v>
      </c>
      <c r="AE179" s="65">
        <f t="shared" si="88"/>
        <v>0</v>
      </c>
      <c r="AF179" s="64">
        <v>0</v>
      </c>
      <c r="AG179" s="65">
        <f t="shared" si="89"/>
        <v>0</v>
      </c>
      <c r="AH179" s="64">
        <v>0</v>
      </c>
      <c r="AI179" s="65">
        <f t="shared" si="90"/>
        <v>0</v>
      </c>
      <c r="AJ179" s="64"/>
      <c r="AK179" s="65">
        <f t="shared" si="91"/>
        <v>0</v>
      </c>
      <c r="AL179" s="64"/>
      <c r="AM179" s="65">
        <f t="shared" si="92"/>
        <v>0</v>
      </c>
      <c r="AN179" s="64"/>
      <c r="AO179" s="65">
        <f t="shared" si="93"/>
        <v>0</v>
      </c>
      <c r="AP179" s="66">
        <f t="shared" si="94"/>
        <v>76</v>
      </c>
      <c r="AQ179" s="66">
        <f t="shared" si="95"/>
        <v>8</v>
      </c>
      <c r="AR179" s="56">
        <v>1</v>
      </c>
      <c r="AS179" s="56"/>
      <c r="AT179" s="56">
        <v>2</v>
      </c>
      <c r="AU179" s="67">
        <f t="shared" si="96"/>
        <v>3</v>
      </c>
      <c r="AV179" s="68">
        <f t="shared" si="97"/>
        <v>1</v>
      </c>
      <c r="AW179" s="68">
        <f t="shared" si="98"/>
        <v>0</v>
      </c>
      <c r="AX179" s="14">
        <f t="shared" si="114"/>
        <v>6</v>
      </c>
      <c r="AY179" s="67">
        <f t="shared" si="99"/>
        <v>7</v>
      </c>
      <c r="AZ179" s="69">
        <f t="shared" si="100"/>
        <v>0</v>
      </c>
      <c r="BA179" s="69">
        <f t="shared" si="101"/>
        <v>0</v>
      </c>
      <c r="BB179" s="69">
        <f t="shared" si="102"/>
        <v>-4</v>
      </c>
      <c r="BC179" s="67">
        <f t="shared" si="102"/>
        <v>-4</v>
      </c>
      <c r="BD179" s="70">
        <f t="shared" si="103"/>
        <v>-57.142857142857139</v>
      </c>
      <c r="BE179" s="70">
        <f t="shared" si="109"/>
        <v>-66.666666666666657</v>
      </c>
      <c r="BF179" s="71"/>
      <c r="BG179" s="71"/>
      <c r="BH179" s="71"/>
      <c r="BI179" s="54">
        <f t="shared" si="104"/>
        <v>0</v>
      </c>
      <c r="BJ179" s="18">
        <f t="shared" si="105"/>
        <v>3</v>
      </c>
      <c r="BK179" s="18"/>
      <c r="BL179" s="18">
        <f t="shared" si="106"/>
        <v>3</v>
      </c>
      <c r="BM179" s="18">
        <f t="shared" si="107"/>
        <v>-4</v>
      </c>
      <c r="BN179" s="18">
        <f t="shared" si="108"/>
        <v>-57.142857142857139</v>
      </c>
      <c r="BO179" s="73"/>
      <c r="BP179" s="55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60"/>
      <c r="CV179" s="56">
        <f t="shared" si="110"/>
        <v>-4</v>
      </c>
      <c r="CW179" s="173">
        <f t="shared" si="111"/>
        <v>-57.142857142857139</v>
      </c>
      <c r="CX179" s="60"/>
      <c r="CY179" s="60"/>
      <c r="CZ179" s="60"/>
      <c r="DA179" s="60"/>
      <c r="DB179" s="60"/>
      <c r="DC179" s="75"/>
      <c r="DD179" s="60"/>
      <c r="DE179" s="75"/>
      <c r="DF179" s="60"/>
      <c r="DG179" s="60"/>
      <c r="DH179" s="60"/>
      <c r="DI179" s="60"/>
      <c r="DK179" s="3">
        <v>1</v>
      </c>
      <c r="DM179" s="3">
        <v>2</v>
      </c>
      <c r="DN179" s="3">
        <v>3</v>
      </c>
    </row>
    <row r="180" spans="1:118" s="3" customFormat="1">
      <c r="A180" s="56">
        <v>169</v>
      </c>
      <c r="B180" s="58">
        <v>80030208</v>
      </c>
      <c r="C180" s="59" t="s">
        <v>326</v>
      </c>
      <c r="D180" s="60" t="s">
        <v>327</v>
      </c>
      <c r="E180" s="60" t="s">
        <v>324</v>
      </c>
      <c r="F180" s="60" t="s">
        <v>106</v>
      </c>
      <c r="G180" s="60" t="s">
        <v>107</v>
      </c>
      <c r="H180" s="60" t="s">
        <v>108</v>
      </c>
      <c r="I180" s="56">
        <v>35</v>
      </c>
      <c r="J180" s="56" t="s">
        <v>116</v>
      </c>
      <c r="K180" s="56" t="s">
        <v>110</v>
      </c>
      <c r="L180" s="61">
        <v>5</v>
      </c>
      <c r="M180" s="62">
        <f t="shared" si="79"/>
        <v>1</v>
      </c>
      <c r="N180" s="61">
        <v>16</v>
      </c>
      <c r="O180" s="62">
        <f t="shared" si="80"/>
        <v>1</v>
      </c>
      <c r="P180" s="61">
        <v>8</v>
      </c>
      <c r="Q180" s="62">
        <f t="shared" si="81"/>
        <v>1</v>
      </c>
      <c r="R180" s="61">
        <v>5</v>
      </c>
      <c r="S180" s="63">
        <f t="shared" si="82"/>
        <v>1</v>
      </c>
      <c r="T180" s="61">
        <v>10</v>
      </c>
      <c r="U180" s="63">
        <f t="shared" si="83"/>
        <v>1</v>
      </c>
      <c r="V180" s="61">
        <v>7</v>
      </c>
      <c r="W180" s="63">
        <f t="shared" si="84"/>
        <v>1</v>
      </c>
      <c r="X180" s="61">
        <v>10</v>
      </c>
      <c r="Y180" s="63">
        <f t="shared" si="85"/>
        <v>1</v>
      </c>
      <c r="Z180" s="61">
        <v>8</v>
      </c>
      <c r="AA180" s="63">
        <f t="shared" si="86"/>
        <v>1</v>
      </c>
      <c r="AB180" s="61">
        <v>10</v>
      </c>
      <c r="AC180" s="63">
        <f t="shared" si="87"/>
        <v>1</v>
      </c>
      <c r="AD180" s="64">
        <v>0</v>
      </c>
      <c r="AE180" s="65">
        <f t="shared" si="88"/>
        <v>0</v>
      </c>
      <c r="AF180" s="64">
        <v>0</v>
      </c>
      <c r="AG180" s="65">
        <f t="shared" si="89"/>
        <v>0</v>
      </c>
      <c r="AH180" s="64">
        <v>0</v>
      </c>
      <c r="AI180" s="65">
        <f t="shared" si="90"/>
        <v>0</v>
      </c>
      <c r="AJ180" s="64"/>
      <c r="AK180" s="65">
        <f t="shared" si="91"/>
        <v>0</v>
      </c>
      <c r="AL180" s="64"/>
      <c r="AM180" s="65">
        <f t="shared" si="92"/>
        <v>0</v>
      </c>
      <c r="AN180" s="64"/>
      <c r="AO180" s="65">
        <f t="shared" si="93"/>
        <v>0</v>
      </c>
      <c r="AP180" s="66">
        <f t="shared" si="94"/>
        <v>79</v>
      </c>
      <c r="AQ180" s="66">
        <f t="shared" si="95"/>
        <v>9</v>
      </c>
      <c r="AR180" s="56">
        <v>1</v>
      </c>
      <c r="AS180" s="56"/>
      <c r="AT180" s="56">
        <v>4</v>
      </c>
      <c r="AU180" s="67">
        <f t="shared" si="96"/>
        <v>5</v>
      </c>
      <c r="AV180" s="68">
        <f t="shared" si="97"/>
        <v>1</v>
      </c>
      <c r="AW180" s="68">
        <f t="shared" si="98"/>
        <v>0</v>
      </c>
      <c r="AX180" s="14">
        <f t="shared" si="114"/>
        <v>6</v>
      </c>
      <c r="AY180" s="67">
        <f t="shared" si="99"/>
        <v>7</v>
      </c>
      <c r="AZ180" s="69">
        <f t="shared" si="100"/>
        <v>0</v>
      </c>
      <c r="BA180" s="69">
        <f t="shared" si="101"/>
        <v>0</v>
      </c>
      <c r="BB180" s="69">
        <f t="shared" si="102"/>
        <v>-2</v>
      </c>
      <c r="BC180" s="67">
        <f t="shared" si="102"/>
        <v>-2</v>
      </c>
      <c r="BD180" s="70">
        <f t="shared" si="103"/>
        <v>-28.571428571428569</v>
      </c>
      <c r="BE180" s="70">
        <f t="shared" si="109"/>
        <v>-33.333333333333329</v>
      </c>
      <c r="BF180" s="71">
        <v>1</v>
      </c>
      <c r="BG180" s="71"/>
      <c r="BH180" s="71"/>
      <c r="BI180" s="54">
        <f t="shared" si="104"/>
        <v>1</v>
      </c>
      <c r="BJ180" s="18">
        <f t="shared" si="105"/>
        <v>4</v>
      </c>
      <c r="BK180" s="18"/>
      <c r="BL180" s="18">
        <f t="shared" si="106"/>
        <v>4</v>
      </c>
      <c r="BM180" s="18">
        <f t="shared" si="107"/>
        <v>-3</v>
      </c>
      <c r="BN180" s="18">
        <f t="shared" si="108"/>
        <v>-42.857142857142854</v>
      </c>
      <c r="BO180" s="73"/>
      <c r="BP180" s="55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60">
        <v>1</v>
      </c>
      <c r="CV180" s="56">
        <f t="shared" si="110"/>
        <v>-2</v>
      </c>
      <c r="CW180" s="173">
        <f t="shared" si="111"/>
        <v>-28.571428571428569</v>
      </c>
      <c r="CX180" s="60"/>
      <c r="CY180" s="60"/>
      <c r="CZ180" s="60"/>
      <c r="DA180" s="60"/>
      <c r="DB180" s="60"/>
      <c r="DC180" s="75">
        <v>1</v>
      </c>
      <c r="DD180" s="60"/>
      <c r="DE180" s="75">
        <v>1</v>
      </c>
      <c r="DF180" s="60"/>
      <c r="DG180" s="60"/>
      <c r="DH180" s="60"/>
      <c r="DI180" s="60"/>
      <c r="DK180" s="3">
        <v>1</v>
      </c>
      <c r="DM180" s="3">
        <v>4</v>
      </c>
      <c r="DN180" s="3">
        <v>5</v>
      </c>
    </row>
    <row r="181" spans="1:118" s="3" customFormat="1">
      <c r="A181" s="56">
        <v>170</v>
      </c>
      <c r="B181" s="58">
        <v>80030209</v>
      </c>
      <c r="C181" s="59" t="s">
        <v>328</v>
      </c>
      <c r="D181" s="60" t="s">
        <v>327</v>
      </c>
      <c r="E181" s="60" t="s">
        <v>324</v>
      </c>
      <c r="F181" s="60" t="s">
        <v>106</v>
      </c>
      <c r="G181" s="60" t="s">
        <v>107</v>
      </c>
      <c r="H181" s="60" t="s">
        <v>108</v>
      </c>
      <c r="I181" s="56">
        <v>31</v>
      </c>
      <c r="J181" s="56" t="s">
        <v>116</v>
      </c>
      <c r="K181" s="56" t="s">
        <v>113</v>
      </c>
      <c r="L181" s="61">
        <v>0</v>
      </c>
      <c r="M181" s="62">
        <f t="shared" si="79"/>
        <v>0</v>
      </c>
      <c r="N181" s="61">
        <v>19</v>
      </c>
      <c r="O181" s="62">
        <f t="shared" si="80"/>
        <v>1</v>
      </c>
      <c r="P181" s="61">
        <v>17</v>
      </c>
      <c r="Q181" s="62">
        <f t="shared" si="81"/>
        <v>1</v>
      </c>
      <c r="R181" s="61">
        <v>17</v>
      </c>
      <c r="S181" s="63">
        <f t="shared" si="82"/>
        <v>1</v>
      </c>
      <c r="T181" s="61">
        <v>28</v>
      </c>
      <c r="U181" s="63">
        <f t="shared" si="83"/>
        <v>1</v>
      </c>
      <c r="V181" s="61">
        <v>14</v>
      </c>
      <c r="W181" s="63">
        <f t="shared" si="84"/>
        <v>1</v>
      </c>
      <c r="X181" s="61">
        <v>13</v>
      </c>
      <c r="Y181" s="63">
        <f t="shared" si="85"/>
        <v>1</v>
      </c>
      <c r="Z181" s="61">
        <v>23</v>
      </c>
      <c r="AA181" s="63">
        <f t="shared" si="86"/>
        <v>1</v>
      </c>
      <c r="AB181" s="61">
        <v>17</v>
      </c>
      <c r="AC181" s="63">
        <f t="shared" si="87"/>
        <v>1</v>
      </c>
      <c r="AD181" s="64">
        <v>0</v>
      </c>
      <c r="AE181" s="65">
        <f t="shared" si="88"/>
        <v>0</v>
      </c>
      <c r="AF181" s="64">
        <v>0</v>
      </c>
      <c r="AG181" s="65">
        <f t="shared" si="89"/>
        <v>0</v>
      </c>
      <c r="AH181" s="64">
        <v>0</v>
      </c>
      <c r="AI181" s="65">
        <f t="shared" si="90"/>
        <v>0</v>
      </c>
      <c r="AJ181" s="64"/>
      <c r="AK181" s="65">
        <f t="shared" si="91"/>
        <v>0</v>
      </c>
      <c r="AL181" s="64"/>
      <c r="AM181" s="65">
        <f t="shared" si="92"/>
        <v>0</v>
      </c>
      <c r="AN181" s="64"/>
      <c r="AO181" s="65">
        <f t="shared" si="93"/>
        <v>0</v>
      </c>
      <c r="AP181" s="66">
        <f t="shared" si="94"/>
        <v>148</v>
      </c>
      <c r="AQ181" s="66">
        <f t="shared" si="95"/>
        <v>8</v>
      </c>
      <c r="AR181" s="56">
        <v>1</v>
      </c>
      <c r="AS181" s="56"/>
      <c r="AT181" s="56">
        <v>8</v>
      </c>
      <c r="AU181" s="67">
        <f t="shared" si="96"/>
        <v>9</v>
      </c>
      <c r="AV181" s="68">
        <f t="shared" si="97"/>
        <v>1</v>
      </c>
      <c r="AW181" s="68">
        <f t="shared" si="98"/>
        <v>1</v>
      </c>
      <c r="AX181" s="14">
        <f t="shared" si="114"/>
        <v>10</v>
      </c>
      <c r="AY181" s="67">
        <f t="shared" si="99"/>
        <v>12</v>
      </c>
      <c r="AZ181" s="69">
        <f t="shared" si="100"/>
        <v>0</v>
      </c>
      <c r="BA181" s="69">
        <f t="shared" si="101"/>
        <v>-1</v>
      </c>
      <c r="BB181" s="69">
        <f t="shared" si="102"/>
        <v>-2</v>
      </c>
      <c r="BC181" s="67">
        <f t="shared" si="102"/>
        <v>-3</v>
      </c>
      <c r="BD181" s="70">
        <f t="shared" si="103"/>
        <v>-25</v>
      </c>
      <c r="BE181" s="70">
        <f t="shared" si="109"/>
        <v>-20</v>
      </c>
      <c r="BF181" s="71"/>
      <c r="BG181" s="71"/>
      <c r="BH181" s="71"/>
      <c r="BI181" s="54">
        <f t="shared" si="104"/>
        <v>0</v>
      </c>
      <c r="BJ181" s="18">
        <f t="shared" si="105"/>
        <v>9</v>
      </c>
      <c r="BK181" s="18"/>
      <c r="BL181" s="18">
        <f t="shared" si="106"/>
        <v>9</v>
      </c>
      <c r="BM181" s="18">
        <f t="shared" si="107"/>
        <v>-3</v>
      </c>
      <c r="BN181" s="18">
        <f t="shared" si="108"/>
        <v>-25</v>
      </c>
      <c r="BO181" s="73"/>
      <c r="BP181" s="55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60"/>
      <c r="CV181" s="56">
        <f t="shared" si="110"/>
        <v>-3</v>
      </c>
      <c r="CW181" s="173">
        <f t="shared" si="111"/>
        <v>-25</v>
      </c>
      <c r="CX181" s="60"/>
      <c r="CY181" s="60"/>
      <c r="CZ181" s="60"/>
      <c r="DA181" s="60"/>
      <c r="DB181" s="60"/>
      <c r="DC181" s="75"/>
      <c r="DD181" s="60"/>
      <c r="DE181" s="75">
        <v>1</v>
      </c>
      <c r="DF181" s="60"/>
      <c r="DG181" s="60"/>
      <c r="DH181" s="60"/>
      <c r="DI181" s="60"/>
      <c r="DK181" s="3">
        <v>1</v>
      </c>
      <c r="DM181" s="3">
        <v>8</v>
      </c>
      <c r="DN181" s="3">
        <v>9</v>
      </c>
    </row>
    <row r="182" spans="1:118" s="3" customFormat="1">
      <c r="A182" s="56">
        <v>171</v>
      </c>
      <c r="B182" s="58">
        <v>80030210</v>
      </c>
      <c r="C182" s="59" t="s">
        <v>329</v>
      </c>
      <c r="D182" s="60" t="s">
        <v>327</v>
      </c>
      <c r="E182" s="60" t="s">
        <v>324</v>
      </c>
      <c r="F182" s="60" t="s">
        <v>106</v>
      </c>
      <c r="G182" s="60" t="s">
        <v>107</v>
      </c>
      <c r="H182" s="60" t="s">
        <v>108</v>
      </c>
      <c r="I182" s="56">
        <v>49</v>
      </c>
      <c r="J182" s="56" t="s">
        <v>116</v>
      </c>
      <c r="K182" s="56" t="s">
        <v>110</v>
      </c>
      <c r="L182" s="61">
        <v>0</v>
      </c>
      <c r="M182" s="62">
        <f t="shared" si="79"/>
        <v>0</v>
      </c>
      <c r="N182" s="61">
        <v>4</v>
      </c>
      <c r="O182" s="62">
        <f t="shared" si="80"/>
        <v>1</v>
      </c>
      <c r="P182" s="61">
        <v>13</v>
      </c>
      <c r="Q182" s="62">
        <f t="shared" si="81"/>
        <v>1</v>
      </c>
      <c r="R182" s="61">
        <v>15</v>
      </c>
      <c r="S182" s="63">
        <f t="shared" si="82"/>
        <v>1</v>
      </c>
      <c r="T182" s="61">
        <v>12</v>
      </c>
      <c r="U182" s="63">
        <f t="shared" si="83"/>
        <v>1</v>
      </c>
      <c r="V182" s="61">
        <v>8</v>
      </c>
      <c r="W182" s="63">
        <f t="shared" si="84"/>
        <v>1</v>
      </c>
      <c r="X182" s="61">
        <v>9</v>
      </c>
      <c r="Y182" s="63">
        <f t="shared" si="85"/>
        <v>1</v>
      </c>
      <c r="Z182" s="61">
        <v>12</v>
      </c>
      <c r="AA182" s="63">
        <f t="shared" si="86"/>
        <v>1</v>
      </c>
      <c r="AB182" s="61">
        <v>20</v>
      </c>
      <c r="AC182" s="63">
        <f t="shared" si="87"/>
        <v>1</v>
      </c>
      <c r="AD182" s="64">
        <v>0</v>
      </c>
      <c r="AE182" s="65">
        <f t="shared" si="88"/>
        <v>0</v>
      </c>
      <c r="AF182" s="64">
        <v>0</v>
      </c>
      <c r="AG182" s="65">
        <f t="shared" si="89"/>
        <v>0</v>
      </c>
      <c r="AH182" s="64">
        <v>0</v>
      </c>
      <c r="AI182" s="65">
        <f t="shared" si="90"/>
        <v>0</v>
      </c>
      <c r="AJ182" s="64"/>
      <c r="AK182" s="65">
        <f t="shared" si="91"/>
        <v>0</v>
      </c>
      <c r="AL182" s="64"/>
      <c r="AM182" s="65">
        <f t="shared" si="92"/>
        <v>0</v>
      </c>
      <c r="AN182" s="64"/>
      <c r="AO182" s="65">
        <f t="shared" si="93"/>
        <v>0</v>
      </c>
      <c r="AP182" s="66">
        <f t="shared" si="94"/>
        <v>93</v>
      </c>
      <c r="AQ182" s="66">
        <f t="shared" si="95"/>
        <v>8</v>
      </c>
      <c r="AR182" s="56">
        <v>1</v>
      </c>
      <c r="AS182" s="56"/>
      <c r="AT182" s="56">
        <v>6</v>
      </c>
      <c r="AU182" s="67">
        <f t="shared" si="96"/>
        <v>7</v>
      </c>
      <c r="AV182" s="68">
        <f t="shared" si="97"/>
        <v>1</v>
      </c>
      <c r="AW182" s="68">
        <f t="shared" si="98"/>
        <v>0</v>
      </c>
      <c r="AX182" s="14">
        <f t="shared" si="114"/>
        <v>8</v>
      </c>
      <c r="AY182" s="67">
        <f t="shared" si="99"/>
        <v>9</v>
      </c>
      <c r="AZ182" s="69">
        <f t="shared" si="100"/>
        <v>0</v>
      </c>
      <c r="BA182" s="69">
        <f t="shared" si="101"/>
        <v>0</v>
      </c>
      <c r="BB182" s="69">
        <f t="shared" si="102"/>
        <v>-2</v>
      </c>
      <c r="BC182" s="67">
        <f t="shared" si="102"/>
        <v>-2</v>
      </c>
      <c r="BD182" s="70">
        <f t="shared" si="103"/>
        <v>-22.222222222222221</v>
      </c>
      <c r="BE182" s="70">
        <f t="shared" si="109"/>
        <v>-25</v>
      </c>
      <c r="BF182" s="71"/>
      <c r="BG182" s="71"/>
      <c r="BH182" s="71"/>
      <c r="BI182" s="54">
        <f t="shared" si="104"/>
        <v>0</v>
      </c>
      <c r="BJ182" s="18">
        <f t="shared" si="105"/>
        <v>7</v>
      </c>
      <c r="BK182" s="18"/>
      <c r="BL182" s="18">
        <f t="shared" si="106"/>
        <v>7</v>
      </c>
      <c r="BM182" s="18">
        <f t="shared" si="107"/>
        <v>-2</v>
      </c>
      <c r="BN182" s="18">
        <f t="shared" si="108"/>
        <v>-22.222222222222221</v>
      </c>
      <c r="BO182" s="73"/>
      <c r="BP182" s="55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60"/>
      <c r="CV182" s="56">
        <f t="shared" si="110"/>
        <v>-2</v>
      </c>
      <c r="CW182" s="173">
        <f t="shared" si="111"/>
        <v>-22.222222222222221</v>
      </c>
      <c r="CX182" s="60"/>
      <c r="CY182" s="60"/>
      <c r="CZ182" s="60"/>
      <c r="DA182" s="60"/>
      <c r="DB182" s="60"/>
      <c r="DC182" s="75"/>
      <c r="DD182" s="60"/>
      <c r="DE182" s="75"/>
      <c r="DF182" s="60"/>
      <c r="DG182" s="60"/>
      <c r="DH182" s="60"/>
      <c r="DI182" s="60"/>
      <c r="DK182" s="3">
        <v>1</v>
      </c>
      <c r="DM182" s="3">
        <v>6</v>
      </c>
      <c r="DN182" s="3">
        <v>7</v>
      </c>
    </row>
    <row r="183" spans="1:118" s="3" customFormat="1">
      <c r="A183" s="56">
        <v>172</v>
      </c>
      <c r="B183" s="58">
        <v>80030211</v>
      </c>
      <c r="C183" s="59" t="s">
        <v>330</v>
      </c>
      <c r="D183" s="60" t="s">
        <v>327</v>
      </c>
      <c r="E183" s="60" t="s">
        <v>324</v>
      </c>
      <c r="F183" s="60" t="s">
        <v>106</v>
      </c>
      <c r="G183" s="60" t="s">
        <v>107</v>
      </c>
      <c r="H183" s="60" t="s">
        <v>108</v>
      </c>
      <c r="I183" s="56">
        <v>45</v>
      </c>
      <c r="J183" s="56" t="s">
        <v>116</v>
      </c>
      <c r="K183" s="56" t="s">
        <v>110</v>
      </c>
      <c r="L183" s="61">
        <v>0</v>
      </c>
      <c r="M183" s="62">
        <f t="shared" si="79"/>
        <v>0</v>
      </c>
      <c r="N183" s="61">
        <v>6</v>
      </c>
      <c r="O183" s="62">
        <f t="shared" si="80"/>
        <v>1</v>
      </c>
      <c r="P183" s="61">
        <v>6</v>
      </c>
      <c r="Q183" s="62">
        <f t="shared" si="81"/>
        <v>1</v>
      </c>
      <c r="R183" s="61">
        <v>6</v>
      </c>
      <c r="S183" s="63">
        <f t="shared" si="82"/>
        <v>1</v>
      </c>
      <c r="T183" s="61">
        <v>5</v>
      </c>
      <c r="U183" s="63">
        <f t="shared" si="83"/>
        <v>1</v>
      </c>
      <c r="V183" s="61">
        <v>7</v>
      </c>
      <c r="W183" s="63">
        <f t="shared" si="84"/>
        <v>1</v>
      </c>
      <c r="X183" s="61">
        <v>5</v>
      </c>
      <c r="Y183" s="63">
        <f t="shared" si="85"/>
        <v>1</v>
      </c>
      <c r="Z183" s="61">
        <v>7</v>
      </c>
      <c r="AA183" s="63">
        <f t="shared" si="86"/>
        <v>1</v>
      </c>
      <c r="AB183" s="61">
        <v>0</v>
      </c>
      <c r="AC183" s="63">
        <f t="shared" si="87"/>
        <v>0</v>
      </c>
      <c r="AD183" s="64">
        <v>0</v>
      </c>
      <c r="AE183" s="65">
        <f t="shared" si="88"/>
        <v>0</v>
      </c>
      <c r="AF183" s="64">
        <v>0</v>
      </c>
      <c r="AG183" s="65">
        <f t="shared" si="89"/>
        <v>0</v>
      </c>
      <c r="AH183" s="64">
        <v>0</v>
      </c>
      <c r="AI183" s="65">
        <f t="shared" si="90"/>
        <v>0</v>
      </c>
      <c r="AJ183" s="64"/>
      <c r="AK183" s="65">
        <f t="shared" si="91"/>
        <v>0</v>
      </c>
      <c r="AL183" s="64"/>
      <c r="AM183" s="65">
        <f t="shared" si="92"/>
        <v>0</v>
      </c>
      <c r="AN183" s="64"/>
      <c r="AO183" s="65">
        <f t="shared" si="93"/>
        <v>0</v>
      </c>
      <c r="AP183" s="66">
        <f t="shared" si="94"/>
        <v>42</v>
      </c>
      <c r="AQ183" s="66">
        <f t="shared" si="95"/>
        <v>7</v>
      </c>
      <c r="AR183" s="56">
        <v>1</v>
      </c>
      <c r="AS183" s="56"/>
      <c r="AT183" s="56">
        <v>3</v>
      </c>
      <c r="AU183" s="67">
        <f t="shared" si="96"/>
        <v>4</v>
      </c>
      <c r="AV183" s="68">
        <f t="shared" si="97"/>
        <v>1</v>
      </c>
      <c r="AW183" s="68">
        <f t="shared" si="98"/>
        <v>0</v>
      </c>
      <c r="AX183" s="14">
        <f t="shared" si="114"/>
        <v>6</v>
      </c>
      <c r="AY183" s="67">
        <f t="shared" si="99"/>
        <v>7</v>
      </c>
      <c r="AZ183" s="69">
        <f t="shared" si="100"/>
        <v>0</v>
      </c>
      <c r="BA183" s="69">
        <f t="shared" si="101"/>
        <v>0</v>
      </c>
      <c r="BB183" s="69">
        <f t="shared" si="102"/>
        <v>-3</v>
      </c>
      <c r="BC183" s="67">
        <f t="shared" si="102"/>
        <v>-3</v>
      </c>
      <c r="BD183" s="70">
        <f t="shared" si="103"/>
        <v>-42.857142857142854</v>
      </c>
      <c r="BE183" s="70">
        <f t="shared" si="109"/>
        <v>-50</v>
      </c>
      <c r="BF183" s="71"/>
      <c r="BG183" s="71"/>
      <c r="BH183" s="71"/>
      <c r="BI183" s="54">
        <f t="shared" si="104"/>
        <v>0</v>
      </c>
      <c r="BJ183" s="18">
        <f t="shared" si="105"/>
        <v>4</v>
      </c>
      <c r="BK183" s="18"/>
      <c r="BL183" s="18">
        <f t="shared" si="106"/>
        <v>4</v>
      </c>
      <c r="BM183" s="18">
        <f t="shared" si="107"/>
        <v>-3</v>
      </c>
      <c r="BN183" s="18">
        <f t="shared" si="108"/>
        <v>-42.857142857142854</v>
      </c>
      <c r="BO183" s="73"/>
      <c r="BP183" s="55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60"/>
      <c r="CV183" s="56">
        <f t="shared" si="110"/>
        <v>-3</v>
      </c>
      <c r="CW183" s="173">
        <f t="shared" si="111"/>
        <v>-42.857142857142854</v>
      </c>
      <c r="CX183" s="60"/>
      <c r="CY183" s="60"/>
      <c r="CZ183" s="60"/>
      <c r="DA183" s="60"/>
      <c r="DB183" s="60"/>
      <c r="DC183" s="75"/>
      <c r="DD183" s="60"/>
      <c r="DE183" s="75"/>
      <c r="DF183" s="60"/>
      <c r="DG183" s="60"/>
      <c r="DH183" s="60"/>
      <c r="DI183" s="60"/>
      <c r="DK183" s="3">
        <v>1</v>
      </c>
      <c r="DM183" s="3">
        <v>3</v>
      </c>
      <c r="DN183" s="3">
        <v>4</v>
      </c>
    </row>
    <row r="184" spans="1:118" s="3" customFormat="1">
      <c r="A184" s="56">
        <v>173</v>
      </c>
      <c r="B184" s="58">
        <v>80030212</v>
      </c>
      <c r="C184" s="59" t="s">
        <v>331</v>
      </c>
      <c r="D184" s="60" t="s">
        <v>327</v>
      </c>
      <c r="E184" s="60" t="s">
        <v>324</v>
      </c>
      <c r="F184" s="60" t="s">
        <v>106</v>
      </c>
      <c r="G184" s="60" t="s">
        <v>107</v>
      </c>
      <c r="H184" s="60" t="s">
        <v>108</v>
      </c>
      <c r="I184" s="56">
        <v>35</v>
      </c>
      <c r="J184" s="56" t="s">
        <v>109</v>
      </c>
      <c r="K184" s="56" t="s">
        <v>110</v>
      </c>
      <c r="L184" s="61">
        <v>0</v>
      </c>
      <c r="M184" s="62">
        <f t="shared" si="79"/>
        <v>0</v>
      </c>
      <c r="N184" s="61">
        <v>0</v>
      </c>
      <c r="O184" s="62">
        <f t="shared" si="80"/>
        <v>0</v>
      </c>
      <c r="P184" s="61">
        <v>9</v>
      </c>
      <c r="Q184" s="62">
        <f t="shared" si="81"/>
        <v>1</v>
      </c>
      <c r="R184" s="61">
        <v>2</v>
      </c>
      <c r="S184" s="63">
        <f t="shared" si="82"/>
        <v>1</v>
      </c>
      <c r="T184" s="61">
        <v>4</v>
      </c>
      <c r="U184" s="63">
        <f t="shared" si="83"/>
        <v>1</v>
      </c>
      <c r="V184" s="61">
        <v>4</v>
      </c>
      <c r="W184" s="63">
        <f t="shared" si="84"/>
        <v>1</v>
      </c>
      <c r="X184" s="61">
        <v>6</v>
      </c>
      <c r="Y184" s="63">
        <f t="shared" si="85"/>
        <v>1</v>
      </c>
      <c r="Z184" s="61">
        <v>3</v>
      </c>
      <c r="AA184" s="63">
        <f t="shared" si="86"/>
        <v>1</v>
      </c>
      <c r="AB184" s="61">
        <v>2</v>
      </c>
      <c r="AC184" s="63">
        <f t="shared" si="87"/>
        <v>1</v>
      </c>
      <c r="AD184" s="64">
        <v>0</v>
      </c>
      <c r="AE184" s="65">
        <f t="shared" si="88"/>
        <v>0</v>
      </c>
      <c r="AF184" s="64">
        <v>0</v>
      </c>
      <c r="AG184" s="65">
        <f t="shared" si="89"/>
        <v>0</v>
      </c>
      <c r="AH184" s="64">
        <v>0</v>
      </c>
      <c r="AI184" s="65">
        <f t="shared" si="90"/>
        <v>0</v>
      </c>
      <c r="AJ184" s="64"/>
      <c r="AK184" s="65">
        <f t="shared" si="91"/>
        <v>0</v>
      </c>
      <c r="AL184" s="64"/>
      <c r="AM184" s="65">
        <f t="shared" si="92"/>
        <v>0</v>
      </c>
      <c r="AN184" s="64"/>
      <c r="AO184" s="65">
        <f t="shared" si="93"/>
        <v>0</v>
      </c>
      <c r="AP184" s="66">
        <f t="shared" si="94"/>
        <v>30</v>
      </c>
      <c r="AQ184" s="66">
        <f t="shared" si="95"/>
        <v>7</v>
      </c>
      <c r="AR184" s="56">
        <v>1</v>
      </c>
      <c r="AS184" s="56"/>
      <c r="AT184" s="56">
        <v>2</v>
      </c>
      <c r="AU184" s="67">
        <f t="shared" si="96"/>
        <v>3</v>
      </c>
      <c r="AV184" s="68">
        <f t="shared" si="97"/>
        <v>0</v>
      </c>
      <c r="AW184" s="68">
        <f t="shared" si="98"/>
        <v>0</v>
      </c>
      <c r="AX184" s="14">
        <v>4</v>
      </c>
      <c r="AY184" s="67">
        <f t="shared" si="99"/>
        <v>4</v>
      </c>
      <c r="AZ184" s="69">
        <f t="shared" si="100"/>
        <v>1</v>
      </c>
      <c r="BA184" s="69">
        <f t="shared" si="101"/>
        <v>0</v>
      </c>
      <c r="BB184" s="69">
        <f t="shared" si="102"/>
        <v>-2</v>
      </c>
      <c r="BC184" s="67">
        <f t="shared" si="102"/>
        <v>-1</v>
      </c>
      <c r="BD184" s="70">
        <f t="shared" si="103"/>
        <v>-25</v>
      </c>
      <c r="BE184" s="70">
        <f t="shared" si="109"/>
        <v>-50</v>
      </c>
      <c r="BF184" s="71">
        <v>1</v>
      </c>
      <c r="BG184" s="71"/>
      <c r="BH184" s="71"/>
      <c r="BI184" s="54">
        <f t="shared" si="104"/>
        <v>1</v>
      </c>
      <c r="BJ184" s="18">
        <f t="shared" si="105"/>
        <v>2</v>
      </c>
      <c r="BK184" s="18"/>
      <c r="BL184" s="18">
        <f t="shared" si="106"/>
        <v>2</v>
      </c>
      <c r="BM184" s="18">
        <f t="shared" si="107"/>
        <v>-2</v>
      </c>
      <c r="BN184" s="18">
        <f t="shared" si="108"/>
        <v>-50</v>
      </c>
      <c r="BO184" s="73"/>
      <c r="BP184" s="55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60"/>
      <c r="CV184" s="56">
        <f t="shared" si="110"/>
        <v>-1</v>
      </c>
      <c r="CW184" s="173">
        <f t="shared" si="111"/>
        <v>-25</v>
      </c>
      <c r="CX184" s="60"/>
      <c r="CY184" s="60"/>
      <c r="CZ184" s="60"/>
      <c r="DA184" s="60"/>
      <c r="DB184" s="60"/>
      <c r="DC184" s="75"/>
      <c r="DD184" s="60"/>
      <c r="DE184" s="75"/>
      <c r="DF184" s="60"/>
      <c r="DG184" s="60"/>
      <c r="DH184" s="60"/>
      <c r="DI184" s="60"/>
      <c r="DK184" s="3">
        <v>1</v>
      </c>
      <c r="DM184" s="3">
        <v>2</v>
      </c>
      <c r="DN184" s="3">
        <v>3</v>
      </c>
    </row>
    <row r="185" spans="1:118" s="3" customFormat="1">
      <c r="A185" s="56">
        <v>174</v>
      </c>
      <c r="B185" s="58">
        <v>80030213</v>
      </c>
      <c r="C185" s="59" t="s">
        <v>332</v>
      </c>
      <c r="D185" s="60" t="s">
        <v>333</v>
      </c>
      <c r="E185" s="60" t="s">
        <v>324</v>
      </c>
      <c r="F185" s="60" t="s">
        <v>106</v>
      </c>
      <c r="G185" s="60" t="s">
        <v>107</v>
      </c>
      <c r="H185" s="60" t="s">
        <v>112</v>
      </c>
      <c r="I185" s="56">
        <v>36.5</v>
      </c>
      <c r="J185" s="56" t="s">
        <v>116</v>
      </c>
      <c r="K185" s="56" t="s">
        <v>110</v>
      </c>
      <c r="L185" s="61">
        <v>0</v>
      </c>
      <c r="M185" s="62">
        <f t="shared" si="79"/>
        <v>0</v>
      </c>
      <c r="N185" s="61">
        <v>0</v>
      </c>
      <c r="O185" s="62">
        <f t="shared" si="80"/>
        <v>0</v>
      </c>
      <c r="P185" s="61">
        <v>21</v>
      </c>
      <c r="Q185" s="62">
        <f t="shared" si="81"/>
        <v>1</v>
      </c>
      <c r="R185" s="61">
        <v>18</v>
      </c>
      <c r="S185" s="63">
        <f t="shared" si="82"/>
        <v>1</v>
      </c>
      <c r="T185" s="61">
        <v>24</v>
      </c>
      <c r="U185" s="63">
        <f t="shared" si="83"/>
        <v>1</v>
      </c>
      <c r="V185" s="61">
        <v>21</v>
      </c>
      <c r="W185" s="63">
        <f t="shared" si="84"/>
        <v>1</v>
      </c>
      <c r="X185" s="61">
        <v>22</v>
      </c>
      <c r="Y185" s="63">
        <f t="shared" si="85"/>
        <v>1</v>
      </c>
      <c r="Z185" s="61">
        <v>26</v>
      </c>
      <c r="AA185" s="63">
        <f t="shared" si="86"/>
        <v>1</v>
      </c>
      <c r="AB185" s="61">
        <v>24</v>
      </c>
      <c r="AC185" s="63">
        <f t="shared" si="87"/>
        <v>1</v>
      </c>
      <c r="AD185" s="64">
        <v>1</v>
      </c>
      <c r="AE185" s="65">
        <f t="shared" si="88"/>
        <v>1</v>
      </c>
      <c r="AF185" s="64">
        <v>11</v>
      </c>
      <c r="AG185" s="65">
        <f t="shared" si="89"/>
        <v>1</v>
      </c>
      <c r="AH185" s="64">
        <v>5</v>
      </c>
      <c r="AI185" s="65">
        <f t="shared" si="90"/>
        <v>1</v>
      </c>
      <c r="AJ185" s="64"/>
      <c r="AK185" s="65">
        <f t="shared" si="91"/>
        <v>0</v>
      </c>
      <c r="AL185" s="64"/>
      <c r="AM185" s="65">
        <f t="shared" si="92"/>
        <v>0</v>
      </c>
      <c r="AN185" s="64"/>
      <c r="AO185" s="65">
        <f t="shared" si="93"/>
        <v>0</v>
      </c>
      <c r="AP185" s="66">
        <f t="shared" si="94"/>
        <v>173</v>
      </c>
      <c r="AQ185" s="66">
        <f t="shared" si="95"/>
        <v>10</v>
      </c>
      <c r="AR185" s="56">
        <v>1</v>
      </c>
      <c r="AS185" s="56"/>
      <c r="AT185" s="56">
        <v>15</v>
      </c>
      <c r="AU185" s="67">
        <f t="shared" si="96"/>
        <v>16</v>
      </c>
      <c r="AV185" s="68">
        <f t="shared" si="97"/>
        <v>1</v>
      </c>
      <c r="AW185" s="68">
        <f t="shared" si="98"/>
        <v>1</v>
      </c>
      <c r="AX185" s="14">
        <f t="shared" ref="AX185:AX193" si="115">IF(AP185&lt;1,0,IF(AND((L185+N185+P185+R185+T185+V185+X185+Z185+AB185)&lt;=40,(L185+N185+P185+R185+T185+V185+X185+Z185+AB185)&gt;0,(AP185)&lt;120),"กรอก",ROUND((IF(AP185&lt;120,((IF((L185+N185+P185+R185+T185+V185+X185+Z185+AB185)=0,0,(IF((L185+N185+P185+R185+T185+V185+X185+Z185+AB185)&lt;=80,6,8))))+((((AE185+AG185+AI185)*30)/20)+(((AK185+AM185+AO185)*35)/20))),(((M185+O185+Q185)*20)/20)+(((S185+U185+W185+Y185+AA185+AC185)*25)/20)+(((AE185+AG185+AI185)*30)/20)+(((AK185+AM185+AO185)*35)/20))),0)))</f>
        <v>13</v>
      </c>
      <c r="AY185" s="67">
        <f t="shared" si="99"/>
        <v>15</v>
      </c>
      <c r="AZ185" s="69">
        <f t="shared" si="100"/>
        <v>0</v>
      </c>
      <c r="BA185" s="69">
        <f t="shared" si="101"/>
        <v>-1</v>
      </c>
      <c r="BB185" s="69">
        <f t="shared" si="102"/>
        <v>2</v>
      </c>
      <c r="BC185" s="67">
        <f t="shared" si="102"/>
        <v>1</v>
      </c>
      <c r="BD185" s="70">
        <f t="shared" si="103"/>
        <v>6.666666666666667</v>
      </c>
      <c r="BE185" s="70">
        <f t="shared" si="109"/>
        <v>15.384615384615385</v>
      </c>
      <c r="BF185" s="71"/>
      <c r="BG185" s="71"/>
      <c r="BH185" s="71"/>
      <c r="BI185" s="54">
        <f t="shared" si="104"/>
        <v>0</v>
      </c>
      <c r="BJ185" s="18">
        <f t="shared" si="105"/>
        <v>16</v>
      </c>
      <c r="BK185" s="18"/>
      <c r="BL185" s="18">
        <f t="shared" si="106"/>
        <v>16</v>
      </c>
      <c r="BM185" s="18">
        <f t="shared" si="107"/>
        <v>1</v>
      </c>
      <c r="BN185" s="18">
        <f t="shared" si="108"/>
        <v>6.666666666666667</v>
      </c>
      <c r="BO185" s="73"/>
      <c r="BP185" s="55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60"/>
      <c r="CV185" s="56">
        <f t="shared" si="110"/>
        <v>1</v>
      </c>
      <c r="CW185" s="173">
        <f t="shared" si="111"/>
        <v>6.666666666666667</v>
      </c>
      <c r="CX185" s="60"/>
      <c r="CY185" s="60"/>
      <c r="CZ185" s="60"/>
      <c r="DA185" s="60"/>
      <c r="DB185" s="60"/>
      <c r="DC185" s="75"/>
      <c r="DD185" s="60"/>
      <c r="DE185" s="75">
        <v>2</v>
      </c>
      <c r="DF185" s="60"/>
      <c r="DG185" s="60"/>
      <c r="DH185" s="60"/>
      <c r="DI185" s="60"/>
      <c r="DK185" s="3">
        <v>1</v>
      </c>
      <c r="DM185" s="3">
        <v>15</v>
      </c>
      <c r="DN185" s="3">
        <v>16</v>
      </c>
    </row>
    <row r="186" spans="1:118" s="3" customFormat="1">
      <c r="A186" s="56">
        <v>175</v>
      </c>
      <c r="B186" s="58">
        <v>80030215</v>
      </c>
      <c r="C186" s="59" t="s">
        <v>334</v>
      </c>
      <c r="D186" s="60" t="s">
        <v>333</v>
      </c>
      <c r="E186" s="60" t="s">
        <v>324</v>
      </c>
      <c r="F186" s="60" t="s">
        <v>106</v>
      </c>
      <c r="G186" s="60" t="s">
        <v>107</v>
      </c>
      <c r="H186" s="60" t="s">
        <v>108</v>
      </c>
      <c r="I186" s="56">
        <v>40</v>
      </c>
      <c r="J186" s="56" t="s">
        <v>116</v>
      </c>
      <c r="K186" s="56" t="s">
        <v>113</v>
      </c>
      <c r="L186" s="61">
        <v>0</v>
      </c>
      <c r="M186" s="62">
        <f t="shared" si="79"/>
        <v>0</v>
      </c>
      <c r="N186" s="61">
        <v>0</v>
      </c>
      <c r="O186" s="62">
        <f t="shared" si="80"/>
        <v>0</v>
      </c>
      <c r="P186" s="61">
        <v>11</v>
      </c>
      <c r="Q186" s="62">
        <f t="shared" si="81"/>
        <v>1</v>
      </c>
      <c r="R186" s="61">
        <v>16</v>
      </c>
      <c r="S186" s="63">
        <f t="shared" si="82"/>
        <v>1</v>
      </c>
      <c r="T186" s="61">
        <v>16</v>
      </c>
      <c r="U186" s="63">
        <f t="shared" si="83"/>
        <v>1</v>
      </c>
      <c r="V186" s="61">
        <v>14</v>
      </c>
      <c r="W186" s="63">
        <f t="shared" si="84"/>
        <v>1</v>
      </c>
      <c r="X186" s="61">
        <v>11</v>
      </c>
      <c r="Y186" s="63">
        <f t="shared" si="85"/>
        <v>1</v>
      </c>
      <c r="Z186" s="61">
        <v>22</v>
      </c>
      <c r="AA186" s="63">
        <f t="shared" si="86"/>
        <v>1</v>
      </c>
      <c r="AB186" s="61">
        <v>19</v>
      </c>
      <c r="AC186" s="63">
        <f t="shared" si="87"/>
        <v>1</v>
      </c>
      <c r="AD186" s="64">
        <v>0</v>
      </c>
      <c r="AE186" s="65">
        <f t="shared" si="88"/>
        <v>0</v>
      </c>
      <c r="AF186" s="64">
        <v>0</v>
      </c>
      <c r="AG186" s="65">
        <f t="shared" si="89"/>
        <v>0</v>
      </c>
      <c r="AH186" s="64">
        <v>0</v>
      </c>
      <c r="AI186" s="65">
        <f t="shared" si="90"/>
        <v>0</v>
      </c>
      <c r="AJ186" s="64"/>
      <c r="AK186" s="65">
        <f t="shared" si="91"/>
        <v>0</v>
      </c>
      <c r="AL186" s="64"/>
      <c r="AM186" s="65">
        <f t="shared" si="92"/>
        <v>0</v>
      </c>
      <c r="AN186" s="64"/>
      <c r="AO186" s="65">
        <f t="shared" si="93"/>
        <v>0</v>
      </c>
      <c r="AP186" s="66">
        <f t="shared" si="94"/>
        <v>109</v>
      </c>
      <c r="AQ186" s="66">
        <f t="shared" si="95"/>
        <v>7</v>
      </c>
      <c r="AR186" s="56">
        <v>1</v>
      </c>
      <c r="AS186" s="56"/>
      <c r="AT186" s="56">
        <v>8</v>
      </c>
      <c r="AU186" s="67">
        <f t="shared" si="96"/>
        <v>9</v>
      </c>
      <c r="AV186" s="68">
        <f t="shared" si="97"/>
        <v>1</v>
      </c>
      <c r="AW186" s="68">
        <f t="shared" si="98"/>
        <v>0</v>
      </c>
      <c r="AX186" s="14">
        <f t="shared" si="115"/>
        <v>8</v>
      </c>
      <c r="AY186" s="67">
        <f t="shared" si="99"/>
        <v>9</v>
      </c>
      <c r="AZ186" s="69">
        <f t="shared" si="100"/>
        <v>0</v>
      </c>
      <c r="BA186" s="69">
        <f t="shared" si="101"/>
        <v>0</v>
      </c>
      <c r="BB186" s="69">
        <f t="shared" si="102"/>
        <v>0</v>
      </c>
      <c r="BC186" s="67">
        <f t="shared" si="102"/>
        <v>0</v>
      </c>
      <c r="BD186" s="70">
        <f t="shared" si="103"/>
        <v>0</v>
      </c>
      <c r="BE186" s="70">
        <f t="shared" si="109"/>
        <v>0</v>
      </c>
      <c r="BF186" s="71"/>
      <c r="BG186" s="71"/>
      <c r="BH186" s="71"/>
      <c r="BI186" s="54">
        <f t="shared" si="104"/>
        <v>0</v>
      </c>
      <c r="BJ186" s="18">
        <f t="shared" si="105"/>
        <v>9</v>
      </c>
      <c r="BK186" s="18"/>
      <c r="BL186" s="18">
        <f t="shared" si="106"/>
        <v>9</v>
      </c>
      <c r="BM186" s="18">
        <f t="shared" si="107"/>
        <v>0</v>
      </c>
      <c r="BN186" s="18">
        <f t="shared" si="108"/>
        <v>0</v>
      </c>
      <c r="BO186" s="73"/>
      <c r="BP186" s="55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60"/>
      <c r="CV186" s="56">
        <f t="shared" si="110"/>
        <v>0</v>
      </c>
      <c r="CW186" s="173">
        <f t="shared" si="111"/>
        <v>0</v>
      </c>
      <c r="CX186" s="60"/>
      <c r="CY186" s="60"/>
      <c r="CZ186" s="60"/>
      <c r="DA186" s="60"/>
      <c r="DB186" s="60"/>
      <c r="DC186" s="75"/>
      <c r="DD186" s="60"/>
      <c r="DE186" s="75"/>
      <c r="DF186" s="60"/>
      <c r="DG186" s="60"/>
      <c r="DH186" s="60"/>
      <c r="DI186" s="60"/>
      <c r="DK186" s="3">
        <v>1</v>
      </c>
      <c r="DM186" s="3">
        <v>8</v>
      </c>
      <c r="DN186" s="3">
        <v>9</v>
      </c>
    </row>
    <row r="187" spans="1:118" s="3" customFormat="1">
      <c r="A187" s="56">
        <v>176</v>
      </c>
      <c r="B187" s="58">
        <v>80030216</v>
      </c>
      <c r="C187" s="59" t="s">
        <v>335</v>
      </c>
      <c r="D187" s="60" t="s">
        <v>333</v>
      </c>
      <c r="E187" s="60" t="s">
        <v>324</v>
      </c>
      <c r="F187" s="60" t="s">
        <v>106</v>
      </c>
      <c r="G187" s="60" t="s">
        <v>107</v>
      </c>
      <c r="H187" s="60" t="s">
        <v>108</v>
      </c>
      <c r="I187" s="56">
        <v>45</v>
      </c>
      <c r="J187" s="56" t="s">
        <v>116</v>
      </c>
      <c r="K187" s="56" t="s">
        <v>110</v>
      </c>
      <c r="L187" s="61">
        <v>0</v>
      </c>
      <c r="M187" s="62">
        <f t="shared" si="79"/>
        <v>0</v>
      </c>
      <c r="N187" s="61">
        <v>5</v>
      </c>
      <c r="O187" s="62">
        <f t="shared" si="80"/>
        <v>1</v>
      </c>
      <c r="P187" s="61">
        <v>6</v>
      </c>
      <c r="Q187" s="62">
        <f t="shared" si="81"/>
        <v>1</v>
      </c>
      <c r="R187" s="61">
        <v>8</v>
      </c>
      <c r="S187" s="63">
        <f t="shared" si="82"/>
        <v>1</v>
      </c>
      <c r="T187" s="61">
        <v>9</v>
      </c>
      <c r="U187" s="63">
        <f t="shared" si="83"/>
        <v>1</v>
      </c>
      <c r="V187" s="61">
        <v>8</v>
      </c>
      <c r="W187" s="63">
        <f t="shared" si="84"/>
        <v>1</v>
      </c>
      <c r="X187" s="61">
        <v>9</v>
      </c>
      <c r="Y187" s="63">
        <f t="shared" si="85"/>
        <v>1</v>
      </c>
      <c r="Z187" s="61">
        <v>12</v>
      </c>
      <c r="AA187" s="63">
        <f t="shared" si="86"/>
        <v>1</v>
      </c>
      <c r="AB187" s="61">
        <v>13</v>
      </c>
      <c r="AC187" s="63">
        <f t="shared" si="87"/>
        <v>1</v>
      </c>
      <c r="AD187" s="64">
        <v>0</v>
      </c>
      <c r="AE187" s="65">
        <f t="shared" si="88"/>
        <v>0</v>
      </c>
      <c r="AF187" s="64">
        <v>0</v>
      </c>
      <c r="AG187" s="65">
        <f t="shared" si="89"/>
        <v>0</v>
      </c>
      <c r="AH187" s="64">
        <v>0</v>
      </c>
      <c r="AI187" s="65">
        <f t="shared" si="90"/>
        <v>0</v>
      </c>
      <c r="AJ187" s="64"/>
      <c r="AK187" s="65">
        <f t="shared" si="91"/>
        <v>0</v>
      </c>
      <c r="AL187" s="64"/>
      <c r="AM187" s="65">
        <f t="shared" si="92"/>
        <v>0</v>
      </c>
      <c r="AN187" s="64"/>
      <c r="AO187" s="65">
        <f t="shared" si="93"/>
        <v>0</v>
      </c>
      <c r="AP187" s="66">
        <f t="shared" si="94"/>
        <v>70</v>
      </c>
      <c r="AQ187" s="66">
        <f t="shared" si="95"/>
        <v>8</v>
      </c>
      <c r="AR187" s="56">
        <v>1</v>
      </c>
      <c r="AS187" s="56"/>
      <c r="AT187" s="56">
        <v>5</v>
      </c>
      <c r="AU187" s="67">
        <f t="shared" si="96"/>
        <v>6</v>
      </c>
      <c r="AV187" s="68">
        <f t="shared" si="97"/>
        <v>1</v>
      </c>
      <c r="AW187" s="68">
        <f t="shared" si="98"/>
        <v>0</v>
      </c>
      <c r="AX187" s="14">
        <f t="shared" si="115"/>
        <v>6</v>
      </c>
      <c r="AY187" s="67">
        <f t="shared" si="99"/>
        <v>7</v>
      </c>
      <c r="AZ187" s="69">
        <f t="shared" si="100"/>
        <v>0</v>
      </c>
      <c r="BA187" s="69">
        <f t="shared" si="101"/>
        <v>0</v>
      </c>
      <c r="BB187" s="69">
        <f t="shared" si="102"/>
        <v>-1</v>
      </c>
      <c r="BC187" s="67">
        <f t="shared" si="102"/>
        <v>-1</v>
      </c>
      <c r="BD187" s="70">
        <f t="shared" si="103"/>
        <v>-14.285714285714285</v>
      </c>
      <c r="BE187" s="70">
        <f t="shared" si="109"/>
        <v>-16.666666666666664</v>
      </c>
      <c r="BF187" s="71"/>
      <c r="BG187" s="71"/>
      <c r="BH187" s="71"/>
      <c r="BI187" s="54">
        <f t="shared" si="104"/>
        <v>0</v>
      </c>
      <c r="BJ187" s="18">
        <f t="shared" si="105"/>
        <v>6</v>
      </c>
      <c r="BK187" s="18"/>
      <c r="BL187" s="18">
        <f t="shared" si="106"/>
        <v>6</v>
      </c>
      <c r="BM187" s="18">
        <f t="shared" si="107"/>
        <v>-1</v>
      </c>
      <c r="BN187" s="18">
        <f t="shared" si="108"/>
        <v>-14.285714285714285</v>
      </c>
      <c r="BO187" s="73"/>
      <c r="BP187" s="55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60"/>
      <c r="CV187" s="56">
        <f t="shared" si="110"/>
        <v>-1</v>
      </c>
      <c r="CW187" s="173">
        <f t="shared" si="111"/>
        <v>-14.285714285714285</v>
      </c>
      <c r="CX187" s="60"/>
      <c r="CY187" s="60"/>
      <c r="CZ187" s="60"/>
      <c r="DA187" s="60"/>
      <c r="DB187" s="60"/>
      <c r="DC187" s="75"/>
      <c r="DD187" s="60"/>
      <c r="DE187" s="75"/>
      <c r="DF187" s="60"/>
      <c r="DG187" s="60"/>
      <c r="DH187" s="60"/>
      <c r="DI187" s="60"/>
      <c r="DK187" s="3">
        <v>1</v>
      </c>
      <c r="DM187" s="3">
        <v>5</v>
      </c>
      <c r="DN187" s="3">
        <v>6</v>
      </c>
    </row>
    <row r="188" spans="1:118" s="3" customFormat="1">
      <c r="A188" s="56">
        <v>177</v>
      </c>
      <c r="B188" s="58">
        <v>80030218</v>
      </c>
      <c r="C188" s="59" t="s">
        <v>336</v>
      </c>
      <c r="D188" s="60" t="s">
        <v>337</v>
      </c>
      <c r="E188" s="60" t="s">
        <v>324</v>
      </c>
      <c r="F188" s="60" t="s">
        <v>106</v>
      </c>
      <c r="G188" s="60" t="s">
        <v>107</v>
      </c>
      <c r="H188" s="60" t="s">
        <v>108</v>
      </c>
      <c r="I188" s="56">
        <v>30</v>
      </c>
      <c r="J188" s="56" t="s">
        <v>116</v>
      </c>
      <c r="K188" s="56" t="s">
        <v>110</v>
      </c>
      <c r="L188" s="61">
        <v>0</v>
      </c>
      <c r="M188" s="62">
        <f t="shared" si="79"/>
        <v>0</v>
      </c>
      <c r="N188" s="61">
        <v>10</v>
      </c>
      <c r="O188" s="62">
        <f t="shared" si="80"/>
        <v>1</v>
      </c>
      <c r="P188" s="61">
        <v>12</v>
      </c>
      <c r="Q188" s="62">
        <f t="shared" si="81"/>
        <v>1</v>
      </c>
      <c r="R188" s="61">
        <v>14</v>
      </c>
      <c r="S188" s="63">
        <f t="shared" si="82"/>
        <v>1</v>
      </c>
      <c r="T188" s="61">
        <v>11</v>
      </c>
      <c r="U188" s="63">
        <f t="shared" si="83"/>
        <v>1</v>
      </c>
      <c r="V188" s="61">
        <v>24</v>
      </c>
      <c r="W188" s="63">
        <f t="shared" si="84"/>
        <v>1</v>
      </c>
      <c r="X188" s="61">
        <v>8</v>
      </c>
      <c r="Y188" s="63">
        <f t="shared" si="85"/>
        <v>1</v>
      </c>
      <c r="Z188" s="61">
        <v>17</v>
      </c>
      <c r="AA188" s="63">
        <f t="shared" si="86"/>
        <v>1</v>
      </c>
      <c r="AB188" s="61">
        <v>12</v>
      </c>
      <c r="AC188" s="63">
        <f t="shared" si="87"/>
        <v>1</v>
      </c>
      <c r="AD188" s="64">
        <v>0</v>
      </c>
      <c r="AE188" s="65">
        <f t="shared" si="88"/>
        <v>0</v>
      </c>
      <c r="AF188" s="64">
        <v>0</v>
      </c>
      <c r="AG188" s="65">
        <f t="shared" si="89"/>
        <v>0</v>
      </c>
      <c r="AH188" s="64">
        <v>0</v>
      </c>
      <c r="AI188" s="65">
        <f t="shared" si="90"/>
        <v>0</v>
      </c>
      <c r="AJ188" s="64"/>
      <c r="AK188" s="65">
        <f t="shared" si="91"/>
        <v>0</v>
      </c>
      <c r="AL188" s="64"/>
      <c r="AM188" s="65">
        <f t="shared" si="92"/>
        <v>0</v>
      </c>
      <c r="AN188" s="64"/>
      <c r="AO188" s="65">
        <f t="shared" si="93"/>
        <v>0</v>
      </c>
      <c r="AP188" s="66">
        <f t="shared" si="94"/>
        <v>108</v>
      </c>
      <c r="AQ188" s="66">
        <f t="shared" si="95"/>
        <v>8</v>
      </c>
      <c r="AR188" s="56">
        <v>1</v>
      </c>
      <c r="AS188" s="56"/>
      <c r="AT188" s="56">
        <v>5</v>
      </c>
      <c r="AU188" s="67">
        <f t="shared" si="96"/>
        <v>6</v>
      </c>
      <c r="AV188" s="68">
        <f t="shared" si="97"/>
        <v>1</v>
      </c>
      <c r="AW188" s="68">
        <f t="shared" si="98"/>
        <v>0</v>
      </c>
      <c r="AX188" s="14">
        <f t="shared" si="115"/>
        <v>8</v>
      </c>
      <c r="AY188" s="67">
        <f t="shared" si="99"/>
        <v>9</v>
      </c>
      <c r="AZ188" s="69">
        <f t="shared" si="100"/>
        <v>0</v>
      </c>
      <c r="BA188" s="69">
        <f t="shared" si="101"/>
        <v>0</v>
      </c>
      <c r="BB188" s="69">
        <f t="shared" si="102"/>
        <v>-3</v>
      </c>
      <c r="BC188" s="67">
        <f t="shared" si="102"/>
        <v>-3</v>
      </c>
      <c r="BD188" s="70">
        <f t="shared" si="103"/>
        <v>-33.333333333333329</v>
      </c>
      <c r="BE188" s="70">
        <f t="shared" si="109"/>
        <v>-37.5</v>
      </c>
      <c r="BF188" s="71"/>
      <c r="BG188" s="71"/>
      <c r="BH188" s="71"/>
      <c r="BI188" s="54">
        <f t="shared" si="104"/>
        <v>0</v>
      </c>
      <c r="BJ188" s="18">
        <f t="shared" si="105"/>
        <v>6</v>
      </c>
      <c r="BK188" s="18"/>
      <c r="BL188" s="18">
        <f t="shared" si="106"/>
        <v>6</v>
      </c>
      <c r="BM188" s="18">
        <f t="shared" si="107"/>
        <v>-3</v>
      </c>
      <c r="BN188" s="18">
        <f t="shared" si="108"/>
        <v>-33.333333333333329</v>
      </c>
      <c r="BO188" s="73"/>
      <c r="BP188" s="55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60">
        <v>1</v>
      </c>
      <c r="CV188" s="56">
        <f t="shared" si="110"/>
        <v>-3</v>
      </c>
      <c r="CW188" s="173">
        <f t="shared" si="111"/>
        <v>-33.333333333333329</v>
      </c>
      <c r="CX188" s="60"/>
      <c r="CY188" s="60"/>
      <c r="CZ188" s="60"/>
      <c r="DA188" s="60"/>
      <c r="DB188" s="60"/>
      <c r="DC188" s="75"/>
      <c r="DD188" s="60"/>
      <c r="DE188" s="75"/>
      <c r="DF188" s="60"/>
      <c r="DG188" s="60"/>
      <c r="DH188" s="60"/>
      <c r="DI188" s="60"/>
      <c r="DK188" s="3">
        <v>1</v>
      </c>
      <c r="DM188" s="3">
        <v>5</v>
      </c>
      <c r="DN188" s="3">
        <v>6</v>
      </c>
    </row>
    <row r="189" spans="1:118" s="3" customFormat="1">
      <c r="A189" s="56">
        <v>178</v>
      </c>
      <c r="B189" s="58">
        <v>80030219</v>
      </c>
      <c r="C189" s="59" t="s">
        <v>338</v>
      </c>
      <c r="D189" s="60" t="s">
        <v>337</v>
      </c>
      <c r="E189" s="60" t="s">
        <v>324</v>
      </c>
      <c r="F189" s="60" t="s">
        <v>106</v>
      </c>
      <c r="G189" s="60" t="s">
        <v>107</v>
      </c>
      <c r="H189" s="60" t="s">
        <v>108</v>
      </c>
      <c r="I189" s="56">
        <v>23</v>
      </c>
      <c r="J189" s="56" t="s">
        <v>116</v>
      </c>
      <c r="K189" s="56" t="s">
        <v>110</v>
      </c>
      <c r="L189" s="61">
        <v>6</v>
      </c>
      <c r="M189" s="62">
        <f t="shared" si="79"/>
        <v>1</v>
      </c>
      <c r="N189" s="61">
        <v>8</v>
      </c>
      <c r="O189" s="62">
        <f t="shared" si="80"/>
        <v>1</v>
      </c>
      <c r="P189" s="61">
        <v>13</v>
      </c>
      <c r="Q189" s="62">
        <f t="shared" si="81"/>
        <v>1</v>
      </c>
      <c r="R189" s="61">
        <v>7</v>
      </c>
      <c r="S189" s="63">
        <f t="shared" si="82"/>
        <v>1</v>
      </c>
      <c r="T189" s="61">
        <v>10</v>
      </c>
      <c r="U189" s="63">
        <f t="shared" si="83"/>
        <v>1</v>
      </c>
      <c r="V189" s="61">
        <v>20</v>
      </c>
      <c r="W189" s="63">
        <f t="shared" si="84"/>
        <v>1</v>
      </c>
      <c r="X189" s="61">
        <v>11</v>
      </c>
      <c r="Y189" s="63">
        <f t="shared" si="85"/>
        <v>1</v>
      </c>
      <c r="Z189" s="61">
        <v>8</v>
      </c>
      <c r="AA189" s="63">
        <f t="shared" si="86"/>
        <v>1</v>
      </c>
      <c r="AB189" s="61">
        <v>13</v>
      </c>
      <c r="AC189" s="63">
        <f t="shared" si="87"/>
        <v>1</v>
      </c>
      <c r="AD189" s="64">
        <v>0</v>
      </c>
      <c r="AE189" s="65">
        <f t="shared" si="88"/>
        <v>0</v>
      </c>
      <c r="AF189" s="64">
        <v>0</v>
      </c>
      <c r="AG189" s="65">
        <f t="shared" si="89"/>
        <v>0</v>
      </c>
      <c r="AH189" s="64">
        <v>0</v>
      </c>
      <c r="AI189" s="65">
        <f t="shared" si="90"/>
        <v>0</v>
      </c>
      <c r="AJ189" s="64"/>
      <c r="AK189" s="65">
        <f t="shared" si="91"/>
        <v>0</v>
      </c>
      <c r="AL189" s="64"/>
      <c r="AM189" s="65">
        <f t="shared" si="92"/>
        <v>0</v>
      </c>
      <c r="AN189" s="64"/>
      <c r="AO189" s="65">
        <f t="shared" si="93"/>
        <v>0</v>
      </c>
      <c r="AP189" s="66">
        <f t="shared" si="94"/>
        <v>96</v>
      </c>
      <c r="AQ189" s="66">
        <f t="shared" si="95"/>
        <v>9</v>
      </c>
      <c r="AR189" s="56">
        <v>1</v>
      </c>
      <c r="AS189" s="56"/>
      <c r="AT189" s="56">
        <v>5</v>
      </c>
      <c r="AU189" s="67">
        <f t="shared" si="96"/>
        <v>6</v>
      </c>
      <c r="AV189" s="68">
        <f t="shared" si="97"/>
        <v>1</v>
      </c>
      <c r="AW189" s="68">
        <f t="shared" si="98"/>
        <v>0</v>
      </c>
      <c r="AX189" s="14">
        <f t="shared" si="115"/>
        <v>8</v>
      </c>
      <c r="AY189" s="67">
        <f t="shared" si="99"/>
        <v>9</v>
      </c>
      <c r="AZ189" s="69">
        <f t="shared" si="100"/>
        <v>0</v>
      </c>
      <c r="BA189" s="69">
        <f t="shared" si="101"/>
        <v>0</v>
      </c>
      <c r="BB189" s="69">
        <f t="shared" si="102"/>
        <v>-3</v>
      </c>
      <c r="BC189" s="67">
        <f t="shared" si="102"/>
        <v>-3</v>
      </c>
      <c r="BD189" s="70">
        <f t="shared" si="103"/>
        <v>-33.333333333333329</v>
      </c>
      <c r="BE189" s="70">
        <f t="shared" si="109"/>
        <v>-37.5</v>
      </c>
      <c r="BF189" s="71"/>
      <c r="BG189" s="71"/>
      <c r="BH189" s="71"/>
      <c r="BI189" s="54">
        <f t="shared" si="104"/>
        <v>0</v>
      </c>
      <c r="BJ189" s="18">
        <f t="shared" si="105"/>
        <v>6</v>
      </c>
      <c r="BK189" s="18"/>
      <c r="BL189" s="18">
        <f t="shared" si="106"/>
        <v>6</v>
      </c>
      <c r="BM189" s="18">
        <f t="shared" si="107"/>
        <v>-3</v>
      </c>
      <c r="BN189" s="18">
        <f t="shared" si="108"/>
        <v>-33.333333333333329</v>
      </c>
      <c r="BO189" s="73"/>
      <c r="BP189" s="55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60"/>
      <c r="CV189" s="56">
        <f t="shared" si="110"/>
        <v>-3</v>
      </c>
      <c r="CW189" s="173">
        <f t="shared" si="111"/>
        <v>-33.333333333333329</v>
      </c>
      <c r="CX189" s="60"/>
      <c r="CY189" s="60"/>
      <c r="CZ189" s="60"/>
      <c r="DA189" s="60"/>
      <c r="DB189" s="60"/>
      <c r="DC189" s="75">
        <v>1</v>
      </c>
      <c r="DD189" s="60"/>
      <c r="DE189" s="75"/>
      <c r="DF189" s="60"/>
      <c r="DG189" s="60"/>
      <c r="DH189" s="60"/>
      <c r="DI189" s="60"/>
      <c r="DK189" s="3">
        <v>1</v>
      </c>
      <c r="DM189" s="3">
        <v>5</v>
      </c>
      <c r="DN189" s="3">
        <v>6</v>
      </c>
    </row>
    <row r="190" spans="1:118" s="3" customFormat="1">
      <c r="A190" s="56">
        <v>179</v>
      </c>
      <c r="B190" s="58">
        <v>80030220</v>
      </c>
      <c r="C190" s="59" t="s">
        <v>339</v>
      </c>
      <c r="D190" s="60" t="s">
        <v>337</v>
      </c>
      <c r="E190" s="60" t="s">
        <v>324</v>
      </c>
      <c r="F190" s="60" t="s">
        <v>106</v>
      </c>
      <c r="G190" s="60" t="s">
        <v>107</v>
      </c>
      <c r="H190" s="60" t="s">
        <v>108</v>
      </c>
      <c r="I190" s="56">
        <v>21</v>
      </c>
      <c r="J190" s="56" t="s">
        <v>116</v>
      </c>
      <c r="K190" s="56" t="s">
        <v>110</v>
      </c>
      <c r="L190" s="61">
        <v>0</v>
      </c>
      <c r="M190" s="62">
        <f t="shared" si="79"/>
        <v>0</v>
      </c>
      <c r="N190" s="61">
        <v>3</v>
      </c>
      <c r="O190" s="62">
        <f t="shared" si="80"/>
        <v>1</v>
      </c>
      <c r="P190" s="61">
        <v>6</v>
      </c>
      <c r="Q190" s="62">
        <f t="shared" si="81"/>
        <v>1</v>
      </c>
      <c r="R190" s="61">
        <v>5</v>
      </c>
      <c r="S190" s="63">
        <f t="shared" si="82"/>
        <v>1</v>
      </c>
      <c r="T190" s="61">
        <v>11</v>
      </c>
      <c r="U190" s="63">
        <f t="shared" si="83"/>
        <v>1</v>
      </c>
      <c r="V190" s="61">
        <v>11</v>
      </c>
      <c r="W190" s="63">
        <f t="shared" si="84"/>
        <v>1</v>
      </c>
      <c r="X190" s="61">
        <v>8</v>
      </c>
      <c r="Y190" s="63">
        <f t="shared" si="85"/>
        <v>1</v>
      </c>
      <c r="Z190" s="61">
        <v>16</v>
      </c>
      <c r="AA190" s="63">
        <f t="shared" si="86"/>
        <v>1</v>
      </c>
      <c r="AB190" s="61">
        <v>12</v>
      </c>
      <c r="AC190" s="63">
        <f t="shared" si="87"/>
        <v>1</v>
      </c>
      <c r="AD190" s="64">
        <v>0</v>
      </c>
      <c r="AE190" s="65">
        <f t="shared" si="88"/>
        <v>0</v>
      </c>
      <c r="AF190" s="64">
        <v>0</v>
      </c>
      <c r="AG190" s="65">
        <f t="shared" si="89"/>
        <v>0</v>
      </c>
      <c r="AH190" s="64">
        <v>0</v>
      </c>
      <c r="AI190" s="65">
        <f t="shared" si="90"/>
        <v>0</v>
      </c>
      <c r="AJ190" s="64"/>
      <c r="AK190" s="65">
        <f t="shared" si="91"/>
        <v>0</v>
      </c>
      <c r="AL190" s="64"/>
      <c r="AM190" s="65">
        <f t="shared" si="92"/>
        <v>0</v>
      </c>
      <c r="AN190" s="64"/>
      <c r="AO190" s="65">
        <f t="shared" si="93"/>
        <v>0</v>
      </c>
      <c r="AP190" s="66">
        <f t="shared" si="94"/>
        <v>72</v>
      </c>
      <c r="AQ190" s="66">
        <f t="shared" si="95"/>
        <v>8</v>
      </c>
      <c r="AR190" s="56">
        <v>1</v>
      </c>
      <c r="AS190" s="56"/>
      <c r="AT190" s="56">
        <v>4</v>
      </c>
      <c r="AU190" s="67">
        <f t="shared" si="96"/>
        <v>5</v>
      </c>
      <c r="AV190" s="68">
        <f t="shared" si="97"/>
        <v>1</v>
      </c>
      <c r="AW190" s="68">
        <f t="shared" si="98"/>
        <v>0</v>
      </c>
      <c r="AX190" s="14">
        <f t="shared" si="115"/>
        <v>6</v>
      </c>
      <c r="AY190" s="67">
        <f t="shared" si="99"/>
        <v>7</v>
      </c>
      <c r="AZ190" s="69">
        <f t="shared" si="100"/>
        <v>0</v>
      </c>
      <c r="BA190" s="69">
        <f t="shared" si="101"/>
        <v>0</v>
      </c>
      <c r="BB190" s="69">
        <f t="shared" si="102"/>
        <v>-2</v>
      </c>
      <c r="BC190" s="67">
        <f t="shared" si="102"/>
        <v>-2</v>
      </c>
      <c r="BD190" s="70">
        <f t="shared" si="103"/>
        <v>-28.571428571428569</v>
      </c>
      <c r="BE190" s="70">
        <f t="shared" si="109"/>
        <v>-33.333333333333329</v>
      </c>
      <c r="BF190" s="71"/>
      <c r="BG190" s="71"/>
      <c r="BH190" s="71"/>
      <c r="BI190" s="54">
        <f t="shared" si="104"/>
        <v>0</v>
      </c>
      <c r="BJ190" s="18">
        <f t="shared" si="105"/>
        <v>5</v>
      </c>
      <c r="BK190" s="18"/>
      <c r="BL190" s="18">
        <f t="shared" si="106"/>
        <v>5</v>
      </c>
      <c r="BM190" s="18">
        <f t="shared" si="107"/>
        <v>-2</v>
      </c>
      <c r="BN190" s="18">
        <f t="shared" si="108"/>
        <v>-28.571428571428569</v>
      </c>
      <c r="BO190" s="73"/>
      <c r="BP190" s="55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60"/>
      <c r="CV190" s="56">
        <f t="shared" si="110"/>
        <v>-2</v>
      </c>
      <c r="CW190" s="173">
        <f t="shared" si="111"/>
        <v>-28.571428571428569</v>
      </c>
      <c r="CX190" s="60"/>
      <c r="CY190" s="60"/>
      <c r="CZ190" s="60"/>
      <c r="DA190" s="60"/>
      <c r="DB190" s="60"/>
      <c r="DC190" s="75"/>
      <c r="DD190" s="60"/>
      <c r="DE190" s="75">
        <v>1</v>
      </c>
      <c r="DF190" s="60"/>
      <c r="DG190" s="60"/>
      <c r="DH190" s="60"/>
      <c r="DI190" s="60"/>
      <c r="DK190" s="3">
        <v>1</v>
      </c>
      <c r="DM190" s="3">
        <v>4</v>
      </c>
      <c r="DN190" s="3">
        <v>5</v>
      </c>
    </row>
    <row r="191" spans="1:118" s="3" customFormat="1">
      <c r="A191" s="56">
        <v>180</v>
      </c>
      <c r="B191" s="58">
        <v>80030221</v>
      </c>
      <c r="C191" s="59" t="s">
        <v>340</v>
      </c>
      <c r="D191" s="60" t="s">
        <v>337</v>
      </c>
      <c r="E191" s="60" t="s">
        <v>324</v>
      </c>
      <c r="F191" s="60" t="s">
        <v>106</v>
      </c>
      <c r="G191" s="60" t="s">
        <v>107</v>
      </c>
      <c r="H191" s="60" t="s">
        <v>108</v>
      </c>
      <c r="I191" s="56">
        <v>25</v>
      </c>
      <c r="J191" s="56" t="s">
        <v>116</v>
      </c>
      <c r="K191" s="56" t="s">
        <v>110</v>
      </c>
      <c r="L191" s="61">
        <v>8</v>
      </c>
      <c r="M191" s="62">
        <f t="shared" si="79"/>
        <v>1</v>
      </c>
      <c r="N191" s="61">
        <v>13</v>
      </c>
      <c r="O191" s="62">
        <f t="shared" si="80"/>
        <v>1</v>
      </c>
      <c r="P191" s="61">
        <v>6</v>
      </c>
      <c r="Q191" s="62">
        <f t="shared" si="81"/>
        <v>1</v>
      </c>
      <c r="R191" s="61">
        <v>3</v>
      </c>
      <c r="S191" s="63">
        <f t="shared" si="82"/>
        <v>1</v>
      </c>
      <c r="T191" s="61">
        <v>9</v>
      </c>
      <c r="U191" s="63">
        <f t="shared" si="83"/>
        <v>1</v>
      </c>
      <c r="V191" s="61">
        <v>12</v>
      </c>
      <c r="W191" s="63">
        <f t="shared" si="84"/>
        <v>1</v>
      </c>
      <c r="X191" s="61">
        <v>12</v>
      </c>
      <c r="Y191" s="63">
        <f t="shared" si="85"/>
        <v>1</v>
      </c>
      <c r="Z191" s="61">
        <v>9</v>
      </c>
      <c r="AA191" s="63">
        <f t="shared" si="86"/>
        <v>1</v>
      </c>
      <c r="AB191" s="61">
        <v>8</v>
      </c>
      <c r="AC191" s="63">
        <f t="shared" si="87"/>
        <v>1</v>
      </c>
      <c r="AD191" s="64">
        <v>0</v>
      </c>
      <c r="AE191" s="65">
        <f t="shared" si="88"/>
        <v>0</v>
      </c>
      <c r="AF191" s="64">
        <v>0</v>
      </c>
      <c r="AG191" s="65">
        <f t="shared" si="89"/>
        <v>0</v>
      </c>
      <c r="AH191" s="64">
        <v>0</v>
      </c>
      <c r="AI191" s="65">
        <f t="shared" si="90"/>
        <v>0</v>
      </c>
      <c r="AJ191" s="64"/>
      <c r="AK191" s="65">
        <f t="shared" si="91"/>
        <v>0</v>
      </c>
      <c r="AL191" s="64"/>
      <c r="AM191" s="65">
        <f t="shared" si="92"/>
        <v>0</v>
      </c>
      <c r="AN191" s="64"/>
      <c r="AO191" s="65">
        <f t="shared" si="93"/>
        <v>0</v>
      </c>
      <c r="AP191" s="66">
        <f t="shared" si="94"/>
        <v>80</v>
      </c>
      <c r="AQ191" s="66">
        <f t="shared" si="95"/>
        <v>9</v>
      </c>
      <c r="AR191" s="56">
        <v>1</v>
      </c>
      <c r="AS191" s="56"/>
      <c r="AT191" s="56">
        <v>3</v>
      </c>
      <c r="AU191" s="67">
        <f t="shared" si="96"/>
        <v>4</v>
      </c>
      <c r="AV191" s="68">
        <f t="shared" si="97"/>
        <v>1</v>
      </c>
      <c r="AW191" s="68">
        <f t="shared" si="98"/>
        <v>0</v>
      </c>
      <c r="AX191" s="14">
        <f t="shared" si="115"/>
        <v>6</v>
      </c>
      <c r="AY191" s="67">
        <f t="shared" si="99"/>
        <v>7</v>
      </c>
      <c r="AZ191" s="69">
        <f t="shared" si="100"/>
        <v>0</v>
      </c>
      <c r="BA191" s="69">
        <f t="shared" si="101"/>
        <v>0</v>
      </c>
      <c r="BB191" s="69">
        <f t="shared" si="102"/>
        <v>-3</v>
      </c>
      <c r="BC191" s="67">
        <f t="shared" si="102"/>
        <v>-3</v>
      </c>
      <c r="BD191" s="70">
        <f t="shared" si="103"/>
        <v>-42.857142857142854</v>
      </c>
      <c r="BE191" s="70">
        <f t="shared" si="109"/>
        <v>-50</v>
      </c>
      <c r="BF191" s="71"/>
      <c r="BG191" s="71"/>
      <c r="BH191" s="71">
        <v>2</v>
      </c>
      <c r="BI191" s="54">
        <f t="shared" si="104"/>
        <v>2</v>
      </c>
      <c r="BJ191" s="18">
        <f t="shared" si="105"/>
        <v>2</v>
      </c>
      <c r="BK191" s="18">
        <v>1</v>
      </c>
      <c r="BL191" s="18">
        <f t="shared" si="106"/>
        <v>3</v>
      </c>
      <c r="BM191" s="18">
        <f t="shared" si="107"/>
        <v>-4</v>
      </c>
      <c r="BN191" s="18">
        <f t="shared" si="108"/>
        <v>-57.142857142857139</v>
      </c>
      <c r="BO191" s="73"/>
      <c r="BP191" s="55"/>
      <c r="BQ191" s="74">
        <v>1</v>
      </c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60"/>
      <c r="CV191" s="56">
        <f t="shared" si="110"/>
        <v>-2</v>
      </c>
      <c r="CW191" s="173">
        <f t="shared" si="111"/>
        <v>-28.571428571428569</v>
      </c>
      <c r="CX191" s="60"/>
      <c r="CY191" s="60"/>
      <c r="CZ191" s="60"/>
      <c r="DA191" s="60"/>
      <c r="DB191" s="60"/>
      <c r="DC191" s="75"/>
      <c r="DD191" s="60"/>
      <c r="DE191" s="75"/>
      <c r="DF191" s="60"/>
      <c r="DG191" s="60"/>
      <c r="DH191" s="60"/>
      <c r="DI191" s="60"/>
      <c r="DK191" s="3">
        <v>1</v>
      </c>
      <c r="DM191" s="3">
        <v>3</v>
      </c>
      <c r="DN191" s="3">
        <v>4</v>
      </c>
    </row>
    <row r="192" spans="1:118" s="3" customFormat="1">
      <c r="A192" s="56">
        <v>181</v>
      </c>
      <c r="B192" s="58">
        <v>80030222</v>
      </c>
      <c r="C192" s="59" t="s">
        <v>341</v>
      </c>
      <c r="D192" s="60" t="s">
        <v>337</v>
      </c>
      <c r="E192" s="60" t="s">
        <v>324</v>
      </c>
      <c r="F192" s="60" t="s">
        <v>106</v>
      </c>
      <c r="G192" s="60" t="s">
        <v>107</v>
      </c>
      <c r="H192" s="60" t="s">
        <v>112</v>
      </c>
      <c r="I192" s="56">
        <v>22</v>
      </c>
      <c r="J192" s="56" t="s">
        <v>116</v>
      </c>
      <c r="K192" s="56" t="s">
        <v>110</v>
      </c>
      <c r="L192" s="61">
        <v>9</v>
      </c>
      <c r="M192" s="62">
        <f t="shared" si="79"/>
        <v>1</v>
      </c>
      <c r="N192" s="61">
        <v>10</v>
      </c>
      <c r="O192" s="62">
        <f t="shared" si="80"/>
        <v>1</v>
      </c>
      <c r="P192" s="61">
        <v>15</v>
      </c>
      <c r="Q192" s="62">
        <f t="shared" si="81"/>
        <v>1</v>
      </c>
      <c r="R192" s="61">
        <v>9</v>
      </c>
      <c r="S192" s="63">
        <f t="shared" si="82"/>
        <v>1</v>
      </c>
      <c r="T192" s="61">
        <v>10</v>
      </c>
      <c r="U192" s="63">
        <f t="shared" si="83"/>
        <v>1</v>
      </c>
      <c r="V192" s="61">
        <v>13</v>
      </c>
      <c r="W192" s="63">
        <f t="shared" si="84"/>
        <v>1</v>
      </c>
      <c r="X192" s="61">
        <v>8</v>
      </c>
      <c r="Y192" s="63">
        <f t="shared" si="85"/>
        <v>1</v>
      </c>
      <c r="Z192" s="61">
        <v>15</v>
      </c>
      <c r="AA192" s="63">
        <f t="shared" si="86"/>
        <v>1</v>
      </c>
      <c r="AB192" s="61">
        <v>7</v>
      </c>
      <c r="AC192" s="63">
        <f t="shared" si="87"/>
        <v>1</v>
      </c>
      <c r="AD192" s="64">
        <v>15</v>
      </c>
      <c r="AE192" s="65">
        <f t="shared" si="88"/>
        <v>1</v>
      </c>
      <c r="AF192" s="64">
        <v>10</v>
      </c>
      <c r="AG192" s="65">
        <f t="shared" si="89"/>
        <v>1</v>
      </c>
      <c r="AH192" s="64">
        <v>8</v>
      </c>
      <c r="AI192" s="65">
        <f t="shared" si="90"/>
        <v>1</v>
      </c>
      <c r="AJ192" s="64"/>
      <c r="AK192" s="65">
        <f t="shared" si="91"/>
        <v>0</v>
      </c>
      <c r="AL192" s="64"/>
      <c r="AM192" s="65">
        <f t="shared" si="92"/>
        <v>0</v>
      </c>
      <c r="AN192" s="64"/>
      <c r="AO192" s="65">
        <f t="shared" si="93"/>
        <v>0</v>
      </c>
      <c r="AP192" s="66">
        <f t="shared" si="94"/>
        <v>129</v>
      </c>
      <c r="AQ192" s="66">
        <f t="shared" si="95"/>
        <v>12</v>
      </c>
      <c r="AR192" s="56">
        <v>1</v>
      </c>
      <c r="AS192" s="56"/>
      <c r="AT192" s="56">
        <v>13</v>
      </c>
      <c r="AU192" s="67">
        <f t="shared" si="96"/>
        <v>14</v>
      </c>
      <c r="AV192" s="68">
        <f t="shared" si="97"/>
        <v>1</v>
      </c>
      <c r="AW192" s="68">
        <f t="shared" si="98"/>
        <v>1</v>
      </c>
      <c r="AX192" s="14">
        <f t="shared" si="115"/>
        <v>15</v>
      </c>
      <c r="AY192" s="67">
        <f t="shared" si="99"/>
        <v>17</v>
      </c>
      <c r="AZ192" s="69">
        <f t="shared" si="100"/>
        <v>0</v>
      </c>
      <c r="BA192" s="69">
        <f t="shared" si="101"/>
        <v>-1</v>
      </c>
      <c r="BB192" s="69">
        <f t="shared" si="102"/>
        <v>-2</v>
      </c>
      <c r="BC192" s="67">
        <f t="shared" si="102"/>
        <v>-3</v>
      </c>
      <c r="BD192" s="70">
        <f t="shared" si="103"/>
        <v>-17.647058823529413</v>
      </c>
      <c r="BE192" s="70">
        <f t="shared" si="109"/>
        <v>-13.333333333333334</v>
      </c>
      <c r="BF192" s="71"/>
      <c r="BG192" s="71"/>
      <c r="BH192" s="71">
        <v>1</v>
      </c>
      <c r="BI192" s="54">
        <f t="shared" si="104"/>
        <v>1</v>
      </c>
      <c r="BJ192" s="18">
        <f t="shared" si="105"/>
        <v>13</v>
      </c>
      <c r="BK192" s="18">
        <v>4</v>
      </c>
      <c r="BL192" s="18">
        <f t="shared" si="106"/>
        <v>17</v>
      </c>
      <c r="BM192" s="18">
        <f t="shared" si="107"/>
        <v>0</v>
      </c>
      <c r="BN192" s="18">
        <f t="shared" si="108"/>
        <v>0</v>
      </c>
      <c r="BO192" s="73"/>
      <c r="BP192" s="55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60"/>
      <c r="CV192" s="56">
        <f t="shared" si="110"/>
        <v>-3</v>
      </c>
      <c r="CW192" s="173">
        <f t="shared" si="111"/>
        <v>-17.647058823529413</v>
      </c>
      <c r="CX192" s="60"/>
      <c r="CY192" s="60"/>
      <c r="CZ192" s="60"/>
      <c r="DA192" s="60"/>
      <c r="DB192" s="60"/>
      <c r="DC192" s="75">
        <v>1</v>
      </c>
      <c r="DD192" s="60"/>
      <c r="DE192" s="75"/>
      <c r="DF192" s="60"/>
      <c r="DG192" s="60"/>
      <c r="DH192" s="60"/>
      <c r="DI192" s="60"/>
      <c r="DK192" s="3">
        <v>1</v>
      </c>
      <c r="DM192" s="3">
        <v>11</v>
      </c>
      <c r="DN192" s="3">
        <v>12</v>
      </c>
    </row>
    <row r="193" spans="1:118" s="3" customFormat="1">
      <c r="A193" s="56">
        <v>182</v>
      </c>
      <c r="B193" s="58">
        <v>80030223</v>
      </c>
      <c r="C193" s="59" t="s">
        <v>342</v>
      </c>
      <c r="D193" s="60" t="s">
        <v>337</v>
      </c>
      <c r="E193" s="60" t="s">
        <v>324</v>
      </c>
      <c r="F193" s="60" t="s">
        <v>106</v>
      </c>
      <c r="G193" s="60" t="s">
        <v>107</v>
      </c>
      <c r="H193" s="60" t="s">
        <v>108</v>
      </c>
      <c r="I193" s="56">
        <v>19.8</v>
      </c>
      <c r="J193" s="56" t="s">
        <v>116</v>
      </c>
      <c r="K193" s="56" t="s">
        <v>113</v>
      </c>
      <c r="L193" s="61">
        <v>28</v>
      </c>
      <c r="M193" s="62">
        <f t="shared" si="79"/>
        <v>1</v>
      </c>
      <c r="N193" s="61">
        <v>16</v>
      </c>
      <c r="O193" s="62">
        <f t="shared" si="80"/>
        <v>1</v>
      </c>
      <c r="P193" s="61">
        <v>22</v>
      </c>
      <c r="Q193" s="62">
        <f t="shared" si="81"/>
        <v>1</v>
      </c>
      <c r="R193" s="61">
        <v>48</v>
      </c>
      <c r="S193" s="63">
        <f t="shared" si="82"/>
        <v>2</v>
      </c>
      <c r="T193" s="61">
        <v>30</v>
      </c>
      <c r="U193" s="63">
        <f t="shared" si="83"/>
        <v>1</v>
      </c>
      <c r="V193" s="61">
        <v>47</v>
      </c>
      <c r="W193" s="63">
        <f t="shared" si="84"/>
        <v>2</v>
      </c>
      <c r="X193" s="61">
        <v>45</v>
      </c>
      <c r="Y193" s="63">
        <f t="shared" si="85"/>
        <v>2</v>
      </c>
      <c r="Z193" s="61">
        <v>39</v>
      </c>
      <c r="AA193" s="63">
        <f t="shared" si="86"/>
        <v>1</v>
      </c>
      <c r="AB193" s="61">
        <v>37</v>
      </c>
      <c r="AC193" s="63">
        <f t="shared" si="87"/>
        <v>1</v>
      </c>
      <c r="AD193" s="64">
        <v>0</v>
      </c>
      <c r="AE193" s="65">
        <f t="shared" si="88"/>
        <v>0</v>
      </c>
      <c r="AF193" s="64">
        <v>0</v>
      </c>
      <c r="AG193" s="65">
        <f t="shared" si="89"/>
        <v>0</v>
      </c>
      <c r="AH193" s="64">
        <v>0</v>
      </c>
      <c r="AI193" s="65">
        <f t="shared" si="90"/>
        <v>0</v>
      </c>
      <c r="AJ193" s="64"/>
      <c r="AK193" s="65">
        <f t="shared" si="91"/>
        <v>0</v>
      </c>
      <c r="AL193" s="64"/>
      <c r="AM193" s="65">
        <f t="shared" si="92"/>
        <v>0</v>
      </c>
      <c r="AN193" s="64"/>
      <c r="AO193" s="65">
        <f t="shared" si="93"/>
        <v>0</v>
      </c>
      <c r="AP193" s="66">
        <f t="shared" si="94"/>
        <v>312</v>
      </c>
      <c r="AQ193" s="66">
        <f t="shared" si="95"/>
        <v>12</v>
      </c>
      <c r="AR193" s="56">
        <v>1</v>
      </c>
      <c r="AS193" s="56"/>
      <c r="AT193" s="56">
        <v>12</v>
      </c>
      <c r="AU193" s="67">
        <f t="shared" si="96"/>
        <v>13</v>
      </c>
      <c r="AV193" s="68">
        <f t="shared" si="97"/>
        <v>1</v>
      </c>
      <c r="AW193" s="68">
        <f t="shared" si="98"/>
        <v>1</v>
      </c>
      <c r="AX193" s="14">
        <f t="shared" si="115"/>
        <v>14</v>
      </c>
      <c r="AY193" s="67">
        <f t="shared" si="99"/>
        <v>16</v>
      </c>
      <c r="AZ193" s="69">
        <f t="shared" si="100"/>
        <v>0</v>
      </c>
      <c r="BA193" s="69">
        <f t="shared" si="101"/>
        <v>-1</v>
      </c>
      <c r="BB193" s="69">
        <f t="shared" si="102"/>
        <v>-2</v>
      </c>
      <c r="BC193" s="67">
        <f t="shared" si="102"/>
        <v>-3</v>
      </c>
      <c r="BD193" s="70">
        <f t="shared" si="103"/>
        <v>-18.75</v>
      </c>
      <c r="BE193" s="70">
        <f t="shared" si="109"/>
        <v>-14.285714285714285</v>
      </c>
      <c r="BF193" s="71"/>
      <c r="BG193" s="71"/>
      <c r="BH193" s="71"/>
      <c r="BI193" s="54">
        <f t="shared" si="104"/>
        <v>0</v>
      </c>
      <c r="BJ193" s="18">
        <f t="shared" si="105"/>
        <v>13</v>
      </c>
      <c r="BK193" s="18"/>
      <c r="BL193" s="18">
        <f t="shared" si="106"/>
        <v>13</v>
      </c>
      <c r="BM193" s="18">
        <f t="shared" si="107"/>
        <v>-3</v>
      </c>
      <c r="BN193" s="18">
        <f t="shared" si="108"/>
        <v>-18.75</v>
      </c>
      <c r="BO193" s="73"/>
      <c r="BP193" s="55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60"/>
      <c r="CV193" s="56">
        <f t="shared" si="110"/>
        <v>-3</v>
      </c>
      <c r="CW193" s="173">
        <f t="shared" si="111"/>
        <v>-18.75</v>
      </c>
      <c r="CX193" s="60"/>
      <c r="CY193" s="60"/>
      <c r="CZ193" s="60"/>
      <c r="DA193" s="60"/>
      <c r="DB193" s="60"/>
      <c r="DC193" s="75"/>
      <c r="DD193" s="60"/>
      <c r="DE193" s="75"/>
      <c r="DF193" s="60"/>
      <c r="DG193" s="60"/>
      <c r="DH193" s="60"/>
      <c r="DI193" s="60"/>
      <c r="DK193" s="3">
        <v>1</v>
      </c>
      <c r="DM193" s="3">
        <v>12</v>
      </c>
      <c r="DN193" s="3">
        <v>13</v>
      </c>
    </row>
    <row r="194" spans="1:118" s="3" customFormat="1">
      <c r="A194" s="56">
        <v>183</v>
      </c>
      <c r="B194" s="58">
        <v>80030224</v>
      </c>
      <c r="C194" s="59" t="s">
        <v>343</v>
      </c>
      <c r="D194" s="60" t="s">
        <v>344</v>
      </c>
      <c r="E194" s="60" t="s">
        <v>324</v>
      </c>
      <c r="F194" s="60" t="s">
        <v>106</v>
      </c>
      <c r="G194" s="60" t="s">
        <v>107</v>
      </c>
      <c r="H194" s="60" t="s">
        <v>108</v>
      </c>
      <c r="I194" s="56">
        <v>43</v>
      </c>
      <c r="J194" s="56" t="s">
        <v>116</v>
      </c>
      <c r="K194" s="56" t="s">
        <v>110</v>
      </c>
      <c r="L194" s="61">
        <v>0</v>
      </c>
      <c r="M194" s="62">
        <f t="shared" si="79"/>
        <v>0</v>
      </c>
      <c r="N194" s="61">
        <v>0</v>
      </c>
      <c r="O194" s="62">
        <f t="shared" si="80"/>
        <v>0</v>
      </c>
      <c r="P194" s="61">
        <v>6</v>
      </c>
      <c r="Q194" s="62">
        <f t="shared" si="81"/>
        <v>1</v>
      </c>
      <c r="R194" s="61">
        <v>3</v>
      </c>
      <c r="S194" s="63">
        <f t="shared" si="82"/>
        <v>1</v>
      </c>
      <c r="T194" s="61">
        <v>4</v>
      </c>
      <c r="U194" s="63">
        <f t="shared" si="83"/>
        <v>1</v>
      </c>
      <c r="V194" s="61">
        <v>5</v>
      </c>
      <c r="W194" s="63">
        <f t="shared" si="84"/>
        <v>1</v>
      </c>
      <c r="X194" s="61">
        <v>8</v>
      </c>
      <c r="Y194" s="63">
        <f t="shared" si="85"/>
        <v>1</v>
      </c>
      <c r="Z194" s="61">
        <v>4</v>
      </c>
      <c r="AA194" s="63">
        <f t="shared" si="86"/>
        <v>1</v>
      </c>
      <c r="AB194" s="61">
        <v>2</v>
      </c>
      <c r="AC194" s="63">
        <f t="shared" si="87"/>
        <v>1</v>
      </c>
      <c r="AD194" s="64">
        <v>0</v>
      </c>
      <c r="AE194" s="65">
        <f t="shared" si="88"/>
        <v>0</v>
      </c>
      <c r="AF194" s="64">
        <v>0</v>
      </c>
      <c r="AG194" s="65">
        <f t="shared" si="89"/>
        <v>0</v>
      </c>
      <c r="AH194" s="64">
        <v>0</v>
      </c>
      <c r="AI194" s="65">
        <f t="shared" si="90"/>
        <v>0</v>
      </c>
      <c r="AJ194" s="64"/>
      <c r="AK194" s="65">
        <f t="shared" si="91"/>
        <v>0</v>
      </c>
      <c r="AL194" s="64"/>
      <c r="AM194" s="65">
        <f t="shared" si="92"/>
        <v>0</v>
      </c>
      <c r="AN194" s="64"/>
      <c r="AO194" s="65">
        <f t="shared" si="93"/>
        <v>0</v>
      </c>
      <c r="AP194" s="66">
        <f t="shared" si="94"/>
        <v>32</v>
      </c>
      <c r="AQ194" s="66">
        <f t="shared" si="95"/>
        <v>7</v>
      </c>
      <c r="AR194" s="56">
        <v>1</v>
      </c>
      <c r="AS194" s="56"/>
      <c r="AT194" s="56">
        <v>2</v>
      </c>
      <c r="AU194" s="67">
        <f t="shared" si="96"/>
        <v>3</v>
      </c>
      <c r="AV194" s="68">
        <f t="shared" si="97"/>
        <v>0</v>
      </c>
      <c r="AW194" s="68">
        <f t="shared" si="98"/>
        <v>0</v>
      </c>
      <c r="AX194" s="14">
        <v>4</v>
      </c>
      <c r="AY194" s="67">
        <f t="shared" si="99"/>
        <v>4</v>
      </c>
      <c r="AZ194" s="69">
        <f t="shared" si="100"/>
        <v>1</v>
      </c>
      <c r="BA194" s="69">
        <f t="shared" si="101"/>
        <v>0</v>
      </c>
      <c r="BB194" s="69">
        <f t="shared" si="102"/>
        <v>-2</v>
      </c>
      <c r="BC194" s="67">
        <f t="shared" si="102"/>
        <v>-1</v>
      </c>
      <c r="BD194" s="70">
        <f t="shared" si="103"/>
        <v>-25</v>
      </c>
      <c r="BE194" s="70">
        <f t="shared" si="109"/>
        <v>-50</v>
      </c>
      <c r="BF194" s="71"/>
      <c r="BG194" s="71"/>
      <c r="BH194" s="71">
        <v>1</v>
      </c>
      <c r="BI194" s="54">
        <f t="shared" si="104"/>
        <v>1</v>
      </c>
      <c r="BJ194" s="18">
        <f t="shared" si="105"/>
        <v>2</v>
      </c>
      <c r="BK194" s="18"/>
      <c r="BL194" s="18">
        <f t="shared" si="106"/>
        <v>2</v>
      </c>
      <c r="BM194" s="18">
        <f t="shared" si="107"/>
        <v>-2</v>
      </c>
      <c r="BN194" s="18">
        <f t="shared" si="108"/>
        <v>-50</v>
      </c>
      <c r="BO194" s="73"/>
      <c r="BP194" s="55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60">
        <v>1</v>
      </c>
      <c r="CV194" s="56">
        <f t="shared" si="110"/>
        <v>-1</v>
      </c>
      <c r="CW194" s="173">
        <f t="shared" si="111"/>
        <v>-25</v>
      </c>
      <c r="CX194" s="60"/>
      <c r="CY194" s="60"/>
      <c r="CZ194" s="60"/>
      <c r="DA194" s="60"/>
      <c r="DB194" s="60"/>
      <c r="DC194" s="75"/>
      <c r="DD194" s="60"/>
      <c r="DE194" s="75"/>
      <c r="DF194" s="60"/>
      <c r="DG194" s="60"/>
      <c r="DH194" s="60"/>
      <c r="DI194" s="60"/>
      <c r="DK194" s="3">
        <v>1</v>
      </c>
      <c r="DM194" s="3">
        <v>3</v>
      </c>
      <c r="DN194" s="3">
        <v>4</v>
      </c>
    </row>
    <row r="195" spans="1:118" s="3" customFormat="1">
      <c r="A195" s="56">
        <v>184</v>
      </c>
      <c r="B195" s="58">
        <v>80030225</v>
      </c>
      <c r="C195" s="59" t="s">
        <v>345</v>
      </c>
      <c r="D195" s="60" t="s">
        <v>344</v>
      </c>
      <c r="E195" s="60" t="s">
        <v>324</v>
      </c>
      <c r="F195" s="60" t="s">
        <v>106</v>
      </c>
      <c r="G195" s="60" t="s">
        <v>107</v>
      </c>
      <c r="H195" s="60" t="s">
        <v>108</v>
      </c>
      <c r="I195" s="56">
        <v>25</v>
      </c>
      <c r="J195" s="56" t="s">
        <v>116</v>
      </c>
      <c r="K195" s="56" t="s">
        <v>110</v>
      </c>
      <c r="L195" s="61">
        <v>0</v>
      </c>
      <c r="M195" s="62">
        <f t="shared" si="79"/>
        <v>0</v>
      </c>
      <c r="N195" s="61">
        <v>4</v>
      </c>
      <c r="O195" s="62">
        <f t="shared" si="80"/>
        <v>1</v>
      </c>
      <c r="P195" s="61">
        <v>5</v>
      </c>
      <c r="Q195" s="62">
        <f t="shared" si="81"/>
        <v>1</v>
      </c>
      <c r="R195" s="61">
        <v>9</v>
      </c>
      <c r="S195" s="63">
        <f t="shared" si="82"/>
        <v>1</v>
      </c>
      <c r="T195" s="61">
        <v>4</v>
      </c>
      <c r="U195" s="63">
        <f t="shared" si="83"/>
        <v>1</v>
      </c>
      <c r="V195" s="61">
        <v>5</v>
      </c>
      <c r="W195" s="63">
        <f t="shared" si="84"/>
        <v>1</v>
      </c>
      <c r="X195" s="61">
        <v>8</v>
      </c>
      <c r="Y195" s="63">
        <f t="shared" si="85"/>
        <v>1</v>
      </c>
      <c r="Z195" s="61">
        <v>6</v>
      </c>
      <c r="AA195" s="63">
        <f t="shared" si="86"/>
        <v>1</v>
      </c>
      <c r="AB195" s="61">
        <v>3</v>
      </c>
      <c r="AC195" s="63">
        <f t="shared" si="87"/>
        <v>1</v>
      </c>
      <c r="AD195" s="64">
        <v>0</v>
      </c>
      <c r="AE195" s="65">
        <f t="shared" si="88"/>
        <v>0</v>
      </c>
      <c r="AF195" s="64">
        <v>0</v>
      </c>
      <c r="AG195" s="65">
        <f t="shared" si="89"/>
        <v>0</v>
      </c>
      <c r="AH195" s="64">
        <v>0</v>
      </c>
      <c r="AI195" s="65">
        <f t="shared" si="90"/>
        <v>0</v>
      </c>
      <c r="AJ195" s="64"/>
      <c r="AK195" s="65">
        <f t="shared" si="91"/>
        <v>0</v>
      </c>
      <c r="AL195" s="64"/>
      <c r="AM195" s="65">
        <f t="shared" si="92"/>
        <v>0</v>
      </c>
      <c r="AN195" s="64"/>
      <c r="AO195" s="65">
        <f t="shared" si="93"/>
        <v>0</v>
      </c>
      <c r="AP195" s="66">
        <f t="shared" si="94"/>
        <v>44</v>
      </c>
      <c r="AQ195" s="66">
        <f t="shared" si="95"/>
        <v>8</v>
      </c>
      <c r="AR195" s="56">
        <v>1</v>
      </c>
      <c r="AS195" s="56"/>
      <c r="AT195" s="56">
        <v>2</v>
      </c>
      <c r="AU195" s="67">
        <f t="shared" si="96"/>
        <v>3</v>
      </c>
      <c r="AV195" s="68">
        <f t="shared" si="97"/>
        <v>1</v>
      </c>
      <c r="AW195" s="68">
        <f t="shared" si="98"/>
        <v>0</v>
      </c>
      <c r="AX195" s="14">
        <f t="shared" ref="AX195:AX221" si="116">IF(AP195&lt;1,0,IF(AND((L195+N195+P195+R195+T195+V195+X195+Z195+AB195)&lt;=40,(L195+N195+P195+R195+T195+V195+X195+Z195+AB195)&gt;0,(AP195)&lt;120),"กรอก",ROUND((IF(AP195&lt;120,((IF((L195+N195+P195+R195+T195+V195+X195+Z195+AB195)=0,0,(IF((L195+N195+P195+R195+T195+V195+X195+Z195+AB195)&lt;=80,6,8))))+((((AE195+AG195+AI195)*30)/20)+(((AK195+AM195+AO195)*35)/20))),(((M195+O195+Q195)*20)/20)+(((S195+U195+W195+Y195+AA195+AC195)*25)/20)+(((AE195+AG195+AI195)*30)/20)+(((AK195+AM195+AO195)*35)/20))),0)))</f>
        <v>6</v>
      </c>
      <c r="AY195" s="67">
        <f t="shared" si="99"/>
        <v>7</v>
      </c>
      <c r="AZ195" s="69">
        <f t="shared" si="100"/>
        <v>0</v>
      </c>
      <c r="BA195" s="69">
        <f t="shared" si="101"/>
        <v>0</v>
      </c>
      <c r="BB195" s="69">
        <f t="shared" si="102"/>
        <v>-4</v>
      </c>
      <c r="BC195" s="67">
        <f t="shared" si="102"/>
        <v>-4</v>
      </c>
      <c r="BD195" s="70">
        <f t="shared" si="103"/>
        <v>-57.142857142857139</v>
      </c>
      <c r="BE195" s="70">
        <f t="shared" si="109"/>
        <v>-66.666666666666657</v>
      </c>
      <c r="BF195" s="71"/>
      <c r="BG195" s="71"/>
      <c r="BH195" s="71"/>
      <c r="BI195" s="54">
        <f t="shared" si="104"/>
        <v>0</v>
      </c>
      <c r="BJ195" s="18">
        <f t="shared" si="105"/>
        <v>3</v>
      </c>
      <c r="BK195" s="18"/>
      <c r="BL195" s="18">
        <f t="shared" si="106"/>
        <v>3</v>
      </c>
      <c r="BM195" s="18">
        <f t="shared" si="107"/>
        <v>-4</v>
      </c>
      <c r="BN195" s="18">
        <f t="shared" si="108"/>
        <v>-57.142857142857139</v>
      </c>
      <c r="BO195" s="73"/>
      <c r="BP195" s="55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60"/>
      <c r="CV195" s="56">
        <f t="shared" si="110"/>
        <v>-4</v>
      </c>
      <c r="CW195" s="173">
        <f t="shared" si="111"/>
        <v>-57.142857142857139</v>
      </c>
      <c r="CX195" s="60"/>
      <c r="CY195" s="60"/>
      <c r="CZ195" s="60"/>
      <c r="DA195" s="60"/>
      <c r="DB195" s="60"/>
      <c r="DC195" s="75"/>
      <c r="DD195" s="60"/>
      <c r="DE195" s="75"/>
      <c r="DF195" s="60"/>
      <c r="DG195" s="60"/>
      <c r="DH195" s="60"/>
      <c r="DI195" s="60"/>
      <c r="DK195" s="3">
        <v>1</v>
      </c>
      <c r="DM195" s="3">
        <v>2</v>
      </c>
      <c r="DN195" s="3">
        <v>3</v>
      </c>
    </row>
    <row r="196" spans="1:118" s="3" customFormat="1">
      <c r="A196" s="56">
        <v>185</v>
      </c>
      <c r="B196" s="58">
        <v>80030226</v>
      </c>
      <c r="C196" s="59" t="s">
        <v>346</v>
      </c>
      <c r="D196" s="60" t="s">
        <v>344</v>
      </c>
      <c r="E196" s="60" t="s">
        <v>324</v>
      </c>
      <c r="F196" s="60" t="s">
        <v>106</v>
      </c>
      <c r="G196" s="60" t="s">
        <v>107</v>
      </c>
      <c r="H196" s="60" t="s">
        <v>112</v>
      </c>
      <c r="I196" s="56">
        <v>15</v>
      </c>
      <c r="J196" s="56" t="s">
        <v>116</v>
      </c>
      <c r="K196" s="56" t="s">
        <v>113</v>
      </c>
      <c r="L196" s="61">
        <v>0</v>
      </c>
      <c r="M196" s="62">
        <f t="shared" si="79"/>
        <v>0</v>
      </c>
      <c r="N196" s="61">
        <v>9</v>
      </c>
      <c r="O196" s="62">
        <f t="shared" si="80"/>
        <v>1</v>
      </c>
      <c r="P196" s="61">
        <v>16</v>
      </c>
      <c r="Q196" s="62">
        <f t="shared" si="81"/>
        <v>1</v>
      </c>
      <c r="R196" s="61">
        <v>19</v>
      </c>
      <c r="S196" s="63">
        <f t="shared" si="82"/>
        <v>1</v>
      </c>
      <c r="T196" s="61">
        <v>22</v>
      </c>
      <c r="U196" s="63">
        <f t="shared" si="83"/>
        <v>1</v>
      </c>
      <c r="V196" s="61">
        <v>17</v>
      </c>
      <c r="W196" s="63">
        <f t="shared" si="84"/>
        <v>1</v>
      </c>
      <c r="X196" s="61">
        <v>19</v>
      </c>
      <c r="Y196" s="63">
        <f t="shared" si="85"/>
        <v>1</v>
      </c>
      <c r="Z196" s="61">
        <v>18</v>
      </c>
      <c r="AA196" s="63">
        <f t="shared" si="86"/>
        <v>1</v>
      </c>
      <c r="AB196" s="61">
        <v>23</v>
      </c>
      <c r="AC196" s="63">
        <f t="shared" si="87"/>
        <v>1</v>
      </c>
      <c r="AD196" s="64">
        <v>24</v>
      </c>
      <c r="AE196" s="65">
        <f t="shared" si="88"/>
        <v>1</v>
      </c>
      <c r="AF196" s="64">
        <v>12</v>
      </c>
      <c r="AG196" s="65">
        <f t="shared" si="89"/>
        <v>1</v>
      </c>
      <c r="AH196" s="64">
        <v>25</v>
      </c>
      <c r="AI196" s="65">
        <f t="shared" si="90"/>
        <v>1</v>
      </c>
      <c r="AJ196" s="64"/>
      <c r="AK196" s="65">
        <f t="shared" si="91"/>
        <v>0</v>
      </c>
      <c r="AL196" s="64"/>
      <c r="AM196" s="65">
        <f t="shared" si="92"/>
        <v>0</v>
      </c>
      <c r="AN196" s="64"/>
      <c r="AO196" s="65">
        <f t="shared" si="93"/>
        <v>0</v>
      </c>
      <c r="AP196" s="66">
        <f t="shared" si="94"/>
        <v>204</v>
      </c>
      <c r="AQ196" s="66">
        <f t="shared" si="95"/>
        <v>11</v>
      </c>
      <c r="AR196" s="56">
        <v>1</v>
      </c>
      <c r="AS196" s="56"/>
      <c r="AT196" s="56">
        <v>14</v>
      </c>
      <c r="AU196" s="67">
        <f t="shared" si="96"/>
        <v>15</v>
      </c>
      <c r="AV196" s="68">
        <f t="shared" si="97"/>
        <v>1</v>
      </c>
      <c r="AW196" s="68">
        <f t="shared" si="98"/>
        <v>1</v>
      </c>
      <c r="AX196" s="14">
        <f t="shared" si="116"/>
        <v>14</v>
      </c>
      <c r="AY196" s="67">
        <f t="shared" si="99"/>
        <v>16</v>
      </c>
      <c r="AZ196" s="69">
        <f t="shared" si="100"/>
        <v>0</v>
      </c>
      <c r="BA196" s="69">
        <f t="shared" si="101"/>
        <v>-1</v>
      </c>
      <c r="BB196" s="69">
        <f t="shared" si="102"/>
        <v>0</v>
      </c>
      <c r="BC196" s="67">
        <f t="shared" si="102"/>
        <v>-1</v>
      </c>
      <c r="BD196" s="70">
        <f t="shared" si="103"/>
        <v>-6.25</v>
      </c>
      <c r="BE196" s="70">
        <f t="shared" si="109"/>
        <v>0</v>
      </c>
      <c r="BF196" s="71"/>
      <c r="BG196" s="71"/>
      <c r="BH196" s="71"/>
      <c r="BI196" s="54">
        <f t="shared" si="104"/>
        <v>0</v>
      </c>
      <c r="BJ196" s="18">
        <f t="shared" si="105"/>
        <v>15</v>
      </c>
      <c r="BK196" s="18"/>
      <c r="BL196" s="18">
        <f t="shared" si="106"/>
        <v>15</v>
      </c>
      <c r="BM196" s="18">
        <f t="shared" si="107"/>
        <v>-1</v>
      </c>
      <c r="BN196" s="18">
        <f t="shared" si="108"/>
        <v>-6.25</v>
      </c>
      <c r="BO196" s="73"/>
      <c r="BP196" s="55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60"/>
      <c r="CV196" s="56">
        <f t="shared" si="110"/>
        <v>-1</v>
      </c>
      <c r="CW196" s="173">
        <f t="shared" si="111"/>
        <v>-6.25</v>
      </c>
      <c r="CX196" s="60"/>
      <c r="CY196" s="60"/>
      <c r="CZ196" s="60"/>
      <c r="DA196" s="60"/>
      <c r="DB196" s="60"/>
      <c r="DC196" s="75"/>
      <c r="DD196" s="60"/>
      <c r="DE196" s="75">
        <v>1</v>
      </c>
      <c r="DF196" s="60"/>
      <c r="DG196" s="60"/>
      <c r="DH196" s="60"/>
      <c r="DI196" s="60"/>
      <c r="DK196" s="3">
        <v>1</v>
      </c>
      <c r="DM196" s="3">
        <v>14</v>
      </c>
      <c r="DN196" s="3">
        <v>15</v>
      </c>
    </row>
    <row r="197" spans="1:118" s="3" customFormat="1">
      <c r="A197" s="56">
        <v>186</v>
      </c>
      <c r="B197" s="58">
        <v>80030228</v>
      </c>
      <c r="C197" s="59" t="s">
        <v>347</v>
      </c>
      <c r="D197" s="60" t="s">
        <v>348</v>
      </c>
      <c r="E197" s="60" t="s">
        <v>324</v>
      </c>
      <c r="F197" s="60" t="s">
        <v>106</v>
      </c>
      <c r="G197" s="60" t="s">
        <v>107</v>
      </c>
      <c r="H197" s="60" t="s">
        <v>108</v>
      </c>
      <c r="I197" s="56">
        <v>35</v>
      </c>
      <c r="J197" s="56" t="s">
        <v>116</v>
      </c>
      <c r="K197" s="56" t="s">
        <v>113</v>
      </c>
      <c r="L197" s="61">
        <v>0</v>
      </c>
      <c r="M197" s="62">
        <f t="shared" si="79"/>
        <v>0</v>
      </c>
      <c r="N197" s="61">
        <v>10</v>
      </c>
      <c r="O197" s="62">
        <f t="shared" si="80"/>
        <v>1</v>
      </c>
      <c r="P197" s="61">
        <v>15</v>
      </c>
      <c r="Q197" s="62">
        <f t="shared" si="81"/>
        <v>1</v>
      </c>
      <c r="R197" s="61">
        <v>18</v>
      </c>
      <c r="S197" s="63">
        <f t="shared" si="82"/>
        <v>1</v>
      </c>
      <c r="T197" s="61">
        <v>14</v>
      </c>
      <c r="U197" s="63">
        <f t="shared" si="83"/>
        <v>1</v>
      </c>
      <c r="V197" s="61">
        <v>18</v>
      </c>
      <c r="W197" s="63">
        <f t="shared" si="84"/>
        <v>1</v>
      </c>
      <c r="X197" s="61">
        <v>13</v>
      </c>
      <c r="Y197" s="63">
        <f t="shared" si="85"/>
        <v>1</v>
      </c>
      <c r="Z197" s="61">
        <v>11</v>
      </c>
      <c r="AA197" s="63">
        <f t="shared" si="86"/>
        <v>1</v>
      </c>
      <c r="AB197" s="61">
        <v>8</v>
      </c>
      <c r="AC197" s="63">
        <f t="shared" si="87"/>
        <v>1</v>
      </c>
      <c r="AD197" s="64">
        <v>0</v>
      </c>
      <c r="AE197" s="65">
        <f t="shared" si="88"/>
        <v>0</v>
      </c>
      <c r="AF197" s="64">
        <v>0</v>
      </c>
      <c r="AG197" s="65">
        <f t="shared" si="89"/>
        <v>0</v>
      </c>
      <c r="AH197" s="64">
        <v>0</v>
      </c>
      <c r="AI197" s="65">
        <f t="shared" si="90"/>
        <v>0</v>
      </c>
      <c r="AJ197" s="64"/>
      <c r="AK197" s="65">
        <f t="shared" si="91"/>
        <v>0</v>
      </c>
      <c r="AL197" s="64"/>
      <c r="AM197" s="65">
        <f t="shared" si="92"/>
        <v>0</v>
      </c>
      <c r="AN197" s="64"/>
      <c r="AO197" s="65">
        <f t="shared" si="93"/>
        <v>0</v>
      </c>
      <c r="AP197" s="66">
        <f t="shared" si="94"/>
        <v>107</v>
      </c>
      <c r="AQ197" s="66">
        <f t="shared" si="95"/>
        <v>8</v>
      </c>
      <c r="AR197" s="56">
        <v>1</v>
      </c>
      <c r="AS197" s="56"/>
      <c r="AT197" s="56">
        <v>4</v>
      </c>
      <c r="AU197" s="67">
        <f t="shared" si="96"/>
        <v>5</v>
      </c>
      <c r="AV197" s="68">
        <f t="shared" si="97"/>
        <v>1</v>
      </c>
      <c r="AW197" s="68">
        <f t="shared" si="98"/>
        <v>0</v>
      </c>
      <c r="AX197" s="14">
        <f t="shared" si="116"/>
        <v>8</v>
      </c>
      <c r="AY197" s="67">
        <f t="shared" si="99"/>
        <v>9</v>
      </c>
      <c r="AZ197" s="69">
        <f t="shared" si="100"/>
        <v>0</v>
      </c>
      <c r="BA197" s="69">
        <f t="shared" si="101"/>
        <v>0</v>
      </c>
      <c r="BB197" s="69">
        <f t="shared" si="102"/>
        <v>-4</v>
      </c>
      <c r="BC197" s="67">
        <f t="shared" si="102"/>
        <v>-4</v>
      </c>
      <c r="BD197" s="70">
        <f t="shared" si="103"/>
        <v>-44.444444444444443</v>
      </c>
      <c r="BE197" s="70">
        <f t="shared" si="109"/>
        <v>-50</v>
      </c>
      <c r="BF197" s="71"/>
      <c r="BG197" s="71"/>
      <c r="BH197" s="71"/>
      <c r="BI197" s="54">
        <f t="shared" si="104"/>
        <v>0</v>
      </c>
      <c r="BJ197" s="18">
        <f t="shared" si="105"/>
        <v>5</v>
      </c>
      <c r="BK197" s="18"/>
      <c r="BL197" s="18">
        <f t="shared" si="106"/>
        <v>5</v>
      </c>
      <c r="BM197" s="18">
        <f t="shared" si="107"/>
        <v>-4</v>
      </c>
      <c r="BN197" s="18">
        <f t="shared" si="108"/>
        <v>-44.444444444444443</v>
      </c>
      <c r="BO197" s="73"/>
      <c r="BP197" s="55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60"/>
      <c r="CV197" s="56">
        <f t="shared" si="110"/>
        <v>-4</v>
      </c>
      <c r="CW197" s="173">
        <f t="shared" si="111"/>
        <v>-44.444444444444443</v>
      </c>
      <c r="CX197" s="60"/>
      <c r="CY197" s="60"/>
      <c r="CZ197" s="60"/>
      <c r="DA197" s="60"/>
      <c r="DB197" s="60"/>
      <c r="DC197" s="75">
        <v>1</v>
      </c>
      <c r="DD197" s="60"/>
      <c r="DE197" s="75"/>
      <c r="DF197" s="60"/>
      <c r="DG197" s="60"/>
      <c r="DH197" s="60"/>
      <c r="DI197" s="60"/>
      <c r="DK197" s="3">
        <v>1</v>
      </c>
      <c r="DM197" s="3">
        <v>4</v>
      </c>
      <c r="DN197" s="3">
        <v>5</v>
      </c>
    </row>
    <row r="198" spans="1:118" s="3" customFormat="1">
      <c r="A198" s="56">
        <v>187</v>
      </c>
      <c r="B198" s="58">
        <v>80030230</v>
      </c>
      <c r="C198" s="59" t="s">
        <v>349</v>
      </c>
      <c r="D198" s="60" t="s">
        <v>350</v>
      </c>
      <c r="E198" s="60" t="s">
        <v>351</v>
      </c>
      <c r="F198" s="60" t="s">
        <v>106</v>
      </c>
      <c r="G198" s="60" t="s">
        <v>107</v>
      </c>
      <c r="H198" s="60" t="s">
        <v>108</v>
      </c>
      <c r="I198" s="56">
        <v>40</v>
      </c>
      <c r="J198" s="56" t="s">
        <v>116</v>
      </c>
      <c r="K198" s="56" t="s">
        <v>113</v>
      </c>
      <c r="L198" s="61">
        <v>0</v>
      </c>
      <c r="M198" s="62">
        <f t="shared" si="79"/>
        <v>0</v>
      </c>
      <c r="N198" s="61">
        <v>3</v>
      </c>
      <c r="O198" s="62">
        <f t="shared" si="80"/>
        <v>1</v>
      </c>
      <c r="P198" s="61">
        <v>9</v>
      </c>
      <c r="Q198" s="62">
        <f t="shared" si="81"/>
        <v>1</v>
      </c>
      <c r="R198" s="61">
        <v>11</v>
      </c>
      <c r="S198" s="63">
        <f t="shared" si="82"/>
        <v>1</v>
      </c>
      <c r="T198" s="61">
        <v>9</v>
      </c>
      <c r="U198" s="63">
        <f t="shared" si="83"/>
        <v>1</v>
      </c>
      <c r="V198" s="61">
        <v>14</v>
      </c>
      <c r="W198" s="63">
        <f t="shared" si="84"/>
        <v>1</v>
      </c>
      <c r="X198" s="61">
        <v>14</v>
      </c>
      <c r="Y198" s="63">
        <f t="shared" si="85"/>
        <v>1</v>
      </c>
      <c r="Z198" s="61">
        <v>16</v>
      </c>
      <c r="AA198" s="63">
        <f t="shared" si="86"/>
        <v>1</v>
      </c>
      <c r="AB198" s="61">
        <v>11</v>
      </c>
      <c r="AC198" s="63">
        <f t="shared" si="87"/>
        <v>1</v>
      </c>
      <c r="AD198" s="64">
        <v>0</v>
      </c>
      <c r="AE198" s="65">
        <f t="shared" si="88"/>
        <v>0</v>
      </c>
      <c r="AF198" s="64">
        <v>0</v>
      </c>
      <c r="AG198" s="65">
        <f t="shared" si="89"/>
        <v>0</v>
      </c>
      <c r="AH198" s="64">
        <v>0</v>
      </c>
      <c r="AI198" s="65">
        <f t="shared" si="90"/>
        <v>0</v>
      </c>
      <c r="AJ198" s="64"/>
      <c r="AK198" s="65">
        <f t="shared" si="91"/>
        <v>0</v>
      </c>
      <c r="AL198" s="64"/>
      <c r="AM198" s="65">
        <f t="shared" si="92"/>
        <v>0</v>
      </c>
      <c r="AN198" s="64"/>
      <c r="AO198" s="65">
        <f t="shared" si="93"/>
        <v>0</v>
      </c>
      <c r="AP198" s="66">
        <f t="shared" si="94"/>
        <v>87</v>
      </c>
      <c r="AQ198" s="66">
        <f t="shared" si="95"/>
        <v>8</v>
      </c>
      <c r="AR198" s="56">
        <v>1</v>
      </c>
      <c r="AS198" s="56"/>
      <c r="AT198" s="56">
        <v>4</v>
      </c>
      <c r="AU198" s="67">
        <f t="shared" si="96"/>
        <v>5</v>
      </c>
      <c r="AV198" s="68">
        <f t="shared" si="97"/>
        <v>1</v>
      </c>
      <c r="AW198" s="68">
        <f t="shared" si="98"/>
        <v>0</v>
      </c>
      <c r="AX198" s="14">
        <f t="shared" si="116"/>
        <v>8</v>
      </c>
      <c r="AY198" s="67">
        <f t="shared" si="99"/>
        <v>9</v>
      </c>
      <c r="AZ198" s="69">
        <f t="shared" si="100"/>
        <v>0</v>
      </c>
      <c r="BA198" s="69">
        <f t="shared" si="101"/>
        <v>0</v>
      </c>
      <c r="BB198" s="69">
        <f t="shared" si="102"/>
        <v>-4</v>
      </c>
      <c r="BC198" s="67">
        <f t="shared" si="102"/>
        <v>-4</v>
      </c>
      <c r="BD198" s="70">
        <f t="shared" si="103"/>
        <v>-44.444444444444443</v>
      </c>
      <c r="BE198" s="70">
        <f t="shared" si="109"/>
        <v>-50</v>
      </c>
      <c r="BF198" s="71"/>
      <c r="BG198" s="71"/>
      <c r="BH198" s="71">
        <v>1</v>
      </c>
      <c r="BI198" s="54">
        <f t="shared" si="104"/>
        <v>1</v>
      </c>
      <c r="BJ198" s="18">
        <f t="shared" si="105"/>
        <v>4</v>
      </c>
      <c r="BK198" s="18"/>
      <c r="BL198" s="18">
        <f t="shared" si="106"/>
        <v>4</v>
      </c>
      <c r="BM198" s="18">
        <f t="shared" si="107"/>
        <v>-5</v>
      </c>
      <c r="BN198" s="18">
        <f t="shared" si="108"/>
        <v>-55.555555555555557</v>
      </c>
      <c r="BO198" s="73"/>
      <c r="BP198" s="55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60"/>
      <c r="CV198" s="56">
        <f t="shared" si="110"/>
        <v>-4</v>
      </c>
      <c r="CW198" s="173">
        <f t="shared" si="111"/>
        <v>-44.444444444444443</v>
      </c>
      <c r="CX198" s="60"/>
      <c r="CY198" s="60"/>
      <c r="CZ198" s="60"/>
      <c r="DA198" s="60"/>
      <c r="DB198" s="60"/>
      <c r="DC198" s="75"/>
      <c r="DD198" s="60"/>
      <c r="DE198" s="75"/>
      <c r="DF198" s="60"/>
      <c r="DG198" s="60"/>
      <c r="DH198" s="60"/>
      <c r="DI198" s="60"/>
      <c r="DK198" s="3">
        <v>1</v>
      </c>
      <c r="DM198" s="3">
        <v>5</v>
      </c>
      <c r="DN198" s="3">
        <v>6</v>
      </c>
    </row>
    <row r="199" spans="1:118" s="3" customFormat="1">
      <c r="A199" s="56">
        <v>188</v>
      </c>
      <c r="B199" s="58">
        <v>80030231</v>
      </c>
      <c r="C199" s="59" t="s">
        <v>352</v>
      </c>
      <c r="D199" s="60" t="s">
        <v>350</v>
      </c>
      <c r="E199" s="60" t="s">
        <v>324</v>
      </c>
      <c r="F199" s="60" t="s">
        <v>106</v>
      </c>
      <c r="G199" s="60" t="s">
        <v>107</v>
      </c>
      <c r="H199" s="60" t="s">
        <v>108</v>
      </c>
      <c r="I199" s="56">
        <v>30</v>
      </c>
      <c r="J199" s="56" t="s">
        <v>116</v>
      </c>
      <c r="K199" s="56" t="s">
        <v>110</v>
      </c>
      <c r="L199" s="61">
        <v>8</v>
      </c>
      <c r="M199" s="62">
        <f t="shared" si="79"/>
        <v>1</v>
      </c>
      <c r="N199" s="61">
        <v>8</v>
      </c>
      <c r="O199" s="62">
        <f t="shared" si="80"/>
        <v>1</v>
      </c>
      <c r="P199" s="61">
        <v>3</v>
      </c>
      <c r="Q199" s="62">
        <f t="shared" si="81"/>
        <v>1</v>
      </c>
      <c r="R199" s="61">
        <v>3</v>
      </c>
      <c r="S199" s="63">
        <f t="shared" si="82"/>
        <v>1</v>
      </c>
      <c r="T199" s="61">
        <v>4</v>
      </c>
      <c r="U199" s="63">
        <f t="shared" si="83"/>
        <v>1</v>
      </c>
      <c r="V199" s="61">
        <v>4</v>
      </c>
      <c r="W199" s="63">
        <f t="shared" si="84"/>
        <v>1</v>
      </c>
      <c r="X199" s="61">
        <v>3</v>
      </c>
      <c r="Y199" s="63">
        <f t="shared" si="85"/>
        <v>1</v>
      </c>
      <c r="Z199" s="61">
        <v>4</v>
      </c>
      <c r="AA199" s="63">
        <f t="shared" si="86"/>
        <v>1</v>
      </c>
      <c r="AB199" s="61">
        <v>9</v>
      </c>
      <c r="AC199" s="63">
        <f t="shared" si="87"/>
        <v>1</v>
      </c>
      <c r="AD199" s="64">
        <v>0</v>
      </c>
      <c r="AE199" s="65">
        <f t="shared" si="88"/>
        <v>0</v>
      </c>
      <c r="AF199" s="64">
        <v>0</v>
      </c>
      <c r="AG199" s="65">
        <f t="shared" si="89"/>
        <v>0</v>
      </c>
      <c r="AH199" s="64">
        <v>0</v>
      </c>
      <c r="AI199" s="65">
        <f t="shared" si="90"/>
        <v>0</v>
      </c>
      <c r="AJ199" s="64"/>
      <c r="AK199" s="65">
        <f t="shared" si="91"/>
        <v>0</v>
      </c>
      <c r="AL199" s="64"/>
      <c r="AM199" s="65">
        <f t="shared" si="92"/>
        <v>0</v>
      </c>
      <c r="AN199" s="64"/>
      <c r="AO199" s="65">
        <f t="shared" si="93"/>
        <v>0</v>
      </c>
      <c r="AP199" s="66">
        <f t="shared" si="94"/>
        <v>46</v>
      </c>
      <c r="AQ199" s="66">
        <f t="shared" si="95"/>
        <v>9</v>
      </c>
      <c r="AR199" s="56">
        <v>1</v>
      </c>
      <c r="AS199" s="56"/>
      <c r="AT199" s="56">
        <v>2</v>
      </c>
      <c r="AU199" s="67">
        <f t="shared" si="96"/>
        <v>3</v>
      </c>
      <c r="AV199" s="68">
        <f t="shared" si="97"/>
        <v>1</v>
      </c>
      <c r="AW199" s="68">
        <f t="shared" si="98"/>
        <v>0</v>
      </c>
      <c r="AX199" s="14">
        <f t="shared" si="116"/>
        <v>6</v>
      </c>
      <c r="AY199" s="67">
        <f t="shared" si="99"/>
        <v>7</v>
      </c>
      <c r="AZ199" s="69">
        <f t="shared" si="100"/>
        <v>0</v>
      </c>
      <c r="BA199" s="69">
        <f t="shared" si="101"/>
        <v>0</v>
      </c>
      <c r="BB199" s="69">
        <f t="shared" si="102"/>
        <v>-4</v>
      </c>
      <c r="BC199" s="67">
        <f t="shared" si="102"/>
        <v>-4</v>
      </c>
      <c r="BD199" s="70">
        <f t="shared" si="103"/>
        <v>-57.142857142857139</v>
      </c>
      <c r="BE199" s="70">
        <f t="shared" si="109"/>
        <v>-66.666666666666657</v>
      </c>
      <c r="BF199" s="71"/>
      <c r="BG199" s="71"/>
      <c r="BH199" s="71">
        <v>1</v>
      </c>
      <c r="BI199" s="54">
        <f t="shared" si="104"/>
        <v>1</v>
      </c>
      <c r="BJ199" s="18">
        <f t="shared" si="105"/>
        <v>2</v>
      </c>
      <c r="BK199" s="18">
        <v>1</v>
      </c>
      <c r="BL199" s="18">
        <f t="shared" si="106"/>
        <v>3</v>
      </c>
      <c r="BM199" s="18">
        <f t="shared" si="107"/>
        <v>-4</v>
      </c>
      <c r="BN199" s="18">
        <f t="shared" si="108"/>
        <v>-57.142857142857139</v>
      </c>
      <c r="BO199" s="73"/>
      <c r="BP199" s="55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60"/>
      <c r="CV199" s="56">
        <f t="shared" si="110"/>
        <v>-4</v>
      </c>
      <c r="CW199" s="173">
        <f t="shared" si="111"/>
        <v>-57.142857142857139</v>
      </c>
      <c r="CX199" s="60"/>
      <c r="CY199" s="60"/>
      <c r="CZ199" s="60"/>
      <c r="DA199" s="60"/>
      <c r="DB199" s="60"/>
      <c r="DC199" s="75"/>
      <c r="DD199" s="60"/>
      <c r="DE199" s="75"/>
      <c r="DF199" s="60"/>
      <c r="DG199" s="60"/>
      <c r="DH199" s="60"/>
      <c r="DI199" s="60"/>
      <c r="DK199" s="3">
        <v>1</v>
      </c>
      <c r="DM199" s="3">
        <v>2</v>
      </c>
      <c r="DN199" s="3">
        <v>3</v>
      </c>
    </row>
    <row r="200" spans="1:118" s="3" customFormat="1">
      <c r="A200" s="56">
        <v>189</v>
      </c>
      <c r="B200" s="58">
        <v>80030232</v>
      </c>
      <c r="C200" s="59" t="s">
        <v>353</v>
      </c>
      <c r="D200" s="60" t="s">
        <v>354</v>
      </c>
      <c r="E200" s="60" t="s">
        <v>324</v>
      </c>
      <c r="F200" s="60" t="s">
        <v>106</v>
      </c>
      <c r="G200" s="60" t="s">
        <v>107</v>
      </c>
      <c r="H200" s="60" t="s">
        <v>108</v>
      </c>
      <c r="I200" s="56">
        <v>45</v>
      </c>
      <c r="J200" s="56" t="s">
        <v>116</v>
      </c>
      <c r="K200" s="56" t="s">
        <v>113</v>
      </c>
      <c r="L200" s="61">
        <v>0</v>
      </c>
      <c r="M200" s="62">
        <f t="shared" si="79"/>
        <v>0</v>
      </c>
      <c r="N200" s="61">
        <v>8</v>
      </c>
      <c r="O200" s="62">
        <f t="shared" si="80"/>
        <v>1</v>
      </c>
      <c r="P200" s="61">
        <v>6</v>
      </c>
      <c r="Q200" s="62">
        <f t="shared" si="81"/>
        <v>1</v>
      </c>
      <c r="R200" s="61">
        <v>16</v>
      </c>
      <c r="S200" s="63">
        <f t="shared" si="82"/>
        <v>1</v>
      </c>
      <c r="T200" s="61">
        <v>7</v>
      </c>
      <c r="U200" s="63">
        <f t="shared" si="83"/>
        <v>1</v>
      </c>
      <c r="V200" s="61">
        <v>13</v>
      </c>
      <c r="W200" s="63">
        <f t="shared" si="84"/>
        <v>1</v>
      </c>
      <c r="X200" s="61">
        <v>4</v>
      </c>
      <c r="Y200" s="63">
        <f t="shared" si="85"/>
        <v>1</v>
      </c>
      <c r="Z200" s="61">
        <v>4</v>
      </c>
      <c r="AA200" s="63">
        <f t="shared" si="86"/>
        <v>1</v>
      </c>
      <c r="AB200" s="61">
        <v>6</v>
      </c>
      <c r="AC200" s="63">
        <f t="shared" si="87"/>
        <v>1</v>
      </c>
      <c r="AD200" s="64">
        <v>0</v>
      </c>
      <c r="AE200" s="65">
        <f t="shared" si="88"/>
        <v>0</v>
      </c>
      <c r="AF200" s="64">
        <v>0</v>
      </c>
      <c r="AG200" s="65">
        <f t="shared" si="89"/>
        <v>0</v>
      </c>
      <c r="AH200" s="64">
        <v>0</v>
      </c>
      <c r="AI200" s="65">
        <f t="shared" si="90"/>
        <v>0</v>
      </c>
      <c r="AJ200" s="64"/>
      <c r="AK200" s="65">
        <f t="shared" si="91"/>
        <v>0</v>
      </c>
      <c r="AL200" s="64"/>
      <c r="AM200" s="65">
        <f t="shared" si="92"/>
        <v>0</v>
      </c>
      <c r="AN200" s="64"/>
      <c r="AO200" s="65">
        <f t="shared" si="93"/>
        <v>0</v>
      </c>
      <c r="AP200" s="66">
        <f t="shared" si="94"/>
        <v>64</v>
      </c>
      <c r="AQ200" s="66">
        <f t="shared" si="95"/>
        <v>8</v>
      </c>
      <c r="AR200" s="56">
        <v>1</v>
      </c>
      <c r="AS200" s="56"/>
      <c r="AT200" s="56">
        <v>2</v>
      </c>
      <c r="AU200" s="67">
        <f t="shared" si="96"/>
        <v>3</v>
      </c>
      <c r="AV200" s="68">
        <f t="shared" si="97"/>
        <v>1</v>
      </c>
      <c r="AW200" s="68">
        <f t="shared" si="98"/>
        <v>0</v>
      </c>
      <c r="AX200" s="14">
        <f t="shared" si="116"/>
        <v>6</v>
      </c>
      <c r="AY200" s="67">
        <f t="shared" si="99"/>
        <v>7</v>
      </c>
      <c r="AZ200" s="69">
        <f t="shared" si="100"/>
        <v>0</v>
      </c>
      <c r="BA200" s="69">
        <f t="shared" si="101"/>
        <v>0</v>
      </c>
      <c r="BB200" s="69">
        <f t="shared" si="102"/>
        <v>-4</v>
      </c>
      <c r="BC200" s="67">
        <f t="shared" si="102"/>
        <v>-4</v>
      </c>
      <c r="BD200" s="70">
        <f t="shared" si="103"/>
        <v>-57.142857142857139</v>
      </c>
      <c r="BE200" s="70">
        <f t="shared" si="109"/>
        <v>-66.666666666666657</v>
      </c>
      <c r="BF200" s="71"/>
      <c r="BG200" s="71"/>
      <c r="BH200" s="71">
        <v>1</v>
      </c>
      <c r="BI200" s="54">
        <f t="shared" si="104"/>
        <v>1</v>
      </c>
      <c r="BJ200" s="18">
        <f t="shared" si="105"/>
        <v>2</v>
      </c>
      <c r="BK200" s="18">
        <v>1</v>
      </c>
      <c r="BL200" s="18">
        <f t="shared" si="106"/>
        <v>3</v>
      </c>
      <c r="BM200" s="18">
        <f t="shared" si="107"/>
        <v>-4</v>
      </c>
      <c r="BN200" s="18">
        <f t="shared" si="108"/>
        <v>-57.142857142857139</v>
      </c>
      <c r="BO200" s="73"/>
      <c r="BP200" s="55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60"/>
      <c r="CV200" s="56">
        <f t="shared" si="110"/>
        <v>-4</v>
      </c>
      <c r="CW200" s="173">
        <f t="shared" si="111"/>
        <v>-57.142857142857139</v>
      </c>
      <c r="CX200" s="60"/>
      <c r="CY200" s="60"/>
      <c r="CZ200" s="60"/>
      <c r="DA200" s="60"/>
      <c r="DB200" s="60"/>
      <c r="DC200" s="75">
        <v>1</v>
      </c>
      <c r="DD200" s="60"/>
      <c r="DE200" s="75"/>
      <c r="DF200" s="60"/>
      <c r="DG200" s="60"/>
      <c r="DH200" s="60"/>
      <c r="DI200" s="60"/>
      <c r="DK200" s="3">
        <v>1</v>
      </c>
      <c r="DM200" s="3">
        <v>2</v>
      </c>
      <c r="DN200" s="3">
        <v>3</v>
      </c>
    </row>
    <row r="201" spans="1:118" s="3" customFormat="1">
      <c r="A201" s="56">
        <v>190</v>
      </c>
      <c r="B201" s="58">
        <v>80030233</v>
      </c>
      <c r="C201" s="59" t="s">
        <v>355</v>
      </c>
      <c r="D201" s="60" t="s">
        <v>356</v>
      </c>
      <c r="E201" s="60" t="s">
        <v>324</v>
      </c>
      <c r="F201" s="60" t="s">
        <v>106</v>
      </c>
      <c r="G201" s="60" t="s">
        <v>107</v>
      </c>
      <c r="H201" s="60" t="s">
        <v>108</v>
      </c>
      <c r="I201" s="56">
        <v>40</v>
      </c>
      <c r="J201" s="56" t="s">
        <v>109</v>
      </c>
      <c r="K201" s="56" t="s">
        <v>110</v>
      </c>
      <c r="L201" s="61">
        <v>0</v>
      </c>
      <c r="M201" s="62">
        <f t="shared" si="79"/>
        <v>0</v>
      </c>
      <c r="N201" s="61">
        <v>8</v>
      </c>
      <c r="O201" s="62">
        <f t="shared" si="80"/>
        <v>1</v>
      </c>
      <c r="P201" s="61">
        <v>10</v>
      </c>
      <c r="Q201" s="62">
        <f t="shared" si="81"/>
        <v>1</v>
      </c>
      <c r="R201" s="61">
        <v>10</v>
      </c>
      <c r="S201" s="63">
        <f t="shared" si="82"/>
        <v>1</v>
      </c>
      <c r="T201" s="61">
        <v>9</v>
      </c>
      <c r="U201" s="63">
        <f t="shared" si="83"/>
        <v>1</v>
      </c>
      <c r="V201" s="61">
        <v>14</v>
      </c>
      <c r="W201" s="63">
        <f t="shared" si="84"/>
        <v>1</v>
      </c>
      <c r="X201" s="61">
        <v>7</v>
      </c>
      <c r="Y201" s="63">
        <f t="shared" si="85"/>
        <v>1</v>
      </c>
      <c r="Z201" s="61">
        <v>6</v>
      </c>
      <c r="AA201" s="63">
        <f t="shared" si="86"/>
        <v>1</v>
      </c>
      <c r="AB201" s="61">
        <v>8</v>
      </c>
      <c r="AC201" s="63">
        <f t="shared" si="87"/>
        <v>1</v>
      </c>
      <c r="AD201" s="64">
        <v>0</v>
      </c>
      <c r="AE201" s="65">
        <f t="shared" si="88"/>
        <v>0</v>
      </c>
      <c r="AF201" s="64">
        <v>0</v>
      </c>
      <c r="AG201" s="65">
        <f t="shared" si="89"/>
        <v>0</v>
      </c>
      <c r="AH201" s="64">
        <v>0</v>
      </c>
      <c r="AI201" s="65">
        <f t="shared" si="90"/>
        <v>0</v>
      </c>
      <c r="AJ201" s="64"/>
      <c r="AK201" s="65">
        <f t="shared" si="91"/>
        <v>0</v>
      </c>
      <c r="AL201" s="64"/>
      <c r="AM201" s="65">
        <f t="shared" si="92"/>
        <v>0</v>
      </c>
      <c r="AN201" s="64"/>
      <c r="AO201" s="65">
        <f t="shared" si="93"/>
        <v>0</v>
      </c>
      <c r="AP201" s="66">
        <f t="shared" si="94"/>
        <v>72</v>
      </c>
      <c r="AQ201" s="66">
        <f t="shared" si="95"/>
        <v>8</v>
      </c>
      <c r="AR201" s="56">
        <v>1</v>
      </c>
      <c r="AS201" s="56"/>
      <c r="AT201" s="56">
        <v>3</v>
      </c>
      <c r="AU201" s="67">
        <f t="shared" si="96"/>
        <v>4</v>
      </c>
      <c r="AV201" s="68">
        <f t="shared" si="97"/>
        <v>1</v>
      </c>
      <c r="AW201" s="68">
        <f t="shared" si="98"/>
        <v>0</v>
      </c>
      <c r="AX201" s="14">
        <f t="shared" si="116"/>
        <v>6</v>
      </c>
      <c r="AY201" s="67">
        <f t="shared" si="99"/>
        <v>7</v>
      </c>
      <c r="AZ201" s="69">
        <f t="shared" si="100"/>
        <v>0</v>
      </c>
      <c r="BA201" s="69">
        <f t="shared" si="101"/>
        <v>0</v>
      </c>
      <c r="BB201" s="69">
        <f t="shared" si="102"/>
        <v>-3</v>
      </c>
      <c r="BC201" s="67">
        <f t="shared" si="102"/>
        <v>-3</v>
      </c>
      <c r="BD201" s="70">
        <f t="shared" si="103"/>
        <v>-42.857142857142854</v>
      </c>
      <c r="BE201" s="70">
        <f t="shared" si="109"/>
        <v>-50</v>
      </c>
      <c r="BF201" s="71"/>
      <c r="BG201" s="71"/>
      <c r="BH201" s="71"/>
      <c r="BI201" s="54">
        <f t="shared" si="104"/>
        <v>0</v>
      </c>
      <c r="BJ201" s="18">
        <f t="shared" si="105"/>
        <v>4</v>
      </c>
      <c r="BK201" s="18"/>
      <c r="BL201" s="18">
        <f t="shared" si="106"/>
        <v>4</v>
      </c>
      <c r="BM201" s="18">
        <f t="shared" si="107"/>
        <v>-3</v>
      </c>
      <c r="BN201" s="18">
        <f t="shared" si="108"/>
        <v>-42.857142857142854</v>
      </c>
      <c r="BO201" s="73"/>
      <c r="BP201" s="55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60">
        <v>1</v>
      </c>
      <c r="CV201" s="56">
        <f t="shared" si="110"/>
        <v>-3</v>
      </c>
      <c r="CW201" s="173">
        <f t="shared" si="111"/>
        <v>-42.857142857142854</v>
      </c>
      <c r="CX201" s="60"/>
      <c r="CY201" s="60"/>
      <c r="CZ201" s="60"/>
      <c r="DA201" s="60"/>
      <c r="DB201" s="60"/>
      <c r="DC201" s="75"/>
      <c r="DD201" s="60"/>
      <c r="DE201" s="75"/>
      <c r="DF201" s="60"/>
      <c r="DG201" s="60"/>
      <c r="DH201" s="60"/>
      <c r="DI201" s="60"/>
      <c r="DK201" s="3">
        <v>1</v>
      </c>
      <c r="DM201" s="3">
        <v>3</v>
      </c>
      <c r="DN201" s="3">
        <v>4</v>
      </c>
    </row>
    <row r="202" spans="1:118" s="3" customFormat="1">
      <c r="A202" s="56">
        <v>191</v>
      </c>
      <c r="B202" s="58">
        <v>80030234</v>
      </c>
      <c r="C202" s="59" t="s">
        <v>357</v>
      </c>
      <c r="D202" s="60" t="s">
        <v>356</v>
      </c>
      <c r="E202" s="60" t="s">
        <v>324</v>
      </c>
      <c r="F202" s="60" t="s">
        <v>106</v>
      </c>
      <c r="G202" s="60" t="s">
        <v>107</v>
      </c>
      <c r="H202" s="60" t="s">
        <v>108</v>
      </c>
      <c r="I202" s="56">
        <v>35</v>
      </c>
      <c r="J202" s="56" t="s">
        <v>109</v>
      </c>
      <c r="K202" s="56" t="s">
        <v>110</v>
      </c>
      <c r="L202" s="61">
        <v>0</v>
      </c>
      <c r="M202" s="62">
        <f t="shared" si="79"/>
        <v>0</v>
      </c>
      <c r="N202" s="61">
        <v>14</v>
      </c>
      <c r="O202" s="62">
        <f t="shared" si="80"/>
        <v>1</v>
      </c>
      <c r="P202" s="61">
        <v>20</v>
      </c>
      <c r="Q202" s="62">
        <f t="shared" si="81"/>
        <v>1</v>
      </c>
      <c r="R202" s="61">
        <v>23</v>
      </c>
      <c r="S202" s="63">
        <f t="shared" si="82"/>
        <v>1</v>
      </c>
      <c r="T202" s="61">
        <v>15</v>
      </c>
      <c r="U202" s="63">
        <f t="shared" si="83"/>
        <v>1</v>
      </c>
      <c r="V202" s="61">
        <v>23</v>
      </c>
      <c r="W202" s="63">
        <f t="shared" si="84"/>
        <v>1</v>
      </c>
      <c r="X202" s="61">
        <v>12</v>
      </c>
      <c r="Y202" s="63">
        <f t="shared" si="85"/>
        <v>1</v>
      </c>
      <c r="Z202" s="61">
        <v>15</v>
      </c>
      <c r="AA202" s="63">
        <f t="shared" si="86"/>
        <v>1</v>
      </c>
      <c r="AB202" s="61">
        <v>12</v>
      </c>
      <c r="AC202" s="63">
        <f t="shared" si="87"/>
        <v>1</v>
      </c>
      <c r="AD202" s="64">
        <v>0</v>
      </c>
      <c r="AE202" s="65">
        <f t="shared" si="88"/>
        <v>0</v>
      </c>
      <c r="AF202" s="64">
        <v>0</v>
      </c>
      <c r="AG202" s="65">
        <f t="shared" si="89"/>
        <v>0</v>
      </c>
      <c r="AH202" s="64">
        <v>0</v>
      </c>
      <c r="AI202" s="65">
        <f t="shared" si="90"/>
        <v>0</v>
      </c>
      <c r="AJ202" s="64"/>
      <c r="AK202" s="65">
        <f t="shared" si="91"/>
        <v>0</v>
      </c>
      <c r="AL202" s="64"/>
      <c r="AM202" s="65">
        <f t="shared" si="92"/>
        <v>0</v>
      </c>
      <c r="AN202" s="64"/>
      <c r="AO202" s="65">
        <f t="shared" si="93"/>
        <v>0</v>
      </c>
      <c r="AP202" s="66">
        <f t="shared" si="94"/>
        <v>134</v>
      </c>
      <c r="AQ202" s="66">
        <f t="shared" si="95"/>
        <v>8</v>
      </c>
      <c r="AR202" s="56">
        <v>1</v>
      </c>
      <c r="AS202" s="56"/>
      <c r="AT202" s="56">
        <v>9</v>
      </c>
      <c r="AU202" s="67">
        <f t="shared" si="96"/>
        <v>10</v>
      </c>
      <c r="AV202" s="68">
        <f t="shared" si="97"/>
        <v>1</v>
      </c>
      <c r="AW202" s="68">
        <f t="shared" si="98"/>
        <v>1</v>
      </c>
      <c r="AX202" s="14">
        <f t="shared" si="116"/>
        <v>10</v>
      </c>
      <c r="AY202" s="67">
        <f t="shared" si="99"/>
        <v>12</v>
      </c>
      <c r="AZ202" s="69">
        <f t="shared" si="100"/>
        <v>0</v>
      </c>
      <c r="BA202" s="69">
        <f t="shared" si="101"/>
        <v>-1</v>
      </c>
      <c r="BB202" s="69">
        <f t="shared" si="102"/>
        <v>-1</v>
      </c>
      <c r="BC202" s="67">
        <f t="shared" si="102"/>
        <v>-2</v>
      </c>
      <c r="BD202" s="70">
        <f t="shared" si="103"/>
        <v>-16.666666666666664</v>
      </c>
      <c r="BE202" s="70">
        <f t="shared" si="109"/>
        <v>-10</v>
      </c>
      <c r="BF202" s="71"/>
      <c r="BG202" s="71"/>
      <c r="BH202" s="71"/>
      <c r="BI202" s="54">
        <f t="shared" si="104"/>
        <v>0</v>
      </c>
      <c r="BJ202" s="18">
        <f t="shared" si="105"/>
        <v>10</v>
      </c>
      <c r="BK202" s="18"/>
      <c r="BL202" s="18">
        <f t="shared" si="106"/>
        <v>10</v>
      </c>
      <c r="BM202" s="18">
        <f t="shared" si="107"/>
        <v>-2</v>
      </c>
      <c r="BN202" s="18">
        <f t="shared" si="108"/>
        <v>-16.666666666666664</v>
      </c>
      <c r="BO202" s="73"/>
      <c r="BP202" s="55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60"/>
      <c r="CV202" s="56">
        <f t="shared" si="110"/>
        <v>-2</v>
      </c>
      <c r="CW202" s="173">
        <f t="shared" si="111"/>
        <v>-16.666666666666664</v>
      </c>
      <c r="CX202" s="60"/>
      <c r="CY202" s="60"/>
      <c r="CZ202" s="60"/>
      <c r="DA202" s="60"/>
      <c r="DB202" s="60"/>
      <c r="DC202" s="75"/>
      <c r="DD202" s="60"/>
      <c r="DE202" s="75"/>
      <c r="DF202" s="60"/>
      <c r="DG202" s="60"/>
      <c r="DH202" s="60"/>
      <c r="DI202" s="60"/>
      <c r="DK202" s="3">
        <v>1</v>
      </c>
      <c r="DM202" s="3">
        <v>9</v>
      </c>
      <c r="DN202" s="3">
        <v>10</v>
      </c>
    </row>
    <row r="203" spans="1:118" s="3" customFormat="1">
      <c r="A203" s="57">
        <v>192</v>
      </c>
      <c r="B203" s="76">
        <v>80030235</v>
      </c>
      <c r="C203" s="59" t="s">
        <v>358</v>
      </c>
      <c r="D203" s="77" t="s">
        <v>356</v>
      </c>
      <c r="E203" s="75" t="s">
        <v>324</v>
      </c>
      <c r="F203" s="75" t="s">
        <v>106</v>
      </c>
      <c r="G203" s="75" t="s">
        <v>107</v>
      </c>
      <c r="H203" s="75" t="s">
        <v>108</v>
      </c>
      <c r="I203" s="57">
        <v>35</v>
      </c>
      <c r="J203" s="57" t="s">
        <v>109</v>
      </c>
      <c r="K203" s="57" t="s">
        <v>110</v>
      </c>
      <c r="L203" s="61">
        <v>0</v>
      </c>
      <c r="M203" s="62">
        <f t="shared" si="79"/>
        <v>0</v>
      </c>
      <c r="N203" s="61">
        <v>18</v>
      </c>
      <c r="O203" s="62">
        <f t="shared" si="80"/>
        <v>1</v>
      </c>
      <c r="P203" s="61">
        <v>14</v>
      </c>
      <c r="Q203" s="62">
        <f t="shared" si="81"/>
        <v>1</v>
      </c>
      <c r="R203" s="61">
        <v>18</v>
      </c>
      <c r="S203" s="63">
        <f t="shared" si="82"/>
        <v>1</v>
      </c>
      <c r="T203" s="61">
        <v>19</v>
      </c>
      <c r="U203" s="63">
        <f t="shared" si="83"/>
        <v>1</v>
      </c>
      <c r="V203" s="61">
        <v>15</v>
      </c>
      <c r="W203" s="63">
        <f t="shared" si="84"/>
        <v>1</v>
      </c>
      <c r="X203" s="61">
        <v>18</v>
      </c>
      <c r="Y203" s="63">
        <f t="shared" si="85"/>
        <v>1</v>
      </c>
      <c r="Z203" s="61">
        <v>20</v>
      </c>
      <c r="AA203" s="63">
        <f t="shared" si="86"/>
        <v>1</v>
      </c>
      <c r="AB203" s="61">
        <v>13</v>
      </c>
      <c r="AC203" s="63">
        <f t="shared" si="87"/>
        <v>1</v>
      </c>
      <c r="AD203" s="64">
        <v>0</v>
      </c>
      <c r="AE203" s="65">
        <f t="shared" si="88"/>
        <v>0</v>
      </c>
      <c r="AF203" s="64">
        <v>0</v>
      </c>
      <c r="AG203" s="65">
        <f t="shared" si="89"/>
        <v>0</v>
      </c>
      <c r="AH203" s="64">
        <v>0</v>
      </c>
      <c r="AI203" s="65">
        <f t="shared" si="90"/>
        <v>0</v>
      </c>
      <c r="AJ203" s="80"/>
      <c r="AK203" s="79">
        <f t="shared" si="91"/>
        <v>0</v>
      </c>
      <c r="AL203" s="80"/>
      <c r="AM203" s="79">
        <f t="shared" si="92"/>
        <v>0</v>
      </c>
      <c r="AN203" s="80"/>
      <c r="AO203" s="79">
        <f t="shared" si="93"/>
        <v>0</v>
      </c>
      <c r="AP203" s="66">
        <f t="shared" si="94"/>
        <v>135</v>
      </c>
      <c r="AQ203" s="66">
        <f t="shared" si="95"/>
        <v>8</v>
      </c>
      <c r="AR203" s="57">
        <v>1</v>
      </c>
      <c r="AS203" s="57"/>
      <c r="AT203" s="57">
        <v>7</v>
      </c>
      <c r="AU203" s="67">
        <f t="shared" si="96"/>
        <v>8</v>
      </c>
      <c r="AV203" s="68">
        <f t="shared" si="97"/>
        <v>1</v>
      </c>
      <c r="AW203" s="68">
        <f t="shared" si="98"/>
        <v>1</v>
      </c>
      <c r="AX203" s="14">
        <f t="shared" si="116"/>
        <v>10</v>
      </c>
      <c r="AY203" s="67">
        <f t="shared" si="99"/>
        <v>12</v>
      </c>
      <c r="AZ203" s="69">
        <f t="shared" si="100"/>
        <v>0</v>
      </c>
      <c r="BA203" s="69">
        <f t="shared" si="101"/>
        <v>-1</v>
      </c>
      <c r="BB203" s="69">
        <f t="shared" si="102"/>
        <v>-3</v>
      </c>
      <c r="BC203" s="67">
        <f t="shared" si="102"/>
        <v>-4</v>
      </c>
      <c r="BD203" s="70">
        <f t="shared" si="103"/>
        <v>-33.333333333333329</v>
      </c>
      <c r="BE203" s="70">
        <f t="shared" si="109"/>
        <v>-30</v>
      </c>
      <c r="BF203" s="82"/>
      <c r="BG203" s="82"/>
      <c r="BH203" s="82"/>
      <c r="BI203" s="54">
        <f>SUM(BF203:BH203)</f>
        <v>0</v>
      </c>
      <c r="BJ203" s="18">
        <f t="shared" si="105"/>
        <v>8</v>
      </c>
      <c r="BK203" s="18"/>
      <c r="BL203" s="18">
        <f t="shared" si="106"/>
        <v>8</v>
      </c>
      <c r="BM203" s="18">
        <f t="shared" si="107"/>
        <v>-4</v>
      </c>
      <c r="BN203" s="18">
        <f t="shared" si="108"/>
        <v>-33.333333333333329</v>
      </c>
      <c r="BO203" s="83"/>
      <c r="BP203" s="84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75"/>
      <c r="CV203" s="56">
        <f t="shared" si="110"/>
        <v>-4</v>
      </c>
      <c r="CW203" s="173">
        <f t="shared" si="111"/>
        <v>-33.333333333333329</v>
      </c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85"/>
      <c r="DK203" s="85">
        <v>1</v>
      </c>
      <c r="DL203" s="85"/>
      <c r="DM203" s="85">
        <v>7</v>
      </c>
      <c r="DN203" s="85">
        <v>8</v>
      </c>
    </row>
    <row r="204" spans="1:118" s="3" customFormat="1">
      <c r="A204" s="56">
        <v>193</v>
      </c>
      <c r="B204" s="58">
        <v>80030236</v>
      </c>
      <c r="C204" s="59" t="s">
        <v>359</v>
      </c>
      <c r="D204" s="60" t="s">
        <v>356</v>
      </c>
      <c r="E204" s="60" t="s">
        <v>324</v>
      </c>
      <c r="F204" s="60" t="s">
        <v>106</v>
      </c>
      <c r="G204" s="60" t="s">
        <v>107</v>
      </c>
      <c r="H204" s="60" t="s">
        <v>108</v>
      </c>
      <c r="I204" s="56">
        <v>35</v>
      </c>
      <c r="J204" s="56" t="s">
        <v>109</v>
      </c>
      <c r="K204" s="56" t="s">
        <v>113</v>
      </c>
      <c r="L204" s="61">
        <v>0</v>
      </c>
      <c r="M204" s="62">
        <f t="shared" ref="M204:M247" si="117">IF(L204=0,0,IF(L204&lt;10,1,IF(MOD(L204,30)&lt;10,ROUNDDOWN(L204/30,0),ROUNDUP(L204/30,0))))</f>
        <v>0</v>
      </c>
      <c r="N204" s="61">
        <v>13</v>
      </c>
      <c r="O204" s="62">
        <f t="shared" ref="O204:O247" si="118">IF(N204=0,0,IF(N204&lt;10,1,IF(MOD(N204,30)&lt;10,ROUNDDOWN(N204/30,0),ROUNDUP(N204/30,0))))</f>
        <v>1</v>
      </c>
      <c r="P204" s="61">
        <v>33</v>
      </c>
      <c r="Q204" s="62">
        <f t="shared" ref="Q204:Q247" si="119">IF(P204=0,0,IF(P204&lt;10,1,IF(MOD(P204,30)&lt;10,ROUNDDOWN(P204/30,0),ROUNDUP(P204/30,0))))</f>
        <v>1</v>
      </c>
      <c r="R204" s="61">
        <v>25</v>
      </c>
      <c r="S204" s="63">
        <f t="shared" ref="S204:S247" si="120">IF(R204=0,0,IF(R204&lt;10,1,IF(MOD(R204,30)&lt;10,ROUNDDOWN(R204/30,0),ROUNDUP(R204/30,0))))</f>
        <v>1</v>
      </c>
      <c r="T204" s="61">
        <v>42</v>
      </c>
      <c r="U204" s="63">
        <f t="shared" ref="U204:U247" si="121">IF(T204=0,0,IF(T204&lt;10,1,IF(MOD(T204,30)&lt;10,ROUNDDOWN(T204/30,0),ROUNDUP(T204/30,0))))</f>
        <v>2</v>
      </c>
      <c r="V204" s="61">
        <v>56</v>
      </c>
      <c r="W204" s="63">
        <f t="shared" ref="W204:W247" si="122">IF(V204=0,0,IF(V204&lt;10,1,IF(MOD(V204,30)&lt;10,ROUNDDOWN(V204/30,0),ROUNDUP(V204/30,0))))</f>
        <v>2</v>
      </c>
      <c r="X204" s="61">
        <v>45</v>
      </c>
      <c r="Y204" s="63">
        <f t="shared" ref="Y204:Y247" si="123">IF(X204=0,0,IF(X204&lt;10,1,IF(MOD(X204,30)&lt;10,ROUNDDOWN(X204/30,0),ROUNDUP(X204/30,0))))</f>
        <v>2</v>
      </c>
      <c r="Z204" s="61">
        <v>25</v>
      </c>
      <c r="AA204" s="63">
        <f t="shared" ref="AA204:AA247" si="124">IF(Z204=0,0,IF(Z204&lt;10,1,IF(MOD(Z204,30)&lt;10,ROUNDDOWN(Z204/30,0),ROUNDUP(Z204/30,0))))</f>
        <v>1</v>
      </c>
      <c r="AB204" s="61">
        <v>29</v>
      </c>
      <c r="AC204" s="63">
        <f t="shared" ref="AC204:AC247" si="125">IF(AB204=0,0,IF(AB204&lt;10,1,IF(MOD(AB204,30)&lt;10,ROUNDDOWN(AB204/30,0),ROUNDUP(AB204/30,0))))</f>
        <v>1</v>
      </c>
      <c r="AD204" s="64">
        <v>0</v>
      </c>
      <c r="AE204" s="65">
        <f t="shared" ref="AE204:AE247" si="126">IF(AD204=0,0,IF(AD204&lt;10,1,IF(MOD(AD204,35)&lt;10,ROUNDDOWN(AD204/35,0),ROUNDUP(AD204/35,0))))</f>
        <v>0</v>
      </c>
      <c r="AF204" s="64">
        <v>0</v>
      </c>
      <c r="AG204" s="65">
        <f t="shared" ref="AG204:AG247" si="127">IF(AF204=0,0,IF(AF204&lt;10,1,IF(MOD(AF204,35)&lt;10,ROUNDDOWN(AF204/35,0),ROUNDUP(AF204/35,0))))</f>
        <v>0</v>
      </c>
      <c r="AH204" s="64">
        <v>0</v>
      </c>
      <c r="AI204" s="65">
        <f t="shared" ref="AI204:AI247" si="128">IF(AH204=0,0,IF(AH204&lt;10,1,IF(MOD(AH204,35)&lt;10,ROUNDDOWN(AH204/35,0),ROUNDUP(AH204/35,0))))</f>
        <v>0</v>
      </c>
      <c r="AJ204" s="64"/>
      <c r="AK204" s="65">
        <f t="shared" ref="AK204:AK249" si="129">IF(AJ204=0,0,IF(AJ204&lt;10,1,IF(MOD(AJ204,35)&lt;10,ROUNDDOWN(AJ204/35,0),ROUNDUP(AJ204/35,0))))</f>
        <v>0</v>
      </c>
      <c r="AL204" s="64"/>
      <c r="AM204" s="65">
        <f t="shared" ref="AM204:AM249" si="130">IF(AL204=0,0,IF(AL204&lt;10,1,IF(MOD(AL204,35)&lt;10,ROUNDDOWN(AL204/35,0),ROUNDUP(AL204/35,0))))</f>
        <v>0</v>
      </c>
      <c r="AN204" s="64"/>
      <c r="AO204" s="65">
        <f t="shared" ref="AO204:AO249" si="131">IF(AN204=0,0,IF(AN204&lt;10,1,IF(MOD(AN204,35)&lt;10,ROUNDDOWN(AN204/35,0),ROUNDUP(AN204/35,0))))</f>
        <v>0</v>
      </c>
      <c r="AP204" s="66">
        <f t="shared" ref="AP204:AP247" si="132">SUM(L204+N204+P204+R204+T204+V204+X204+Z204+AB204+AD204+AF204+AH204+AJ204+AL204+AN204)</f>
        <v>268</v>
      </c>
      <c r="AQ204" s="66">
        <f t="shared" ref="AQ204:AQ247" si="133">SUM(M204+O204+Q204+S204+U204+W204+Y204+AA204+AC204+AE204+AG204+AI204+AK204+AM204+AO204)</f>
        <v>11</v>
      </c>
      <c r="AR204" s="56">
        <v>1</v>
      </c>
      <c r="AS204" s="56"/>
      <c r="AT204" s="56">
        <v>12</v>
      </c>
      <c r="AU204" s="67">
        <f t="shared" ref="AU204:AU247" si="134">SUM(AR204:AT204)</f>
        <v>13</v>
      </c>
      <c r="AV204" s="68">
        <f t="shared" ref="AV204:AV247" si="135">IF(AP204&lt;1,0,IF(OR(AND(K204="ป.ปกติ",AP204&lt;=40),K204=""),0,1))</f>
        <v>1</v>
      </c>
      <c r="AW204" s="68">
        <f t="shared" ref="AW204:AW247" si="136">IF(AP204&lt;=119,0,IF(AP204&lt;=719,1,IF(AP204&lt;=1079,2,IF(AP204&lt;=1679,3,4))))</f>
        <v>1</v>
      </c>
      <c r="AX204" s="14">
        <f t="shared" si="116"/>
        <v>13</v>
      </c>
      <c r="AY204" s="67">
        <f t="shared" ref="AY204:AY247" si="137">SUM(AV204:AX204)</f>
        <v>15</v>
      </c>
      <c r="AZ204" s="69">
        <f t="shared" ref="AZ204:AZ247" si="138">SUM(AR204)-AV204</f>
        <v>0</v>
      </c>
      <c r="BA204" s="69">
        <f t="shared" ref="BA204:BA247" si="139">SUM(AS204)-AW204</f>
        <v>-1</v>
      </c>
      <c r="BB204" s="69">
        <f t="shared" ref="BB204:BC247" si="140">SUM(AT204)-AX204</f>
        <v>-1</v>
      </c>
      <c r="BC204" s="67">
        <f t="shared" si="140"/>
        <v>-2</v>
      </c>
      <c r="BD204" s="70">
        <f t="shared" ref="BD204:BD247" si="141">IFERROR(SUM(BC204)/AY204*100,0)</f>
        <v>-13.333333333333334</v>
      </c>
      <c r="BE204" s="70">
        <f t="shared" si="109"/>
        <v>-7.6923076923076925</v>
      </c>
      <c r="BF204" s="71"/>
      <c r="BG204" s="71"/>
      <c r="BH204" s="71"/>
      <c r="BI204" s="54">
        <f t="shared" ref="BI204:BI247" si="142">SUM(BF204:BH204)</f>
        <v>0</v>
      </c>
      <c r="BJ204" s="18">
        <f t="shared" ref="BJ204:BJ247" si="143">AU204-BI204</f>
        <v>13</v>
      </c>
      <c r="BK204" s="18"/>
      <c r="BL204" s="18">
        <f t="shared" ref="BL204:BL247" si="144">BJ204+BK204</f>
        <v>13</v>
      </c>
      <c r="BM204" s="18">
        <f t="shared" ref="BM204:BM247" si="145">BL204-AY204</f>
        <v>-2</v>
      </c>
      <c r="BN204" s="18">
        <f t="shared" ref="BN204:BN247" si="146">BM204/AY204*100</f>
        <v>-13.333333333333334</v>
      </c>
      <c r="BO204" s="73"/>
      <c r="BP204" s="55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60"/>
      <c r="CV204" s="56">
        <f t="shared" si="110"/>
        <v>-2</v>
      </c>
      <c r="CW204" s="173">
        <f t="shared" si="111"/>
        <v>-13.333333333333334</v>
      </c>
      <c r="CX204" s="60"/>
      <c r="CY204" s="60"/>
      <c r="CZ204" s="60"/>
      <c r="DA204" s="60"/>
      <c r="DB204" s="60"/>
      <c r="DC204" s="75"/>
      <c r="DD204" s="60"/>
      <c r="DE204" s="75"/>
      <c r="DF204" s="60"/>
      <c r="DG204" s="60"/>
      <c r="DH204" s="60"/>
      <c r="DI204" s="60"/>
      <c r="DK204" s="3">
        <v>1</v>
      </c>
      <c r="DM204" s="3">
        <v>12</v>
      </c>
      <c r="DN204" s="3">
        <v>13</v>
      </c>
    </row>
    <row r="205" spans="1:118" s="3" customFormat="1">
      <c r="A205" s="56">
        <v>194</v>
      </c>
      <c r="B205" s="58">
        <v>80030237</v>
      </c>
      <c r="C205" s="59" t="s">
        <v>360</v>
      </c>
      <c r="D205" s="60" t="s">
        <v>324</v>
      </c>
      <c r="E205" s="60" t="s">
        <v>324</v>
      </c>
      <c r="F205" s="60" t="s">
        <v>106</v>
      </c>
      <c r="G205" s="60" t="s">
        <v>107</v>
      </c>
      <c r="H205" s="60" t="s">
        <v>108</v>
      </c>
      <c r="I205" s="56">
        <v>35</v>
      </c>
      <c r="J205" s="56" t="s">
        <v>116</v>
      </c>
      <c r="K205" s="56" t="s">
        <v>110</v>
      </c>
      <c r="L205" s="61">
        <v>0</v>
      </c>
      <c r="M205" s="62">
        <f t="shared" si="117"/>
        <v>0</v>
      </c>
      <c r="N205" s="61">
        <v>4</v>
      </c>
      <c r="O205" s="62">
        <f t="shared" si="118"/>
        <v>1</v>
      </c>
      <c r="P205" s="61">
        <v>11</v>
      </c>
      <c r="Q205" s="62">
        <f t="shared" si="119"/>
        <v>1</v>
      </c>
      <c r="R205" s="61">
        <v>7</v>
      </c>
      <c r="S205" s="63">
        <f t="shared" si="120"/>
        <v>1</v>
      </c>
      <c r="T205" s="61">
        <v>7</v>
      </c>
      <c r="U205" s="63">
        <f t="shared" si="121"/>
        <v>1</v>
      </c>
      <c r="V205" s="61">
        <v>15</v>
      </c>
      <c r="W205" s="63">
        <f t="shared" si="122"/>
        <v>1</v>
      </c>
      <c r="X205" s="61">
        <v>7</v>
      </c>
      <c r="Y205" s="63">
        <f t="shared" si="123"/>
        <v>1</v>
      </c>
      <c r="Z205" s="61">
        <v>17</v>
      </c>
      <c r="AA205" s="63">
        <f t="shared" si="124"/>
        <v>1</v>
      </c>
      <c r="AB205" s="61">
        <v>8</v>
      </c>
      <c r="AC205" s="63">
        <f t="shared" si="125"/>
        <v>1</v>
      </c>
      <c r="AD205" s="64">
        <v>0</v>
      </c>
      <c r="AE205" s="65">
        <f t="shared" si="126"/>
        <v>0</v>
      </c>
      <c r="AF205" s="64">
        <v>0</v>
      </c>
      <c r="AG205" s="65">
        <f t="shared" si="127"/>
        <v>0</v>
      </c>
      <c r="AH205" s="64">
        <v>0</v>
      </c>
      <c r="AI205" s="65">
        <f t="shared" si="128"/>
        <v>0</v>
      </c>
      <c r="AJ205" s="64"/>
      <c r="AK205" s="65">
        <f t="shared" si="129"/>
        <v>0</v>
      </c>
      <c r="AL205" s="64"/>
      <c r="AM205" s="65">
        <f t="shared" si="130"/>
        <v>0</v>
      </c>
      <c r="AN205" s="64"/>
      <c r="AO205" s="65">
        <f t="shared" si="131"/>
        <v>0</v>
      </c>
      <c r="AP205" s="66">
        <f t="shared" si="132"/>
        <v>76</v>
      </c>
      <c r="AQ205" s="66">
        <f t="shared" si="133"/>
        <v>8</v>
      </c>
      <c r="AR205" s="56">
        <v>1</v>
      </c>
      <c r="AS205" s="56"/>
      <c r="AT205" s="56">
        <v>3</v>
      </c>
      <c r="AU205" s="67">
        <f t="shared" si="134"/>
        <v>4</v>
      </c>
      <c r="AV205" s="68">
        <f t="shared" si="135"/>
        <v>1</v>
      </c>
      <c r="AW205" s="68">
        <f t="shared" si="136"/>
        <v>0</v>
      </c>
      <c r="AX205" s="14">
        <f t="shared" si="116"/>
        <v>6</v>
      </c>
      <c r="AY205" s="67">
        <f t="shared" si="137"/>
        <v>7</v>
      </c>
      <c r="AZ205" s="69">
        <f t="shared" si="138"/>
        <v>0</v>
      </c>
      <c r="BA205" s="69">
        <f t="shared" si="139"/>
        <v>0</v>
      </c>
      <c r="BB205" s="69">
        <f t="shared" si="140"/>
        <v>-3</v>
      </c>
      <c r="BC205" s="67">
        <f t="shared" si="140"/>
        <v>-3</v>
      </c>
      <c r="BD205" s="70">
        <f t="shared" si="141"/>
        <v>-42.857142857142854</v>
      </c>
      <c r="BE205" s="70">
        <f t="shared" ref="BE205:BE247" si="147">IFERROR(SUM(BB205)/AX205*100,0)</f>
        <v>-50</v>
      </c>
      <c r="BF205" s="71"/>
      <c r="BG205" s="71"/>
      <c r="BH205" s="71">
        <v>1</v>
      </c>
      <c r="BI205" s="54">
        <f t="shared" si="142"/>
        <v>1</v>
      </c>
      <c r="BJ205" s="18">
        <f t="shared" si="143"/>
        <v>3</v>
      </c>
      <c r="BK205" s="18"/>
      <c r="BL205" s="18">
        <f t="shared" si="144"/>
        <v>3</v>
      </c>
      <c r="BM205" s="18">
        <f t="shared" si="145"/>
        <v>-4</v>
      </c>
      <c r="BN205" s="18">
        <f t="shared" si="146"/>
        <v>-57.142857142857139</v>
      </c>
      <c r="BO205" s="73"/>
      <c r="BP205" s="55"/>
      <c r="BQ205" s="74">
        <v>1</v>
      </c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/>
      <c r="CV205" s="56">
        <f t="shared" ref="CV205:CV247" si="148">BC205+BQ205</f>
        <v>-2</v>
      </c>
      <c r="CW205" s="173">
        <f t="shared" ref="CW205:CW247" si="149">CV205/AY205*100</f>
        <v>-28.571428571428569</v>
      </c>
      <c r="CX205" s="60"/>
      <c r="CY205" s="60"/>
      <c r="CZ205" s="60"/>
      <c r="DA205" s="60"/>
      <c r="DB205" s="60"/>
      <c r="DC205" s="75"/>
      <c r="DD205" s="60"/>
      <c r="DE205" s="75"/>
      <c r="DF205" s="60"/>
      <c r="DG205" s="60"/>
      <c r="DH205" s="60"/>
      <c r="DI205" s="60"/>
      <c r="DK205" s="3">
        <v>1</v>
      </c>
      <c r="DM205" s="3">
        <v>4</v>
      </c>
      <c r="DN205" s="3">
        <v>5</v>
      </c>
    </row>
    <row r="206" spans="1:118" s="3" customFormat="1">
      <c r="A206" s="56">
        <v>195</v>
      </c>
      <c r="B206" s="58">
        <v>80030239</v>
      </c>
      <c r="C206" s="59" t="s">
        <v>361</v>
      </c>
      <c r="D206" s="60" t="s">
        <v>324</v>
      </c>
      <c r="E206" s="60" t="s">
        <v>324</v>
      </c>
      <c r="F206" s="60" t="s">
        <v>106</v>
      </c>
      <c r="G206" s="60" t="s">
        <v>107</v>
      </c>
      <c r="H206" s="60" t="s">
        <v>108</v>
      </c>
      <c r="I206" s="56">
        <v>35</v>
      </c>
      <c r="J206" s="56" t="s">
        <v>116</v>
      </c>
      <c r="K206" s="56" t="s">
        <v>110</v>
      </c>
      <c r="L206" s="61">
        <v>0</v>
      </c>
      <c r="M206" s="62">
        <f t="shared" si="117"/>
        <v>0</v>
      </c>
      <c r="N206" s="61">
        <v>4</v>
      </c>
      <c r="O206" s="62">
        <f t="shared" si="118"/>
        <v>1</v>
      </c>
      <c r="P206" s="61">
        <v>5</v>
      </c>
      <c r="Q206" s="62">
        <f t="shared" si="119"/>
        <v>1</v>
      </c>
      <c r="R206" s="61">
        <v>6</v>
      </c>
      <c r="S206" s="63">
        <f t="shared" si="120"/>
        <v>1</v>
      </c>
      <c r="T206" s="61">
        <v>5</v>
      </c>
      <c r="U206" s="63">
        <f t="shared" si="121"/>
        <v>1</v>
      </c>
      <c r="V206" s="61">
        <v>10</v>
      </c>
      <c r="W206" s="63">
        <f t="shared" si="122"/>
        <v>1</v>
      </c>
      <c r="X206" s="61">
        <v>8</v>
      </c>
      <c r="Y206" s="63">
        <f t="shared" si="123"/>
        <v>1</v>
      </c>
      <c r="Z206" s="61">
        <v>14</v>
      </c>
      <c r="AA206" s="63">
        <f t="shared" si="124"/>
        <v>1</v>
      </c>
      <c r="AB206" s="61">
        <v>9</v>
      </c>
      <c r="AC206" s="63">
        <f t="shared" si="125"/>
        <v>1</v>
      </c>
      <c r="AD206" s="64">
        <v>0</v>
      </c>
      <c r="AE206" s="65">
        <f t="shared" si="126"/>
        <v>0</v>
      </c>
      <c r="AF206" s="64">
        <v>0</v>
      </c>
      <c r="AG206" s="65">
        <f t="shared" si="127"/>
        <v>0</v>
      </c>
      <c r="AH206" s="64">
        <v>0</v>
      </c>
      <c r="AI206" s="65">
        <f t="shared" si="128"/>
        <v>0</v>
      </c>
      <c r="AJ206" s="64"/>
      <c r="AK206" s="65">
        <f t="shared" si="129"/>
        <v>0</v>
      </c>
      <c r="AL206" s="64"/>
      <c r="AM206" s="65">
        <f t="shared" si="130"/>
        <v>0</v>
      </c>
      <c r="AN206" s="64"/>
      <c r="AO206" s="65">
        <f t="shared" si="131"/>
        <v>0</v>
      </c>
      <c r="AP206" s="66">
        <f t="shared" si="132"/>
        <v>61</v>
      </c>
      <c r="AQ206" s="66">
        <f t="shared" si="133"/>
        <v>8</v>
      </c>
      <c r="AR206" s="56">
        <v>1</v>
      </c>
      <c r="AS206" s="56"/>
      <c r="AT206" s="56">
        <v>4</v>
      </c>
      <c r="AU206" s="67">
        <f t="shared" si="134"/>
        <v>5</v>
      </c>
      <c r="AV206" s="68">
        <f t="shared" si="135"/>
        <v>1</v>
      </c>
      <c r="AW206" s="68">
        <f t="shared" si="136"/>
        <v>0</v>
      </c>
      <c r="AX206" s="14">
        <f t="shared" si="116"/>
        <v>6</v>
      </c>
      <c r="AY206" s="67">
        <f t="shared" si="137"/>
        <v>7</v>
      </c>
      <c r="AZ206" s="69">
        <f t="shared" si="138"/>
        <v>0</v>
      </c>
      <c r="BA206" s="69">
        <f t="shared" si="139"/>
        <v>0</v>
      </c>
      <c r="BB206" s="69">
        <f t="shared" si="140"/>
        <v>-2</v>
      </c>
      <c r="BC206" s="67">
        <f t="shared" si="140"/>
        <v>-2</v>
      </c>
      <c r="BD206" s="70">
        <f t="shared" si="141"/>
        <v>-28.571428571428569</v>
      </c>
      <c r="BE206" s="70">
        <f t="shared" si="147"/>
        <v>-33.333333333333329</v>
      </c>
      <c r="BF206" s="71"/>
      <c r="BG206" s="71"/>
      <c r="BH206" s="71"/>
      <c r="BI206" s="54">
        <f t="shared" si="142"/>
        <v>0</v>
      </c>
      <c r="BJ206" s="18">
        <f t="shared" si="143"/>
        <v>5</v>
      </c>
      <c r="BK206" s="18"/>
      <c r="BL206" s="18">
        <f t="shared" si="144"/>
        <v>5</v>
      </c>
      <c r="BM206" s="18">
        <f t="shared" si="145"/>
        <v>-2</v>
      </c>
      <c r="BN206" s="18">
        <f t="shared" si="146"/>
        <v>-28.571428571428569</v>
      </c>
      <c r="BO206" s="73"/>
      <c r="BP206" s="55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>
        <v>1</v>
      </c>
      <c r="CV206" s="56">
        <f t="shared" si="148"/>
        <v>-2</v>
      </c>
      <c r="CW206" s="173">
        <f t="shared" si="149"/>
        <v>-28.571428571428569</v>
      </c>
      <c r="CX206" s="60"/>
      <c r="CY206" s="60"/>
      <c r="CZ206" s="60"/>
      <c r="DA206" s="60"/>
      <c r="DB206" s="60"/>
      <c r="DC206" s="75"/>
      <c r="DD206" s="60"/>
      <c r="DE206" s="75"/>
      <c r="DF206" s="60"/>
      <c r="DG206" s="60"/>
      <c r="DH206" s="60"/>
      <c r="DI206" s="60"/>
      <c r="DK206" s="3">
        <v>1</v>
      </c>
      <c r="DM206" s="3">
        <v>4</v>
      </c>
      <c r="DN206" s="3">
        <v>5</v>
      </c>
    </row>
    <row r="207" spans="1:118" s="3" customFormat="1">
      <c r="A207" s="56">
        <v>196</v>
      </c>
      <c r="B207" s="58">
        <v>80030240</v>
      </c>
      <c r="C207" s="59" t="s">
        <v>362</v>
      </c>
      <c r="D207" s="60" t="s">
        <v>324</v>
      </c>
      <c r="E207" s="60" t="s">
        <v>324</v>
      </c>
      <c r="F207" s="60" t="s">
        <v>106</v>
      </c>
      <c r="G207" s="60" t="s">
        <v>107</v>
      </c>
      <c r="H207" s="60" t="s">
        <v>108</v>
      </c>
      <c r="I207" s="56">
        <v>25</v>
      </c>
      <c r="J207" s="56" t="s">
        <v>116</v>
      </c>
      <c r="K207" s="56" t="s">
        <v>110</v>
      </c>
      <c r="L207" s="61">
        <v>0</v>
      </c>
      <c r="M207" s="62">
        <f t="shared" si="117"/>
        <v>0</v>
      </c>
      <c r="N207" s="61">
        <v>18</v>
      </c>
      <c r="O207" s="62">
        <f t="shared" si="118"/>
        <v>1</v>
      </c>
      <c r="P207" s="61">
        <v>14</v>
      </c>
      <c r="Q207" s="62">
        <f t="shared" si="119"/>
        <v>1</v>
      </c>
      <c r="R207" s="61">
        <v>13</v>
      </c>
      <c r="S207" s="63">
        <f t="shared" si="120"/>
        <v>1</v>
      </c>
      <c r="T207" s="61">
        <v>13</v>
      </c>
      <c r="U207" s="63">
        <f t="shared" si="121"/>
        <v>1</v>
      </c>
      <c r="V207" s="61">
        <v>10</v>
      </c>
      <c r="W207" s="63">
        <f t="shared" si="122"/>
        <v>1</v>
      </c>
      <c r="X207" s="61">
        <v>22</v>
      </c>
      <c r="Y207" s="63">
        <f t="shared" si="123"/>
        <v>1</v>
      </c>
      <c r="Z207" s="61">
        <v>12</v>
      </c>
      <c r="AA207" s="63">
        <f t="shared" si="124"/>
        <v>1</v>
      </c>
      <c r="AB207" s="61">
        <v>13</v>
      </c>
      <c r="AC207" s="63">
        <f t="shared" si="125"/>
        <v>1</v>
      </c>
      <c r="AD207" s="64">
        <v>0</v>
      </c>
      <c r="AE207" s="65">
        <f t="shared" si="126"/>
        <v>0</v>
      </c>
      <c r="AF207" s="64">
        <v>0</v>
      </c>
      <c r="AG207" s="65">
        <f t="shared" si="127"/>
        <v>0</v>
      </c>
      <c r="AH207" s="64">
        <v>0</v>
      </c>
      <c r="AI207" s="65">
        <f t="shared" si="128"/>
        <v>0</v>
      </c>
      <c r="AJ207" s="64"/>
      <c r="AK207" s="65">
        <f t="shared" si="129"/>
        <v>0</v>
      </c>
      <c r="AL207" s="64"/>
      <c r="AM207" s="65">
        <f t="shared" si="130"/>
        <v>0</v>
      </c>
      <c r="AN207" s="64"/>
      <c r="AO207" s="65">
        <f t="shared" si="131"/>
        <v>0</v>
      </c>
      <c r="AP207" s="66">
        <f t="shared" si="132"/>
        <v>115</v>
      </c>
      <c r="AQ207" s="66">
        <f t="shared" si="133"/>
        <v>8</v>
      </c>
      <c r="AR207" s="56">
        <v>1</v>
      </c>
      <c r="AS207" s="56"/>
      <c r="AT207" s="56">
        <v>5</v>
      </c>
      <c r="AU207" s="67">
        <f t="shared" si="134"/>
        <v>6</v>
      </c>
      <c r="AV207" s="68">
        <f t="shared" si="135"/>
        <v>1</v>
      </c>
      <c r="AW207" s="68">
        <f t="shared" si="136"/>
        <v>0</v>
      </c>
      <c r="AX207" s="14">
        <f t="shared" si="116"/>
        <v>8</v>
      </c>
      <c r="AY207" s="67">
        <f t="shared" si="137"/>
        <v>9</v>
      </c>
      <c r="AZ207" s="69">
        <f t="shared" si="138"/>
        <v>0</v>
      </c>
      <c r="BA207" s="69">
        <f t="shared" si="139"/>
        <v>0</v>
      </c>
      <c r="BB207" s="69">
        <f t="shared" si="140"/>
        <v>-3</v>
      </c>
      <c r="BC207" s="67">
        <f t="shared" si="140"/>
        <v>-3</v>
      </c>
      <c r="BD207" s="70">
        <f t="shared" si="141"/>
        <v>-33.333333333333329</v>
      </c>
      <c r="BE207" s="70">
        <f t="shared" si="147"/>
        <v>-37.5</v>
      </c>
      <c r="BF207" s="71"/>
      <c r="BG207" s="71"/>
      <c r="BH207" s="71"/>
      <c r="BI207" s="54">
        <f t="shared" si="142"/>
        <v>0</v>
      </c>
      <c r="BJ207" s="18">
        <f t="shared" si="143"/>
        <v>6</v>
      </c>
      <c r="BK207" s="18"/>
      <c r="BL207" s="18">
        <f t="shared" si="144"/>
        <v>6</v>
      </c>
      <c r="BM207" s="18">
        <f t="shared" si="145"/>
        <v>-3</v>
      </c>
      <c r="BN207" s="18">
        <f t="shared" si="146"/>
        <v>-33.333333333333329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>
        <v>1</v>
      </c>
      <c r="CV207" s="56">
        <f t="shared" si="148"/>
        <v>-3</v>
      </c>
      <c r="CW207" s="173">
        <f t="shared" si="149"/>
        <v>-33.333333333333329</v>
      </c>
      <c r="CX207" s="60"/>
      <c r="CY207" s="60"/>
      <c r="CZ207" s="60"/>
      <c r="DA207" s="60"/>
      <c r="DB207" s="60"/>
      <c r="DC207" s="75"/>
      <c r="DD207" s="60"/>
      <c r="DE207" s="75"/>
      <c r="DF207" s="60"/>
      <c r="DG207" s="60"/>
      <c r="DH207" s="60"/>
      <c r="DI207" s="60"/>
      <c r="DK207" s="3">
        <v>1</v>
      </c>
      <c r="DM207" s="3">
        <v>5</v>
      </c>
      <c r="DN207" s="3">
        <v>6</v>
      </c>
    </row>
    <row r="208" spans="1:118" s="3" customFormat="1">
      <c r="A208" s="56">
        <v>197</v>
      </c>
      <c r="B208" s="58">
        <v>80030241</v>
      </c>
      <c r="C208" s="59" t="s">
        <v>363</v>
      </c>
      <c r="D208" s="60" t="s">
        <v>324</v>
      </c>
      <c r="E208" s="60" t="s">
        <v>324</v>
      </c>
      <c r="F208" s="60" t="s">
        <v>106</v>
      </c>
      <c r="G208" s="60" t="s">
        <v>107</v>
      </c>
      <c r="H208" s="60" t="s">
        <v>108</v>
      </c>
      <c r="I208" s="56">
        <v>25</v>
      </c>
      <c r="J208" s="56" t="s">
        <v>116</v>
      </c>
      <c r="K208" s="56" t="s">
        <v>110</v>
      </c>
      <c r="L208" s="61">
        <v>0</v>
      </c>
      <c r="M208" s="62">
        <f t="shared" si="117"/>
        <v>0</v>
      </c>
      <c r="N208" s="61">
        <v>1</v>
      </c>
      <c r="O208" s="62">
        <f t="shared" si="118"/>
        <v>1</v>
      </c>
      <c r="P208" s="61">
        <v>4</v>
      </c>
      <c r="Q208" s="62">
        <f t="shared" si="119"/>
        <v>1</v>
      </c>
      <c r="R208" s="61">
        <v>11</v>
      </c>
      <c r="S208" s="63">
        <f t="shared" si="120"/>
        <v>1</v>
      </c>
      <c r="T208" s="61">
        <v>6</v>
      </c>
      <c r="U208" s="63">
        <f t="shared" si="121"/>
        <v>1</v>
      </c>
      <c r="V208" s="61">
        <v>11</v>
      </c>
      <c r="W208" s="63">
        <f t="shared" si="122"/>
        <v>1</v>
      </c>
      <c r="X208" s="61">
        <v>4</v>
      </c>
      <c r="Y208" s="63">
        <f t="shared" si="123"/>
        <v>1</v>
      </c>
      <c r="Z208" s="61">
        <v>7</v>
      </c>
      <c r="AA208" s="63">
        <f t="shared" si="124"/>
        <v>1</v>
      </c>
      <c r="AB208" s="61">
        <v>9</v>
      </c>
      <c r="AC208" s="63">
        <f t="shared" si="125"/>
        <v>1</v>
      </c>
      <c r="AD208" s="64">
        <v>0</v>
      </c>
      <c r="AE208" s="65">
        <f t="shared" si="126"/>
        <v>0</v>
      </c>
      <c r="AF208" s="64">
        <v>0</v>
      </c>
      <c r="AG208" s="65">
        <f t="shared" si="127"/>
        <v>0</v>
      </c>
      <c r="AH208" s="64">
        <v>0</v>
      </c>
      <c r="AI208" s="65">
        <f t="shared" si="128"/>
        <v>0</v>
      </c>
      <c r="AJ208" s="64"/>
      <c r="AK208" s="65">
        <f t="shared" si="129"/>
        <v>0</v>
      </c>
      <c r="AL208" s="64"/>
      <c r="AM208" s="65">
        <f t="shared" si="130"/>
        <v>0</v>
      </c>
      <c r="AN208" s="64"/>
      <c r="AO208" s="65">
        <f t="shared" si="131"/>
        <v>0</v>
      </c>
      <c r="AP208" s="66">
        <f t="shared" si="132"/>
        <v>53</v>
      </c>
      <c r="AQ208" s="66">
        <f t="shared" si="133"/>
        <v>8</v>
      </c>
      <c r="AR208" s="56">
        <v>1</v>
      </c>
      <c r="AS208" s="56"/>
      <c r="AT208" s="56">
        <v>5</v>
      </c>
      <c r="AU208" s="67">
        <f t="shared" si="134"/>
        <v>6</v>
      </c>
      <c r="AV208" s="68">
        <f t="shared" si="135"/>
        <v>1</v>
      </c>
      <c r="AW208" s="68">
        <f t="shared" si="136"/>
        <v>0</v>
      </c>
      <c r="AX208" s="14">
        <f t="shared" si="116"/>
        <v>6</v>
      </c>
      <c r="AY208" s="67">
        <f t="shared" si="137"/>
        <v>7</v>
      </c>
      <c r="AZ208" s="69">
        <f t="shared" si="138"/>
        <v>0</v>
      </c>
      <c r="BA208" s="69">
        <f t="shared" si="139"/>
        <v>0</v>
      </c>
      <c r="BB208" s="69">
        <f t="shared" si="140"/>
        <v>-1</v>
      </c>
      <c r="BC208" s="67">
        <f t="shared" si="140"/>
        <v>-1</v>
      </c>
      <c r="BD208" s="70">
        <f t="shared" si="141"/>
        <v>-14.285714285714285</v>
      </c>
      <c r="BE208" s="70">
        <f t="shared" si="147"/>
        <v>-16.666666666666664</v>
      </c>
      <c r="BF208" s="71"/>
      <c r="BG208" s="71"/>
      <c r="BH208" s="71"/>
      <c r="BI208" s="54">
        <f t="shared" si="142"/>
        <v>0</v>
      </c>
      <c r="BJ208" s="18">
        <f t="shared" si="143"/>
        <v>6</v>
      </c>
      <c r="BK208" s="18"/>
      <c r="BL208" s="18">
        <f t="shared" si="144"/>
        <v>6</v>
      </c>
      <c r="BM208" s="18">
        <f t="shared" si="145"/>
        <v>-1</v>
      </c>
      <c r="BN208" s="18">
        <f t="shared" si="146"/>
        <v>-14.285714285714285</v>
      </c>
      <c r="BO208" s="73"/>
      <c r="BP208" s="55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/>
      <c r="CV208" s="56">
        <f t="shared" si="148"/>
        <v>-1</v>
      </c>
      <c r="CW208" s="173">
        <f t="shared" si="149"/>
        <v>-14.285714285714285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K208" s="3">
        <v>1</v>
      </c>
      <c r="DM208" s="3">
        <v>5</v>
      </c>
      <c r="DN208" s="3">
        <v>6</v>
      </c>
    </row>
    <row r="209" spans="1:118" s="3" customFormat="1">
      <c r="A209" s="56">
        <v>198</v>
      </c>
      <c r="B209" s="58">
        <v>80030242</v>
      </c>
      <c r="C209" s="59" t="s">
        <v>364</v>
      </c>
      <c r="D209" s="60" t="s">
        <v>324</v>
      </c>
      <c r="E209" s="60" t="s">
        <v>324</v>
      </c>
      <c r="F209" s="60" t="s">
        <v>106</v>
      </c>
      <c r="G209" s="60" t="s">
        <v>107</v>
      </c>
      <c r="H209" s="60" t="s">
        <v>108</v>
      </c>
      <c r="I209" s="56">
        <v>30</v>
      </c>
      <c r="J209" s="56" t="s">
        <v>116</v>
      </c>
      <c r="K209" s="56" t="s">
        <v>110</v>
      </c>
      <c r="L209" s="61">
        <v>0</v>
      </c>
      <c r="M209" s="62">
        <f t="shared" si="117"/>
        <v>0</v>
      </c>
      <c r="N209" s="61">
        <v>9</v>
      </c>
      <c r="O209" s="62">
        <f t="shared" si="118"/>
        <v>1</v>
      </c>
      <c r="P209" s="61">
        <v>5</v>
      </c>
      <c r="Q209" s="62">
        <f t="shared" si="119"/>
        <v>1</v>
      </c>
      <c r="R209" s="61">
        <v>7</v>
      </c>
      <c r="S209" s="63">
        <f t="shared" si="120"/>
        <v>1</v>
      </c>
      <c r="T209" s="61">
        <v>9</v>
      </c>
      <c r="U209" s="63">
        <f t="shared" si="121"/>
        <v>1</v>
      </c>
      <c r="V209" s="61">
        <v>7</v>
      </c>
      <c r="W209" s="63">
        <f t="shared" si="122"/>
        <v>1</v>
      </c>
      <c r="X209" s="61">
        <v>10</v>
      </c>
      <c r="Y209" s="63">
        <f t="shared" si="123"/>
        <v>1</v>
      </c>
      <c r="Z209" s="61">
        <v>3</v>
      </c>
      <c r="AA209" s="63">
        <f t="shared" si="124"/>
        <v>1</v>
      </c>
      <c r="AB209" s="61">
        <v>12</v>
      </c>
      <c r="AC209" s="63">
        <f t="shared" si="125"/>
        <v>1</v>
      </c>
      <c r="AD209" s="64">
        <v>0</v>
      </c>
      <c r="AE209" s="65">
        <f t="shared" si="126"/>
        <v>0</v>
      </c>
      <c r="AF209" s="64">
        <v>0</v>
      </c>
      <c r="AG209" s="65">
        <f t="shared" si="127"/>
        <v>0</v>
      </c>
      <c r="AH209" s="64">
        <v>0</v>
      </c>
      <c r="AI209" s="65">
        <f t="shared" si="128"/>
        <v>0</v>
      </c>
      <c r="AJ209" s="64"/>
      <c r="AK209" s="65">
        <f t="shared" si="129"/>
        <v>0</v>
      </c>
      <c r="AL209" s="64"/>
      <c r="AM209" s="65">
        <f t="shared" si="130"/>
        <v>0</v>
      </c>
      <c r="AN209" s="64"/>
      <c r="AO209" s="65">
        <f t="shared" si="131"/>
        <v>0</v>
      </c>
      <c r="AP209" s="66">
        <f t="shared" si="132"/>
        <v>62</v>
      </c>
      <c r="AQ209" s="66">
        <f t="shared" si="133"/>
        <v>8</v>
      </c>
      <c r="AR209" s="56">
        <v>1</v>
      </c>
      <c r="AS209" s="56"/>
      <c r="AT209" s="56">
        <v>3</v>
      </c>
      <c r="AU209" s="67">
        <f t="shared" si="134"/>
        <v>4</v>
      </c>
      <c r="AV209" s="68">
        <f t="shared" si="135"/>
        <v>1</v>
      </c>
      <c r="AW209" s="68">
        <f t="shared" si="136"/>
        <v>0</v>
      </c>
      <c r="AX209" s="14">
        <f t="shared" si="116"/>
        <v>6</v>
      </c>
      <c r="AY209" s="67">
        <f t="shared" si="137"/>
        <v>7</v>
      </c>
      <c r="AZ209" s="69">
        <f t="shared" si="138"/>
        <v>0</v>
      </c>
      <c r="BA209" s="69">
        <f t="shared" si="139"/>
        <v>0</v>
      </c>
      <c r="BB209" s="69">
        <f t="shared" si="140"/>
        <v>-3</v>
      </c>
      <c r="BC209" s="67">
        <f t="shared" si="140"/>
        <v>-3</v>
      </c>
      <c r="BD209" s="70">
        <f t="shared" si="141"/>
        <v>-42.857142857142854</v>
      </c>
      <c r="BE209" s="70">
        <f t="shared" si="147"/>
        <v>-50</v>
      </c>
      <c r="BF209" s="71"/>
      <c r="BG209" s="71"/>
      <c r="BH209" s="71"/>
      <c r="BI209" s="54">
        <f t="shared" si="142"/>
        <v>0</v>
      </c>
      <c r="BJ209" s="18">
        <f t="shared" si="143"/>
        <v>4</v>
      </c>
      <c r="BK209" s="18"/>
      <c r="BL209" s="18">
        <f t="shared" si="144"/>
        <v>4</v>
      </c>
      <c r="BM209" s="18">
        <f t="shared" si="145"/>
        <v>-3</v>
      </c>
      <c r="BN209" s="18">
        <f t="shared" si="146"/>
        <v>-42.857142857142854</v>
      </c>
      <c r="BO209" s="73"/>
      <c r="BP209" s="55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60"/>
      <c r="CV209" s="56">
        <f t="shared" si="148"/>
        <v>-3</v>
      </c>
      <c r="CW209" s="173">
        <f t="shared" si="149"/>
        <v>-42.857142857142854</v>
      </c>
      <c r="CX209" s="60"/>
      <c r="CY209" s="60"/>
      <c r="CZ209" s="60"/>
      <c r="DA209" s="60"/>
      <c r="DB209" s="60"/>
      <c r="DC209" s="75"/>
      <c r="DD209" s="60"/>
      <c r="DE209" s="75"/>
      <c r="DF209" s="60"/>
      <c r="DG209" s="60"/>
      <c r="DH209" s="60"/>
      <c r="DI209" s="60"/>
      <c r="DK209" s="3">
        <v>1</v>
      </c>
      <c r="DM209" s="3">
        <v>3</v>
      </c>
      <c r="DN209" s="3">
        <v>4</v>
      </c>
    </row>
    <row r="210" spans="1:118" s="3" customFormat="1">
      <c r="A210" s="56">
        <v>199</v>
      </c>
      <c r="B210" s="58">
        <v>80030243</v>
      </c>
      <c r="C210" s="59" t="s">
        <v>365</v>
      </c>
      <c r="D210" s="60" t="s">
        <v>324</v>
      </c>
      <c r="E210" s="60" t="s">
        <v>324</v>
      </c>
      <c r="F210" s="60" t="s">
        <v>106</v>
      </c>
      <c r="G210" s="60" t="s">
        <v>107</v>
      </c>
      <c r="H210" s="60" t="s">
        <v>108</v>
      </c>
      <c r="I210" s="56">
        <v>27</v>
      </c>
      <c r="J210" s="56" t="s">
        <v>116</v>
      </c>
      <c r="K210" s="56" t="s">
        <v>113</v>
      </c>
      <c r="L210" s="61">
        <v>0</v>
      </c>
      <c r="M210" s="62">
        <f t="shared" si="117"/>
        <v>0</v>
      </c>
      <c r="N210" s="61">
        <v>30</v>
      </c>
      <c r="O210" s="62">
        <f t="shared" si="118"/>
        <v>1</v>
      </c>
      <c r="P210" s="61">
        <v>86</v>
      </c>
      <c r="Q210" s="62">
        <f t="shared" si="119"/>
        <v>3</v>
      </c>
      <c r="R210" s="61">
        <v>169</v>
      </c>
      <c r="S210" s="63">
        <f t="shared" si="120"/>
        <v>6</v>
      </c>
      <c r="T210" s="61">
        <v>169</v>
      </c>
      <c r="U210" s="63">
        <f t="shared" si="121"/>
        <v>6</v>
      </c>
      <c r="V210" s="61">
        <v>161</v>
      </c>
      <c r="W210" s="63">
        <f t="shared" si="122"/>
        <v>6</v>
      </c>
      <c r="X210" s="61">
        <v>165</v>
      </c>
      <c r="Y210" s="63">
        <f t="shared" si="123"/>
        <v>6</v>
      </c>
      <c r="Z210" s="61">
        <v>162</v>
      </c>
      <c r="AA210" s="63">
        <f t="shared" si="124"/>
        <v>6</v>
      </c>
      <c r="AB210" s="61">
        <v>159</v>
      </c>
      <c r="AC210" s="63">
        <f t="shared" si="125"/>
        <v>5</v>
      </c>
      <c r="AD210" s="64">
        <v>0</v>
      </c>
      <c r="AE210" s="65">
        <f t="shared" si="126"/>
        <v>0</v>
      </c>
      <c r="AF210" s="64">
        <v>0</v>
      </c>
      <c r="AG210" s="65">
        <f t="shared" si="127"/>
        <v>0</v>
      </c>
      <c r="AH210" s="64">
        <v>0</v>
      </c>
      <c r="AI210" s="65">
        <f t="shared" si="128"/>
        <v>0</v>
      </c>
      <c r="AJ210" s="64"/>
      <c r="AK210" s="65">
        <f t="shared" si="129"/>
        <v>0</v>
      </c>
      <c r="AL210" s="64"/>
      <c r="AM210" s="65">
        <f t="shared" si="130"/>
        <v>0</v>
      </c>
      <c r="AN210" s="64"/>
      <c r="AO210" s="65">
        <f t="shared" si="131"/>
        <v>0</v>
      </c>
      <c r="AP210" s="66">
        <f t="shared" si="132"/>
        <v>1101</v>
      </c>
      <c r="AQ210" s="66">
        <f t="shared" si="133"/>
        <v>39</v>
      </c>
      <c r="AR210" s="56">
        <v>1</v>
      </c>
      <c r="AS210" s="56">
        <v>3</v>
      </c>
      <c r="AT210" s="56">
        <v>48</v>
      </c>
      <c r="AU210" s="67">
        <f t="shared" si="134"/>
        <v>52</v>
      </c>
      <c r="AV210" s="68">
        <f t="shared" si="135"/>
        <v>1</v>
      </c>
      <c r="AW210" s="68">
        <f t="shared" si="136"/>
        <v>3</v>
      </c>
      <c r="AX210" s="14">
        <f t="shared" si="116"/>
        <v>48</v>
      </c>
      <c r="AY210" s="67">
        <f t="shared" si="137"/>
        <v>52</v>
      </c>
      <c r="AZ210" s="69">
        <f t="shared" si="138"/>
        <v>0</v>
      </c>
      <c r="BA210" s="69">
        <f t="shared" si="139"/>
        <v>0</v>
      </c>
      <c r="BB210" s="69">
        <f t="shared" si="140"/>
        <v>0</v>
      </c>
      <c r="BC210" s="67">
        <f t="shared" si="140"/>
        <v>0</v>
      </c>
      <c r="BD210" s="70">
        <f t="shared" si="141"/>
        <v>0</v>
      </c>
      <c r="BE210" s="70">
        <f t="shared" si="147"/>
        <v>0</v>
      </c>
      <c r="BF210" s="71"/>
      <c r="BG210" s="71"/>
      <c r="BH210" s="71">
        <v>1</v>
      </c>
      <c r="BI210" s="54">
        <f t="shared" si="142"/>
        <v>1</v>
      </c>
      <c r="BJ210" s="18">
        <f t="shared" si="143"/>
        <v>51</v>
      </c>
      <c r="BK210" s="18">
        <v>3</v>
      </c>
      <c r="BL210" s="18">
        <f t="shared" si="144"/>
        <v>54</v>
      </c>
      <c r="BM210" s="18">
        <f t="shared" si="145"/>
        <v>2</v>
      </c>
      <c r="BN210" s="18">
        <f t="shared" si="146"/>
        <v>3.8461538461538463</v>
      </c>
      <c r="BO210" s="73"/>
      <c r="BP210" s="55"/>
      <c r="BQ210" s="74">
        <v>1</v>
      </c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60"/>
      <c r="CV210" s="56">
        <f t="shared" si="148"/>
        <v>1</v>
      </c>
      <c r="CW210" s="173">
        <f t="shared" si="149"/>
        <v>1.9230769230769231</v>
      </c>
      <c r="CX210" s="60"/>
      <c r="CY210" s="60"/>
      <c r="CZ210" s="60"/>
      <c r="DA210" s="60"/>
      <c r="DB210" s="60"/>
      <c r="DC210" s="75"/>
      <c r="DD210" s="60"/>
      <c r="DE210" s="75"/>
      <c r="DF210" s="60"/>
      <c r="DG210" s="60"/>
      <c r="DH210" s="60"/>
      <c r="DI210" s="60"/>
      <c r="DK210" s="3">
        <v>1</v>
      </c>
      <c r="DL210" s="3">
        <v>3</v>
      </c>
      <c r="DM210" s="3">
        <v>46</v>
      </c>
      <c r="DN210" s="3">
        <v>50</v>
      </c>
    </row>
    <row r="211" spans="1:118" s="3" customFormat="1">
      <c r="A211" s="56">
        <v>200</v>
      </c>
      <c r="B211" s="58">
        <v>80030244</v>
      </c>
      <c r="C211" s="59" t="s">
        <v>366</v>
      </c>
      <c r="D211" s="60" t="s">
        <v>367</v>
      </c>
      <c r="E211" s="60" t="s">
        <v>324</v>
      </c>
      <c r="F211" s="60" t="s">
        <v>106</v>
      </c>
      <c r="G211" s="60" t="s">
        <v>107</v>
      </c>
      <c r="H211" s="60" t="s">
        <v>108</v>
      </c>
      <c r="I211" s="56">
        <v>30</v>
      </c>
      <c r="J211" s="56" t="s">
        <v>116</v>
      </c>
      <c r="K211" s="56" t="s">
        <v>110</v>
      </c>
      <c r="L211" s="61">
        <v>0</v>
      </c>
      <c r="M211" s="62">
        <f t="shared" si="117"/>
        <v>0</v>
      </c>
      <c r="N211" s="61">
        <v>8</v>
      </c>
      <c r="O211" s="62">
        <f t="shared" si="118"/>
        <v>1</v>
      </c>
      <c r="P211" s="61">
        <v>16</v>
      </c>
      <c r="Q211" s="62">
        <f t="shared" si="119"/>
        <v>1</v>
      </c>
      <c r="R211" s="61">
        <v>18</v>
      </c>
      <c r="S211" s="63">
        <f t="shared" si="120"/>
        <v>1</v>
      </c>
      <c r="T211" s="61">
        <v>15</v>
      </c>
      <c r="U211" s="63">
        <f t="shared" si="121"/>
        <v>1</v>
      </c>
      <c r="V211" s="61">
        <v>21</v>
      </c>
      <c r="W211" s="63">
        <f t="shared" si="122"/>
        <v>1</v>
      </c>
      <c r="X211" s="61">
        <v>15</v>
      </c>
      <c r="Y211" s="63">
        <f t="shared" si="123"/>
        <v>1</v>
      </c>
      <c r="Z211" s="61">
        <v>18</v>
      </c>
      <c r="AA211" s="63">
        <f t="shared" si="124"/>
        <v>1</v>
      </c>
      <c r="AB211" s="61">
        <v>20</v>
      </c>
      <c r="AC211" s="63">
        <f t="shared" si="125"/>
        <v>1</v>
      </c>
      <c r="AD211" s="64">
        <v>0</v>
      </c>
      <c r="AE211" s="65">
        <f t="shared" si="126"/>
        <v>0</v>
      </c>
      <c r="AF211" s="64">
        <v>0</v>
      </c>
      <c r="AG211" s="65">
        <f t="shared" si="127"/>
        <v>0</v>
      </c>
      <c r="AH211" s="64">
        <v>0</v>
      </c>
      <c r="AI211" s="65">
        <f t="shared" si="128"/>
        <v>0</v>
      </c>
      <c r="AJ211" s="64"/>
      <c r="AK211" s="65">
        <f t="shared" si="129"/>
        <v>0</v>
      </c>
      <c r="AL211" s="64"/>
      <c r="AM211" s="65">
        <f t="shared" si="130"/>
        <v>0</v>
      </c>
      <c r="AN211" s="64"/>
      <c r="AO211" s="65">
        <f t="shared" si="131"/>
        <v>0</v>
      </c>
      <c r="AP211" s="66">
        <f t="shared" si="132"/>
        <v>131</v>
      </c>
      <c r="AQ211" s="66">
        <f t="shared" si="133"/>
        <v>8</v>
      </c>
      <c r="AR211" s="56">
        <v>1</v>
      </c>
      <c r="AS211" s="56"/>
      <c r="AT211" s="56">
        <v>9</v>
      </c>
      <c r="AU211" s="67">
        <f t="shared" si="134"/>
        <v>10</v>
      </c>
      <c r="AV211" s="68">
        <f t="shared" si="135"/>
        <v>1</v>
      </c>
      <c r="AW211" s="68">
        <f t="shared" si="136"/>
        <v>1</v>
      </c>
      <c r="AX211" s="14">
        <f t="shared" si="116"/>
        <v>10</v>
      </c>
      <c r="AY211" s="67">
        <f t="shared" si="137"/>
        <v>12</v>
      </c>
      <c r="AZ211" s="69">
        <f t="shared" si="138"/>
        <v>0</v>
      </c>
      <c r="BA211" s="69">
        <f t="shared" si="139"/>
        <v>-1</v>
      </c>
      <c r="BB211" s="69">
        <f t="shared" si="140"/>
        <v>-1</v>
      </c>
      <c r="BC211" s="67">
        <f t="shared" si="140"/>
        <v>-2</v>
      </c>
      <c r="BD211" s="70">
        <f t="shared" si="141"/>
        <v>-16.666666666666664</v>
      </c>
      <c r="BE211" s="70">
        <f t="shared" si="147"/>
        <v>-10</v>
      </c>
      <c r="BF211" s="71"/>
      <c r="BG211" s="71"/>
      <c r="BH211" s="71"/>
      <c r="BI211" s="54">
        <f t="shared" si="142"/>
        <v>0</v>
      </c>
      <c r="BJ211" s="18">
        <f t="shared" si="143"/>
        <v>10</v>
      </c>
      <c r="BK211" s="18"/>
      <c r="BL211" s="18">
        <f t="shared" si="144"/>
        <v>10</v>
      </c>
      <c r="BM211" s="18">
        <f t="shared" si="145"/>
        <v>-2</v>
      </c>
      <c r="BN211" s="18">
        <f t="shared" si="146"/>
        <v>-16.666666666666664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/>
      <c r="CV211" s="56">
        <f t="shared" si="148"/>
        <v>-2</v>
      </c>
      <c r="CW211" s="173">
        <f t="shared" si="149"/>
        <v>-16.666666666666664</v>
      </c>
      <c r="CX211" s="60"/>
      <c r="CY211" s="60"/>
      <c r="CZ211" s="60"/>
      <c r="DA211" s="60"/>
      <c r="DB211" s="60"/>
      <c r="DC211" s="75"/>
      <c r="DD211" s="60"/>
      <c r="DE211" s="75"/>
      <c r="DF211" s="60"/>
      <c r="DG211" s="60"/>
      <c r="DH211" s="60"/>
      <c r="DI211" s="60"/>
      <c r="DK211" s="3">
        <v>1</v>
      </c>
      <c r="DM211" s="3">
        <v>9</v>
      </c>
      <c r="DN211" s="3">
        <v>10</v>
      </c>
    </row>
    <row r="212" spans="1:118" s="3" customFormat="1">
      <c r="A212" s="56">
        <v>201</v>
      </c>
      <c r="B212" s="58">
        <v>80030245</v>
      </c>
      <c r="C212" s="59" t="s">
        <v>368</v>
      </c>
      <c r="D212" s="60" t="s">
        <v>367</v>
      </c>
      <c r="E212" s="60" t="s">
        <v>324</v>
      </c>
      <c r="F212" s="60" t="s">
        <v>106</v>
      </c>
      <c r="G212" s="60" t="s">
        <v>107</v>
      </c>
      <c r="H212" s="60" t="s">
        <v>108</v>
      </c>
      <c r="I212" s="56">
        <v>45</v>
      </c>
      <c r="J212" s="56" t="s">
        <v>116</v>
      </c>
      <c r="K212" s="56" t="s">
        <v>110</v>
      </c>
      <c r="L212" s="61">
        <v>0</v>
      </c>
      <c r="M212" s="62">
        <f t="shared" si="117"/>
        <v>0</v>
      </c>
      <c r="N212" s="61">
        <v>1</v>
      </c>
      <c r="O212" s="62">
        <f t="shared" si="118"/>
        <v>1</v>
      </c>
      <c r="P212" s="61">
        <v>6</v>
      </c>
      <c r="Q212" s="62">
        <f t="shared" si="119"/>
        <v>1</v>
      </c>
      <c r="R212" s="61">
        <v>6</v>
      </c>
      <c r="S212" s="63">
        <f t="shared" si="120"/>
        <v>1</v>
      </c>
      <c r="T212" s="61">
        <v>13</v>
      </c>
      <c r="U212" s="63">
        <f t="shared" si="121"/>
        <v>1</v>
      </c>
      <c r="V212" s="61">
        <v>6</v>
      </c>
      <c r="W212" s="63">
        <f t="shared" si="122"/>
        <v>1</v>
      </c>
      <c r="X212" s="61">
        <v>7</v>
      </c>
      <c r="Y212" s="63">
        <f t="shared" si="123"/>
        <v>1</v>
      </c>
      <c r="Z212" s="61">
        <v>9</v>
      </c>
      <c r="AA212" s="63">
        <f t="shared" si="124"/>
        <v>1</v>
      </c>
      <c r="AB212" s="61">
        <v>8</v>
      </c>
      <c r="AC212" s="63">
        <f t="shared" si="125"/>
        <v>1</v>
      </c>
      <c r="AD212" s="64">
        <v>0</v>
      </c>
      <c r="AE212" s="65">
        <f t="shared" si="126"/>
        <v>0</v>
      </c>
      <c r="AF212" s="64">
        <v>0</v>
      </c>
      <c r="AG212" s="65">
        <f t="shared" si="127"/>
        <v>0</v>
      </c>
      <c r="AH212" s="64">
        <v>0</v>
      </c>
      <c r="AI212" s="65">
        <f t="shared" si="128"/>
        <v>0</v>
      </c>
      <c r="AJ212" s="64"/>
      <c r="AK212" s="65">
        <f t="shared" si="129"/>
        <v>0</v>
      </c>
      <c r="AL212" s="64"/>
      <c r="AM212" s="65">
        <f t="shared" si="130"/>
        <v>0</v>
      </c>
      <c r="AN212" s="64"/>
      <c r="AO212" s="65">
        <f t="shared" si="131"/>
        <v>0</v>
      </c>
      <c r="AP212" s="66">
        <f t="shared" si="132"/>
        <v>56</v>
      </c>
      <c r="AQ212" s="66">
        <f t="shared" si="133"/>
        <v>8</v>
      </c>
      <c r="AR212" s="56">
        <v>1</v>
      </c>
      <c r="AS212" s="56"/>
      <c r="AT212" s="56">
        <v>3</v>
      </c>
      <c r="AU212" s="67">
        <f t="shared" si="134"/>
        <v>4</v>
      </c>
      <c r="AV212" s="68">
        <f t="shared" si="135"/>
        <v>1</v>
      </c>
      <c r="AW212" s="68">
        <f t="shared" si="136"/>
        <v>0</v>
      </c>
      <c r="AX212" s="14">
        <f t="shared" si="116"/>
        <v>6</v>
      </c>
      <c r="AY212" s="67">
        <f t="shared" si="137"/>
        <v>7</v>
      </c>
      <c r="AZ212" s="69">
        <f t="shared" si="138"/>
        <v>0</v>
      </c>
      <c r="BA212" s="69">
        <f t="shared" si="139"/>
        <v>0</v>
      </c>
      <c r="BB212" s="69">
        <f t="shared" si="140"/>
        <v>-3</v>
      </c>
      <c r="BC212" s="67">
        <f t="shared" si="140"/>
        <v>-3</v>
      </c>
      <c r="BD212" s="70">
        <f t="shared" si="141"/>
        <v>-42.857142857142854</v>
      </c>
      <c r="BE212" s="70">
        <f t="shared" si="147"/>
        <v>-50</v>
      </c>
      <c r="BF212" s="71"/>
      <c r="BG212" s="71"/>
      <c r="BH212" s="71"/>
      <c r="BI212" s="54">
        <f t="shared" si="142"/>
        <v>0</v>
      </c>
      <c r="BJ212" s="18">
        <f t="shared" si="143"/>
        <v>4</v>
      </c>
      <c r="BK212" s="18"/>
      <c r="BL212" s="18">
        <f t="shared" si="144"/>
        <v>4</v>
      </c>
      <c r="BM212" s="18">
        <f t="shared" si="145"/>
        <v>-3</v>
      </c>
      <c r="BN212" s="18">
        <f t="shared" si="146"/>
        <v>-42.857142857142854</v>
      </c>
      <c r="BO212" s="73"/>
      <c r="BP212" s="55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/>
      <c r="CV212" s="56">
        <f t="shared" si="148"/>
        <v>-3</v>
      </c>
      <c r="CW212" s="173">
        <f t="shared" si="149"/>
        <v>-42.857142857142854</v>
      </c>
      <c r="CX212" s="60"/>
      <c r="CY212" s="60"/>
      <c r="CZ212" s="60"/>
      <c r="DA212" s="60"/>
      <c r="DB212" s="60"/>
      <c r="DC212" s="75"/>
      <c r="DD212" s="60"/>
      <c r="DE212" s="75">
        <v>1</v>
      </c>
      <c r="DF212" s="60"/>
      <c r="DG212" s="60"/>
      <c r="DH212" s="60"/>
      <c r="DI212" s="60"/>
      <c r="DK212" s="3">
        <v>1</v>
      </c>
      <c r="DM212" s="3">
        <v>3</v>
      </c>
      <c r="DN212" s="3">
        <v>4</v>
      </c>
    </row>
    <row r="213" spans="1:118" s="3" customFormat="1">
      <c r="A213" s="56">
        <v>202</v>
      </c>
      <c r="B213" s="58">
        <v>80030246</v>
      </c>
      <c r="C213" s="59" t="s">
        <v>369</v>
      </c>
      <c r="D213" s="60" t="s">
        <v>367</v>
      </c>
      <c r="E213" s="60" t="s">
        <v>324</v>
      </c>
      <c r="F213" s="60" t="s">
        <v>106</v>
      </c>
      <c r="G213" s="60" t="s">
        <v>107</v>
      </c>
      <c r="H213" s="60" t="s">
        <v>108</v>
      </c>
      <c r="I213" s="56">
        <v>32.9</v>
      </c>
      <c r="J213" s="56" t="s">
        <v>116</v>
      </c>
      <c r="K213" s="56" t="s">
        <v>113</v>
      </c>
      <c r="L213" s="61">
        <v>0</v>
      </c>
      <c r="M213" s="62">
        <f t="shared" si="117"/>
        <v>0</v>
      </c>
      <c r="N213" s="61">
        <v>0</v>
      </c>
      <c r="O213" s="62">
        <f t="shared" si="118"/>
        <v>0</v>
      </c>
      <c r="P213" s="61">
        <v>19</v>
      </c>
      <c r="Q213" s="62">
        <f t="shared" si="119"/>
        <v>1</v>
      </c>
      <c r="R213" s="61">
        <v>25</v>
      </c>
      <c r="S213" s="63">
        <f t="shared" si="120"/>
        <v>1</v>
      </c>
      <c r="T213" s="61">
        <v>41</v>
      </c>
      <c r="U213" s="63">
        <f t="shared" si="121"/>
        <v>2</v>
      </c>
      <c r="V213" s="61">
        <v>21</v>
      </c>
      <c r="W213" s="63">
        <f t="shared" si="122"/>
        <v>1</v>
      </c>
      <c r="X213" s="61">
        <v>35</v>
      </c>
      <c r="Y213" s="63">
        <f t="shared" si="123"/>
        <v>1</v>
      </c>
      <c r="Z213" s="61">
        <v>30</v>
      </c>
      <c r="AA213" s="63">
        <f t="shared" si="124"/>
        <v>1</v>
      </c>
      <c r="AB213" s="61">
        <v>25</v>
      </c>
      <c r="AC213" s="63">
        <f t="shared" si="125"/>
        <v>1</v>
      </c>
      <c r="AD213" s="64">
        <v>0</v>
      </c>
      <c r="AE213" s="65">
        <f t="shared" si="126"/>
        <v>0</v>
      </c>
      <c r="AF213" s="64">
        <v>0</v>
      </c>
      <c r="AG213" s="65">
        <f t="shared" si="127"/>
        <v>0</v>
      </c>
      <c r="AH213" s="64">
        <v>0</v>
      </c>
      <c r="AI213" s="65">
        <f t="shared" si="128"/>
        <v>0</v>
      </c>
      <c r="AJ213" s="64"/>
      <c r="AK213" s="65">
        <f t="shared" si="129"/>
        <v>0</v>
      </c>
      <c r="AL213" s="64"/>
      <c r="AM213" s="65">
        <f t="shared" si="130"/>
        <v>0</v>
      </c>
      <c r="AN213" s="64"/>
      <c r="AO213" s="65">
        <f t="shared" si="131"/>
        <v>0</v>
      </c>
      <c r="AP213" s="66">
        <f t="shared" si="132"/>
        <v>196</v>
      </c>
      <c r="AQ213" s="66">
        <f t="shared" si="133"/>
        <v>8</v>
      </c>
      <c r="AR213" s="56">
        <v>1</v>
      </c>
      <c r="AS213" s="56"/>
      <c r="AT213" s="56">
        <v>11</v>
      </c>
      <c r="AU213" s="67">
        <f t="shared" si="134"/>
        <v>12</v>
      </c>
      <c r="AV213" s="68">
        <f t="shared" si="135"/>
        <v>1</v>
      </c>
      <c r="AW213" s="68">
        <f t="shared" si="136"/>
        <v>1</v>
      </c>
      <c r="AX213" s="14">
        <f t="shared" si="116"/>
        <v>10</v>
      </c>
      <c r="AY213" s="67">
        <f t="shared" si="137"/>
        <v>12</v>
      </c>
      <c r="AZ213" s="69">
        <f t="shared" si="138"/>
        <v>0</v>
      </c>
      <c r="BA213" s="69">
        <f t="shared" si="139"/>
        <v>-1</v>
      </c>
      <c r="BB213" s="69">
        <f t="shared" si="140"/>
        <v>1</v>
      </c>
      <c r="BC213" s="67">
        <f t="shared" si="140"/>
        <v>0</v>
      </c>
      <c r="BD213" s="70">
        <f t="shared" si="141"/>
        <v>0</v>
      </c>
      <c r="BE213" s="70">
        <f t="shared" si="147"/>
        <v>10</v>
      </c>
      <c r="BF213" s="71"/>
      <c r="BG213" s="71"/>
      <c r="BH213" s="71">
        <v>1</v>
      </c>
      <c r="BI213" s="54">
        <f t="shared" si="142"/>
        <v>1</v>
      </c>
      <c r="BJ213" s="18">
        <f t="shared" si="143"/>
        <v>11</v>
      </c>
      <c r="BK213" s="18">
        <v>2</v>
      </c>
      <c r="BL213" s="18">
        <f t="shared" si="144"/>
        <v>13</v>
      </c>
      <c r="BM213" s="18">
        <f t="shared" si="145"/>
        <v>1</v>
      </c>
      <c r="BN213" s="18">
        <f t="shared" si="146"/>
        <v>8.3333333333333321</v>
      </c>
      <c r="BO213" s="73"/>
      <c r="BP213" s="55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 t="shared" si="148"/>
        <v>0</v>
      </c>
      <c r="CW213" s="173">
        <f t="shared" si="149"/>
        <v>0</v>
      </c>
      <c r="CX213" s="60"/>
      <c r="CY213" s="60"/>
      <c r="CZ213" s="60"/>
      <c r="DA213" s="60"/>
      <c r="DB213" s="60"/>
      <c r="DC213" s="75"/>
      <c r="DD213" s="60"/>
      <c r="DE213" s="75"/>
      <c r="DF213" s="60"/>
      <c r="DG213" s="60"/>
      <c r="DH213" s="60"/>
      <c r="DI213" s="60"/>
      <c r="DK213" s="3">
        <v>1</v>
      </c>
      <c r="DM213" s="3">
        <v>10</v>
      </c>
      <c r="DN213" s="3">
        <v>11</v>
      </c>
    </row>
    <row r="214" spans="1:118" s="3" customFormat="1">
      <c r="A214" s="56">
        <v>203</v>
      </c>
      <c r="B214" s="58">
        <v>80030247</v>
      </c>
      <c r="C214" s="59" t="s">
        <v>370</v>
      </c>
      <c r="D214" s="60" t="s">
        <v>367</v>
      </c>
      <c r="E214" s="60" t="s">
        <v>324</v>
      </c>
      <c r="F214" s="60" t="s">
        <v>106</v>
      </c>
      <c r="G214" s="60" t="s">
        <v>107</v>
      </c>
      <c r="H214" s="60" t="s">
        <v>108</v>
      </c>
      <c r="I214" s="56">
        <v>50</v>
      </c>
      <c r="J214" s="56" t="s">
        <v>116</v>
      </c>
      <c r="K214" s="56" t="s">
        <v>110</v>
      </c>
      <c r="L214" s="61">
        <v>0</v>
      </c>
      <c r="M214" s="62">
        <f t="shared" si="117"/>
        <v>0</v>
      </c>
      <c r="N214" s="61">
        <v>0</v>
      </c>
      <c r="O214" s="62">
        <f t="shared" si="118"/>
        <v>0</v>
      </c>
      <c r="P214" s="61">
        <v>7</v>
      </c>
      <c r="Q214" s="62">
        <f t="shared" si="119"/>
        <v>1</v>
      </c>
      <c r="R214" s="61">
        <v>11</v>
      </c>
      <c r="S214" s="63">
        <f t="shared" si="120"/>
        <v>1</v>
      </c>
      <c r="T214" s="61">
        <v>4</v>
      </c>
      <c r="U214" s="63">
        <f t="shared" si="121"/>
        <v>1</v>
      </c>
      <c r="V214" s="61">
        <v>3</v>
      </c>
      <c r="W214" s="63">
        <f t="shared" si="122"/>
        <v>1</v>
      </c>
      <c r="X214" s="61">
        <v>5</v>
      </c>
      <c r="Y214" s="63">
        <f t="shared" si="123"/>
        <v>1</v>
      </c>
      <c r="Z214" s="61">
        <v>7</v>
      </c>
      <c r="AA214" s="63">
        <f t="shared" si="124"/>
        <v>1</v>
      </c>
      <c r="AB214" s="61">
        <v>7</v>
      </c>
      <c r="AC214" s="63">
        <f t="shared" si="125"/>
        <v>1</v>
      </c>
      <c r="AD214" s="64">
        <v>0</v>
      </c>
      <c r="AE214" s="65">
        <f t="shared" si="126"/>
        <v>0</v>
      </c>
      <c r="AF214" s="64">
        <v>0</v>
      </c>
      <c r="AG214" s="65">
        <f t="shared" si="127"/>
        <v>0</v>
      </c>
      <c r="AH214" s="64">
        <v>0</v>
      </c>
      <c r="AI214" s="65">
        <f t="shared" si="128"/>
        <v>0</v>
      </c>
      <c r="AJ214" s="64"/>
      <c r="AK214" s="65">
        <f t="shared" si="129"/>
        <v>0</v>
      </c>
      <c r="AL214" s="64"/>
      <c r="AM214" s="65">
        <f t="shared" si="130"/>
        <v>0</v>
      </c>
      <c r="AN214" s="64"/>
      <c r="AO214" s="65">
        <f t="shared" si="131"/>
        <v>0</v>
      </c>
      <c r="AP214" s="66">
        <f t="shared" si="132"/>
        <v>44</v>
      </c>
      <c r="AQ214" s="66">
        <f t="shared" si="133"/>
        <v>7</v>
      </c>
      <c r="AR214" s="56">
        <v>1</v>
      </c>
      <c r="AS214" s="56"/>
      <c r="AT214" s="56">
        <v>2</v>
      </c>
      <c r="AU214" s="67">
        <f t="shared" si="134"/>
        <v>3</v>
      </c>
      <c r="AV214" s="68">
        <f t="shared" si="135"/>
        <v>1</v>
      </c>
      <c r="AW214" s="68">
        <f t="shared" si="136"/>
        <v>0</v>
      </c>
      <c r="AX214" s="14">
        <f t="shared" si="116"/>
        <v>6</v>
      </c>
      <c r="AY214" s="67">
        <f t="shared" si="137"/>
        <v>7</v>
      </c>
      <c r="AZ214" s="69">
        <f t="shared" si="138"/>
        <v>0</v>
      </c>
      <c r="BA214" s="69">
        <f t="shared" si="139"/>
        <v>0</v>
      </c>
      <c r="BB214" s="69">
        <f t="shared" si="140"/>
        <v>-4</v>
      </c>
      <c r="BC214" s="67">
        <f t="shared" si="140"/>
        <v>-4</v>
      </c>
      <c r="BD214" s="70">
        <f t="shared" si="141"/>
        <v>-57.142857142857139</v>
      </c>
      <c r="BE214" s="70">
        <f t="shared" si="147"/>
        <v>-66.666666666666657</v>
      </c>
      <c r="BF214" s="71"/>
      <c r="BG214" s="71"/>
      <c r="BH214" s="71">
        <v>1</v>
      </c>
      <c r="BI214" s="54">
        <f t="shared" si="142"/>
        <v>1</v>
      </c>
      <c r="BJ214" s="18">
        <f t="shared" si="143"/>
        <v>2</v>
      </c>
      <c r="BK214" s="18">
        <v>1</v>
      </c>
      <c r="BL214" s="18">
        <f t="shared" si="144"/>
        <v>3</v>
      </c>
      <c r="BM214" s="18">
        <f t="shared" si="145"/>
        <v>-4</v>
      </c>
      <c r="BN214" s="18">
        <f t="shared" si="146"/>
        <v>-57.142857142857139</v>
      </c>
      <c r="BO214" s="73"/>
      <c r="BP214" s="55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60">
        <v>1</v>
      </c>
      <c r="CV214" s="56">
        <f t="shared" si="148"/>
        <v>-4</v>
      </c>
      <c r="CW214" s="173">
        <f t="shared" si="149"/>
        <v>-57.142857142857139</v>
      </c>
      <c r="CX214" s="60"/>
      <c r="CY214" s="60"/>
      <c r="CZ214" s="60"/>
      <c r="DA214" s="60"/>
      <c r="DB214" s="60"/>
      <c r="DC214" s="75">
        <v>1</v>
      </c>
      <c r="DD214" s="60"/>
      <c r="DE214" s="75"/>
      <c r="DF214" s="60"/>
      <c r="DG214" s="60"/>
      <c r="DH214" s="60"/>
      <c r="DI214" s="60"/>
      <c r="DK214" s="3">
        <v>1</v>
      </c>
      <c r="DM214" s="3">
        <v>2</v>
      </c>
      <c r="DN214" s="3">
        <v>3</v>
      </c>
    </row>
    <row r="215" spans="1:118" s="3" customFormat="1">
      <c r="A215" s="56">
        <v>204</v>
      </c>
      <c r="B215" s="58">
        <v>80030248</v>
      </c>
      <c r="C215" s="59" t="s">
        <v>371</v>
      </c>
      <c r="D215" s="60" t="s">
        <v>372</v>
      </c>
      <c r="E215" s="60" t="s">
        <v>373</v>
      </c>
      <c r="F215" s="60" t="s">
        <v>106</v>
      </c>
      <c r="G215" s="60" t="s">
        <v>107</v>
      </c>
      <c r="H215" s="60" t="s">
        <v>108</v>
      </c>
      <c r="I215" s="56">
        <v>35</v>
      </c>
      <c r="J215" s="56" t="s">
        <v>116</v>
      </c>
      <c r="K215" s="56" t="s">
        <v>110</v>
      </c>
      <c r="L215" s="61">
        <v>18</v>
      </c>
      <c r="M215" s="62">
        <f t="shared" si="117"/>
        <v>1</v>
      </c>
      <c r="N215" s="61">
        <v>10</v>
      </c>
      <c r="O215" s="62">
        <f t="shared" si="118"/>
        <v>1</v>
      </c>
      <c r="P215" s="61">
        <v>8</v>
      </c>
      <c r="Q215" s="62">
        <f t="shared" si="119"/>
        <v>1</v>
      </c>
      <c r="R215" s="61">
        <v>7</v>
      </c>
      <c r="S215" s="63">
        <f t="shared" si="120"/>
        <v>1</v>
      </c>
      <c r="T215" s="61">
        <v>16</v>
      </c>
      <c r="U215" s="63">
        <f t="shared" si="121"/>
        <v>1</v>
      </c>
      <c r="V215" s="61">
        <v>11</v>
      </c>
      <c r="W215" s="63">
        <f t="shared" si="122"/>
        <v>1</v>
      </c>
      <c r="X215" s="61">
        <v>9</v>
      </c>
      <c r="Y215" s="63">
        <f t="shared" si="123"/>
        <v>1</v>
      </c>
      <c r="Z215" s="61">
        <v>12</v>
      </c>
      <c r="AA215" s="63">
        <f t="shared" si="124"/>
        <v>1</v>
      </c>
      <c r="AB215" s="61">
        <v>13</v>
      </c>
      <c r="AC215" s="63">
        <f t="shared" si="125"/>
        <v>1</v>
      </c>
      <c r="AD215" s="64">
        <v>0</v>
      </c>
      <c r="AE215" s="65">
        <f t="shared" si="126"/>
        <v>0</v>
      </c>
      <c r="AF215" s="64">
        <v>0</v>
      </c>
      <c r="AG215" s="65">
        <f t="shared" si="127"/>
        <v>0</v>
      </c>
      <c r="AH215" s="64">
        <v>0</v>
      </c>
      <c r="AI215" s="65">
        <f t="shared" si="128"/>
        <v>0</v>
      </c>
      <c r="AJ215" s="64"/>
      <c r="AK215" s="65">
        <f t="shared" si="129"/>
        <v>0</v>
      </c>
      <c r="AL215" s="64"/>
      <c r="AM215" s="65">
        <f t="shared" si="130"/>
        <v>0</v>
      </c>
      <c r="AN215" s="64"/>
      <c r="AO215" s="65">
        <f t="shared" si="131"/>
        <v>0</v>
      </c>
      <c r="AP215" s="66">
        <f t="shared" si="132"/>
        <v>104</v>
      </c>
      <c r="AQ215" s="66">
        <f t="shared" si="133"/>
        <v>9</v>
      </c>
      <c r="AR215" s="56">
        <v>1</v>
      </c>
      <c r="AS215" s="56"/>
      <c r="AT215" s="56">
        <v>7</v>
      </c>
      <c r="AU215" s="67">
        <f t="shared" si="134"/>
        <v>8</v>
      </c>
      <c r="AV215" s="68">
        <f t="shared" si="135"/>
        <v>1</v>
      </c>
      <c r="AW215" s="68">
        <f t="shared" si="136"/>
        <v>0</v>
      </c>
      <c r="AX215" s="14">
        <f t="shared" si="116"/>
        <v>8</v>
      </c>
      <c r="AY215" s="67">
        <f t="shared" si="137"/>
        <v>9</v>
      </c>
      <c r="AZ215" s="69">
        <f t="shared" si="138"/>
        <v>0</v>
      </c>
      <c r="BA215" s="69">
        <f t="shared" si="139"/>
        <v>0</v>
      </c>
      <c r="BB215" s="69">
        <f t="shared" si="140"/>
        <v>-1</v>
      </c>
      <c r="BC215" s="67">
        <f t="shared" si="140"/>
        <v>-1</v>
      </c>
      <c r="BD215" s="70">
        <f t="shared" si="141"/>
        <v>-11.111111111111111</v>
      </c>
      <c r="BE215" s="70">
        <f t="shared" si="147"/>
        <v>-12.5</v>
      </c>
      <c r="BF215" s="71"/>
      <c r="BG215" s="71"/>
      <c r="BH215" s="71">
        <v>1</v>
      </c>
      <c r="BI215" s="54">
        <f t="shared" si="142"/>
        <v>1</v>
      </c>
      <c r="BJ215" s="18">
        <f t="shared" si="143"/>
        <v>7</v>
      </c>
      <c r="BK215" s="18"/>
      <c r="BL215" s="18">
        <f t="shared" si="144"/>
        <v>7</v>
      </c>
      <c r="BM215" s="18">
        <f t="shared" si="145"/>
        <v>-2</v>
      </c>
      <c r="BN215" s="18">
        <f t="shared" si="146"/>
        <v>-22.222222222222221</v>
      </c>
      <c r="BO215" s="73"/>
      <c r="BP215" s="55"/>
      <c r="BQ215" s="74">
        <v>1</v>
      </c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 t="shared" si="148"/>
        <v>0</v>
      </c>
      <c r="CW215" s="173">
        <f t="shared" si="149"/>
        <v>0</v>
      </c>
      <c r="CX215" s="60"/>
      <c r="CY215" s="60"/>
      <c r="CZ215" s="60"/>
      <c r="DA215" s="60"/>
      <c r="DB215" s="60"/>
      <c r="DC215" s="75"/>
      <c r="DD215" s="60"/>
      <c r="DE215" s="75">
        <v>1</v>
      </c>
      <c r="DF215" s="60"/>
      <c r="DG215" s="60"/>
      <c r="DH215" s="60"/>
      <c r="DI215" s="60"/>
      <c r="DK215" s="3">
        <v>1</v>
      </c>
      <c r="DM215" s="3">
        <v>8</v>
      </c>
      <c r="DN215" s="3">
        <v>9</v>
      </c>
    </row>
    <row r="216" spans="1:118" s="3" customFormat="1">
      <c r="A216" s="56">
        <v>205</v>
      </c>
      <c r="B216" s="58">
        <v>80030249</v>
      </c>
      <c r="C216" s="59" t="s">
        <v>374</v>
      </c>
      <c r="D216" s="60" t="s">
        <v>372</v>
      </c>
      <c r="E216" s="60" t="s">
        <v>373</v>
      </c>
      <c r="F216" s="60" t="s">
        <v>106</v>
      </c>
      <c r="G216" s="60" t="s">
        <v>107</v>
      </c>
      <c r="H216" s="60" t="s">
        <v>108</v>
      </c>
      <c r="I216" s="56">
        <v>35</v>
      </c>
      <c r="J216" s="56" t="s">
        <v>116</v>
      </c>
      <c r="K216" s="56" t="s">
        <v>113</v>
      </c>
      <c r="L216" s="61">
        <v>13</v>
      </c>
      <c r="M216" s="62">
        <f t="shared" si="117"/>
        <v>1</v>
      </c>
      <c r="N216" s="61">
        <v>11</v>
      </c>
      <c r="O216" s="62">
        <f t="shared" si="118"/>
        <v>1</v>
      </c>
      <c r="P216" s="61">
        <v>18</v>
      </c>
      <c r="Q216" s="62">
        <f t="shared" si="119"/>
        <v>1</v>
      </c>
      <c r="R216" s="61">
        <v>23</v>
      </c>
      <c r="S216" s="63">
        <f t="shared" si="120"/>
        <v>1</v>
      </c>
      <c r="T216" s="61">
        <v>18</v>
      </c>
      <c r="U216" s="63">
        <f t="shared" si="121"/>
        <v>1</v>
      </c>
      <c r="V216" s="61">
        <v>13</v>
      </c>
      <c r="W216" s="63">
        <f t="shared" si="122"/>
        <v>1</v>
      </c>
      <c r="X216" s="61">
        <v>16</v>
      </c>
      <c r="Y216" s="63">
        <f t="shared" si="123"/>
        <v>1</v>
      </c>
      <c r="Z216" s="61">
        <v>18</v>
      </c>
      <c r="AA216" s="63">
        <f t="shared" si="124"/>
        <v>1</v>
      </c>
      <c r="AB216" s="61">
        <v>21</v>
      </c>
      <c r="AC216" s="63">
        <f t="shared" si="125"/>
        <v>1</v>
      </c>
      <c r="AD216" s="64">
        <v>0</v>
      </c>
      <c r="AE216" s="65">
        <f t="shared" si="126"/>
        <v>0</v>
      </c>
      <c r="AF216" s="64">
        <v>0</v>
      </c>
      <c r="AG216" s="65">
        <f t="shared" si="127"/>
        <v>0</v>
      </c>
      <c r="AH216" s="64">
        <v>0</v>
      </c>
      <c r="AI216" s="65">
        <f t="shared" si="128"/>
        <v>0</v>
      </c>
      <c r="AJ216" s="64"/>
      <c r="AK216" s="65">
        <f t="shared" si="129"/>
        <v>0</v>
      </c>
      <c r="AL216" s="64"/>
      <c r="AM216" s="65">
        <f t="shared" si="130"/>
        <v>0</v>
      </c>
      <c r="AN216" s="64"/>
      <c r="AO216" s="65">
        <f t="shared" si="131"/>
        <v>0</v>
      </c>
      <c r="AP216" s="66">
        <f t="shared" si="132"/>
        <v>151</v>
      </c>
      <c r="AQ216" s="66">
        <f t="shared" si="133"/>
        <v>9</v>
      </c>
      <c r="AR216" s="56">
        <v>1</v>
      </c>
      <c r="AS216" s="56"/>
      <c r="AT216" s="56">
        <v>10</v>
      </c>
      <c r="AU216" s="67">
        <f t="shared" si="134"/>
        <v>11</v>
      </c>
      <c r="AV216" s="68">
        <f t="shared" si="135"/>
        <v>1</v>
      </c>
      <c r="AW216" s="68">
        <f t="shared" si="136"/>
        <v>1</v>
      </c>
      <c r="AX216" s="14">
        <f t="shared" si="116"/>
        <v>11</v>
      </c>
      <c r="AY216" s="67">
        <f t="shared" si="137"/>
        <v>13</v>
      </c>
      <c r="AZ216" s="69">
        <f t="shared" si="138"/>
        <v>0</v>
      </c>
      <c r="BA216" s="69">
        <f t="shared" si="139"/>
        <v>-1</v>
      </c>
      <c r="BB216" s="69">
        <f t="shared" si="140"/>
        <v>-1</v>
      </c>
      <c r="BC216" s="67">
        <f t="shared" si="140"/>
        <v>-2</v>
      </c>
      <c r="BD216" s="70">
        <f t="shared" si="141"/>
        <v>-15.384615384615385</v>
      </c>
      <c r="BE216" s="70">
        <f t="shared" si="147"/>
        <v>-9.0909090909090917</v>
      </c>
      <c r="BF216" s="71"/>
      <c r="BG216" s="71"/>
      <c r="BH216" s="71"/>
      <c r="BI216" s="54">
        <f t="shared" si="142"/>
        <v>0</v>
      </c>
      <c r="BJ216" s="18">
        <f t="shared" si="143"/>
        <v>11</v>
      </c>
      <c r="BK216" s="18"/>
      <c r="BL216" s="18">
        <f t="shared" si="144"/>
        <v>11</v>
      </c>
      <c r="BM216" s="18">
        <f t="shared" si="145"/>
        <v>-2</v>
      </c>
      <c r="BN216" s="18">
        <f t="shared" si="146"/>
        <v>-15.384615384615385</v>
      </c>
      <c r="BO216" s="73"/>
      <c r="BP216" s="55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60"/>
      <c r="CV216" s="56">
        <f t="shared" si="148"/>
        <v>-2</v>
      </c>
      <c r="CW216" s="173">
        <f t="shared" si="149"/>
        <v>-15.384615384615385</v>
      </c>
      <c r="CX216" s="60"/>
      <c r="CY216" s="60"/>
      <c r="CZ216" s="60"/>
      <c r="DA216" s="60"/>
      <c r="DB216" s="60"/>
      <c r="DC216" s="75"/>
      <c r="DD216" s="60"/>
      <c r="DE216" s="75"/>
      <c r="DF216" s="60"/>
      <c r="DG216" s="60"/>
      <c r="DH216" s="60"/>
      <c r="DI216" s="60"/>
      <c r="DK216" s="3">
        <v>1</v>
      </c>
      <c r="DM216" s="3">
        <v>10</v>
      </c>
      <c r="DN216" s="3">
        <v>11</v>
      </c>
    </row>
    <row r="217" spans="1:118" s="3" customFormat="1">
      <c r="A217" s="56">
        <v>206</v>
      </c>
      <c r="B217" s="58">
        <v>80030250</v>
      </c>
      <c r="C217" s="59" t="s">
        <v>375</v>
      </c>
      <c r="D217" s="60" t="s">
        <v>372</v>
      </c>
      <c r="E217" s="60" t="s">
        <v>373</v>
      </c>
      <c r="F217" s="60" t="s">
        <v>106</v>
      </c>
      <c r="G217" s="60" t="s">
        <v>107</v>
      </c>
      <c r="H217" s="60" t="s">
        <v>108</v>
      </c>
      <c r="I217" s="56">
        <v>30</v>
      </c>
      <c r="J217" s="56" t="s">
        <v>116</v>
      </c>
      <c r="K217" s="56" t="s">
        <v>110</v>
      </c>
      <c r="L217" s="61">
        <v>11</v>
      </c>
      <c r="M217" s="62">
        <f t="shared" si="117"/>
        <v>1</v>
      </c>
      <c r="N217" s="61">
        <v>8</v>
      </c>
      <c r="O217" s="62">
        <f t="shared" si="118"/>
        <v>1</v>
      </c>
      <c r="P217" s="61">
        <v>7</v>
      </c>
      <c r="Q217" s="62">
        <f t="shared" si="119"/>
        <v>1</v>
      </c>
      <c r="R217" s="61">
        <v>11</v>
      </c>
      <c r="S217" s="63">
        <f t="shared" si="120"/>
        <v>1</v>
      </c>
      <c r="T217" s="61">
        <v>9</v>
      </c>
      <c r="U217" s="63">
        <f t="shared" si="121"/>
        <v>1</v>
      </c>
      <c r="V217" s="61">
        <v>14</v>
      </c>
      <c r="W217" s="63">
        <f t="shared" si="122"/>
        <v>1</v>
      </c>
      <c r="X217" s="61">
        <v>5</v>
      </c>
      <c r="Y217" s="63">
        <f t="shared" si="123"/>
        <v>1</v>
      </c>
      <c r="Z217" s="61">
        <v>9</v>
      </c>
      <c r="AA217" s="63">
        <f t="shared" si="124"/>
        <v>1</v>
      </c>
      <c r="AB217" s="61">
        <v>9</v>
      </c>
      <c r="AC217" s="63">
        <f t="shared" si="125"/>
        <v>1</v>
      </c>
      <c r="AD217" s="64">
        <v>0</v>
      </c>
      <c r="AE217" s="65">
        <f t="shared" si="126"/>
        <v>0</v>
      </c>
      <c r="AF217" s="64">
        <v>0</v>
      </c>
      <c r="AG217" s="65">
        <f t="shared" si="127"/>
        <v>0</v>
      </c>
      <c r="AH217" s="64">
        <v>0</v>
      </c>
      <c r="AI217" s="65">
        <f t="shared" si="128"/>
        <v>0</v>
      </c>
      <c r="AJ217" s="64"/>
      <c r="AK217" s="65">
        <f t="shared" si="129"/>
        <v>0</v>
      </c>
      <c r="AL217" s="64"/>
      <c r="AM217" s="65">
        <f t="shared" si="130"/>
        <v>0</v>
      </c>
      <c r="AN217" s="64"/>
      <c r="AO217" s="65">
        <f t="shared" si="131"/>
        <v>0</v>
      </c>
      <c r="AP217" s="66">
        <f t="shared" si="132"/>
        <v>83</v>
      </c>
      <c r="AQ217" s="66">
        <f t="shared" si="133"/>
        <v>9</v>
      </c>
      <c r="AR217" s="56">
        <v>1</v>
      </c>
      <c r="AS217" s="56"/>
      <c r="AT217" s="56">
        <v>4</v>
      </c>
      <c r="AU217" s="67">
        <f t="shared" si="134"/>
        <v>5</v>
      </c>
      <c r="AV217" s="68">
        <f t="shared" si="135"/>
        <v>1</v>
      </c>
      <c r="AW217" s="68">
        <f t="shared" si="136"/>
        <v>0</v>
      </c>
      <c r="AX217" s="14">
        <f t="shared" si="116"/>
        <v>8</v>
      </c>
      <c r="AY217" s="67">
        <f t="shared" si="137"/>
        <v>9</v>
      </c>
      <c r="AZ217" s="69">
        <f t="shared" si="138"/>
        <v>0</v>
      </c>
      <c r="BA217" s="69">
        <f t="shared" si="139"/>
        <v>0</v>
      </c>
      <c r="BB217" s="69">
        <f t="shared" si="140"/>
        <v>-4</v>
      </c>
      <c r="BC217" s="67">
        <f t="shared" si="140"/>
        <v>-4</v>
      </c>
      <c r="BD217" s="70">
        <f t="shared" si="141"/>
        <v>-44.444444444444443</v>
      </c>
      <c r="BE217" s="70">
        <f t="shared" si="147"/>
        <v>-50</v>
      </c>
      <c r="BF217" s="71"/>
      <c r="BG217" s="71"/>
      <c r="BH217" s="71"/>
      <c r="BI217" s="54">
        <f t="shared" si="142"/>
        <v>0</v>
      </c>
      <c r="BJ217" s="18">
        <f t="shared" si="143"/>
        <v>5</v>
      </c>
      <c r="BK217" s="18"/>
      <c r="BL217" s="18">
        <f t="shared" si="144"/>
        <v>5</v>
      </c>
      <c r="BM217" s="18">
        <f t="shared" si="145"/>
        <v>-4</v>
      </c>
      <c r="BN217" s="18">
        <f t="shared" si="146"/>
        <v>-44.444444444444443</v>
      </c>
      <c r="BO217" s="73"/>
      <c r="BP217" s="55"/>
      <c r="BQ217" s="74">
        <v>1</v>
      </c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60"/>
      <c r="CV217" s="56">
        <f t="shared" si="148"/>
        <v>-3</v>
      </c>
      <c r="CW217" s="173">
        <f t="shared" si="149"/>
        <v>-33.333333333333329</v>
      </c>
      <c r="CX217" s="60"/>
      <c r="CY217" s="60"/>
      <c r="CZ217" s="60"/>
      <c r="DA217" s="60"/>
      <c r="DB217" s="60"/>
      <c r="DC217" s="75"/>
      <c r="DD217" s="60"/>
      <c r="DE217" s="75"/>
      <c r="DF217" s="60"/>
      <c r="DG217" s="60"/>
      <c r="DH217" s="60"/>
      <c r="DI217" s="60"/>
      <c r="DK217" s="3">
        <v>1</v>
      </c>
      <c r="DM217" s="3">
        <v>4</v>
      </c>
      <c r="DN217" s="3">
        <v>5</v>
      </c>
    </row>
    <row r="218" spans="1:118" s="3" customFormat="1">
      <c r="A218" s="56">
        <v>207</v>
      </c>
      <c r="B218" s="58">
        <v>80030251</v>
      </c>
      <c r="C218" s="59" t="s">
        <v>376</v>
      </c>
      <c r="D218" s="60" t="s">
        <v>377</v>
      </c>
      <c r="E218" s="60" t="s">
        <v>373</v>
      </c>
      <c r="F218" s="60" t="s">
        <v>106</v>
      </c>
      <c r="G218" s="60" t="s">
        <v>107</v>
      </c>
      <c r="H218" s="60" t="s">
        <v>112</v>
      </c>
      <c r="I218" s="56">
        <v>60</v>
      </c>
      <c r="J218" s="56" t="s">
        <v>116</v>
      </c>
      <c r="K218" s="56" t="s">
        <v>113</v>
      </c>
      <c r="L218" s="61">
        <v>11</v>
      </c>
      <c r="M218" s="62">
        <f t="shared" si="117"/>
        <v>1</v>
      </c>
      <c r="N218" s="61">
        <v>18</v>
      </c>
      <c r="O218" s="62">
        <f t="shared" si="118"/>
        <v>1</v>
      </c>
      <c r="P218" s="61">
        <v>24</v>
      </c>
      <c r="Q218" s="62">
        <f t="shared" si="119"/>
        <v>1</v>
      </c>
      <c r="R218" s="61">
        <v>27</v>
      </c>
      <c r="S218" s="63">
        <f t="shared" si="120"/>
        <v>1</v>
      </c>
      <c r="T218" s="61">
        <v>28</v>
      </c>
      <c r="U218" s="63">
        <f t="shared" si="121"/>
        <v>1</v>
      </c>
      <c r="V218" s="61">
        <v>27</v>
      </c>
      <c r="W218" s="63">
        <f t="shared" si="122"/>
        <v>1</v>
      </c>
      <c r="X218" s="61">
        <v>23</v>
      </c>
      <c r="Y218" s="63">
        <f t="shared" si="123"/>
        <v>1</v>
      </c>
      <c r="Z218" s="61">
        <v>21</v>
      </c>
      <c r="AA218" s="63">
        <f t="shared" si="124"/>
        <v>1</v>
      </c>
      <c r="AB218" s="61">
        <v>18</v>
      </c>
      <c r="AC218" s="63">
        <f t="shared" si="125"/>
        <v>1</v>
      </c>
      <c r="AD218" s="64">
        <v>11</v>
      </c>
      <c r="AE218" s="65">
        <f t="shared" si="126"/>
        <v>1</v>
      </c>
      <c r="AF218" s="64">
        <v>15</v>
      </c>
      <c r="AG218" s="65">
        <f t="shared" si="127"/>
        <v>1</v>
      </c>
      <c r="AH218" s="64">
        <v>18</v>
      </c>
      <c r="AI218" s="65">
        <f t="shared" si="128"/>
        <v>1</v>
      </c>
      <c r="AJ218" s="64"/>
      <c r="AK218" s="65">
        <f t="shared" si="129"/>
        <v>0</v>
      </c>
      <c r="AL218" s="64"/>
      <c r="AM218" s="65">
        <f t="shared" si="130"/>
        <v>0</v>
      </c>
      <c r="AN218" s="64"/>
      <c r="AO218" s="65">
        <f t="shared" si="131"/>
        <v>0</v>
      </c>
      <c r="AP218" s="66">
        <f t="shared" si="132"/>
        <v>241</v>
      </c>
      <c r="AQ218" s="66">
        <f t="shared" si="133"/>
        <v>12</v>
      </c>
      <c r="AR218" s="56">
        <v>1</v>
      </c>
      <c r="AS218" s="56"/>
      <c r="AT218" s="56">
        <v>15</v>
      </c>
      <c r="AU218" s="67">
        <f t="shared" si="134"/>
        <v>16</v>
      </c>
      <c r="AV218" s="68">
        <f t="shared" si="135"/>
        <v>1</v>
      </c>
      <c r="AW218" s="68">
        <f t="shared" si="136"/>
        <v>1</v>
      </c>
      <c r="AX218" s="14">
        <f t="shared" si="116"/>
        <v>15</v>
      </c>
      <c r="AY218" s="67">
        <f t="shared" si="137"/>
        <v>17</v>
      </c>
      <c r="AZ218" s="69">
        <f t="shared" si="138"/>
        <v>0</v>
      </c>
      <c r="BA218" s="69">
        <f t="shared" si="139"/>
        <v>-1</v>
      </c>
      <c r="BB218" s="69">
        <f t="shared" si="140"/>
        <v>0</v>
      </c>
      <c r="BC218" s="67">
        <f t="shared" si="140"/>
        <v>-1</v>
      </c>
      <c r="BD218" s="70">
        <f t="shared" si="141"/>
        <v>-5.8823529411764701</v>
      </c>
      <c r="BE218" s="70">
        <f t="shared" si="147"/>
        <v>0</v>
      </c>
      <c r="BF218" s="71"/>
      <c r="BG218" s="71"/>
      <c r="BH218" s="71"/>
      <c r="BI218" s="54">
        <f t="shared" si="142"/>
        <v>0</v>
      </c>
      <c r="BJ218" s="18">
        <f t="shared" si="143"/>
        <v>16</v>
      </c>
      <c r="BK218" s="18"/>
      <c r="BL218" s="18">
        <f t="shared" si="144"/>
        <v>16</v>
      </c>
      <c r="BM218" s="18">
        <f t="shared" si="145"/>
        <v>-1</v>
      </c>
      <c r="BN218" s="18">
        <f t="shared" si="146"/>
        <v>-5.8823529411764701</v>
      </c>
      <c r="BO218" s="73"/>
      <c r="BP218" s="55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 t="shared" si="148"/>
        <v>-1</v>
      </c>
      <c r="CW218" s="173">
        <f t="shared" si="149"/>
        <v>-5.8823529411764701</v>
      </c>
      <c r="CX218" s="60"/>
      <c r="CY218" s="60"/>
      <c r="CZ218" s="60"/>
      <c r="DA218" s="60"/>
      <c r="DB218" s="60"/>
      <c r="DC218" s="75"/>
      <c r="DD218" s="60"/>
      <c r="DE218" s="75"/>
      <c r="DF218" s="60"/>
      <c r="DG218" s="60"/>
      <c r="DH218" s="60"/>
      <c r="DI218" s="60"/>
      <c r="DK218" s="3">
        <v>1</v>
      </c>
      <c r="DM218" s="3">
        <v>15</v>
      </c>
      <c r="DN218" s="3">
        <v>16</v>
      </c>
    </row>
    <row r="219" spans="1:118" s="3" customFormat="1">
      <c r="A219" s="57">
        <v>208</v>
      </c>
      <c r="B219" s="76">
        <v>80030252</v>
      </c>
      <c r="C219" s="59" t="s">
        <v>378</v>
      </c>
      <c r="D219" s="77" t="s">
        <v>377</v>
      </c>
      <c r="E219" s="75" t="s">
        <v>373</v>
      </c>
      <c r="F219" s="75" t="s">
        <v>106</v>
      </c>
      <c r="G219" s="75" t="s">
        <v>107</v>
      </c>
      <c r="H219" s="75" t="s">
        <v>108</v>
      </c>
      <c r="I219" s="57">
        <v>40</v>
      </c>
      <c r="J219" s="57" t="s">
        <v>116</v>
      </c>
      <c r="K219" s="57" t="s">
        <v>110</v>
      </c>
      <c r="L219" s="161">
        <v>16</v>
      </c>
      <c r="M219" s="62">
        <f t="shared" si="117"/>
        <v>1</v>
      </c>
      <c r="N219" s="61">
        <v>12</v>
      </c>
      <c r="O219" s="62">
        <f t="shared" si="118"/>
        <v>1</v>
      </c>
      <c r="P219" s="61">
        <v>5</v>
      </c>
      <c r="Q219" s="62">
        <f t="shared" si="119"/>
        <v>1</v>
      </c>
      <c r="R219" s="61">
        <v>10</v>
      </c>
      <c r="S219" s="63">
        <f t="shared" si="120"/>
        <v>1</v>
      </c>
      <c r="T219" s="61">
        <v>22</v>
      </c>
      <c r="U219" s="63">
        <f t="shared" si="121"/>
        <v>1</v>
      </c>
      <c r="V219" s="61">
        <v>17</v>
      </c>
      <c r="W219" s="63">
        <f t="shared" si="122"/>
        <v>1</v>
      </c>
      <c r="X219" s="61">
        <v>16</v>
      </c>
      <c r="Y219" s="63">
        <f t="shared" si="123"/>
        <v>1</v>
      </c>
      <c r="Z219" s="61">
        <v>16</v>
      </c>
      <c r="AA219" s="63">
        <f t="shared" si="124"/>
        <v>1</v>
      </c>
      <c r="AB219" s="61">
        <v>15</v>
      </c>
      <c r="AC219" s="63">
        <f t="shared" si="125"/>
        <v>1</v>
      </c>
      <c r="AD219" s="64">
        <v>0</v>
      </c>
      <c r="AE219" s="65">
        <f t="shared" si="126"/>
        <v>0</v>
      </c>
      <c r="AF219" s="64">
        <v>0</v>
      </c>
      <c r="AG219" s="65">
        <f t="shared" si="127"/>
        <v>0</v>
      </c>
      <c r="AH219" s="64">
        <v>0</v>
      </c>
      <c r="AI219" s="65">
        <f t="shared" si="128"/>
        <v>0</v>
      </c>
      <c r="AJ219" s="80"/>
      <c r="AK219" s="79">
        <f t="shared" si="129"/>
        <v>0</v>
      </c>
      <c r="AL219" s="80"/>
      <c r="AM219" s="79">
        <f t="shared" si="130"/>
        <v>0</v>
      </c>
      <c r="AN219" s="80"/>
      <c r="AO219" s="79">
        <f t="shared" si="131"/>
        <v>0</v>
      </c>
      <c r="AP219" s="66">
        <f t="shared" si="132"/>
        <v>129</v>
      </c>
      <c r="AQ219" s="66">
        <f t="shared" si="133"/>
        <v>9</v>
      </c>
      <c r="AR219" s="57">
        <v>1</v>
      </c>
      <c r="AS219" s="57"/>
      <c r="AT219" s="57">
        <v>6</v>
      </c>
      <c r="AU219" s="67">
        <f t="shared" si="134"/>
        <v>7</v>
      </c>
      <c r="AV219" s="68">
        <f t="shared" si="135"/>
        <v>1</v>
      </c>
      <c r="AW219" s="68">
        <f t="shared" si="136"/>
        <v>1</v>
      </c>
      <c r="AX219" s="14">
        <f t="shared" si="116"/>
        <v>11</v>
      </c>
      <c r="AY219" s="67">
        <f t="shared" si="137"/>
        <v>13</v>
      </c>
      <c r="AZ219" s="69">
        <f t="shared" si="138"/>
        <v>0</v>
      </c>
      <c r="BA219" s="69">
        <f t="shared" si="139"/>
        <v>-1</v>
      </c>
      <c r="BB219" s="69">
        <f t="shared" si="140"/>
        <v>-5</v>
      </c>
      <c r="BC219" s="67">
        <f t="shared" si="140"/>
        <v>-6</v>
      </c>
      <c r="BD219" s="81">
        <f t="shared" si="141"/>
        <v>-46.153846153846153</v>
      </c>
      <c r="BE219" s="70">
        <f t="shared" si="147"/>
        <v>-45.454545454545453</v>
      </c>
      <c r="BF219" s="82"/>
      <c r="BG219" s="82"/>
      <c r="BH219" s="82">
        <v>1</v>
      </c>
      <c r="BI219" s="54">
        <f t="shared" si="142"/>
        <v>1</v>
      </c>
      <c r="BJ219" s="18">
        <f t="shared" si="143"/>
        <v>6</v>
      </c>
      <c r="BK219" s="18">
        <v>1</v>
      </c>
      <c r="BL219" s="18">
        <f t="shared" si="144"/>
        <v>7</v>
      </c>
      <c r="BM219" s="18">
        <f t="shared" si="145"/>
        <v>-6</v>
      </c>
      <c r="BN219" s="18">
        <f t="shared" si="146"/>
        <v>-46.153846153846153</v>
      </c>
      <c r="BO219" s="83"/>
      <c r="BP219" s="84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75"/>
      <c r="CV219" s="56">
        <f t="shared" si="148"/>
        <v>-6</v>
      </c>
      <c r="CW219" s="173">
        <f t="shared" si="149"/>
        <v>-46.153846153846153</v>
      </c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85"/>
      <c r="DK219" s="85">
        <v>1</v>
      </c>
      <c r="DL219" s="85"/>
      <c r="DM219" s="85">
        <v>6</v>
      </c>
      <c r="DN219" s="85">
        <v>7</v>
      </c>
    </row>
    <row r="220" spans="1:118" s="3" customFormat="1">
      <c r="A220" s="56">
        <v>209</v>
      </c>
      <c r="B220" s="58">
        <v>80030253</v>
      </c>
      <c r="C220" s="59" t="s">
        <v>379</v>
      </c>
      <c r="D220" s="60" t="s">
        <v>377</v>
      </c>
      <c r="E220" s="60" t="s">
        <v>373</v>
      </c>
      <c r="F220" s="60" t="s">
        <v>106</v>
      </c>
      <c r="G220" s="60" t="s">
        <v>107</v>
      </c>
      <c r="H220" s="60" t="s">
        <v>108</v>
      </c>
      <c r="I220" s="56">
        <v>55</v>
      </c>
      <c r="J220" s="56" t="s">
        <v>116</v>
      </c>
      <c r="K220" s="56" t="s">
        <v>110</v>
      </c>
      <c r="L220" s="61">
        <v>10</v>
      </c>
      <c r="M220" s="62">
        <f t="shared" si="117"/>
        <v>1</v>
      </c>
      <c r="N220" s="61">
        <v>8</v>
      </c>
      <c r="O220" s="62">
        <f t="shared" si="118"/>
        <v>1</v>
      </c>
      <c r="P220" s="61">
        <v>5</v>
      </c>
      <c r="Q220" s="62">
        <f t="shared" si="119"/>
        <v>1</v>
      </c>
      <c r="R220" s="61">
        <v>12</v>
      </c>
      <c r="S220" s="63">
        <f t="shared" si="120"/>
        <v>1</v>
      </c>
      <c r="T220" s="61">
        <v>19</v>
      </c>
      <c r="U220" s="63">
        <f t="shared" si="121"/>
        <v>1</v>
      </c>
      <c r="V220" s="61">
        <v>12</v>
      </c>
      <c r="W220" s="63">
        <f t="shared" si="122"/>
        <v>1</v>
      </c>
      <c r="X220" s="61">
        <v>9</v>
      </c>
      <c r="Y220" s="63">
        <f t="shared" si="123"/>
        <v>1</v>
      </c>
      <c r="Z220" s="61">
        <v>16</v>
      </c>
      <c r="AA220" s="63">
        <f t="shared" si="124"/>
        <v>1</v>
      </c>
      <c r="AB220" s="61">
        <v>8</v>
      </c>
      <c r="AC220" s="63">
        <f t="shared" si="125"/>
        <v>1</v>
      </c>
      <c r="AD220" s="64">
        <v>0</v>
      </c>
      <c r="AE220" s="65">
        <f t="shared" si="126"/>
        <v>0</v>
      </c>
      <c r="AF220" s="64">
        <v>0</v>
      </c>
      <c r="AG220" s="65">
        <f t="shared" si="127"/>
        <v>0</v>
      </c>
      <c r="AH220" s="64">
        <v>0</v>
      </c>
      <c r="AI220" s="65">
        <f t="shared" si="128"/>
        <v>0</v>
      </c>
      <c r="AJ220" s="64"/>
      <c r="AK220" s="65">
        <f t="shared" si="129"/>
        <v>0</v>
      </c>
      <c r="AL220" s="64"/>
      <c r="AM220" s="65">
        <f t="shared" si="130"/>
        <v>0</v>
      </c>
      <c r="AN220" s="64"/>
      <c r="AO220" s="65">
        <f t="shared" si="131"/>
        <v>0</v>
      </c>
      <c r="AP220" s="66">
        <f t="shared" si="132"/>
        <v>99</v>
      </c>
      <c r="AQ220" s="66">
        <f t="shared" si="133"/>
        <v>9</v>
      </c>
      <c r="AR220" s="56">
        <v>1</v>
      </c>
      <c r="AS220" s="56"/>
      <c r="AT220" s="56">
        <v>4</v>
      </c>
      <c r="AU220" s="67">
        <f t="shared" si="134"/>
        <v>5</v>
      </c>
      <c r="AV220" s="68">
        <f t="shared" si="135"/>
        <v>1</v>
      </c>
      <c r="AW220" s="68">
        <f t="shared" si="136"/>
        <v>0</v>
      </c>
      <c r="AX220" s="14">
        <f t="shared" si="116"/>
        <v>8</v>
      </c>
      <c r="AY220" s="67">
        <f t="shared" si="137"/>
        <v>9</v>
      </c>
      <c r="AZ220" s="69">
        <f t="shared" si="138"/>
        <v>0</v>
      </c>
      <c r="BA220" s="69">
        <f t="shared" si="139"/>
        <v>0</v>
      </c>
      <c r="BB220" s="69">
        <f t="shared" si="140"/>
        <v>-4</v>
      </c>
      <c r="BC220" s="67">
        <f t="shared" si="140"/>
        <v>-4</v>
      </c>
      <c r="BD220" s="70">
        <f t="shared" si="141"/>
        <v>-44.444444444444443</v>
      </c>
      <c r="BE220" s="70">
        <f t="shared" si="147"/>
        <v>-50</v>
      </c>
      <c r="BF220" s="71"/>
      <c r="BG220" s="71"/>
      <c r="BH220" s="71"/>
      <c r="BI220" s="54">
        <f t="shared" si="142"/>
        <v>0</v>
      </c>
      <c r="BJ220" s="18">
        <f t="shared" si="143"/>
        <v>5</v>
      </c>
      <c r="BK220" s="18"/>
      <c r="BL220" s="18">
        <f t="shared" si="144"/>
        <v>5</v>
      </c>
      <c r="BM220" s="18">
        <f t="shared" si="145"/>
        <v>-4</v>
      </c>
      <c r="BN220" s="18">
        <f t="shared" si="146"/>
        <v>-44.444444444444443</v>
      </c>
      <c r="BO220" s="73"/>
      <c r="BP220" s="55"/>
      <c r="BQ220" s="74">
        <v>1</v>
      </c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/>
      <c r="CV220" s="56">
        <f t="shared" si="148"/>
        <v>-3</v>
      </c>
      <c r="CW220" s="173">
        <f t="shared" si="149"/>
        <v>-33.333333333333329</v>
      </c>
      <c r="CX220" s="60"/>
      <c r="CY220" s="60"/>
      <c r="CZ220" s="60"/>
      <c r="DA220" s="60"/>
      <c r="DB220" s="60"/>
      <c r="DC220" s="75"/>
      <c r="DD220" s="60"/>
      <c r="DE220" s="75">
        <v>1</v>
      </c>
      <c r="DF220" s="60"/>
      <c r="DG220" s="60"/>
      <c r="DH220" s="60"/>
      <c r="DI220" s="60"/>
      <c r="DK220" s="3">
        <v>1</v>
      </c>
      <c r="DM220" s="3">
        <v>4</v>
      </c>
      <c r="DN220" s="3">
        <v>5</v>
      </c>
    </row>
    <row r="221" spans="1:118" s="3" customFormat="1">
      <c r="A221" s="56">
        <v>210</v>
      </c>
      <c r="B221" s="58">
        <v>80030254</v>
      </c>
      <c r="C221" s="59" t="s">
        <v>380</v>
      </c>
      <c r="D221" s="60" t="s">
        <v>377</v>
      </c>
      <c r="E221" s="60" t="s">
        <v>373</v>
      </c>
      <c r="F221" s="60" t="s">
        <v>106</v>
      </c>
      <c r="G221" s="60" t="s">
        <v>107</v>
      </c>
      <c r="H221" s="60" t="s">
        <v>108</v>
      </c>
      <c r="I221" s="56">
        <v>55</v>
      </c>
      <c r="J221" s="56" t="s">
        <v>116</v>
      </c>
      <c r="K221" s="56" t="s">
        <v>110</v>
      </c>
      <c r="L221" s="61">
        <v>11</v>
      </c>
      <c r="M221" s="62">
        <f t="shared" si="117"/>
        <v>1</v>
      </c>
      <c r="N221" s="61">
        <v>5</v>
      </c>
      <c r="O221" s="62">
        <f t="shared" si="118"/>
        <v>1</v>
      </c>
      <c r="P221" s="61">
        <v>8</v>
      </c>
      <c r="Q221" s="62">
        <f t="shared" si="119"/>
        <v>1</v>
      </c>
      <c r="R221" s="61">
        <v>7</v>
      </c>
      <c r="S221" s="63">
        <f t="shared" si="120"/>
        <v>1</v>
      </c>
      <c r="T221" s="61">
        <v>13</v>
      </c>
      <c r="U221" s="63">
        <f t="shared" si="121"/>
        <v>1</v>
      </c>
      <c r="V221" s="61">
        <v>12</v>
      </c>
      <c r="W221" s="63">
        <f t="shared" si="122"/>
        <v>1</v>
      </c>
      <c r="X221" s="61">
        <v>15</v>
      </c>
      <c r="Y221" s="63">
        <f t="shared" si="123"/>
        <v>1</v>
      </c>
      <c r="Z221" s="61">
        <v>10</v>
      </c>
      <c r="AA221" s="63">
        <f t="shared" si="124"/>
        <v>1</v>
      </c>
      <c r="AB221" s="61">
        <v>8</v>
      </c>
      <c r="AC221" s="63">
        <f t="shared" si="125"/>
        <v>1</v>
      </c>
      <c r="AD221" s="64">
        <v>0</v>
      </c>
      <c r="AE221" s="65">
        <f t="shared" si="126"/>
        <v>0</v>
      </c>
      <c r="AF221" s="64">
        <v>0</v>
      </c>
      <c r="AG221" s="65">
        <f t="shared" si="127"/>
        <v>0</v>
      </c>
      <c r="AH221" s="64">
        <v>0</v>
      </c>
      <c r="AI221" s="65">
        <f t="shared" si="128"/>
        <v>0</v>
      </c>
      <c r="AJ221" s="64"/>
      <c r="AK221" s="65">
        <f t="shared" si="129"/>
        <v>0</v>
      </c>
      <c r="AL221" s="64"/>
      <c r="AM221" s="65">
        <f t="shared" si="130"/>
        <v>0</v>
      </c>
      <c r="AN221" s="64"/>
      <c r="AO221" s="65">
        <f t="shared" si="131"/>
        <v>0</v>
      </c>
      <c r="AP221" s="66">
        <f t="shared" si="132"/>
        <v>89</v>
      </c>
      <c r="AQ221" s="66">
        <f t="shared" si="133"/>
        <v>9</v>
      </c>
      <c r="AR221" s="56">
        <v>1</v>
      </c>
      <c r="AS221" s="56"/>
      <c r="AT221" s="56">
        <v>4</v>
      </c>
      <c r="AU221" s="67">
        <f t="shared" si="134"/>
        <v>5</v>
      </c>
      <c r="AV221" s="68">
        <f t="shared" si="135"/>
        <v>1</v>
      </c>
      <c r="AW221" s="68">
        <f t="shared" si="136"/>
        <v>0</v>
      </c>
      <c r="AX221" s="14">
        <f t="shared" si="116"/>
        <v>8</v>
      </c>
      <c r="AY221" s="67">
        <f t="shared" si="137"/>
        <v>9</v>
      </c>
      <c r="AZ221" s="69">
        <f t="shared" si="138"/>
        <v>0</v>
      </c>
      <c r="BA221" s="69">
        <f t="shared" si="139"/>
        <v>0</v>
      </c>
      <c r="BB221" s="69">
        <f t="shared" si="140"/>
        <v>-4</v>
      </c>
      <c r="BC221" s="67">
        <f t="shared" si="140"/>
        <v>-4</v>
      </c>
      <c r="BD221" s="70">
        <f t="shared" si="141"/>
        <v>-44.444444444444443</v>
      </c>
      <c r="BE221" s="70">
        <f t="shared" si="147"/>
        <v>-50</v>
      </c>
      <c r="BF221" s="71"/>
      <c r="BG221" s="71"/>
      <c r="BH221" s="71">
        <v>1</v>
      </c>
      <c r="BI221" s="54">
        <f t="shared" si="142"/>
        <v>1</v>
      </c>
      <c r="BJ221" s="18">
        <f t="shared" si="143"/>
        <v>4</v>
      </c>
      <c r="BK221" s="18">
        <v>1</v>
      </c>
      <c r="BL221" s="18">
        <f t="shared" si="144"/>
        <v>5</v>
      </c>
      <c r="BM221" s="18">
        <f t="shared" si="145"/>
        <v>-4</v>
      </c>
      <c r="BN221" s="18">
        <f t="shared" si="146"/>
        <v>-44.444444444444443</v>
      </c>
      <c r="BO221" s="73"/>
      <c r="BP221" s="55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60">
        <v>1</v>
      </c>
      <c r="CV221" s="56">
        <f t="shared" si="148"/>
        <v>-4</v>
      </c>
      <c r="CW221" s="173">
        <f t="shared" si="149"/>
        <v>-44.444444444444443</v>
      </c>
      <c r="CX221" s="60"/>
      <c r="CY221" s="60"/>
      <c r="CZ221" s="60"/>
      <c r="DA221" s="60"/>
      <c r="DB221" s="60"/>
      <c r="DC221" s="75"/>
      <c r="DD221" s="60"/>
      <c r="DE221" s="75"/>
      <c r="DF221" s="60"/>
      <c r="DG221" s="60"/>
      <c r="DH221" s="60"/>
      <c r="DI221" s="60"/>
      <c r="DK221" s="3">
        <v>1</v>
      </c>
      <c r="DM221" s="3">
        <v>4</v>
      </c>
      <c r="DN221" s="3">
        <v>5</v>
      </c>
    </row>
    <row r="222" spans="1:118" s="3" customFormat="1">
      <c r="A222" s="56">
        <v>211</v>
      </c>
      <c r="B222" s="58">
        <v>80030255</v>
      </c>
      <c r="C222" s="59" t="s">
        <v>381</v>
      </c>
      <c r="D222" s="60" t="s">
        <v>377</v>
      </c>
      <c r="E222" s="60" t="s">
        <v>373</v>
      </c>
      <c r="F222" s="60" t="s">
        <v>106</v>
      </c>
      <c r="G222" s="60" t="s">
        <v>107</v>
      </c>
      <c r="H222" s="60" t="s">
        <v>108</v>
      </c>
      <c r="I222" s="56">
        <v>60</v>
      </c>
      <c r="J222" s="56" t="s">
        <v>116</v>
      </c>
      <c r="K222" s="56" t="s">
        <v>110</v>
      </c>
      <c r="L222" s="61">
        <v>0</v>
      </c>
      <c r="M222" s="62">
        <f t="shared" si="117"/>
        <v>0</v>
      </c>
      <c r="N222" s="61">
        <v>7</v>
      </c>
      <c r="O222" s="62">
        <f t="shared" si="118"/>
        <v>1</v>
      </c>
      <c r="P222" s="61">
        <v>2</v>
      </c>
      <c r="Q222" s="62">
        <f t="shared" si="119"/>
        <v>1</v>
      </c>
      <c r="R222" s="61">
        <v>4</v>
      </c>
      <c r="S222" s="63">
        <f t="shared" si="120"/>
        <v>1</v>
      </c>
      <c r="T222" s="61">
        <v>4</v>
      </c>
      <c r="U222" s="63">
        <f t="shared" si="121"/>
        <v>1</v>
      </c>
      <c r="V222" s="61">
        <v>4</v>
      </c>
      <c r="W222" s="63">
        <f t="shared" si="122"/>
        <v>1</v>
      </c>
      <c r="X222" s="61">
        <v>1</v>
      </c>
      <c r="Y222" s="63">
        <f t="shared" si="123"/>
        <v>1</v>
      </c>
      <c r="Z222" s="61">
        <v>1</v>
      </c>
      <c r="AA222" s="63">
        <f t="shared" si="124"/>
        <v>1</v>
      </c>
      <c r="AB222" s="61">
        <v>8</v>
      </c>
      <c r="AC222" s="63">
        <f t="shared" si="125"/>
        <v>1</v>
      </c>
      <c r="AD222" s="64">
        <v>0</v>
      </c>
      <c r="AE222" s="65">
        <f t="shared" si="126"/>
        <v>0</v>
      </c>
      <c r="AF222" s="64">
        <v>0</v>
      </c>
      <c r="AG222" s="65">
        <f t="shared" si="127"/>
        <v>0</v>
      </c>
      <c r="AH222" s="64">
        <v>0</v>
      </c>
      <c r="AI222" s="65">
        <f t="shared" si="128"/>
        <v>0</v>
      </c>
      <c r="AJ222" s="64"/>
      <c r="AK222" s="65">
        <f t="shared" si="129"/>
        <v>0</v>
      </c>
      <c r="AL222" s="64"/>
      <c r="AM222" s="65">
        <f t="shared" si="130"/>
        <v>0</v>
      </c>
      <c r="AN222" s="64"/>
      <c r="AO222" s="65">
        <f t="shared" si="131"/>
        <v>0</v>
      </c>
      <c r="AP222" s="66">
        <f t="shared" si="132"/>
        <v>31</v>
      </c>
      <c r="AQ222" s="66">
        <f t="shared" si="133"/>
        <v>8</v>
      </c>
      <c r="AR222" s="56">
        <v>1</v>
      </c>
      <c r="AS222" s="56"/>
      <c r="AT222" s="56">
        <v>2</v>
      </c>
      <c r="AU222" s="67">
        <f t="shared" si="134"/>
        <v>3</v>
      </c>
      <c r="AV222" s="68">
        <f t="shared" si="135"/>
        <v>0</v>
      </c>
      <c r="AW222" s="68">
        <f t="shared" si="136"/>
        <v>0</v>
      </c>
      <c r="AX222" s="14">
        <v>4</v>
      </c>
      <c r="AY222" s="67">
        <f t="shared" si="137"/>
        <v>4</v>
      </c>
      <c r="AZ222" s="69">
        <f t="shared" si="138"/>
        <v>1</v>
      </c>
      <c r="BA222" s="69">
        <f t="shared" si="139"/>
        <v>0</v>
      </c>
      <c r="BB222" s="69">
        <f t="shared" si="140"/>
        <v>-2</v>
      </c>
      <c r="BC222" s="67">
        <f t="shared" si="140"/>
        <v>-1</v>
      </c>
      <c r="BD222" s="70">
        <f t="shared" si="141"/>
        <v>-25</v>
      </c>
      <c r="BE222" s="70">
        <f t="shared" si="147"/>
        <v>-50</v>
      </c>
      <c r="BF222" s="71"/>
      <c r="BG222" s="71"/>
      <c r="BH222" s="71">
        <v>1</v>
      </c>
      <c r="BI222" s="54">
        <f t="shared" si="142"/>
        <v>1</v>
      </c>
      <c r="BJ222" s="18">
        <f t="shared" si="143"/>
        <v>2</v>
      </c>
      <c r="BK222" s="18">
        <v>1</v>
      </c>
      <c r="BL222" s="18">
        <f t="shared" si="144"/>
        <v>3</v>
      </c>
      <c r="BM222" s="18">
        <f t="shared" si="145"/>
        <v>-1</v>
      </c>
      <c r="BN222" s="18">
        <f t="shared" si="146"/>
        <v>-25</v>
      </c>
      <c r="BO222" s="73"/>
      <c r="BP222" s="55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60">
        <v>1</v>
      </c>
      <c r="CV222" s="56">
        <f t="shared" si="148"/>
        <v>-1</v>
      </c>
      <c r="CW222" s="173">
        <f t="shared" si="149"/>
        <v>-25</v>
      </c>
      <c r="CX222" s="60"/>
      <c r="CY222" s="60"/>
      <c r="CZ222" s="60"/>
      <c r="DA222" s="60"/>
      <c r="DB222" s="60"/>
      <c r="DC222" s="75">
        <v>1</v>
      </c>
      <c r="DD222" s="60"/>
      <c r="DE222" s="75"/>
      <c r="DF222" s="60"/>
      <c r="DG222" s="60"/>
      <c r="DH222" s="60"/>
      <c r="DI222" s="60"/>
      <c r="DK222" s="3">
        <v>1</v>
      </c>
      <c r="DM222" s="3">
        <v>2</v>
      </c>
      <c r="DN222" s="3">
        <v>3</v>
      </c>
    </row>
    <row r="223" spans="1:118" s="3" customFormat="1">
      <c r="A223" s="56">
        <v>212</v>
      </c>
      <c r="B223" s="58">
        <v>80030256</v>
      </c>
      <c r="C223" s="59" t="s">
        <v>382</v>
      </c>
      <c r="D223" s="60" t="s">
        <v>383</v>
      </c>
      <c r="E223" s="60" t="s">
        <v>373</v>
      </c>
      <c r="F223" s="60" t="s">
        <v>106</v>
      </c>
      <c r="G223" s="60" t="s">
        <v>107</v>
      </c>
      <c r="H223" s="60" t="s">
        <v>112</v>
      </c>
      <c r="I223" s="56">
        <v>50</v>
      </c>
      <c r="J223" s="56" t="s">
        <v>116</v>
      </c>
      <c r="K223" s="56" t="s">
        <v>110</v>
      </c>
      <c r="L223" s="61">
        <v>8</v>
      </c>
      <c r="M223" s="62">
        <f t="shared" si="117"/>
        <v>1</v>
      </c>
      <c r="N223" s="61">
        <v>6</v>
      </c>
      <c r="O223" s="62">
        <f t="shared" si="118"/>
        <v>1</v>
      </c>
      <c r="P223" s="61">
        <v>20</v>
      </c>
      <c r="Q223" s="62">
        <f t="shared" si="119"/>
        <v>1</v>
      </c>
      <c r="R223" s="61">
        <v>9</v>
      </c>
      <c r="S223" s="63">
        <f t="shared" si="120"/>
        <v>1</v>
      </c>
      <c r="T223" s="61">
        <v>12</v>
      </c>
      <c r="U223" s="63">
        <f t="shared" si="121"/>
        <v>1</v>
      </c>
      <c r="V223" s="61">
        <v>9</v>
      </c>
      <c r="W223" s="63">
        <f t="shared" si="122"/>
        <v>1</v>
      </c>
      <c r="X223" s="61">
        <v>10</v>
      </c>
      <c r="Y223" s="63">
        <f t="shared" si="123"/>
        <v>1</v>
      </c>
      <c r="Z223" s="61">
        <v>7</v>
      </c>
      <c r="AA223" s="63">
        <f t="shared" si="124"/>
        <v>1</v>
      </c>
      <c r="AB223" s="61">
        <v>10</v>
      </c>
      <c r="AC223" s="63">
        <f t="shared" si="125"/>
        <v>1</v>
      </c>
      <c r="AD223" s="64">
        <v>13</v>
      </c>
      <c r="AE223" s="65">
        <f t="shared" si="126"/>
        <v>1</v>
      </c>
      <c r="AF223" s="64">
        <v>17</v>
      </c>
      <c r="AG223" s="65">
        <f t="shared" si="127"/>
        <v>1</v>
      </c>
      <c r="AH223" s="64">
        <v>16</v>
      </c>
      <c r="AI223" s="65">
        <f t="shared" si="128"/>
        <v>1</v>
      </c>
      <c r="AJ223" s="64"/>
      <c r="AK223" s="65">
        <f t="shared" si="129"/>
        <v>0</v>
      </c>
      <c r="AL223" s="64"/>
      <c r="AM223" s="65">
        <f t="shared" si="130"/>
        <v>0</v>
      </c>
      <c r="AN223" s="64"/>
      <c r="AO223" s="65">
        <f t="shared" si="131"/>
        <v>0</v>
      </c>
      <c r="AP223" s="66">
        <f t="shared" si="132"/>
        <v>137</v>
      </c>
      <c r="AQ223" s="66">
        <f t="shared" si="133"/>
        <v>12</v>
      </c>
      <c r="AR223" s="56">
        <v>1</v>
      </c>
      <c r="AS223" s="56"/>
      <c r="AT223" s="56">
        <v>14</v>
      </c>
      <c r="AU223" s="67">
        <f t="shared" si="134"/>
        <v>15</v>
      </c>
      <c r="AV223" s="68">
        <f t="shared" si="135"/>
        <v>1</v>
      </c>
      <c r="AW223" s="68">
        <f t="shared" si="136"/>
        <v>1</v>
      </c>
      <c r="AX223" s="14">
        <f t="shared" ref="AX223:AX247" si="150">IF(AP223&lt;1,0,IF(AND((L223+N223+P223+R223+T223+V223+X223+Z223+AB223)&lt;=40,(L223+N223+P223+R223+T223+V223+X223+Z223+AB223)&gt;0,(AP223)&lt;120),"กรอก",ROUND((IF(AP223&lt;120,((IF((L223+N223+P223+R223+T223+V223+X223+Z223+AB223)=0,0,(IF((L223+N223+P223+R223+T223+V223+X223+Z223+AB223)&lt;=80,6,8))))+((((AE223+AG223+AI223)*30)/20)+(((AK223+AM223+AO223)*35)/20))),(((M223+O223+Q223)*20)/20)+(((S223+U223+W223+Y223+AA223+AC223)*25)/20)+(((AE223+AG223+AI223)*30)/20)+(((AK223+AM223+AO223)*35)/20))),0)))</f>
        <v>15</v>
      </c>
      <c r="AY223" s="67">
        <f t="shared" si="137"/>
        <v>17</v>
      </c>
      <c r="AZ223" s="69">
        <f t="shared" si="138"/>
        <v>0</v>
      </c>
      <c r="BA223" s="69">
        <f t="shared" si="139"/>
        <v>-1</v>
      </c>
      <c r="BB223" s="69">
        <f t="shared" si="140"/>
        <v>-1</v>
      </c>
      <c r="BC223" s="67">
        <f t="shared" si="140"/>
        <v>-2</v>
      </c>
      <c r="BD223" s="70">
        <f t="shared" si="141"/>
        <v>-11.76470588235294</v>
      </c>
      <c r="BE223" s="70">
        <f t="shared" si="147"/>
        <v>-6.666666666666667</v>
      </c>
      <c r="BF223" s="71"/>
      <c r="BG223" s="71"/>
      <c r="BH223" s="71"/>
      <c r="BI223" s="54">
        <f t="shared" si="142"/>
        <v>0</v>
      </c>
      <c r="BJ223" s="18">
        <f t="shared" si="143"/>
        <v>15</v>
      </c>
      <c r="BK223" s="18"/>
      <c r="BL223" s="18">
        <f t="shared" si="144"/>
        <v>15</v>
      </c>
      <c r="BM223" s="18">
        <f t="shared" si="145"/>
        <v>-2</v>
      </c>
      <c r="BN223" s="18">
        <f t="shared" si="146"/>
        <v>-11.76470588235294</v>
      </c>
      <c r="BO223" s="73"/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/>
      <c r="CV223" s="56">
        <f t="shared" si="148"/>
        <v>-2</v>
      </c>
      <c r="CW223" s="173">
        <f t="shared" si="149"/>
        <v>-11.76470588235294</v>
      </c>
      <c r="CX223" s="60"/>
      <c r="CY223" s="60"/>
      <c r="CZ223" s="60"/>
      <c r="DA223" s="60"/>
      <c r="DB223" s="60"/>
      <c r="DC223" s="75"/>
      <c r="DD223" s="60"/>
      <c r="DE223" s="75"/>
      <c r="DF223" s="60"/>
      <c r="DG223" s="60"/>
      <c r="DH223" s="60"/>
      <c r="DI223" s="60"/>
      <c r="DK223" s="3">
        <v>1</v>
      </c>
      <c r="DM223" s="3">
        <v>14</v>
      </c>
      <c r="DN223" s="3">
        <v>15</v>
      </c>
    </row>
    <row r="224" spans="1:118" s="3" customFormat="1">
      <c r="A224" s="56">
        <v>213</v>
      </c>
      <c r="B224" s="58">
        <v>80030257</v>
      </c>
      <c r="C224" s="59" t="s">
        <v>384</v>
      </c>
      <c r="D224" s="60" t="s">
        <v>383</v>
      </c>
      <c r="E224" s="60" t="s">
        <v>373</v>
      </c>
      <c r="F224" s="60" t="s">
        <v>106</v>
      </c>
      <c r="G224" s="60" t="s">
        <v>107</v>
      </c>
      <c r="H224" s="60" t="s">
        <v>108</v>
      </c>
      <c r="I224" s="56">
        <v>50</v>
      </c>
      <c r="J224" s="56" t="s">
        <v>116</v>
      </c>
      <c r="K224" s="56" t="s">
        <v>113</v>
      </c>
      <c r="L224" s="61">
        <v>19</v>
      </c>
      <c r="M224" s="62">
        <f t="shared" si="117"/>
        <v>1</v>
      </c>
      <c r="N224" s="61">
        <v>19</v>
      </c>
      <c r="O224" s="62">
        <f t="shared" si="118"/>
        <v>1</v>
      </c>
      <c r="P224" s="61">
        <v>30</v>
      </c>
      <c r="Q224" s="62">
        <f t="shared" si="119"/>
        <v>1</v>
      </c>
      <c r="R224" s="61">
        <v>33</v>
      </c>
      <c r="S224" s="63">
        <f t="shared" si="120"/>
        <v>1</v>
      </c>
      <c r="T224" s="61">
        <v>44</v>
      </c>
      <c r="U224" s="63">
        <f t="shared" si="121"/>
        <v>2</v>
      </c>
      <c r="V224" s="61">
        <v>35</v>
      </c>
      <c r="W224" s="63">
        <f t="shared" si="122"/>
        <v>1</v>
      </c>
      <c r="X224" s="61">
        <v>28</v>
      </c>
      <c r="Y224" s="63">
        <f t="shared" si="123"/>
        <v>1</v>
      </c>
      <c r="Z224" s="61">
        <v>24</v>
      </c>
      <c r="AA224" s="63">
        <f t="shared" si="124"/>
        <v>1</v>
      </c>
      <c r="AB224" s="61">
        <v>29</v>
      </c>
      <c r="AC224" s="63">
        <f t="shared" si="125"/>
        <v>1</v>
      </c>
      <c r="AD224" s="64">
        <v>0</v>
      </c>
      <c r="AE224" s="65">
        <f t="shared" si="126"/>
        <v>0</v>
      </c>
      <c r="AF224" s="64">
        <v>0</v>
      </c>
      <c r="AG224" s="65">
        <f t="shared" si="127"/>
        <v>0</v>
      </c>
      <c r="AH224" s="64">
        <v>0</v>
      </c>
      <c r="AI224" s="65">
        <f t="shared" si="128"/>
        <v>0</v>
      </c>
      <c r="AJ224" s="64"/>
      <c r="AK224" s="65">
        <f t="shared" si="129"/>
        <v>0</v>
      </c>
      <c r="AL224" s="64"/>
      <c r="AM224" s="65">
        <f t="shared" si="130"/>
        <v>0</v>
      </c>
      <c r="AN224" s="64"/>
      <c r="AO224" s="65">
        <f t="shared" si="131"/>
        <v>0</v>
      </c>
      <c r="AP224" s="66">
        <f t="shared" si="132"/>
        <v>261</v>
      </c>
      <c r="AQ224" s="66">
        <f t="shared" si="133"/>
        <v>10</v>
      </c>
      <c r="AR224" s="56">
        <v>1</v>
      </c>
      <c r="AS224" s="56"/>
      <c r="AT224" s="56">
        <v>12</v>
      </c>
      <c r="AU224" s="67">
        <f t="shared" si="134"/>
        <v>13</v>
      </c>
      <c r="AV224" s="68">
        <f t="shared" si="135"/>
        <v>1</v>
      </c>
      <c r="AW224" s="68">
        <f t="shared" si="136"/>
        <v>1</v>
      </c>
      <c r="AX224" s="14">
        <f t="shared" si="150"/>
        <v>12</v>
      </c>
      <c r="AY224" s="67">
        <f t="shared" si="137"/>
        <v>14</v>
      </c>
      <c r="AZ224" s="69">
        <f t="shared" si="138"/>
        <v>0</v>
      </c>
      <c r="BA224" s="69">
        <f t="shared" si="139"/>
        <v>-1</v>
      </c>
      <c r="BB224" s="69">
        <f t="shared" si="140"/>
        <v>0</v>
      </c>
      <c r="BC224" s="67">
        <f t="shared" si="140"/>
        <v>-1</v>
      </c>
      <c r="BD224" s="70">
        <f t="shared" si="141"/>
        <v>-7.1428571428571423</v>
      </c>
      <c r="BE224" s="70">
        <f t="shared" si="147"/>
        <v>0</v>
      </c>
      <c r="BF224" s="71">
        <v>1</v>
      </c>
      <c r="BG224" s="71"/>
      <c r="BH224" s="71"/>
      <c r="BI224" s="54">
        <f t="shared" si="142"/>
        <v>1</v>
      </c>
      <c r="BJ224" s="18">
        <f t="shared" si="143"/>
        <v>12</v>
      </c>
      <c r="BK224" s="18">
        <v>1</v>
      </c>
      <c r="BL224" s="18">
        <f t="shared" si="144"/>
        <v>13</v>
      </c>
      <c r="BM224" s="18">
        <f t="shared" si="145"/>
        <v>-1</v>
      </c>
      <c r="BN224" s="18">
        <f t="shared" si="146"/>
        <v>-7.1428571428571423</v>
      </c>
      <c r="BO224" s="73"/>
      <c r="BP224" s="55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59"/>
      <c r="CV224" s="56">
        <f t="shared" si="148"/>
        <v>-1</v>
      </c>
      <c r="CW224" s="173">
        <f t="shared" si="149"/>
        <v>-7.1428571428571423</v>
      </c>
      <c r="CX224" s="59"/>
      <c r="CY224" s="59"/>
      <c r="CZ224" s="59"/>
      <c r="DA224" s="59"/>
      <c r="DB224" s="59"/>
      <c r="DC224" s="59">
        <v>1</v>
      </c>
      <c r="DD224" s="59"/>
      <c r="DE224" s="59"/>
      <c r="DF224" s="59"/>
      <c r="DG224" s="59"/>
      <c r="DH224" s="59"/>
      <c r="DI224" s="59"/>
      <c r="DK224" s="3">
        <v>1</v>
      </c>
      <c r="DM224" s="3">
        <v>12</v>
      </c>
      <c r="DN224" s="3">
        <v>13</v>
      </c>
    </row>
    <row r="225" spans="1:118" s="3" customFormat="1">
      <c r="A225" s="56">
        <v>214</v>
      </c>
      <c r="B225" s="58">
        <v>80030258</v>
      </c>
      <c r="C225" s="59" t="s">
        <v>385</v>
      </c>
      <c r="D225" s="60" t="s">
        <v>383</v>
      </c>
      <c r="E225" s="60" t="s">
        <v>373</v>
      </c>
      <c r="F225" s="60" t="s">
        <v>106</v>
      </c>
      <c r="G225" s="60" t="s">
        <v>107</v>
      </c>
      <c r="H225" s="60" t="s">
        <v>108</v>
      </c>
      <c r="I225" s="56">
        <v>50</v>
      </c>
      <c r="J225" s="56" t="s">
        <v>116</v>
      </c>
      <c r="K225" s="56" t="s">
        <v>110</v>
      </c>
      <c r="L225" s="61">
        <v>0</v>
      </c>
      <c r="M225" s="62">
        <f t="shared" si="117"/>
        <v>0</v>
      </c>
      <c r="N225" s="61">
        <v>6</v>
      </c>
      <c r="O225" s="62">
        <f t="shared" si="118"/>
        <v>1</v>
      </c>
      <c r="P225" s="61">
        <v>2</v>
      </c>
      <c r="Q225" s="62">
        <f t="shared" si="119"/>
        <v>1</v>
      </c>
      <c r="R225" s="61">
        <v>9</v>
      </c>
      <c r="S225" s="63">
        <f t="shared" si="120"/>
        <v>1</v>
      </c>
      <c r="T225" s="61">
        <v>3</v>
      </c>
      <c r="U225" s="63">
        <f t="shared" si="121"/>
        <v>1</v>
      </c>
      <c r="V225" s="61">
        <v>8</v>
      </c>
      <c r="W225" s="63">
        <f t="shared" si="122"/>
        <v>1</v>
      </c>
      <c r="X225" s="61">
        <v>6</v>
      </c>
      <c r="Y225" s="63">
        <f t="shared" si="123"/>
        <v>1</v>
      </c>
      <c r="Z225" s="61">
        <v>2</v>
      </c>
      <c r="AA225" s="63">
        <f t="shared" si="124"/>
        <v>1</v>
      </c>
      <c r="AB225" s="61">
        <v>5</v>
      </c>
      <c r="AC225" s="63">
        <f t="shared" si="125"/>
        <v>1</v>
      </c>
      <c r="AD225" s="64">
        <v>0</v>
      </c>
      <c r="AE225" s="65">
        <f t="shared" si="126"/>
        <v>0</v>
      </c>
      <c r="AF225" s="64">
        <v>0</v>
      </c>
      <c r="AG225" s="65">
        <f t="shared" si="127"/>
        <v>0</v>
      </c>
      <c r="AH225" s="64">
        <v>0</v>
      </c>
      <c r="AI225" s="65">
        <f t="shared" si="128"/>
        <v>0</v>
      </c>
      <c r="AJ225" s="64"/>
      <c r="AK225" s="65">
        <f t="shared" si="129"/>
        <v>0</v>
      </c>
      <c r="AL225" s="64"/>
      <c r="AM225" s="65">
        <f t="shared" si="130"/>
        <v>0</v>
      </c>
      <c r="AN225" s="64"/>
      <c r="AO225" s="65">
        <f t="shared" si="131"/>
        <v>0</v>
      </c>
      <c r="AP225" s="66">
        <f t="shared" si="132"/>
        <v>41</v>
      </c>
      <c r="AQ225" s="66">
        <f t="shared" si="133"/>
        <v>8</v>
      </c>
      <c r="AR225" s="56">
        <v>1</v>
      </c>
      <c r="AS225" s="56"/>
      <c r="AT225" s="56">
        <v>2</v>
      </c>
      <c r="AU225" s="67">
        <f t="shared" si="134"/>
        <v>3</v>
      </c>
      <c r="AV225" s="68">
        <f t="shared" si="135"/>
        <v>1</v>
      </c>
      <c r="AW225" s="68">
        <f t="shared" si="136"/>
        <v>0</v>
      </c>
      <c r="AX225" s="14">
        <f t="shared" si="150"/>
        <v>6</v>
      </c>
      <c r="AY225" s="67">
        <f t="shared" si="137"/>
        <v>7</v>
      </c>
      <c r="AZ225" s="69">
        <f t="shared" si="138"/>
        <v>0</v>
      </c>
      <c r="BA225" s="69">
        <f t="shared" si="139"/>
        <v>0</v>
      </c>
      <c r="BB225" s="69">
        <f t="shared" si="140"/>
        <v>-4</v>
      </c>
      <c r="BC225" s="67">
        <f t="shared" si="140"/>
        <v>-4</v>
      </c>
      <c r="BD225" s="70">
        <f t="shared" si="141"/>
        <v>-57.142857142857139</v>
      </c>
      <c r="BE225" s="70">
        <f t="shared" si="147"/>
        <v>-66.666666666666657</v>
      </c>
      <c r="BF225" s="71"/>
      <c r="BG225" s="71"/>
      <c r="BH225" s="71">
        <v>1</v>
      </c>
      <c r="BI225" s="54">
        <f t="shared" si="142"/>
        <v>1</v>
      </c>
      <c r="BJ225" s="18">
        <f t="shared" si="143"/>
        <v>2</v>
      </c>
      <c r="BK225" s="18">
        <v>1</v>
      </c>
      <c r="BL225" s="18">
        <f t="shared" si="144"/>
        <v>3</v>
      </c>
      <c r="BM225" s="18">
        <f t="shared" si="145"/>
        <v>-4</v>
      </c>
      <c r="BN225" s="18">
        <f t="shared" si="146"/>
        <v>-57.142857142857139</v>
      </c>
      <c r="BO225" s="73"/>
      <c r="BP225" s="55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60">
        <v>1</v>
      </c>
      <c r="CV225" s="56">
        <f t="shared" si="148"/>
        <v>-4</v>
      </c>
      <c r="CW225" s="173">
        <f t="shared" si="149"/>
        <v>-57.142857142857139</v>
      </c>
      <c r="CX225" s="60"/>
      <c r="CY225" s="60"/>
      <c r="CZ225" s="60"/>
      <c r="DA225" s="60"/>
      <c r="DB225" s="60"/>
      <c r="DC225" s="75"/>
      <c r="DD225" s="60"/>
      <c r="DE225" s="75"/>
      <c r="DF225" s="60"/>
      <c r="DG225" s="60"/>
      <c r="DH225" s="60"/>
      <c r="DI225" s="60"/>
      <c r="DK225" s="3">
        <v>1</v>
      </c>
      <c r="DM225" s="3">
        <v>2</v>
      </c>
      <c r="DN225" s="3">
        <v>3</v>
      </c>
    </row>
    <row r="226" spans="1:118" s="3" customFormat="1">
      <c r="A226" s="56">
        <v>215</v>
      </c>
      <c r="B226" s="58">
        <v>80030259</v>
      </c>
      <c r="C226" s="59" t="s">
        <v>386</v>
      </c>
      <c r="D226" s="60" t="s">
        <v>383</v>
      </c>
      <c r="E226" s="60" t="s">
        <v>373</v>
      </c>
      <c r="F226" s="60" t="s">
        <v>106</v>
      </c>
      <c r="G226" s="60" t="s">
        <v>107</v>
      </c>
      <c r="H226" s="60" t="s">
        <v>108</v>
      </c>
      <c r="I226" s="56">
        <v>55</v>
      </c>
      <c r="J226" s="56" t="s">
        <v>116</v>
      </c>
      <c r="K226" s="56" t="s">
        <v>110</v>
      </c>
      <c r="L226" s="61">
        <v>0</v>
      </c>
      <c r="M226" s="62">
        <f t="shared" si="117"/>
        <v>0</v>
      </c>
      <c r="N226" s="61">
        <v>4</v>
      </c>
      <c r="O226" s="62">
        <f t="shared" si="118"/>
        <v>1</v>
      </c>
      <c r="P226" s="61">
        <v>3</v>
      </c>
      <c r="Q226" s="62">
        <f t="shared" si="119"/>
        <v>1</v>
      </c>
      <c r="R226" s="61">
        <v>6</v>
      </c>
      <c r="S226" s="63">
        <f t="shared" si="120"/>
        <v>1</v>
      </c>
      <c r="T226" s="61">
        <v>2</v>
      </c>
      <c r="U226" s="63">
        <f t="shared" si="121"/>
        <v>1</v>
      </c>
      <c r="V226" s="61">
        <v>5</v>
      </c>
      <c r="W226" s="63">
        <f t="shared" si="122"/>
        <v>1</v>
      </c>
      <c r="X226" s="61">
        <v>9</v>
      </c>
      <c r="Y226" s="63">
        <f t="shared" si="123"/>
        <v>1</v>
      </c>
      <c r="Z226" s="61">
        <v>11</v>
      </c>
      <c r="AA226" s="63">
        <f t="shared" si="124"/>
        <v>1</v>
      </c>
      <c r="AB226" s="61">
        <v>2</v>
      </c>
      <c r="AC226" s="63">
        <f t="shared" si="125"/>
        <v>1</v>
      </c>
      <c r="AD226" s="64">
        <v>0</v>
      </c>
      <c r="AE226" s="65">
        <f t="shared" si="126"/>
        <v>0</v>
      </c>
      <c r="AF226" s="64">
        <v>0</v>
      </c>
      <c r="AG226" s="65">
        <f t="shared" si="127"/>
        <v>0</v>
      </c>
      <c r="AH226" s="64">
        <v>0</v>
      </c>
      <c r="AI226" s="65">
        <f t="shared" si="128"/>
        <v>0</v>
      </c>
      <c r="AJ226" s="64"/>
      <c r="AK226" s="65">
        <f t="shared" si="129"/>
        <v>0</v>
      </c>
      <c r="AL226" s="64"/>
      <c r="AM226" s="65">
        <f t="shared" si="130"/>
        <v>0</v>
      </c>
      <c r="AN226" s="64"/>
      <c r="AO226" s="65">
        <f t="shared" si="131"/>
        <v>0</v>
      </c>
      <c r="AP226" s="66">
        <f t="shared" si="132"/>
        <v>42</v>
      </c>
      <c r="AQ226" s="66">
        <f t="shared" si="133"/>
        <v>8</v>
      </c>
      <c r="AR226" s="56">
        <v>1</v>
      </c>
      <c r="AS226" s="56"/>
      <c r="AT226" s="56">
        <v>2</v>
      </c>
      <c r="AU226" s="67">
        <f t="shared" si="134"/>
        <v>3</v>
      </c>
      <c r="AV226" s="68">
        <f t="shared" si="135"/>
        <v>1</v>
      </c>
      <c r="AW226" s="68">
        <f t="shared" si="136"/>
        <v>0</v>
      </c>
      <c r="AX226" s="14">
        <f t="shared" si="150"/>
        <v>6</v>
      </c>
      <c r="AY226" s="67">
        <f t="shared" si="137"/>
        <v>7</v>
      </c>
      <c r="AZ226" s="69">
        <f t="shared" si="138"/>
        <v>0</v>
      </c>
      <c r="BA226" s="69">
        <f t="shared" si="139"/>
        <v>0</v>
      </c>
      <c r="BB226" s="69">
        <f t="shared" si="140"/>
        <v>-4</v>
      </c>
      <c r="BC226" s="67">
        <f t="shared" si="140"/>
        <v>-4</v>
      </c>
      <c r="BD226" s="70">
        <f t="shared" si="141"/>
        <v>-57.142857142857139</v>
      </c>
      <c r="BE226" s="70">
        <f t="shared" si="147"/>
        <v>-66.666666666666657</v>
      </c>
      <c r="BF226" s="71"/>
      <c r="BG226" s="71"/>
      <c r="BH226" s="71"/>
      <c r="BI226" s="54">
        <f t="shared" si="142"/>
        <v>0</v>
      </c>
      <c r="BJ226" s="18">
        <f t="shared" si="143"/>
        <v>3</v>
      </c>
      <c r="BK226" s="18"/>
      <c r="BL226" s="18">
        <f t="shared" si="144"/>
        <v>3</v>
      </c>
      <c r="BM226" s="18">
        <f t="shared" si="145"/>
        <v>-4</v>
      </c>
      <c r="BN226" s="18">
        <f t="shared" si="146"/>
        <v>-57.142857142857139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48"/>
        <v>-4</v>
      </c>
      <c r="CW226" s="173">
        <f t="shared" si="149"/>
        <v>-57.142857142857139</v>
      </c>
      <c r="CX226" s="60"/>
      <c r="CY226" s="60"/>
      <c r="CZ226" s="60"/>
      <c r="DA226" s="60"/>
      <c r="DB226" s="60"/>
      <c r="DC226" s="75"/>
      <c r="DD226" s="60"/>
      <c r="DE226" s="75"/>
      <c r="DF226" s="60"/>
      <c r="DG226" s="60"/>
      <c r="DH226" s="60"/>
      <c r="DI226" s="60"/>
      <c r="DK226" s="3">
        <v>1</v>
      </c>
      <c r="DM226" s="3">
        <v>2</v>
      </c>
      <c r="DN226" s="3">
        <v>3</v>
      </c>
    </row>
    <row r="227" spans="1:118" s="3" customFormat="1">
      <c r="A227" s="56">
        <v>216</v>
      </c>
      <c r="B227" s="58">
        <v>80030261</v>
      </c>
      <c r="C227" s="59" t="s">
        <v>387</v>
      </c>
      <c r="D227" s="60" t="s">
        <v>186</v>
      </c>
      <c r="E227" s="60" t="s">
        <v>373</v>
      </c>
      <c r="F227" s="60" t="s">
        <v>106</v>
      </c>
      <c r="G227" s="60" t="s">
        <v>107</v>
      </c>
      <c r="H227" s="60" t="s">
        <v>108</v>
      </c>
      <c r="I227" s="56">
        <v>30</v>
      </c>
      <c r="J227" s="56" t="s">
        <v>116</v>
      </c>
      <c r="K227" s="56" t="s">
        <v>113</v>
      </c>
      <c r="L227" s="61">
        <v>0</v>
      </c>
      <c r="M227" s="62">
        <f t="shared" si="117"/>
        <v>0</v>
      </c>
      <c r="N227" s="61">
        <v>6</v>
      </c>
      <c r="O227" s="62">
        <f t="shared" si="118"/>
        <v>1</v>
      </c>
      <c r="P227" s="61">
        <v>12</v>
      </c>
      <c r="Q227" s="62">
        <f t="shared" si="119"/>
        <v>1</v>
      </c>
      <c r="R227" s="61">
        <v>22</v>
      </c>
      <c r="S227" s="63">
        <f t="shared" si="120"/>
        <v>1</v>
      </c>
      <c r="T227" s="61">
        <v>9</v>
      </c>
      <c r="U227" s="63">
        <f t="shared" si="121"/>
        <v>1</v>
      </c>
      <c r="V227" s="61">
        <v>20</v>
      </c>
      <c r="W227" s="63">
        <f t="shared" si="122"/>
        <v>1</v>
      </c>
      <c r="X227" s="61">
        <v>19</v>
      </c>
      <c r="Y227" s="63">
        <f t="shared" si="123"/>
        <v>1</v>
      </c>
      <c r="Z227" s="61">
        <v>16</v>
      </c>
      <c r="AA227" s="63">
        <f t="shared" si="124"/>
        <v>1</v>
      </c>
      <c r="AB227" s="61">
        <v>8</v>
      </c>
      <c r="AC227" s="63">
        <f t="shared" si="125"/>
        <v>1</v>
      </c>
      <c r="AD227" s="64">
        <v>0</v>
      </c>
      <c r="AE227" s="65">
        <f t="shared" si="126"/>
        <v>0</v>
      </c>
      <c r="AF227" s="64">
        <v>0</v>
      </c>
      <c r="AG227" s="65">
        <f t="shared" si="127"/>
        <v>0</v>
      </c>
      <c r="AH227" s="64">
        <v>0</v>
      </c>
      <c r="AI227" s="65">
        <f t="shared" si="128"/>
        <v>0</v>
      </c>
      <c r="AJ227" s="64"/>
      <c r="AK227" s="65">
        <f t="shared" si="129"/>
        <v>0</v>
      </c>
      <c r="AL227" s="64"/>
      <c r="AM227" s="65">
        <f t="shared" si="130"/>
        <v>0</v>
      </c>
      <c r="AN227" s="64"/>
      <c r="AO227" s="65">
        <f t="shared" si="131"/>
        <v>0</v>
      </c>
      <c r="AP227" s="66">
        <f t="shared" si="132"/>
        <v>112</v>
      </c>
      <c r="AQ227" s="66">
        <f t="shared" si="133"/>
        <v>8</v>
      </c>
      <c r="AR227" s="56">
        <v>1</v>
      </c>
      <c r="AS227" s="56"/>
      <c r="AT227" s="56">
        <v>7</v>
      </c>
      <c r="AU227" s="67">
        <f t="shared" si="134"/>
        <v>8</v>
      </c>
      <c r="AV227" s="68">
        <f t="shared" si="135"/>
        <v>1</v>
      </c>
      <c r="AW227" s="68">
        <f t="shared" si="136"/>
        <v>0</v>
      </c>
      <c r="AX227" s="14">
        <f t="shared" si="150"/>
        <v>8</v>
      </c>
      <c r="AY227" s="67">
        <f t="shared" si="137"/>
        <v>9</v>
      </c>
      <c r="AZ227" s="69">
        <f t="shared" si="138"/>
        <v>0</v>
      </c>
      <c r="BA227" s="69">
        <f t="shared" si="139"/>
        <v>0</v>
      </c>
      <c r="BB227" s="69">
        <f t="shared" si="140"/>
        <v>-1</v>
      </c>
      <c r="BC227" s="67">
        <f t="shared" si="140"/>
        <v>-1</v>
      </c>
      <c r="BD227" s="70">
        <f t="shared" si="141"/>
        <v>-11.111111111111111</v>
      </c>
      <c r="BE227" s="70">
        <f t="shared" si="147"/>
        <v>-12.5</v>
      </c>
      <c r="BF227" s="71"/>
      <c r="BG227" s="71"/>
      <c r="BH227" s="71">
        <v>1</v>
      </c>
      <c r="BI227" s="54">
        <f t="shared" si="142"/>
        <v>1</v>
      </c>
      <c r="BJ227" s="18">
        <f t="shared" si="143"/>
        <v>7</v>
      </c>
      <c r="BK227" s="18"/>
      <c r="BL227" s="18">
        <f t="shared" si="144"/>
        <v>7</v>
      </c>
      <c r="BM227" s="18">
        <f t="shared" si="145"/>
        <v>-2</v>
      </c>
      <c r="BN227" s="18">
        <f t="shared" si="146"/>
        <v>-22.222222222222221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48"/>
        <v>-1</v>
      </c>
      <c r="CW227" s="173">
        <f t="shared" si="149"/>
        <v>-11.111111111111111</v>
      </c>
      <c r="CX227" s="60"/>
      <c r="CY227" s="60"/>
      <c r="CZ227" s="60"/>
      <c r="DA227" s="60"/>
      <c r="DB227" s="60"/>
      <c r="DC227" s="75"/>
      <c r="DD227" s="60"/>
      <c r="DE227" s="75"/>
      <c r="DF227" s="60"/>
      <c r="DG227" s="60"/>
      <c r="DH227" s="60"/>
      <c r="DI227" s="60"/>
      <c r="DK227" s="3">
        <v>1</v>
      </c>
      <c r="DM227" s="3">
        <v>8</v>
      </c>
      <c r="DN227" s="3">
        <v>9</v>
      </c>
    </row>
    <row r="228" spans="1:118" s="3" customFormat="1">
      <c r="A228" s="56">
        <v>217</v>
      </c>
      <c r="B228" s="58">
        <v>80030262</v>
      </c>
      <c r="C228" s="59" t="s">
        <v>388</v>
      </c>
      <c r="D228" s="60" t="s">
        <v>186</v>
      </c>
      <c r="E228" s="60" t="s">
        <v>373</v>
      </c>
      <c r="F228" s="60" t="s">
        <v>106</v>
      </c>
      <c r="G228" s="60" t="s">
        <v>107</v>
      </c>
      <c r="H228" s="60" t="s">
        <v>108</v>
      </c>
      <c r="I228" s="56">
        <v>30</v>
      </c>
      <c r="J228" s="56" t="s">
        <v>116</v>
      </c>
      <c r="K228" s="56" t="s">
        <v>110</v>
      </c>
      <c r="L228" s="61">
        <v>3</v>
      </c>
      <c r="M228" s="62">
        <f t="shared" si="117"/>
        <v>1</v>
      </c>
      <c r="N228" s="61">
        <v>3</v>
      </c>
      <c r="O228" s="62">
        <f t="shared" si="118"/>
        <v>1</v>
      </c>
      <c r="P228" s="61">
        <v>5</v>
      </c>
      <c r="Q228" s="62">
        <f t="shared" si="119"/>
        <v>1</v>
      </c>
      <c r="R228" s="61">
        <v>5</v>
      </c>
      <c r="S228" s="63">
        <f t="shared" si="120"/>
        <v>1</v>
      </c>
      <c r="T228" s="61">
        <v>3</v>
      </c>
      <c r="U228" s="63">
        <f t="shared" si="121"/>
        <v>1</v>
      </c>
      <c r="V228" s="61">
        <v>4</v>
      </c>
      <c r="W228" s="63">
        <f t="shared" si="122"/>
        <v>1</v>
      </c>
      <c r="X228" s="61">
        <v>7</v>
      </c>
      <c r="Y228" s="63">
        <f t="shared" si="123"/>
        <v>1</v>
      </c>
      <c r="Z228" s="61">
        <v>8</v>
      </c>
      <c r="AA228" s="63">
        <f t="shared" si="124"/>
        <v>1</v>
      </c>
      <c r="AB228" s="61">
        <v>6</v>
      </c>
      <c r="AC228" s="63">
        <f t="shared" si="125"/>
        <v>1</v>
      </c>
      <c r="AD228" s="64">
        <v>0</v>
      </c>
      <c r="AE228" s="65">
        <f t="shared" si="126"/>
        <v>0</v>
      </c>
      <c r="AF228" s="64">
        <v>0</v>
      </c>
      <c r="AG228" s="65">
        <f t="shared" si="127"/>
        <v>0</v>
      </c>
      <c r="AH228" s="64">
        <v>0</v>
      </c>
      <c r="AI228" s="65">
        <f t="shared" si="128"/>
        <v>0</v>
      </c>
      <c r="AJ228" s="64"/>
      <c r="AK228" s="65">
        <f t="shared" si="129"/>
        <v>0</v>
      </c>
      <c r="AL228" s="64"/>
      <c r="AM228" s="65">
        <f t="shared" si="130"/>
        <v>0</v>
      </c>
      <c r="AN228" s="64"/>
      <c r="AO228" s="65">
        <f t="shared" si="131"/>
        <v>0</v>
      </c>
      <c r="AP228" s="66">
        <f t="shared" si="132"/>
        <v>44</v>
      </c>
      <c r="AQ228" s="66">
        <f t="shared" si="133"/>
        <v>9</v>
      </c>
      <c r="AR228" s="56">
        <v>1</v>
      </c>
      <c r="AS228" s="56"/>
      <c r="AT228" s="56">
        <v>2</v>
      </c>
      <c r="AU228" s="67">
        <f t="shared" si="134"/>
        <v>3</v>
      </c>
      <c r="AV228" s="68">
        <f t="shared" si="135"/>
        <v>1</v>
      </c>
      <c r="AW228" s="68">
        <f t="shared" si="136"/>
        <v>0</v>
      </c>
      <c r="AX228" s="14">
        <f t="shared" si="150"/>
        <v>6</v>
      </c>
      <c r="AY228" s="67">
        <f t="shared" si="137"/>
        <v>7</v>
      </c>
      <c r="AZ228" s="69">
        <f t="shared" si="138"/>
        <v>0</v>
      </c>
      <c r="BA228" s="69">
        <f t="shared" si="139"/>
        <v>0</v>
      </c>
      <c r="BB228" s="69">
        <f t="shared" si="140"/>
        <v>-4</v>
      </c>
      <c r="BC228" s="67">
        <f t="shared" si="140"/>
        <v>-4</v>
      </c>
      <c r="BD228" s="70">
        <f t="shared" si="141"/>
        <v>-57.142857142857139</v>
      </c>
      <c r="BE228" s="70">
        <f t="shared" si="147"/>
        <v>-66.666666666666657</v>
      </c>
      <c r="BF228" s="71"/>
      <c r="BG228" s="71"/>
      <c r="BH228" s="71"/>
      <c r="BI228" s="54">
        <f t="shared" si="142"/>
        <v>0</v>
      </c>
      <c r="BJ228" s="18">
        <f t="shared" si="143"/>
        <v>3</v>
      </c>
      <c r="BK228" s="18"/>
      <c r="BL228" s="18">
        <f t="shared" si="144"/>
        <v>3</v>
      </c>
      <c r="BM228" s="18">
        <f t="shared" si="145"/>
        <v>-4</v>
      </c>
      <c r="BN228" s="18">
        <f t="shared" si="146"/>
        <v>-57.142857142857139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48"/>
        <v>-4</v>
      </c>
      <c r="CW228" s="173">
        <f t="shared" si="149"/>
        <v>-57.142857142857139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2</v>
      </c>
      <c r="DN228" s="3">
        <v>3</v>
      </c>
    </row>
    <row r="229" spans="1:118" s="3" customFormat="1">
      <c r="A229" s="56">
        <v>218</v>
      </c>
      <c r="B229" s="58">
        <v>80030264</v>
      </c>
      <c r="C229" s="59" t="s">
        <v>389</v>
      </c>
      <c r="D229" s="60" t="s">
        <v>390</v>
      </c>
      <c r="E229" s="60" t="s">
        <v>373</v>
      </c>
      <c r="F229" s="60" t="s">
        <v>106</v>
      </c>
      <c r="G229" s="60" t="s">
        <v>107</v>
      </c>
      <c r="H229" s="60" t="s">
        <v>108</v>
      </c>
      <c r="I229" s="56">
        <v>60</v>
      </c>
      <c r="J229" s="56" t="s">
        <v>116</v>
      </c>
      <c r="K229" s="56" t="s">
        <v>110</v>
      </c>
      <c r="L229" s="61">
        <v>0</v>
      </c>
      <c r="M229" s="62">
        <f t="shared" si="117"/>
        <v>0</v>
      </c>
      <c r="N229" s="61">
        <v>7</v>
      </c>
      <c r="O229" s="62">
        <f t="shared" si="118"/>
        <v>1</v>
      </c>
      <c r="P229" s="61">
        <v>4</v>
      </c>
      <c r="Q229" s="62">
        <f t="shared" si="119"/>
        <v>1</v>
      </c>
      <c r="R229" s="61">
        <v>5</v>
      </c>
      <c r="S229" s="63">
        <f t="shared" si="120"/>
        <v>1</v>
      </c>
      <c r="T229" s="61">
        <v>2</v>
      </c>
      <c r="U229" s="63">
        <f t="shared" si="121"/>
        <v>1</v>
      </c>
      <c r="V229" s="61">
        <v>11</v>
      </c>
      <c r="W229" s="63">
        <f t="shared" si="122"/>
        <v>1</v>
      </c>
      <c r="X229" s="61">
        <v>8</v>
      </c>
      <c r="Y229" s="63">
        <f t="shared" si="123"/>
        <v>1</v>
      </c>
      <c r="Z229" s="61">
        <v>11</v>
      </c>
      <c r="AA229" s="63">
        <f t="shared" si="124"/>
        <v>1</v>
      </c>
      <c r="AB229" s="61">
        <v>8</v>
      </c>
      <c r="AC229" s="63">
        <f t="shared" si="125"/>
        <v>1</v>
      </c>
      <c r="AD229" s="64">
        <v>0</v>
      </c>
      <c r="AE229" s="65">
        <f t="shared" si="126"/>
        <v>0</v>
      </c>
      <c r="AF229" s="64">
        <v>0</v>
      </c>
      <c r="AG229" s="65">
        <f t="shared" si="127"/>
        <v>0</v>
      </c>
      <c r="AH229" s="64">
        <v>0</v>
      </c>
      <c r="AI229" s="65">
        <f t="shared" si="128"/>
        <v>0</v>
      </c>
      <c r="AJ229" s="64"/>
      <c r="AK229" s="65">
        <f t="shared" si="129"/>
        <v>0</v>
      </c>
      <c r="AL229" s="64"/>
      <c r="AM229" s="65">
        <f t="shared" si="130"/>
        <v>0</v>
      </c>
      <c r="AN229" s="64"/>
      <c r="AO229" s="65">
        <f t="shared" si="131"/>
        <v>0</v>
      </c>
      <c r="AP229" s="66">
        <f t="shared" si="132"/>
        <v>56</v>
      </c>
      <c r="AQ229" s="66">
        <f t="shared" si="133"/>
        <v>8</v>
      </c>
      <c r="AR229" s="56">
        <v>1</v>
      </c>
      <c r="AS229" s="56"/>
      <c r="AT229" s="56">
        <v>4</v>
      </c>
      <c r="AU229" s="67">
        <f t="shared" si="134"/>
        <v>5</v>
      </c>
      <c r="AV229" s="68">
        <f t="shared" si="135"/>
        <v>1</v>
      </c>
      <c r="AW229" s="68">
        <f t="shared" si="136"/>
        <v>0</v>
      </c>
      <c r="AX229" s="14">
        <f t="shared" si="150"/>
        <v>6</v>
      </c>
      <c r="AY229" s="67">
        <f t="shared" si="137"/>
        <v>7</v>
      </c>
      <c r="AZ229" s="69">
        <f t="shared" si="138"/>
        <v>0</v>
      </c>
      <c r="BA229" s="69">
        <f t="shared" si="139"/>
        <v>0</v>
      </c>
      <c r="BB229" s="69">
        <f t="shared" si="140"/>
        <v>-2</v>
      </c>
      <c r="BC229" s="67">
        <f t="shared" si="140"/>
        <v>-2</v>
      </c>
      <c r="BD229" s="70">
        <f t="shared" si="141"/>
        <v>-28.571428571428569</v>
      </c>
      <c r="BE229" s="70">
        <f t="shared" si="147"/>
        <v>-33.333333333333329</v>
      </c>
      <c r="BF229" s="71"/>
      <c r="BG229" s="71"/>
      <c r="BH229" s="71"/>
      <c r="BI229" s="54">
        <f t="shared" si="142"/>
        <v>0</v>
      </c>
      <c r="BJ229" s="18">
        <f t="shared" si="143"/>
        <v>5</v>
      </c>
      <c r="BK229" s="18"/>
      <c r="BL229" s="18">
        <f t="shared" si="144"/>
        <v>5</v>
      </c>
      <c r="BM229" s="18">
        <f t="shared" si="145"/>
        <v>-2</v>
      </c>
      <c r="BN229" s="18">
        <f t="shared" si="146"/>
        <v>-28.571428571428569</v>
      </c>
      <c r="BO229" s="73"/>
      <c r="BP229" s="55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60"/>
      <c r="CV229" s="56">
        <f t="shared" si="148"/>
        <v>-2</v>
      </c>
      <c r="CW229" s="173">
        <f t="shared" si="149"/>
        <v>-28.571428571428569</v>
      </c>
      <c r="CX229" s="60"/>
      <c r="CY229" s="60"/>
      <c r="CZ229" s="60"/>
      <c r="DA229" s="60"/>
      <c r="DB229" s="60"/>
      <c r="DC229" s="75"/>
      <c r="DD229" s="60"/>
      <c r="DE229" s="75"/>
      <c r="DF229" s="60"/>
      <c r="DG229" s="60"/>
      <c r="DH229" s="60"/>
      <c r="DI229" s="60"/>
      <c r="DK229" s="3">
        <v>1</v>
      </c>
      <c r="DM229" s="3">
        <v>4</v>
      </c>
      <c r="DN229" s="3">
        <v>5</v>
      </c>
    </row>
    <row r="230" spans="1:118" s="3" customFormat="1">
      <c r="A230" s="56">
        <v>219</v>
      </c>
      <c r="B230" s="58">
        <v>80030266</v>
      </c>
      <c r="C230" s="59" t="s">
        <v>391</v>
      </c>
      <c r="D230" s="60" t="s">
        <v>390</v>
      </c>
      <c r="E230" s="60" t="s">
        <v>373</v>
      </c>
      <c r="F230" s="60" t="s">
        <v>106</v>
      </c>
      <c r="G230" s="60" t="s">
        <v>107</v>
      </c>
      <c r="H230" s="60" t="s">
        <v>108</v>
      </c>
      <c r="I230" s="56">
        <v>55</v>
      </c>
      <c r="J230" s="56" t="s">
        <v>116</v>
      </c>
      <c r="K230" s="56" t="s">
        <v>110</v>
      </c>
      <c r="L230" s="61">
        <v>9</v>
      </c>
      <c r="M230" s="62">
        <f t="shared" si="117"/>
        <v>1</v>
      </c>
      <c r="N230" s="61">
        <v>7</v>
      </c>
      <c r="O230" s="62">
        <f t="shared" si="118"/>
        <v>1</v>
      </c>
      <c r="P230" s="61">
        <v>5</v>
      </c>
      <c r="Q230" s="62">
        <f t="shared" si="119"/>
        <v>1</v>
      </c>
      <c r="R230" s="61">
        <v>12</v>
      </c>
      <c r="S230" s="63">
        <f t="shared" si="120"/>
        <v>1</v>
      </c>
      <c r="T230" s="61">
        <v>7</v>
      </c>
      <c r="U230" s="63">
        <f t="shared" si="121"/>
        <v>1</v>
      </c>
      <c r="V230" s="61">
        <v>13</v>
      </c>
      <c r="W230" s="63">
        <f t="shared" si="122"/>
        <v>1</v>
      </c>
      <c r="X230" s="61">
        <v>13</v>
      </c>
      <c r="Y230" s="63">
        <f t="shared" si="123"/>
        <v>1</v>
      </c>
      <c r="Z230" s="61">
        <v>12</v>
      </c>
      <c r="AA230" s="63">
        <f t="shared" si="124"/>
        <v>1</v>
      </c>
      <c r="AB230" s="61">
        <v>15</v>
      </c>
      <c r="AC230" s="63">
        <f t="shared" si="125"/>
        <v>1</v>
      </c>
      <c r="AD230" s="64">
        <v>0</v>
      </c>
      <c r="AE230" s="65">
        <f t="shared" si="126"/>
        <v>0</v>
      </c>
      <c r="AF230" s="64">
        <v>0</v>
      </c>
      <c r="AG230" s="65">
        <f t="shared" si="127"/>
        <v>0</v>
      </c>
      <c r="AH230" s="64">
        <v>0</v>
      </c>
      <c r="AI230" s="65">
        <f t="shared" si="128"/>
        <v>0</v>
      </c>
      <c r="AJ230" s="64"/>
      <c r="AK230" s="65">
        <f t="shared" si="129"/>
        <v>0</v>
      </c>
      <c r="AL230" s="64"/>
      <c r="AM230" s="65">
        <f t="shared" si="130"/>
        <v>0</v>
      </c>
      <c r="AN230" s="64"/>
      <c r="AO230" s="65">
        <f t="shared" si="131"/>
        <v>0</v>
      </c>
      <c r="AP230" s="66">
        <f t="shared" si="132"/>
        <v>93</v>
      </c>
      <c r="AQ230" s="66">
        <f t="shared" si="133"/>
        <v>9</v>
      </c>
      <c r="AR230" s="56">
        <v>1</v>
      </c>
      <c r="AS230" s="56"/>
      <c r="AT230" s="56">
        <v>5</v>
      </c>
      <c r="AU230" s="67">
        <f t="shared" si="134"/>
        <v>6</v>
      </c>
      <c r="AV230" s="68">
        <f t="shared" si="135"/>
        <v>1</v>
      </c>
      <c r="AW230" s="68">
        <f t="shared" si="136"/>
        <v>0</v>
      </c>
      <c r="AX230" s="14">
        <f t="shared" si="150"/>
        <v>8</v>
      </c>
      <c r="AY230" s="67">
        <f t="shared" si="137"/>
        <v>9</v>
      </c>
      <c r="AZ230" s="69">
        <f t="shared" si="138"/>
        <v>0</v>
      </c>
      <c r="BA230" s="69">
        <f t="shared" si="139"/>
        <v>0</v>
      </c>
      <c r="BB230" s="69">
        <f t="shared" si="140"/>
        <v>-3</v>
      </c>
      <c r="BC230" s="67">
        <f t="shared" si="140"/>
        <v>-3</v>
      </c>
      <c r="BD230" s="70">
        <f t="shared" si="141"/>
        <v>-33.333333333333329</v>
      </c>
      <c r="BE230" s="70">
        <f t="shared" si="147"/>
        <v>-37.5</v>
      </c>
      <c r="BF230" s="71"/>
      <c r="BG230" s="71"/>
      <c r="BH230" s="71">
        <v>1</v>
      </c>
      <c r="BI230" s="54">
        <f t="shared" si="142"/>
        <v>1</v>
      </c>
      <c r="BJ230" s="18">
        <f t="shared" si="143"/>
        <v>5</v>
      </c>
      <c r="BK230" s="18">
        <v>1</v>
      </c>
      <c r="BL230" s="18">
        <f t="shared" si="144"/>
        <v>6</v>
      </c>
      <c r="BM230" s="18">
        <f t="shared" si="145"/>
        <v>-3</v>
      </c>
      <c r="BN230" s="18">
        <f t="shared" si="146"/>
        <v>-33.333333333333329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48"/>
        <v>-3</v>
      </c>
      <c r="CW230" s="173">
        <f t="shared" si="149"/>
        <v>-33.333333333333329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5</v>
      </c>
      <c r="DN230" s="3">
        <v>6</v>
      </c>
    </row>
    <row r="231" spans="1:118" s="3" customFormat="1">
      <c r="A231" s="56">
        <v>220</v>
      </c>
      <c r="B231" s="58">
        <v>80030268</v>
      </c>
      <c r="C231" s="59" t="s">
        <v>392</v>
      </c>
      <c r="D231" s="60" t="s">
        <v>390</v>
      </c>
      <c r="E231" s="60" t="s">
        <v>373</v>
      </c>
      <c r="F231" s="60" t="s">
        <v>106</v>
      </c>
      <c r="G231" s="60" t="s">
        <v>107</v>
      </c>
      <c r="H231" s="60" t="s">
        <v>108</v>
      </c>
      <c r="I231" s="56">
        <v>50</v>
      </c>
      <c r="J231" s="56" t="s">
        <v>109</v>
      </c>
      <c r="K231" s="56" t="s">
        <v>113</v>
      </c>
      <c r="L231" s="61">
        <v>0</v>
      </c>
      <c r="M231" s="62">
        <f t="shared" si="117"/>
        <v>0</v>
      </c>
      <c r="N231" s="61">
        <v>19</v>
      </c>
      <c r="O231" s="62">
        <f t="shared" si="118"/>
        <v>1</v>
      </c>
      <c r="P231" s="61">
        <v>34</v>
      </c>
      <c r="Q231" s="62">
        <f t="shared" si="119"/>
        <v>1</v>
      </c>
      <c r="R231" s="61">
        <v>33</v>
      </c>
      <c r="S231" s="63">
        <f t="shared" si="120"/>
        <v>1</v>
      </c>
      <c r="T231" s="61">
        <v>28</v>
      </c>
      <c r="U231" s="63">
        <f t="shared" si="121"/>
        <v>1</v>
      </c>
      <c r="V231" s="61">
        <v>29</v>
      </c>
      <c r="W231" s="63">
        <f t="shared" si="122"/>
        <v>1</v>
      </c>
      <c r="X231" s="61">
        <v>39</v>
      </c>
      <c r="Y231" s="63">
        <f t="shared" si="123"/>
        <v>1</v>
      </c>
      <c r="Z231" s="61">
        <v>25</v>
      </c>
      <c r="AA231" s="63">
        <f t="shared" si="124"/>
        <v>1</v>
      </c>
      <c r="AB231" s="61">
        <v>27</v>
      </c>
      <c r="AC231" s="63">
        <f t="shared" si="125"/>
        <v>1</v>
      </c>
      <c r="AD231" s="64">
        <v>0</v>
      </c>
      <c r="AE231" s="65">
        <f t="shared" si="126"/>
        <v>0</v>
      </c>
      <c r="AF231" s="64">
        <v>0</v>
      </c>
      <c r="AG231" s="65">
        <f t="shared" si="127"/>
        <v>0</v>
      </c>
      <c r="AH231" s="64">
        <v>0</v>
      </c>
      <c r="AI231" s="65">
        <f t="shared" si="128"/>
        <v>0</v>
      </c>
      <c r="AJ231" s="64"/>
      <c r="AK231" s="65">
        <f t="shared" si="129"/>
        <v>0</v>
      </c>
      <c r="AL231" s="64"/>
      <c r="AM231" s="65">
        <f t="shared" si="130"/>
        <v>0</v>
      </c>
      <c r="AN231" s="64"/>
      <c r="AO231" s="65">
        <f t="shared" si="131"/>
        <v>0</v>
      </c>
      <c r="AP231" s="66">
        <f t="shared" si="132"/>
        <v>234</v>
      </c>
      <c r="AQ231" s="66">
        <f t="shared" si="133"/>
        <v>8</v>
      </c>
      <c r="AR231" s="56">
        <v>1</v>
      </c>
      <c r="AS231" s="56"/>
      <c r="AT231" s="56">
        <v>10</v>
      </c>
      <c r="AU231" s="67">
        <f t="shared" si="134"/>
        <v>11</v>
      </c>
      <c r="AV231" s="68">
        <f t="shared" si="135"/>
        <v>1</v>
      </c>
      <c r="AW231" s="68">
        <f t="shared" si="136"/>
        <v>1</v>
      </c>
      <c r="AX231" s="14">
        <f t="shared" si="150"/>
        <v>10</v>
      </c>
      <c r="AY231" s="67">
        <f t="shared" si="137"/>
        <v>12</v>
      </c>
      <c r="AZ231" s="69">
        <f t="shared" si="138"/>
        <v>0</v>
      </c>
      <c r="BA231" s="69">
        <f t="shared" si="139"/>
        <v>-1</v>
      </c>
      <c r="BB231" s="69">
        <f t="shared" si="140"/>
        <v>0</v>
      </c>
      <c r="BC231" s="67">
        <f t="shared" si="140"/>
        <v>-1</v>
      </c>
      <c r="BD231" s="70">
        <f t="shared" si="141"/>
        <v>-8.3333333333333321</v>
      </c>
      <c r="BE231" s="70">
        <f t="shared" si="147"/>
        <v>0</v>
      </c>
      <c r="BF231" s="71"/>
      <c r="BG231" s="71"/>
      <c r="BH231" s="71">
        <v>1</v>
      </c>
      <c r="BI231" s="54">
        <f t="shared" si="142"/>
        <v>1</v>
      </c>
      <c r="BJ231" s="18">
        <f t="shared" si="143"/>
        <v>10</v>
      </c>
      <c r="BK231" s="18">
        <v>3</v>
      </c>
      <c r="BL231" s="18">
        <f t="shared" si="144"/>
        <v>13</v>
      </c>
      <c r="BM231" s="18">
        <f t="shared" si="145"/>
        <v>1</v>
      </c>
      <c r="BN231" s="18">
        <f t="shared" si="146"/>
        <v>8.3333333333333321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48"/>
        <v>-1</v>
      </c>
      <c r="CW231" s="173">
        <f t="shared" si="149"/>
        <v>-8.3333333333333321</v>
      </c>
      <c r="CX231" s="60"/>
      <c r="CY231" s="60"/>
      <c r="CZ231" s="60"/>
      <c r="DA231" s="60"/>
      <c r="DB231" s="60"/>
      <c r="DC231" s="75"/>
      <c r="DD231" s="60"/>
      <c r="DE231" s="75"/>
      <c r="DF231" s="60"/>
      <c r="DG231" s="60"/>
      <c r="DH231" s="60"/>
      <c r="DI231" s="60"/>
      <c r="DK231" s="3">
        <v>1</v>
      </c>
      <c r="DM231" s="3">
        <v>9</v>
      </c>
      <c r="DN231" s="3">
        <v>10</v>
      </c>
    </row>
    <row r="232" spans="1:118" s="3" customFormat="1">
      <c r="A232" s="56">
        <v>221</v>
      </c>
      <c r="B232" s="58">
        <v>80030269</v>
      </c>
      <c r="C232" s="59" t="s">
        <v>393</v>
      </c>
      <c r="D232" s="60" t="s">
        <v>390</v>
      </c>
      <c r="E232" s="60" t="s">
        <v>373</v>
      </c>
      <c r="F232" s="60" t="s">
        <v>106</v>
      </c>
      <c r="G232" s="60" t="s">
        <v>107</v>
      </c>
      <c r="H232" s="60" t="s">
        <v>108</v>
      </c>
      <c r="I232" s="56">
        <v>35</v>
      </c>
      <c r="J232" s="56" t="s">
        <v>116</v>
      </c>
      <c r="K232" s="56" t="s">
        <v>110</v>
      </c>
      <c r="L232" s="61">
        <v>8</v>
      </c>
      <c r="M232" s="62">
        <f t="shared" si="117"/>
        <v>1</v>
      </c>
      <c r="N232" s="61">
        <v>10</v>
      </c>
      <c r="O232" s="62">
        <f t="shared" si="118"/>
        <v>1</v>
      </c>
      <c r="P232" s="61">
        <v>10</v>
      </c>
      <c r="Q232" s="62">
        <f t="shared" si="119"/>
        <v>1</v>
      </c>
      <c r="R232" s="61">
        <v>13</v>
      </c>
      <c r="S232" s="63">
        <f t="shared" si="120"/>
        <v>1</v>
      </c>
      <c r="T232" s="61">
        <v>9</v>
      </c>
      <c r="U232" s="63">
        <f t="shared" si="121"/>
        <v>1</v>
      </c>
      <c r="V232" s="61">
        <v>7</v>
      </c>
      <c r="W232" s="63">
        <f t="shared" si="122"/>
        <v>1</v>
      </c>
      <c r="X232" s="61">
        <v>12</v>
      </c>
      <c r="Y232" s="63">
        <f t="shared" si="123"/>
        <v>1</v>
      </c>
      <c r="Z232" s="61">
        <v>6</v>
      </c>
      <c r="AA232" s="63">
        <f t="shared" si="124"/>
        <v>1</v>
      </c>
      <c r="AB232" s="61">
        <v>10</v>
      </c>
      <c r="AC232" s="63">
        <f t="shared" si="125"/>
        <v>1</v>
      </c>
      <c r="AD232" s="64">
        <v>0</v>
      </c>
      <c r="AE232" s="65">
        <f t="shared" si="126"/>
        <v>0</v>
      </c>
      <c r="AF232" s="64">
        <v>0</v>
      </c>
      <c r="AG232" s="65">
        <f t="shared" si="127"/>
        <v>0</v>
      </c>
      <c r="AH232" s="64">
        <v>0</v>
      </c>
      <c r="AI232" s="65">
        <f t="shared" si="128"/>
        <v>0</v>
      </c>
      <c r="AJ232" s="64"/>
      <c r="AK232" s="65">
        <f t="shared" si="129"/>
        <v>0</v>
      </c>
      <c r="AL232" s="64"/>
      <c r="AM232" s="65">
        <f t="shared" si="130"/>
        <v>0</v>
      </c>
      <c r="AN232" s="64"/>
      <c r="AO232" s="65">
        <f t="shared" si="131"/>
        <v>0</v>
      </c>
      <c r="AP232" s="66">
        <f t="shared" si="132"/>
        <v>85</v>
      </c>
      <c r="AQ232" s="66">
        <f t="shared" si="133"/>
        <v>9</v>
      </c>
      <c r="AR232" s="56">
        <v>1</v>
      </c>
      <c r="AS232" s="56"/>
      <c r="AT232" s="56">
        <v>4</v>
      </c>
      <c r="AU232" s="67">
        <f t="shared" si="134"/>
        <v>5</v>
      </c>
      <c r="AV232" s="68">
        <f t="shared" si="135"/>
        <v>1</v>
      </c>
      <c r="AW232" s="68">
        <f t="shared" si="136"/>
        <v>0</v>
      </c>
      <c r="AX232" s="14">
        <f t="shared" si="150"/>
        <v>8</v>
      </c>
      <c r="AY232" s="67">
        <f t="shared" si="137"/>
        <v>9</v>
      </c>
      <c r="AZ232" s="69">
        <f t="shared" si="138"/>
        <v>0</v>
      </c>
      <c r="BA232" s="69">
        <f t="shared" si="139"/>
        <v>0</v>
      </c>
      <c r="BB232" s="69">
        <f t="shared" si="140"/>
        <v>-4</v>
      </c>
      <c r="BC232" s="67">
        <f t="shared" si="140"/>
        <v>-4</v>
      </c>
      <c r="BD232" s="70">
        <f t="shared" si="141"/>
        <v>-44.444444444444443</v>
      </c>
      <c r="BE232" s="70">
        <f t="shared" si="147"/>
        <v>-50</v>
      </c>
      <c r="BF232" s="71"/>
      <c r="BG232" s="71"/>
      <c r="BH232" s="71"/>
      <c r="BI232" s="54">
        <f t="shared" si="142"/>
        <v>0</v>
      </c>
      <c r="BJ232" s="18">
        <f t="shared" si="143"/>
        <v>5</v>
      </c>
      <c r="BK232" s="18"/>
      <c r="BL232" s="18">
        <f t="shared" si="144"/>
        <v>5</v>
      </c>
      <c r="BM232" s="18">
        <f t="shared" si="145"/>
        <v>-4</v>
      </c>
      <c r="BN232" s="18">
        <f t="shared" si="146"/>
        <v>-44.444444444444443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si="148"/>
        <v>-4</v>
      </c>
      <c r="CW232" s="173">
        <f t="shared" si="149"/>
        <v>-44.444444444444443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4</v>
      </c>
      <c r="DN232" s="3">
        <v>5</v>
      </c>
    </row>
    <row r="233" spans="1:118" s="3" customFormat="1">
      <c r="A233" s="56">
        <v>222</v>
      </c>
      <c r="B233" s="58">
        <v>80030270</v>
      </c>
      <c r="C233" s="59" t="s">
        <v>394</v>
      </c>
      <c r="D233" s="60" t="s">
        <v>207</v>
      </c>
      <c r="E233" s="60" t="s">
        <v>153</v>
      </c>
      <c r="F233" s="60" t="s">
        <v>106</v>
      </c>
      <c r="G233" s="60" t="s">
        <v>107</v>
      </c>
      <c r="H233" s="60" t="s">
        <v>108</v>
      </c>
      <c r="I233" s="56">
        <v>70</v>
      </c>
      <c r="J233" s="56" t="s">
        <v>116</v>
      </c>
      <c r="K233" s="56" t="s">
        <v>110</v>
      </c>
      <c r="L233" s="61">
        <v>0</v>
      </c>
      <c r="M233" s="62">
        <f t="shared" si="117"/>
        <v>0</v>
      </c>
      <c r="N233" s="61">
        <v>4</v>
      </c>
      <c r="O233" s="62">
        <f t="shared" si="118"/>
        <v>1</v>
      </c>
      <c r="P233" s="61">
        <v>8</v>
      </c>
      <c r="Q233" s="62">
        <f t="shared" si="119"/>
        <v>1</v>
      </c>
      <c r="R233" s="61">
        <v>15</v>
      </c>
      <c r="S233" s="63">
        <f t="shared" si="120"/>
        <v>1</v>
      </c>
      <c r="T233" s="61">
        <v>7</v>
      </c>
      <c r="U233" s="63">
        <f t="shared" si="121"/>
        <v>1</v>
      </c>
      <c r="V233" s="61">
        <v>21</v>
      </c>
      <c r="W233" s="63">
        <f t="shared" si="122"/>
        <v>1</v>
      </c>
      <c r="X233" s="61">
        <v>11</v>
      </c>
      <c r="Y233" s="63">
        <f t="shared" si="123"/>
        <v>1</v>
      </c>
      <c r="Z233" s="61">
        <v>20</v>
      </c>
      <c r="AA233" s="63">
        <f t="shared" si="124"/>
        <v>1</v>
      </c>
      <c r="AB233" s="61">
        <v>19</v>
      </c>
      <c r="AC233" s="63">
        <f t="shared" si="125"/>
        <v>1</v>
      </c>
      <c r="AD233" s="64">
        <v>0</v>
      </c>
      <c r="AE233" s="65">
        <f t="shared" si="126"/>
        <v>0</v>
      </c>
      <c r="AF233" s="64">
        <v>0</v>
      </c>
      <c r="AG233" s="65">
        <f t="shared" si="127"/>
        <v>0</v>
      </c>
      <c r="AH233" s="64">
        <v>0</v>
      </c>
      <c r="AI233" s="65">
        <f t="shared" si="128"/>
        <v>0</v>
      </c>
      <c r="AJ233" s="64"/>
      <c r="AK233" s="65">
        <f t="shared" si="129"/>
        <v>0</v>
      </c>
      <c r="AL233" s="64"/>
      <c r="AM233" s="65">
        <f t="shared" si="130"/>
        <v>0</v>
      </c>
      <c r="AN233" s="64"/>
      <c r="AO233" s="65">
        <f t="shared" si="131"/>
        <v>0</v>
      </c>
      <c r="AP233" s="66">
        <f t="shared" si="132"/>
        <v>105</v>
      </c>
      <c r="AQ233" s="66">
        <f t="shared" si="133"/>
        <v>8</v>
      </c>
      <c r="AR233" s="56">
        <v>1</v>
      </c>
      <c r="AS233" s="56"/>
      <c r="AT233" s="56">
        <v>6</v>
      </c>
      <c r="AU233" s="67">
        <f t="shared" si="134"/>
        <v>7</v>
      </c>
      <c r="AV233" s="68">
        <f t="shared" si="135"/>
        <v>1</v>
      </c>
      <c r="AW233" s="68">
        <f t="shared" si="136"/>
        <v>0</v>
      </c>
      <c r="AX233" s="14">
        <f t="shared" si="150"/>
        <v>8</v>
      </c>
      <c r="AY233" s="67">
        <f t="shared" si="137"/>
        <v>9</v>
      </c>
      <c r="AZ233" s="69">
        <f t="shared" si="138"/>
        <v>0</v>
      </c>
      <c r="BA233" s="69">
        <f t="shared" si="139"/>
        <v>0</v>
      </c>
      <c r="BB233" s="69">
        <f t="shared" si="140"/>
        <v>-2</v>
      </c>
      <c r="BC233" s="67">
        <f t="shared" si="140"/>
        <v>-2</v>
      </c>
      <c r="BD233" s="70">
        <f t="shared" si="141"/>
        <v>-22.222222222222221</v>
      </c>
      <c r="BE233" s="70">
        <f t="shared" si="147"/>
        <v>-25</v>
      </c>
      <c r="BF233" s="71"/>
      <c r="BG233" s="71"/>
      <c r="BH233" s="71"/>
      <c r="BI233" s="54">
        <f t="shared" si="142"/>
        <v>0</v>
      </c>
      <c r="BJ233" s="18">
        <f t="shared" si="143"/>
        <v>7</v>
      </c>
      <c r="BK233" s="18"/>
      <c r="BL233" s="18">
        <f t="shared" si="144"/>
        <v>7</v>
      </c>
      <c r="BM233" s="18">
        <f t="shared" si="145"/>
        <v>-2</v>
      </c>
      <c r="BN233" s="18">
        <f t="shared" si="146"/>
        <v>-22.222222222222221</v>
      </c>
      <c r="BO233" s="73"/>
      <c r="BP233" s="55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60"/>
      <c r="CV233" s="56">
        <f t="shared" si="148"/>
        <v>-2</v>
      </c>
      <c r="CW233" s="173">
        <f t="shared" si="149"/>
        <v>-22.222222222222221</v>
      </c>
      <c r="CX233" s="60"/>
      <c r="CY233" s="60"/>
      <c r="CZ233" s="60"/>
      <c r="DA233" s="60"/>
      <c r="DB233" s="60"/>
      <c r="DC233" s="75"/>
      <c r="DD233" s="60"/>
      <c r="DE233" s="75"/>
      <c r="DF233" s="60"/>
      <c r="DG233" s="60"/>
      <c r="DH233" s="60"/>
      <c r="DI233" s="60"/>
      <c r="DK233" s="3">
        <v>1</v>
      </c>
      <c r="DM233" s="3">
        <v>6</v>
      </c>
      <c r="DN233" s="3">
        <v>7</v>
      </c>
    </row>
    <row r="234" spans="1:118" s="3" customFormat="1">
      <c r="A234" s="56">
        <v>223</v>
      </c>
      <c r="B234" s="58">
        <v>80030271</v>
      </c>
      <c r="C234" s="59" t="s">
        <v>395</v>
      </c>
      <c r="D234" s="60" t="s">
        <v>276</v>
      </c>
      <c r="E234" s="60" t="s">
        <v>214</v>
      </c>
      <c r="F234" s="60" t="s">
        <v>106</v>
      </c>
      <c r="G234" s="60" t="s">
        <v>107</v>
      </c>
      <c r="H234" s="60" t="s">
        <v>108</v>
      </c>
      <c r="I234" s="56">
        <v>31</v>
      </c>
      <c r="J234" s="56" t="s">
        <v>116</v>
      </c>
      <c r="K234" s="56" t="s">
        <v>110</v>
      </c>
      <c r="L234" s="61">
        <v>5</v>
      </c>
      <c r="M234" s="62">
        <f t="shared" si="117"/>
        <v>1</v>
      </c>
      <c r="N234" s="61">
        <v>6</v>
      </c>
      <c r="O234" s="62">
        <f t="shared" si="118"/>
        <v>1</v>
      </c>
      <c r="P234" s="61">
        <v>12</v>
      </c>
      <c r="Q234" s="62">
        <f t="shared" si="119"/>
        <v>1</v>
      </c>
      <c r="R234" s="61">
        <v>13</v>
      </c>
      <c r="S234" s="63">
        <f t="shared" si="120"/>
        <v>1</v>
      </c>
      <c r="T234" s="61">
        <v>9</v>
      </c>
      <c r="U234" s="63">
        <f t="shared" si="121"/>
        <v>1</v>
      </c>
      <c r="V234" s="61">
        <v>13</v>
      </c>
      <c r="W234" s="63">
        <f t="shared" si="122"/>
        <v>1</v>
      </c>
      <c r="X234" s="61">
        <v>11</v>
      </c>
      <c r="Y234" s="63">
        <f t="shared" si="123"/>
        <v>1</v>
      </c>
      <c r="Z234" s="61">
        <v>7</v>
      </c>
      <c r="AA234" s="63">
        <f t="shared" si="124"/>
        <v>1</v>
      </c>
      <c r="AB234" s="61">
        <v>8</v>
      </c>
      <c r="AC234" s="63">
        <f t="shared" si="125"/>
        <v>1</v>
      </c>
      <c r="AD234" s="64">
        <v>0</v>
      </c>
      <c r="AE234" s="65">
        <f t="shared" si="126"/>
        <v>0</v>
      </c>
      <c r="AF234" s="64">
        <v>0</v>
      </c>
      <c r="AG234" s="65">
        <f t="shared" si="127"/>
        <v>0</v>
      </c>
      <c r="AH234" s="64">
        <v>0</v>
      </c>
      <c r="AI234" s="65">
        <f t="shared" si="128"/>
        <v>0</v>
      </c>
      <c r="AJ234" s="64"/>
      <c r="AK234" s="65">
        <f t="shared" si="129"/>
        <v>0</v>
      </c>
      <c r="AL234" s="64"/>
      <c r="AM234" s="65">
        <f t="shared" si="130"/>
        <v>0</v>
      </c>
      <c r="AN234" s="64"/>
      <c r="AO234" s="65">
        <f t="shared" si="131"/>
        <v>0</v>
      </c>
      <c r="AP234" s="66">
        <f t="shared" si="132"/>
        <v>84</v>
      </c>
      <c r="AQ234" s="66">
        <f t="shared" si="133"/>
        <v>9</v>
      </c>
      <c r="AR234" s="56">
        <v>1</v>
      </c>
      <c r="AS234" s="56"/>
      <c r="AT234" s="56">
        <v>3</v>
      </c>
      <c r="AU234" s="67">
        <f t="shared" si="134"/>
        <v>4</v>
      </c>
      <c r="AV234" s="68">
        <f t="shared" si="135"/>
        <v>1</v>
      </c>
      <c r="AW234" s="68">
        <f t="shared" si="136"/>
        <v>0</v>
      </c>
      <c r="AX234" s="14">
        <f t="shared" si="150"/>
        <v>8</v>
      </c>
      <c r="AY234" s="67">
        <f t="shared" si="137"/>
        <v>9</v>
      </c>
      <c r="AZ234" s="69">
        <f t="shared" si="138"/>
        <v>0</v>
      </c>
      <c r="BA234" s="69">
        <f t="shared" si="139"/>
        <v>0</v>
      </c>
      <c r="BB234" s="69">
        <f t="shared" si="140"/>
        <v>-5</v>
      </c>
      <c r="BC234" s="67">
        <f t="shared" si="140"/>
        <v>-5</v>
      </c>
      <c r="BD234" s="70">
        <f t="shared" si="141"/>
        <v>-55.555555555555557</v>
      </c>
      <c r="BE234" s="70">
        <f t="shared" si="147"/>
        <v>-62.5</v>
      </c>
      <c r="BF234" s="71"/>
      <c r="BG234" s="71"/>
      <c r="BH234" s="71">
        <v>1</v>
      </c>
      <c r="BI234" s="54">
        <f t="shared" si="142"/>
        <v>1</v>
      </c>
      <c r="BJ234" s="18">
        <f t="shared" si="143"/>
        <v>3</v>
      </c>
      <c r="BK234" s="18"/>
      <c r="BL234" s="18">
        <f t="shared" si="144"/>
        <v>3</v>
      </c>
      <c r="BM234" s="18">
        <f t="shared" si="145"/>
        <v>-6</v>
      </c>
      <c r="BN234" s="18">
        <f t="shared" si="146"/>
        <v>-66.666666666666657</v>
      </c>
      <c r="BO234" s="73"/>
      <c r="BP234" s="55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60"/>
      <c r="CV234" s="56">
        <f t="shared" si="148"/>
        <v>-5</v>
      </c>
      <c r="CW234" s="173">
        <f t="shared" si="149"/>
        <v>-55.555555555555557</v>
      </c>
      <c r="CX234" s="60"/>
      <c r="CY234" s="60"/>
      <c r="CZ234" s="60"/>
      <c r="DA234" s="60"/>
      <c r="DB234" s="60"/>
      <c r="DC234" s="75"/>
      <c r="DD234" s="60"/>
      <c r="DE234" s="75"/>
      <c r="DF234" s="60"/>
      <c r="DG234" s="60"/>
      <c r="DH234" s="60"/>
      <c r="DI234" s="60"/>
      <c r="DK234" s="3">
        <v>1</v>
      </c>
      <c r="DM234" s="3">
        <v>4</v>
      </c>
      <c r="DN234" s="3">
        <v>5</v>
      </c>
    </row>
    <row r="235" spans="1:118" s="3" customFormat="1">
      <c r="A235" s="56">
        <v>224</v>
      </c>
      <c r="B235" s="58" t="s">
        <v>396</v>
      </c>
      <c r="C235" s="59" t="s">
        <v>397</v>
      </c>
      <c r="D235" s="60" t="s">
        <v>333</v>
      </c>
      <c r="E235" s="60" t="s">
        <v>324</v>
      </c>
      <c r="F235" s="60" t="s">
        <v>106</v>
      </c>
      <c r="G235" s="60" t="s">
        <v>107</v>
      </c>
      <c r="H235" s="60" t="s">
        <v>108</v>
      </c>
      <c r="I235" s="56">
        <v>42</v>
      </c>
      <c r="J235" s="56" t="s">
        <v>116</v>
      </c>
      <c r="K235" s="56" t="s">
        <v>110</v>
      </c>
      <c r="L235" s="61"/>
      <c r="M235" s="62">
        <f t="shared" si="117"/>
        <v>0</v>
      </c>
      <c r="N235" s="61"/>
      <c r="O235" s="62">
        <f t="shared" si="118"/>
        <v>0</v>
      </c>
      <c r="P235" s="61"/>
      <c r="Q235" s="62">
        <f t="shared" si="119"/>
        <v>0</v>
      </c>
      <c r="R235" s="61"/>
      <c r="S235" s="63">
        <f t="shared" si="120"/>
        <v>0</v>
      </c>
      <c r="T235" s="61"/>
      <c r="U235" s="63">
        <f t="shared" si="121"/>
        <v>0</v>
      </c>
      <c r="V235" s="61"/>
      <c r="W235" s="63">
        <f t="shared" si="122"/>
        <v>0</v>
      </c>
      <c r="X235" s="61"/>
      <c r="Y235" s="63">
        <f t="shared" si="123"/>
        <v>0</v>
      </c>
      <c r="Z235" s="61"/>
      <c r="AA235" s="63">
        <f t="shared" si="124"/>
        <v>0</v>
      </c>
      <c r="AB235" s="61"/>
      <c r="AC235" s="63">
        <f t="shared" si="125"/>
        <v>0</v>
      </c>
      <c r="AD235" s="64"/>
      <c r="AE235" s="65">
        <f t="shared" si="126"/>
        <v>0</v>
      </c>
      <c r="AF235" s="64"/>
      <c r="AG235" s="65">
        <f t="shared" si="127"/>
        <v>0</v>
      </c>
      <c r="AH235" s="64"/>
      <c r="AI235" s="65">
        <f t="shared" si="128"/>
        <v>0</v>
      </c>
      <c r="AJ235" s="64"/>
      <c r="AK235" s="65">
        <f t="shared" si="129"/>
        <v>0</v>
      </c>
      <c r="AL235" s="64"/>
      <c r="AM235" s="65">
        <f t="shared" si="130"/>
        <v>0</v>
      </c>
      <c r="AN235" s="64"/>
      <c r="AO235" s="65">
        <f t="shared" si="131"/>
        <v>0</v>
      </c>
      <c r="AP235" s="66">
        <f t="shared" si="132"/>
        <v>0</v>
      </c>
      <c r="AQ235" s="66">
        <f t="shared" si="133"/>
        <v>0</v>
      </c>
      <c r="AR235" s="56">
        <v>0</v>
      </c>
      <c r="AS235" s="56"/>
      <c r="AT235" s="56">
        <v>1</v>
      </c>
      <c r="AU235" s="67">
        <f t="shared" si="134"/>
        <v>1</v>
      </c>
      <c r="AV235" s="68">
        <f t="shared" si="135"/>
        <v>0</v>
      </c>
      <c r="AW235" s="68">
        <f t="shared" si="136"/>
        <v>0</v>
      </c>
      <c r="AX235" s="14">
        <f t="shared" si="150"/>
        <v>0</v>
      </c>
      <c r="AY235" s="67">
        <f t="shared" si="137"/>
        <v>0</v>
      </c>
      <c r="AZ235" s="69">
        <f t="shared" si="138"/>
        <v>0</v>
      </c>
      <c r="BA235" s="69">
        <f t="shared" si="139"/>
        <v>0</v>
      </c>
      <c r="BB235" s="69">
        <f t="shared" si="140"/>
        <v>1</v>
      </c>
      <c r="BC235" s="67">
        <f t="shared" si="140"/>
        <v>1</v>
      </c>
      <c r="BD235" s="70">
        <f t="shared" si="141"/>
        <v>0</v>
      </c>
      <c r="BE235" s="70">
        <f t="shared" si="147"/>
        <v>0</v>
      </c>
      <c r="BF235" s="102"/>
      <c r="BG235" s="102"/>
      <c r="BH235" s="102"/>
      <c r="BI235" s="54">
        <f t="shared" si="142"/>
        <v>0</v>
      </c>
      <c r="BJ235" s="18">
        <f t="shared" si="143"/>
        <v>1</v>
      </c>
      <c r="BK235" s="18"/>
      <c r="BL235" s="18">
        <f t="shared" si="144"/>
        <v>1</v>
      </c>
      <c r="BM235" s="18">
        <f t="shared" si="145"/>
        <v>1</v>
      </c>
      <c r="BN235" s="18" t="e">
        <f t="shared" si="146"/>
        <v>#DIV/0!</v>
      </c>
      <c r="BO235" s="103"/>
      <c r="BP235" s="104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6"/>
      <c r="CV235" s="56">
        <f t="shared" si="148"/>
        <v>1</v>
      </c>
      <c r="CW235" s="173" t="e">
        <f t="shared" si="149"/>
        <v>#DIV/0!</v>
      </c>
      <c r="CX235" s="106"/>
      <c r="CY235" s="106"/>
      <c r="CZ235" s="106"/>
      <c r="DA235" s="106"/>
      <c r="DB235" s="106"/>
      <c r="DC235" s="107"/>
      <c r="DD235" s="106"/>
      <c r="DE235" s="107"/>
      <c r="DF235" s="106"/>
      <c r="DG235" s="106"/>
      <c r="DH235" s="106"/>
      <c r="DI235" s="106"/>
      <c r="DK235" s="3">
        <v>0</v>
      </c>
      <c r="DM235" s="3">
        <v>1</v>
      </c>
      <c r="DN235" s="3">
        <v>1</v>
      </c>
    </row>
    <row r="236" spans="1:118" s="3" customFormat="1">
      <c r="A236" s="56">
        <v>225</v>
      </c>
      <c r="B236" s="58" t="s">
        <v>396</v>
      </c>
      <c r="C236" s="59" t="s">
        <v>398</v>
      </c>
      <c r="D236" s="60" t="s">
        <v>253</v>
      </c>
      <c r="E236" s="60" t="s">
        <v>214</v>
      </c>
      <c r="F236" s="60" t="s">
        <v>106</v>
      </c>
      <c r="G236" s="60" t="s">
        <v>107</v>
      </c>
      <c r="H236" s="60" t="s">
        <v>108</v>
      </c>
      <c r="I236" s="56">
        <v>26</v>
      </c>
      <c r="J236" s="56" t="s">
        <v>399</v>
      </c>
      <c r="K236" s="56" t="s">
        <v>110</v>
      </c>
      <c r="L236" s="61"/>
      <c r="M236" s="62">
        <f t="shared" si="117"/>
        <v>0</v>
      </c>
      <c r="N236" s="61"/>
      <c r="O236" s="62">
        <f t="shared" si="118"/>
        <v>0</v>
      </c>
      <c r="P236" s="61"/>
      <c r="Q236" s="62">
        <f t="shared" si="119"/>
        <v>0</v>
      </c>
      <c r="R236" s="61"/>
      <c r="S236" s="63">
        <f t="shared" si="120"/>
        <v>0</v>
      </c>
      <c r="T236" s="61"/>
      <c r="U236" s="63">
        <f t="shared" si="121"/>
        <v>0</v>
      </c>
      <c r="V236" s="61"/>
      <c r="W236" s="63">
        <f t="shared" si="122"/>
        <v>0</v>
      </c>
      <c r="X236" s="61"/>
      <c r="Y236" s="63">
        <f t="shared" si="123"/>
        <v>0</v>
      </c>
      <c r="Z236" s="61"/>
      <c r="AA236" s="63">
        <f t="shared" si="124"/>
        <v>0</v>
      </c>
      <c r="AB236" s="61"/>
      <c r="AC236" s="63">
        <f t="shared" si="125"/>
        <v>0</v>
      </c>
      <c r="AD236" s="64"/>
      <c r="AE236" s="65">
        <f t="shared" si="126"/>
        <v>0</v>
      </c>
      <c r="AF236" s="64"/>
      <c r="AG236" s="65">
        <f t="shared" si="127"/>
        <v>0</v>
      </c>
      <c r="AH236" s="64"/>
      <c r="AI236" s="65">
        <f t="shared" si="128"/>
        <v>0</v>
      </c>
      <c r="AJ236" s="64"/>
      <c r="AK236" s="65">
        <f t="shared" si="129"/>
        <v>0</v>
      </c>
      <c r="AL236" s="64"/>
      <c r="AM236" s="65">
        <f t="shared" si="130"/>
        <v>0</v>
      </c>
      <c r="AN236" s="64"/>
      <c r="AO236" s="65">
        <f t="shared" si="131"/>
        <v>0</v>
      </c>
      <c r="AP236" s="66">
        <f t="shared" si="132"/>
        <v>0</v>
      </c>
      <c r="AQ236" s="66">
        <f t="shared" si="133"/>
        <v>0</v>
      </c>
      <c r="AR236" s="56">
        <v>0</v>
      </c>
      <c r="AS236" s="56"/>
      <c r="AT236" s="56">
        <v>0</v>
      </c>
      <c r="AU236" s="67">
        <f t="shared" si="134"/>
        <v>0</v>
      </c>
      <c r="AV236" s="68">
        <f t="shared" si="135"/>
        <v>0</v>
      </c>
      <c r="AW236" s="68">
        <f t="shared" si="136"/>
        <v>0</v>
      </c>
      <c r="AX236" s="14">
        <f t="shared" si="150"/>
        <v>0</v>
      </c>
      <c r="AY236" s="67">
        <f t="shared" si="137"/>
        <v>0</v>
      </c>
      <c r="AZ236" s="69">
        <f t="shared" si="138"/>
        <v>0</v>
      </c>
      <c r="BA236" s="69">
        <f t="shared" si="139"/>
        <v>0</v>
      </c>
      <c r="BB236" s="69">
        <f t="shared" si="140"/>
        <v>0</v>
      </c>
      <c r="BC236" s="67">
        <f t="shared" si="140"/>
        <v>0</v>
      </c>
      <c r="BD236" s="70">
        <f t="shared" si="141"/>
        <v>0</v>
      </c>
      <c r="BE236" s="70">
        <f t="shared" si="147"/>
        <v>0</v>
      </c>
      <c r="BF236" s="102"/>
      <c r="BG236" s="102"/>
      <c r="BH236" s="102"/>
      <c r="BI236" s="54">
        <f t="shared" si="142"/>
        <v>0</v>
      </c>
      <c r="BJ236" s="18">
        <f t="shared" si="143"/>
        <v>0</v>
      </c>
      <c r="BK236" s="18"/>
      <c r="BL236" s="18">
        <f t="shared" si="144"/>
        <v>0</v>
      </c>
      <c r="BM236" s="18">
        <f t="shared" si="145"/>
        <v>0</v>
      </c>
      <c r="BN236" s="18" t="e">
        <f t="shared" si="146"/>
        <v>#DIV/0!</v>
      </c>
      <c r="BO236" s="103"/>
      <c r="BP236" s="104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6"/>
      <c r="CV236" s="56">
        <f t="shared" si="148"/>
        <v>0</v>
      </c>
      <c r="CW236" s="173" t="e">
        <f t="shared" si="149"/>
        <v>#DIV/0!</v>
      </c>
      <c r="CX236" s="106"/>
      <c r="CY236" s="106"/>
      <c r="CZ236" s="106"/>
      <c r="DA236" s="106"/>
      <c r="DB236" s="106"/>
      <c r="DC236" s="107">
        <v>1</v>
      </c>
      <c r="DD236" s="106"/>
      <c r="DE236" s="107"/>
      <c r="DF236" s="106"/>
      <c r="DG236" s="106"/>
      <c r="DH236" s="106"/>
      <c r="DI236" s="106"/>
      <c r="DK236" s="3">
        <v>0</v>
      </c>
      <c r="DM236" s="3">
        <v>0</v>
      </c>
      <c r="DN236" s="3">
        <v>0</v>
      </c>
    </row>
    <row r="237" spans="1:118" s="3" customFormat="1">
      <c r="A237" s="56">
        <v>226</v>
      </c>
      <c r="B237" s="58" t="s">
        <v>396</v>
      </c>
      <c r="C237" s="59" t="s">
        <v>400</v>
      </c>
      <c r="D237" s="60" t="s">
        <v>258</v>
      </c>
      <c r="E237" s="60" t="s">
        <v>214</v>
      </c>
      <c r="F237" s="60" t="s">
        <v>106</v>
      </c>
      <c r="G237" s="60" t="s">
        <v>107</v>
      </c>
      <c r="H237" s="60" t="s">
        <v>108</v>
      </c>
      <c r="I237" s="56">
        <v>4</v>
      </c>
      <c r="J237" s="56" t="s">
        <v>259</v>
      </c>
      <c r="K237" s="56" t="s">
        <v>110</v>
      </c>
      <c r="L237" s="61"/>
      <c r="M237" s="62">
        <f t="shared" si="117"/>
        <v>0</v>
      </c>
      <c r="N237" s="61"/>
      <c r="O237" s="62">
        <f t="shared" si="118"/>
        <v>0</v>
      </c>
      <c r="P237" s="61"/>
      <c r="Q237" s="62">
        <f t="shared" si="119"/>
        <v>0</v>
      </c>
      <c r="R237" s="61"/>
      <c r="S237" s="63">
        <f t="shared" si="120"/>
        <v>0</v>
      </c>
      <c r="T237" s="61"/>
      <c r="U237" s="63">
        <f t="shared" si="121"/>
        <v>0</v>
      </c>
      <c r="V237" s="61"/>
      <c r="W237" s="63">
        <f t="shared" si="122"/>
        <v>0</v>
      </c>
      <c r="X237" s="61"/>
      <c r="Y237" s="63">
        <f t="shared" si="123"/>
        <v>0</v>
      </c>
      <c r="Z237" s="61"/>
      <c r="AA237" s="63">
        <f t="shared" si="124"/>
        <v>0</v>
      </c>
      <c r="AB237" s="61"/>
      <c r="AC237" s="63">
        <f t="shared" si="125"/>
        <v>0</v>
      </c>
      <c r="AD237" s="64"/>
      <c r="AE237" s="65">
        <f t="shared" si="126"/>
        <v>0</v>
      </c>
      <c r="AF237" s="64"/>
      <c r="AG237" s="65">
        <f t="shared" si="127"/>
        <v>0</v>
      </c>
      <c r="AH237" s="64"/>
      <c r="AI237" s="65">
        <f t="shared" si="128"/>
        <v>0</v>
      </c>
      <c r="AJ237" s="64"/>
      <c r="AK237" s="65">
        <f t="shared" si="129"/>
        <v>0</v>
      </c>
      <c r="AL237" s="64"/>
      <c r="AM237" s="65">
        <f t="shared" si="130"/>
        <v>0</v>
      </c>
      <c r="AN237" s="64"/>
      <c r="AO237" s="65">
        <f t="shared" si="131"/>
        <v>0</v>
      </c>
      <c r="AP237" s="66">
        <f t="shared" si="132"/>
        <v>0</v>
      </c>
      <c r="AQ237" s="66">
        <f t="shared" si="133"/>
        <v>0</v>
      </c>
      <c r="AR237" s="56">
        <v>0</v>
      </c>
      <c r="AS237" s="56"/>
      <c r="AT237" s="56">
        <v>1</v>
      </c>
      <c r="AU237" s="67">
        <f t="shared" si="134"/>
        <v>1</v>
      </c>
      <c r="AV237" s="68">
        <f t="shared" si="135"/>
        <v>0</v>
      </c>
      <c r="AW237" s="68">
        <f t="shared" si="136"/>
        <v>0</v>
      </c>
      <c r="AX237" s="14">
        <f t="shared" si="150"/>
        <v>0</v>
      </c>
      <c r="AY237" s="67">
        <f t="shared" si="137"/>
        <v>0</v>
      </c>
      <c r="AZ237" s="69">
        <f t="shared" si="138"/>
        <v>0</v>
      </c>
      <c r="BA237" s="69">
        <f t="shared" si="139"/>
        <v>0</v>
      </c>
      <c r="BB237" s="69">
        <f t="shared" si="140"/>
        <v>1</v>
      </c>
      <c r="BC237" s="67">
        <f t="shared" si="140"/>
        <v>1</v>
      </c>
      <c r="BD237" s="70">
        <f t="shared" si="141"/>
        <v>0</v>
      </c>
      <c r="BE237" s="70">
        <f t="shared" si="147"/>
        <v>0</v>
      </c>
      <c r="BF237" s="102"/>
      <c r="BG237" s="102"/>
      <c r="BH237" s="102"/>
      <c r="BI237" s="54">
        <f t="shared" si="142"/>
        <v>0</v>
      </c>
      <c r="BJ237" s="18">
        <f t="shared" si="143"/>
        <v>1</v>
      </c>
      <c r="BK237" s="18"/>
      <c r="BL237" s="18">
        <f t="shared" si="144"/>
        <v>1</v>
      </c>
      <c r="BM237" s="18">
        <f t="shared" si="145"/>
        <v>1</v>
      </c>
      <c r="BN237" s="18" t="e">
        <f t="shared" si="146"/>
        <v>#DIV/0!</v>
      </c>
      <c r="BO237" s="104">
        <v>1</v>
      </c>
      <c r="BP237" s="104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6"/>
      <c r="CV237" s="56">
        <f t="shared" si="148"/>
        <v>1</v>
      </c>
      <c r="CW237" s="173" t="e">
        <f t="shared" si="149"/>
        <v>#DIV/0!</v>
      </c>
      <c r="CX237" s="106"/>
      <c r="CY237" s="106"/>
      <c r="CZ237" s="106"/>
      <c r="DA237" s="106"/>
      <c r="DB237" s="106"/>
      <c r="DC237" s="107">
        <v>2</v>
      </c>
      <c r="DD237" s="106"/>
      <c r="DE237" s="107"/>
      <c r="DF237" s="106"/>
      <c r="DG237" s="106"/>
      <c r="DH237" s="106"/>
      <c r="DI237" s="106"/>
      <c r="DK237" s="3">
        <v>0</v>
      </c>
      <c r="DM237" s="3">
        <v>1</v>
      </c>
      <c r="DN237" s="3">
        <v>1</v>
      </c>
    </row>
    <row r="238" spans="1:118" s="3" customFormat="1">
      <c r="A238" s="56">
        <v>227</v>
      </c>
      <c r="B238" s="58" t="s">
        <v>396</v>
      </c>
      <c r="C238" s="59" t="s">
        <v>401</v>
      </c>
      <c r="D238" s="60" t="s">
        <v>315</v>
      </c>
      <c r="E238" s="60" t="s">
        <v>284</v>
      </c>
      <c r="F238" s="60" t="s">
        <v>106</v>
      </c>
      <c r="G238" s="60" t="s">
        <v>107</v>
      </c>
      <c r="H238" s="60" t="s">
        <v>108</v>
      </c>
      <c r="I238" s="56">
        <v>9</v>
      </c>
      <c r="J238" s="56" t="s">
        <v>399</v>
      </c>
      <c r="K238" s="56" t="s">
        <v>110</v>
      </c>
      <c r="L238" s="61"/>
      <c r="M238" s="62">
        <f t="shared" si="117"/>
        <v>0</v>
      </c>
      <c r="N238" s="61"/>
      <c r="O238" s="62">
        <f t="shared" si="118"/>
        <v>0</v>
      </c>
      <c r="P238" s="61"/>
      <c r="Q238" s="62">
        <f t="shared" si="119"/>
        <v>0</v>
      </c>
      <c r="R238" s="61"/>
      <c r="S238" s="63">
        <f t="shared" si="120"/>
        <v>0</v>
      </c>
      <c r="T238" s="61"/>
      <c r="U238" s="63">
        <f t="shared" si="121"/>
        <v>0</v>
      </c>
      <c r="V238" s="61"/>
      <c r="W238" s="63">
        <f t="shared" si="122"/>
        <v>0</v>
      </c>
      <c r="X238" s="61"/>
      <c r="Y238" s="63">
        <f t="shared" si="123"/>
        <v>0</v>
      </c>
      <c r="Z238" s="61"/>
      <c r="AA238" s="63">
        <f t="shared" si="124"/>
        <v>0</v>
      </c>
      <c r="AB238" s="61"/>
      <c r="AC238" s="63">
        <f t="shared" si="125"/>
        <v>0</v>
      </c>
      <c r="AD238" s="64"/>
      <c r="AE238" s="65">
        <f t="shared" si="126"/>
        <v>0</v>
      </c>
      <c r="AF238" s="64"/>
      <c r="AG238" s="65">
        <f t="shared" si="127"/>
        <v>0</v>
      </c>
      <c r="AH238" s="64"/>
      <c r="AI238" s="65">
        <f t="shared" si="128"/>
        <v>0</v>
      </c>
      <c r="AJ238" s="64"/>
      <c r="AK238" s="65">
        <f t="shared" si="129"/>
        <v>0</v>
      </c>
      <c r="AL238" s="64"/>
      <c r="AM238" s="65">
        <f t="shared" si="130"/>
        <v>0</v>
      </c>
      <c r="AN238" s="64"/>
      <c r="AO238" s="65">
        <f t="shared" si="131"/>
        <v>0</v>
      </c>
      <c r="AP238" s="66">
        <f t="shared" si="132"/>
        <v>0</v>
      </c>
      <c r="AQ238" s="66">
        <f t="shared" si="133"/>
        <v>0</v>
      </c>
      <c r="AR238" s="56">
        <v>1</v>
      </c>
      <c r="AS238" s="56"/>
      <c r="AT238" s="56">
        <v>0</v>
      </c>
      <c r="AU238" s="67">
        <f t="shared" si="134"/>
        <v>1</v>
      </c>
      <c r="AV238" s="68">
        <f t="shared" si="135"/>
        <v>0</v>
      </c>
      <c r="AW238" s="68">
        <f t="shared" si="136"/>
        <v>0</v>
      </c>
      <c r="AX238" s="14">
        <f t="shared" si="150"/>
        <v>0</v>
      </c>
      <c r="AY238" s="67">
        <f t="shared" si="137"/>
        <v>0</v>
      </c>
      <c r="AZ238" s="69">
        <f t="shared" si="138"/>
        <v>1</v>
      </c>
      <c r="BA238" s="69">
        <f t="shared" si="139"/>
        <v>0</v>
      </c>
      <c r="BB238" s="69">
        <f t="shared" si="140"/>
        <v>0</v>
      </c>
      <c r="BC238" s="67">
        <f t="shared" si="140"/>
        <v>1</v>
      </c>
      <c r="BD238" s="70">
        <f t="shared" si="141"/>
        <v>0</v>
      </c>
      <c r="BE238" s="70">
        <f t="shared" si="147"/>
        <v>0</v>
      </c>
      <c r="BF238" s="102"/>
      <c r="BG238" s="102"/>
      <c r="BH238" s="102"/>
      <c r="BI238" s="54">
        <f t="shared" si="142"/>
        <v>0</v>
      </c>
      <c r="BJ238" s="18">
        <f t="shared" si="143"/>
        <v>1</v>
      </c>
      <c r="BK238" s="18"/>
      <c r="BL238" s="18">
        <f t="shared" si="144"/>
        <v>1</v>
      </c>
      <c r="BM238" s="18">
        <f t="shared" si="145"/>
        <v>1</v>
      </c>
      <c r="BN238" s="18" t="e">
        <f t="shared" si="146"/>
        <v>#DIV/0!</v>
      </c>
      <c r="BO238" s="103"/>
      <c r="BP238" s="104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6"/>
      <c r="CV238" s="56">
        <f t="shared" si="148"/>
        <v>1</v>
      </c>
      <c r="CW238" s="173" t="e">
        <f t="shared" si="149"/>
        <v>#DIV/0!</v>
      </c>
      <c r="CX238" s="106"/>
      <c r="CY238" s="106"/>
      <c r="CZ238" s="106"/>
      <c r="DA238" s="106"/>
      <c r="DB238" s="106"/>
      <c r="DC238" s="107"/>
      <c r="DD238" s="106"/>
      <c r="DE238" s="107"/>
      <c r="DF238" s="106"/>
      <c r="DG238" s="106"/>
      <c r="DH238" s="106"/>
      <c r="DI238" s="106"/>
      <c r="DK238" s="3">
        <v>1</v>
      </c>
      <c r="DM238" s="3">
        <v>0</v>
      </c>
      <c r="DN238" s="3">
        <v>1</v>
      </c>
    </row>
    <row r="239" spans="1:118" s="3" customFormat="1">
      <c r="A239" s="56">
        <v>228</v>
      </c>
      <c r="B239" s="58" t="s">
        <v>396</v>
      </c>
      <c r="C239" s="59" t="s">
        <v>402</v>
      </c>
      <c r="D239" s="60" t="s">
        <v>315</v>
      </c>
      <c r="E239" s="60" t="s">
        <v>284</v>
      </c>
      <c r="F239" s="60" t="s">
        <v>106</v>
      </c>
      <c r="G239" s="60" t="s">
        <v>107</v>
      </c>
      <c r="H239" s="60" t="s">
        <v>108</v>
      </c>
      <c r="I239" s="56">
        <v>50</v>
      </c>
      <c r="J239" s="56" t="s">
        <v>399</v>
      </c>
      <c r="K239" s="56" t="s">
        <v>110</v>
      </c>
      <c r="L239" s="61"/>
      <c r="M239" s="62">
        <f t="shared" si="117"/>
        <v>0</v>
      </c>
      <c r="N239" s="61"/>
      <c r="O239" s="62">
        <f t="shared" si="118"/>
        <v>0</v>
      </c>
      <c r="P239" s="61"/>
      <c r="Q239" s="62">
        <f t="shared" si="119"/>
        <v>0</v>
      </c>
      <c r="R239" s="61"/>
      <c r="S239" s="63">
        <f t="shared" si="120"/>
        <v>0</v>
      </c>
      <c r="T239" s="61"/>
      <c r="U239" s="63">
        <f t="shared" si="121"/>
        <v>0</v>
      </c>
      <c r="V239" s="61"/>
      <c r="W239" s="63">
        <f t="shared" si="122"/>
        <v>0</v>
      </c>
      <c r="X239" s="61"/>
      <c r="Y239" s="63">
        <f t="shared" si="123"/>
        <v>0</v>
      </c>
      <c r="Z239" s="61"/>
      <c r="AA239" s="63">
        <f t="shared" si="124"/>
        <v>0</v>
      </c>
      <c r="AB239" s="61"/>
      <c r="AC239" s="63">
        <f t="shared" si="125"/>
        <v>0</v>
      </c>
      <c r="AD239" s="64"/>
      <c r="AE239" s="65">
        <f t="shared" si="126"/>
        <v>0</v>
      </c>
      <c r="AF239" s="64"/>
      <c r="AG239" s="65">
        <f t="shared" si="127"/>
        <v>0</v>
      </c>
      <c r="AH239" s="64"/>
      <c r="AI239" s="65">
        <f t="shared" si="128"/>
        <v>0</v>
      </c>
      <c r="AJ239" s="64"/>
      <c r="AK239" s="65">
        <f t="shared" si="129"/>
        <v>0</v>
      </c>
      <c r="AL239" s="64"/>
      <c r="AM239" s="65">
        <f t="shared" si="130"/>
        <v>0</v>
      </c>
      <c r="AN239" s="64"/>
      <c r="AO239" s="65">
        <f t="shared" si="131"/>
        <v>0</v>
      </c>
      <c r="AP239" s="66">
        <f t="shared" si="132"/>
        <v>0</v>
      </c>
      <c r="AQ239" s="66">
        <f t="shared" si="133"/>
        <v>0</v>
      </c>
      <c r="AR239" s="56">
        <v>1</v>
      </c>
      <c r="AS239" s="56"/>
      <c r="AT239" s="56">
        <v>0</v>
      </c>
      <c r="AU239" s="67">
        <f t="shared" si="134"/>
        <v>1</v>
      </c>
      <c r="AV239" s="68">
        <f t="shared" si="135"/>
        <v>0</v>
      </c>
      <c r="AW239" s="68">
        <f t="shared" si="136"/>
        <v>0</v>
      </c>
      <c r="AX239" s="14">
        <f t="shared" si="150"/>
        <v>0</v>
      </c>
      <c r="AY239" s="67">
        <f t="shared" si="137"/>
        <v>0</v>
      </c>
      <c r="AZ239" s="69">
        <f t="shared" si="138"/>
        <v>1</v>
      </c>
      <c r="BA239" s="69">
        <f t="shared" si="139"/>
        <v>0</v>
      </c>
      <c r="BB239" s="69">
        <f t="shared" si="140"/>
        <v>0</v>
      </c>
      <c r="BC239" s="67">
        <f t="shared" si="140"/>
        <v>1</v>
      </c>
      <c r="BD239" s="70">
        <f t="shared" si="141"/>
        <v>0</v>
      </c>
      <c r="BE239" s="70">
        <f t="shared" si="147"/>
        <v>0</v>
      </c>
      <c r="BF239" s="102"/>
      <c r="BG239" s="102"/>
      <c r="BH239" s="102"/>
      <c r="BI239" s="54">
        <f t="shared" si="142"/>
        <v>0</v>
      </c>
      <c r="BJ239" s="18">
        <f t="shared" si="143"/>
        <v>1</v>
      </c>
      <c r="BK239" s="18"/>
      <c r="BL239" s="18">
        <f t="shared" si="144"/>
        <v>1</v>
      </c>
      <c r="BM239" s="18">
        <f t="shared" si="145"/>
        <v>1</v>
      </c>
      <c r="BN239" s="18" t="e">
        <f t="shared" si="146"/>
        <v>#DIV/0!</v>
      </c>
      <c r="BO239" s="103"/>
      <c r="BP239" s="104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6"/>
      <c r="CV239" s="56">
        <f t="shared" si="148"/>
        <v>1</v>
      </c>
      <c r="CW239" s="173" t="e">
        <f t="shared" si="149"/>
        <v>#DIV/0!</v>
      </c>
      <c r="CX239" s="106"/>
      <c r="CY239" s="106"/>
      <c r="CZ239" s="106"/>
      <c r="DA239" s="106"/>
      <c r="DB239" s="106"/>
      <c r="DC239" s="107"/>
      <c r="DD239" s="106"/>
      <c r="DE239" s="107"/>
      <c r="DF239" s="106"/>
      <c r="DG239" s="106"/>
      <c r="DH239" s="106"/>
      <c r="DI239" s="106"/>
      <c r="DK239" s="3">
        <v>1</v>
      </c>
      <c r="DM239" s="3">
        <v>0</v>
      </c>
      <c r="DN239" s="3">
        <v>1</v>
      </c>
    </row>
    <row r="240" spans="1:118" s="3" customFormat="1">
      <c r="A240" s="56">
        <v>229</v>
      </c>
      <c r="B240" s="58" t="s">
        <v>396</v>
      </c>
      <c r="C240" s="59" t="s">
        <v>403</v>
      </c>
      <c r="D240" s="60" t="s">
        <v>284</v>
      </c>
      <c r="E240" s="60" t="s">
        <v>284</v>
      </c>
      <c r="F240" s="60" t="s">
        <v>106</v>
      </c>
      <c r="G240" s="60" t="s">
        <v>107</v>
      </c>
      <c r="H240" s="60" t="s">
        <v>108</v>
      </c>
      <c r="I240" s="56">
        <v>45</v>
      </c>
      <c r="J240" s="56" t="s">
        <v>116</v>
      </c>
      <c r="K240" s="56" t="s">
        <v>110</v>
      </c>
      <c r="L240" s="61"/>
      <c r="M240" s="62">
        <f t="shared" si="117"/>
        <v>0</v>
      </c>
      <c r="N240" s="61"/>
      <c r="O240" s="62">
        <f t="shared" si="118"/>
        <v>0</v>
      </c>
      <c r="P240" s="61"/>
      <c r="Q240" s="62">
        <f t="shared" si="119"/>
        <v>0</v>
      </c>
      <c r="R240" s="61"/>
      <c r="S240" s="63">
        <f t="shared" si="120"/>
        <v>0</v>
      </c>
      <c r="T240" s="61"/>
      <c r="U240" s="63">
        <f t="shared" si="121"/>
        <v>0</v>
      </c>
      <c r="V240" s="61"/>
      <c r="W240" s="63">
        <f t="shared" si="122"/>
        <v>0</v>
      </c>
      <c r="X240" s="61"/>
      <c r="Y240" s="63">
        <f t="shared" si="123"/>
        <v>0</v>
      </c>
      <c r="Z240" s="61"/>
      <c r="AA240" s="63">
        <f t="shared" si="124"/>
        <v>0</v>
      </c>
      <c r="AB240" s="61"/>
      <c r="AC240" s="63">
        <f t="shared" si="125"/>
        <v>0</v>
      </c>
      <c r="AD240" s="64"/>
      <c r="AE240" s="65">
        <f t="shared" si="126"/>
        <v>0</v>
      </c>
      <c r="AF240" s="64"/>
      <c r="AG240" s="65">
        <f t="shared" si="127"/>
        <v>0</v>
      </c>
      <c r="AH240" s="64"/>
      <c r="AI240" s="65">
        <f t="shared" si="128"/>
        <v>0</v>
      </c>
      <c r="AJ240" s="64"/>
      <c r="AK240" s="65">
        <f t="shared" si="129"/>
        <v>0</v>
      </c>
      <c r="AL240" s="64"/>
      <c r="AM240" s="65">
        <f t="shared" si="130"/>
        <v>0</v>
      </c>
      <c r="AN240" s="64"/>
      <c r="AO240" s="65">
        <f t="shared" si="131"/>
        <v>0</v>
      </c>
      <c r="AP240" s="66">
        <f t="shared" si="132"/>
        <v>0</v>
      </c>
      <c r="AQ240" s="66">
        <f t="shared" si="133"/>
        <v>0</v>
      </c>
      <c r="AR240" s="56">
        <v>1</v>
      </c>
      <c r="AS240" s="56"/>
      <c r="AT240" s="56">
        <v>0</v>
      </c>
      <c r="AU240" s="67">
        <f t="shared" si="134"/>
        <v>1</v>
      </c>
      <c r="AV240" s="68">
        <f t="shared" si="135"/>
        <v>0</v>
      </c>
      <c r="AW240" s="68">
        <f t="shared" si="136"/>
        <v>0</v>
      </c>
      <c r="AX240" s="14">
        <f t="shared" si="150"/>
        <v>0</v>
      </c>
      <c r="AY240" s="67">
        <f t="shared" si="137"/>
        <v>0</v>
      </c>
      <c r="AZ240" s="69">
        <f t="shared" si="138"/>
        <v>1</v>
      </c>
      <c r="BA240" s="69">
        <f t="shared" si="139"/>
        <v>0</v>
      </c>
      <c r="BB240" s="69">
        <f t="shared" si="140"/>
        <v>0</v>
      </c>
      <c r="BC240" s="67">
        <f t="shared" si="140"/>
        <v>1</v>
      </c>
      <c r="BD240" s="70">
        <f t="shared" si="141"/>
        <v>0</v>
      </c>
      <c r="BE240" s="70">
        <f t="shared" si="147"/>
        <v>0</v>
      </c>
      <c r="BF240" s="102"/>
      <c r="BG240" s="102"/>
      <c r="BH240" s="102"/>
      <c r="BI240" s="54">
        <f t="shared" si="142"/>
        <v>0</v>
      </c>
      <c r="BJ240" s="18">
        <f t="shared" si="143"/>
        <v>1</v>
      </c>
      <c r="BK240" s="18"/>
      <c r="BL240" s="18">
        <f t="shared" si="144"/>
        <v>1</v>
      </c>
      <c r="BM240" s="18">
        <f t="shared" si="145"/>
        <v>1</v>
      </c>
      <c r="BN240" s="18" t="e">
        <f t="shared" si="146"/>
        <v>#DIV/0!</v>
      </c>
      <c r="BO240" s="103"/>
      <c r="BP240" s="104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6"/>
      <c r="CV240" s="56">
        <f t="shared" si="148"/>
        <v>1</v>
      </c>
      <c r="CW240" s="173" t="e">
        <f t="shared" si="149"/>
        <v>#DIV/0!</v>
      </c>
      <c r="CX240" s="106"/>
      <c r="CY240" s="106"/>
      <c r="CZ240" s="106"/>
      <c r="DA240" s="106"/>
      <c r="DB240" s="106"/>
      <c r="DC240" s="107"/>
      <c r="DD240" s="106"/>
      <c r="DE240" s="107"/>
      <c r="DF240" s="106"/>
      <c r="DG240" s="106"/>
      <c r="DH240" s="106"/>
      <c r="DI240" s="106"/>
      <c r="DK240" s="3">
        <v>1</v>
      </c>
      <c r="DM240" s="3">
        <v>0</v>
      </c>
      <c r="DN240" s="3">
        <v>1</v>
      </c>
    </row>
    <row r="241" spans="1:118" s="3" customFormat="1">
      <c r="A241" s="56">
        <v>230</v>
      </c>
      <c r="B241" s="58" t="s">
        <v>396</v>
      </c>
      <c r="C241" s="59" t="s">
        <v>404</v>
      </c>
      <c r="D241" s="60" t="s">
        <v>135</v>
      </c>
      <c r="E241" s="60" t="s">
        <v>105</v>
      </c>
      <c r="F241" s="60" t="s">
        <v>106</v>
      </c>
      <c r="G241" s="60" t="s">
        <v>107</v>
      </c>
      <c r="H241" s="60" t="s">
        <v>108</v>
      </c>
      <c r="I241" s="56">
        <v>15</v>
      </c>
      <c r="J241" s="56" t="s">
        <v>116</v>
      </c>
      <c r="K241" s="56" t="s">
        <v>110</v>
      </c>
      <c r="L241" s="61"/>
      <c r="M241" s="62">
        <f t="shared" si="117"/>
        <v>0</v>
      </c>
      <c r="N241" s="61"/>
      <c r="O241" s="62">
        <f t="shared" si="118"/>
        <v>0</v>
      </c>
      <c r="P241" s="61"/>
      <c r="Q241" s="62">
        <f t="shared" si="119"/>
        <v>0</v>
      </c>
      <c r="R241" s="61"/>
      <c r="S241" s="63">
        <f t="shared" si="120"/>
        <v>0</v>
      </c>
      <c r="T241" s="61"/>
      <c r="U241" s="63">
        <f t="shared" si="121"/>
        <v>0</v>
      </c>
      <c r="V241" s="61"/>
      <c r="W241" s="63">
        <f t="shared" si="122"/>
        <v>0</v>
      </c>
      <c r="X241" s="61"/>
      <c r="Y241" s="63">
        <f t="shared" si="123"/>
        <v>0</v>
      </c>
      <c r="Z241" s="61"/>
      <c r="AA241" s="63">
        <f t="shared" si="124"/>
        <v>0</v>
      </c>
      <c r="AB241" s="61"/>
      <c r="AC241" s="63">
        <f t="shared" si="125"/>
        <v>0</v>
      </c>
      <c r="AD241" s="64"/>
      <c r="AE241" s="65">
        <f t="shared" si="126"/>
        <v>0</v>
      </c>
      <c r="AF241" s="64"/>
      <c r="AG241" s="65">
        <f t="shared" si="127"/>
        <v>0</v>
      </c>
      <c r="AH241" s="64"/>
      <c r="AI241" s="65">
        <f t="shared" si="128"/>
        <v>0</v>
      </c>
      <c r="AJ241" s="64"/>
      <c r="AK241" s="65">
        <f t="shared" si="129"/>
        <v>0</v>
      </c>
      <c r="AL241" s="64"/>
      <c r="AM241" s="65">
        <f t="shared" si="130"/>
        <v>0</v>
      </c>
      <c r="AN241" s="64"/>
      <c r="AO241" s="65">
        <f t="shared" si="131"/>
        <v>0</v>
      </c>
      <c r="AP241" s="66">
        <f t="shared" si="132"/>
        <v>0</v>
      </c>
      <c r="AQ241" s="66">
        <f t="shared" si="133"/>
        <v>0</v>
      </c>
      <c r="AR241" s="56">
        <v>1</v>
      </c>
      <c r="AS241" s="56"/>
      <c r="AT241" s="56">
        <v>0</v>
      </c>
      <c r="AU241" s="67">
        <f t="shared" si="134"/>
        <v>1</v>
      </c>
      <c r="AV241" s="68">
        <f t="shared" si="135"/>
        <v>0</v>
      </c>
      <c r="AW241" s="68">
        <f t="shared" si="136"/>
        <v>0</v>
      </c>
      <c r="AX241" s="14">
        <f t="shared" si="150"/>
        <v>0</v>
      </c>
      <c r="AY241" s="67">
        <f t="shared" si="137"/>
        <v>0</v>
      </c>
      <c r="AZ241" s="69">
        <f t="shared" si="138"/>
        <v>1</v>
      </c>
      <c r="BA241" s="69">
        <f t="shared" si="139"/>
        <v>0</v>
      </c>
      <c r="BB241" s="69">
        <f t="shared" si="140"/>
        <v>0</v>
      </c>
      <c r="BC241" s="67">
        <f t="shared" si="140"/>
        <v>1</v>
      </c>
      <c r="BD241" s="70">
        <f t="shared" si="141"/>
        <v>0</v>
      </c>
      <c r="BE241" s="70">
        <f t="shared" si="147"/>
        <v>0</v>
      </c>
      <c r="BF241" s="102"/>
      <c r="BG241" s="102"/>
      <c r="BH241" s="102"/>
      <c r="BI241" s="54">
        <f t="shared" si="142"/>
        <v>0</v>
      </c>
      <c r="BJ241" s="18">
        <f t="shared" si="143"/>
        <v>1</v>
      </c>
      <c r="BK241" s="18"/>
      <c r="BL241" s="18">
        <f t="shared" si="144"/>
        <v>1</v>
      </c>
      <c r="BM241" s="18">
        <f t="shared" si="145"/>
        <v>1</v>
      </c>
      <c r="BN241" s="18" t="e">
        <f t="shared" si="146"/>
        <v>#DIV/0!</v>
      </c>
      <c r="BO241" s="103"/>
      <c r="BP241" s="104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6"/>
      <c r="CV241" s="56">
        <f t="shared" si="148"/>
        <v>1</v>
      </c>
      <c r="CW241" s="173" t="e">
        <f t="shared" si="149"/>
        <v>#DIV/0!</v>
      </c>
      <c r="CX241" s="106"/>
      <c r="CY241" s="106"/>
      <c r="CZ241" s="106"/>
      <c r="DA241" s="106"/>
      <c r="DB241" s="106"/>
      <c r="DC241" s="107"/>
      <c r="DD241" s="106"/>
      <c r="DE241" s="107"/>
      <c r="DF241" s="106"/>
      <c r="DG241" s="106"/>
      <c r="DH241" s="106"/>
      <c r="DI241" s="106"/>
      <c r="DK241" s="3">
        <v>1</v>
      </c>
      <c r="DM241" s="3">
        <v>0</v>
      </c>
      <c r="DN241" s="3">
        <v>1</v>
      </c>
    </row>
    <row r="242" spans="1:118" s="3" customFormat="1">
      <c r="A242" s="56">
        <v>231</v>
      </c>
      <c r="B242" s="58" t="s">
        <v>396</v>
      </c>
      <c r="C242" s="59" t="s">
        <v>405</v>
      </c>
      <c r="D242" s="60" t="s">
        <v>268</v>
      </c>
      <c r="E242" s="60" t="s">
        <v>214</v>
      </c>
      <c r="F242" s="60" t="s">
        <v>106</v>
      </c>
      <c r="G242" s="60" t="s">
        <v>107</v>
      </c>
      <c r="H242" s="60" t="s">
        <v>108</v>
      </c>
      <c r="I242" s="56">
        <v>60</v>
      </c>
      <c r="J242" s="56" t="s">
        <v>116</v>
      </c>
      <c r="K242" s="56" t="s">
        <v>110</v>
      </c>
      <c r="L242" s="61"/>
      <c r="M242" s="62">
        <f t="shared" si="117"/>
        <v>0</v>
      </c>
      <c r="N242" s="61"/>
      <c r="O242" s="62">
        <f t="shared" si="118"/>
        <v>0</v>
      </c>
      <c r="P242" s="61"/>
      <c r="Q242" s="62">
        <f t="shared" si="119"/>
        <v>0</v>
      </c>
      <c r="R242" s="61"/>
      <c r="S242" s="63">
        <f t="shared" si="120"/>
        <v>0</v>
      </c>
      <c r="T242" s="61"/>
      <c r="U242" s="63">
        <f t="shared" si="121"/>
        <v>0</v>
      </c>
      <c r="V242" s="61"/>
      <c r="W242" s="63">
        <f t="shared" si="122"/>
        <v>0</v>
      </c>
      <c r="X242" s="61"/>
      <c r="Y242" s="63">
        <f t="shared" si="123"/>
        <v>0</v>
      </c>
      <c r="Z242" s="61"/>
      <c r="AA242" s="63">
        <f t="shared" si="124"/>
        <v>0</v>
      </c>
      <c r="AB242" s="61"/>
      <c r="AC242" s="63">
        <f t="shared" si="125"/>
        <v>0</v>
      </c>
      <c r="AD242" s="64"/>
      <c r="AE242" s="65">
        <f t="shared" si="126"/>
        <v>0</v>
      </c>
      <c r="AF242" s="64"/>
      <c r="AG242" s="65">
        <f t="shared" si="127"/>
        <v>0</v>
      </c>
      <c r="AH242" s="64"/>
      <c r="AI242" s="65">
        <f t="shared" si="128"/>
        <v>0</v>
      </c>
      <c r="AJ242" s="64"/>
      <c r="AK242" s="65">
        <f t="shared" si="129"/>
        <v>0</v>
      </c>
      <c r="AL242" s="64"/>
      <c r="AM242" s="65">
        <f t="shared" si="130"/>
        <v>0</v>
      </c>
      <c r="AN242" s="64"/>
      <c r="AO242" s="65">
        <f t="shared" si="131"/>
        <v>0</v>
      </c>
      <c r="AP242" s="66">
        <f t="shared" si="132"/>
        <v>0</v>
      </c>
      <c r="AQ242" s="66">
        <f t="shared" si="133"/>
        <v>0</v>
      </c>
      <c r="AR242" s="56">
        <v>1</v>
      </c>
      <c r="AS242" s="56"/>
      <c r="AT242" s="56">
        <v>0</v>
      </c>
      <c r="AU242" s="67">
        <f t="shared" si="134"/>
        <v>1</v>
      </c>
      <c r="AV242" s="68">
        <f t="shared" si="135"/>
        <v>0</v>
      </c>
      <c r="AW242" s="68">
        <f t="shared" si="136"/>
        <v>0</v>
      </c>
      <c r="AX242" s="14">
        <f t="shared" si="150"/>
        <v>0</v>
      </c>
      <c r="AY242" s="67">
        <f t="shared" si="137"/>
        <v>0</v>
      </c>
      <c r="AZ242" s="69">
        <f t="shared" si="138"/>
        <v>1</v>
      </c>
      <c r="BA242" s="69">
        <f t="shared" si="139"/>
        <v>0</v>
      </c>
      <c r="BB242" s="69">
        <f t="shared" si="140"/>
        <v>0</v>
      </c>
      <c r="BC242" s="67">
        <f t="shared" si="140"/>
        <v>1</v>
      </c>
      <c r="BD242" s="70">
        <f t="shared" si="141"/>
        <v>0</v>
      </c>
      <c r="BE242" s="70">
        <f t="shared" si="147"/>
        <v>0</v>
      </c>
      <c r="BF242" s="102"/>
      <c r="BG242" s="102"/>
      <c r="BH242" s="102"/>
      <c r="BI242" s="54">
        <f t="shared" si="142"/>
        <v>0</v>
      </c>
      <c r="BJ242" s="18">
        <f t="shared" si="143"/>
        <v>1</v>
      </c>
      <c r="BK242" s="18"/>
      <c r="BL242" s="18">
        <f t="shared" si="144"/>
        <v>1</v>
      </c>
      <c r="BM242" s="18">
        <f t="shared" si="145"/>
        <v>1</v>
      </c>
      <c r="BN242" s="18" t="e">
        <f t="shared" si="146"/>
        <v>#DIV/0!</v>
      </c>
      <c r="BO242" s="104"/>
      <c r="BP242" s="104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6"/>
      <c r="CV242" s="56">
        <f t="shared" si="148"/>
        <v>1</v>
      </c>
      <c r="CW242" s="173" t="e">
        <f t="shared" si="149"/>
        <v>#DIV/0!</v>
      </c>
      <c r="CX242" s="106"/>
      <c r="CY242" s="106"/>
      <c r="CZ242" s="106"/>
      <c r="DA242" s="106"/>
      <c r="DB242" s="106"/>
      <c r="DC242" s="107"/>
      <c r="DD242" s="106"/>
      <c r="DE242" s="107"/>
      <c r="DF242" s="106"/>
      <c r="DG242" s="106"/>
      <c r="DH242" s="106"/>
      <c r="DI242" s="106"/>
      <c r="DK242" s="3">
        <v>1</v>
      </c>
      <c r="DM242" s="3">
        <v>0</v>
      </c>
      <c r="DN242" s="3">
        <v>1</v>
      </c>
    </row>
    <row r="243" spans="1:118" s="3" customFormat="1">
      <c r="A243" s="56">
        <v>232</v>
      </c>
      <c r="B243" s="58" t="s">
        <v>396</v>
      </c>
      <c r="C243" s="59" t="s">
        <v>406</v>
      </c>
      <c r="D243" s="60" t="s">
        <v>104</v>
      </c>
      <c r="E243" s="60" t="s">
        <v>105</v>
      </c>
      <c r="F243" s="60" t="s">
        <v>106</v>
      </c>
      <c r="G243" s="60" t="s">
        <v>107</v>
      </c>
      <c r="H243" s="60" t="s">
        <v>108</v>
      </c>
      <c r="I243" s="56">
        <v>31</v>
      </c>
      <c r="J243" s="56" t="s">
        <v>116</v>
      </c>
      <c r="K243" s="56" t="s">
        <v>110</v>
      </c>
      <c r="L243" s="61"/>
      <c r="M243" s="62">
        <f t="shared" si="117"/>
        <v>0</v>
      </c>
      <c r="N243" s="61"/>
      <c r="O243" s="62">
        <f t="shared" si="118"/>
        <v>0</v>
      </c>
      <c r="P243" s="61"/>
      <c r="Q243" s="62">
        <f t="shared" si="119"/>
        <v>0</v>
      </c>
      <c r="R243" s="61"/>
      <c r="S243" s="63">
        <f t="shared" si="120"/>
        <v>0</v>
      </c>
      <c r="T243" s="61"/>
      <c r="U243" s="63">
        <f t="shared" si="121"/>
        <v>0</v>
      </c>
      <c r="V243" s="61"/>
      <c r="W243" s="63">
        <f t="shared" si="122"/>
        <v>0</v>
      </c>
      <c r="X243" s="61"/>
      <c r="Y243" s="63">
        <f t="shared" si="123"/>
        <v>0</v>
      </c>
      <c r="Z243" s="61"/>
      <c r="AA243" s="63">
        <f t="shared" si="124"/>
        <v>0</v>
      </c>
      <c r="AB243" s="61"/>
      <c r="AC243" s="63">
        <f t="shared" si="125"/>
        <v>0</v>
      </c>
      <c r="AD243" s="64"/>
      <c r="AE243" s="65">
        <f t="shared" si="126"/>
        <v>0</v>
      </c>
      <c r="AF243" s="64"/>
      <c r="AG243" s="65">
        <f t="shared" si="127"/>
        <v>0</v>
      </c>
      <c r="AH243" s="64"/>
      <c r="AI243" s="65">
        <f t="shared" si="128"/>
        <v>0</v>
      </c>
      <c r="AJ243" s="64"/>
      <c r="AK243" s="65">
        <f t="shared" si="129"/>
        <v>0</v>
      </c>
      <c r="AL243" s="64"/>
      <c r="AM243" s="65">
        <f t="shared" si="130"/>
        <v>0</v>
      </c>
      <c r="AN243" s="64"/>
      <c r="AO243" s="65">
        <f t="shared" si="131"/>
        <v>0</v>
      </c>
      <c r="AP243" s="66">
        <f t="shared" si="132"/>
        <v>0</v>
      </c>
      <c r="AQ243" s="66">
        <f t="shared" si="133"/>
        <v>0</v>
      </c>
      <c r="AR243" s="56">
        <v>0</v>
      </c>
      <c r="AS243" s="56"/>
      <c r="AT243" s="56">
        <v>0</v>
      </c>
      <c r="AU243" s="67">
        <f t="shared" si="134"/>
        <v>0</v>
      </c>
      <c r="AV243" s="68">
        <f t="shared" si="135"/>
        <v>0</v>
      </c>
      <c r="AW243" s="68">
        <f t="shared" si="136"/>
        <v>0</v>
      </c>
      <c r="AX243" s="14">
        <f t="shared" si="150"/>
        <v>0</v>
      </c>
      <c r="AY243" s="67">
        <f t="shared" si="137"/>
        <v>0</v>
      </c>
      <c r="AZ243" s="69">
        <f t="shared" si="138"/>
        <v>0</v>
      </c>
      <c r="BA243" s="69">
        <f t="shared" si="139"/>
        <v>0</v>
      </c>
      <c r="BB243" s="69">
        <f t="shared" si="140"/>
        <v>0</v>
      </c>
      <c r="BC243" s="67">
        <f t="shared" si="140"/>
        <v>0</v>
      </c>
      <c r="BD243" s="70">
        <f t="shared" si="141"/>
        <v>0</v>
      </c>
      <c r="BE243" s="70">
        <f t="shared" si="147"/>
        <v>0</v>
      </c>
      <c r="BF243" s="102"/>
      <c r="BG243" s="102"/>
      <c r="BH243" s="102"/>
      <c r="BI243" s="54">
        <f t="shared" si="142"/>
        <v>0</v>
      </c>
      <c r="BJ243" s="18">
        <f t="shared" si="143"/>
        <v>0</v>
      </c>
      <c r="BK243" s="18"/>
      <c r="BL243" s="18">
        <f t="shared" si="144"/>
        <v>0</v>
      </c>
      <c r="BM243" s="18">
        <f t="shared" si="145"/>
        <v>0</v>
      </c>
      <c r="BN243" s="18" t="e">
        <f t="shared" si="146"/>
        <v>#DIV/0!</v>
      </c>
      <c r="BO243" s="103"/>
      <c r="BP243" s="104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6"/>
      <c r="CV243" s="56">
        <f t="shared" si="148"/>
        <v>0</v>
      </c>
      <c r="CW243" s="173" t="e">
        <f t="shared" si="149"/>
        <v>#DIV/0!</v>
      </c>
      <c r="CX243" s="106"/>
      <c r="CY243" s="106"/>
      <c r="CZ243" s="106"/>
      <c r="DA243" s="106"/>
      <c r="DB243" s="106"/>
      <c r="DC243" s="107">
        <v>1</v>
      </c>
      <c r="DD243" s="106"/>
      <c r="DE243" s="107"/>
      <c r="DF243" s="106"/>
      <c r="DG243" s="106"/>
      <c r="DH243" s="106"/>
      <c r="DI243" s="106"/>
      <c r="DK243" s="3">
        <v>0</v>
      </c>
      <c r="DM243" s="3">
        <v>0</v>
      </c>
      <c r="DN243" s="3">
        <v>0</v>
      </c>
    </row>
    <row r="244" spans="1:118" s="3" customFormat="1">
      <c r="A244" s="56">
        <v>233</v>
      </c>
      <c r="B244" s="58" t="s">
        <v>396</v>
      </c>
      <c r="C244" s="59" t="s">
        <v>407</v>
      </c>
      <c r="D244" s="60" t="s">
        <v>256</v>
      </c>
      <c r="E244" s="60" t="s">
        <v>214</v>
      </c>
      <c r="F244" s="60" t="s">
        <v>106</v>
      </c>
      <c r="G244" s="60" t="s">
        <v>107</v>
      </c>
      <c r="H244" s="60" t="s">
        <v>108</v>
      </c>
      <c r="I244" s="56">
        <v>10</v>
      </c>
      <c r="J244" s="56" t="s">
        <v>116</v>
      </c>
      <c r="K244" s="56" t="s">
        <v>110</v>
      </c>
      <c r="L244" s="61"/>
      <c r="M244" s="62">
        <f t="shared" si="117"/>
        <v>0</v>
      </c>
      <c r="N244" s="61"/>
      <c r="O244" s="62">
        <f t="shared" si="118"/>
        <v>0</v>
      </c>
      <c r="P244" s="61"/>
      <c r="Q244" s="62">
        <f t="shared" si="119"/>
        <v>0</v>
      </c>
      <c r="R244" s="61"/>
      <c r="S244" s="63">
        <f t="shared" si="120"/>
        <v>0</v>
      </c>
      <c r="T244" s="61"/>
      <c r="U244" s="63">
        <f t="shared" si="121"/>
        <v>0</v>
      </c>
      <c r="V244" s="61"/>
      <c r="W244" s="63">
        <f t="shared" si="122"/>
        <v>0</v>
      </c>
      <c r="X244" s="61"/>
      <c r="Y244" s="63">
        <f t="shared" si="123"/>
        <v>0</v>
      </c>
      <c r="Z244" s="61"/>
      <c r="AA244" s="63">
        <f t="shared" si="124"/>
        <v>0</v>
      </c>
      <c r="AB244" s="61"/>
      <c r="AC244" s="63">
        <f t="shared" si="125"/>
        <v>0</v>
      </c>
      <c r="AD244" s="64"/>
      <c r="AE244" s="65">
        <f t="shared" si="126"/>
        <v>0</v>
      </c>
      <c r="AF244" s="64"/>
      <c r="AG244" s="65">
        <f t="shared" si="127"/>
        <v>0</v>
      </c>
      <c r="AH244" s="64"/>
      <c r="AI244" s="65">
        <f t="shared" si="128"/>
        <v>0</v>
      </c>
      <c r="AJ244" s="64"/>
      <c r="AK244" s="65">
        <f t="shared" si="129"/>
        <v>0</v>
      </c>
      <c r="AL244" s="64"/>
      <c r="AM244" s="65">
        <f t="shared" si="130"/>
        <v>0</v>
      </c>
      <c r="AN244" s="64"/>
      <c r="AO244" s="65">
        <f t="shared" si="131"/>
        <v>0</v>
      </c>
      <c r="AP244" s="66">
        <f t="shared" si="132"/>
        <v>0</v>
      </c>
      <c r="AQ244" s="66">
        <f t="shared" si="133"/>
        <v>0</v>
      </c>
      <c r="AR244" s="56">
        <v>0</v>
      </c>
      <c r="AS244" s="56"/>
      <c r="AT244" s="56">
        <v>0</v>
      </c>
      <c r="AU244" s="67">
        <f t="shared" si="134"/>
        <v>0</v>
      </c>
      <c r="AV244" s="68">
        <f t="shared" si="135"/>
        <v>0</v>
      </c>
      <c r="AW244" s="68">
        <f t="shared" si="136"/>
        <v>0</v>
      </c>
      <c r="AX244" s="14">
        <f t="shared" si="150"/>
        <v>0</v>
      </c>
      <c r="AY244" s="67">
        <f t="shared" si="137"/>
        <v>0</v>
      </c>
      <c r="AZ244" s="69">
        <f t="shared" si="138"/>
        <v>0</v>
      </c>
      <c r="BA244" s="69">
        <f t="shared" si="139"/>
        <v>0</v>
      </c>
      <c r="BB244" s="69">
        <f t="shared" si="140"/>
        <v>0</v>
      </c>
      <c r="BC244" s="67">
        <f t="shared" si="140"/>
        <v>0</v>
      </c>
      <c r="BD244" s="70">
        <f t="shared" si="141"/>
        <v>0</v>
      </c>
      <c r="BE244" s="70">
        <f t="shared" si="147"/>
        <v>0</v>
      </c>
      <c r="BF244" s="102"/>
      <c r="BG244" s="102"/>
      <c r="BH244" s="102"/>
      <c r="BI244" s="54">
        <f t="shared" si="142"/>
        <v>0</v>
      </c>
      <c r="BJ244" s="18">
        <f t="shared" si="143"/>
        <v>0</v>
      </c>
      <c r="BK244" s="18"/>
      <c r="BL244" s="18">
        <f t="shared" si="144"/>
        <v>0</v>
      </c>
      <c r="BM244" s="18">
        <f t="shared" si="145"/>
        <v>0</v>
      </c>
      <c r="BN244" s="18" t="e">
        <f t="shared" si="146"/>
        <v>#DIV/0!</v>
      </c>
      <c r="BO244" s="103"/>
      <c r="BP244" s="104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6"/>
      <c r="CV244" s="56">
        <f t="shared" si="148"/>
        <v>0</v>
      </c>
      <c r="CW244" s="173" t="e">
        <f t="shared" si="149"/>
        <v>#DIV/0!</v>
      </c>
      <c r="CX244" s="106"/>
      <c r="CY244" s="106"/>
      <c r="CZ244" s="106"/>
      <c r="DA244" s="106"/>
      <c r="DB244" s="106"/>
      <c r="DC244" s="107">
        <v>1</v>
      </c>
      <c r="DD244" s="106"/>
      <c r="DE244" s="107"/>
      <c r="DF244" s="106"/>
      <c r="DG244" s="106"/>
      <c r="DH244" s="106"/>
      <c r="DI244" s="106"/>
      <c r="DK244" s="3">
        <v>0</v>
      </c>
      <c r="DM244" s="3">
        <v>0</v>
      </c>
      <c r="DN244" s="3">
        <v>0</v>
      </c>
    </row>
    <row r="245" spans="1:118" s="3" customFormat="1">
      <c r="A245" s="56">
        <v>234</v>
      </c>
      <c r="B245" s="58" t="s">
        <v>396</v>
      </c>
      <c r="C245" s="59" t="s">
        <v>408</v>
      </c>
      <c r="D245" s="60" t="s">
        <v>253</v>
      </c>
      <c r="E245" s="60" t="s">
        <v>214</v>
      </c>
      <c r="F245" s="60" t="s">
        <v>106</v>
      </c>
      <c r="G245" s="60" t="s">
        <v>107</v>
      </c>
      <c r="H245" s="60" t="s">
        <v>108</v>
      </c>
      <c r="I245" s="56">
        <v>40</v>
      </c>
      <c r="J245" s="56" t="s">
        <v>116</v>
      </c>
      <c r="K245" s="56" t="s">
        <v>110</v>
      </c>
      <c r="L245" s="61"/>
      <c r="M245" s="62">
        <f t="shared" si="117"/>
        <v>0</v>
      </c>
      <c r="N245" s="61"/>
      <c r="O245" s="62">
        <f t="shared" si="118"/>
        <v>0</v>
      </c>
      <c r="P245" s="61"/>
      <c r="Q245" s="62">
        <f t="shared" si="119"/>
        <v>0</v>
      </c>
      <c r="R245" s="61"/>
      <c r="S245" s="63">
        <f t="shared" si="120"/>
        <v>0</v>
      </c>
      <c r="T245" s="61"/>
      <c r="U245" s="63">
        <f t="shared" si="121"/>
        <v>0</v>
      </c>
      <c r="V245" s="61"/>
      <c r="W245" s="63">
        <f t="shared" si="122"/>
        <v>0</v>
      </c>
      <c r="X245" s="61"/>
      <c r="Y245" s="63">
        <f t="shared" si="123"/>
        <v>0</v>
      </c>
      <c r="Z245" s="61"/>
      <c r="AA245" s="63">
        <f t="shared" si="124"/>
        <v>0</v>
      </c>
      <c r="AB245" s="61"/>
      <c r="AC245" s="63">
        <f t="shared" si="125"/>
        <v>0</v>
      </c>
      <c r="AD245" s="64"/>
      <c r="AE245" s="65">
        <f t="shared" si="126"/>
        <v>0</v>
      </c>
      <c r="AF245" s="64"/>
      <c r="AG245" s="65">
        <f t="shared" si="127"/>
        <v>0</v>
      </c>
      <c r="AH245" s="64"/>
      <c r="AI245" s="65">
        <f t="shared" si="128"/>
        <v>0</v>
      </c>
      <c r="AJ245" s="64"/>
      <c r="AK245" s="65">
        <f t="shared" si="129"/>
        <v>0</v>
      </c>
      <c r="AL245" s="64"/>
      <c r="AM245" s="65">
        <f t="shared" si="130"/>
        <v>0</v>
      </c>
      <c r="AN245" s="64"/>
      <c r="AO245" s="65">
        <f t="shared" si="131"/>
        <v>0</v>
      </c>
      <c r="AP245" s="66">
        <f t="shared" si="132"/>
        <v>0</v>
      </c>
      <c r="AQ245" s="66">
        <f t="shared" si="133"/>
        <v>0</v>
      </c>
      <c r="AR245" s="56">
        <v>0</v>
      </c>
      <c r="AS245" s="56"/>
      <c r="AT245" s="56">
        <v>0</v>
      </c>
      <c r="AU245" s="67">
        <f t="shared" si="134"/>
        <v>0</v>
      </c>
      <c r="AV245" s="68">
        <f t="shared" si="135"/>
        <v>0</v>
      </c>
      <c r="AW245" s="68">
        <f t="shared" si="136"/>
        <v>0</v>
      </c>
      <c r="AX245" s="14">
        <f t="shared" si="150"/>
        <v>0</v>
      </c>
      <c r="AY245" s="67">
        <f t="shared" si="137"/>
        <v>0</v>
      </c>
      <c r="AZ245" s="69">
        <f t="shared" si="138"/>
        <v>0</v>
      </c>
      <c r="BA245" s="69">
        <f t="shared" si="139"/>
        <v>0</v>
      </c>
      <c r="BB245" s="69">
        <f t="shared" si="140"/>
        <v>0</v>
      </c>
      <c r="BC245" s="67">
        <f t="shared" si="140"/>
        <v>0</v>
      </c>
      <c r="BD245" s="70">
        <f t="shared" si="141"/>
        <v>0</v>
      </c>
      <c r="BE245" s="70">
        <f t="shared" si="147"/>
        <v>0</v>
      </c>
      <c r="BF245" s="102"/>
      <c r="BG245" s="102"/>
      <c r="BH245" s="102"/>
      <c r="BI245" s="54">
        <f t="shared" si="142"/>
        <v>0</v>
      </c>
      <c r="BJ245" s="18">
        <f t="shared" si="143"/>
        <v>0</v>
      </c>
      <c r="BK245" s="18"/>
      <c r="BL245" s="18">
        <f t="shared" si="144"/>
        <v>0</v>
      </c>
      <c r="BM245" s="18">
        <f t="shared" si="145"/>
        <v>0</v>
      </c>
      <c r="BN245" s="18" t="e">
        <f t="shared" si="146"/>
        <v>#DIV/0!</v>
      </c>
      <c r="BO245" s="103"/>
      <c r="BP245" s="104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6"/>
      <c r="CV245" s="56">
        <f t="shared" si="148"/>
        <v>0</v>
      </c>
      <c r="CW245" s="173" t="e">
        <f t="shared" si="149"/>
        <v>#DIV/0!</v>
      </c>
      <c r="CX245" s="106"/>
      <c r="CY245" s="106"/>
      <c r="CZ245" s="106"/>
      <c r="DA245" s="106"/>
      <c r="DB245" s="106"/>
      <c r="DC245" s="107">
        <v>1</v>
      </c>
      <c r="DD245" s="106"/>
      <c r="DE245" s="107">
        <v>1</v>
      </c>
      <c r="DF245" s="106"/>
      <c r="DG245" s="106"/>
      <c r="DH245" s="106"/>
      <c r="DI245" s="106"/>
      <c r="DK245" s="3">
        <v>0</v>
      </c>
      <c r="DM245" s="3">
        <v>0</v>
      </c>
      <c r="DN245" s="3">
        <v>0</v>
      </c>
    </row>
    <row r="246" spans="1:118" s="3" customFormat="1">
      <c r="A246" s="56">
        <v>235</v>
      </c>
      <c r="B246" s="58" t="s">
        <v>409</v>
      </c>
      <c r="C246" s="59" t="s">
        <v>410</v>
      </c>
      <c r="D246" s="60" t="s">
        <v>240</v>
      </c>
      <c r="E246" s="60" t="s">
        <v>214</v>
      </c>
      <c r="F246" s="60" t="s">
        <v>106</v>
      </c>
      <c r="G246" s="60" t="s">
        <v>411</v>
      </c>
      <c r="H246" s="60" t="s">
        <v>108</v>
      </c>
      <c r="I246" s="56">
        <v>6</v>
      </c>
      <c r="J246" s="56" t="s">
        <v>116</v>
      </c>
      <c r="K246" s="56" t="s">
        <v>110</v>
      </c>
      <c r="L246" s="61"/>
      <c r="M246" s="62">
        <f t="shared" si="117"/>
        <v>0</v>
      </c>
      <c r="N246" s="61"/>
      <c r="O246" s="62">
        <f t="shared" si="118"/>
        <v>0</v>
      </c>
      <c r="P246" s="61"/>
      <c r="Q246" s="62">
        <f t="shared" si="119"/>
        <v>0</v>
      </c>
      <c r="R246" s="61"/>
      <c r="S246" s="63">
        <f t="shared" si="120"/>
        <v>0</v>
      </c>
      <c r="T246" s="61"/>
      <c r="U246" s="63">
        <f t="shared" si="121"/>
        <v>0</v>
      </c>
      <c r="V246" s="61"/>
      <c r="W246" s="63">
        <f t="shared" si="122"/>
        <v>0</v>
      </c>
      <c r="X246" s="61"/>
      <c r="Y246" s="63">
        <f t="shared" si="123"/>
        <v>0</v>
      </c>
      <c r="Z246" s="61"/>
      <c r="AA246" s="63">
        <f t="shared" si="124"/>
        <v>0</v>
      </c>
      <c r="AB246" s="61"/>
      <c r="AC246" s="63">
        <f t="shared" si="125"/>
        <v>0</v>
      </c>
      <c r="AD246" s="64"/>
      <c r="AE246" s="65">
        <f t="shared" si="126"/>
        <v>0</v>
      </c>
      <c r="AF246" s="64"/>
      <c r="AG246" s="65">
        <f t="shared" si="127"/>
        <v>0</v>
      </c>
      <c r="AH246" s="64"/>
      <c r="AI246" s="65">
        <f t="shared" si="128"/>
        <v>0</v>
      </c>
      <c r="AJ246" s="64"/>
      <c r="AK246" s="65">
        <f t="shared" si="129"/>
        <v>0</v>
      </c>
      <c r="AL246" s="64"/>
      <c r="AM246" s="65">
        <f t="shared" si="130"/>
        <v>0</v>
      </c>
      <c r="AN246" s="64"/>
      <c r="AO246" s="65">
        <f t="shared" si="131"/>
        <v>0</v>
      </c>
      <c r="AP246" s="66">
        <f t="shared" si="132"/>
        <v>0</v>
      </c>
      <c r="AQ246" s="66">
        <f t="shared" si="133"/>
        <v>0</v>
      </c>
      <c r="AR246" s="56">
        <v>0</v>
      </c>
      <c r="AS246" s="56"/>
      <c r="AT246" s="56">
        <v>1</v>
      </c>
      <c r="AU246" s="67">
        <f t="shared" si="134"/>
        <v>1</v>
      </c>
      <c r="AV246" s="68">
        <f t="shared" si="135"/>
        <v>0</v>
      </c>
      <c r="AW246" s="68">
        <f t="shared" si="136"/>
        <v>0</v>
      </c>
      <c r="AX246" s="14">
        <f t="shared" si="150"/>
        <v>0</v>
      </c>
      <c r="AY246" s="67">
        <f t="shared" si="137"/>
        <v>0</v>
      </c>
      <c r="AZ246" s="69">
        <f t="shared" si="138"/>
        <v>0</v>
      </c>
      <c r="BA246" s="69">
        <f t="shared" si="139"/>
        <v>0</v>
      </c>
      <c r="BB246" s="69">
        <f t="shared" si="140"/>
        <v>1</v>
      </c>
      <c r="BC246" s="67">
        <f t="shared" si="140"/>
        <v>1</v>
      </c>
      <c r="BD246" s="70">
        <f t="shared" si="141"/>
        <v>0</v>
      </c>
      <c r="BE246" s="70">
        <f t="shared" si="147"/>
        <v>0</v>
      </c>
      <c r="BF246" s="102"/>
      <c r="BG246" s="102"/>
      <c r="BH246" s="102"/>
      <c r="BI246" s="54">
        <f t="shared" si="142"/>
        <v>0</v>
      </c>
      <c r="BJ246" s="18">
        <f t="shared" si="143"/>
        <v>1</v>
      </c>
      <c r="BK246" s="18"/>
      <c r="BL246" s="18">
        <f t="shared" si="144"/>
        <v>1</v>
      </c>
      <c r="BM246" s="18">
        <f t="shared" si="145"/>
        <v>1</v>
      </c>
      <c r="BN246" s="18" t="e">
        <f t="shared" si="146"/>
        <v>#DIV/0!</v>
      </c>
      <c r="BO246" s="104">
        <v>1</v>
      </c>
      <c r="BP246" s="104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6"/>
      <c r="CV246" s="56">
        <f t="shared" si="148"/>
        <v>1</v>
      </c>
      <c r="CW246" s="173" t="e">
        <f t="shared" si="149"/>
        <v>#DIV/0!</v>
      </c>
      <c r="CX246" s="106"/>
      <c r="CY246" s="106"/>
      <c r="CZ246" s="106"/>
      <c r="DA246" s="106"/>
      <c r="DB246" s="106"/>
      <c r="DC246" s="107"/>
      <c r="DD246" s="106"/>
      <c r="DE246" s="107"/>
      <c r="DF246" s="106"/>
      <c r="DG246" s="106"/>
      <c r="DH246" s="106"/>
      <c r="DI246" s="106"/>
      <c r="DK246" s="3">
        <v>0</v>
      </c>
      <c r="DM246" s="3">
        <v>1</v>
      </c>
      <c r="DN246" s="3">
        <v>1</v>
      </c>
    </row>
    <row r="247" spans="1:118" s="3" customFormat="1">
      <c r="A247" s="56">
        <v>236</v>
      </c>
      <c r="B247" s="58" t="s">
        <v>409</v>
      </c>
      <c r="C247" s="59" t="s">
        <v>412</v>
      </c>
      <c r="D247" s="60" t="s">
        <v>253</v>
      </c>
      <c r="E247" s="60" t="s">
        <v>214</v>
      </c>
      <c r="F247" s="60" t="s">
        <v>106</v>
      </c>
      <c r="G247" s="60" t="s">
        <v>107</v>
      </c>
      <c r="H247" s="60" t="s">
        <v>108</v>
      </c>
      <c r="I247" s="56">
        <v>13</v>
      </c>
      <c r="J247" s="56" t="s">
        <v>399</v>
      </c>
      <c r="K247" s="56" t="s">
        <v>110</v>
      </c>
      <c r="L247" s="61"/>
      <c r="M247" s="62">
        <f t="shared" si="117"/>
        <v>0</v>
      </c>
      <c r="N247" s="61"/>
      <c r="O247" s="62">
        <f t="shared" si="118"/>
        <v>0</v>
      </c>
      <c r="P247" s="61"/>
      <c r="Q247" s="62">
        <f t="shared" si="119"/>
        <v>0</v>
      </c>
      <c r="R247" s="61"/>
      <c r="S247" s="63">
        <f t="shared" si="120"/>
        <v>0</v>
      </c>
      <c r="T247" s="61"/>
      <c r="U247" s="63">
        <f t="shared" si="121"/>
        <v>0</v>
      </c>
      <c r="V247" s="61"/>
      <c r="W247" s="63">
        <f t="shared" si="122"/>
        <v>0</v>
      </c>
      <c r="X247" s="61"/>
      <c r="Y247" s="63">
        <f t="shared" si="123"/>
        <v>0</v>
      </c>
      <c r="Z247" s="61"/>
      <c r="AA247" s="63">
        <f t="shared" si="124"/>
        <v>0</v>
      </c>
      <c r="AB247" s="61"/>
      <c r="AC247" s="63">
        <f t="shared" si="125"/>
        <v>0</v>
      </c>
      <c r="AD247" s="64"/>
      <c r="AE247" s="65">
        <f t="shared" si="126"/>
        <v>0</v>
      </c>
      <c r="AF247" s="64"/>
      <c r="AG247" s="65">
        <f t="shared" si="127"/>
        <v>0</v>
      </c>
      <c r="AH247" s="64"/>
      <c r="AI247" s="65">
        <f t="shared" si="128"/>
        <v>0</v>
      </c>
      <c r="AJ247" s="64"/>
      <c r="AK247" s="65">
        <f t="shared" si="129"/>
        <v>0</v>
      </c>
      <c r="AL247" s="64"/>
      <c r="AM247" s="65">
        <f t="shared" si="130"/>
        <v>0</v>
      </c>
      <c r="AN247" s="64"/>
      <c r="AO247" s="65">
        <f t="shared" si="131"/>
        <v>0</v>
      </c>
      <c r="AP247" s="66">
        <f t="shared" si="132"/>
        <v>0</v>
      </c>
      <c r="AQ247" s="66">
        <f t="shared" si="133"/>
        <v>0</v>
      </c>
      <c r="AR247" s="56">
        <v>0</v>
      </c>
      <c r="AS247" s="56"/>
      <c r="AT247" s="56">
        <v>1</v>
      </c>
      <c r="AU247" s="67">
        <f t="shared" si="134"/>
        <v>1</v>
      </c>
      <c r="AV247" s="68">
        <f t="shared" si="135"/>
        <v>0</v>
      </c>
      <c r="AW247" s="68">
        <f t="shared" si="136"/>
        <v>0</v>
      </c>
      <c r="AX247" s="14">
        <f t="shared" si="150"/>
        <v>0</v>
      </c>
      <c r="AY247" s="67">
        <f t="shared" si="137"/>
        <v>0</v>
      </c>
      <c r="AZ247" s="69">
        <f t="shared" si="138"/>
        <v>0</v>
      </c>
      <c r="BA247" s="69">
        <f t="shared" si="139"/>
        <v>0</v>
      </c>
      <c r="BB247" s="69">
        <f t="shared" si="140"/>
        <v>1</v>
      </c>
      <c r="BC247" s="67">
        <f t="shared" si="140"/>
        <v>1</v>
      </c>
      <c r="BD247" s="70">
        <f t="shared" si="141"/>
        <v>0</v>
      </c>
      <c r="BE247" s="70">
        <f t="shared" si="147"/>
        <v>0</v>
      </c>
      <c r="BF247" s="102"/>
      <c r="BG247" s="102"/>
      <c r="BH247" s="102"/>
      <c r="BI247" s="54">
        <f t="shared" si="142"/>
        <v>0</v>
      </c>
      <c r="BJ247" s="18">
        <f t="shared" si="143"/>
        <v>1</v>
      </c>
      <c r="BK247" s="18"/>
      <c r="BL247" s="18">
        <f t="shared" si="144"/>
        <v>1</v>
      </c>
      <c r="BM247" s="18">
        <f t="shared" si="145"/>
        <v>1</v>
      </c>
      <c r="BN247" s="18" t="e">
        <f t="shared" si="146"/>
        <v>#DIV/0!</v>
      </c>
      <c r="BO247" s="104">
        <v>1</v>
      </c>
      <c r="BP247" s="104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6"/>
      <c r="CV247" s="56">
        <f t="shared" si="148"/>
        <v>1</v>
      </c>
      <c r="CW247" s="173" t="e">
        <f t="shared" si="149"/>
        <v>#DIV/0!</v>
      </c>
      <c r="CX247" s="106"/>
      <c r="CY247" s="106"/>
      <c r="CZ247" s="106"/>
      <c r="DA247" s="106"/>
      <c r="DB247" s="106"/>
      <c r="DC247" s="107"/>
      <c r="DD247" s="106"/>
      <c r="DE247" s="107"/>
      <c r="DF247" s="106"/>
      <c r="DG247" s="106"/>
      <c r="DH247" s="106"/>
      <c r="DI247" s="106"/>
      <c r="DK247" s="3">
        <v>0</v>
      </c>
      <c r="DM247" s="3">
        <v>1</v>
      </c>
      <c r="DN247" s="3">
        <v>1</v>
      </c>
    </row>
    <row r="248" spans="1:118" s="3" customFormat="1">
      <c r="A248" s="56"/>
      <c r="B248" s="58"/>
      <c r="C248" s="59"/>
      <c r="D248" s="60"/>
      <c r="E248" s="60"/>
      <c r="F248" s="60"/>
      <c r="G248" s="60"/>
      <c r="H248" s="60"/>
      <c r="I248" s="56"/>
      <c r="J248" s="56"/>
      <c r="K248" s="56"/>
      <c r="L248" s="61"/>
      <c r="M248" s="62"/>
      <c r="N248" s="61"/>
      <c r="O248" s="62"/>
      <c r="P248" s="61"/>
      <c r="Q248" s="62"/>
      <c r="R248" s="61"/>
      <c r="S248" s="63"/>
      <c r="T248" s="61"/>
      <c r="U248" s="63"/>
      <c r="V248" s="61"/>
      <c r="W248" s="63"/>
      <c r="X248" s="61"/>
      <c r="Y248" s="63"/>
      <c r="Z248" s="61"/>
      <c r="AA248" s="63"/>
      <c r="AB248" s="61"/>
      <c r="AC248" s="63"/>
      <c r="AD248" s="64"/>
      <c r="AE248" s="65"/>
      <c r="AF248" s="64"/>
      <c r="AG248" s="65"/>
      <c r="AH248" s="64"/>
      <c r="AI248" s="65"/>
      <c r="AJ248" s="64"/>
      <c r="AK248" s="65">
        <f t="shared" si="129"/>
        <v>0</v>
      </c>
      <c r="AL248" s="64"/>
      <c r="AM248" s="65">
        <f t="shared" si="130"/>
        <v>0</v>
      </c>
      <c r="AN248" s="64"/>
      <c r="AO248" s="65">
        <f t="shared" si="131"/>
        <v>0</v>
      </c>
      <c r="AP248" s="66"/>
      <c r="AQ248" s="66"/>
      <c r="AR248" s="56"/>
      <c r="AS248" s="56"/>
      <c r="AT248" s="56"/>
      <c r="AU248" s="67"/>
      <c r="AV248" s="68"/>
      <c r="AW248" s="68"/>
      <c r="AX248" s="14"/>
      <c r="AY248" s="67"/>
      <c r="AZ248" s="69"/>
      <c r="BA248" s="69"/>
      <c r="BB248" s="69"/>
      <c r="BC248" s="67"/>
      <c r="BD248" s="70"/>
      <c r="BE248" s="70"/>
      <c r="BF248" s="102"/>
      <c r="BG248" s="102"/>
      <c r="BH248" s="102"/>
      <c r="BI248" s="108"/>
      <c r="BJ248" s="18"/>
      <c r="BK248" s="18"/>
      <c r="BL248" s="18"/>
      <c r="BM248" s="18"/>
      <c r="BN248" s="18"/>
      <c r="BO248" s="103"/>
      <c r="BP248" s="104"/>
      <c r="BQ248" s="105"/>
      <c r="BR248" s="105"/>
      <c r="BS248" s="105"/>
      <c r="BT248" s="105"/>
      <c r="BU248" s="105"/>
      <c r="BV248" s="105"/>
      <c r="BW248" s="105"/>
      <c r="BX248" s="105"/>
      <c r="BY248" s="105"/>
      <c r="BZ248" s="105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5"/>
      <c r="CM248" s="105"/>
      <c r="CN248" s="105"/>
      <c r="CO248" s="105"/>
      <c r="CP248" s="105"/>
      <c r="CQ248" s="105"/>
      <c r="CR248" s="105"/>
      <c r="CS248" s="105"/>
      <c r="CT248" s="105"/>
      <c r="CU248" s="106"/>
      <c r="CV248" s="106"/>
      <c r="CW248" s="106"/>
      <c r="CX248" s="106"/>
      <c r="CY248" s="106"/>
      <c r="CZ248" s="106"/>
      <c r="DA248" s="106"/>
      <c r="DB248" s="106"/>
      <c r="DC248" s="107"/>
      <c r="DD248" s="106"/>
      <c r="DE248" s="107"/>
      <c r="DF248" s="106"/>
      <c r="DG248" s="106"/>
      <c r="DH248" s="106"/>
      <c r="DI248" s="106"/>
    </row>
    <row r="249" spans="1:118" s="3" customFormat="1">
      <c r="A249" s="56"/>
      <c r="B249" s="109"/>
      <c r="C249" s="110"/>
      <c r="D249" s="111"/>
      <c r="E249" s="111"/>
      <c r="F249" s="111"/>
      <c r="G249" s="111"/>
      <c r="H249" s="111"/>
      <c r="I249" s="112"/>
      <c r="J249" s="112"/>
      <c r="K249" s="112"/>
      <c r="L249" s="113"/>
      <c r="M249" s="114"/>
      <c r="N249" s="113"/>
      <c r="O249" s="114"/>
      <c r="P249" s="113"/>
      <c r="Q249" s="114"/>
      <c r="R249" s="113"/>
      <c r="S249" s="115"/>
      <c r="T249" s="113"/>
      <c r="U249" s="115"/>
      <c r="V249" s="113"/>
      <c r="W249" s="115"/>
      <c r="X249" s="113"/>
      <c r="Y249" s="115"/>
      <c r="Z249" s="113"/>
      <c r="AA249" s="115"/>
      <c r="AB249" s="113"/>
      <c r="AC249" s="115"/>
      <c r="AD249" s="116"/>
      <c r="AE249" s="117"/>
      <c r="AF249" s="116"/>
      <c r="AG249" s="117"/>
      <c r="AH249" s="116"/>
      <c r="AI249" s="117"/>
      <c r="AJ249" s="116"/>
      <c r="AK249" s="117">
        <f t="shared" si="129"/>
        <v>0</v>
      </c>
      <c r="AL249" s="116"/>
      <c r="AM249" s="117">
        <f t="shared" si="130"/>
        <v>0</v>
      </c>
      <c r="AN249" s="116"/>
      <c r="AO249" s="117">
        <f t="shared" si="131"/>
        <v>0</v>
      </c>
      <c r="AP249" s="118"/>
      <c r="AQ249" s="118"/>
      <c r="AR249" s="56"/>
      <c r="AS249" s="112"/>
      <c r="AT249" s="56"/>
      <c r="AU249" s="119"/>
      <c r="AV249" s="120"/>
      <c r="AW249" s="120"/>
      <c r="AX249" s="121"/>
      <c r="AY249" s="122"/>
      <c r="AZ249" s="123"/>
      <c r="BA249" s="123"/>
      <c r="BB249" s="123"/>
      <c r="BC249" s="124"/>
      <c r="BD249" s="125"/>
      <c r="BE249" s="125"/>
      <c r="BF249" s="102"/>
      <c r="BG249" s="102"/>
      <c r="BH249" s="102"/>
      <c r="BI249" s="108"/>
      <c r="BJ249" s="18"/>
      <c r="BK249" s="18"/>
      <c r="BL249" s="18"/>
      <c r="BM249" s="18"/>
      <c r="BN249" s="126"/>
      <c r="BO249" s="103"/>
      <c r="BP249" s="104"/>
      <c r="BQ249" s="105"/>
      <c r="BR249" s="105"/>
      <c r="BS249" s="105"/>
      <c r="BT249" s="105"/>
      <c r="BU249" s="105"/>
      <c r="BV249" s="105"/>
      <c r="BW249" s="105"/>
      <c r="BX249" s="105"/>
      <c r="BY249" s="105"/>
      <c r="BZ249" s="105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5"/>
      <c r="CM249" s="105"/>
      <c r="CN249" s="105"/>
      <c r="CO249" s="105"/>
      <c r="CP249" s="105"/>
      <c r="CQ249" s="105"/>
      <c r="CR249" s="105"/>
      <c r="CS249" s="105"/>
      <c r="CT249" s="105"/>
      <c r="CU249" s="106"/>
      <c r="CV249" s="106"/>
      <c r="CW249" s="106"/>
      <c r="CX249" s="106"/>
      <c r="CY249" s="106"/>
      <c r="CZ249" s="106"/>
      <c r="DA249" s="106"/>
      <c r="DB249" s="106"/>
      <c r="DC249" s="107"/>
      <c r="DD249" s="106"/>
      <c r="DE249" s="107"/>
      <c r="DF249" s="106"/>
      <c r="DG249" s="106"/>
      <c r="DH249" s="106"/>
      <c r="DI249" s="106"/>
    </row>
    <row r="250" spans="1:118" s="132" customFormat="1" ht="22.95" customHeight="1">
      <c r="A250" s="304" t="s">
        <v>413</v>
      </c>
      <c r="B250" s="305"/>
      <c r="C250" s="306"/>
      <c r="D250" s="127">
        <f>COUNT(A12:A249)</f>
        <v>236</v>
      </c>
      <c r="E250" s="307" t="s">
        <v>414</v>
      </c>
      <c r="F250" s="308"/>
      <c r="G250" s="308"/>
      <c r="H250" s="308"/>
      <c r="I250" s="308"/>
      <c r="J250" s="308"/>
      <c r="K250" s="309"/>
      <c r="L250" s="128">
        <f t="shared" ref="L250:AT250" si="151">SUM(L12:L249)</f>
        <v>895</v>
      </c>
      <c r="M250" s="128">
        <f t="shared" si="151"/>
        <v>91</v>
      </c>
      <c r="N250" s="128">
        <f t="shared" si="151"/>
        <v>2018</v>
      </c>
      <c r="O250" s="128">
        <f t="shared" si="151"/>
        <v>208</v>
      </c>
      <c r="P250" s="128">
        <f t="shared" si="151"/>
        <v>2568</v>
      </c>
      <c r="Q250" s="128">
        <f t="shared" si="151"/>
        <v>224</v>
      </c>
      <c r="R250" s="128">
        <f t="shared" si="151"/>
        <v>3319</v>
      </c>
      <c r="S250" s="128">
        <f t="shared" si="151"/>
        <v>239</v>
      </c>
      <c r="T250" s="128">
        <f t="shared" si="151"/>
        <v>3391</v>
      </c>
      <c r="U250" s="128">
        <f t="shared" si="151"/>
        <v>242</v>
      </c>
      <c r="V250" s="128">
        <f t="shared" si="151"/>
        <v>3593</v>
      </c>
      <c r="W250" s="128">
        <f t="shared" si="151"/>
        <v>243</v>
      </c>
      <c r="X250" s="128">
        <f t="shared" si="151"/>
        <v>3412</v>
      </c>
      <c r="Y250" s="128">
        <f t="shared" si="151"/>
        <v>242</v>
      </c>
      <c r="Z250" s="128">
        <f t="shared" si="151"/>
        <v>3382</v>
      </c>
      <c r="AA250" s="128">
        <f t="shared" si="151"/>
        <v>238</v>
      </c>
      <c r="AB250" s="128">
        <f t="shared" si="151"/>
        <v>3399</v>
      </c>
      <c r="AC250" s="128">
        <f t="shared" si="151"/>
        <v>237</v>
      </c>
      <c r="AD250" s="128">
        <f t="shared" si="151"/>
        <v>580</v>
      </c>
      <c r="AE250" s="128">
        <f t="shared" si="151"/>
        <v>39</v>
      </c>
      <c r="AF250" s="128">
        <f t="shared" si="151"/>
        <v>555</v>
      </c>
      <c r="AG250" s="128">
        <f t="shared" si="151"/>
        <v>40</v>
      </c>
      <c r="AH250" s="128">
        <f t="shared" si="151"/>
        <v>554</v>
      </c>
      <c r="AI250" s="128">
        <f t="shared" si="151"/>
        <v>41</v>
      </c>
      <c r="AJ250" s="128">
        <f t="shared" si="151"/>
        <v>0</v>
      </c>
      <c r="AK250" s="128">
        <f t="shared" si="151"/>
        <v>0</v>
      </c>
      <c r="AL250" s="128">
        <f t="shared" si="151"/>
        <v>0</v>
      </c>
      <c r="AM250" s="128">
        <f t="shared" si="151"/>
        <v>0</v>
      </c>
      <c r="AN250" s="128">
        <f t="shared" si="151"/>
        <v>0</v>
      </c>
      <c r="AO250" s="128">
        <f t="shared" si="151"/>
        <v>0</v>
      </c>
      <c r="AP250" s="128">
        <f t="shared" si="151"/>
        <v>27666</v>
      </c>
      <c r="AQ250" s="128">
        <f t="shared" si="151"/>
        <v>2084</v>
      </c>
      <c r="AR250" s="128">
        <f t="shared" si="151"/>
        <v>228</v>
      </c>
      <c r="AS250" s="128">
        <f t="shared" si="151"/>
        <v>12</v>
      </c>
      <c r="AT250" s="128">
        <f t="shared" si="151"/>
        <v>1602</v>
      </c>
      <c r="AU250" s="128">
        <f t="shared" ref="AU250" si="152">SUM(AR250:AT250)</f>
        <v>1842</v>
      </c>
      <c r="AV250" s="128">
        <f>SUM(AV12:AV249)</f>
        <v>193</v>
      </c>
      <c r="AW250" s="128">
        <f>SUM(AW12:AW249)</f>
        <v>88</v>
      </c>
      <c r="AX250" s="128">
        <f>SUM(AX12:AX249)</f>
        <v>2037</v>
      </c>
      <c r="AY250" s="128">
        <f t="shared" ref="AY250" si="153">SUM(AV250:AX250)</f>
        <v>2318</v>
      </c>
      <c r="AZ250" s="128">
        <f>SUM(AZ12:AZ249)</f>
        <v>35</v>
      </c>
      <c r="BA250" s="128">
        <f>SUM(BA12:BA249)</f>
        <v>-76</v>
      </c>
      <c r="BB250" s="128">
        <f>SUM(BB12:BB249)</f>
        <v>-435</v>
      </c>
      <c r="BC250" s="128">
        <f>SUM(BC12:BC249)</f>
        <v>-476</v>
      </c>
      <c r="BD250" s="129">
        <f>IFERROR(SUM(BC250)/AY250*100,0)</f>
        <v>-20.534943917169972</v>
      </c>
      <c r="BE250" s="129">
        <f>IFERROR(SUM(BD250)/AZ250*100,0)</f>
        <v>-58.671268334771355</v>
      </c>
      <c r="BF250" s="128">
        <f t="shared" ref="BF250:BK250" si="154">SUM(BF12:BF249)</f>
        <v>10</v>
      </c>
      <c r="BG250" s="128">
        <f t="shared" si="154"/>
        <v>0</v>
      </c>
      <c r="BH250" s="128">
        <f t="shared" si="154"/>
        <v>129</v>
      </c>
      <c r="BI250" s="124">
        <f t="shared" si="154"/>
        <v>139</v>
      </c>
      <c r="BJ250" s="128">
        <f t="shared" si="154"/>
        <v>1703</v>
      </c>
      <c r="BK250" s="128">
        <f t="shared" si="154"/>
        <v>153</v>
      </c>
      <c r="BL250" s="128"/>
      <c r="BM250" s="128">
        <f>SUM(BM12:BM249)</f>
        <v>-462</v>
      </c>
      <c r="BN250" s="130">
        <f>BM250/AY250*100</f>
        <v>-19.930974978429681</v>
      </c>
      <c r="BO250" s="131">
        <f t="shared" ref="BO250:DI250" si="155">SUM(BO12:BO249)</f>
        <v>6</v>
      </c>
      <c r="BP250" s="131">
        <f t="shared" si="155"/>
        <v>5</v>
      </c>
      <c r="BQ250" s="128">
        <f t="shared" si="155"/>
        <v>24</v>
      </c>
      <c r="BR250" s="128"/>
      <c r="BS250" s="128"/>
      <c r="BT250" s="128"/>
      <c r="BU250" s="128"/>
      <c r="BV250" s="128"/>
      <c r="BW250" s="128"/>
      <c r="BX250" s="128"/>
      <c r="BY250" s="128"/>
      <c r="BZ250" s="128"/>
      <c r="CA250" s="128"/>
      <c r="CB250" s="128"/>
      <c r="CC250" s="128"/>
      <c r="CD250" s="128"/>
      <c r="CE250" s="128"/>
      <c r="CF250" s="128"/>
      <c r="CG250" s="128"/>
      <c r="CH250" s="128"/>
      <c r="CI250" s="128"/>
      <c r="CJ250" s="128"/>
      <c r="CK250" s="128"/>
      <c r="CL250" s="128"/>
      <c r="CM250" s="128"/>
      <c r="CN250" s="128"/>
      <c r="CO250" s="128"/>
      <c r="CP250" s="128"/>
      <c r="CQ250" s="128"/>
      <c r="CR250" s="128"/>
      <c r="CS250" s="128"/>
      <c r="CT250" s="128"/>
      <c r="CU250" s="128">
        <f t="shared" si="155"/>
        <v>32</v>
      </c>
      <c r="CV250" s="128">
        <f t="shared" si="155"/>
        <v>-452</v>
      </c>
      <c r="CW250" s="128"/>
      <c r="CX250" s="128">
        <f t="shared" si="155"/>
        <v>0</v>
      </c>
      <c r="CY250" s="128">
        <f t="shared" si="155"/>
        <v>0</v>
      </c>
      <c r="CZ250" s="128">
        <f t="shared" si="155"/>
        <v>0</v>
      </c>
      <c r="DA250" s="128">
        <f t="shared" si="155"/>
        <v>0</v>
      </c>
      <c r="DB250" s="128">
        <f t="shared" si="155"/>
        <v>0</v>
      </c>
      <c r="DC250" s="128">
        <f t="shared" si="155"/>
        <v>56</v>
      </c>
      <c r="DD250" s="128">
        <f t="shared" si="155"/>
        <v>0</v>
      </c>
      <c r="DE250" s="128">
        <f t="shared" si="155"/>
        <v>31</v>
      </c>
      <c r="DF250" s="128">
        <f t="shared" si="155"/>
        <v>0</v>
      </c>
      <c r="DG250" s="128">
        <f t="shared" si="155"/>
        <v>0</v>
      </c>
      <c r="DH250" s="128">
        <f t="shared" si="155"/>
        <v>0</v>
      </c>
      <c r="DI250" s="128">
        <f t="shared" si="155"/>
        <v>0</v>
      </c>
      <c r="DK250" s="132">
        <f>SUM(DK12:DK249)</f>
        <v>228</v>
      </c>
      <c r="DL250" s="132">
        <f t="shared" ref="DL250:DN250" si="156">SUM(DL12:DL249)</f>
        <v>12</v>
      </c>
      <c r="DM250" s="132">
        <f t="shared" si="156"/>
        <v>1611</v>
      </c>
      <c r="DN250" s="132">
        <f t="shared" si="156"/>
        <v>1851</v>
      </c>
    </row>
    <row r="251" spans="1:118" ht="20.25" customHeight="1">
      <c r="AP251" s="21"/>
    </row>
    <row r="252" spans="1:118" ht="20.25" customHeight="1">
      <c r="AP252" s="21"/>
    </row>
    <row r="253" spans="1:118" s="135" customFormat="1" ht="30.75" customHeight="1">
      <c r="B253" s="136"/>
      <c r="C253" s="137" t="s">
        <v>415</v>
      </c>
      <c r="E253" s="138"/>
      <c r="F253" s="139"/>
      <c r="G253" s="139"/>
      <c r="H253" s="139"/>
      <c r="I253" s="139"/>
      <c r="J253" s="139"/>
      <c r="K253" s="140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311"/>
      <c r="X253" s="311"/>
      <c r="Y253" s="139"/>
      <c r="Z253" s="139"/>
      <c r="AA253" s="139"/>
      <c r="AB253" s="139"/>
      <c r="AC253" s="139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2"/>
      <c r="BI253" s="142"/>
      <c r="BJ253" s="142"/>
      <c r="BK253" s="142"/>
      <c r="BL253" s="142"/>
      <c r="BM253" s="142"/>
      <c r="BO253" s="143"/>
      <c r="BP253" s="144"/>
      <c r="DC253" s="145"/>
      <c r="DE253" s="145"/>
    </row>
    <row r="254" spans="1:118" s="135" customFormat="1" ht="30.75" customHeight="1">
      <c r="B254" s="136"/>
      <c r="C254" s="146" t="s">
        <v>416</v>
      </c>
      <c r="E254" s="138"/>
      <c r="F254" s="139"/>
      <c r="G254" s="139"/>
      <c r="H254" s="139"/>
      <c r="I254" s="139"/>
      <c r="J254" s="139"/>
      <c r="K254" s="140"/>
      <c r="L254" s="139"/>
      <c r="M254" s="139"/>
      <c r="N254" s="139"/>
      <c r="O254" s="139"/>
      <c r="P254" s="139"/>
      <c r="Q254" s="311"/>
      <c r="R254" s="311"/>
      <c r="S254" s="139"/>
      <c r="T254" s="139"/>
      <c r="U254" s="139"/>
      <c r="V254" s="139"/>
      <c r="W254" s="311"/>
      <c r="X254" s="311"/>
      <c r="Y254" s="139"/>
      <c r="Z254" s="139"/>
      <c r="AA254" s="311"/>
      <c r="AB254" s="311"/>
      <c r="AC254" s="139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2"/>
      <c r="BI254" s="142"/>
      <c r="BJ254" s="142"/>
      <c r="BK254" s="142"/>
      <c r="BL254" s="142"/>
      <c r="BM254" s="142"/>
      <c r="BO254" s="143"/>
      <c r="BP254" s="144"/>
      <c r="DC254" s="145"/>
      <c r="DE254" s="145"/>
    </row>
    <row r="255" spans="1:118" s="135" customFormat="1" ht="30.75" customHeight="1">
      <c r="B255" s="136"/>
      <c r="C255" s="146" t="s">
        <v>417</v>
      </c>
      <c r="E255" s="138"/>
      <c r="F255" s="139"/>
      <c r="G255" s="139"/>
      <c r="H255" s="139"/>
      <c r="I255" s="139"/>
      <c r="J255" s="139"/>
      <c r="K255" s="140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41"/>
      <c r="AE255" s="141"/>
      <c r="AF255" s="141"/>
      <c r="AG255" s="141"/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/>
      <c r="AZ255" s="141"/>
      <c r="BA255" s="141"/>
      <c r="BB255" s="141"/>
      <c r="BC255" s="141"/>
      <c r="BD255" s="141"/>
      <c r="BE255" s="141"/>
      <c r="BF255" s="141"/>
      <c r="BG255" s="141"/>
      <c r="BH255" s="142"/>
      <c r="BI255" s="142"/>
      <c r="BJ255" s="142"/>
      <c r="BK255" s="142"/>
      <c r="BL255" s="142"/>
      <c r="BM255" s="142"/>
      <c r="BO255" s="143"/>
      <c r="BP255" s="144"/>
      <c r="DC255" s="145"/>
      <c r="DE255" s="145"/>
    </row>
    <row r="256" spans="1:118" s="135" customFormat="1" ht="30.75" customHeight="1">
      <c r="B256" s="136"/>
      <c r="C256" s="147" t="s">
        <v>418</v>
      </c>
      <c r="E256" s="138"/>
      <c r="F256" s="139"/>
      <c r="G256" s="139"/>
      <c r="H256" s="139"/>
      <c r="I256" s="139"/>
      <c r="J256" s="139"/>
      <c r="K256" s="140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41"/>
      <c r="AE256" s="141"/>
      <c r="AF256" s="141"/>
      <c r="AG256" s="141"/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/>
      <c r="AZ256" s="141"/>
      <c r="BA256" s="141"/>
      <c r="BB256" s="141"/>
      <c r="BC256" s="141"/>
      <c r="BD256" s="141"/>
      <c r="BE256" s="141"/>
      <c r="BF256" s="141"/>
      <c r="BG256" s="141"/>
      <c r="BH256" s="142"/>
      <c r="BI256" s="142"/>
      <c r="BJ256" s="142"/>
      <c r="BK256" s="142"/>
      <c r="BL256" s="142"/>
      <c r="BM256" s="142"/>
      <c r="BO256" s="143"/>
      <c r="BP256" s="144"/>
      <c r="DC256" s="145"/>
      <c r="DE256" s="145"/>
    </row>
    <row r="257" spans="1:66" ht="30">
      <c r="A257" s="21"/>
      <c r="B257" s="148"/>
      <c r="C257" s="149" t="s">
        <v>419</v>
      </c>
      <c r="D257" s="21"/>
      <c r="E257" s="21"/>
      <c r="F257" s="21"/>
      <c r="G257" s="21"/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>
      <c r="A258" s="21"/>
      <c r="B258" s="148"/>
      <c r="C258" s="149" t="s">
        <v>420</v>
      </c>
      <c r="D258" s="21"/>
      <c r="E258" s="21"/>
      <c r="F258" s="21"/>
      <c r="G258" s="21"/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>
      <c r="A259" s="21"/>
      <c r="B259" s="148"/>
      <c r="C259" s="149" t="s">
        <v>421</v>
      </c>
      <c r="D259" s="21"/>
      <c r="E259" s="21"/>
      <c r="F259" s="21"/>
      <c r="G259" s="21"/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>
      <c r="A260" s="21"/>
      <c r="B260" s="148"/>
      <c r="C260" s="151" t="s">
        <v>422</v>
      </c>
      <c r="D260" s="21"/>
      <c r="E260" s="21"/>
      <c r="F260" s="21"/>
      <c r="G260" s="21"/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>
      <c r="A261" s="21"/>
      <c r="B261" s="148"/>
      <c r="C261" s="149" t="s">
        <v>423</v>
      </c>
      <c r="D261" s="21"/>
      <c r="E261" s="21"/>
      <c r="F261" s="21"/>
      <c r="G261" s="21"/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>
      <c r="A262" s="21"/>
      <c r="B262" s="148"/>
      <c r="C262" s="149" t="s">
        <v>424</v>
      </c>
      <c r="D262" s="21"/>
      <c r="E262" s="21"/>
      <c r="F262" s="21"/>
      <c r="G262" s="21"/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t="30">
      <c r="A263" s="21"/>
      <c r="B263" s="148"/>
      <c r="C263" s="149"/>
      <c r="D263" s="152" t="s">
        <v>110</v>
      </c>
      <c r="E263" s="152"/>
      <c r="F263" s="21"/>
      <c r="G263" s="152" t="s">
        <v>425</v>
      </c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30">
      <c r="A264" s="21"/>
      <c r="B264" s="148"/>
      <c r="C264" s="149"/>
      <c r="D264" s="152" t="s">
        <v>426</v>
      </c>
      <c r="E264" s="152"/>
      <c r="F264" s="21"/>
      <c r="G264" s="152" t="s">
        <v>427</v>
      </c>
      <c r="H264" s="21"/>
      <c r="I264" s="21"/>
      <c r="J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30">
      <c r="A265" s="21"/>
      <c r="B265" s="148"/>
      <c r="C265" s="149"/>
      <c r="D265" s="152" t="s">
        <v>428</v>
      </c>
      <c r="E265" s="152"/>
      <c r="F265" s="21"/>
      <c r="G265" s="152" t="s">
        <v>429</v>
      </c>
      <c r="H265" s="21"/>
      <c r="I265" s="21"/>
      <c r="J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 ht="30">
      <c r="A266" s="21"/>
      <c r="B266" s="148"/>
      <c r="C266" s="149"/>
      <c r="D266" s="152" t="s">
        <v>430</v>
      </c>
      <c r="E266" s="152"/>
      <c r="F266" s="21"/>
      <c r="G266" s="152" t="s">
        <v>431</v>
      </c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 ht="30">
      <c r="A267" s="21"/>
      <c r="B267" s="148"/>
      <c r="C267" s="149"/>
      <c r="D267" s="152" t="s">
        <v>432</v>
      </c>
      <c r="E267" s="152"/>
      <c r="F267" s="21"/>
      <c r="G267" s="152" t="s">
        <v>113</v>
      </c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 ht="30">
      <c r="A268" s="21"/>
      <c r="B268" s="148"/>
      <c r="C268" s="149"/>
      <c r="D268" s="152" t="s">
        <v>433</v>
      </c>
      <c r="E268" s="152"/>
      <c r="F268" s="152"/>
      <c r="G268" s="153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 ht="30">
      <c r="A269" s="21"/>
      <c r="B269" s="148"/>
      <c r="C269" s="149"/>
      <c r="D269" s="21"/>
      <c r="E269" s="21"/>
      <c r="F269" s="21"/>
      <c r="G269" s="21"/>
      <c r="H269" s="21"/>
      <c r="I269" s="21"/>
      <c r="J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>
      <c r="A270" s="21"/>
      <c r="B270" s="148"/>
      <c r="C270" s="21"/>
      <c r="D270" s="21"/>
      <c r="E270" s="21"/>
      <c r="F270" s="21"/>
      <c r="G270" s="21"/>
      <c r="H270" s="21"/>
      <c r="I270" s="21"/>
      <c r="J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 ht="27">
      <c r="A271" s="21"/>
      <c r="B271" s="154"/>
      <c r="C271" s="155" t="s">
        <v>434</v>
      </c>
      <c r="D271" s="156" t="s">
        <v>435</v>
      </c>
      <c r="E271" s="157"/>
      <c r="F271" s="157"/>
      <c r="G271" s="158"/>
      <c r="H271" s="159" t="s">
        <v>436</v>
      </c>
      <c r="I271" s="160"/>
      <c r="J271" s="160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 ht="27">
      <c r="A272" s="21"/>
      <c r="B272" s="154"/>
      <c r="C272" s="155" t="s">
        <v>437</v>
      </c>
      <c r="D272" s="156" t="s">
        <v>438</v>
      </c>
      <c r="E272" s="157"/>
      <c r="F272" s="157"/>
      <c r="G272" s="158"/>
      <c r="H272" s="159" t="s">
        <v>439</v>
      </c>
      <c r="I272" s="160"/>
      <c r="J272" s="160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21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21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21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21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21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21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21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21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21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21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21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21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21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21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21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21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21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21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21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21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21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21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21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21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21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21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21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21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21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21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21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21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21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21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21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21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21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21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21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21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21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  <row r="314" spans="1:66">
      <c r="A314" s="21"/>
      <c r="B314" s="148"/>
      <c r="C314" s="21"/>
      <c r="D314" s="21"/>
      <c r="E314" s="21"/>
      <c r="F314" s="21"/>
      <c r="G314" s="21"/>
      <c r="H314" s="21"/>
      <c r="I314" s="21"/>
      <c r="J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150"/>
      <c r="BJ314" s="150"/>
      <c r="BK314" s="150"/>
      <c r="BL314" s="150"/>
      <c r="BM314" s="150"/>
      <c r="BN314" s="150"/>
    </row>
    <row r="315" spans="1:66">
      <c r="A315" s="21"/>
      <c r="B315" s="148"/>
      <c r="C315" s="21"/>
      <c r="D315" s="21"/>
      <c r="E315" s="21"/>
      <c r="F315" s="21"/>
      <c r="G315" s="21"/>
      <c r="H315" s="21"/>
      <c r="I315" s="21"/>
      <c r="J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150"/>
      <c r="BJ315" s="150"/>
      <c r="BK315" s="150"/>
      <c r="BL315" s="150"/>
      <c r="BM315" s="150"/>
      <c r="BN315" s="150"/>
    </row>
    <row r="316" spans="1:66">
      <c r="A316" s="21"/>
      <c r="B316" s="148"/>
      <c r="C316" s="21"/>
      <c r="D316" s="21"/>
      <c r="E316" s="21"/>
      <c r="F316" s="21"/>
      <c r="G316" s="21"/>
      <c r="H316" s="21"/>
      <c r="I316" s="21"/>
      <c r="J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150"/>
      <c r="BJ316" s="150"/>
      <c r="BK316" s="150"/>
      <c r="BL316" s="150"/>
      <c r="BM316" s="150"/>
      <c r="BN316" s="150"/>
    </row>
    <row r="317" spans="1:66">
      <c r="A317" s="21"/>
      <c r="B317" s="148"/>
      <c r="C317" s="21"/>
      <c r="D317" s="21"/>
      <c r="E317" s="21"/>
      <c r="F317" s="21"/>
      <c r="G317" s="21"/>
      <c r="H317" s="21"/>
      <c r="I317" s="21"/>
      <c r="J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150"/>
      <c r="BJ317" s="150"/>
      <c r="BK317" s="150"/>
      <c r="BL317" s="150"/>
      <c r="BM317" s="150"/>
      <c r="BN317" s="150"/>
    </row>
    <row r="318" spans="1:66">
      <c r="A318" s="21"/>
      <c r="B318" s="148"/>
      <c r="C318" s="21"/>
      <c r="D318" s="21"/>
      <c r="E318" s="21"/>
      <c r="F318" s="21"/>
      <c r="G318" s="21"/>
      <c r="H318" s="21"/>
      <c r="I318" s="21"/>
      <c r="J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150"/>
      <c r="BJ318" s="150"/>
      <c r="BK318" s="150"/>
      <c r="BL318" s="150"/>
      <c r="BM318" s="150"/>
      <c r="BN318" s="150"/>
    </row>
    <row r="319" spans="1:66">
      <c r="A319" s="21"/>
      <c r="B319" s="148"/>
      <c r="C319" s="21"/>
      <c r="D319" s="21"/>
      <c r="E319" s="21"/>
      <c r="F319" s="21"/>
      <c r="G319" s="21"/>
      <c r="H319" s="21"/>
      <c r="I319" s="21"/>
      <c r="J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150"/>
      <c r="BJ319" s="150"/>
      <c r="BK319" s="150"/>
      <c r="BL319" s="150"/>
      <c r="BM319" s="150"/>
      <c r="BN319" s="150"/>
    </row>
    <row r="320" spans="1:66">
      <c r="A320" s="21"/>
      <c r="B320" s="148"/>
      <c r="C320" s="21"/>
      <c r="D320" s="21"/>
      <c r="E320" s="21"/>
      <c r="F320" s="21"/>
      <c r="G320" s="21"/>
      <c r="H320" s="21"/>
      <c r="I320" s="21"/>
      <c r="J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150"/>
      <c r="BJ320" s="150"/>
      <c r="BK320" s="150"/>
      <c r="BL320" s="150"/>
      <c r="BM320" s="150"/>
      <c r="BN320" s="150"/>
    </row>
  </sheetData>
  <mergeCells count="90">
    <mergeCell ref="A3:BD3"/>
    <mergeCell ref="A4:BD4"/>
    <mergeCell ref="A5:BD5"/>
    <mergeCell ref="A8:A10"/>
    <mergeCell ref="B8:B9"/>
    <mergeCell ref="C8:C10"/>
    <mergeCell ref="D8:D10"/>
    <mergeCell ref="E8:E10"/>
    <mergeCell ref="F8:F10"/>
    <mergeCell ref="G8:G10"/>
    <mergeCell ref="AN10:AN11"/>
    <mergeCell ref="AO10:AO11"/>
    <mergeCell ref="AP10:AP11"/>
    <mergeCell ref="AQ10:AQ11"/>
    <mergeCell ref="AJ10:AJ11"/>
    <mergeCell ref="AK10:AK11"/>
    <mergeCell ref="BJ8:BN9"/>
    <mergeCell ref="BO8:BO10"/>
    <mergeCell ref="AH9:AI9"/>
    <mergeCell ref="BP8:BP10"/>
    <mergeCell ref="H8:H10"/>
    <mergeCell ref="I8:I10"/>
    <mergeCell ref="J8:J10"/>
    <mergeCell ref="K8:K10"/>
    <mergeCell ref="L8:AQ8"/>
    <mergeCell ref="AR8:AY8"/>
    <mergeCell ref="Z9:AA9"/>
    <mergeCell ref="AB9:AC9"/>
    <mergeCell ref="AD9:AE9"/>
    <mergeCell ref="AF9:AG9"/>
    <mergeCell ref="AR9:AU9"/>
    <mergeCell ref="AJ9:AK9"/>
    <mergeCell ref="AZ8:BC9"/>
    <mergeCell ref="BD8:BD10"/>
    <mergeCell ref="BF8:BI9"/>
    <mergeCell ref="AL9:AM9"/>
    <mergeCell ref="AN9:AO9"/>
    <mergeCell ref="AP9:AQ9"/>
    <mergeCell ref="BE8:BE10"/>
    <mergeCell ref="L9:M9"/>
    <mergeCell ref="N9:O9"/>
    <mergeCell ref="P9:Q9"/>
    <mergeCell ref="R9:S9"/>
    <mergeCell ref="T9:U9"/>
    <mergeCell ref="DD9:DE9"/>
    <mergeCell ref="DF9:DG9"/>
    <mergeCell ref="BQ8:BQ10"/>
    <mergeCell ref="CU8:CU10"/>
    <mergeCell ref="CX8:DI8"/>
    <mergeCell ref="DH9:DI9"/>
    <mergeCell ref="CX9:CY9"/>
    <mergeCell ref="CZ9:DA9"/>
    <mergeCell ref="DB9:DC9"/>
    <mergeCell ref="CV8:CV10"/>
    <mergeCell ref="CW8:CW10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AV9:AY9"/>
    <mergeCell ref="AC10:AC11"/>
    <mergeCell ref="AD10:AD11"/>
    <mergeCell ref="AM10:AM11"/>
    <mergeCell ref="AL10:AL11"/>
    <mergeCell ref="AB10:AB11"/>
    <mergeCell ref="V9:W9"/>
    <mergeCell ref="X9:Y9"/>
    <mergeCell ref="AH10:AH11"/>
    <mergeCell ref="AI10:AI11"/>
    <mergeCell ref="A250:C250"/>
    <mergeCell ref="E250:K250"/>
    <mergeCell ref="AG10:AG11"/>
    <mergeCell ref="W253:X253"/>
    <mergeCell ref="Q254:R254"/>
    <mergeCell ref="W254:X254"/>
    <mergeCell ref="AA254:AB254"/>
    <mergeCell ref="AE10:AE11"/>
    <mergeCell ref="AF10:AF11"/>
    <mergeCell ref="U10:U11"/>
    <mergeCell ref="V10:V11"/>
    <mergeCell ref="W10:W11"/>
    <mergeCell ref="X10:X11"/>
    <mergeCell ref="Y10:Y11"/>
    <mergeCell ref="Z10:Z11"/>
    <mergeCell ref="AA10:AA11"/>
  </mergeCells>
  <pageMargins left="0.31496062992125984" right="0.11811023622047245" top="0.74803149606299213" bottom="0.35433070866141736" header="0.31496062992125984" footer="0.31496062992125984"/>
  <pageSetup paperSize="9" scale="23" fitToHeight="0" orientation="landscape" r:id="rId1"/>
  <colBreaks count="1" manualBreakCount="1">
    <brk id="11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313"/>
  <sheetViews>
    <sheetView tabSelected="1" topLeftCell="A2" zoomScaleNormal="100" zoomScaleSheetLayoutView="100" workbookViewId="0">
      <pane ySplit="7" topLeftCell="A111" activePane="bottomLeft" state="frozen"/>
      <selection activeCell="A2" sqref="A2"/>
      <selection pane="bottomLeft" activeCell="A5" sqref="A5:CW5"/>
    </sheetView>
  </sheetViews>
  <sheetFormatPr defaultColWidth="8" defaultRowHeight="24.6"/>
  <cols>
    <col min="1" max="1" width="4.88671875" style="1" customWidth="1"/>
    <col min="2" max="2" width="9.44140625" style="2" customWidth="1"/>
    <col min="3" max="3" width="13.44140625" style="1" customWidth="1"/>
    <col min="4" max="4" width="11.44140625" style="1" customWidth="1"/>
    <col min="5" max="5" width="8.5546875" style="1" customWidth="1"/>
    <col min="6" max="6" width="10" style="1" hidden="1" customWidth="1"/>
    <col min="7" max="7" width="14.44140625" style="1" hidden="1" customWidth="1"/>
    <col min="8" max="8" width="16.88671875" style="1" hidden="1" customWidth="1"/>
    <col min="9" max="9" width="9.44140625" style="1" hidden="1" customWidth="1"/>
    <col min="10" max="10" width="12.44140625" style="1" hidden="1" customWidth="1"/>
    <col min="11" max="11" width="18.44140625" style="3" customWidth="1"/>
    <col min="12" max="35" width="4" style="1" customWidth="1"/>
    <col min="36" max="41" width="4" style="1" hidden="1" customWidth="1"/>
    <col min="42" max="42" width="5" style="1" customWidth="1"/>
    <col min="43" max="43" width="4" style="1" customWidth="1"/>
    <col min="44" max="45" width="4.109375" style="1" customWidth="1"/>
    <col min="46" max="46" width="4" style="1" customWidth="1"/>
    <col min="47" max="47" width="5" style="1" customWidth="1"/>
    <col min="48" max="49" width="4.44140625" style="1" customWidth="1"/>
    <col min="50" max="50" width="5" style="1" customWidth="1"/>
    <col min="51" max="55" width="4.44140625" style="1" customWidth="1"/>
    <col min="56" max="56" width="6.6640625" style="3" hidden="1" customWidth="1"/>
    <col min="57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4.44140625" style="21" hidden="1" customWidth="1"/>
    <col min="68" max="68" width="4.6640625" style="133" hidden="1" customWidth="1"/>
    <col min="69" max="69" width="4.88671875" style="21" hidden="1" customWidth="1"/>
    <col min="70" max="98" width="7.33203125" style="21" hidden="1" customWidth="1"/>
    <col min="99" max="99" width="4.6640625" style="21" hidden="1" customWidth="1"/>
    <col min="100" max="100" width="5.44140625" style="21" hidden="1" customWidth="1"/>
    <col min="101" max="101" width="6.33203125" style="21" hidden="1" customWidth="1"/>
    <col min="102" max="106" width="4.6640625" style="21" hidden="1" customWidth="1"/>
    <col min="107" max="107" width="4.6640625" style="134" hidden="1" customWidth="1"/>
    <col min="108" max="108" width="4.6640625" style="21" hidden="1" customWidth="1"/>
    <col min="109" max="109" width="4.33203125" style="134" hidden="1" customWidth="1"/>
    <col min="110" max="111" width="4.33203125" style="21" hidden="1" customWidth="1"/>
    <col min="112" max="113" width="4.44140625" style="21" hidden="1" customWidth="1"/>
    <col min="114" max="114" width="8" style="21" hidden="1" customWidth="1"/>
    <col min="115" max="115" width="5.44140625" style="21" hidden="1" customWidth="1"/>
    <col min="116" max="116" width="4.33203125" style="21" hidden="1" customWidth="1"/>
    <col min="117" max="117" width="4.5546875" style="21" hidden="1" customWidth="1"/>
    <col min="118" max="118" width="6.44140625" style="21" hidden="1" customWidth="1"/>
    <col min="119" max="119" width="8" style="21" hidden="1" customWidth="1"/>
    <col min="120" max="129" width="8" style="21" customWidth="1"/>
    <col min="130" max="16384" width="8" style="21"/>
  </cols>
  <sheetData>
    <row r="1" spans="1:118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18" ht="25.5" customHeight="1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18" s="23" customFormat="1" ht="25.5" customHeight="1">
      <c r="A3" s="357" t="s">
        <v>456</v>
      </c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  <c r="BR3" s="357"/>
      <c r="BS3" s="357"/>
      <c r="BT3" s="357"/>
      <c r="BU3" s="357"/>
      <c r="BV3" s="357"/>
      <c r="BW3" s="357"/>
      <c r="BX3" s="357"/>
      <c r="BY3" s="357"/>
      <c r="BZ3" s="357"/>
      <c r="CA3" s="357"/>
      <c r="CB3" s="357"/>
      <c r="CC3" s="357"/>
      <c r="CD3" s="357"/>
      <c r="CE3" s="357"/>
      <c r="CF3" s="357"/>
      <c r="CG3" s="357"/>
      <c r="CH3" s="357"/>
      <c r="CI3" s="357"/>
      <c r="CJ3" s="357"/>
      <c r="CK3" s="357"/>
      <c r="CL3" s="357"/>
      <c r="CM3" s="357"/>
      <c r="CN3" s="357"/>
      <c r="CO3" s="357"/>
      <c r="CP3" s="357"/>
      <c r="CQ3" s="357"/>
      <c r="CR3" s="357"/>
      <c r="CS3" s="357"/>
      <c r="CT3" s="357"/>
      <c r="CU3" s="357"/>
      <c r="CV3" s="357"/>
      <c r="CW3" s="357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18" s="23" customFormat="1" ht="25.5" customHeight="1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</row>
    <row r="5" spans="1:118" s="23" customFormat="1" ht="25.5" customHeight="1">
      <c r="A5" s="353" t="s">
        <v>455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</row>
    <row r="6" spans="1:118" s="27" customFormat="1">
      <c r="A6" s="351" t="s">
        <v>3</v>
      </c>
      <c r="B6" s="381" t="s">
        <v>4</v>
      </c>
      <c r="C6" s="369" t="s">
        <v>5</v>
      </c>
      <c r="D6" s="315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76" t="s">
        <v>20</v>
      </c>
      <c r="BP6" s="374" t="s">
        <v>21</v>
      </c>
      <c r="BQ6" s="375" t="s">
        <v>22</v>
      </c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376" t="s">
        <v>23</v>
      </c>
      <c r="CV6" s="377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</row>
    <row r="7" spans="1:118" s="27" customFormat="1">
      <c r="A7" s="351"/>
      <c r="B7" s="382"/>
      <c r="C7" s="383"/>
      <c r="D7" s="356"/>
      <c r="E7" s="349"/>
      <c r="F7" s="356"/>
      <c r="G7" s="312"/>
      <c r="H7" s="349"/>
      <c r="I7" s="323"/>
      <c r="J7" s="323"/>
      <c r="K7" s="351"/>
      <c r="L7" s="384" t="s">
        <v>25</v>
      </c>
      <c r="M7" s="385"/>
      <c r="N7" s="368" t="s">
        <v>26</v>
      </c>
      <c r="O7" s="368"/>
      <c r="P7" s="368" t="s">
        <v>27</v>
      </c>
      <c r="Q7" s="368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73" t="s">
        <v>40</v>
      </c>
      <c r="AQ7" s="373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76"/>
      <c r="BP7" s="374"/>
      <c r="BQ7" s="375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376"/>
      <c r="CV7" s="378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</row>
    <row r="8" spans="1:118" s="27" customFormat="1" ht="63">
      <c r="A8" s="351"/>
      <c r="B8" s="301" t="s">
        <v>43</v>
      </c>
      <c r="C8" s="383"/>
      <c r="D8" s="356"/>
      <c r="E8" s="349"/>
      <c r="F8" s="356"/>
      <c r="G8" s="312"/>
      <c r="H8" s="350"/>
      <c r="I8" s="323"/>
      <c r="J8" s="323"/>
      <c r="K8" s="351"/>
      <c r="L8" s="369" t="s">
        <v>44</v>
      </c>
      <c r="M8" s="368" t="s">
        <v>45</v>
      </c>
      <c r="N8" s="369" t="s">
        <v>44</v>
      </c>
      <c r="O8" s="371" t="s">
        <v>45</v>
      </c>
      <c r="P8" s="351" t="s">
        <v>44</v>
      </c>
      <c r="Q8" s="368" t="s">
        <v>45</v>
      </c>
      <c r="R8" s="351" t="s">
        <v>44</v>
      </c>
      <c r="S8" s="361" t="s">
        <v>45</v>
      </c>
      <c r="T8" s="351" t="s">
        <v>44</v>
      </c>
      <c r="U8" s="361" t="s">
        <v>45</v>
      </c>
      <c r="V8" s="351" t="s">
        <v>44</v>
      </c>
      <c r="W8" s="361" t="s">
        <v>45</v>
      </c>
      <c r="X8" s="351" t="s">
        <v>44</v>
      </c>
      <c r="Y8" s="361" t="s">
        <v>45</v>
      </c>
      <c r="Z8" s="351" t="s">
        <v>44</v>
      </c>
      <c r="AA8" s="361" t="s">
        <v>45</v>
      </c>
      <c r="AB8" s="351" t="s">
        <v>44</v>
      </c>
      <c r="AC8" s="361" t="s">
        <v>45</v>
      </c>
      <c r="AD8" s="351" t="s">
        <v>44</v>
      </c>
      <c r="AE8" s="360" t="s">
        <v>45</v>
      </c>
      <c r="AF8" s="351" t="s">
        <v>44</v>
      </c>
      <c r="AG8" s="360" t="s">
        <v>45</v>
      </c>
      <c r="AH8" s="351" t="s">
        <v>44</v>
      </c>
      <c r="AI8" s="360" t="s">
        <v>45</v>
      </c>
      <c r="AJ8" s="351" t="s">
        <v>44</v>
      </c>
      <c r="AK8" s="360" t="s">
        <v>45</v>
      </c>
      <c r="AL8" s="351" t="s">
        <v>44</v>
      </c>
      <c r="AM8" s="360" t="s">
        <v>45</v>
      </c>
      <c r="AN8" s="351" t="s">
        <v>44</v>
      </c>
      <c r="AO8" s="360" t="s">
        <v>45</v>
      </c>
      <c r="AP8" s="358" t="s">
        <v>44</v>
      </c>
      <c r="AQ8" s="359" t="s">
        <v>45</v>
      </c>
      <c r="AR8" s="288" t="s">
        <v>46</v>
      </c>
      <c r="AS8" s="31" t="s">
        <v>47</v>
      </c>
      <c r="AT8" s="283" t="s">
        <v>48</v>
      </c>
      <c r="AU8" s="280" t="s">
        <v>40</v>
      </c>
      <c r="AV8" s="288" t="s">
        <v>46</v>
      </c>
      <c r="AW8" s="31" t="s">
        <v>47</v>
      </c>
      <c r="AX8" s="283" t="s">
        <v>48</v>
      </c>
      <c r="AY8" s="280" t="s">
        <v>40</v>
      </c>
      <c r="AZ8" s="288" t="s">
        <v>46</v>
      </c>
      <c r="BA8" s="31" t="s">
        <v>47</v>
      </c>
      <c r="BB8" s="283" t="s">
        <v>48</v>
      </c>
      <c r="BC8" s="28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76"/>
      <c r="BP8" s="374"/>
      <c r="BQ8" s="375"/>
      <c r="BR8" s="269"/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69"/>
      <c r="CF8" s="269"/>
      <c r="CG8" s="269"/>
      <c r="CH8" s="269"/>
      <c r="CI8" s="269"/>
      <c r="CJ8" s="269"/>
      <c r="CK8" s="269"/>
      <c r="CL8" s="269"/>
      <c r="CM8" s="269"/>
      <c r="CN8" s="269"/>
      <c r="CO8" s="269"/>
      <c r="CP8" s="269"/>
      <c r="CQ8" s="269"/>
      <c r="CR8" s="269"/>
      <c r="CS8" s="269"/>
      <c r="CT8" s="269"/>
      <c r="CU8" s="376"/>
      <c r="CV8" s="379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</row>
    <row r="9" spans="1:118" s="27" customFormat="1">
      <c r="A9" s="38" t="s">
        <v>55</v>
      </c>
      <c r="B9" s="39" t="s">
        <v>56</v>
      </c>
      <c r="C9" s="38" t="s">
        <v>57</v>
      </c>
      <c r="D9" s="38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70"/>
      <c r="M9" s="368"/>
      <c r="N9" s="370"/>
      <c r="O9" s="372"/>
      <c r="P9" s="351"/>
      <c r="Q9" s="368"/>
      <c r="R9" s="351"/>
      <c r="S9" s="361"/>
      <c r="T9" s="351"/>
      <c r="U9" s="361"/>
      <c r="V9" s="351"/>
      <c r="W9" s="361"/>
      <c r="X9" s="351"/>
      <c r="Y9" s="361"/>
      <c r="Z9" s="351"/>
      <c r="AA9" s="361"/>
      <c r="AB9" s="351"/>
      <c r="AC9" s="361"/>
      <c r="AD9" s="351"/>
      <c r="AE9" s="360"/>
      <c r="AF9" s="351"/>
      <c r="AG9" s="360"/>
      <c r="AH9" s="351"/>
      <c r="AI9" s="360"/>
      <c r="AJ9" s="351"/>
      <c r="AK9" s="360"/>
      <c r="AL9" s="351"/>
      <c r="AM9" s="360"/>
      <c r="AN9" s="351"/>
      <c r="AO9" s="360"/>
      <c r="AP9" s="358"/>
      <c r="AQ9" s="359"/>
      <c r="AR9" s="289" t="s">
        <v>66</v>
      </c>
      <c r="AS9" s="42" t="s">
        <v>67</v>
      </c>
      <c r="AT9" s="284" t="s">
        <v>68</v>
      </c>
      <c r="AU9" s="281" t="s">
        <v>69</v>
      </c>
      <c r="AV9" s="289" t="s">
        <v>70</v>
      </c>
      <c r="AW9" s="42" t="s">
        <v>71</v>
      </c>
      <c r="AX9" s="284" t="s">
        <v>72</v>
      </c>
      <c r="AY9" s="281" t="s">
        <v>73</v>
      </c>
      <c r="AZ9" s="289" t="s">
        <v>74</v>
      </c>
      <c r="BA9" s="42" t="s">
        <v>75</v>
      </c>
      <c r="BB9" s="284" t="s">
        <v>76</v>
      </c>
      <c r="BC9" s="28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</row>
    <row r="10" spans="1:118" s="3" customFormat="1" ht="21.75" customHeight="1">
      <c r="A10" s="4">
        <v>1</v>
      </c>
      <c r="B10" s="48">
        <v>80030001</v>
      </c>
      <c r="C10" s="49" t="s">
        <v>103</v>
      </c>
      <c r="D10" s="50" t="s">
        <v>104</v>
      </c>
      <c r="E10" s="50" t="s">
        <v>105</v>
      </c>
      <c r="F10" s="50" t="s">
        <v>106</v>
      </c>
      <c r="G10" s="50" t="s">
        <v>107</v>
      </c>
      <c r="H10" s="50" t="s">
        <v>108</v>
      </c>
      <c r="I10" s="4">
        <v>15</v>
      </c>
      <c r="J10" s="4" t="s">
        <v>109</v>
      </c>
      <c r="K10" s="4" t="s">
        <v>110</v>
      </c>
      <c r="L10" s="4">
        <v>4</v>
      </c>
      <c r="M10" s="7">
        <f>IF(L10=0,0,IF(L10&lt;10,1,IF(MOD(L10,30)&lt;10,ROUNDDOWN(L10/30,0),ROUNDUP(L10/30,0))))</f>
        <v>1</v>
      </c>
      <c r="N10" s="6">
        <v>6</v>
      </c>
      <c r="O10" s="7">
        <f>IF(N10=0,0,IF(N10&lt;10,1,IF(MOD(N10,30)&lt;10,ROUNDDOWN(N10/30,0),ROUNDUP(N10/30,0))))</f>
        <v>1</v>
      </c>
      <c r="P10" s="6">
        <v>13</v>
      </c>
      <c r="Q10" s="7">
        <f>IF(P10=0,0,IF(P10&lt;10,1,IF(MOD(P10,30)&lt;10,ROUNDDOWN(P10/30,0),ROUNDUP(P10/30,0))))</f>
        <v>1</v>
      </c>
      <c r="R10" s="6">
        <v>6</v>
      </c>
      <c r="S10" s="8">
        <f>IF(R10=0,0,IF(R10&lt;10,1,IF(MOD(R10,30)&lt;10,ROUNDDOWN(R10/30,0),ROUNDUP(R10/30,0))))</f>
        <v>1</v>
      </c>
      <c r="T10" s="6">
        <v>7</v>
      </c>
      <c r="U10" s="8">
        <f>IF(T10=0,0,IF(T10&lt;10,1,IF(MOD(T10,30)&lt;10,ROUNDDOWN(T10/30,0),ROUNDUP(T10/30,0))))</f>
        <v>1</v>
      </c>
      <c r="V10" s="6">
        <v>4</v>
      </c>
      <c r="W10" s="8">
        <f t="shared" ref="W10" si="4">IF(V10=0,0,IF(V10&lt;10,1,IF(MOD(V10,30)&lt;10,ROUNDDOWN(V10/30,0),ROUNDUP(V10/30,0))))</f>
        <v>1</v>
      </c>
      <c r="X10" s="6">
        <v>6</v>
      </c>
      <c r="Y10" s="8">
        <f t="shared" ref="Y10" si="5">IF(X10=0,0,IF(X10&lt;10,1,IF(MOD(X10,30)&lt;10,ROUNDDOWN(X10/30,0),ROUNDUP(X10/30,0))))</f>
        <v>1</v>
      </c>
      <c r="Z10" s="6">
        <v>10</v>
      </c>
      <c r="AA10" s="8">
        <f t="shared" ref="AA10" si="6">IF(Z10=0,0,IF(Z10&lt;10,1,IF(MOD(Z10,30)&lt;10,ROUNDDOWN(Z10/30,0),ROUNDUP(Z10/30,0))))</f>
        <v>1</v>
      </c>
      <c r="AB10" s="6">
        <v>5</v>
      </c>
      <c r="AC10" s="8">
        <f t="shared" ref="AC10" si="7">IF(AB10=0,0,IF(AB10&lt;10,1,IF(MOD(AB10,30)&lt;10,ROUNDDOWN(AB10/30,0),ROUNDUP(AB10/30,0))))</f>
        <v>1</v>
      </c>
      <c r="AD10" s="9">
        <v>0</v>
      </c>
      <c r="AE10" s="10">
        <f>IF(AD10=0,0,IF(AD10&lt;10,1,IF(MOD(AD10,35)&lt;10,ROUNDDOWN(AD10/35,0),ROUNDUP(AD10/35,0))))</f>
        <v>0</v>
      </c>
      <c r="AF10" s="9">
        <v>0</v>
      </c>
      <c r="AG10" s="10">
        <f>IF(AF10=0,0,IF(AF10&lt;10,1,IF(MOD(AF10,35)&lt;10,ROUNDDOWN(AF10/35,0),ROUNDUP(AF10/35,0))))</f>
        <v>0</v>
      </c>
      <c r="AH10" s="9">
        <v>0</v>
      </c>
      <c r="AI10" s="10">
        <f>IF(AH10=0,0,IF(AH10&lt;10,1,IF(MOD(AH10,35)&lt;10,ROUNDDOWN(AH10/35,0),ROUNDUP(AH10/35,0))))</f>
        <v>0</v>
      </c>
      <c r="AJ10" s="9"/>
      <c r="AK10" s="10">
        <f>IF(AJ10=0,0,IF(AJ10&lt;10,1,IF(MOD(AJ10,35)&lt;10,ROUNDDOWN(AJ10/35,0),ROUNDUP(AJ10/35,0))))</f>
        <v>0</v>
      </c>
      <c r="AL10" s="9"/>
      <c r="AM10" s="10">
        <f>IF(AL10=0,0,IF(AL10&lt;10,1,IF(MOD(AL10,35)&lt;10,ROUNDDOWN(AL10/35,0),ROUNDUP(AL10/35,0))))</f>
        <v>0</v>
      </c>
      <c r="AN10" s="9"/>
      <c r="AO10" s="10">
        <f>IF(AN10=0,0,IF(AN10&lt;10,1,IF(MOD(AN10,35)&lt;10,ROUNDDOWN(AN10/35,0),ROUNDUP(AN10/35,0))))</f>
        <v>0</v>
      </c>
      <c r="AP10" s="299">
        <f>SUM(L10+N10+P10+R10+T10+V10+X10+Z10+AB10+AD10+AF10+AH10+AJ10+AL10+AN10)</f>
        <v>61</v>
      </c>
      <c r="AQ10" s="296">
        <f>SUM(M10+O10+Q10+S10+U10+W10+Y10+AA10+AC10+AE10+AG10+AI10+AK10+AM10+AO10)</f>
        <v>9</v>
      </c>
      <c r="AR10" s="290">
        <v>1</v>
      </c>
      <c r="AS10" s="15"/>
      <c r="AT10" s="285">
        <v>3</v>
      </c>
      <c r="AU10" s="282">
        <f t="shared" ref="AU10:AU73" si="8">SUM(AR10:AT10)</f>
        <v>4</v>
      </c>
      <c r="AV10" s="293">
        <f t="shared" ref="AV10:AV73" si="9">IF(AP10&lt;1,0,IF(OR(AND(K10="ป.ปกติ",AP10&lt;=40),K10=""),0,1))</f>
        <v>1</v>
      </c>
      <c r="AW10" s="13">
        <f t="shared" ref="AW10:AW73" si="10">IF(AP10&lt;=119,0,IF(AP10&lt;=719,1,IF(AP10&lt;=1079,2,IF(AP10&lt;=1679,3,4))))</f>
        <v>0</v>
      </c>
      <c r="AX10" s="297">
        <f t="shared" ref="AX10:AX17" si="11">IF(AP10&lt;1,0,IF(AND((L10+N10+P10+R10+T10+V10+X10+Z10+AB10)&lt;=40,(L10+N10+P10+R10+T10+V10+X10+Z10+AB10)&gt;0,(AP10)&lt;120),"กรอก",ROUND((IF(AP10&lt;120,((IF((L10+N10+P10+R10+T10+V10+X10+Z10+AB10)=0,0,(IF((L10+N10+P10+R10+T10+V10+X10+Z10+AB10)&lt;=80,6,8))))+((((AE10+AG10+AI10)*30)/20)+(((AK10+AM10+AO10)*35)/20))),(((M10+O10+Q10)*20)/20)+(((S10+U10+W10+Y10+AA10+AC10)*25)/20)+(((AE10+AG10+AI10)*30)/20)+(((AK10+AM10+AO10)*35)/20))),0)))</f>
        <v>6</v>
      </c>
      <c r="AY10" s="282">
        <f t="shared" ref="AY10:AY73" si="12">SUM(AV10:AX10)</f>
        <v>7</v>
      </c>
      <c r="AZ10" s="290">
        <f t="shared" ref="AZ10:AZ73" si="13">SUM(AR10)-AV10</f>
        <v>0</v>
      </c>
      <c r="BA10" s="15">
        <f t="shared" ref="BA10:BA73" si="14">SUM(AS10)-AW10</f>
        <v>0</v>
      </c>
      <c r="BB10" s="285">
        <f t="shared" ref="BB10:BB73" si="15">SUM(AT10)-AX10</f>
        <v>-3</v>
      </c>
      <c r="BC10" s="282">
        <f t="shared" ref="BC10:BC73" si="16">SUM(AU10)-AY10</f>
        <v>-3</v>
      </c>
      <c r="BD10" s="16">
        <f t="shared" ref="BD10:BD73" si="17">IFERROR(SUM(BC10)/AY10*100,0)</f>
        <v>-42.857142857142854</v>
      </c>
      <c r="BE10" s="16">
        <f t="shared" ref="BE10:BE73" si="18">IFERROR(SUM(BB10)/AX10*100,0)</f>
        <v>-50</v>
      </c>
      <c r="BF10" s="4"/>
      <c r="BG10" s="53"/>
      <c r="BH10" s="53"/>
      <c r="BI10" s="275">
        <f t="shared" ref="BI10:BI73" si="19">SUM(BF10:BH10)</f>
        <v>0</v>
      </c>
      <c r="BJ10" s="276">
        <f t="shared" ref="BJ10:BJ73" si="20">AU10-BI10</f>
        <v>4</v>
      </c>
      <c r="BK10" s="276"/>
      <c r="BL10" s="276">
        <f t="shared" ref="BL10:BL73" si="21">BJ10+BK10</f>
        <v>4</v>
      </c>
      <c r="BM10" s="276">
        <f t="shared" ref="BM10:BM73" si="22">BL10-AY10</f>
        <v>-3</v>
      </c>
      <c r="BN10" s="276">
        <f t="shared" ref="BN10:BN73" si="23">BM10/AY10*100</f>
        <v>-42.857142857142854</v>
      </c>
      <c r="BO10" s="277"/>
      <c r="BP10" s="277"/>
      <c r="BQ10" s="4">
        <v>2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>
        <f t="shared" ref="CV10:CV30" si="24">BC10+BQ10</f>
        <v>-1</v>
      </c>
      <c r="CW10" s="172">
        <f t="shared" ref="CW10:CW73" si="25">CV10/AY10*100</f>
        <v>-14.285714285714285</v>
      </c>
      <c r="CX10" s="56"/>
      <c r="CY10" s="56"/>
      <c r="CZ10" s="56"/>
      <c r="DA10" s="56"/>
      <c r="DB10" s="56"/>
      <c r="DC10" s="57"/>
      <c r="DD10" s="56"/>
      <c r="DE10" s="57"/>
      <c r="DF10" s="56"/>
      <c r="DG10" s="56"/>
      <c r="DH10" s="56"/>
      <c r="DI10" s="56"/>
      <c r="DK10" s="3">
        <v>1</v>
      </c>
      <c r="DM10" s="3">
        <v>3</v>
      </c>
      <c r="DN10" s="3">
        <v>4</v>
      </c>
    </row>
    <row r="11" spans="1:118" s="3" customFormat="1" ht="21.75" customHeight="1">
      <c r="A11" s="56">
        <v>2</v>
      </c>
      <c r="B11" s="58">
        <v>80030002</v>
      </c>
      <c r="C11" s="59" t="s">
        <v>111</v>
      </c>
      <c r="D11" s="60" t="s">
        <v>104</v>
      </c>
      <c r="E11" s="60" t="s">
        <v>105</v>
      </c>
      <c r="F11" s="60" t="s">
        <v>106</v>
      </c>
      <c r="G11" s="60" t="s">
        <v>107</v>
      </c>
      <c r="H11" s="60" t="s">
        <v>112</v>
      </c>
      <c r="I11" s="56">
        <v>8</v>
      </c>
      <c r="J11" s="56" t="s">
        <v>109</v>
      </c>
      <c r="K11" s="56" t="s">
        <v>113</v>
      </c>
      <c r="L11" s="56">
        <v>0</v>
      </c>
      <c r="M11" s="62">
        <f t="shared" ref="M11:M74" si="26">IF(L11=0,0,IF(L11&lt;10,1,IF(MOD(L11,30)&lt;10,ROUNDDOWN(L11/30,0),ROUNDUP(L11/30,0))))</f>
        <v>0</v>
      </c>
      <c r="N11" s="61">
        <v>5</v>
      </c>
      <c r="O11" s="62">
        <f t="shared" ref="O11:O74" si="27">IF(N11=0,0,IF(N11&lt;10,1,IF(MOD(N11,30)&lt;10,ROUNDDOWN(N11/30,0),ROUNDUP(N11/30,0))))</f>
        <v>1</v>
      </c>
      <c r="P11" s="61">
        <v>9</v>
      </c>
      <c r="Q11" s="62">
        <f t="shared" ref="Q11:Q74" si="28">IF(P11=0,0,IF(P11&lt;10,1,IF(MOD(P11,30)&lt;10,ROUNDDOWN(P11/30,0),ROUNDUP(P11/30,0))))</f>
        <v>1</v>
      </c>
      <c r="R11" s="61">
        <v>22</v>
      </c>
      <c r="S11" s="63">
        <f t="shared" ref="S11:S74" si="29">IF(R11=0,0,IF(R11&lt;10,1,IF(MOD(R11,30)&lt;10,ROUNDDOWN(R11/30,0),ROUNDUP(R11/30,0))))</f>
        <v>1</v>
      </c>
      <c r="T11" s="61">
        <v>19</v>
      </c>
      <c r="U11" s="63">
        <f t="shared" ref="U11:U74" si="30">IF(T11=0,0,IF(T11&lt;10,1,IF(MOD(T11,30)&lt;10,ROUNDDOWN(T11/30,0),ROUNDUP(T11/30,0))))</f>
        <v>1</v>
      </c>
      <c r="V11" s="61">
        <v>23</v>
      </c>
      <c r="W11" s="63">
        <f t="shared" ref="W11:W74" si="31">IF(V11=0,0,IF(V11&lt;10,1,IF(MOD(V11,30)&lt;10,ROUNDDOWN(V11/30,0),ROUNDUP(V11/30,0))))</f>
        <v>1</v>
      </c>
      <c r="X11" s="61">
        <v>29</v>
      </c>
      <c r="Y11" s="63">
        <f t="shared" ref="Y11:Y74" si="32">IF(X11=0,0,IF(X11&lt;10,1,IF(MOD(X11,30)&lt;10,ROUNDDOWN(X11/30,0),ROUNDUP(X11/30,0))))</f>
        <v>1</v>
      </c>
      <c r="Z11" s="61">
        <v>16</v>
      </c>
      <c r="AA11" s="63">
        <f t="shared" ref="AA11:AA74" si="33">IF(Z11=0,0,IF(Z11&lt;10,1,IF(MOD(Z11,30)&lt;10,ROUNDDOWN(Z11/30,0),ROUNDUP(Z11/30,0))))</f>
        <v>1</v>
      </c>
      <c r="AB11" s="61">
        <v>24</v>
      </c>
      <c r="AC11" s="63">
        <f t="shared" ref="AC11:AC74" si="34">IF(AB11=0,0,IF(AB11&lt;10,1,IF(MOD(AB11,30)&lt;10,ROUNDDOWN(AB11/30,0),ROUNDUP(AB11/30,0))))</f>
        <v>1</v>
      </c>
      <c r="AD11" s="64">
        <v>10</v>
      </c>
      <c r="AE11" s="65">
        <f t="shared" ref="AE11:AE74" si="35">IF(AD11=0,0,IF(AD11&lt;10,1,IF(MOD(AD11,35)&lt;10,ROUNDDOWN(AD11/35,0),ROUNDUP(AD11/35,0))))</f>
        <v>1</v>
      </c>
      <c r="AF11" s="64">
        <v>15</v>
      </c>
      <c r="AG11" s="65">
        <f t="shared" ref="AG11:AG74" si="36">IF(AF11=0,0,IF(AF11&lt;10,1,IF(MOD(AF11,35)&lt;10,ROUNDDOWN(AF11/35,0),ROUNDUP(AF11/35,0))))</f>
        <v>1</v>
      </c>
      <c r="AH11" s="64">
        <v>20</v>
      </c>
      <c r="AI11" s="65">
        <f t="shared" ref="AI11:AI74" si="37">IF(AH11=0,0,IF(AH11&lt;10,1,IF(MOD(AH11,35)&lt;10,ROUNDDOWN(AH11/35,0),ROUNDUP(AH11/35,0))))</f>
        <v>1</v>
      </c>
      <c r="AJ11" s="64"/>
      <c r="AK11" s="65">
        <f t="shared" ref="AK11:AK74" si="38">IF(AJ11=0,0,IF(AJ11&lt;10,1,IF(MOD(AJ11,35)&lt;10,ROUNDDOWN(AJ11/35,0),ROUNDUP(AJ11/35,0))))</f>
        <v>0</v>
      </c>
      <c r="AL11" s="64"/>
      <c r="AM11" s="65">
        <f t="shared" ref="AM11:AM74" si="39">IF(AL11=0,0,IF(AL11&lt;10,1,IF(MOD(AL11,35)&lt;10,ROUNDDOWN(AL11/35,0),ROUNDUP(AL11/35,0))))</f>
        <v>0</v>
      </c>
      <c r="AN11" s="64"/>
      <c r="AO11" s="65">
        <f t="shared" ref="AO11:AO74" si="40">IF(AN11=0,0,IF(AN11&lt;10,1,IF(MOD(AN11,35)&lt;10,ROUNDDOWN(AN11/35,0),ROUNDUP(AN11/35,0))))</f>
        <v>0</v>
      </c>
      <c r="AP11" s="300">
        <f t="shared" ref="AP11:AP74" si="41">SUM(L11+N11+P11+R11+T11+V11+X11+Z11+AB11+AD11+AF11+AH11+AJ11+AL11+AN11)</f>
        <v>192</v>
      </c>
      <c r="AQ11" s="78">
        <f t="shared" ref="AQ11:AQ74" si="42">SUM(M11+O11+Q11+S11+U11+W11+Y11+AA11+AC11+AE11+AG11+AI11+AK11+AM11+AO11)</f>
        <v>11</v>
      </c>
      <c r="AR11" s="291">
        <v>1</v>
      </c>
      <c r="AS11" s="69"/>
      <c r="AT11" s="286">
        <v>15</v>
      </c>
      <c r="AU11" s="226">
        <f t="shared" si="8"/>
        <v>16</v>
      </c>
      <c r="AV11" s="294">
        <f t="shared" si="9"/>
        <v>1</v>
      </c>
      <c r="AW11" s="68">
        <f t="shared" si="10"/>
        <v>1</v>
      </c>
      <c r="AX11" s="298">
        <f t="shared" si="11"/>
        <v>14</v>
      </c>
      <c r="AY11" s="226">
        <f t="shared" si="12"/>
        <v>16</v>
      </c>
      <c r="AZ11" s="291">
        <f t="shared" si="13"/>
        <v>0</v>
      </c>
      <c r="BA11" s="69">
        <f t="shared" si="14"/>
        <v>-1</v>
      </c>
      <c r="BB11" s="286">
        <f t="shared" si="15"/>
        <v>1</v>
      </c>
      <c r="BC11" s="226">
        <f t="shared" si="16"/>
        <v>0</v>
      </c>
      <c r="BD11" s="70">
        <f t="shared" si="17"/>
        <v>0</v>
      </c>
      <c r="BE11" s="70">
        <f t="shared" si="18"/>
        <v>7.1428571428571423</v>
      </c>
      <c r="BF11" s="71"/>
      <c r="BG11" s="71"/>
      <c r="BH11" s="71"/>
      <c r="BI11" s="108">
        <f t="shared" si="19"/>
        <v>0</v>
      </c>
      <c r="BJ11" s="18">
        <f t="shared" si="20"/>
        <v>16</v>
      </c>
      <c r="BK11" s="18"/>
      <c r="BL11" s="18">
        <f t="shared" si="21"/>
        <v>16</v>
      </c>
      <c r="BM11" s="18">
        <f t="shared" si="22"/>
        <v>0</v>
      </c>
      <c r="BN11" s="18">
        <f t="shared" si="23"/>
        <v>0</v>
      </c>
      <c r="BO11" s="73"/>
      <c r="BP11" s="55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56">
        <f t="shared" si="24"/>
        <v>0</v>
      </c>
      <c r="CW11" s="173">
        <f t="shared" si="25"/>
        <v>0</v>
      </c>
      <c r="CX11" s="60"/>
      <c r="CY11" s="60"/>
      <c r="CZ11" s="60"/>
      <c r="DA11" s="60"/>
      <c r="DB11" s="60"/>
      <c r="DC11" s="75">
        <v>1</v>
      </c>
      <c r="DD11" s="60"/>
      <c r="DE11" s="75">
        <v>3</v>
      </c>
      <c r="DF11" s="60"/>
      <c r="DG11" s="60"/>
      <c r="DH11" s="60"/>
      <c r="DI11" s="60"/>
      <c r="DK11" s="3">
        <v>1</v>
      </c>
      <c r="DM11" s="3">
        <v>15</v>
      </c>
      <c r="DN11" s="3">
        <v>16</v>
      </c>
    </row>
    <row r="12" spans="1:118" s="3" customFormat="1" ht="21.75" customHeight="1">
      <c r="A12" s="56">
        <v>3</v>
      </c>
      <c r="B12" s="58">
        <v>80030003</v>
      </c>
      <c r="C12" s="59" t="s">
        <v>114</v>
      </c>
      <c r="D12" s="60" t="s">
        <v>104</v>
      </c>
      <c r="E12" s="60" t="s">
        <v>105</v>
      </c>
      <c r="F12" s="60" t="s">
        <v>106</v>
      </c>
      <c r="G12" s="60" t="s">
        <v>107</v>
      </c>
      <c r="H12" s="60" t="s">
        <v>108</v>
      </c>
      <c r="I12" s="56">
        <v>12</v>
      </c>
      <c r="J12" s="56" t="s">
        <v>109</v>
      </c>
      <c r="K12" s="56" t="s">
        <v>110</v>
      </c>
      <c r="L12" s="56">
        <v>0</v>
      </c>
      <c r="M12" s="62">
        <f t="shared" si="26"/>
        <v>0</v>
      </c>
      <c r="N12" s="61">
        <v>3</v>
      </c>
      <c r="O12" s="62">
        <f t="shared" si="27"/>
        <v>1</v>
      </c>
      <c r="P12" s="61">
        <v>7</v>
      </c>
      <c r="Q12" s="62">
        <f t="shared" si="28"/>
        <v>1</v>
      </c>
      <c r="R12" s="61">
        <v>14</v>
      </c>
      <c r="S12" s="63">
        <f t="shared" si="29"/>
        <v>1</v>
      </c>
      <c r="T12" s="61">
        <v>13</v>
      </c>
      <c r="U12" s="63">
        <f t="shared" si="30"/>
        <v>1</v>
      </c>
      <c r="V12" s="61">
        <v>16</v>
      </c>
      <c r="W12" s="63">
        <f t="shared" si="31"/>
        <v>1</v>
      </c>
      <c r="X12" s="61">
        <v>16</v>
      </c>
      <c r="Y12" s="63">
        <f t="shared" si="32"/>
        <v>1</v>
      </c>
      <c r="Z12" s="61">
        <v>18</v>
      </c>
      <c r="AA12" s="63">
        <f t="shared" si="33"/>
        <v>1</v>
      </c>
      <c r="AB12" s="61">
        <v>13</v>
      </c>
      <c r="AC12" s="63">
        <f t="shared" si="34"/>
        <v>1</v>
      </c>
      <c r="AD12" s="64">
        <v>0</v>
      </c>
      <c r="AE12" s="65">
        <f t="shared" si="35"/>
        <v>0</v>
      </c>
      <c r="AF12" s="64">
        <v>0</v>
      </c>
      <c r="AG12" s="65">
        <f t="shared" si="36"/>
        <v>0</v>
      </c>
      <c r="AH12" s="64">
        <v>0</v>
      </c>
      <c r="AI12" s="65">
        <f t="shared" si="37"/>
        <v>0</v>
      </c>
      <c r="AJ12" s="64"/>
      <c r="AK12" s="65">
        <f t="shared" si="38"/>
        <v>0</v>
      </c>
      <c r="AL12" s="64"/>
      <c r="AM12" s="65">
        <f t="shared" si="39"/>
        <v>0</v>
      </c>
      <c r="AN12" s="64"/>
      <c r="AO12" s="65">
        <f t="shared" si="40"/>
        <v>0</v>
      </c>
      <c r="AP12" s="300">
        <f t="shared" si="41"/>
        <v>100</v>
      </c>
      <c r="AQ12" s="78">
        <f t="shared" si="42"/>
        <v>8</v>
      </c>
      <c r="AR12" s="291">
        <v>1</v>
      </c>
      <c r="AS12" s="69"/>
      <c r="AT12" s="286">
        <v>4</v>
      </c>
      <c r="AU12" s="226">
        <f t="shared" si="8"/>
        <v>5</v>
      </c>
      <c r="AV12" s="294">
        <f t="shared" si="9"/>
        <v>1</v>
      </c>
      <c r="AW12" s="68">
        <f t="shared" si="10"/>
        <v>0</v>
      </c>
      <c r="AX12" s="298">
        <f t="shared" si="11"/>
        <v>8</v>
      </c>
      <c r="AY12" s="226">
        <f t="shared" si="12"/>
        <v>9</v>
      </c>
      <c r="AZ12" s="291">
        <f t="shared" si="13"/>
        <v>0</v>
      </c>
      <c r="BA12" s="69">
        <f t="shared" si="14"/>
        <v>0</v>
      </c>
      <c r="BB12" s="286">
        <f t="shared" si="15"/>
        <v>-4</v>
      </c>
      <c r="BC12" s="226">
        <f t="shared" si="16"/>
        <v>-4</v>
      </c>
      <c r="BD12" s="70">
        <f t="shared" si="17"/>
        <v>-44.444444444444443</v>
      </c>
      <c r="BE12" s="70">
        <f t="shared" si="18"/>
        <v>-50</v>
      </c>
      <c r="BF12" s="71"/>
      <c r="BG12" s="71"/>
      <c r="BH12" s="71">
        <v>1</v>
      </c>
      <c r="BI12" s="108">
        <f t="shared" si="19"/>
        <v>1</v>
      </c>
      <c r="BJ12" s="18">
        <f t="shared" si="20"/>
        <v>4</v>
      </c>
      <c r="BK12" s="18"/>
      <c r="BL12" s="18">
        <f t="shared" si="21"/>
        <v>4</v>
      </c>
      <c r="BM12" s="18">
        <f t="shared" si="22"/>
        <v>-5</v>
      </c>
      <c r="BN12" s="18">
        <f t="shared" si="23"/>
        <v>-55.555555555555557</v>
      </c>
      <c r="BO12" s="73"/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/>
      <c r="CV12" s="56">
        <f t="shared" si="24"/>
        <v>-4</v>
      </c>
      <c r="CW12" s="173">
        <f t="shared" si="25"/>
        <v>-44.444444444444443</v>
      </c>
      <c r="CX12" s="60"/>
      <c r="CY12" s="60"/>
      <c r="CZ12" s="60"/>
      <c r="DA12" s="60"/>
      <c r="DB12" s="60"/>
      <c r="DC12" s="75">
        <v>1</v>
      </c>
      <c r="DD12" s="60"/>
      <c r="DE12" s="75"/>
      <c r="DF12" s="60"/>
      <c r="DG12" s="60"/>
      <c r="DH12" s="60"/>
      <c r="DI12" s="60"/>
      <c r="DK12" s="3">
        <v>1</v>
      </c>
      <c r="DM12" s="3">
        <v>5</v>
      </c>
      <c r="DN12" s="3">
        <v>6</v>
      </c>
    </row>
    <row r="13" spans="1:118" s="3" customFormat="1" ht="21.75" customHeight="1">
      <c r="A13" s="56">
        <v>4</v>
      </c>
      <c r="B13" s="58">
        <v>80030005</v>
      </c>
      <c r="C13" s="59" t="s">
        <v>115</v>
      </c>
      <c r="D13" s="60" t="s">
        <v>104</v>
      </c>
      <c r="E13" s="60" t="s">
        <v>105</v>
      </c>
      <c r="F13" s="60" t="s">
        <v>106</v>
      </c>
      <c r="G13" s="60" t="s">
        <v>107</v>
      </c>
      <c r="H13" s="60" t="s">
        <v>108</v>
      </c>
      <c r="I13" s="56">
        <v>13</v>
      </c>
      <c r="J13" s="56" t="s">
        <v>116</v>
      </c>
      <c r="K13" s="56" t="s">
        <v>110</v>
      </c>
      <c r="L13" s="56">
        <v>0</v>
      </c>
      <c r="M13" s="62">
        <f t="shared" si="26"/>
        <v>0</v>
      </c>
      <c r="N13" s="61">
        <v>1</v>
      </c>
      <c r="O13" s="62">
        <f t="shared" si="27"/>
        <v>1</v>
      </c>
      <c r="P13" s="61">
        <v>1</v>
      </c>
      <c r="Q13" s="62">
        <f t="shared" si="28"/>
        <v>1</v>
      </c>
      <c r="R13" s="61">
        <v>5</v>
      </c>
      <c r="S13" s="63">
        <f t="shared" si="29"/>
        <v>1</v>
      </c>
      <c r="T13" s="61">
        <v>9</v>
      </c>
      <c r="U13" s="63">
        <f t="shared" si="30"/>
        <v>1</v>
      </c>
      <c r="V13" s="61">
        <v>6</v>
      </c>
      <c r="W13" s="63">
        <f t="shared" si="31"/>
        <v>1</v>
      </c>
      <c r="X13" s="61">
        <v>10</v>
      </c>
      <c r="Y13" s="63">
        <f t="shared" si="32"/>
        <v>1</v>
      </c>
      <c r="Z13" s="61">
        <v>8</v>
      </c>
      <c r="AA13" s="63">
        <f t="shared" si="33"/>
        <v>1</v>
      </c>
      <c r="AB13" s="61">
        <v>9</v>
      </c>
      <c r="AC13" s="63">
        <f t="shared" si="34"/>
        <v>1</v>
      </c>
      <c r="AD13" s="64">
        <v>0</v>
      </c>
      <c r="AE13" s="65">
        <f t="shared" si="35"/>
        <v>0</v>
      </c>
      <c r="AF13" s="64">
        <v>0</v>
      </c>
      <c r="AG13" s="65">
        <f t="shared" si="36"/>
        <v>0</v>
      </c>
      <c r="AH13" s="64">
        <v>0</v>
      </c>
      <c r="AI13" s="65">
        <f t="shared" si="37"/>
        <v>0</v>
      </c>
      <c r="AJ13" s="64"/>
      <c r="AK13" s="65">
        <f t="shared" si="38"/>
        <v>0</v>
      </c>
      <c r="AL13" s="64"/>
      <c r="AM13" s="65">
        <f t="shared" si="39"/>
        <v>0</v>
      </c>
      <c r="AN13" s="64"/>
      <c r="AO13" s="65">
        <f t="shared" si="40"/>
        <v>0</v>
      </c>
      <c r="AP13" s="300">
        <f t="shared" si="41"/>
        <v>49</v>
      </c>
      <c r="AQ13" s="78">
        <f t="shared" si="42"/>
        <v>8</v>
      </c>
      <c r="AR13" s="291">
        <v>1</v>
      </c>
      <c r="AS13" s="69"/>
      <c r="AT13" s="286">
        <v>2</v>
      </c>
      <c r="AU13" s="226">
        <f t="shared" si="8"/>
        <v>3</v>
      </c>
      <c r="AV13" s="294">
        <f t="shared" si="9"/>
        <v>1</v>
      </c>
      <c r="AW13" s="68">
        <f t="shared" si="10"/>
        <v>0</v>
      </c>
      <c r="AX13" s="298">
        <f t="shared" si="11"/>
        <v>6</v>
      </c>
      <c r="AY13" s="226">
        <f t="shared" si="12"/>
        <v>7</v>
      </c>
      <c r="AZ13" s="291">
        <f t="shared" si="13"/>
        <v>0</v>
      </c>
      <c r="BA13" s="69">
        <f t="shared" si="14"/>
        <v>0</v>
      </c>
      <c r="BB13" s="286">
        <f t="shared" si="15"/>
        <v>-4</v>
      </c>
      <c r="BC13" s="226">
        <f t="shared" si="16"/>
        <v>-4</v>
      </c>
      <c r="BD13" s="70">
        <f t="shared" si="17"/>
        <v>-57.142857142857139</v>
      </c>
      <c r="BE13" s="70">
        <f t="shared" si="18"/>
        <v>-66.666666666666657</v>
      </c>
      <c r="BF13" s="71"/>
      <c r="BG13" s="71"/>
      <c r="BH13" s="71"/>
      <c r="BI13" s="108">
        <f t="shared" si="19"/>
        <v>0</v>
      </c>
      <c r="BJ13" s="18">
        <f t="shared" si="20"/>
        <v>3</v>
      </c>
      <c r="BK13" s="18"/>
      <c r="BL13" s="18">
        <f t="shared" si="21"/>
        <v>3</v>
      </c>
      <c r="BM13" s="18">
        <f t="shared" si="22"/>
        <v>-4</v>
      </c>
      <c r="BN13" s="18">
        <f t="shared" si="23"/>
        <v>-57.142857142857139</v>
      </c>
      <c r="BO13" s="73"/>
      <c r="BP13" s="55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 t="shared" si="24"/>
        <v>-4</v>
      </c>
      <c r="CW13" s="173">
        <f t="shared" si="25"/>
        <v>-57.142857142857139</v>
      </c>
      <c r="CX13" s="60"/>
      <c r="CY13" s="60"/>
      <c r="CZ13" s="60"/>
      <c r="DA13" s="60"/>
      <c r="DB13" s="60"/>
      <c r="DC13" s="75">
        <v>1</v>
      </c>
      <c r="DD13" s="60"/>
      <c r="DE13" s="75"/>
      <c r="DF13" s="60"/>
      <c r="DG13" s="60"/>
      <c r="DH13" s="60"/>
      <c r="DI13" s="60"/>
      <c r="DK13" s="3">
        <v>1</v>
      </c>
      <c r="DM13" s="3">
        <v>2</v>
      </c>
      <c r="DN13" s="3">
        <v>3</v>
      </c>
    </row>
    <row r="14" spans="1:118" s="3" customFormat="1" ht="21.75" customHeight="1">
      <c r="A14" s="56">
        <v>5</v>
      </c>
      <c r="B14" s="58">
        <v>80030006</v>
      </c>
      <c r="C14" s="59" t="s">
        <v>117</v>
      </c>
      <c r="D14" s="60" t="s">
        <v>104</v>
      </c>
      <c r="E14" s="60" t="s">
        <v>105</v>
      </c>
      <c r="F14" s="60" t="s">
        <v>106</v>
      </c>
      <c r="G14" s="60" t="s">
        <v>107</v>
      </c>
      <c r="H14" s="60" t="s">
        <v>108</v>
      </c>
      <c r="I14" s="56">
        <v>17</v>
      </c>
      <c r="J14" s="56" t="s">
        <v>109</v>
      </c>
      <c r="K14" s="56" t="s">
        <v>110</v>
      </c>
      <c r="L14" s="56">
        <v>0</v>
      </c>
      <c r="M14" s="62">
        <f t="shared" si="26"/>
        <v>0</v>
      </c>
      <c r="N14" s="61">
        <v>16</v>
      </c>
      <c r="O14" s="62">
        <f t="shared" si="27"/>
        <v>1</v>
      </c>
      <c r="P14" s="61">
        <v>19</v>
      </c>
      <c r="Q14" s="62">
        <f t="shared" si="28"/>
        <v>1</v>
      </c>
      <c r="R14" s="61">
        <v>15</v>
      </c>
      <c r="S14" s="63">
        <f t="shared" si="29"/>
        <v>1</v>
      </c>
      <c r="T14" s="61">
        <v>13</v>
      </c>
      <c r="U14" s="63">
        <f t="shared" si="30"/>
        <v>1</v>
      </c>
      <c r="V14" s="61">
        <v>15</v>
      </c>
      <c r="W14" s="63">
        <f t="shared" si="31"/>
        <v>1</v>
      </c>
      <c r="X14" s="61">
        <v>15</v>
      </c>
      <c r="Y14" s="63">
        <f t="shared" si="32"/>
        <v>1</v>
      </c>
      <c r="Z14" s="61">
        <v>14</v>
      </c>
      <c r="AA14" s="63">
        <f t="shared" si="33"/>
        <v>1</v>
      </c>
      <c r="AB14" s="61">
        <v>17</v>
      </c>
      <c r="AC14" s="63">
        <f t="shared" si="34"/>
        <v>1</v>
      </c>
      <c r="AD14" s="64">
        <v>0</v>
      </c>
      <c r="AE14" s="65">
        <f t="shared" si="35"/>
        <v>0</v>
      </c>
      <c r="AF14" s="64">
        <v>0</v>
      </c>
      <c r="AG14" s="65">
        <f t="shared" si="36"/>
        <v>0</v>
      </c>
      <c r="AH14" s="64">
        <v>0</v>
      </c>
      <c r="AI14" s="65">
        <f t="shared" si="37"/>
        <v>0</v>
      </c>
      <c r="AJ14" s="64"/>
      <c r="AK14" s="65">
        <f t="shared" si="38"/>
        <v>0</v>
      </c>
      <c r="AL14" s="64"/>
      <c r="AM14" s="65">
        <f t="shared" si="39"/>
        <v>0</v>
      </c>
      <c r="AN14" s="64"/>
      <c r="AO14" s="65">
        <f t="shared" si="40"/>
        <v>0</v>
      </c>
      <c r="AP14" s="300">
        <f t="shared" si="41"/>
        <v>124</v>
      </c>
      <c r="AQ14" s="78">
        <f t="shared" si="42"/>
        <v>8</v>
      </c>
      <c r="AR14" s="291">
        <v>1</v>
      </c>
      <c r="AS14" s="69"/>
      <c r="AT14" s="286">
        <v>5</v>
      </c>
      <c r="AU14" s="226">
        <f t="shared" si="8"/>
        <v>6</v>
      </c>
      <c r="AV14" s="294">
        <f t="shared" si="9"/>
        <v>1</v>
      </c>
      <c r="AW14" s="68">
        <f t="shared" si="10"/>
        <v>1</v>
      </c>
      <c r="AX14" s="298">
        <f t="shared" si="11"/>
        <v>10</v>
      </c>
      <c r="AY14" s="226">
        <f t="shared" si="12"/>
        <v>12</v>
      </c>
      <c r="AZ14" s="291">
        <f t="shared" si="13"/>
        <v>0</v>
      </c>
      <c r="BA14" s="69">
        <f t="shared" si="14"/>
        <v>-1</v>
      </c>
      <c r="BB14" s="286">
        <f t="shared" si="15"/>
        <v>-5</v>
      </c>
      <c r="BC14" s="226">
        <f t="shared" si="16"/>
        <v>-6</v>
      </c>
      <c r="BD14" s="70">
        <f t="shared" si="17"/>
        <v>-50</v>
      </c>
      <c r="BE14" s="70">
        <f t="shared" si="18"/>
        <v>-50</v>
      </c>
      <c r="BF14" s="71"/>
      <c r="BG14" s="71"/>
      <c r="BH14" s="71">
        <v>1</v>
      </c>
      <c r="BI14" s="108">
        <f t="shared" si="19"/>
        <v>1</v>
      </c>
      <c r="BJ14" s="18">
        <f t="shared" si="20"/>
        <v>5</v>
      </c>
      <c r="BK14" s="18">
        <v>1</v>
      </c>
      <c r="BL14" s="18">
        <f t="shared" si="21"/>
        <v>6</v>
      </c>
      <c r="BM14" s="18">
        <f t="shared" si="22"/>
        <v>-6</v>
      </c>
      <c r="BN14" s="18">
        <f t="shared" si="23"/>
        <v>-50</v>
      </c>
      <c r="BO14" s="73"/>
      <c r="BP14" s="55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 t="shared" si="24"/>
        <v>-6</v>
      </c>
      <c r="CW14" s="173">
        <f t="shared" si="25"/>
        <v>-50</v>
      </c>
      <c r="CX14" s="60"/>
      <c r="CY14" s="60"/>
      <c r="CZ14" s="60"/>
      <c r="DA14" s="60"/>
      <c r="DB14" s="60"/>
      <c r="DC14" s="75"/>
      <c r="DD14" s="60"/>
      <c r="DE14" s="75"/>
      <c r="DF14" s="60"/>
      <c r="DG14" s="60"/>
      <c r="DH14" s="60"/>
      <c r="DI14" s="60"/>
      <c r="DK14" s="3">
        <v>1</v>
      </c>
      <c r="DM14" s="3">
        <v>5</v>
      </c>
      <c r="DN14" s="3">
        <v>6</v>
      </c>
    </row>
    <row r="15" spans="1:118" s="3" customFormat="1" ht="21.75" customHeight="1">
      <c r="A15" s="56">
        <v>6</v>
      </c>
      <c r="B15" s="58">
        <v>80030007</v>
      </c>
      <c r="C15" s="59" t="s">
        <v>118</v>
      </c>
      <c r="D15" s="60" t="s">
        <v>104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12</v>
      </c>
      <c r="J15" s="56" t="s">
        <v>116</v>
      </c>
      <c r="K15" s="56" t="s">
        <v>110</v>
      </c>
      <c r="L15" s="56">
        <v>0</v>
      </c>
      <c r="M15" s="62">
        <f t="shared" si="26"/>
        <v>0</v>
      </c>
      <c r="N15" s="61">
        <v>0</v>
      </c>
      <c r="O15" s="62">
        <f t="shared" si="27"/>
        <v>0</v>
      </c>
      <c r="P15" s="61">
        <v>0</v>
      </c>
      <c r="Q15" s="62">
        <f t="shared" si="28"/>
        <v>0</v>
      </c>
      <c r="R15" s="61">
        <v>4</v>
      </c>
      <c r="S15" s="63">
        <f t="shared" si="29"/>
        <v>1</v>
      </c>
      <c r="T15" s="61">
        <v>11</v>
      </c>
      <c r="U15" s="63">
        <f t="shared" si="30"/>
        <v>1</v>
      </c>
      <c r="V15" s="61">
        <v>9</v>
      </c>
      <c r="W15" s="63">
        <f t="shared" si="31"/>
        <v>1</v>
      </c>
      <c r="X15" s="61">
        <v>8</v>
      </c>
      <c r="Y15" s="63">
        <f t="shared" si="32"/>
        <v>1</v>
      </c>
      <c r="Z15" s="61">
        <v>10</v>
      </c>
      <c r="AA15" s="63">
        <f t="shared" si="33"/>
        <v>1</v>
      </c>
      <c r="AB15" s="61">
        <v>7</v>
      </c>
      <c r="AC15" s="63">
        <f t="shared" si="34"/>
        <v>1</v>
      </c>
      <c r="AD15" s="64">
        <v>0</v>
      </c>
      <c r="AE15" s="65">
        <f t="shared" si="35"/>
        <v>0</v>
      </c>
      <c r="AF15" s="64">
        <v>0</v>
      </c>
      <c r="AG15" s="65">
        <f t="shared" si="36"/>
        <v>0</v>
      </c>
      <c r="AH15" s="64">
        <v>0</v>
      </c>
      <c r="AI15" s="65">
        <f t="shared" si="37"/>
        <v>0</v>
      </c>
      <c r="AJ15" s="64"/>
      <c r="AK15" s="65">
        <f t="shared" si="38"/>
        <v>0</v>
      </c>
      <c r="AL15" s="64"/>
      <c r="AM15" s="65">
        <f t="shared" si="39"/>
        <v>0</v>
      </c>
      <c r="AN15" s="64"/>
      <c r="AO15" s="65">
        <f t="shared" si="40"/>
        <v>0</v>
      </c>
      <c r="AP15" s="300">
        <f t="shared" si="41"/>
        <v>49</v>
      </c>
      <c r="AQ15" s="78">
        <f t="shared" si="42"/>
        <v>6</v>
      </c>
      <c r="AR15" s="291">
        <v>1</v>
      </c>
      <c r="AS15" s="69"/>
      <c r="AT15" s="286">
        <v>3</v>
      </c>
      <c r="AU15" s="226">
        <f t="shared" si="8"/>
        <v>4</v>
      </c>
      <c r="AV15" s="294">
        <f t="shared" si="9"/>
        <v>1</v>
      </c>
      <c r="AW15" s="68">
        <f t="shared" si="10"/>
        <v>0</v>
      </c>
      <c r="AX15" s="298">
        <f t="shared" si="11"/>
        <v>6</v>
      </c>
      <c r="AY15" s="226">
        <f t="shared" si="12"/>
        <v>7</v>
      </c>
      <c r="AZ15" s="291">
        <f t="shared" si="13"/>
        <v>0</v>
      </c>
      <c r="BA15" s="69">
        <f t="shared" si="14"/>
        <v>0</v>
      </c>
      <c r="BB15" s="286">
        <f t="shared" si="15"/>
        <v>-3</v>
      </c>
      <c r="BC15" s="226">
        <f t="shared" si="16"/>
        <v>-3</v>
      </c>
      <c r="BD15" s="70">
        <f t="shared" si="17"/>
        <v>-42.857142857142854</v>
      </c>
      <c r="BE15" s="70">
        <f t="shared" si="18"/>
        <v>-50</v>
      </c>
      <c r="BF15" s="71"/>
      <c r="BG15" s="71"/>
      <c r="BH15" s="71">
        <v>1</v>
      </c>
      <c r="BI15" s="108">
        <f t="shared" si="19"/>
        <v>1</v>
      </c>
      <c r="BJ15" s="18">
        <f t="shared" si="20"/>
        <v>3</v>
      </c>
      <c r="BK15" s="18">
        <v>1</v>
      </c>
      <c r="BL15" s="18">
        <f t="shared" si="21"/>
        <v>4</v>
      </c>
      <c r="BM15" s="18">
        <f t="shared" si="22"/>
        <v>-3</v>
      </c>
      <c r="BN15" s="18">
        <f t="shared" si="23"/>
        <v>-42.857142857142854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 t="shared" si="24"/>
        <v>-3</v>
      </c>
      <c r="CW15" s="173">
        <f t="shared" si="25"/>
        <v>-42.857142857142854</v>
      </c>
      <c r="CX15" s="60"/>
      <c r="CY15" s="60"/>
      <c r="CZ15" s="60"/>
      <c r="DA15" s="60"/>
      <c r="DB15" s="60"/>
      <c r="DC15" s="75"/>
      <c r="DD15" s="60"/>
      <c r="DE15" s="75"/>
      <c r="DF15" s="60"/>
      <c r="DG15" s="60"/>
      <c r="DH15" s="60"/>
      <c r="DI15" s="60"/>
      <c r="DK15" s="3">
        <v>1</v>
      </c>
      <c r="DM15" s="3">
        <v>3</v>
      </c>
      <c r="DN15" s="3">
        <v>4</v>
      </c>
    </row>
    <row r="16" spans="1:118" s="3" customFormat="1" ht="21.75" customHeight="1">
      <c r="A16" s="56">
        <v>7</v>
      </c>
      <c r="B16" s="76">
        <v>80030008</v>
      </c>
      <c r="C16" s="59" t="s">
        <v>119</v>
      </c>
      <c r="D16" s="77" t="s">
        <v>120</v>
      </c>
      <c r="E16" s="75" t="s">
        <v>105</v>
      </c>
      <c r="F16" s="77" t="s">
        <v>106</v>
      </c>
      <c r="G16" s="77" t="s">
        <v>107</v>
      </c>
      <c r="H16" s="77" t="s">
        <v>108</v>
      </c>
      <c r="I16" s="78">
        <v>22</v>
      </c>
      <c r="J16" s="78" t="s">
        <v>116</v>
      </c>
      <c r="K16" s="78" t="s">
        <v>110</v>
      </c>
      <c r="L16" s="56">
        <v>0</v>
      </c>
      <c r="M16" s="62">
        <f t="shared" si="26"/>
        <v>0</v>
      </c>
      <c r="N16" s="61">
        <v>11</v>
      </c>
      <c r="O16" s="62">
        <f t="shared" si="27"/>
        <v>1</v>
      </c>
      <c r="P16" s="61">
        <v>11</v>
      </c>
      <c r="Q16" s="62">
        <f t="shared" si="28"/>
        <v>1</v>
      </c>
      <c r="R16" s="61">
        <v>14</v>
      </c>
      <c r="S16" s="63">
        <f t="shared" si="29"/>
        <v>1</v>
      </c>
      <c r="T16" s="61">
        <v>11</v>
      </c>
      <c r="U16" s="63">
        <f t="shared" si="30"/>
        <v>1</v>
      </c>
      <c r="V16" s="61">
        <v>18</v>
      </c>
      <c r="W16" s="63">
        <f t="shared" si="31"/>
        <v>1</v>
      </c>
      <c r="X16" s="61">
        <v>21</v>
      </c>
      <c r="Y16" s="63">
        <f t="shared" si="32"/>
        <v>1</v>
      </c>
      <c r="Z16" s="61">
        <v>11</v>
      </c>
      <c r="AA16" s="63">
        <f t="shared" si="33"/>
        <v>1</v>
      </c>
      <c r="AB16" s="61">
        <v>12</v>
      </c>
      <c r="AC16" s="63">
        <f t="shared" si="34"/>
        <v>1</v>
      </c>
      <c r="AD16" s="64">
        <v>0</v>
      </c>
      <c r="AE16" s="65">
        <f t="shared" si="35"/>
        <v>0</v>
      </c>
      <c r="AF16" s="64">
        <v>0</v>
      </c>
      <c r="AG16" s="65">
        <f t="shared" si="36"/>
        <v>0</v>
      </c>
      <c r="AH16" s="64">
        <v>0</v>
      </c>
      <c r="AI16" s="65">
        <f t="shared" si="37"/>
        <v>0</v>
      </c>
      <c r="AJ16" s="64"/>
      <c r="AK16" s="65">
        <f t="shared" si="38"/>
        <v>0</v>
      </c>
      <c r="AL16" s="64"/>
      <c r="AM16" s="65">
        <f t="shared" si="39"/>
        <v>0</v>
      </c>
      <c r="AN16" s="64"/>
      <c r="AO16" s="65">
        <f t="shared" si="40"/>
        <v>0</v>
      </c>
      <c r="AP16" s="300">
        <f t="shared" si="41"/>
        <v>109</v>
      </c>
      <c r="AQ16" s="78">
        <f t="shared" si="42"/>
        <v>8</v>
      </c>
      <c r="AR16" s="291">
        <v>1</v>
      </c>
      <c r="AS16" s="69"/>
      <c r="AT16" s="286">
        <v>5</v>
      </c>
      <c r="AU16" s="226">
        <f t="shared" si="8"/>
        <v>6</v>
      </c>
      <c r="AV16" s="294">
        <f t="shared" si="9"/>
        <v>1</v>
      </c>
      <c r="AW16" s="68">
        <f t="shared" si="10"/>
        <v>0</v>
      </c>
      <c r="AX16" s="298">
        <f t="shared" si="11"/>
        <v>8</v>
      </c>
      <c r="AY16" s="226">
        <f t="shared" si="12"/>
        <v>9</v>
      </c>
      <c r="AZ16" s="291">
        <f t="shared" si="13"/>
        <v>0</v>
      </c>
      <c r="BA16" s="69">
        <f t="shared" si="14"/>
        <v>0</v>
      </c>
      <c r="BB16" s="286">
        <f t="shared" si="15"/>
        <v>-3</v>
      </c>
      <c r="BC16" s="226">
        <f t="shared" si="16"/>
        <v>-3</v>
      </c>
      <c r="BD16" s="81">
        <f t="shared" si="17"/>
        <v>-33.333333333333329</v>
      </c>
      <c r="BE16" s="70">
        <f t="shared" si="18"/>
        <v>-37.5</v>
      </c>
      <c r="BF16" s="82"/>
      <c r="BG16" s="82"/>
      <c r="BH16" s="82"/>
      <c r="BI16" s="108">
        <f t="shared" si="19"/>
        <v>0</v>
      </c>
      <c r="BJ16" s="18">
        <f t="shared" si="20"/>
        <v>6</v>
      </c>
      <c r="BK16" s="18"/>
      <c r="BL16" s="18">
        <f t="shared" si="21"/>
        <v>6</v>
      </c>
      <c r="BM16" s="18">
        <f t="shared" si="22"/>
        <v>-3</v>
      </c>
      <c r="BN16" s="18">
        <f t="shared" si="23"/>
        <v>-33.333333333333329</v>
      </c>
      <c r="BO16" s="83"/>
      <c r="BP16" s="84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75"/>
      <c r="CV16" s="56">
        <f t="shared" si="24"/>
        <v>-3</v>
      </c>
      <c r="CW16" s="173">
        <f t="shared" si="25"/>
        <v>-33.333333333333329</v>
      </c>
      <c r="CX16" s="75"/>
      <c r="CY16" s="75"/>
      <c r="CZ16" s="75"/>
      <c r="DA16" s="75"/>
      <c r="DB16" s="75"/>
      <c r="DC16" s="75">
        <v>1</v>
      </c>
      <c r="DD16" s="75"/>
      <c r="DE16" s="75"/>
      <c r="DF16" s="75"/>
      <c r="DG16" s="75"/>
      <c r="DH16" s="75"/>
      <c r="DI16" s="75"/>
      <c r="DJ16" s="85"/>
      <c r="DK16" s="85">
        <v>1</v>
      </c>
      <c r="DL16" s="85"/>
      <c r="DM16" s="85">
        <v>5</v>
      </c>
      <c r="DN16" s="85">
        <v>6</v>
      </c>
    </row>
    <row r="17" spans="1:162" s="3" customFormat="1" ht="21.75" customHeight="1">
      <c r="A17" s="56">
        <v>8</v>
      </c>
      <c r="B17" s="58">
        <v>80030009</v>
      </c>
      <c r="C17" s="59" t="s">
        <v>121</v>
      </c>
      <c r="D17" s="60" t="s">
        <v>120</v>
      </c>
      <c r="E17" s="60" t="s">
        <v>105</v>
      </c>
      <c r="F17" s="60" t="s">
        <v>106</v>
      </c>
      <c r="G17" s="60" t="s">
        <v>107</v>
      </c>
      <c r="H17" s="60" t="s">
        <v>112</v>
      </c>
      <c r="I17" s="56">
        <v>15</v>
      </c>
      <c r="J17" s="56" t="s">
        <v>116</v>
      </c>
      <c r="K17" s="56" t="s">
        <v>113</v>
      </c>
      <c r="L17" s="56">
        <v>0</v>
      </c>
      <c r="M17" s="62">
        <f t="shared" si="26"/>
        <v>0</v>
      </c>
      <c r="N17" s="61">
        <v>15</v>
      </c>
      <c r="O17" s="62">
        <f t="shared" si="27"/>
        <v>1</v>
      </c>
      <c r="P17" s="61">
        <v>21</v>
      </c>
      <c r="Q17" s="62">
        <f t="shared" si="28"/>
        <v>1</v>
      </c>
      <c r="R17" s="61">
        <v>23</v>
      </c>
      <c r="S17" s="63">
        <f t="shared" si="29"/>
        <v>1</v>
      </c>
      <c r="T17" s="61">
        <v>25</v>
      </c>
      <c r="U17" s="63">
        <f t="shared" si="30"/>
        <v>1</v>
      </c>
      <c r="V17" s="61">
        <v>25</v>
      </c>
      <c r="W17" s="63">
        <f t="shared" si="31"/>
        <v>1</v>
      </c>
      <c r="X17" s="61">
        <v>26</v>
      </c>
      <c r="Y17" s="63">
        <f t="shared" si="32"/>
        <v>1</v>
      </c>
      <c r="Z17" s="61">
        <v>33</v>
      </c>
      <c r="AA17" s="63">
        <f t="shared" si="33"/>
        <v>1</v>
      </c>
      <c r="AB17" s="61">
        <v>28</v>
      </c>
      <c r="AC17" s="63">
        <f t="shared" si="34"/>
        <v>1</v>
      </c>
      <c r="AD17" s="64">
        <v>15</v>
      </c>
      <c r="AE17" s="65">
        <f t="shared" si="35"/>
        <v>1</v>
      </c>
      <c r="AF17" s="64">
        <v>22</v>
      </c>
      <c r="AG17" s="65">
        <f t="shared" si="36"/>
        <v>1</v>
      </c>
      <c r="AH17" s="64">
        <v>6</v>
      </c>
      <c r="AI17" s="65">
        <f t="shared" si="37"/>
        <v>1</v>
      </c>
      <c r="AJ17" s="64"/>
      <c r="AK17" s="65">
        <f t="shared" si="38"/>
        <v>0</v>
      </c>
      <c r="AL17" s="64"/>
      <c r="AM17" s="65">
        <f t="shared" si="39"/>
        <v>0</v>
      </c>
      <c r="AN17" s="64"/>
      <c r="AO17" s="65">
        <f t="shared" si="40"/>
        <v>0</v>
      </c>
      <c r="AP17" s="300">
        <f t="shared" si="41"/>
        <v>239</v>
      </c>
      <c r="AQ17" s="78">
        <f t="shared" si="42"/>
        <v>11</v>
      </c>
      <c r="AR17" s="291">
        <v>1</v>
      </c>
      <c r="AS17" s="69"/>
      <c r="AT17" s="286">
        <v>16</v>
      </c>
      <c r="AU17" s="226">
        <f t="shared" si="8"/>
        <v>17</v>
      </c>
      <c r="AV17" s="294">
        <f t="shared" si="9"/>
        <v>1</v>
      </c>
      <c r="AW17" s="68">
        <f t="shared" si="10"/>
        <v>1</v>
      </c>
      <c r="AX17" s="298">
        <f t="shared" si="11"/>
        <v>14</v>
      </c>
      <c r="AY17" s="226">
        <f t="shared" si="12"/>
        <v>16</v>
      </c>
      <c r="AZ17" s="291">
        <f t="shared" si="13"/>
        <v>0</v>
      </c>
      <c r="BA17" s="69">
        <f t="shared" si="14"/>
        <v>-1</v>
      </c>
      <c r="BB17" s="286">
        <f t="shared" si="15"/>
        <v>2</v>
      </c>
      <c r="BC17" s="226">
        <f t="shared" si="16"/>
        <v>1</v>
      </c>
      <c r="BD17" s="70">
        <f t="shared" si="17"/>
        <v>6.25</v>
      </c>
      <c r="BE17" s="70">
        <f t="shared" si="18"/>
        <v>14.285714285714285</v>
      </c>
      <c r="BF17" s="71"/>
      <c r="BG17" s="71"/>
      <c r="BH17" s="71">
        <v>1</v>
      </c>
      <c r="BI17" s="108">
        <f t="shared" si="19"/>
        <v>1</v>
      </c>
      <c r="BJ17" s="18">
        <f t="shared" si="20"/>
        <v>16</v>
      </c>
      <c r="BK17" s="18">
        <v>1</v>
      </c>
      <c r="BL17" s="18">
        <f t="shared" si="21"/>
        <v>17</v>
      </c>
      <c r="BM17" s="18">
        <f t="shared" si="22"/>
        <v>1</v>
      </c>
      <c r="BN17" s="18">
        <f t="shared" si="23"/>
        <v>6.25</v>
      </c>
      <c r="BO17" s="73"/>
      <c r="BP17" s="55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60"/>
      <c r="CV17" s="56">
        <f t="shared" si="24"/>
        <v>1</v>
      </c>
      <c r="CW17" s="173">
        <f t="shared" si="25"/>
        <v>6.25</v>
      </c>
      <c r="CX17" s="60"/>
      <c r="CY17" s="60"/>
      <c r="CZ17" s="60"/>
      <c r="DA17" s="60"/>
      <c r="DB17" s="60"/>
      <c r="DC17" s="75"/>
      <c r="DD17" s="60"/>
      <c r="DE17" s="75"/>
      <c r="DF17" s="60"/>
      <c r="DG17" s="60"/>
      <c r="DH17" s="60"/>
      <c r="DI17" s="60"/>
      <c r="DK17" s="3">
        <v>1</v>
      </c>
      <c r="DM17" s="3">
        <v>16</v>
      </c>
      <c r="DN17" s="3">
        <v>17</v>
      </c>
    </row>
    <row r="18" spans="1:162" s="3" customFormat="1" ht="21.75" customHeight="1">
      <c r="A18" s="56">
        <v>9</v>
      </c>
      <c r="B18" s="58">
        <v>80030010</v>
      </c>
      <c r="C18" s="59" t="s">
        <v>122</v>
      </c>
      <c r="D18" s="60" t="s">
        <v>120</v>
      </c>
      <c r="E18" s="60" t="s">
        <v>105</v>
      </c>
      <c r="F18" s="60" t="s">
        <v>106</v>
      </c>
      <c r="G18" s="60" t="s">
        <v>107</v>
      </c>
      <c r="H18" s="60" t="s">
        <v>108</v>
      </c>
      <c r="I18" s="56">
        <v>14</v>
      </c>
      <c r="J18" s="56" t="s">
        <v>116</v>
      </c>
      <c r="K18" s="56" t="s">
        <v>110</v>
      </c>
      <c r="L18" s="56">
        <v>0</v>
      </c>
      <c r="M18" s="62">
        <f t="shared" si="26"/>
        <v>0</v>
      </c>
      <c r="N18" s="61">
        <v>1</v>
      </c>
      <c r="O18" s="62">
        <f t="shared" si="27"/>
        <v>1</v>
      </c>
      <c r="P18" s="61">
        <v>3</v>
      </c>
      <c r="Q18" s="62">
        <f t="shared" si="28"/>
        <v>1</v>
      </c>
      <c r="R18" s="61">
        <v>4</v>
      </c>
      <c r="S18" s="63">
        <f t="shared" si="29"/>
        <v>1</v>
      </c>
      <c r="T18" s="61">
        <v>0</v>
      </c>
      <c r="U18" s="63">
        <f t="shared" si="30"/>
        <v>0</v>
      </c>
      <c r="V18" s="61">
        <v>3</v>
      </c>
      <c r="W18" s="63">
        <f t="shared" si="31"/>
        <v>1</v>
      </c>
      <c r="X18" s="61">
        <v>3</v>
      </c>
      <c r="Y18" s="63">
        <f t="shared" si="32"/>
        <v>1</v>
      </c>
      <c r="Z18" s="61">
        <v>3</v>
      </c>
      <c r="AA18" s="63">
        <f t="shared" si="33"/>
        <v>1</v>
      </c>
      <c r="AB18" s="61">
        <v>2</v>
      </c>
      <c r="AC18" s="63">
        <f t="shared" si="34"/>
        <v>1</v>
      </c>
      <c r="AD18" s="64">
        <v>0</v>
      </c>
      <c r="AE18" s="65">
        <f t="shared" si="35"/>
        <v>0</v>
      </c>
      <c r="AF18" s="64">
        <v>0</v>
      </c>
      <c r="AG18" s="65">
        <f t="shared" si="36"/>
        <v>0</v>
      </c>
      <c r="AH18" s="64">
        <v>0</v>
      </c>
      <c r="AI18" s="65">
        <f t="shared" si="37"/>
        <v>0</v>
      </c>
      <c r="AJ18" s="64"/>
      <c r="AK18" s="65">
        <f t="shared" si="38"/>
        <v>0</v>
      </c>
      <c r="AL18" s="64"/>
      <c r="AM18" s="65">
        <f t="shared" si="39"/>
        <v>0</v>
      </c>
      <c r="AN18" s="64"/>
      <c r="AO18" s="65">
        <f t="shared" si="40"/>
        <v>0</v>
      </c>
      <c r="AP18" s="300">
        <f t="shared" si="41"/>
        <v>19</v>
      </c>
      <c r="AQ18" s="78">
        <f t="shared" si="42"/>
        <v>7</v>
      </c>
      <c r="AR18" s="291">
        <v>1</v>
      </c>
      <c r="AS18" s="69"/>
      <c r="AT18" s="286">
        <v>2</v>
      </c>
      <c r="AU18" s="226">
        <f t="shared" si="8"/>
        <v>3</v>
      </c>
      <c r="AV18" s="294">
        <f t="shared" si="9"/>
        <v>0</v>
      </c>
      <c r="AW18" s="68">
        <f t="shared" si="10"/>
        <v>0</v>
      </c>
      <c r="AX18" s="298">
        <v>4</v>
      </c>
      <c r="AY18" s="226">
        <f t="shared" si="12"/>
        <v>4</v>
      </c>
      <c r="AZ18" s="291">
        <f t="shared" si="13"/>
        <v>1</v>
      </c>
      <c r="BA18" s="69">
        <f t="shared" si="14"/>
        <v>0</v>
      </c>
      <c r="BB18" s="286">
        <f t="shared" si="15"/>
        <v>-2</v>
      </c>
      <c r="BC18" s="226">
        <f t="shared" si="16"/>
        <v>-1</v>
      </c>
      <c r="BD18" s="70">
        <f t="shared" si="17"/>
        <v>-25</v>
      </c>
      <c r="BE18" s="70">
        <f t="shared" si="18"/>
        <v>-50</v>
      </c>
      <c r="BF18" s="71"/>
      <c r="BG18" s="71"/>
      <c r="BH18" s="71"/>
      <c r="BI18" s="108">
        <f t="shared" si="19"/>
        <v>0</v>
      </c>
      <c r="BJ18" s="18">
        <f t="shared" si="20"/>
        <v>3</v>
      </c>
      <c r="BK18" s="18"/>
      <c r="BL18" s="18">
        <f t="shared" si="21"/>
        <v>3</v>
      </c>
      <c r="BM18" s="18">
        <f t="shared" si="22"/>
        <v>-1</v>
      </c>
      <c r="BN18" s="18">
        <f t="shared" si="23"/>
        <v>-25</v>
      </c>
      <c r="BO18" s="73"/>
      <c r="BP18" s="55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60"/>
      <c r="CV18" s="56">
        <f t="shared" si="24"/>
        <v>-1</v>
      </c>
      <c r="CW18" s="173">
        <f t="shared" si="25"/>
        <v>-25</v>
      </c>
      <c r="CX18" s="60"/>
      <c r="CY18" s="60"/>
      <c r="CZ18" s="60"/>
      <c r="DA18" s="60"/>
      <c r="DB18" s="60"/>
      <c r="DC18" s="75"/>
      <c r="DD18" s="60"/>
      <c r="DE18" s="75"/>
      <c r="DF18" s="60"/>
      <c r="DG18" s="60"/>
      <c r="DH18" s="60"/>
      <c r="DI18" s="60"/>
      <c r="DK18" s="3">
        <v>1</v>
      </c>
      <c r="DM18" s="3">
        <v>2</v>
      </c>
      <c r="DN18" s="3">
        <v>3</v>
      </c>
    </row>
    <row r="19" spans="1:162" s="3" customFormat="1" ht="21.75" customHeight="1">
      <c r="A19" s="56">
        <v>10</v>
      </c>
      <c r="B19" s="58">
        <v>80030011</v>
      </c>
      <c r="C19" s="59" t="s">
        <v>123</v>
      </c>
      <c r="D19" s="60" t="s">
        <v>120</v>
      </c>
      <c r="E19" s="60" t="s">
        <v>105</v>
      </c>
      <c r="F19" s="60" t="s">
        <v>106</v>
      </c>
      <c r="G19" s="60" t="s">
        <v>107</v>
      </c>
      <c r="H19" s="60" t="s">
        <v>108</v>
      </c>
      <c r="I19" s="56">
        <v>24</v>
      </c>
      <c r="J19" s="56" t="s">
        <v>116</v>
      </c>
      <c r="K19" s="56" t="s">
        <v>110</v>
      </c>
      <c r="L19" s="56">
        <v>0</v>
      </c>
      <c r="M19" s="62">
        <f t="shared" si="26"/>
        <v>0</v>
      </c>
      <c r="N19" s="61">
        <v>5</v>
      </c>
      <c r="O19" s="62">
        <f t="shared" si="27"/>
        <v>1</v>
      </c>
      <c r="P19" s="61">
        <v>3</v>
      </c>
      <c r="Q19" s="62">
        <f t="shared" si="28"/>
        <v>1</v>
      </c>
      <c r="R19" s="61">
        <v>8</v>
      </c>
      <c r="S19" s="63">
        <f t="shared" si="29"/>
        <v>1</v>
      </c>
      <c r="T19" s="61">
        <v>6</v>
      </c>
      <c r="U19" s="63">
        <f t="shared" si="30"/>
        <v>1</v>
      </c>
      <c r="V19" s="61">
        <v>8</v>
      </c>
      <c r="W19" s="63">
        <f t="shared" si="31"/>
        <v>1</v>
      </c>
      <c r="X19" s="61">
        <v>9</v>
      </c>
      <c r="Y19" s="63">
        <f t="shared" si="32"/>
        <v>1</v>
      </c>
      <c r="Z19" s="61">
        <v>9</v>
      </c>
      <c r="AA19" s="63">
        <f t="shared" si="33"/>
        <v>1</v>
      </c>
      <c r="AB19" s="61">
        <v>6</v>
      </c>
      <c r="AC19" s="63">
        <f t="shared" si="34"/>
        <v>1</v>
      </c>
      <c r="AD19" s="64">
        <v>0</v>
      </c>
      <c r="AE19" s="65">
        <f t="shared" si="35"/>
        <v>0</v>
      </c>
      <c r="AF19" s="64">
        <v>0</v>
      </c>
      <c r="AG19" s="65">
        <f t="shared" si="36"/>
        <v>0</v>
      </c>
      <c r="AH19" s="64">
        <v>0</v>
      </c>
      <c r="AI19" s="65">
        <f t="shared" si="37"/>
        <v>0</v>
      </c>
      <c r="AJ19" s="64"/>
      <c r="AK19" s="65">
        <f t="shared" si="38"/>
        <v>0</v>
      </c>
      <c r="AL19" s="64"/>
      <c r="AM19" s="65">
        <f t="shared" si="39"/>
        <v>0</v>
      </c>
      <c r="AN19" s="64"/>
      <c r="AO19" s="65">
        <f t="shared" si="40"/>
        <v>0</v>
      </c>
      <c r="AP19" s="300">
        <f t="shared" si="41"/>
        <v>54</v>
      </c>
      <c r="AQ19" s="78">
        <f t="shared" si="42"/>
        <v>8</v>
      </c>
      <c r="AR19" s="291">
        <v>1</v>
      </c>
      <c r="AS19" s="69"/>
      <c r="AT19" s="286">
        <v>3</v>
      </c>
      <c r="AU19" s="226">
        <f t="shared" si="8"/>
        <v>4</v>
      </c>
      <c r="AV19" s="294">
        <f t="shared" si="9"/>
        <v>1</v>
      </c>
      <c r="AW19" s="68">
        <f t="shared" si="10"/>
        <v>0</v>
      </c>
      <c r="AX19" s="298">
        <f t="shared" ref="AX19:AX25" si="43">IF(AP19&lt;1,0,IF(AND((L19+N19+P19+R19+T19+V19+X19+Z19+AB19)&lt;=40,(L19+N19+P19+R19+T19+V19+X19+Z19+AB19)&gt;0,(AP19)&lt;120),"กรอก",ROUND((IF(AP19&lt;120,((IF((L19+N19+P19+R19+T19+V19+X19+Z19+AB19)=0,0,(IF((L19+N19+P19+R19+T19+V19+X19+Z19+AB19)&lt;=80,6,8))))+((((AE19+AG19+AI19)*30)/20)+(((AK19+AM19+AO19)*35)/20))),(((M19+O19+Q19)*20)/20)+(((S19+U19+W19+Y19+AA19+AC19)*25)/20)+(((AE19+AG19+AI19)*30)/20)+(((AK19+AM19+AO19)*35)/20))),0)))</f>
        <v>6</v>
      </c>
      <c r="AY19" s="226">
        <f t="shared" si="12"/>
        <v>7</v>
      </c>
      <c r="AZ19" s="291">
        <f t="shared" si="13"/>
        <v>0</v>
      </c>
      <c r="BA19" s="69">
        <f t="shared" si="14"/>
        <v>0</v>
      </c>
      <c r="BB19" s="286">
        <f t="shared" si="15"/>
        <v>-3</v>
      </c>
      <c r="BC19" s="226">
        <f t="shared" si="16"/>
        <v>-3</v>
      </c>
      <c r="BD19" s="70">
        <f t="shared" si="17"/>
        <v>-42.857142857142854</v>
      </c>
      <c r="BE19" s="70">
        <f t="shared" si="18"/>
        <v>-50</v>
      </c>
      <c r="BF19" s="71"/>
      <c r="BG19" s="71"/>
      <c r="BH19" s="71"/>
      <c r="BI19" s="108">
        <f t="shared" si="19"/>
        <v>0</v>
      </c>
      <c r="BJ19" s="18">
        <f t="shared" si="20"/>
        <v>4</v>
      </c>
      <c r="BK19" s="18"/>
      <c r="BL19" s="18">
        <f t="shared" si="21"/>
        <v>4</v>
      </c>
      <c r="BM19" s="18">
        <f t="shared" si="22"/>
        <v>-3</v>
      </c>
      <c r="BN19" s="18">
        <f t="shared" si="23"/>
        <v>-42.857142857142854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 t="shared" si="24"/>
        <v>-3</v>
      </c>
      <c r="CW19" s="173">
        <f t="shared" si="25"/>
        <v>-42.857142857142854</v>
      </c>
      <c r="CX19" s="60"/>
      <c r="CY19" s="60"/>
      <c r="CZ19" s="60"/>
      <c r="DA19" s="60"/>
      <c r="DB19" s="60"/>
      <c r="DC19" s="75"/>
      <c r="DD19" s="60"/>
      <c r="DE19" s="75"/>
      <c r="DF19" s="60"/>
      <c r="DG19" s="60"/>
      <c r="DH19" s="60"/>
      <c r="DI19" s="60"/>
      <c r="DK19" s="3">
        <v>1</v>
      </c>
      <c r="DM19" s="3">
        <v>3</v>
      </c>
      <c r="DN19" s="3">
        <v>4</v>
      </c>
    </row>
    <row r="20" spans="1:162" s="3" customFormat="1" ht="21.75" customHeight="1">
      <c r="A20" s="56">
        <v>11</v>
      </c>
      <c r="B20" s="58">
        <v>80030012</v>
      </c>
      <c r="C20" s="59" t="s">
        <v>124</v>
      </c>
      <c r="D20" s="60" t="s">
        <v>105</v>
      </c>
      <c r="E20" s="60" t="s">
        <v>105</v>
      </c>
      <c r="F20" s="60" t="s">
        <v>106</v>
      </c>
      <c r="G20" s="60" t="s">
        <v>107</v>
      </c>
      <c r="H20" s="60" t="s">
        <v>108</v>
      </c>
      <c r="I20" s="56">
        <v>20</v>
      </c>
      <c r="J20" s="56" t="s">
        <v>116</v>
      </c>
      <c r="K20" s="56" t="s">
        <v>113</v>
      </c>
      <c r="L20" s="56">
        <v>0</v>
      </c>
      <c r="M20" s="62">
        <f t="shared" si="26"/>
        <v>0</v>
      </c>
      <c r="N20" s="61">
        <v>18</v>
      </c>
      <c r="O20" s="62">
        <f t="shared" si="27"/>
        <v>1</v>
      </c>
      <c r="P20" s="61">
        <v>23</v>
      </c>
      <c r="Q20" s="62">
        <f t="shared" si="28"/>
        <v>1</v>
      </c>
      <c r="R20" s="61">
        <v>23</v>
      </c>
      <c r="S20" s="63">
        <f t="shared" si="29"/>
        <v>1</v>
      </c>
      <c r="T20" s="61">
        <v>20</v>
      </c>
      <c r="U20" s="63">
        <f t="shared" si="30"/>
        <v>1</v>
      </c>
      <c r="V20" s="61">
        <v>19</v>
      </c>
      <c r="W20" s="63">
        <f t="shared" si="31"/>
        <v>1</v>
      </c>
      <c r="X20" s="61">
        <v>16</v>
      </c>
      <c r="Y20" s="63">
        <f t="shared" si="32"/>
        <v>1</v>
      </c>
      <c r="Z20" s="61">
        <v>19</v>
      </c>
      <c r="AA20" s="63">
        <f t="shared" si="33"/>
        <v>1</v>
      </c>
      <c r="AB20" s="61">
        <v>18</v>
      </c>
      <c r="AC20" s="63">
        <f t="shared" si="34"/>
        <v>1</v>
      </c>
      <c r="AD20" s="64">
        <v>0</v>
      </c>
      <c r="AE20" s="65">
        <f t="shared" si="35"/>
        <v>0</v>
      </c>
      <c r="AF20" s="64">
        <v>0</v>
      </c>
      <c r="AG20" s="65">
        <f t="shared" si="36"/>
        <v>0</v>
      </c>
      <c r="AH20" s="64">
        <v>0</v>
      </c>
      <c r="AI20" s="65">
        <f t="shared" si="37"/>
        <v>0</v>
      </c>
      <c r="AJ20" s="64"/>
      <c r="AK20" s="65">
        <f t="shared" si="38"/>
        <v>0</v>
      </c>
      <c r="AL20" s="64"/>
      <c r="AM20" s="65">
        <f t="shared" si="39"/>
        <v>0</v>
      </c>
      <c r="AN20" s="64"/>
      <c r="AO20" s="65">
        <f t="shared" si="40"/>
        <v>0</v>
      </c>
      <c r="AP20" s="300">
        <f t="shared" si="41"/>
        <v>156</v>
      </c>
      <c r="AQ20" s="78">
        <f t="shared" si="42"/>
        <v>8</v>
      </c>
      <c r="AR20" s="291">
        <v>1</v>
      </c>
      <c r="AS20" s="69"/>
      <c r="AT20" s="286">
        <v>11</v>
      </c>
      <c r="AU20" s="226">
        <f t="shared" si="8"/>
        <v>12</v>
      </c>
      <c r="AV20" s="294">
        <f t="shared" si="9"/>
        <v>1</v>
      </c>
      <c r="AW20" s="68">
        <f t="shared" si="10"/>
        <v>1</v>
      </c>
      <c r="AX20" s="298">
        <f t="shared" si="43"/>
        <v>10</v>
      </c>
      <c r="AY20" s="226">
        <f t="shared" si="12"/>
        <v>12</v>
      </c>
      <c r="AZ20" s="291">
        <f t="shared" si="13"/>
        <v>0</v>
      </c>
      <c r="BA20" s="69">
        <f t="shared" si="14"/>
        <v>-1</v>
      </c>
      <c r="BB20" s="286">
        <f t="shared" si="15"/>
        <v>1</v>
      </c>
      <c r="BC20" s="226">
        <f t="shared" si="16"/>
        <v>0</v>
      </c>
      <c r="BD20" s="70">
        <f t="shared" si="17"/>
        <v>0</v>
      </c>
      <c r="BE20" s="70">
        <f t="shared" si="18"/>
        <v>10</v>
      </c>
      <c r="BF20" s="71"/>
      <c r="BG20" s="71"/>
      <c r="BH20" s="71">
        <v>1</v>
      </c>
      <c r="BI20" s="108">
        <f t="shared" si="19"/>
        <v>1</v>
      </c>
      <c r="BJ20" s="18">
        <f t="shared" si="20"/>
        <v>11</v>
      </c>
      <c r="BK20" s="18">
        <v>3</v>
      </c>
      <c r="BL20" s="18">
        <f t="shared" si="21"/>
        <v>14</v>
      </c>
      <c r="BM20" s="18">
        <f t="shared" si="22"/>
        <v>2</v>
      </c>
      <c r="BN20" s="18">
        <f t="shared" si="23"/>
        <v>16.666666666666664</v>
      </c>
      <c r="BO20" s="73"/>
      <c r="BP20" s="55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60"/>
      <c r="CV20" s="56">
        <f t="shared" si="24"/>
        <v>0</v>
      </c>
      <c r="CW20" s="173">
        <f t="shared" si="25"/>
        <v>0</v>
      </c>
      <c r="CX20" s="60"/>
      <c r="CY20" s="60"/>
      <c r="CZ20" s="60"/>
      <c r="DA20" s="60"/>
      <c r="DB20" s="60"/>
      <c r="DC20" s="75"/>
      <c r="DD20" s="60"/>
      <c r="DE20" s="75"/>
      <c r="DF20" s="60"/>
      <c r="DG20" s="60"/>
      <c r="DH20" s="60"/>
      <c r="DI20" s="60"/>
      <c r="DK20" s="3">
        <v>1</v>
      </c>
      <c r="DM20" s="3">
        <v>9</v>
      </c>
      <c r="DN20" s="3">
        <v>10</v>
      </c>
      <c r="EX20" s="85"/>
      <c r="EY20" s="85"/>
      <c r="EZ20" s="85"/>
      <c r="FA20" s="85"/>
      <c r="FB20" s="85"/>
      <c r="FC20" s="85"/>
      <c r="FD20" s="85"/>
      <c r="FE20" s="85"/>
      <c r="FF20" s="85"/>
    </row>
    <row r="21" spans="1:162" s="201" customFormat="1" ht="21.75" customHeight="1">
      <c r="A21" s="57">
        <v>12</v>
      </c>
      <c r="B21" s="76">
        <v>80030013</v>
      </c>
      <c r="C21" s="59" t="s">
        <v>125</v>
      </c>
      <c r="D21" s="190" t="s">
        <v>105</v>
      </c>
      <c r="E21" s="190" t="s">
        <v>105</v>
      </c>
      <c r="F21" s="190" t="s">
        <v>106</v>
      </c>
      <c r="G21" s="190" t="s">
        <v>107</v>
      </c>
      <c r="H21" s="190" t="s">
        <v>112</v>
      </c>
      <c r="I21" s="187">
        <v>4</v>
      </c>
      <c r="J21" s="187" t="s">
        <v>116</v>
      </c>
      <c r="K21" s="187" t="s">
        <v>113</v>
      </c>
      <c r="L21" s="56">
        <v>22</v>
      </c>
      <c r="M21" s="62">
        <f t="shared" si="26"/>
        <v>1</v>
      </c>
      <c r="N21" s="61">
        <v>10</v>
      </c>
      <c r="O21" s="62">
        <f t="shared" si="27"/>
        <v>1</v>
      </c>
      <c r="P21" s="61">
        <v>33</v>
      </c>
      <c r="Q21" s="62">
        <f t="shared" si="28"/>
        <v>1</v>
      </c>
      <c r="R21" s="61">
        <v>41</v>
      </c>
      <c r="S21" s="63">
        <f t="shared" si="29"/>
        <v>2</v>
      </c>
      <c r="T21" s="61">
        <v>43</v>
      </c>
      <c r="U21" s="63">
        <f t="shared" si="30"/>
        <v>2</v>
      </c>
      <c r="V21" s="61">
        <v>48</v>
      </c>
      <c r="W21" s="63">
        <f t="shared" si="31"/>
        <v>2</v>
      </c>
      <c r="X21" s="61">
        <v>44</v>
      </c>
      <c r="Y21" s="63">
        <f t="shared" si="32"/>
        <v>2</v>
      </c>
      <c r="Z21" s="61">
        <v>43</v>
      </c>
      <c r="AA21" s="63">
        <f t="shared" si="33"/>
        <v>2</v>
      </c>
      <c r="AB21" s="61">
        <v>29</v>
      </c>
      <c r="AC21" s="63">
        <f t="shared" si="34"/>
        <v>1</v>
      </c>
      <c r="AD21" s="64">
        <v>16</v>
      </c>
      <c r="AE21" s="65">
        <f t="shared" si="35"/>
        <v>1</v>
      </c>
      <c r="AF21" s="64">
        <v>24</v>
      </c>
      <c r="AG21" s="65">
        <f t="shared" si="36"/>
        <v>1</v>
      </c>
      <c r="AH21" s="64">
        <v>8</v>
      </c>
      <c r="AI21" s="65">
        <f t="shared" si="37"/>
        <v>1</v>
      </c>
      <c r="AJ21" s="64"/>
      <c r="AK21" s="65">
        <f t="shared" si="38"/>
        <v>0</v>
      </c>
      <c r="AL21" s="64"/>
      <c r="AM21" s="65">
        <f t="shared" si="39"/>
        <v>0</v>
      </c>
      <c r="AN21" s="64"/>
      <c r="AO21" s="65">
        <f t="shared" si="40"/>
        <v>0</v>
      </c>
      <c r="AP21" s="300">
        <f t="shared" si="41"/>
        <v>361</v>
      </c>
      <c r="AQ21" s="78">
        <f t="shared" si="42"/>
        <v>17</v>
      </c>
      <c r="AR21" s="291">
        <v>1</v>
      </c>
      <c r="AS21" s="69"/>
      <c r="AT21" s="286">
        <v>20</v>
      </c>
      <c r="AU21" s="226">
        <f t="shared" si="8"/>
        <v>21</v>
      </c>
      <c r="AV21" s="294">
        <f t="shared" si="9"/>
        <v>1</v>
      </c>
      <c r="AW21" s="279">
        <f t="shared" si="10"/>
        <v>1</v>
      </c>
      <c r="AX21" s="298">
        <f t="shared" si="43"/>
        <v>21</v>
      </c>
      <c r="AY21" s="226">
        <f t="shared" si="12"/>
        <v>23</v>
      </c>
      <c r="AZ21" s="291">
        <f t="shared" si="13"/>
        <v>0</v>
      </c>
      <c r="BA21" s="18">
        <f t="shared" si="14"/>
        <v>-1</v>
      </c>
      <c r="BB21" s="286">
        <f t="shared" si="15"/>
        <v>-1</v>
      </c>
      <c r="BC21" s="226">
        <f t="shared" si="16"/>
        <v>-2</v>
      </c>
      <c r="BD21" s="83">
        <f t="shared" si="17"/>
        <v>-8.695652173913043</v>
      </c>
      <c r="BE21" s="70">
        <f t="shared" si="18"/>
        <v>-4.7619047619047619</v>
      </c>
      <c r="BF21" s="82"/>
      <c r="BG21" s="82"/>
      <c r="BH21" s="82">
        <v>2</v>
      </c>
      <c r="BI21" s="278">
        <f t="shared" si="19"/>
        <v>2</v>
      </c>
      <c r="BJ21" s="57">
        <f t="shared" si="20"/>
        <v>19</v>
      </c>
      <c r="BK21" s="57">
        <v>3</v>
      </c>
      <c r="BL21" s="57">
        <f t="shared" si="21"/>
        <v>22</v>
      </c>
      <c r="BM21" s="57">
        <f t="shared" si="22"/>
        <v>-1</v>
      </c>
      <c r="BN21" s="57">
        <f t="shared" si="23"/>
        <v>-4.3478260869565215</v>
      </c>
      <c r="BO21" s="83"/>
      <c r="BP21" s="84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75"/>
      <c r="CV21" s="57">
        <f t="shared" si="24"/>
        <v>-2</v>
      </c>
      <c r="CW21" s="205">
        <f t="shared" si="25"/>
        <v>-8.695652173913043</v>
      </c>
      <c r="CX21" s="75"/>
      <c r="CY21" s="75"/>
      <c r="CZ21" s="75"/>
      <c r="DA21" s="75"/>
      <c r="DB21" s="75"/>
      <c r="DC21" s="75"/>
      <c r="DD21" s="75"/>
      <c r="DE21" s="75">
        <v>1</v>
      </c>
      <c r="DF21" s="75"/>
      <c r="DG21" s="75"/>
      <c r="DH21" s="75"/>
      <c r="DI21" s="75"/>
      <c r="DJ21" s="85"/>
      <c r="DK21" s="85">
        <v>1</v>
      </c>
      <c r="DL21" s="85"/>
      <c r="DM21" s="85">
        <v>19</v>
      </c>
      <c r="DN21" s="85">
        <v>20</v>
      </c>
      <c r="DO21" s="85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85"/>
      <c r="FE21" s="85"/>
      <c r="FF21" s="85"/>
    </row>
    <row r="22" spans="1:162" s="3" customFormat="1" ht="21.75" customHeight="1">
      <c r="A22" s="56">
        <v>13</v>
      </c>
      <c r="B22" s="58">
        <v>80030014</v>
      </c>
      <c r="C22" s="59" t="s">
        <v>126</v>
      </c>
      <c r="D22" s="60" t="s">
        <v>127</v>
      </c>
      <c r="E22" s="60" t="s">
        <v>105</v>
      </c>
      <c r="F22" s="60" t="s">
        <v>106</v>
      </c>
      <c r="G22" s="60" t="s">
        <v>107</v>
      </c>
      <c r="H22" s="60" t="s">
        <v>108</v>
      </c>
      <c r="I22" s="56">
        <v>1</v>
      </c>
      <c r="J22" s="56" t="s">
        <v>116</v>
      </c>
      <c r="K22" s="56" t="s">
        <v>110</v>
      </c>
      <c r="L22" s="56">
        <v>0</v>
      </c>
      <c r="M22" s="62">
        <f t="shared" si="26"/>
        <v>0</v>
      </c>
      <c r="N22" s="61">
        <v>5</v>
      </c>
      <c r="O22" s="62">
        <f t="shared" si="27"/>
        <v>1</v>
      </c>
      <c r="P22" s="61">
        <v>1</v>
      </c>
      <c r="Q22" s="62">
        <f t="shared" si="28"/>
        <v>1</v>
      </c>
      <c r="R22" s="61">
        <v>5</v>
      </c>
      <c r="S22" s="63">
        <f t="shared" si="29"/>
        <v>1</v>
      </c>
      <c r="T22" s="61">
        <v>2</v>
      </c>
      <c r="U22" s="63">
        <f t="shared" si="30"/>
        <v>1</v>
      </c>
      <c r="V22" s="61">
        <v>5</v>
      </c>
      <c r="W22" s="63">
        <f t="shared" si="31"/>
        <v>1</v>
      </c>
      <c r="X22" s="61">
        <v>5</v>
      </c>
      <c r="Y22" s="63">
        <f t="shared" si="32"/>
        <v>1</v>
      </c>
      <c r="Z22" s="61">
        <v>4</v>
      </c>
      <c r="AA22" s="63">
        <f t="shared" si="33"/>
        <v>1</v>
      </c>
      <c r="AB22" s="61">
        <v>9</v>
      </c>
      <c r="AC22" s="63">
        <f t="shared" si="34"/>
        <v>1</v>
      </c>
      <c r="AD22" s="64">
        <v>0</v>
      </c>
      <c r="AE22" s="65">
        <f t="shared" si="35"/>
        <v>0</v>
      </c>
      <c r="AF22" s="64">
        <v>0</v>
      </c>
      <c r="AG22" s="65">
        <f t="shared" si="36"/>
        <v>0</v>
      </c>
      <c r="AH22" s="64">
        <v>0</v>
      </c>
      <c r="AI22" s="65">
        <f t="shared" si="37"/>
        <v>0</v>
      </c>
      <c r="AJ22" s="64"/>
      <c r="AK22" s="65">
        <f t="shared" si="38"/>
        <v>0</v>
      </c>
      <c r="AL22" s="64"/>
      <c r="AM22" s="65">
        <f t="shared" si="39"/>
        <v>0</v>
      </c>
      <c r="AN22" s="64"/>
      <c r="AO22" s="65">
        <f t="shared" si="40"/>
        <v>0</v>
      </c>
      <c r="AP22" s="300">
        <f t="shared" si="41"/>
        <v>36</v>
      </c>
      <c r="AQ22" s="78">
        <f t="shared" si="42"/>
        <v>8</v>
      </c>
      <c r="AR22" s="291">
        <v>1</v>
      </c>
      <c r="AS22" s="69"/>
      <c r="AT22" s="286">
        <v>2</v>
      </c>
      <c r="AU22" s="226">
        <f t="shared" si="8"/>
        <v>3</v>
      </c>
      <c r="AV22" s="294">
        <f t="shared" si="9"/>
        <v>0</v>
      </c>
      <c r="AW22" s="68">
        <f t="shared" si="10"/>
        <v>0</v>
      </c>
      <c r="AX22" s="298">
        <v>4</v>
      </c>
      <c r="AY22" s="226">
        <f t="shared" si="12"/>
        <v>4</v>
      </c>
      <c r="AZ22" s="291">
        <f t="shared" si="13"/>
        <v>1</v>
      </c>
      <c r="BA22" s="69">
        <f t="shared" si="14"/>
        <v>0</v>
      </c>
      <c r="BB22" s="286">
        <f t="shared" si="15"/>
        <v>-2</v>
      </c>
      <c r="BC22" s="226">
        <f t="shared" si="16"/>
        <v>-1</v>
      </c>
      <c r="BD22" s="70">
        <f t="shared" si="17"/>
        <v>-25</v>
      </c>
      <c r="BE22" s="70">
        <f t="shared" si="18"/>
        <v>-50</v>
      </c>
      <c r="BF22" s="71"/>
      <c r="BG22" s="71"/>
      <c r="BH22" s="71"/>
      <c r="BI22" s="108">
        <f t="shared" si="19"/>
        <v>0</v>
      </c>
      <c r="BJ22" s="18">
        <f t="shared" si="20"/>
        <v>3</v>
      </c>
      <c r="BK22" s="18"/>
      <c r="BL22" s="18">
        <f t="shared" si="21"/>
        <v>3</v>
      </c>
      <c r="BM22" s="18">
        <f t="shared" si="22"/>
        <v>-1</v>
      </c>
      <c r="BN22" s="18">
        <f t="shared" si="23"/>
        <v>-25</v>
      </c>
      <c r="BO22" s="73"/>
      <c r="BP22" s="55"/>
      <c r="BQ22" s="74">
        <v>1</v>
      </c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/>
      <c r="CV22" s="56">
        <f t="shared" si="24"/>
        <v>0</v>
      </c>
      <c r="CW22" s="173">
        <f t="shared" si="25"/>
        <v>0</v>
      </c>
      <c r="CX22" s="60"/>
      <c r="CY22" s="60"/>
      <c r="CZ22" s="60"/>
      <c r="DA22" s="60"/>
      <c r="DB22" s="60"/>
      <c r="DC22" s="75"/>
      <c r="DD22" s="60"/>
      <c r="DE22" s="75"/>
      <c r="DF22" s="60"/>
      <c r="DG22" s="60"/>
      <c r="DH22" s="60"/>
      <c r="DI22" s="60"/>
      <c r="DK22" s="3">
        <v>1</v>
      </c>
      <c r="DM22" s="3">
        <v>2</v>
      </c>
      <c r="DN22" s="3">
        <v>3</v>
      </c>
    </row>
    <row r="23" spans="1:162" s="3" customFormat="1" ht="21.75" customHeight="1">
      <c r="A23" s="56">
        <v>14</v>
      </c>
      <c r="B23" s="58">
        <v>80030015</v>
      </c>
      <c r="C23" s="59" t="s">
        <v>128</v>
      </c>
      <c r="D23" s="60" t="s">
        <v>127</v>
      </c>
      <c r="E23" s="60" t="s">
        <v>105</v>
      </c>
      <c r="F23" s="60" t="s">
        <v>106</v>
      </c>
      <c r="G23" s="60" t="s">
        <v>107</v>
      </c>
      <c r="H23" s="60" t="s">
        <v>112</v>
      </c>
      <c r="I23" s="56">
        <v>5</v>
      </c>
      <c r="J23" s="56" t="s">
        <v>116</v>
      </c>
      <c r="K23" s="56" t="s">
        <v>113</v>
      </c>
      <c r="L23" s="56">
        <v>0</v>
      </c>
      <c r="M23" s="62">
        <f t="shared" si="26"/>
        <v>0</v>
      </c>
      <c r="N23" s="61">
        <v>6</v>
      </c>
      <c r="O23" s="62">
        <f t="shared" si="27"/>
        <v>1</v>
      </c>
      <c r="P23" s="61">
        <v>28</v>
      </c>
      <c r="Q23" s="62">
        <f t="shared" si="28"/>
        <v>1</v>
      </c>
      <c r="R23" s="61">
        <v>37</v>
      </c>
      <c r="S23" s="63">
        <f t="shared" si="29"/>
        <v>1</v>
      </c>
      <c r="T23" s="61">
        <v>52</v>
      </c>
      <c r="U23" s="63">
        <f t="shared" si="30"/>
        <v>2</v>
      </c>
      <c r="V23" s="61">
        <v>47</v>
      </c>
      <c r="W23" s="63">
        <f t="shared" si="31"/>
        <v>2</v>
      </c>
      <c r="X23" s="61">
        <v>54</v>
      </c>
      <c r="Y23" s="63">
        <f t="shared" si="32"/>
        <v>2</v>
      </c>
      <c r="Z23" s="61">
        <v>59</v>
      </c>
      <c r="AA23" s="63">
        <f t="shared" si="33"/>
        <v>2</v>
      </c>
      <c r="AB23" s="61">
        <v>42</v>
      </c>
      <c r="AC23" s="63">
        <f t="shared" si="34"/>
        <v>2</v>
      </c>
      <c r="AD23" s="64">
        <v>34</v>
      </c>
      <c r="AE23" s="65">
        <f t="shared" si="35"/>
        <v>1</v>
      </c>
      <c r="AF23" s="64">
        <v>26</v>
      </c>
      <c r="AG23" s="65">
        <f t="shared" si="36"/>
        <v>1</v>
      </c>
      <c r="AH23" s="64">
        <v>23</v>
      </c>
      <c r="AI23" s="65">
        <f t="shared" si="37"/>
        <v>1</v>
      </c>
      <c r="AJ23" s="64"/>
      <c r="AK23" s="65">
        <f t="shared" si="38"/>
        <v>0</v>
      </c>
      <c r="AL23" s="64"/>
      <c r="AM23" s="65">
        <f t="shared" si="39"/>
        <v>0</v>
      </c>
      <c r="AN23" s="64"/>
      <c r="AO23" s="65">
        <f t="shared" si="40"/>
        <v>0</v>
      </c>
      <c r="AP23" s="300">
        <f t="shared" si="41"/>
        <v>408</v>
      </c>
      <c r="AQ23" s="78">
        <f t="shared" si="42"/>
        <v>16</v>
      </c>
      <c r="AR23" s="291">
        <v>1</v>
      </c>
      <c r="AS23" s="69">
        <v>1</v>
      </c>
      <c r="AT23" s="286">
        <v>23</v>
      </c>
      <c r="AU23" s="226">
        <f t="shared" si="8"/>
        <v>25</v>
      </c>
      <c r="AV23" s="294">
        <f t="shared" si="9"/>
        <v>1</v>
      </c>
      <c r="AW23" s="68">
        <f t="shared" si="10"/>
        <v>1</v>
      </c>
      <c r="AX23" s="298">
        <f t="shared" si="43"/>
        <v>20</v>
      </c>
      <c r="AY23" s="226">
        <f t="shared" si="12"/>
        <v>22</v>
      </c>
      <c r="AZ23" s="291">
        <f t="shared" si="13"/>
        <v>0</v>
      </c>
      <c r="BA23" s="69">
        <f t="shared" si="14"/>
        <v>0</v>
      </c>
      <c r="BB23" s="286">
        <f t="shared" si="15"/>
        <v>3</v>
      </c>
      <c r="BC23" s="226">
        <f t="shared" si="16"/>
        <v>3</v>
      </c>
      <c r="BD23" s="70">
        <f t="shared" si="17"/>
        <v>13.636363636363635</v>
      </c>
      <c r="BE23" s="70">
        <f t="shared" si="18"/>
        <v>15</v>
      </c>
      <c r="BF23" s="71"/>
      <c r="BG23" s="71"/>
      <c r="BH23" s="71">
        <v>1</v>
      </c>
      <c r="BI23" s="108">
        <f t="shared" si="19"/>
        <v>1</v>
      </c>
      <c r="BJ23" s="18">
        <f t="shared" si="20"/>
        <v>24</v>
      </c>
      <c r="BK23" s="18">
        <v>2</v>
      </c>
      <c r="BL23" s="18">
        <f t="shared" si="21"/>
        <v>26</v>
      </c>
      <c r="BM23" s="18">
        <f t="shared" si="22"/>
        <v>4</v>
      </c>
      <c r="BN23" s="18">
        <f t="shared" si="23"/>
        <v>18.181818181818183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 t="shared" si="24"/>
        <v>3</v>
      </c>
      <c r="CW23" s="173">
        <f t="shared" si="25"/>
        <v>13.636363636363635</v>
      </c>
      <c r="CX23" s="60"/>
      <c r="CY23" s="60"/>
      <c r="CZ23" s="60"/>
      <c r="DA23" s="60"/>
      <c r="DB23" s="60"/>
      <c r="DC23" s="75"/>
      <c r="DD23" s="60"/>
      <c r="DE23" s="75"/>
      <c r="DF23" s="60"/>
      <c r="DG23" s="60"/>
      <c r="DH23" s="60"/>
      <c r="DI23" s="60"/>
      <c r="DK23" s="3">
        <v>1</v>
      </c>
      <c r="DL23" s="3">
        <v>1</v>
      </c>
      <c r="DM23" s="3">
        <v>22</v>
      </c>
      <c r="DN23" s="3">
        <v>24</v>
      </c>
    </row>
    <row r="24" spans="1:162" s="3" customFormat="1" ht="21.75" customHeight="1">
      <c r="A24" s="56">
        <v>15</v>
      </c>
      <c r="B24" s="58">
        <v>80030017</v>
      </c>
      <c r="C24" s="59" t="s">
        <v>129</v>
      </c>
      <c r="D24" s="60" t="s">
        <v>127</v>
      </c>
      <c r="E24" s="60" t="s">
        <v>105</v>
      </c>
      <c r="F24" s="60" t="s">
        <v>106</v>
      </c>
      <c r="G24" s="60" t="s">
        <v>107</v>
      </c>
      <c r="H24" s="60" t="s">
        <v>108</v>
      </c>
      <c r="I24" s="56">
        <v>3</v>
      </c>
      <c r="J24" s="56" t="s">
        <v>116</v>
      </c>
      <c r="K24" s="56" t="s">
        <v>110</v>
      </c>
      <c r="L24" s="56">
        <v>0</v>
      </c>
      <c r="M24" s="62">
        <f t="shared" si="26"/>
        <v>0</v>
      </c>
      <c r="N24" s="61">
        <v>4</v>
      </c>
      <c r="O24" s="62">
        <f t="shared" si="27"/>
        <v>1</v>
      </c>
      <c r="P24" s="61">
        <v>7</v>
      </c>
      <c r="Q24" s="62">
        <f t="shared" si="28"/>
        <v>1</v>
      </c>
      <c r="R24" s="61">
        <v>3</v>
      </c>
      <c r="S24" s="63">
        <f t="shared" si="29"/>
        <v>1</v>
      </c>
      <c r="T24" s="61">
        <v>11</v>
      </c>
      <c r="U24" s="63">
        <f t="shared" si="30"/>
        <v>1</v>
      </c>
      <c r="V24" s="61">
        <v>7</v>
      </c>
      <c r="W24" s="63">
        <f t="shared" si="31"/>
        <v>1</v>
      </c>
      <c r="X24" s="61">
        <v>9</v>
      </c>
      <c r="Y24" s="63">
        <f t="shared" si="32"/>
        <v>1</v>
      </c>
      <c r="Z24" s="61">
        <v>3</v>
      </c>
      <c r="AA24" s="63">
        <f t="shared" si="33"/>
        <v>1</v>
      </c>
      <c r="AB24" s="61">
        <v>4</v>
      </c>
      <c r="AC24" s="63">
        <f t="shared" si="34"/>
        <v>1</v>
      </c>
      <c r="AD24" s="64">
        <v>0</v>
      </c>
      <c r="AE24" s="65">
        <f t="shared" si="35"/>
        <v>0</v>
      </c>
      <c r="AF24" s="64">
        <v>0</v>
      </c>
      <c r="AG24" s="65">
        <f t="shared" si="36"/>
        <v>0</v>
      </c>
      <c r="AH24" s="64">
        <v>0</v>
      </c>
      <c r="AI24" s="65">
        <f t="shared" si="37"/>
        <v>0</v>
      </c>
      <c r="AJ24" s="64"/>
      <c r="AK24" s="65">
        <f t="shared" si="38"/>
        <v>0</v>
      </c>
      <c r="AL24" s="64"/>
      <c r="AM24" s="65">
        <f t="shared" si="39"/>
        <v>0</v>
      </c>
      <c r="AN24" s="64"/>
      <c r="AO24" s="65">
        <f t="shared" si="40"/>
        <v>0</v>
      </c>
      <c r="AP24" s="300">
        <f t="shared" si="41"/>
        <v>48</v>
      </c>
      <c r="AQ24" s="78">
        <f t="shared" si="42"/>
        <v>8</v>
      </c>
      <c r="AR24" s="291">
        <v>1</v>
      </c>
      <c r="AS24" s="69"/>
      <c r="AT24" s="286">
        <v>4</v>
      </c>
      <c r="AU24" s="226">
        <f t="shared" si="8"/>
        <v>5</v>
      </c>
      <c r="AV24" s="294">
        <f t="shared" si="9"/>
        <v>1</v>
      </c>
      <c r="AW24" s="68">
        <f t="shared" si="10"/>
        <v>0</v>
      </c>
      <c r="AX24" s="298">
        <f t="shared" si="43"/>
        <v>6</v>
      </c>
      <c r="AY24" s="226">
        <f t="shared" si="12"/>
        <v>7</v>
      </c>
      <c r="AZ24" s="291">
        <f t="shared" si="13"/>
        <v>0</v>
      </c>
      <c r="BA24" s="69">
        <f t="shared" si="14"/>
        <v>0</v>
      </c>
      <c r="BB24" s="286">
        <f t="shared" si="15"/>
        <v>-2</v>
      </c>
      <c r="BC24" s="226">
        <f t="shared" si="16"/>
        <v>-2</v>
      </c>
      <c r="BD24" s="70">
        <f t="shared" si="17"/>
        <v>-28.571428571428569</v>
      </c>
      <c r="BE24" s="70">
        <f t="shared" si="18"/>
        <v>-33.333333333333329</v>
      </c>
      <c r="BF24" s="71"/>
      <c r="BG24" s="71"/>
      <c r="BH24" s="71"/>
      <c r="BI24" s="108">
        <f t="shared" si="19"/>
        <v>0</v>
      </c>
      <c r="BJ24" s="18">
        <f t="shared" si="20"/>
        <v>5</v>
      </c>
      <c r="BK24" s="18"/>
      <c r="BL24" s="18">
        <f t="shared" si="21"/>
        <v>5</v>
      </c>
      <c r="BM24" s="18">
        <f t="shared" si="22"/>
        <v>-2</v>
      </c>
      <c r="BN24" s="18">
        <f t="shared" si="23"/>
        <v>-28.571428571428569</v>
      </c>
      <c r="BO24" s="73"/>
      <c r="BP24" s="55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/>
      <c r="CV24" s="56">
        <f t="shared" si="24"/>
        <v>-2</v>
      </c>
      <c r="CW24" s="173">
        <f t="shared" si="25"/>
        <v>-28.571428571428569</v>
      </c>
      <c r="CX24" s="60"/>
      <c r="CY24" s="60"/>
      <c r="CZ24" s="60"/>
      <c r="DA24" s="60"/>
      <c r="DB24" s="60"/>
      <c r="DC24" s="75"/>
      <c r="DD24" s="60"/>
      <c r="DE24" s="75"/>
      <c r="DF24" s="60"/>
      <c r="DG24" s="60"/>
      <c r="DH24" s="60"/>
      <c r="DI24" s="60"/>
      <c r="DK24" s="3">
        <v>1</v>
      </c>
      <c r="DM24" s="3">
        <v>4</v>
      </c>
      <c r="DN24" s="3">
        <v>5</v>
      </c>
    </row>
    <row r="25" spans="1:162" s="3" customFormat="1" ht="21.75" customHeight="1">
      <c r="A25" s="56">
        <v>16</v>
      </c>
      <c r="B25" s="58">
        <v>80030018</v>
      </c>
      <c r="C25" s="59" t="s">
        <v>130</v>
      </c>
      <c r="D25" s="60" t="s">
        <v>131</v>
      </c>
      <c r="E25" s="60" t="s">
        <v>105</v>
      </c>
      <c r="F25" s="60" t="s">
        <v>106</v>
      </c>
      <c r="G25" s="60" t="s">
        <v>107</v>
      </c>
      <c r="H25" s="60" t="s">
        <v>108</v>
      </c>
      <c r="I25" s="56">
        <v>15</v>
      </c>
      <c r="J25" s="56" t="s">
        <v>116</v>
      </c>
      <c r="K25" s="56" t="s">
        <v>113</v>
      </c>
      <c r="L25" s="56">
        <v>0</v>
      </c>
      <c r="M25" s="62">
        <f t="shared" si="26"/>
        <v>0</v>
      </c>
      <c r="N25" s="61">
        <v>16</v>
      </c>
      <c r="O25" s="62">
        <f t="shared" si="27"/>
        <v>1</v>
      </c>
      <c r="P25" s="61">
        <v>11</v>
      </c>
      <c r="Q25" s="62">
        <f t="shared" si="28"/>
        <v>1</v>
      </c>
      <c r="R25" s="61">
        <v>12</v>
      </c>
      <c r="S25" s="63">
        <f t="shared" si="29"/>
        <v>1</v>
      </c>
      <c r="T25" s="61">
        <v>12</v>
      </c>
      <c r="U25" s="63">
        <f t="shared" si="30"/>
        <v>1</v>
      </c>
      <c r="V25" s="61">
        <v>16</v>
      </c>
      <c r="W25" s="63">
        <f t="shared" si="31"/>
        <v>1</v>
      </c>
      <c r="X25" s="61">
        <v>14</v>
      </c>
      <c r="Y25" s="63">
        <f t="shared" si="32"/>
        <v>1</v>
      </c>
      <c r="Z25" s="61">
        <v>14</v>
      </c>
      <c r="AA25" s="63">
        <f t="shared" si="33"/>
        <v>1</v>
      </c>
      <c r="AB25" s="61">
        <v>12</v>
      </c>
      <c r="AC25" s="63">
        <f t="shared" si="34"/>
        <v>1</v>
      </c>
      <c r="AD25" s="64">
        <v>0</v>
      </c>
      <c r="AE25" s="65">
        <f t="shared" si="35"/>
        <v>0</v>
      </c>
      <c r="AF25" s="64">
        <v>0</v>
      </c>
      <c r="AG25" s="65">
        <f t="shared" si="36"/>
        <v>0</v>
      </c>
      <c r="AH25" s="64">
        <v>0</v>
      </c>
      <c r="AI25" s="65">
        <f t="shared" si="37"/>
        <v>0</v>
      </c>
      <c r="AJ25" s="64"/>
      <c r="AK25" s="65">
        <f t="shared" si="38"/>
        <v>0</v>
      </c>
      <c r="AL25" s="64"/>
      <c r="AM25" s="65">
        <f t="shared" si="39"/>
        <v>0</v>
      </c>
      <c r="AN25" s="64"/>
      <c r="AO25" s="65">
        <f t="shared" si="40"/>
        <v>0</v>
      </c>
      <c r="AP25" s="300">
        <f t="shared" si="41"/>
        <v>107</v>
      </c>
      <c r="AQ25" s="78">
        <f t="shared" si="42"/>
        <v>8</v>
      </c>
      <c r="AR25" s="291">
        <v>1</v>
      </c>
      <c r="AS25" s="69"/>
      <c r="AT25" s="286">
        <v>6</v>
      </c>
      <c r="AU25" s="226">
        <f t="shared" si="8"/>
        <v>7</v>
      </c>
      <c r="AV25" s="294">
        <f t="shared" si="9"/>
        <v>1</v>
      </c>
      <c r="AW25" s="68">
        <f t="shared" si="10"/>
        <v>0</v>
      </c>
      <c r="AX25" s="298">
        <f t="shared" si="43"/>
        <v>8</v>
      </c>
      <c r="AY25" s="226">
        <f t="shared" si="12"/>
        <v>9</v>
      </c>
      <c r="AZ25" s="291">
        <f t="shared" si="13"/>
        <v>0</v>
      </c>
      <c r="BA25" s="69">
        <f t="shared" si="14"/>
        <v>0</v>
      </c>
      <c r="BB25" s="286">
        <f t="shared" si="15"/>
        <v>-2</v>
      </c>
      <c r="BC25" s="226">
        <f t="shared" si="16"/>
        <v>-2</v>
      </c>
      <c r="BD25" s="70">
        <f t="shared" si="17"/>
        <v>-22.222222222222221</v>
      </c>
      <c r="BE25" s="70">
        <f t="shared" si="18"/>
        <v>-25</v>
      </c>
      <c r="BF25" s="71"/>
      <c r="BG25" s="71"/>
      <c r="BH25" s="71"/>
      <c r="BI25" s="108">
        <f t="shared" si="19"/>
        <v>0</v>
      </c>
      <c r="BJ25" s="18">
        <f t="shared" si="20"/>
        <v>7</v>
      </c>
      <c r="BK25" s="18"/>
      <c r="BL25" s="18">
        <f t="shared" si="21"/>
        <v>7</v>
      </c>
      <c r="BM25" s="18">
        <f t="shared" si="22"/>
        <v>-2</v>
      </c>
      <c r="BN25" s="18">
        <f t="shared" si="23"/>
        <v>-22.222222222222221</v>
      </c>
      <c r="BO25" s="73"/>
      <c r="BP25" s="55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 t="shared" si="24"/>
        <v>-2</v>
      </c>
      <c r="CW25" s="173">
        <f t="shared" si="25"/>
        <v>-22.222222222222221</v>
      </c>
      <c r="CX25" s="60"/>
      <c r="CY25" s="60"/>
      <c r="CZ25" s="60"/>
      <c r="DA25" s="60"/>
      <c r="DB25" s="60"/>
      <c r="DC25" s="75"/>
      <c r="DD25" s="60"/>
      <c r="DE25" s="75"/>
      <c r="DF25" s="60"/>
      <c r="DG25" s="60"/>
      <c r="DH25" s="60"/>
      <c r="DI25" s="60"/>
      <c r="DK25" s="3">
        <v>1</v>
      </c>
      <c r="DM25" s="3">
        <v>6</v>
      </c>
      <c r="DN25" s="3">
        <v>7</v>
      </c>
    </row>
    <row r="26" spans="1:162" s="3" customFormat="1" ht="21.75" customHeight="1">
      <c r="A26" s="56">
        <v>17</v>
      </c>
      <c r="B26" s="58">
        <v>80030020</v>
      </c>
      <c r="C26" s="59" t="s">
        <v>132</v>
      </c>
      <c r="D26" s="60" t="s">
        <v>133</v>
      </c>
      <c r="E26" s="60" t="s">
        <v>105</v>
      </c>
      <c r="F26" s="60" t="s">
        <v>106</v>
      </c>
      <c r="G26" s="60" t="s">
        <v>107</v>
      </c>
      <c r="H26" s="60" t="s">
        <v>108</v>
      </c>
      <c r="I26" s="56">
        <v>12</v>
      </c>
      <c r="J26" s="56" t="s">
        <v>116</v>
      </c>
      <c r="K26" s="56" t="s">
        <v>110</v>
      </c>
      <c r="L26" s="56">
        <v>0</v>
      </c>
      <c r="M26" s="62">
        <f t="shared" si="26"/>
        <v>0</v>
      </c>
      <c r="N26" s="61">
        <v>6</v>
      </c>
      <c r="O26" s="62">
        <f t="shared" si="27"/>
        <v>1</v>
      </c>
      <c r="P26" s="61">
        <v>1</v>
      </c>
      <c r="Q26" s="62">
        <f t="shared" si="28"/>
        <v>1</v>
      </c>
      <c r="R26" s="61">
        <v>4</v>
      </c>
      <c r="S26" s="63">
        <f t="shared" si="29"/>
        <v>1</v>
      </c>
      <c r="T26" s="61">
        <v>4</v>
      </c>
      <c r="U26" s="63">
        <f t="shared" si="30"/>
        <v>1</v>
      </c>
      <c r="V26" s="61">
        <v>6</v>
      </c>
      <c r="W26" s="63">
        <f t="shared" si="31"/>
        <v>1</v>
      </c>
      <c r="X26" s="61">
        <v>0</v>
      </c>
      <c r="Y26" s="63">
        <f t="shared" si="32"/>
        <v>0</v>
      </c>
      <c r="Z26" s="61">
        <v>2</v>
      </c>
      <c r="AA26" s="63">
        <f t="shared" si="33"/>
        <v>1</v>
      </c>
      <c r="AB26" s="61">
        <v>2</v>
      </c>
      <c r="AC26" s="63">
        <f t="shared" si="34"/>
        <v>1</v>
      </c>
      <c r="AD26" s="64">
        <v>0</v>
      </c>
      <c r="AE26" s="65">
        <f t="shared" si="35"/>
        <v>0</v>
      </c>
      <c r="AF26" s="64">
        <v>0</v>
      </c>
      <c r="AG26" s="65">
        <f t="shared" si="36"/>
        <v>0</v>
      </c>
      <c r="AH26" s="64">
        <v>0</v>
      </c>
      <c r="AI26" s="65">
        <f t="shared" si="37"/>
        <v>0</v>
      </c>
      <c r="AJ26" s="64"/>
      <c r="AK26" s="65">
        <f t="shared" si="38"/>
        <v>0</v>
      </c>
      <c r="AL26" s="64"/>
      <c r="AM26" s="65">
        <f t="shared" si="39"/>
        <v>0</v>
      </c>
      <c r="AN26" s="64"/>
      <c r="AO26" s="65">
        <f t="shared" si="40"/>
        <v>0</v>
      </c>
      <c r="AP26" s="300">
        <f t="shared" si="41"/>
        <v>25</v>
      </c>
      <c r="AQ26" s="78">
        <f t="shared" si="42"/>
        <v>7</v>
      </c>
      <c r="AR26" s="291">
        <v>1</v>
      </c>
      <c r="AS26" s="69"/>
      <c r="AT26" s="286">
        <v>2</v>
      </c>
      <c r="AU26" s="226">
        <f t="shared" si="8"/>
        <v>3</v>
      </c>
      <c r="AV26" s="294">
        <f t="shared" si="9"/>
        <v>0</v>
      </c>
      <c r="AW26" s="68">
        <f t="shared" si="10"/>
        <v>0</v>
      </c>
      <c r="AX26" s="298">
        <v>4</v>
      </c>
      <c r="AY26" s="226">
        <f t="shared" si="12"/>
        <v>4</v>
      </c>
      <c r="AZ26" s="291">
        <f t="shared" si="13"/>
        <v>1</v>
      </c>
      <c r="BA26" s="69">
        <f t="shared" si="14"/>
        <v>0</v>
      </c>
      <c r="BB26" s="286">
        <f t="shared" si="15"/>
        <v>-2</v>
      </c>
      <c r="BC26" s="226">
        <f t="shared" si="16"/>
        <v>-1</v>
      </c>
      <c r="BD26" s="70">
        <f t="shared" si="17"/>
        <v>-25</v>
      </c>
      <c r="BE26" s="70">
        <f t="shared" si="18"/>
        <v>-50</v>
      </c>
      <c r="BF26" s="71"/>
      <c r="BG26" s="71"/>
      <c r="BH26" s="71"/>
      <c r="BI26" s="108">
        <f t="shared" si="19"/>
        <v>0</v>
      </c>
      <c r="BJ26" s="18">
        <f t="shared" si="20"/>
        <v>3</v>
      </c>
      <c r="BK26" s="18"/>
      <c r="BL26" s="18">
        <f t="shared" si="21"/>
        <v>3</v>
      </c>
      <c r="BM26" s="18">
        <f t="shared" si="22"/>
        <v>-1</v>
      </c>
      <c r="BN26" s="18">
        <f t="shared" si="23"/>
        <v>-25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/>
      <c r="CV26" s="56">
        <f t="shared" si="24"/>
        <v>-1</v>
      </c>
      <c r="CW26" s="173">
        <f t="shared" si="25"/>
        <v>-25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2</v>
      </c>
      <c r="DN26" s="3">
        <v>3</v>
      </c>
    </row>
    <row r="27" spans="1:162" s="3" customFormat="1" ht="21.75" customHeight="1">
      <c r="A27" s="56">
        <v>18</v>
      </c>
      <c r="B27" s="58">
        <v>80030021</v>
      </c>
      <c r="C27" s="59" t="s">
        <v>134</v>
      </c>
      <c r="D27" s="60" t="s">
        <v>135</v>
      </c>
      <c r="E27" s="60" t="s">
        <v>105</v>
      </c>
      <c r="F27" s="60" t="s">
        <v>106</v>
      </c>
      <c r="G27" s="60" t="s">
        <v>107</v>
      </c>
      <c r="H27" s="60" t="s">
        <v>108</v>
      </c>
      <c r="I27" s="56">
        <v>16</v>
      </c>
      <c r="J27" s="56" t="s">
        <v>116</v>
      </c>
      <c r="K27" s="56" t="s">
        <v>110</v>
      </c>
      <c r="L27" s="56">
        <v>0</v>
      </c>
      <c r="M27" s="62">
        <f t="shared" si="26"/>
        <v>0</v>
      </c>
      <c r="N27" s="61">
        <v>5</v>
      </c>
      <c r="O27" s="62">
        <f t="shared" si="27"/>
        <v>1</v>
      </c>
      <c r="P27" s="61">
        <v>7</v>
      </c>
      <c r="Q27" s="62">
        <f t="shared" si="28"/>
        <v>1</v>
      </c>
      <c r="R27" s="61">
        <v>7</v>
      </c>
      <c r="S27" s="63">
        <f t="shared" si="29"/>
        <v>1</v>
      </c>
      <c r="T27" s="61">
        <v>6</v>
      </c>
      <c r="U27" s="63">
        <f t="shared" si="30"/>
        <v>1</v>
      </c>
      <c r="V27" s="61">
        <v>7</v>
      </c>
      <c r="W27" s="63">
        <f t="shared" si="31"/>
        <v>1</v>
      </c>
      <c r="X27" s="61">
        <v>6</v>
      </c>
      <c r="Y27" s="63">
        <f t="shared" si="32"/>
        <v>1</v>
      </c>
      <c r="Z27" s="61">
        <v>2</v>
      </c>
      <c r="AA27" s="63">
        <f t="shared" si="33"/>
        <v>1</v>
      </c>
      <c r="AB27" s="61">
        <v>3</v>
      </c>
      <c r="AC27" s="63">
        <f t="shared" si="34"/>
        <v>1</v>
      </c>
      <c r="AD27" s="64">
        <v>0</v>
      </c>
      <c r="AE27" s="65">
        <f t="shared" si="35"/>
        <v>0</v>
      </c>
      <c r="AF27" s="64">
        <v>0</v>
      </c>
      <c r="AG27" s="65">
        <f t="shared" si="36"/>
        <v>0</v>
      </c>
      <c r="AH27" s="64">
        <v>0</v>
      </c>
      <c r="AI27" s="65">
        <f t="shared" si="37"/>
        <v>0</v>
      </c>
      <c r="AJ27" s="64"/>
      <c r="AK27" s="65">
        <f t="shared" si="38"/>
        <v>0</v>
      </c>
      <c r="AL27" s="64"/>
      <c r="AM27" s="65">
        <f t="shared" si="39"/>
        <v>0</v>
      </c>
      <c r="AN27" s="64"/>
      <c r="AO27" s="65">
        <f t="shared" si="40"/>
        <v>0</v>
      </c>
      <c r="AP27" s="300">
        <f t="shared" si="41"/>
        <v>43</v>
      </c>
      <c r="AQ27" s="78">
        <f t="shared" si="42"/>
        <v>8</v>
      </c>
      <c r="AR27" s="291">
        <v>1</v>
      </c>
      <c r="AS27" s="69"/>
      <c r="AT27" s="286">
        <v>3</v>
      </c>
      <c r="AU27" s="226">
        <f t="shared" si="8"/>
        <v>4</v>
      </c>
      <c r="AV27" s="294">
        <f t="shared" si="9"/>
        <v>1</v>
      </c>
      <c r="AW27" s="68">
        <f t="shared" si="10"/>
        <v>0</v>
      </c>
      <c r="AX27" s="298">
        <f>IF(AP27&lt;1,0,IF(AND((L27+N27+P27+R27+T27+V27+X27+Z27+AB27)&lt;=40,(L27+N27+P27+R27+T27+V27+X27+Z27+AB27)&gt;0,(AP27)&lt;120),"กรอก",ROUND((IF(AP27&lt;120,((IF((L27+N27+P27+R27+T27+V27+X27+Z27+AB27)=0,0,(IF((L27+N27+P27+R27+T27+V27+X27+Z27+AB27)&lt;=80,6,8))))+((((AE27+AG27+AI27)*30)/20)+(((AK27+AM27+AO27)*35)/20))),(((M27+O27+Q27)*20)/20)+(((S27+U27+W27+Y27+AA27+AC27)*25)/20)+(((AE27+AG27+AI27)*30)/20)+(((AK27+AM27+AO27)*35)/20))),0)))</f>
        <v>6</v>
      </c>
      <c r="AY27" s="226">
        <f t="shared" si="12"/>
        <v>7</v>
      </c>
      <c r="AZ27" s="291">
        <f t="shared" si="13"/>
        <v>0</v>
      </c>
      <c r="BA27" s="69">
        <f t="shared" si="14"/>
        <v>0</v>
      </c>
      <c r="BB27" s="286">
        <f t="shared" si="15"/>
        <v>-3</v>
      </c>
      <c r="BC27" s="226">
        <f t="shared" si="16"/>
        <v>-3</v>
      </c>
      <c r="BD27" s="70">
        <f t="shared" si="17"/>
        <v>-42.857142857142854</v>
      </c>
      <c r="BE27" s="70">
        <f t="shared" si="18"/>
        <v>-50</v>
      </c>
      <c r="BF27" s="71"/>
      <c r="BG27" s="71"/>
      <c r="BH27" s="71"/>
      <c r="BI27" s="108">
        <f t="shared" si="19"/>
        <v>0</v>
      </c>
      <c r="BJ27" s="18">
        <f t="shared" si="20"/>
        <v>4</v>
      </c>
      <c r="BK27" s="18"/>
      <c r="BL27" s="18">
        <f t="shared" si="21"/>
        <v>4</v>
      </c>
      <c r="BM27" s="18">
        <f t="shared" si="22"/>
        <v>-3</v>
      </c>
      <c r="BN27" s="18">
        <f t="shared" si="23"/>
        <v>-42.857142857142854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 t="shared" si="24"/>
        <v>-3</v>
      </c>
      <c r="CW27" s="173">
        <f t="shared" si="25"/>
        <v>-42.857142857142854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K27" s="3">
        <v>1</v>
      </c>
      <c r="DM27" s="3">
        <v>3</v>
      </c>
      <c r="DN27" s="3">
        <v>4</v>
      </c>
    </row>
    <row r="28" spans="1:162" s="3" customFormat="1" ht="21.75" customHeight="1">
      <c r="A28" s="56">
        <v>19</v>
      </c>
      <c r="B28" s="58">
        <v>80030023</v>
      </c>
      <c r="C28" s="59" t="s">
        <v>136</v>
      </c>
      <c r="D28" s="60" t="s">
        <v>135</v>
      </c>
      <c r="E28" s="60" t="s">
        <v>105</v>
      </c>
      <c r="F28" s="60" t="s">
        <v>106</v>
      </c>
      <c r="G28" s="60" t="s">
        <v>107</v>
      </c>
      <c r="H28" s="60" t="s">
        <v>108</v>
      </c>
      <c r="I28" s="56">
        <v>15</v>
      </c>
      <c r="J28" s="56" t="s">
        <v>116</v>
      </c>
      <c r="K28" s="56" t="s">
        <v>110</v>
      </c>
      <c r="L28" s="56">
        <v>0</v>
      </c>
      <c r="M28" s="62">
        <f t="shared" si="26"/>
        <v>0</v>
      </c>
      <c r="N28" s="61">
        <v>6</v>
      </c>
      <c r="O28" s="62">
        <f t="shared" si="27"/>
        <v>1</v>
      </c>
      <c r="P28" s="61">
        <v>2</v>
      </c>
      <c r="Q28" s="62">
        <f t="shared" si="28"/>
        <v>1</v>
      </c>
      <c r="R28" s="61">
        <v>5</v>
      </c>
      <c r="S28" s="63">
        <f t="shared" si="29"/>
        <v>1</v>
      </c>
      <c r="T28" s="61">
        <v>7</v>
      </c>
      <c r="U28" s="63">
        <f t="shared" si="30"/>
        <v>1</v>
      </c>
      <c r="V28" s="61">
        <v>4</v>
      </c>
      <c r="W28" s="63">
        <f t="shared" si="31"/>
        <v>1</v>
      </c>
      <c r="X28" s="61">
        <v>5</v>
      </c>
      <c r="Y28" s="63">
        <f t="shared" si="32"/>
        <v>1</v>
      </c>
      <c r="Z28" s="61">
        <v>1</v>
      </c>
      <c r="AA28" s="63">
        <f t="shared" si="33"/>
        <v>1</v>
      </c>
      <c r="AB28" s="61">
        <v>0</v>
      </c>
      <c r="AC28" s="63">
        <f t="shared" si="34"/>
        <v>0</v>
      </c>
      <c r="AD28" s="64">
        <v>0</v>
      </c>
      <c r="AE28" s="65">
        <f t="shared" si="35"/>
        <v>0</v>
      </c>
      <c r="AF28" s="64">
        <v>0</v>
      </c>
      <c r="AG28" s="65">
        <f t="shared" si="36"/>
        <v>0</v>
      </c>
      <c r="AH28" s="64">
        <v>0</v>
      </c>
      <c r="AI28" s="65">
        <f t="shared" si="37"/>
        <v>0</v>
      </c>
      <c r="AJ28" s="64"/>
      <c r="AK28" s="65">
        <f t="shared" si="38"/>
        <v>0</v>
      </c>
      <c r="AL28" s="64"/>
      <c r="AM28" s="65">
        <f t="shared" si="39"/>
        <v>0</v>
      </c>
      <c r="AN28" s="64"/>
      <c r="AO28" s="65">
        <f t="shared" si="40"/>
        <v>0</v>
      </c>
      <c r="AP28" s="300">
        <f t="shared" si="41"/>
        <v>30</v>
      </c>
      <c r="AQ28" s="78">
        <f t="shared" si="42"/>
        <v>7</v>
      </c>
      <c r="AR28" s="291">
        <v>1</v>
      </c>
      <c r="AS28" s="69"/>
      <c r="AT28" s="286">
        <v>3</v>
      </c>
      <c r="AU28" s="226">
        <f t="shared" si="8"/>
        <v>4</v>
      </c>
      <c r="AV28" s="294">
        <f t="shared" si="9"/>
        <v>0</v>
      </c>
      <c r="AW28" s="68">
        <f t="shared" si="10"/>
        <v>0</v>
      </c>
      <c r="AX28" s="298">
        <v>4</v>
      </c>
      <c r="AY28" s="226">
        <f t="shared" si="12"/>
        <v>4</v>
      </c>
      <c r="AZ28" s="291">
        <f t="shared" si="13"/>
        <v>1</v>
      </c>
      <c r="BA28" s="69">
        <f t="shared" si="14"/>
        <v>0</v>
      </c>
      <c r="BB28" s="286">
        <f t="shared" si="15"/>
        <v>-1</v>
      </c>
      <c r="BC28" s="226">
        <f t="shared" si="16"/>
        <v>0</v>
      </c>
      <c r="BD28" s="70">
        <f t="shared" si="17"/>
        <v>0</v>
      </c>
      <c r="BE28" s="70">
        <f t="shared" si="18"/>
        <v>-25</v>
      </c>
      <c r="BF28" s="71"/>
      <c r="BG28" s="71"/>
      <c r="BH28" s="71"/>
      <c r="BI28" s="108">
        <f t="shared" si="19"/>
        <v>0</v>
      </c>
      <c r="BJ28" s="18">
        <f t="shared" si="20"/>
        <v>4</v>
      </c>
      <c r="BK28" s="18"/>
      <c r="BL28" s="18">
        <f t="shared" si="21"/>
        <v>4</v>
      </c>
      <c r="BM28" s="18">
        <f t="shared" si="22"/>
        <v>0</v>
      </c>
      <c r="BN28" s="18">
        <f t="shared" si="23"/>
        <v>0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 t="shared" si="24"/>
        <v>0</v>
      </c>
      <c r="CW28" s="173">
        <f t="shared" si="25"/>
        <v>0</v>
      </c>
      <c r="CX28" s="60"/>
      <c r="CY28" s="60"/>
      <c r="CZ28" s="60"/>
      <c r="DA28" s="60"/>
      <c r="DB28" s="60"/>
      <c r="DC28" s="75">
        <v>1</v>
      </c>
      <c r="DD28" s="60"/>
      <c r="DE28" s="75"/>
      <c r="DF28" s="60"/>
      <c r="DG28" s="60"/>
      <c r="DH28" s="60"/>
      <c r="DI28" s="60"/>
      <c r="DK28" s="3">
        <v>1</v>
      </c>
      <c r="DM28" s="3">
        <v>3</v>
      </c>
      <c r="DN28" s="3">
        <v>4</v>
      </c>
    </row>
    <row r="29" spans="1:162" s="3" customFormat="1" ht="21.75" customHeight="1">
      <c r="A29" s="56">
        <v>20</v>
      </c>
      <c r="B29" s="58">
        <v>80030024</v>
      </c>
      <c r="C29" s="59" t="s">
        <v>137</v>
      </c>
      <c r="D29" s="60" t="s">
        <v>135</v>
      </c>
      <c r="E29" s="60" t="s">
        <v>105</v>
      </c>
      <c r="F29" s="60" t="s">
        <v>106</v>
      </c>
      <c r="G29" s="60" t="s">
        <v>107</v>
      </c>
      <c r="H29" s="60" t="s">
        <v>108</v>
      </c>
      <c r="I29" s="56">
        <v>22</v>
      </c>
      <c r="J29" s="56" t="s">
        <v>116</v>
      </c>
      <c r="K29" s="56" t="s">
        <v>110</v>
      </c>
      <c r="L29" s="56">
        <v>27</v>
      </c>
      <c r="M29" s="62">
        <f t="shared" si="26"/>
        <v>1</v>
      </c>
      <c r="N29" s="61">
        <v>15</v>
      </c>
      <c r="O29" s="62">
        <f t="shared" si="27"/>
        <v>1</v>
      </c>
      <c r="P29" s="61">
        <v>8</v>
      </c>
      <c r="Q29" s="62">
        <f t="shared" si="28"/>
        <v>1</v>
      </c>
      <c r="R29" s="61">
        <v>6</v>
      </c>
      <c r="S29" s="63">
        <f t="shared" si="29"/>
        <v>1</v>
      </c>
      <c r="T29" s="61">
        <v>4</v>
      </c>
      <c r="U29" s="63">
        <f t="shared" si="30"/>
        <v>1</v>
      </c>
      <c r="V29" s="61">
        <v>7</v>
      </c>
      <c r="W29" s="63">
        <f t="shared" si="31"/>
        <v>1</v>
      </c>
      <c r="X29" s="61">
        <v>3</v>
      </c>
      <c r="Y29" s="63">
        <f t="shared" si="32"/>
        <v>1</v>
      </c>
      <c r="Z29" s="61">
        <v>1</v>
      </c>
      <c r="AA29" s="63">
        <f t="shared" si="33"/>
        <v>1</v>
      </c>
      <c r="AB29" s="61">
        <v>4</v>
      </c>
      <c r="AC29" s="63">
        <f t="shared" si="34"/>
        <v>1</v>
      </c>
      <c r="AD29" s="64">
        <v>0</v>
      </c>
      <c r="AE29" s="65">
        <f t="shared" si="35"/>
        <v>0</v>
      </c>
      <c r="AF29" s="64">
        <v>0</v>
      </c>
      <c r="AG29" s="65">
        <f t="shared" si="36"/>
        <v>0</v>
      </c>
      <c r="AH29" s="64">
        <v>0</v>
      </c>
      <c r="AI29" s="65">
        <f t="shared" si="37"/>
        <v>0</v>
      </c>
      <c r="AJ29" s="64"/>
      <c r="AK29" s="65">
        <f t="shared" si="38"/>
        <v>0</v>
      </c>
      <c r="AL29" s="64"/>
      <c r="AM29" s="65">
        <f t="shared" si="39"/>
        <v>0</v>
      </c>
      <c r="AN29" s="64"/>
      <c r="AO29" s="65">
        <f t="shared" si="40"/>
        <v>0</v>
      </c>
      <c r="AP29" s="300">
        <f t="shared" si="41"/>
        <v>75</v>
      </c>
      <c r="AQ29" s="78">
        <f t="shared" si="42"/>
        <v>9</v>
      </c>
      <c r="AR29" s="291">
        <v>1</v>
      </c>
      <c r="AS29" s="69"/>
      <c r="AT29" s="286">
        <v>2</v>
      </c>
      <c r="AU29" s="226">
        <f t="shared" si="8"/>
        <v>3</v>
      </c>
      <c r="AV29" s="294">
        <f t="shared" si="9"/>
        <v>1</v>
      </c>
      <c r="AW29" s="68">
        <f t="shared" si="10"/>
        <v>0</v>
      </c>
      <c r="AX29" s="298">
        <f>IF(AP29&lt;1,0,IF(AND((L29+N29+P29+R29+T29+V29+X29+Z29+AB29)&lt;=40,(L29+N29+P29+R29+T29+V29+X29+Z29+AB29)&gt;0,(AP29)&lt;120),"กรอก",ROUND((IF(AP29&lt;120,((IF((L29+N29+P29+R29+T29+V29+X29+Z29+AB29)=0,0,(IF((L29+N29+P29+R29+T29+V29+X29+Z29+AB29)&lt;=80,6,8))))+((((AE29+AG29+AI29)*30)/20)+(((AK29+AM29+AO29)*35)/20))),(((M29+O29+Q29)*20)/20)+(((S29+U29+W29+Y29+AA29+AC29)*25)/20)+(((AE29+AG29+AI29)*30)/20)+(((AK29+AM29+AO29)*35)/20))),0)))</f>
        <v>6</v>
      </c>
      <c r="AY29" s="226">
        <f t="shared" si="12"/>
        <v>7</v>
      </c>
      <c r="AZ29" s="291">
        <f t="shared" si="13"/>
        <v>0</v>
      </c>
      <c r="BA29" s="69">
        <f t="shared" si="14"/>
        <v>0</v>
      </c>
      <c r="BB29" s="286">
        <f t="shared" si="15"/>
        <v>-4</v>
      </c>
      <c r="BC29" s="226">
        <f t="shared" si="16"/>
        <v>-4</v>
      </c>
      <c r="BD29" s="70">
        <f t="shared" si="17"/>
        <v>-57.142857142857139</v>
      </c>
      <c r="BE29" s="70">
        <f t="shared" si="18"/>
        <v>-66.666666666666657</v>
      </c>
      <c r="BF29" s="71"/>
      <c r="BG29" s="71"/>
      <c r="BH29" s="71"/>
      <c r="BI29" s="108">
        <f t="shared" si="19"/>
        <v>0</v>
      </c>
      <c r="BJ29" s="18">
        <f t="shared" si="20"/>
        <v>3</v>
      </c>
      <c r="BK29" s="18"/>
      <c r="BL29" s="18">
        <f t="shared" si="21"/>
        <v>3</v>
      </c>
      <c r="BM29" s="18">
        <f t="shared" si="22"/>
        <v>-4</v>
      </c>
      <c r="BN29" s="18">
        <f t="shared" si="23"/>
        <v>-57.142857142857139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 t="shared" si="24"/>
        <v>-4</v>
      </c>
      <c r="CW29" s="173">
        <f t="shared" si="25"/>
        <v>-57.142857142857139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K29" s="3">
        <v>1</v>
      </c>
      <c r="DM29" s="3">
        <v>2</v>
      </c>
      <c r="DN29" s="3">
        <v>3</v>
      </c>
    </row>
    <row r="30" spans="1:162" s="3" customFormat="1" ht="21.75" customHeight="1">
      <c r="A30" s="56">
        <v>21</v>
      </c>
      <c r="B30" s="58">
        <v>80030025</v>
      </c>
      <c r="C30" s="59" t="s">
        <v>138</v>
      </c>
      <c r="D30" s="60" t="s">
        <v>135</v>
      </c>
      <c r="E30" s="60" t="s">
        <v>105</v>
      </c>
      <c r="F30" s="60" t="s">
        <v>106</v>
      </c>
      <c r="G30" s="60" t="s">
        <v>107</v>
      </c>
      <c r="H30" s="60" t="s">
        <v>108</v>
      </c>
      <c r="I30" s="56">
        <v>10</v>
      </c>
      <c r="J30" s="56" t="s">
        <v>116</v>
      </c>
      <c r="K30" s="56" t="s">
        <v>110</v>
      </c>
      <c r="L30" s="56">
        <v>0</v>
      </c>
      <c r="M30" s="62">
        <f t="shared" si="26"/>
        <v>0</v>
      </c>
      <c r="N30" s="61">
        <v>0</v>
      </c>
      <c r="O30" s="62">
        <f t="shared" si="27"/>
        <v>0</v>
      </c>
      <c r="P30" s="61">
        <v>1</v>
      </c>
      <c r="Q30" s="62">
        <f t="shared" si="28"/>
        <v>1</v>
      </c>
      <c r="R30" s="61">
        <v>0</v>
      </c>
      <c r="S30" s="63">
        <f t="shared" si="29"/>
        <v>0</v>
      </c>
      <c r="T30" s="61">
        <v>2</v>
      </c>
      <c r="U30" s="63">
        <f t="shared" si="30"/>
        <v>1</v>
      </c>
      <c r="V30" s="61">
        <v>4</v>
      </c>
      <c r="W30" s="63">
        <f t="shared" si="31"/>
        <v>1</v>
      </c>
      <c r="X30" s="61">
        <v>0</v>
      </c>
      <c r="Y30" s="63">
        <f t="shared" si="32"/>
        <v>0</v>
      </c>
      <c r="Z30" s="61">
        <v>2</v>
      </c>
      <c r="AA30" s="63">
        <f t="shared" si="33"/>
        <v>1</v>
      </c>
      <c r="AB30" s="61">
        <v>0</v>
      </c>
      <c r="AC30" s="63">
        <f t="shared" si="34"/>
        <v>0</v>
      </c>
      <c r="AD30" s="64">
        <v>0</v>
      </c>
      <c r="AE30" s="65">
        <f t="shared" si="35"/>
        <v>0</v>
      </c>
      <c r="AF30" s="64">
        <v>0</v>
      </c>
      <c r="AG30" s="65">
        <f t="shared" si="36"/>
        <v>0</v>
      </c>
      <c r="AH30" s="64">
        <v>0</v>
      </c>
      <c r="AI30" s="65">
        <f t="shared" si="37"/>
        <v>0</v>
      </c>
      <c r="AJ30" s="64"/>
      <c r="AK30" s="65">
        <f t="shared" si="38"/>
        <v>0</v>
      </c>
      <c r="AL30" s="64"/>
      <c r="AM30" s="65">
        <f t="shared" si="39"/>
        <v>0</v>
      </c>
      <c r="AN30" s="64"/>
      <c r="AO30" s="65">
        <f t="shared" si="40"/>
        <v>0</v>
      </c>
      <c r="AP30" s="300">
        <f t="shared" si="41"/>
        <v>9</v>
      </c>
      <c r="AQ30" s="78">
        <f t="shared" si="42"/>
        <v>4</v>
      </c>
      <c r="AR30" s="291">
        <v>1</v>
      </c>
      <c r="AS30" s="69"/>
      <c r="AT30" s="286">
        <v>2</v>
      </c>
      <c r="AU30" s="226">
        <f t="shared" si="8"/>
        <v>3</v>
      </c>
      <c r="AV30" s="294">
        <f t="shared" si="9"/>
        <v>0</v>
      </c>
      <c r="AW30" s="68">
        <f t="shared" si="10"/>
        <v>0</v>
      </c>
      <c r="AX30" s="298">
        <v>4</v>
      </c>
      <c r="AY30" s="226">
        <f t="shared" si="12"/>
        <v>4</v>
      </c>
      <c r="AZ30" s="291">
        <f t="shared" si="13"/>
        <v>1</v>
      </c>
      <c r="BA30" s="69">
        <f t="shared" si="14"/>
        <v>0</v>
      </c>
      <c r="BB30" s="286">
        <f t="shared" si="15"/>
        <v>-2</v>
      </c>
      <c r="BC30" s="226">
        <f t="shared" si="16"/>
        <v>-1</v>
      </c>
      <c r="BD30" s="70">
        <f t="shared" si="17"/>
        <v>-25</v>
      </c>
      <c r="BE30" s="70">
        <f t="shared" si="18"/>
        <v>-50</v>
      </c>
      <c r="BF30" s="71"/>
      <c r="BG30" s="71"/>
      <c r="BH30" s="71"/>
      <c r="BI30" s="108">
        <f t="shared" si="19"/>
        <v>0</v>
      </c>
      <c r="BJ30" s="18">
        <f t="shared" si="20"/>
        <v>3</v>
      </c>
      <c r="BK30" s="18"/>
      <c r="BL30" s="18">
        <f t="shared" si="21"/>
        <v>3</v>
      </c>
      <c r="BM30" s="18">
        <f t="shared" si="22"/>
        <v>-1</v>
      </c>
      <c r="BN30" s="18">
        <f t="shared" si="23"/>
        <v>-25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 t="shared" si="24"/>
        <v>-1</v>
      </c>
      <c r="CW30" s="173">
        <f t="shared" si="25"/>
        <v>-25</v>
      </c>
      <c r="CX30" s="60"/>
      <c r="CY30" s="60"/>
      <c r="CZ30" s="60"/>
      <c r="DA30" s="60"/>
      <c r="DB30" s="60"/>
      <c r="DC30" s="75"/>
      <c r="DD30" s="60"/>
      <c r="DE30" s="75"/>
      <c r="DF30" s="60"/>
      <c r="DG30" s="60"/>
      <c r="DH30" s="60"/>
      <c r="DI30" s="60"/>
      <c r="DK30" s="3">
        <v>1</v>
      </c>
      <c r="DM30" s="3">
        <v>2</v>
      </c>
      <c r="DN30" s="3">
        <v>3</v>
      </c>
    </row>
    <row r="31" spans="1:162" s="3" customFormat="1" ht="21.75" customHeight="1">
      <c r="A31" s="56">
        <v>22</v>
      </c>
      <c r="B31" s="58">
        <v>80030027</v>
      </c>
      <c r="C31" s="59" t="s">
        <v>139</v>
      </c>
      <c r="D31" s="60" t="s">
        <v>140</v>
      </c>
      <c r="E31" s="60" t="s">
        <v>105</v>
      </c>
      <c r="F31" s="60" t="s">
        <v>106</v>
      </c>
      <c r="G31" s="60" t="s">
        <v>107</v>
      </c>
      <c r="H31" s="60" t="s">
        <v>108</v>
      </c>
      <c r="I31" s="56">
        <v>12</v>
      </c>
      <c r="J31" s="56" t="s">
        <v>116</v>
      </c>
      <c r="K31" s="56" t="s">
        <v>110</v>
      </c>
      <c r="L31" s="56">
        <v>0</v>
      </c>
      <c r="M31" s="62">
        <f t="shared" si="26"/>
        <v>0</v>
      </c>
      <c r="N31" s="61">
        <v>0</v>
      </c>
      <c r="O31" s="62">
        <f t="shared" si="27"/>
        <v>0</v>
      </c>
      <c r="P31" s="61">
        <v>4</v>
      </c>
      <c r="Q31" s="62">
        <f t="shared" si="28"/>
        <v>1</v>
      </c>
      <c r="R31" s="61">
        <v>4</v>
      </c>
      <c r="S31" s="63">
        <f t="shared" si="29"/>
        <v>1</v>
      </c>
      <c r="T31" s="61">
        <v>7</v>
      </c>
      <c r="U31" s="63">
        <f t="shared" si="30"/>
        <v>1</v>
      </c>
      <c r="V31" s="61">
        <v>7</v>
      </c>
      <c r="W31" s="63">
        <f t="shared" si="31"/>
        <v>1</v>
      </c>
      <c r="X31" s="61">
        <v>4</v>
      </c>
      <c r="Y31" s="63">
        <f t="shared" si="32"/>
        <v>1</v>
      </c>
      <c r="Z31" s="61">
        <v>7</v>
      </c>
      <c r="AA31" s="63">
        <f t="shared" si="33"/>
        <v>1</v>
      </c>
      <c r="AB31" s="61">
        <v>5</v>
      </c>
      <c r="AC31" s="63">
        <f t="shared" si="34"/>
        <v>1</v>
      </c>
      <c r="AD31" s="64">
        <v>0</v>
      </c>
      <c r="AE31" s="65">
        <f t="shared" si="35"/>
        <v>0</v>
      </c>
      <c r="AF31" s="64">
        <v>0</v>
      </c>
      <c r="AG31" s="65">
        <f t="shared" si="36"/>
        <v>0</v>
      </c>
      <c r="AH31" s="64">
        <v>0</v>
      </c>
      <c r="AI31" s="65">
        <f t="shared" si="37"/>
        <v>0</v>
      </c>
      <c r="AJ31" s="64"/>
      <c r="AK31" s="65">
        <f t="shared" si="38"/>
        <v>0</v>
      </c>
      <c r="AL31" s="64"/>
      <c r="AM31" s="65">
        <f t="shared" si="39"/>
        <v>0</v>
      </c>
      <c r="AN31" s="64"/>
      <c r="AO31" s="65">
        <f t="shared" si="40"/>
        <v>0</v>
      </c>
      <c r="AP31" s="300">
        <f t="shared" si="41"/>
        <v>38</v>
      </c>
      <c r="AQ31" s="78">
        <f t="shared" si="42"/>
        <v>7</v>
      </c>
      <c r="AR31" s="291">
        <v>1</v>
      </c>
      <c r="AS31" s="69"/>
      <c r="AT31" s="286">
        <v>2</v>
      </c>
      <c r="AU31" s="226">
        <f t="shared" si="8"/>
        <v>3</v>
      </c>
      <c r="AV31" s="294">
        <f t="shared" si="9"/>
        <v>0</v>
      </c>
      <c r="AW31" s="68">
        <f t="shared" si="10"/>
        <v>0</v>
      </c>
      <c r="AX31" s="298">
        <v>4</v>
      </c>
      <c r="AY31" s="226">
        <f t="shared" si="12"/>
        <v>4</v>
      </c>
      <c r="AZ31" s="291">
        <f t="shared" si="13"/>
        <v>1</v>
      </c>
      <c r="BA31" s="69">
        <f t="shared" si="14"/>
        <v>0</v>
      </c>
      <c r="BB31" s="286">
        <f t="shared" si="15"/>
        <v>-2</v>
      </c>
      <c r="BC31" s="226">
        <f t="shared" si="16"/>
        <v>-1</v>
      </c>
      <c r="BD31" s="70">
        <f t="shared" si="17"/>
        <v>-25</v>
      </c>
      <c r="BE31" s="70">
        <f t="shared" si="18"/>
        <v>-50</v>
      </c>
      <c r="BF31" s="71"/>
      <c r="BG31" s="71"/>
      <c r="BH31" s="71">
        <v>1</v>
      </c>
      <c r="BI31" s="108">
        <f t="shared" si="19"/>
        <v>1</v>
      </c>
      <c r="BJ31" s="18">
        <f t="shared" si="20"/>
        <v>2</v>
      </c>
      <c r="BK31" s="18">
        <v>1</v>
      </c>
      <c r="BL31" s="18">
        <f t="shared" si="21"/>
        <v>3</v>
      </c>
      <c r="BM31" s="18">
        <f t="shared" si="22"/>
        <v>-1</v>
      </c>
      <c r="BN31" s="18">
        <f t="shared" si="23"/>
        <v>-25</v>
      </c>
      <c r="BO31" s="73"/>
      <c r="BP31" s="55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>
        <v>1</v>
      </c>
      <c r="CV31" s="56">
        <f>BC31+CU31</f>
        <v>0</v>
      </c>
      <c r="CW31" s="173">
        <f t="shared" si="25"/>
        <v>0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K31" s="3">
        <v>1</v>
      </c>
      <c r="DM31" s="3">
        <v>2</v>
      </c>
      <c r="DN31" s="3">
        <v>3</v>
      </c>
    </row>
    <row r="32" spans="1:162" s="3" customFormat="1" ht="21.75" customHeight="1">
      <c r="A32" s="56">
        <v>23</v>
      </c>
      <c r="B32" s="58">
        <v>80030028</v>
      </c>
      <c r="C32" s="59" t="s">
        <v>141</v>
      </c>
      <c r="D32" s="60" t="s">
        <v>140</v>
      </c>
      <c r="E32" s="60" t="s">
        <v>105</v>
      </c>
      <c r="F32" s="60" t="s">
        <v>106</v>
      </c>
      <c r="G32" s="60" t="s">
        <v>107</v>
      </c>
      <c r="H32" s="60" t="s">
        <v>108</v>
      </c>
      <c r="I32" s="56">
        <v>7</v>
      </c>
      <c r="J32" s="56" t="s">
        <v>116</v>
      </c>
      <c r="K32" s="56" t="s">
        <v>110</v>
      </c>
      <c r="L32" s="56">
        <v>9</v>
      </c>
      <c r="M32" s="62">
        <f t="shared" si="26"/>
        <v>1</v>
      </c>
      <c r="N32" s="61">
        <v>13</v>
      </c>
      <c r="O32" s="62">
        <f t="shared" si="27"/>
        <v>1</v>
      </c>
      <c r="P32" s="61">
        <v>15</v>
      </c>
      <c r="Q32" s="62">
        <f t="shared" si="28"/>
        <v>1</v>
      </c>
      <c r="R32" s="61">
        <v>30</v>
      </c>
      <c r="S32" s="63">
        <f t="shared" si="29"/>
        <v>1</v>
      </c>
      <c r="T32" s="61">
        <v>18</v>
      </c>
      <c r="U32" s="63">
        <f t="shared" si="30"/>
        <v>1</v>
      </c>
      <c r="V32" s="61">
        <v>22</v>
      </c>
      <c r="W32" s="63">
        <f t="shared" si="31"/>
        <v>1</v>
      </c>
      <c r="X32" s="61">
        <v>21</v>
      </c>
      <c r="Y32" s="63">
        <f t="shared" si="32"/>
        <v>1</v>
      </c>
      <c r="Z32" s="61">
        <v>21</v>
      </c>
      <c r="AA32" s="63">
        <f t="shared" si="33"/>
        <v>1</v>
      </c>
      <c r="AB32" s="61">
        <v>22</v>
      </c>
      <c r="AC32" s="63">
        <f t="shared" si="34"/>
        <v>1</v>
      </c>
      <c r="AD32" s="64">
        <v>0</v>
      </c>
      <c r="AE32" s="65">
        <f t="shared" si="35"/>
        <v>0</v>
      </c>
      <c r="AF32" s="64">
        <v>0</v>
      </c>
      <c r="AG32" s="65">
        <f t="shared" si="36"/>
        <v>0</v>
      </c>
      <c r="AH32" s="64">
        <v>0</v>
      </c>
      <c r="AI32" s="65">
        <f t="shared" si="37"/>
        <v>0</v>
      </c>
      <c r="AJ32" s="64"/>
      <c r="AK32" s="65">
        <f t="shared" si="38"/>
        <v>0</v>
      </c>
      <c r="AL32" s="64"/>
      <c r="AM32" s="65">
        <f t="shared" si="39"/>
        <v>0</v>
      </c>
      <c r="AN32" s="64"/>
      <c r="AO32" s="65">
        <f t="shared" si="40"/>
        <v>0</v>
      </c>
      <c r="AP32" s="300">
        <f t="shared" si="41"/>
        <v>171</v>
      </c>
      <c r="AQ32" s="78">
        <f t="shared" si="42"/>
        <v>9</v>
      </c>
      <c r="AR32" s="291">
        <v>1</v>
      </c>
      <c r="AS32" s="69"/>
      <c r="AT32" s="286">
        <v>11</v>
      </c>
      <c r="AU32" s="226">
        <f t="shared" si="8"/>
        <v>12</v>
      </c>
      <c r="AV32" s="294">
        <f t="shared" si="9"/>
        <v>1</v>
      </c>
      <c r="AW32" s="68">
        <f t="shared" si="10"/>
        <v>1</v>
      </c>
      <c r="AX32" s="298">
        <f t="shared" ref="AX32:AX37" si="44">IF(AP32&lt;1,0,IF(AND((L32+N32+P32+R32+T32+V32+X32+Z32+AB32)&lt;=40,(L32+N32+P32+R32+T32+V32+X32+Z32+AB32)&gt;0,(AP32)&lt;120),"กรอก",ROUND((IF(AP32&lt;120,((IF((L32+N32+P32+R32+T32+V32+X32+Z32+AB32)=0,0,(IF((L32+N32+P32+R32+T32+V32+X32+Z32+AB32)&lt;=80,6,8))))+((((AE32+AG32+AI32)*30)/20)+(((AK32+AM32+AO32)*35)/20))),(((M32+O32+Q32)*20)/20)+(((S32+U32+W32+Y32+AA32+AC32)*25)/20)+(((AE32+AG32+AI32)*30)/20)+(((AK32+AM32+AO32)*35)/20))),0)))</f>
        <v>11</v>
      </c>
      <c r="AY32" s="226">
        <f t="shared" si="12"/>
        <v>13</v>
      </c>
      <c r="AZ32" s="291">
        <f t="shared" si="13"/>
        <v>0</v>
      </c>
      <c r="BA32" s="69">
        <f t="shared" si="14"/>
        <v>-1</v>
      </c>
      <c r="BB32" s="286">
        <f t="shared" si="15"/>
        <v>0</v>
      </c>
      <c r="BC32" s="226">
        <f t="shared" si="16"/>
        <v>-1</v>
      </c>
      <c r="BD32" s="70">
        <f t="shared" si="17"/>
        <v>-7.6923076923076925</v>
      </c>
      <c r="BE32" s="70">
        <f t="shared" si="18"/>
        <v>0</v>
      </c>
      <c r="BF32" s="71"/>
      <c r="BG32" s="71"/>
      <c r="BH32" s="71">
        <v>1</v>
      </c>
      <c r="BI32" s="108">
        <f t="shared" si="19"/>
        <v>1</v>
      </c>
      <c r="BJ32" s="18">
        <f t="shared" si="20"/>
        <v>11</v>
      </c>
      <c r="BK32" s="18">
        <v>4</v>
      </c>
      <c r="BL32" s="18">
        <f t="shared" si="21"/>
        <v>15</v>
      </c>
      <c r="BM32" s="18">
        <f t="shared" si="22"/>
        <v>2</v>
      </c>
      <c r="BN32" s="18">
        <f t="shared" si="23"/>
        <v>15.384615384615385</v>
      </c>
      <c r="BO32" s="73"/>
      <c r="BP32" s="55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/>
      <c r="CV32" s="56">
        <f t="shared" ref="CV32:CV38" si="45">BC32+BQ32</f>
        <v>-1</v>
      </c>
      <c r="CW32" s="173">
        <f t="shared" si="25"/>
        <v>-7.6923076923076925</v>
      </c>
      <c r="CX32" s="60"/>
      <c r="CY32" s="60"/>
      <c r="CZ32" s="60"/>
      <c r="DA32" s="60"/>
      <c r="DB32" s="60"/>
      <c r="DC32" s="75">
        <v>1</v>
      </c>
      <c r="DD32" s="60"/>
      <c r="DE32" s="75"/>
      <c r="DF32" s="60"/>
      <c r="DG32" s="60"/>
      <c r="DH32" s="60"/>
      <c r="DI32" s="60"/>
      <c r="DK32" s="3">
        <v>1</v>
      </c>
      <c r="DM32" s="3">
        <v>8</v>
      </c>
      <c r="DN32" s="3">
        <v>9</v>
      </c>
    </row>
    <row r="33" spans="1:118" s="3" customFormat="1" ht="21.75" customHeight="1">
      <c r="A33" s="56">
        <v>24</v>
      </c>
      <c r="B33" s="58">
        <v>80030029</v>
      </c>
      <c r="C33" s="59" t="s">
        <v>142</v>
      </c>
      <c r="D33" s="60" t="s">
        <v>140</v>
      </c>
      <c r="E33" s="60" t="s">
        <v>105</v>
      </c>
      <c r="F33" s="60" t="s">
        <v>106</v>
      </c>
      <c r="G33" s="60" t="s">
        <v>107</v>
      </c>
      <c r="H33" s="60" t="s">
        <v>108</v>
      </c>
      <c r="I33" s="56">
        <v>18</v>
      </c>
      <c r="J33" s="56" t="s">
        <v>116</v>
      </c>
      <c r="K33" s="56" t="s">
        <v>110</v>
      </c>
      <c r="L33" s="56">
        <v>0</v>
      </c>
      <c r="M33" s="62">
        <f t="shared" si="26"/>
        <v>0</v>
      </c>
      <c r="N33" s="61">
        <v>6</v>
      </c>
      <c r="O33" s="62">
        <f t="shared" si="27"/>
        <v>1</v>
      </c>
      <c r="P33" s="61">
        <v>5</v>
      </c>
      <c r="Q33" s="62">
        <f t="shared" si="28"/>
        <v>1</v>
      </c>
      <c r="R33" s="61">
        <v>8</v>
      </c>
      <c r="S33" s="63">
        <f t="shared" si="29"/>
        <v>1</v>
      </c>
      <c r="T33" s="61">
        <v>8</v>
      </c>
      <c r="U33" s="63">
        <f t="shared" si="30"/>
        <v>1</v>
      </c>
      <c r="V33" s="61">
        <v>8</v>
      </c>
      <c r="W33" s="63">
        <f t="shared" si="31"/>
        <v>1</v>
      </c>
      <c r="X33" s="61">
        <v>10</v>
      </c>
      <c r="Y33" s="63">
        <f t="shared" si="32"/>
        <v>1</v>
      </c>
      <c r="Z33" s="61">
        <v>7</v>
      </c>
      <c r="AA33" s="63">
        <f t="shared" si="33"/>
        <v>1</v>
      </c>
      <c r="AB33" s="61">
        <v>7</v>
      </c>
      <c r="AC33" s="63">
        <f t="shared" si="34"/>
        <v>1</v>
      </c>
      <c r="AD33" s="64">
        <v>0</v>
      </c>
      <c r="AE33" s="65">
        <f t="shared" si="35"/>
        <v>0</v>
      </c>
      <c r="AF33" s="64">
        <v>0</v>
      </c>
      <c r="AG33" s="65">
        <f t="shared" si="36"/>
        <v>0</v>
      </c>
      <c r="AH33" s="64">
        <v>0</v>
      </c>
      <c r="AI33" s="65">
        <f t="shared" si="37"/>
        <v>0</v>
      </c>
      <c r="AJ33" s="64"/>
      <c r="AK33" s="65">
        <f t="shared" si="38"/>
        <v>0</v>
      </c>
      <c r="AL33" s="64"/>
      <c r="AM33" s="65">
        <f t="shared" si="39"/>
        <v>0</v>
      </c>
      <c r="AN33" s="64"/>
      <c r="AO33" s="65">
        <f t="shared" si="40"/>
        <v>0</v>
      </c>
      <c r="AP33" s="300">
        <f t="shared" si="41"/>
        <v>59</v>
      </c>
      <c r="AQ33" s="78">
        <f t="shared" si="42"/>
        <v>8</v>
      </c>
      <c r="AR33" s="291">
        <v>1</v>
      </c>
      <c r="AS33" s="69"/>
      <c r="AT33" s="286">
        <v>4</v>
      </c>
      <c r="AU33" s="226">
        <f t="shared" si="8"/>
        <v>5</v>
      </c>
      <c r="AV33" s="294">
        <f t="shared" si="9"/>
        <v>1</v>
      </c>
      <c r="AW33" s="68">
        <f t="shared" si="10"/>
        <v>0</v>
      </c>
      <c r="AX33" s="298">
        <f t="shared" si="44"/>
        <v>6</v>
      </c>
      <c r="AY33" s="226">
        <f t="shared" si="12"/>
        <v>7</v>
      </c>
      <c r="AZ33" s="291">
        <f t="shared" si="13"/>
        <v>0</v>
      </c>
      <c r="BA33" s="69">
        <f t="shared" si="14"/>
        <v>0</v>
      </c>
      <c r="BB33" s="286">
        <f t="shared" si="15"/>
        <v>-2</v>
      </c>
      <c r="BC33" s="226">
        <f t="shared" si="16"/>
        <v>-2</v>
      </c>
      <c r="BD33" s="70">
        <f t="shared" si="17"/>
        <v>-28.571428571428569</v>
      </c>
      <c r="BE33" s="70">
        <f t="shared" si="18"/>
        <v>-33.333333333333329</v>
      </c>
      <c r="BF33" s="71"/>
      <c r="BG33" s="71"/>
      <c r="BH33" s="71">
        <v>1</v>
      </c>
      <c r="BI33" s="108">
        <f t="shared" si="19"/>
        <v>1</v>
      </c>
      <c r="BJ33" s="18">
        <f t="shared" si="20"/>
        <v>4</v>
      </c>
      <c r="BK33" s="18">
        <v>1</v>
      </c>
      <c r="BL33" s="18">
        <f t="shared" si="21"/>
        <v>5</v>
      </c>
      <c r="BM33" s="18">
        <f t="shared" si="22"/>
        <v>-2</v>
      </c>
      <c r="BN33" s="18">
        <f t="shared" si="23"/>
        <v>-28.571428571428569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/>
      <c r="CV33" s="56">
        <f t="shared" si="45"/>
        <v>-2</v>
      </c>
      <c r="CW33" s="173">
        <f t="shared" si="25"/>
        <v>-28.571428571428569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K33" s="3">
        <v>1</v>
      </c>
      <c r="DM33" s="3">
        <v>4</v>
      </c>
      <c r="DN33" s="3">
        <v>5</v>
      </c>
    </row>
    <row r="34" spans="1:118" s="3" customFormat="1" ht="21.75" customHeight="1">
      <c r="A34" s="56">
        <v>25</v>
      </c>
      <c r="B34" s="58">
        <v>80030030</v>
      </c>
      <c r="C34" s="59" t="s">
        <v>143</v>
      </c>
      <c r="D34" s="60" t="s">
        <v>140</v>
      </c>
      <c r="E34" s="60" t="s">
        <v>105</v>
      </c>
      <c r="F34" s="60" t="s">
        <v>106</v>
      </c>
      <c r="G34" s="60" t="s">
        <v>107</v>
      </c>
      <c r="H34" s="60" t="s">
        <v>108</v>
      </c>
      <c r="I34" s="56">
        <v>10</v>
      </c>
      <c r="J34" s="56" t="s">
        <v>116</v>
      </c>
      <c r="K34" s="56" t="s">
        <v>110</v>
      </c>
      <c r="L34" s="56">
        <v>0</v>
      </c>
      <c r="M34" s="62">
        <f t="shared" si="26"/>
        <v>0</v>
      </c>
      <c r="N34" s="61">
        <v>13</v>
      </c>
      <c r="O34" s="62">
        <f t="shared" si="27"/>
        <v>1</v>
      </c>
      <c r="P34" s="61">
        <v>9</v>
      </c>
      <c r="Q34" s="62">
        <f t="shared" si="28"/>
        <v>1</v>
      </c>
      <c r="R34" s="61">
        <v>9</v>
      </c>
      <c r="S34" s="63">
        <f t="shared" si="29"/>
        <v>1</v>
      </c>
      <c r="T34" s="61">
        <v>12</v>
      </c>
      <c r="U34" s="63">
        <f t="shared" si="30"/>
        <v>1</v>
      </c>
      <c r="V34" s="61">
        <v>10</v>
      </c>
      <c r="W34" s="63">
        <f t="shared" si="31"/>
        <v>1</v>
      </c>
      <c r="X34" s="61">
        <v>13</v>
      </c>
      <c r="Y34" s="63">
        <f t="shared" si="32"/>
        <v>1</v>
      </c>
      <c r="Z34" s="61">
        <v>16</v>
      </c>
      <c r="AA34" s="63">
        <f t="shared" si="33"/>
        <v>1</v>
      </c>
      <c r="AB34" s="61">
        <v>14</v>
      </c>
      <c r="AC34" s="63">
        <f t="shared" si="34"/>
        <v>1</v>
      </c>
      <c r="AD34" s="64">
        <v>0</v>
      </c>
      <c r="AE34" s="65">
        <f t="shared" si="35"/>
        <v>0</v>
      </c>
      <c r="AF34" s="64">
        <v>0</v>
      </c>
      <c r="AG34" s="65">
        <f t="shared" si="36"/>
        <v>0</v>
      </c>
      <c r="AH34" s="64">
        <v>0</v>
      </c>
      <c r="AI34" s="65">
        <f t="shared" si="37"/>
        <v>0</v>
      </c>
      <c r="AJ34" s="64"/>
      <c r="AK34" s="65">
        <f t="shared" si="38"/>
        <v>0</v>
      </c>
      <c r="AL34" s="64"/>
      <c r="AM34" s="65">
        <f t="shared" si="39"/>
        <v>0</v>
      </c>
      <c r="AN34" s="64"/>
      <c r="AO34" s="65">
        <f t="shared" si="40"/>
        <v>0</v>
      </c>
      <c r="AP34" s="300">
        <f t="shared" si="41"/>
        <v>96</v>
      </c>
      <c r="AQ34" s="78">
        <f t="shared" si="42"/>
        <v>8</v>
      </c>
      <c r="AR34" s="291">
        <v>1</v>
      </c>
      <c r="AS34" s="69"/>
      <c r="AT34" s="286">
        <v>5</v>
      </c>
      <c r="AU34" s="226">
        <f t="shared" si="8"/>
        <v>6</v>
      </c>
      <c r="AV34" s="294">
        <f t="shared" si="9"/>
        <v>1</v>
      </c>
      <c r="AW34" s="68">
        <f t="shared" si="10"/>
        <v>0</v>
      </c>
      <c r="AX34" s="298">
        <f t="shared" si="44"/>
        <v>8</v>
      </c>
      <c r="AY34" s="226">
        <f t="shared" si="12"/>
        <v>9</v>
      </c>
      <c r="AZ34" s="291">
        <f t="shared" si="13"/>
        <v>0</v>
      </c>
      <c r="BA34" s="69">
        <f t="shared" si="14"/>
        <v>0</v>
      </c>
      <c r="BB34" s="286">
        <f t="shared" si="15"/>
        <v>-3</v>
      </c>
      <c r="BC34" s="226">
        <f t="shared" si="16"/>
        <v>-3</v>
      </c>
      <c r="BD34" s="70">
        <f t="shared" si="17"/>
        <v>-33.333333333333329</v>
      </c>
      <c r="BE34" s="70">
        <f t="shared" si="18"/>
        <v>-37.5</v>
      </c>
      <c r="BF34" s="71"/>
      <c r="BG34" s="71"/>
      <c r="BH34" s="71"/>
      <c r="BI34" s="108">
        <f t="shared" si="19"/>
        <v>0</v>
      </c>
      <c r="BJ34" s="18">
        <f t="shared" si="20"/>
        <v>6</v>
      </c>
      <c r="BK34" s="18"/>
      <c r="BL34" s="18">
        <f t="shared" si="21"/>
        <v>6</v>
      </c>
      <c r="BM34" s="18">
        <f t="shared" si="22"/>
        <v>-3</v>
      </c>
      <c r="BN34" s="18">
        <f t="shared" si="23"/>
        <v>-33.333333333333329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si="45"/>
        <v>-3</v>
      </c>
      <c r="CW34" s="173">
        <f t="shared" si="25"/>
        <v>-33.333333333333329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M34" s="3">
        <v>5</v>
      </c>
      <c r="DN34" s="3">
        <v>6</v>
      </c>
    </row>
    <row r="35" spans="1:118" s="3" customFormat="1" ht="21.75" customHeight="1">
      <c r="A35" s="56">
        <v>26</v>
      </c>
      <c r="B35" s="58">
        <v>80030031</v>
      </c>
      <c r="C35" s="59" t="s">
        <v>144</v>
      </c>
      <c r="D35" s="60" t="s">
        <v>140</v>
      </c>
      <c r="E35" s="60" t="s">
        <v>105</v>
      </c>
      <c r="F35" s="60" t="s">
        <v>106</v>
      </c>
      <c r="G35" s="60" t="s">
        <v>107</v>
      </c>
      <c r="H35" s="60" t="s">
        <v>108</v>
      </c>
      <c r="I35" s="56">
        <v>5</v>
      </c>
      <c r="J35" s="56" t="s">
        <v>116</v>
      </c>
      <c r="K35" s="56" t="s">
        <v>110</v>
      </c>
      <c r="L35" s="56">
        <v>0</v>
      </c>
      <c r="M35" s="62">
        <f t="shared" si="26"/>
        <v>0</v>
      </c>
      <c r="N35" s="61">
        <v>7</v>
      </c>
      <c r="O35" s="62">
        <f t="shared" si="27"/>
        <v>1</v>
      </c>
      <c r="P35" s="61">
        <v>18</v>
      </c>
      <c r="Q35" s="62">
        <f t="shared" si="28"/>
        <v>1</v>
      </c>
      <c r="R35" s="61">
        <v>14</v>
      </c>
      <c r="S35" s="63">
        <f t="shared" si="29"/>
        <v>1</v>
      </c>
      <c r="T35" s="61">
        <v>20</v>
      </c>
      <c r="U35" s="63">
        <f t="shared" si="30"/>
        <v>1</v>
      </c>
      <c r="V35" s="61">
        <v>19</v>
      </c>
      <c r="W35" s="63">
        <f t="shared" si="31"/>
        <v>1</v>
      </c>
      <c r="X35" s="61">
        <v>20</v>
      </c>
      <c r="Y35" s="63">
        <f t="shared" si="32"/>
        <v>1</v>
      </c>
      <c r="Z35" s="61">
        <v>25</v>
      </c>
      <c r="AA35" s="63">
        <f t="shared" si="33"/>
        <v>1</v>
      </c>
      <c r="AB35" s="61">
        <v>24</v>
      </c>
      <c r="AC35" s="63">
        <f t="shared" si="34"/>
        <v>1</v>
      </c>
      <c r="AD35" s="64">
        <v>0</v>
      </c>
      <c r="AE35" s="65">
        <f t="shared" si="35"/>
        <v>0</v>
      </c>
      <c r="AF35" s="64">
        <v>0</v>
      </c>
      <c r="AG35" s="65">
        <f t="shared" si="36"/>
        <v>0</v>
      </c>
      <c r="AH35" s="64">
        <v>0</v>
      </c>
      <c r="AI35" s="65">
        <f t="shared" si="37"/>
        <v>0</v>
      </c>
      <c r="AJ35" s="64"/>
      <c r="AK35" s="65">
        <f t="shared" si="38"/>
        <v>0</v>
      </c>
      <c r="AL35" s="64"/>
      <c r="AM35" s="65">
        <f t="shared" si="39"/>
        <v>0</v>
      </c>
      <c r="AN35" s="64"/>
      <c r="AO35" s="65">
        <f t="shared" si="40"/>
        <v>0</v>
      </c>
      <c r="AP35" s="300">
        <f t="shared" si="41"/>
        <v>147</v>
      </c>
      <c r="AQ35" s="78">
        <f t="shared" si="42"/>
        <v>8</v>
      </c>
      <c r="AR35" s="291">
        <v>1</v>
      </c>
      <c r="AS35" s="69"/>
      <c r="AT35" s="286">
        <v>9</v>
      </c>
      <c r="AU35" s="226">
        <f t="shared" si="8"/>
        <v>10</v>
      </c>
      <c r="AV35" s="294">
        <f t="shared" si="9"/>
        <v>1</v>
      </c>
      <c r="AW35" s="68">
        <f t="shared" si="10"/>
        <v>1</v>
      </c>
      <c r="AX35" s="298">
        <f t="shared" si="44"/>
        <v>10</v>
      </c>
      <c r="AY35" s="226">
        <f t="shared" si="12"/>
        <v>12</v>
      </c>
      <c r="AZ35" s="291">
        <f t="shared" si="13"/>
        <v>0</v>
      </c>
      <c r="BA35" s="69">
        <f t="shared" si="14"/>
        <v>-1</v>
      </c>
      <c r="BB35" s="286">
        <f t="shared" si="15"/>
        <v>-1</v>
      </c>
      <c r="BC35" s="226">
        <f t="shared" si="16"/>
        <v>-2</v>
      </c>
      <c r="BD35" s="70">
        <f t="shared" si="17"/>
        <v>-16.666666666666664</v>
      </c>
      <c r="BE35" s="70">
        <f t="shared" si="18"/>
        <v>-10</v>
      </c>
      <c r="BF35" s="71"/>
      <c r="BG35" s="71"/>
      <c r="BH35" s="71"/>
      <c r="BI35" s="108">
        <f t="shared" si="19"/>
        <v>0</v>
      </c>
      <c r="BJ35" s="18">
        <f t="shared" si="20"/>
        <v>10</v>
      </c>
      <c r="BK35" s="18"/>
      <c r="BL35" s="18">
        <f t="shared" si="21"/>
        <v>10</v>
      </c>
      <c r="BM35" s="18">
        <f t="shared" si="22"/>
        <v>-2</v>
      </c>
      <c r="BN35" s="18">
        <f t="shared" si="23"/>
        <v>-16.666666666666664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/>
      <c r="CV35" s="56">
        <f t="shared" si="45"/>
        <v>-2</v>
      </c>
      <c r="CW35" s="173">
        <f t="shared" si="25"/>
        <v>-16.666666666666664</v>
      </c>
      <c r="CX35" s="60"/>
      <c r="CY35" s="60"/>
      <c r="CZ35" s="60"/>
      <c r="DA35" s="60"/>
      <c r="DB35" s="60"/>
      <c r="DC35" s="75"/>
      <c r="DD35" s="60"/>
      <c r="DE35" s="75"/>
      <c r="DF35" s="60"/>
      <c r="DG35" s="60"/>
      <c r="DH35" s="60"/>
      <c r="DI35" s="60"/>
      <c r="DK35" s="3">
        <v>1</v>
      </c>
      <c r="DM35" s="3">
        <v>9</v>
      </c>
      <c r="DN35" s="3">
        <v>10</v>
      </c>
    </row>
    <row r="36" spans="1:118" s="3" customFormat="1" ht="21.75" customHeight="1">
      <c r="A36" s="56">
        <v>27</v>
      </c>
      <c r="B36" s="58">
        <v>80030032</v>
      </c>
      <c r="C36" s="59" t="s">
        <v>145</v>
      </c>
      <c r="D36" s="60" t="s">
        <v>140</v>
      </c>
      <c r="E36" s="60" t="s">
        <v>105</v>
      </c>
      <c r="F36" s="60" t="s">
        <v>106</v>
      </c>
      <c r="G36" s="60" t="s">
        <v>107</v>
      </c>
      <c r="H36" s="60" t="s">
        <v>108</v>
      </c>
      <c r="I36" s="56">
        <v>4</v>
      </c>
      <c r="J36" s="56" t="s">
        <v>116</v>
      </c>
      <c r="K36" s="56" t="s">
        <v>113</v>
      </c>
      <c r="L36" s="56">
        <v>0</v>
      </c>
      <c r="M36" s="62">
        <f t="shared" si="26"/>
        <v>0</v>
      </c>
      <c r="N36" s="61">
        <v>16</v>
      </c>
      <c r="O36" s="62">
        <f t="shared" si="27"/>
        <v>1</v>
      </c>
      <c r="P36" s="61">
        <v>22</v>
      </c>
      <c r="Q36" s="62">
        <f t="shared" si="28"/>
        <v>1</v>
      </c>
      <c r="R36" s="61">
        <v>37</v>
      </c>
      <c r="S36" s="63">
        <f t="shared" si="29"/>
        <v>1</v>
      </c>
      <c r="T36" s="61">
        <v>39</v>
      </c>
      <c r="U36" s="63">
        <f t="shared" si="30"/>
        <v>1</v>
      </c>
      <c r="V36" s="61">
        <v>60</v>
      </c>
      <c r="W36" s="63">
        <f t="shared" si="31"/>
        <v>2</v>
      </c>
      <c r="X36" s="61">
        <v>44</v>
      </c>
      <c r="Y36" s="63">
        <f t="shared" si="32"/>
        <v>2</v>
      </c>
      <c r="Z36" s="61">
        <v>45</v>
      </c>
      <c r="AA36" s="63">
        <f t="shared" si="33"/>
        <v>2</v>
      </c>
      <c r="AB36" s="61">
        <v>44</v>
      </c>
      <c r="AC36" s="63">
        <f t="shared" si="34"/>
        <v>2</v>
      </c>
      <c r="AD36" s="64">
        <v>0</v>
      </c>
      <c r="AE36" s="65">
        <f t="shared" si="35"/>
        <v>0</v>
      </c>
      <c r="AF36" s="64">
        <v>0</v>
      </c>
      <c r="AG36" s="65">
        <f t="shared" si="36"/>
        <v>0</v>
      </c>
      <c r="AH36" s="64">
        <v>0</v>
      </c>
      <c r="AI36" s="65">
        <f t="shared" si="37"/>
        <v>0</v>
      </c>
      <c r="AJ36" s="64"/>
      <c r="AK36" s="65">
        <f t="shared" si="38"/>
        <v>0</v>
      </c>
      <c r="AL36" s="64"/>
      <c r="AM36" s="65">
        <f t="shared" si="39"/>
        <v>0</v>
      </c>
      <c r="AN36" s="64"/>
      <c r="AO36" s="65">
        <f t="shared" si="40"/>
        <v>0</v>
      </c>
      <c r="AP36" s="300">
        <f t="shared" si="41"/>
        <v>307</v>
      </c>
      <c r="AQ36" s="78">
        <f t="shared" si="42"/>
        <v>12</v>
      </c>
      <c r="AR36" s="291">
        <v>1</v>
      </c>
      <c r="AS36" s="69"/>
      <c r="AT36" s="286">
        <v>16</v>
      </c>
      <c r="AU36" s="226">
        <f t="shared" si="8"/>
        <v>17</v>
      </c>
      <c r="AV36" s="294">
        <f t="shared" si="9"/>
        <v>1</v>
      </c>
      <c r="AW36" s="68">
        <f t="shared" si="10"/>
        <v>1</v>
      </c>
      <c r="AX36" s="298">
        <f t="shared" si="44"/>
        <v>15</v>
      </c>
      <c r="AY36" s="226">
        <f t="shared" si="12"/>
        <v>17</v>
      </c>
      <c r="AZ36" s="291">
        <f t="shared" si="13"/>
        <v>0</v>
      </c>
      <c r="BA36" s="69">
        <f t="shared" si="14"/>
        <v>-1</v>
      </c>
      <c r="BB36" s="286">
        <f t="shared" si="15"/>
        <v>1</v>
      </c>
      <c r="BC36" s="226">
        <f t="shared" si="16"/>
        <v>0</v>
      </c>
      <c r="BD36" s="70">
        <f t="shared" si="17"/>
        <v>0</v>
      </c>
      <c r="BE36" s="70">
        <f t="shared" si="18"/>
        <v>6.666666666666667</v>
      </c>
      <c r="BF36" s="71"/>
      <c r="BG36" s="71"/>
      <c r="BH36" s="71">
        <v>2</v>
      </c>
      <c r="BI36" s="108">
        <f t="shared" si="19"/>
        <v>2</v>
      </c>
      <c r="BJ36" s="18">
        <f t="shared" si="20"/>
        <v>15</v>
      </c>
      <c r="BK36" s="18">
        <v>4</v>
      </c>
      <c r="BL36" s="18">
        <f t="shared" si="21"/>
        <v>19</v>
      </c>
      <c r="BM36" s="18">
        <f t="shared" si="22"/>
        <v>2</v>
      </c>
      <c r="BN36" s="18">
        <f t="shared" si="23"/>
        <v>11.76470588235294</v>
      </c>
      <c r="BO36" s="73"/>
      <c r="BP36" s="55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si="45"/>
        <v>0</v>
      </c>
      <c r="CW36" s="173">
        <f t="shared" si="25"/>
        <v>0</v>
      </c>
      <c r="CX36" s="60"/>
      <c r="CY36" s="60"/>
      <c r="CZ36" s="60"/>
      <c r="DA36" s="60"/>
      <c r="DB36" s="60"/>
      <c r="DC36" s="75"/>
      <c r="DD36" s="60"/>
      <c r="DE36" s="75"/>
      <c r="DF36" s="60"/>
      <c r="DG36" s="60"/>
      <c r="DH36" s="60"/>
      <c r="DI36" s="60"/>
      <c r="DK36" s="3">
        <v>1</v>
      </c>
      <c r="DM36" s="3">
        <v>14</v>
      </c>
      <c r="DN36" s="3">
        <v>15</v>
      </c>
    </row>
    <row r="37" spans="1:118" s="3" customFormat="1" ht="21.75" customHeight="1">
      <c r="A37" s="56">
        <v>28</v>
      </c>
      <c r="B37" s="58">
        <v>80030033</v>
      </c>
      <c r="C37" s="59" t="s">
        <v>146</v>
      </c>
      <c r="D37" s="60" t="s">
        <v>147</v>
      </c>
      <c r="E37" s="60" t="s">
        <v>105</v>
      </c>
      <c r="F37" s="60" t="s">
        <v>106</v>
      </c>
      <c r="G37" s="60" t="s">
        <v>107</v>
      </c>
      <c r="H37" s="60" t="s">
        <v>108</v>
      </c>
      <c r="I37" s="56">
        <v>12</v>
      </c>
      <c r="J37" s="56" t="s">
        <v>116</v>
      </c>
      <c r="K37" s="56" t="s">
        <v>113</v>
      </c>
      <c r="L37" s="56">
        <v>0</v>
      </c>
      <c r="M37" s="62">
        <f t="shared" si="26"/>
        <v>0</v>
      </c>
      <c r="N37" s="61">
        <v>14</v>
      </c>
      <c r="O37" s="62">
        <f t="shared" si="27"/>
        <v>1</v>
      </c>
      <c r="P37" s="61">
        <v>8</v>
      </c>
      <c r="Q37" s="62">
        <f t="shared" si="28"/>
        <v>1</v>
      </c>
      <c r="R37" s="61">
        <v>20</v>
      </c>
      <c r="S37" s="63">
        <f t="shared" si="29"/>
        <v>1</v>
      </c>
      <c r="T37" s="61">
        <v>18</v>
      </c>
      <c r="U37" s="63">
        <f t="shared" si="30"/>
        <v>1</v>
      </c>
      <c r="V37" s="61">
        <v>15</v>
      </c>
      <c r="W37" s="63">
        <f t="shared" si="31"/>
        <v>1</v>
      </c>
      <c r="X37" s="61">
        <v>27</v>
      </c>
      <c r="Y37" s="63">
        <f t="shared" si="32"/>
        <v>1</v>
      </c>
      <c r="Z37" s="61">
        <v>19</v>
      </c>
      <c r="AA37" s="63">
        <f t="shared" si="33"/>
        <v>1</v>
      </c>
      <c r="AB37" s="61">
        <v>22</v>
      </c>
      <c r="AC37" s="63">
        <f t="shared" si="34"/>
        <v>1</v>
      </c>
      <c r="AD37" s="64">
        <v>0</v>
      </c>
      <c r="AE37" s="65">
        <f t="shared" si="35"/>
        <v>0</v>
      </c>
      <c r="AF37" s="64">
        <v>0</v>
      </c>
      <c r="AG37" s="65">
        <f t="shared" si="36"/>
        <v>0</v>
      </c>
      <c r="AH37" s="64">
        <v>0</v>
      </c>
      <c r="AI37" s="65">
        <f t="shared" si="37"/>
        <v>0</v>
      </c>
      <c r="AJ37" s="64"/>
      <c r="AK37" s="65">
        <f t="shared" si="38"/>
        <v>0</v>
      </c>
      <c r="AL37" s="64"/>
      <c r="AM37" s="65">
        <f t="shared" si="39"/>
        <v>0</v>
      </c>
      <c r="AN37" s="64"/>
      <c r="AO37" s="65">
        <f t="shared" si="40"/>
        <v>0</v>
      </c>
      <c r="AP37" s="300">
        <f t="shared" si="41"/>
        <v>143</v>
      </c>
      <c r="AQ37" s="78">
        <f t="shared" si="42"/>
        <v>8</v>
      </c>
      <c r="AR37" s="291">
        <v>1</v>
      </c>
      <c r="AS37" s="69"/>
      <c r="AT37" s="286">
        <v>11</v>
      </c>
      <c r="AU37" s="226">
        <f t="shared" si="8"/>
        <v>12</v>
      </c>
      <c r="AV37" s="294">
        <f t="shared" si="9"/>
        <v>1</v>
      </c>
      <c r="AW37" s="68">
        <f t="shared" si="10"/>
        <v>1</v>
      </c>
      <c r="AX37" s="298">
        <f t="shared" si="44"/>
        <v>10</v>
      </c>
      <c r="AY37" s="226">
        <f t="shared" si="12"/>
        <v>12</v>
      </c>
      <c r="AZ37" s="291">
        <f t="shared" si="13"/>
        <v>0</v>
      </c>
      <c r="BA37" s="69">
        <f t="shared" si="14"/>
        <v>-1</v>
      </c>
      <c r="BB37" s="286">
        <f t="shared" si="15"/>
        <v>1</v>
      </c>
      <c r="BC37" s="226">
        <f t="shared" si="16"/>
        <v>0</v>
      </c>
      <c r="BD37" s="70">
        <f t="shared" si="17"/>
        <v>0</v>
      </c>
      <c r="BE37" s="70">
        <f t="shared" si="18"/>
        <v>10</v>
      </c>
      <c r="BF37" s="71"/>
      <c r="BG37" s="71"/>
      <c r="BH37" s="71">
        <v>1</v>
      </c>
      <c r="BI37" s="108">
        <f t="shared" si="19"/>
        <v>1</v>
      </c>
      <c r="BJ37" s="18">
        <f t="shared" si="20"/>
        <v>11</v>
      </c>
      <c r="BK37" s="18">
        <v>2</v>
      </c>
      <c r="BL37" s="18">
        <f t="shared" si="21"/>
        <v>13</v>
      </c>
      <c r="BM37" s="18">
        <f t="shared" si="22"/>
        <v>1</v>
      </c>
      <c r="BN37" s="18">
        <f t="shared" si="23"/>
        <v>8.3333333333333321</v>
      </c>
      <c r="BO37" s="73"/>
      <c r="BP37" s="55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60"/>
      <c r="CV37" s="56">
        <f t="shared" si="45"/>
        <v>0</v>
      </c>
      <c r="CW37" s="173">
        <f t="shared" si="25"/>
        <v>0</v>
      </c>
      <c r="CX37" s="60"/>
      <c r="CY37" s="60"/>
      <c r="CZ37" s="60"/>
      <c r="DA37" s="60"/>
      <c r="DB37" s="60"/>
      <c r="DC37" s="75"/>
      <c r="DD37" s="60"/>
      <c r="DE37" s="75"/>
      <c r="DF37" s="60"/>
      <c r="DG37" s="60"/>
      <c r="DH37" s="60"/>
      <c r="DI37" s="60"/>
      <c r="DK37" s="3">
        <v>1</v>
      </c>
      <c r="DM37" s="3">
        <v>10</v>
      </c>
      <c r="DN37" s="3">
        <v>11</v>
      </c>
    </row>
    <row r="38" spans="1:118" s="85" customFormat="1" ht="21.75" customHeight="1">
      <c r="A38" s="56">
        <v>29</v>
      </c>
      <c r="B38" s="76">
        <v>80030035</v>
      </c>
      <c r="C38" s="59" t="s">
        <v>148</v>
      </c>
      <c r="D38" s="75" t="s">
        <v>147</v>
      </c>
      <c r="E38" s="75" t="s">
        <v>105</v>
      </c>
      <c r="F38" s="75" t="s">
        <v>106</v>
      </c>
      <c r="G38" s="75" t="s">
        <v>107</v>
      </c>
      <c r="H38" s="75" t="s">
        <v>108</v>
      </c>
      <c r="I38" s="57">
        <v>18</v>
      </c>
      <c r="J38" s="57" t="s">
        <v>116</v>
      </c>
      <c r="K38" s="57" t="s">
        <v>110</v>
      </c>
      <c r="L38" s="56">
        <v>0</v>
      </c>
      <c r="M38" s="62">
        <f t="shared" si="26"/>
        <v>0</v>
      </c>
      <c r="N38" s="61">
        <v>1</v>
      </c>
      <c r="O38" s="62">
        <f t="shared" si="27"/>
        <v>1</v>
      </c>
      <c r="P38" s="61">
        <v>0</v>
      </c>
      <c r="Q38" s="62">
        <f t="shared" si="28"/>
        <v>0</v>
      </c>
      <c r="R38" s="61">
        <v>3</v>
      </c>
      <c r="S38" s="63">
        <f t="shared" si="29"/>
        <v>1</v>
      </c>
      <c r="T38" s="61">
        <v>1</v>
      </c>
      <c r="U38" s="63">
        <f t="shared" si="30"/>
        <v>1</v>
      </c>
      <c r="V38" s="61">
        <v>4</v>
      </c>
      <c r="W38" s="63">
        <f t="shared" si="31"/>
        <v>1</v>
      </c>
      <c r="X38" s="61">
        <v>3</v>
      </c>
      <c r="Y38" s="63">
        <f t="shared" si="32"/>
        <v>1</v>
      </c>
      <c r="Z38" s="61">
        <v>2</v>
      </c>
      <c r="AA38" s="63">
        <f t="shared" si="33"/>
        <v>1</v>
      </c>
      <c r="AB38" s="61">
        <v>1</v>
      </c>
      <c r="AC38" s="63">
        <f t="shared" si="34"/>
        <v>1</v>
      </c>
      <c r="AD38" s="64">
        <v>0</v>
      </c>
      <c r="AE38" s="65">
        <f t="shared" si="35"/>
        <v>0</v>
      </c>
      <c r="AF38" s="64">
        <v>0</v>
      </c>
      <c r="AG38" s="65">
        <f t="shared" si="36"/>
        <v>0</v>
      </c>
      <c r="AH38" s="64">
        <v>0</v>
      </c>
      <c r="AI38" s="65">
        <f t="shared" si="37"/>
        <v>0</v>
      </c>
      <c r="AJ38" s="64"/>
      <c r="AK38" s="65">
        <f t="shared" si="38"/>
        <v>0</v>
      </c>
      <c r="AL38" s="64"/>
      <c r="AM38" s="65">
        <f t="shared" si="39"/>
        <v>0</v>
      </c>
      <c r="AN38" s="64"/>
      <c r="AO38" s="65">
        <f t="shared" si="40"/>
        <v>0</v>
      </c>
      <c r="AP38" s="300">
        <f t="shared" si="41"/>
        <v>15</v>
      </c>
      <c r="AQ38" s="78">
        <f t="shared" si="42"/>
        <v>7</v>
      </c>
      <c r="AR38" s="291">
        <v>1</v>
      </c>
      <c r="AS38" s="69"/>
      <c r="AT38" s="286"/>
      <c r="AU38" s="226">
        <f t="shared" si="8"/>
        <v>1</v>
      </c>
      <c r="AV38" s="294">
        <f t="shared" si="9"/>
        <v>0</v>
      </c>
      <c r="AW38" s="68">
        <f t="shared" si="10"/>
        <v>0</v>
      </c>
      <c r="AX38" s="298">
        <v>4</v>
      </c>
      <c r="AY38" s="226">
        <f t="shared" si="12"/>
        <v>4</v>
      </c>
      <c r="AZ38" s="291">
        <f t="shared" si="13"/>
        <v>1</v>
      </c>
      <c r="BA38" s="69">
        <f t="shared" si="14"/>
        <v>0</v>
      </c>
      <c r="BB38" s="286">
        <f t="shared" si="15"/>
        <v>-4</v>
      </c>
      <c r="BC38" s="226">
        <f t="shared" si="16"/>
        <v>-3</v>
      </c>
      <c r="BD38" s="70">
        <f t="shared" si="17"/>
        <v>-75</v>
      </c>
      <c r="BE38" s="70">
        <f t="shared" si="18"/>
        <v>-100</v>
      </c>
      <c r="BF38" s="82"/>
      <c r="BG38" s="82"/>
      <c r="BH38" s="82"/>
      <c r="BI38" s="108">
        <f t="shared" si="19"/>
        <v>0</v>
      </c>
      <c r="BJ38" s="18">
        <f t="shared" si="20"/>
        <v>1</v>
      </c>
      <c r="BK38" s="18"/>
      <c r="BL38" s="18">
        <f t="shared" si="21"/>
        <v>1</v>
      </c>
      <c r="BM38" s="18">
        <f t="shared" si="22"/>
        <v>-3</v>
      </c>
      <c r="BN38" s="18">
        <f t="shared" si="23"/>
        <v>-75</v>
      </c>
      <c r="BO38" s="83"/>
      <c r="BP38" s="84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75"/>
      <c r="CV38" s="56">
        <f t="shared" si="45"/>
        <v>-3</v>
      </c>
      <c r="CW38" s="173">
        <f t="shared" si="25"/>
        <v>-75</v>
      </c>
      <c r="CX38" s="75"/>
      <c r="CY38" s="75"/>
      <c r="CZ38" s="75"/>
      <c r="DA38" s="75"/>
      <c r="DB38" s="75"/>
      <c r="DC38" s="75">
        <v>1</v>
      </c>
      <c r="DD38" s="75"/>
      <c r="DE38" s="75"/>
      <c r="DF38" s="75"/>
      <c r="DG38" s="75"/>
      <c r="DH38" s="75"/>
      <c r="DI38" s="75"/>
      <c r="DJ38" s="3"/>
      <c r="DK38" s="3">
        <v>1</v>
      </c>
      <c r="DL38" s="3"/>
      <c r="DM38" s="3">
        <v>0</v>
      </c>
      <c r="DN38" s="3">
        <v>1</v>
      </c>
    </row>
    <row r="39" spans="1:118" s="3" customFormat="1" ht="21.75" customHeight="1">
      <c r="A39" s="56">
        <v>30</v>
      </c>
      <c r="B39" s="58">
        <v>80030039</v>
      </c>
      <c r="C39" s="59" t="s">
        <v>149</v>
      </c>
      <c r="D39" s="60" t="s">
        <v>150</v>
      </c>
      <c r="E39" s="60" t="s">
        <v>105</v>
      </c>
      <c r="F39" s="60" t="s">
        <v>106</v>
      </c>
      <c r="G39" s="60" t="s">
        <v>107</v>
      </c>
      <c r="H39" s="60" t="s">
        <v>108</v>
      </c>
      <c r="I39" s="56">
        <v>15</v>
      </c>
      <c r="J39" s="56" t="s">
        <v>116</v>
      </c>
      <c r="K39" s="56" t="s">
        <v>113</v>
      </c>
      <c r="L39" s="56">
        <v>0</v>
      </c>
      <c r="M39" s="62">
        <f t="shared" si="26"/>
        <v>0</v>
      </c>
      <c r="N39" s="61">
        <v>8</v>
      </c>
      <c r="O39" s="62">
        <f t="shared" si="27"/>
        <v>1</v>
      </c>
      <c r="P39" s="61">
        <v>9</v>
      </c>
      <c r="Q39" s="62">
        <f t="shared" si="28"/>
        <v>1</v>
      </c>
      <c r="R39" s="61">
        <v>13</v>
      </c>
      <c r="S39" s="63">
        <f t="shared" si="29"/>
        <v>1</v>
      </c>
      <c r="T39" s="61">
        <v>16</v>
      </c>
      <c r="U39" s="63">
        <f t="shared" si="30"/>
        <v>1</v>
      </c>
      <c r="V39" s="61">
        <v>10</v>
      </c>
      <c r="W39" s="63">
        <f t="shared" si="31"/>
        <v>1</v>
      </c>
      <c r="X39" s="61">
        <v>19</v>
      </c>
      <c r="Y39" s="63">
        <f t="shared" si="32"/>
        <v>1</v>
      </c>
      <c r="Z39" s="61">
        <v>8</v>
      </c>
      <c r="AA39" s="63">
        <f t="shared" si="33"/>
        <v>1</v>
      </c>
      <c r="AB39" s="61">
        <v>14</v>
      </c>
      <c r="AC39" s="63">
        <f t="shared" si="34"/>
        <v>1</v>
      </c>
      <c r="AD39" s="64">
        <v>0</v>
      </c>
      <c r="AE39" s="65">
        <f t="shared" si="35"/>
        <v>0</v>
      </c>
      <c r="AF39" s="64">
        <v>0</v>
      </c>
      <c r="AG39" s="65">
        <f t="shared" si="36"/>
        <v>0</v>
      </c>
      <c r="AH39" s="64">
        <v>0</v>
      </c>
      <c r="AI39" s="65">
        <f t="shared" si="37"/>
        <v>0</v>
      </c>
      <c r="AJ39" s="64"/>
      <c r="AK39" s="65">
        <f t="shared" si="38"/>
        <v>0</v>
      </c>
      <c r="AL39" s="64"/>
      <c r="AM39" s="65">
        <f t="shared" si="39"/>
        <v>0</v>
      </c>
      <c r="AN39" s="64"/>
      <c r="AO39" s="65">
        <f t="shared" si="40"/>
        <v>0</v>
      </c>
      <c r="AP39" s="300">
        <f t="shared" si="41"/>
        <v>97</v>
      </c>
      <c r="AQ39" s="78">
        <f t="shared" si="42"/>
        <v>8</v>
      </c>
      <c r="AR39" s="291">
        <v>1</v>
      </c>
      <c r="AS39" s="69"/>
      <c r="AT39" s="286">
        <v>5</v>
      </c>
      <c r="AU39" s="226">
        <f t="shared" si="8"/>
        <v>6</v>
      </c>
      <c r="AV39" s="294">
        <f t="shared" si="9"/>
        <v>1</v>
      </c>
      <c r="AW39" s="68">
        <f t="shared" si="10"/>
        <v>0</v>
      </c>
      <c r="AX39" s="298">
        <f t="shared" ref="AX39:AX45" si="46">IF(AP39&lt;1,0,IF(AND((L39+N39+P39+R39+T39+V39+X39+Z39+AB39)&lt;=40,(L39+N39+P39+R39+T39+V39+X39+Z39+AB39)&gt;0,(AP39)&lt;120),"กรอก",ROUND((IF(AP39&lt;120,((IF((L39+N39+P39+R39+T39+V39+X39+Z39+AB39)=0,0,(IF((L39+N39+P39+R39+T39+V39+X39+Z39+AB39)&lt;=80,6,8))))+((((AE39+AG39+AI39)*30)/20)+(((AK39+AM39+AO39)*35)/20))),(((M39+O39+Q39)*20)/20)+(((S39+U39+W39+Y39+AA39+AC39)*25)/20)+(((AE39+AG39+AI39)*30)/20)+(((AK39+AM39+AO39)*35)/20))),0)))</f>
        <v>8</v>
      </c>
      <c r="AY39" s="226">
        <f t="shared" si="12"/>
        <v>9</v>
      </c>
      <c r="AZ39" s="291">
        <f t="shared" si="13"/>
        <v>0</v>
      </c>
      <c r="BA39" s="69">
        <f t="shared" si="14"/>
        <v>0</v>
      </c>
      <c r="BB39" s="286">
        <f t="shared" si="15"/>
        <v>-3</v>
      </c>
      <c r="BC39" s="226">
        <f t="shared" si="16"/>
        <v>-3</v>
      </c>
      <c r="BD39" s="70">
        <f t="shared" si="17"/>
        <v>-33.333333333333329</v>
      </c>
      <c r="BE39" s="70">
        <f t="shared" si="18"/>
        <v>-37.5</v>
      </c>
      <c r="BF39" s="71"/>
      <c r="BG39" s="71"/>
      <c r="BH39" s="71"/>
      <c r="BI39" s="108">
        <f t="shared" si="19"/>
        <v>0</v>
      </c>
      <c r="BJ39" s="18">
        <f t="shared" si="20"/>
        <v>6</v>
      </c>
      <c r="BK39" s="18"/>
      <c r="BL39" s="18">
        <f t="shared" si="21"/>
        <v>6</v>
      </c>
      <c r="BM39" s="18">
        <f t="shared" si="22"/>
        <v>-3</v>
      </c>
      <c r="BN39" s="18">
        <f t="shared" si="23"/>
        <v>-33.333333333333329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>
        <v>1</v>
      </c>
      <c r="CV39" s="56">
        <f>BC39+CU39</f>
        <v>-2</v>
      </c>
      <c r="CW39" s="173">
        <f t="shared" si="25"/>
        <v>-22.222222222222221</v>
      </c>
      <c r="CX39" s="60"/>
      <c r="CY39" s="60"/>
      <c r="CZ39" s="60"/>
      <c r="DA39" s="60"/>
      <c r="DB39" s="60"/>
      <c r="DC39" s="75">
        <v>1</v>
      </c>
      <c r="DD39" s="60"/>
      <c r="DE39" s="75">
        <v>1</v>
      </c>
      <c r="DF39" s="60"/>
      <c r="DG39" s="60"/>
      <c r="DH39" s="60"/>
      <c r="DI39" s="60"/>
      <c r="DK39" s="3">
        <v>1</v>
      </c>
      <c r="DM39" s="3">
        <v>5</v>
      </c>
      <c r="DN39" s="3">
        <v>6</v>
      </c>
    </row>
    <row r="40" spans="1:118" s="3" customFormat="1" ht="21.75" customHeight="1">
      <c r="A40" s="56">
        <v>31</v>
      </c>
      <c r="B40" s="58">
        <v>80030042</v>
      </c>
      <c r="C40" s="59" t="s">
        <v>151</v>
      </c>
      <c r="D40" s="60" t="s">
        <v>152</v>
      </c>
      <c r="E40" s="60" t="s">
        <v>153</v>
      </c>
      <c r="F40" s="60" t="s">
        <v>106</v>
      </c>
      <c r="G40" s="60" t="s">
        <v>107</v>
      </c>
      <c r="H40" s="60" t="s">
        <v>108</v>
      </c>
      <c r="I40" s="56">
        <v>35</v>
      </c>
      <c r="J40" s="56" t="s">
        <v>116</v>
      </c>
      <c r="K40" s="56" t="s">
        <v>110</v>
      </c>
      <c r="L40" s="56">
        <v>0</v>
      </c>
      <c r="M40" s="62">
        <f t="shared" si="26"/>
        <v>0</v>
      </c>
      <c r="N40" s="61">
        <v>21</v>
      </c>
      <c r="O40" s="62">
        <f t="shared" si="27"/>
        <v>1</v>
      </c>
      <c r="P40" s="61">
        <v>23</v>
      </c>
      <c r="Q40" s="62">
        <f t="shared" si="28"/>
        <v>1</v>
      </c>
      <c r="R40" s="61">
        <v>37</v>
      </c>
      <c r="S40" s="63">
        <f t="shared" si="29"/>
        <v>1</v>
      </c>
      <c r="T40" s="61">
        <v>22</v>
      </c>
      <c r="U40" s="63">
        <f t="shared" si="30"/>
        <v>1</v>
      </c>
      <c r="V40" s="61">
        <v>25</v>
      </c>
      <c r="W40" s="63">
        <f t="shared" si="31"/>
        <v>1</v>
      </c>
      <c r="X40" s="61">
        <v>23</v>
      </c>
      <c r="Y40" s="63">
        <f t="shared" si="32"/>
        <v>1</v>
      </c>
      <c r="Z40" s="61">
        <v>19</v>
      </c>
      <c r="AA40" s="63">
        <f t="shared" si="33"/>
        <v>1</v>
      </c>
      <c r="AB40" s="61">
        <v>31</v>
      </c>
      <c r="AC40" s="63">
        <f t="shared" si="34"/>
        <v>1</v>
      </c>
      <c r="AD40" s="64">
        <v>0</v>
      </c>
      <c r="AE40" s="65">
        <f t="shared" si="35"/>
        <v>0</v>
      </c>
      <c r="AF40" s="64">
        <v>0</v>
      </c>
      <c r="AG40" s="65">
        <f t="shared" si="36"/>
        <v>0</v>
      </c>
      <c r="AH40" s="64">
        <v>0</v>
      </c>
      <c r="AI40" s="65">
        <f t="shared" si="37"/>
        <v>0</v>
      </c>
      <c r="AJ40" s="64"/>
      <c r="AK40" s="65">
        <f t="shared" si="38"/>
        <v>0</v>
      </c>
      <c r="AL40" s="64"/>
      <c r="AM40" s="65">
        <f t="shared" si="39"/>
        <v>0</v>
      </c>
      <c r="AN40" s="64"/>
      <c r="AO40" s="65">
        <f t="shared" si="40"/>
        <v>0</v>
      </c>
      <c r="AP40" s="300">
        <f t="shared" si="41"/>
        <v>201</v>
      </c>
      <c r="AQ40" s="78">
        <f t="shared" si="42"/>
        <v>8</v>
      </c>
      <c r="AR40" s="291">
        <v>1</v>
      </c>
      <c r="AS40" s="69"/>
      <c r="AT40" s="286">
        <v>11</v>
      </c>
      <c r="AU40" s="226">
        <f t="shared" si="8"/>
        <v>12</v>
      </c>
      <c r="AV40" s="294">
        <f t="shared" si="9"/>
        <v>1</v>
      </c>
      <c r="AW40" s="68">
        <f t="shared" si="10"/>
        <v>1</v>
      </c>
      <c r="AX40" s="298">
        <f t="shared" si="46"/>
        <v>10</v>
      </c>
      <c r="AY40" s="226">
        <f t="shared" si="12"/>
        <v>12</v>
      </c>
      <c r="AZ40" s="291">
        <f t="shared" si="13"/>
        <v>0</v>
      </c>
      <c r="BA40" s="69">
        <f t="shared" si="14"/>
        <v>-1</v>
      </c>
      <c r="BB40" s="286">
        <f t="shared" si="15"/>
        <v>1</v>
      </c>
      <c r="BC40" s="226">
        <f t="shared" si="16"/>
        <v>0</v>
      </c>
      <c r="BD40" s="70">
        <f t="shared" si="17"/>
        <v>0</v>
      </c>
      <c r="BE40" s="70">
        <f t="shared" si="18"/>
        <v>10</v>
      </c>
      <c r="BF40" s="71"/>
      <c r="BG40" s="71"/>
      <c r="BH40" s="71">
        <v>1</v>
      </c>
      <c r="BI40" s="108">
        <f t="shared" si="19"/>
        <v>1</v>
      </c>
      <c r="BJ40" s="18">
        <f t="shared" si="20"/>
        <v>11</v>
      </c>
      <c r="BK40" s="18">
        <v>2</v>
      </c>
      <c r="BL40" s="18">
        <f t="shared" si="21"/>
        <v>13</v>
      </c>
      <c r="BM40" s="18">
        <f t="shared" si="22"/>
        <v>1</v>
      </c>
      <c r="BN40" s="18">
        <f t="shared" si="23"/>
        <v>8.3333333333333321</v>
      </c>
      <c r="BO40" s="73"/>
      <c r="BP40" s="55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/>
      <c r="CV40" s="56">
        <f>BC40+BQ40</f>
        <v>0</v>
      </c>
      <c r="CW40" s="173">
        <f t="shared" si="25"/>
        <v>0</v>
      </c>
      <c r="CX40" s="60"/>
      <c r="CY40" s="60"/>
      <c r="CZ40" s="60"/>
      <c r="DA40" s="60"/>
      <c r="DB40" s="60"/>
      <c r="DC40" s="75"/>
      <c r="DD40" s="60"/>
      <c r="DE40" s="75"/>
      <c r="DF40" s="60"/>
      <c r="DG40" s="60"/>
      <c r="DH40" s="60"/>
      <c r="DI40" s="60"/>
      <c r="DK40" s="3">
        <v>1</v>
      </c>
      <c r="DM40" s="3">
        <v>10</v>
      </c>
      <c r="DN40" s="3">
        <v>11</v>
      </c>
    </row>
    <row r="41" spans="1:118" s="3" customFormat="1" ht="21.75" customHeight="1">
      <c r="A41" s="56">
        <v>32</v>
      </c>
      <c r="B41" s="58">
        <v>80030043</v>
      </c>
      <c r="C41" s="59" t="s">
        <v>154</v>
      </c>
      <c r="D41" s="60" t="s">
        <v>152</v>
      </c>
      <c r="E41" s="60" t="s">
        <v>153</v>
      </c>
      <c r="F41" s="60" t="s">
        <v>106</v>
      </c>
      <c r="G41" s="60" t="s">
        <v>107</v>
      </c>
      <c r="H41" s="60" t="s">
        <v>108</v>
      </c>
      <c r="I41" s="56">
        <v>50</v>
      </c>
      <c r="J41" s="56" t="s">
        <v>116</v>
      </c>
      <c r="K41" s="56" t="s">
        <v>110</v>
      </c>
      <c r="L41" s="56">
        <v>0</v>
      </c>
      <c r="M41" s="62">
        <f t="shared" si="26"/>
        <v>0</v>
      </c>
      <c r="N41" s="61">
        <v>11</v>
      </c>
      <c r="O41" s="62">
        <f t="shared" si="27"/>
        <v>1</v>
      </c>
      <c r="P41" s="61">
        <v>16</v>
      </c>
      <c r="Q41" s="62">
        <f t="shared" si="28"/>
        <v>1</v>
      </c>
      <c r="R41" s="61">
        <v>16</v>
      </c>
      <c r="S41" s="63">
        <f t="shared" si="29"/>
        <v>1</v>
      </c>
      <c r="T41" s="61">
        <v>11</v>
      </c>
      <c r="U41" s="63">
        <f t="shared" si="30"/>
        <v>1</v>
      </c>
      <c r="V41" s="61">
        <v>22</v>
      </c>
      <c r="W41" s="63">
        <f t="shared" si="31"/>
        <v>1</v>
      </c>
      <c r="X41" s="61">
        <v>20</v>
      </c>
      <c r="Y41" s="63">
        <f t="shared" si="32"/>
        <v>1</v>
      </c>
      <c r="Z41" s="61">
        <v>19</v>
      </c>
      <c r="AA41" s="63">
        <f t="shared" si="33"/>
        <v>1</v>
      </c>
      <c r="AB41" s="61">
        <v>10</v>
      </c>
      <c r="AC41" s="63">
        <f t="shared" si="34"/>
        <v>1</v>
      </c>
      <c r="AD41" s="64">
        <v>0</v>
      </c>
      <c r="AE41" s="65">
        <f t="shared" si="35"/>
        <v>0</v>
      </c>
      <c r="AF41" s="64">
        <v>0</v>
      </c>
      <c r="AG41" s="65">
        <f t="shared" si="36"/>
        <v>0</v>
      </c>
      <c r="AH41" s="64">
        <v>0</v>
      </c>
      <c r="AI41" s="65">
        <f t="shared" si="37"/>
        <v>0</v>
      </c>
      <c r="AJ41" s="64"/>
      <c r="AK41" s="65">
        <f t="shared" si="38"/>
        <v>0</v>
      </c>
      <c r="AL41" s="64"/>
      <c r="AM41" s="65">
        <f t="shared" si="39"/>
        <v>0</v>
      </c>
      <c r="AN41" s="64"/>
      <c r="AO41" s="65">
        <f t="shared" si="40"/>
        <v>0</v>
      </c>
      <c r="AP41" s="300">
        <f t="shared" si="41"/>
        <v>125</v>
      </c>
      <c r="AQ41" s="78">
        <f t="shared" si="42"/>
        <v>8</v>
      </c>
      <c r="AR41" s="291">
        <v>1</v>
      </c>
      <c r="AS41" s="69"/>
      <c r="AT41" s="286">
        <v>8</v>
      </c>
      <c r="AU41" s="226">
        <f t="shared" si="8"/>
        <v>9</v>
      </c>
      <c r="AV41" s="294">
        <f t="shared" si="9"/>
        <v>1</v>
      </c>
      <c r="AW41" s="68">
        <f t="shared" si="10"/>
        <v>1</v>
      </c>
      <c r="AX41" s="298">
        <f t="shared" si="46"/>
        <v>10</v>
      </c>
      <c r="AY41" s="226">
        <f t="shared" si="12"/>
        <v>12</v>
      </c>
      <c r="AZ41" s="291">
        <f t="shared" si="13"/>
        <v>0</v>
      </c>
      <c r="BA41" s="69">
        <f t="shared" si="14"/>
        <v>-1</v>
      </c>
      <c r="BB41" s="286">
        <f t="shared" si="15"/>
        <v>-2</v>
      </c>
      <c r="BC41" s="226">
        <f t="shared" si="16"/>
        <v>-3</v>
      </c>
      <c r="BD41" s="70">
        <f t="shared" si="17"/>
        <v>-25</v>
      </c>
      <c r="BE41" s="70">
        <f t="shared" si="18"/>
        <v>-20</v>
      </c>
      <c r="BF41" s="71"/>
      <c r="BG41" s="71"/>
      <c r="BH41" s="71"/>
      <c r="BI41" s="108">
        <f t="shared" si="19"/>
        <v>0</v>
      </c>
      <c r="BJ41" s="18">
        <f t="shared" si="20"/>
        <v>9</v>
      </c>
      <c r="BK41" s="18"/>
      <c r="BL41" s="18">
        <f t="shared" si="21"/>
        <v>9</v>
      </c>
      <c r="BM41" s="18">
        <f t="shared" si="22"/>
        <v>-3</v>
      </c>
      <c r="BN41" s="18">
        <f t="shared" si="23"/>
        <v>-25</v>
      </c>
      <c r="BO41" s="73"/>
      <c r="BP41" s="55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60">
        <v>1</v>
      </c>
      <c r="CV41" s="56">
        <f>BC41+CU41</f>
        <v>-2</v>
      </c>
      <c r="CW41" s="173">
        <f t="shared" si="25"/>
        <v>-16.666666666666664</v>
      </c>
      <c r="CX41" s="60"/>
      <c r="CY41" s="60"/>
      <c r="CZ41" s="60"/>
      <c r="DA41" s="60"/>
      <c r="DB41" s="60"/>
      <c r="DC41" s="75"/>
      <c r="DD41" s="60"/>
      <c r="DE41" s="75"/>
      <c r="DF41" s="60"/>
      <c r="DG41" s="60"/>
      <c r="DH41" s="60"/>
      <c r="DI41" s="60"/>
      <c r="DK41" s="3">
        <v>1</v>
      </c>
      <c r="DM41" s="3">
        <v>8</v>
      </c>
      <c r="DN41" s="3">
        <v>9</v>
      </c>
    </row>
    <row r="42" spans="1:118" s="3" customFormat="1" ht="21.75" customHeight="1">
      <c r="A42" s="56">
        <v>33</v>
      </c>
      <c r="B42" s="58">
        <v>80030044</v>
      </c>
      <c r="C42" s="59" t="s">
        <v>155</v>
      </c>
      <c r="D42" s="60" t="s">
        <v>152</v>
      </c>
      <c r="E42" s="60" t="s">
        <v>153</v>
      </c>
      <c r="F42" s="60" t="s">
        <v>106</v>
      </c>
      <c r="G42" s="60" t="s">
        <v>107</v>
      </c>
      <c r="H42" s="60" t="s">
        <v>108</v>
      </c>
      <c r="I42" s="56">
        <v>40</v>
      </c>
      <c r="J42" s="56" t="s">
        <v>116</v>
      </c>
      <c r="K42" s="56" t="s">
        <v>110</v>
      </c>
      <c r="L42" s="56">
        <v>0</v>
      </c>
      <c r="M42" s="62">
        <f t="shared" si="26"/>
        <v>0</v>
      </c>
      <c r="N42" s="61">
        <v>11</v>
      </c>
      <c r="O42" s="62">
        <f t="shared" si="27"/>
        <v>1</v>
      </c>
      <c r="P42" s="61">
        <v>15</v>
      </c>
      <c r="Q42" s="62">
        <f t="shared" si="28"/>
        <v>1</v>
      </c>
      <c r="R42" s="61">
        <v>14</v>
      </c>
      <c r="S42" s="63">
        <f t="shared" si="29"/>
        <v>1</v>
      </c>
      <c r="T42" s="61">
        <v>13</v>
      </c>
      <c r="U42" s="63">
        <f t="shared" si="30"/>
        <v>1</v>
      </c>
      <c r="V42" s="61">
        <v>13</v>
      </c>
      <c r="W42" s="63">
        <f t="shared" si="31"/>
        <v>1</v>
      </c>
      <c r="X42" s="61">
        <v>10</v>
      </c>
      <c r="Y42" s="63">
        <f t="shared" si="32"/>
        <v>1</v>
      </c>
      <c r="Z42" s="61">
        <v>13</v>
      </c>
      <c r="AA42" s="63">
        <f t="shared" si="33"/>
        <v>1</v>
      </c>
      <c r="AB42" s="61">
        <v>7</v>
      </c>
      <c r="AC42" s="63">
        <f t="shared" si="34"/>
        <v>1</v>
      </c>
      <c r="AD42" s="64">
        <v>0</v>
      </c>
      <c r="AE42" s="65">
        <f t="shared" si="35"/>
        <v>0</v>
      </c>
      <c r="AF42" s="64">
        <v>0</v>
      </c>
      <c r="AG42" s="65">
        <f t="shared" si="36"/>
        <v>0</v>
      </c>
      <c r="AH42" s="64">
        <v>0</v>
      </c>
      <c r="AI42" s="65">
        <f t="shared" si="37"/>
        <v>0</v>
      </c>
      <c r="AJ42" s="64"/>
      <c r="AK42" s="65">
        <f t="shared" si="38"/>
        <v>0</v>
      </c>
      <c r="AL42" s="64"/>
      <c r="AM42" s="65">
        <f t="shared" si="39"/>
        <v>0</v>
      </c>
      <c r="AN42" s="64"/>
      <c r="AO42" s="65">
        <f t="shared" si="40"/>
        <v>0</v>
      </c>
      <c r="AP42" s="300">
        <f t="shared" si="41"/>
        <v>96</v>
      </c>
      <c r="AQ42" s="78">
        <f t="shared" si="42"/>
        <v>8</v>
      </c>
      <c r="AR42" s="291">
        <v>1</v>
      </c>
      <c r="AS42" s="69"/>
      <c r="AT42" s="286">
        <v>5</v>
      </c>
      <c r="AU42" s="226">
        <f t="shared" si="8"/>
        <v>6</v>
      </c>
      <c r="AV42" s="294">
        <f t="shared" si="9"/>
        <v>1</v>
      </c>
      <c r="AW42" s="68">
        <f t="shared" si="10"/>
        <v>0</v>
      </c>
      <c r="AX42" s="298">
        <f t="shared" si="46"/>
        <v>8</v>
      </c>
      <c r="AY42" s="226">
        <f t="shared" si="12"/>
        <v>9</v>
      </c>
      <c r="AZ42" s="291">
        <f t="shared" si="13"/>
        <v>0</v>
      </c>
      <c r="BA42" s="69">
        <f t="shared" si="14"/>
        <v>0</v>
      </c>
      <c r="BB42" s="286">
        <f t="shared" si="15"/>
        <v>-3</v>
      </c>
      <c r="BC42" s="226">
        <f t="shared" si="16"/>
        <v>-3</v>
      </c>
      <c r="BD42" s="70">
        <f t="shared" si="17"/>
        <v>-33.333333333333329</v>
      </c>
      <c r="BE42" s="70">
        <f t="shared" si="18"/>
        <v>-37.5</v>
      </c>
      <c r="BF42" s="71"/>
      <c r="BG42" s="71"/>
      <c r="BH42" s="71">
        <v>1</v>
      </c>
      <c r="BI42" s="108">
        <f t="shared" si="19"/>
        <v>1</v>
      </c>
      <c r="BJ42" s="18">
        <f t="shared" si="20"/>
        <v>5</v>
      </c>
      <c r="BK42" s="18">
        <v>1</v>
      </c>
      <c r="BL42" s="18">
        <f t="shared" si="21"/>
        <v>6</v>
      </c>
      <c r="BM42" s="18">
        <f t="shared" si="22"/>
        <v>-3</v>
      </c>
      <c r="BN42" s="18">
        <f t="shared" si="23"/>
        <v>-33.333333333333329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>
        <v>1</v>
      </c>
      <c r="CV42" s="56">
        <f>BC42+CU42</f>
        <v>-2</v>
      </c>
      <c r="CW42" s="173">
        <f t="shared" si="25"/>
        <v>-22.222222222222221</v>
      </c>
      <c r="CX42" s="60"/>
      <c r="CY42" s="60"/>
      <c r="CZ42" s="60"/>
      <c r="DA42" s="60"/>
      <c r="DB42" s="60"/>
      <c r="DC42" s="75"/>
      <c r="DD42" s="60"/>
      <c r="DE42" s="75"/>
      <c r="DF42" s="60"/>
      <c r="DG42" s="60"/>
      <c r="DH42" s="60"/>
      <c r="DI42" s="60"/>
      <c r="DK42" s="3">
        <v>1</v>
      </c>
      <c r="DM42" s="3">
        <v>5</v>
      </c>
      <c r="DN42" s="3">
        <v>6</v>
      </c>
    </row>
    <row r="43" spans="1:118" s="3" customFormat="1" ht="21.75" customHeight="1">
      <c r="A43" s="56">
        <v>34</v>
      </c>
      <c r="B43" s="58">
        <v>80030045</v>
      </c>
      <c r="C43" s="59" t="s">
        <v>156</v>
      </c>
      <c r="D43" s="60" t="s">
        <v>152</v>
      </c>
      <c r="E43" s="60" t="s">
        <v>153</v>
      </c>
      <c r="F43" s="60" t="s">
        <v>106</v>
      </c>
      <c r="G43" s="60" t="s">
        <v>107</v>
      </c>
      <c r="H43" s="60" t="s">
        <v>108</v>
      </c>
      <c r="I43" s="56">
        <v>40</v>
      </c>
      <c r="J43" s="56" t="s">
        <v>116</v>
      </c>
      <c r="K43" s="56" t="s">
        <v>113</v>
      </c>
      <c r="L43" s="56">
        <v>19</v>
      </c>
      <c r="M43" s="62">
        <f t="shared" si="26"/>
        <v>1</v>
      </c>
      <c r="N43" s="61">
        <v>40</v>
      </c>
      <c r="O43" s="62">
        <f t="shared" si="27"/>
        <v>2</v>
      </c>
      <c r="P43" s="61">
        <v>44</v>
      </c>
      <c r="Q43" s="62">
        <f t="shared" si="28"/>
        <v>2</v>
      </c>
      <c r="R43" s="61">
        <v>41</v>
      </c>
      <c r="S43" s="63">
        <f t="shared" si="29"/>
        <v>2</v>
      </c>
      <c r="T43" s="61">
        <v>52</v>
      </c>
      <c r="U43" s="63">
        <f t="shared" si="30"/>
        <v>2</v>
      </c>
      <c r="V43" s="61">
        <v>52</v>
      </c>
      <c r="W43" s="63">
        <f t="shared" si="31"/>
        <v>2</v>
      </c>
      <c r="X43" s="61">
        <v>55</v>
      </c>
      <c r="Y43" s="63">
        <f t="shared" si="32"/>
        <v>2</v>
      </c>
      <c r="Z43" s="61">
        <v>51</v>
      </c>
      <c r="AA43" s="63">
        <f t="shared" si="33"/>
        <v>2</v>
      </c>
      <c r="AB43" s="61">
        <v>49</v>
      </c>
      <c r="AC43" s="63">
        <f t="shared" si="34"/>
        <v>2</v>
      </c>
      <c r="AD43" s="64">
        <v>0</v>
      </c>
      <c r="AE43" s="65">
        <f t="shared" si="35"/>
        <v>0</v>
      </c>
      <c r="AF43" s="64">
        <v>0</v>
      </c>
      <c r="AG43" s="65">
        <f t="shared" si="36"/>
        <v>0</v>
      </c>
      <c r="AH43" s="64">
        <v>0</v>
      </c>
      <c r="AI43" s="65">
        <f t="shared" si="37"/>
        <v>0</v>
      </c>
      <c r="AJ43" s="64"/>
      <c r="AK43" s="65">
        <f t="shared" si="38"/>
        <v>0</v>
      </c>
      <c r="AL43" s="64"/>
      <c r="AM43" s="65">
        <f t="shared" si="39"/>
        <v>0</v>
      </c>
      <c r="AN43" s="64"/>
      <c r="AO43" s="65">
        <f t="shared" si="40"/>
        <v>0</v>
      </c>
      <c r="AP43" s="300">
        <f t="shared" si="41"/>
        <v>403</v>
      </c>
      <c r="AQ43" s="78">
        <f t="shared" si="42"/>
        <v>17</v>
      </c>
      <c r="AR43" s="291">
        <v>1</v>
      </c>
      <c r="AS43" s="69">
        <v>1</v>
      </c>
      <c r="AT43" s="286">
        <v>19</v>
      </c>
      <c r="AU43" s="226">
        <f t="shared" si="8"/>
        <v>21</v>
      </c>
      <c r="AV43" s="294">
        <f t="shared" si="9"/>
        <v>1</v>
      </c>
      <c r="AW43" s="68">
        <f t="shared" si="10"/>
        <v>1</v>
      </c>
      <c r="AX43" s="298">
        <f t="shared" si="46"/>
        <v>20</v>
      </c>
      <c r="AY43" s="226">
        <f t="shared" si="12"/>
        <v>22</v>
      </c>
      <c r="AZ43" s="291">
        <f t="shared" si="13"/>
        <v>0</v>
      </c>
      <c r="BA43" s="69">
        <f t="shared" si="14"/>
        <v>0</v>
      </c>
      <c r="BB43" s="286">
        <f t="shared" si="15"/>
        <v>-1</v>
      </c>
      <c r="BC43" s="226">
        <f t="shared" si="16"/>
        <v>-1</v>
      </c>
      <c r="BD43" s="70">
        <f t="shared" si="17"/>
        <v>-4.5454545454545459</v>
      </c>
      <c r="BE43" s="70">
        <f t="shared" si="18"/>
        <v>-5</v>
      </c>
      <c r="BF43" s="71">
        <v>1</v>
      </c>
      <c r="BG43" s="71"/>
      <c r="BH43" s="71">
        <v>2</v>
      </c>
      <c r="BI43" s="108">
        <f t="shared" si="19"/>
        <v>3</v>
      </c>
      <c r="BJ43" s="18">
        <f t="shared" si="20"/>
        <v>18</v>
      </c>
      <c r="BK43" s="18">
        <v>3</v>
      </c>
      <c r="BL43" s="18">
        <f t="shared" si="21"/>
        <v>21</v>
      </c>
      <c r="BM43" s="18">
        <f t="shared" si="22"/>
        <v>-1</v>
      </c>
      <c r="BN43" s="18">
        <f t="shared" si="23"/>
        <v>-4.5454545454545459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>
        <v>1</v>
      </c>
      <c r="CV43" s="56">
        <f>BC43+CU43</f>
        <v>0</v>
      </c>
      <c r="CW43" s="173">
        <f t="shared" si="25"/>
        <v>0</v>
      </c>
      <c r="CX43" s="60"/>
      <c r="CY43" s="60"/>
      <c r="CZ43" s="60"/>
      <c r="DA43" s="60"/>
      <c r="DB43" s="60"/>
      <c r="DC43" s="75">
        <v>1</v>
      </c>
      <c r="DD43" s="60"/>
      <c r="DE43" s="75"/>
      <c r="DF43" s="60"/>
      <c r="DG43" s="60"/>
      <c r="DH43" s="60"/>
      <c r="DI43" s="60"/>
      <c r="DK43" s="3">
        <v>1</v>
      </c>
      <c r="DL43" s="3">
        <v>1</v>
      </c>
      <c r="DM43" s="3">
        <v>19</v>
      </c>
      <c r="DN43" s="3">
        <v>21</v>
      </c>
    </row>
    <row r="44" spans="1:118" s="3" customFormat="1" ht="21.75" customHeight="1">
      <c r="A44" s="56">
        <v>35</v>
      </c>
      <c r="B44" s="58">
        <v>80030046</v>
      </c>
      <c r="C44" s="59" t="s">
        <v>157</v>
      </c>
      <c r="D44" s="60" t="s">
        <v>158</v>
      </c>
      <c r="E44" s="60" t="s">
        <v>153</v>
      </c>
      <c r="F44" s="60" t="s">
        <v>106</v>
      </c>
      <c r="G44" s="60" t="s">
        <v>107</v>
      </c>
      <c r="H44" s="60" t="s">
        <v>108</v>
      </c>
      <c r="I44" s="56">
        <v>50</v>
      </c>
      <c r="J44" s="56" t="s">
        <v>116</v>
      </c>
      <c r="K44" s="56" t="s">
        <v>110</v>
      </c>
      <c r="L44" s="56">
        <v>0</v>
      </c>
      <c r="M44" s="62">
        <f t="shared" si="26"/>
        <v>0</v>
      </c>
      <c r="N44" s="61">
        <v>1</v>
      </c>
      <c r="O44" s="62">
        <f t="shared" si="27"/>
        <v>1</v>
      </c>
      <c r="P44" s="61">
        <v>3</v>
      </c>
      <c r="Q44" s="62">
        <f t="shared" si="28"/>
        <v>1</v>
      </c>
      <c r="R44" s="61">
        <v>11</v>
      </c>
      <c r="S44" s="63">
        <f t="shared" si="29"/>
        <v>1</v>
      </c>
      <c r="T44" s="61">
        <v>21</v>
      </c>
      <c r="U44" s="63">
        <f t="shared" si="30"/>
        <v>1</v>
      </c>
      <c r="V44" s="61">
        <v>14</v>
      </c>
      <c r="W44" s="63">
        <f t="shared" si="31"/>
        <v>1</v>
      </c>
      <c r="X44" s="61">
        <v>19</v>
      </c>
      <c r="Y44" s="63">
        <f t="shared" si="32"/>
        <v>1</v>
      </c>
      <c r="Z44" s="61">
        <v>19</v>
      </c>
      <c r="AA44" s="63">
        <f t="shared" si="33"/>
        <v>1</v>
      </c>
      <c r="AB44" s="61">
        <v>10</v>
      </c>
      <c r="AC44" s="63">
        <f t="shared" si="34"/>
        <v>1</v>
      </c>
      <c r="AD44" s="64">
        <v>0</v>
      </c>
      <c r="AE44" s="65">
        <f t="shared" si="35"/>
        <v>0</v>
      </c>
      <c r="AF44" s="64">
        <v>0</v>
      </c>
      <c r="AG44" s="65">
        <f t="shared" si="36"/>
        <v>0</v>
      </c>
      <c r="AH44" s="64">
        <v>0</v>
      </c>
      <c r="AI44" s="65">
        <f t="shared" si="37"/>
        <v>0</v>
      </c>
      <c r="AJ44" s="64"/>
      <c r="AK44" s="65">
        <f t="shared" si="38"/>
        <v>0</v>
      </c>
      <c r="AL44" s="64"/>
      <c r="AM44" s="65">
        <f t="shared" si="39"/>
        <v>0</v>
      </c>
      <c r="AN44" s="64"/>
      <c r="AO44" s="65">
        <f t="shared" si="40"/>
        <v>0</v>
      </c>
      <c r="AP44" s="300">
        <f t="shared" si="41"/>
        <v>98</v>
      </c>
      <c r="AQ44" s="78">
        <f t="shared" si="42"/>
        <v>8</v>
      </c>
      <c r="AR44" s="291">
        <v>1</v>
      </c>
      <c r="AS44" s="69"/>
      <c r="AT44" s="286">
        <v>9</v>
      </c>
      <c r="AU44" s="226">
        <f t="shared" si="8"/>
        <v>10</v>
      </c>
      <c r="AV44" s="294">
        <f t="shared" si="9"/>
        <v>1</v>
      </c>
      <c r="AW44" s="68">
        <f t="shared" si="10"/>
        <v>0</v>
      </c>
      <c r="AX44" s="298">
        <f t="shared" si="46"/>
        <v>8</v>
      </c>
      <c r="AY44" s="226">
        <f t="shared" si="12"/>
        <v>9</v>
      </c>
      <c r="AZ44" s="291">
        <f t="shared" si="13"/>
        <v>0</v>
      </c>
      <c r="BA44" s="69">
        <f t="shared" si="14"/>
        <v>0</v>
      </c>
      <c r="BB44" s="286">
        <f t="shared" si="15"/>
        <v>1</v>
      </c>
      <c r="BC44" s="226">
        <f t="shared" si="16"/>
        <v>1</v>
      </c>
      <c r="BD44" s="70">
        <f t="shared" si="17"/>
        <v>11.111111111111111</v>
      </c>
      <c r="BE44" s="70">
        <f t="shared" si="18"/>
        <v>12.5</v>
      </c>
      <c r="BF44" s="71"/>
      <c r="BG44" s="71"/>
      <c r="BH44" s="71"/>
      <c r="BI44" s="108">
        <f t="shared" si="19"/>
        <v>0</v>
      </c>
      <c r="BJ44" s="18">
        <f t="shared" si="20"/>
        <v>10</v>
      </c>
      <c r="BK44" s="18"/>
      <c r="BL44" s="18">
        <f t="shared" si="21"/>
        <v>10</v>
      </c>
      <c r="BM44" s="18">
        <f t="shared" si="22"/>
        <v>1</v>
      </c>
      <c r="BN44" s="18">
        <f t="shared" si="23"/>
        <v>11.111111111111111</v>
      </c>
      <c r="BO44" s="73"/>
      <c r="BP44" s="55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/>
      <c r="CV44" s="56">
        <f>BC44+BQ44</f>
        <v>1</v>
      </c>
      <c r="CW44" s="173">
        <f t="shared" si="25"/>
        <v>11.111111111111111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9</v>
      </c>
      <c r="DN44" s="3">
        <v>10</v>
      </c>
    </row>
    <row r="45" spans="1:118" s="3" customFormat="1" ht="21.75" customHeight="1">
      <c r="A45" s="56">
        <v>36</v>
      </c>
      <c r="B45" s="58">
        <v>80030047</v>
      </c>
      <c r="C45" s="59" t="s">
        <v>159</v>
      </c>
      <c r="D45" s="60" t="s">
        <v>158</v>
      </c>
      <c r="E45" s="60" t="s">
        <v>153</v>
      </c>
      <c r="F45" s="60" t="s">
        <v>106</v>
      </c>
      <c r="G45" s="60" t="s">
        <v>107</v>
      </c>
      <c r="H45" s="60" t="s">
        <v>108</v>
      </c>
      <c r="I45" s="56">
        <v>55</v>
      </c>
      <c r="J45" s="56" t="s">
        <v>109</v>
      </c>
      <c r="K45" s="56" t="s">
        <v>113</v>
      </c>
      <c r="L45" s="56">
        <v>8</v>
      </c>
      <c r="M45" s="62">
        <f t="shared" si="26"/>
        <v>1</v>
      </c>
      <c r="N45" s="61">
        <v>5</v>
      </c>
      <c r="O45" s="62">
        <f t="shared" si="27"/>
        <v>1</v>
      </c>
      <c r="P45" s="61">
        <v>2</v>
      </c>
      <c r="Q45" s="62">
        <f t="shared" si="28"/>
        <v>1</v>
      </c>
      <c r="R45" s="61">
        <v>18</v>
      </c>
      <c r="S45" s="63">
        <f t="shared" si="29"/>
        <v>1</v>
      </c>
      <c r="T45" s="61">
        <v>20</v>
      </c>
      <c r="U45" s="63">
        <f t="shared" si="30"/>
        <v>1</v>
      </c>
      <c r="V45" s="61">
        <v>24</v>
      </c>
      <c r="W45" s="63">
        <f t="shared" si="31"/>
        <v>1</v>
      </c>
      <c r="X45" s="61">
        <v>21</v>
      </c>
      <c r="Y45" s="63">
        <f t="shared" si="32"/>
        <v>1</v>
      </c>
      <c r="Z45" s="61">
        <v>21</v>
      </c>
      <c r="AA45" s="63">
        <f t="shared" si="33"/>
        <v>1</v>
      </c>
      <c r="AB45" s="61">
        <v>25</v>
      </c>
      <c r="AC45" s="63">
        <f t="shared" si="34"/>
        <v>1</v>
      </c>
      <c r="AD45" s="64">
        <v>0</v>
      </c>
      <c r="AE45" s="65">
        <f t="shared" si="35"/>
        <v>0</v>
      </c>
      <c r="AF45" s="64">
        <v>0</v>
      </c>
      <c r="AG45" s="65">
        <f t="shared" si="36"/>
        <v>0</v>
      </c>
      <c r="AH45" s="64">
        <v>0</v>
      </c>
      <c r="AI45" s="65">
        <f t="shared" si="37"/>
        <v>0</v>
      </c>
      <c r="AJ45" s="64"/>
      <c r="AK45" s="65">
        <f t="shared" si="38"/>
        <v>0</v>
      </c>
      <c r="AL45" s="64"/>
      <c r="AM45" s="65">
        <f t="shared" si="39"/>
        <v>0</v>
      </c>
      <c r="AN45" s="64"/>
      <c r="AO45" s="65">
        <f t="shared" si="40"/>
        <v>0</v>
      </c>
      <c r="AP45" s="300">
        <f t="shared" si="41"/>
        <v>144</v>
      </c>
      <c r="AQ45" s="78">
        <f t="shared" si="42"/>
        <v>9</v>
      </c>
      <c r="AR45" s="291">
        <v>1</v>
      </c>
      <c r="AS45" s="69"/>
      <c r="AT45" s="286">
        <v>10</v>
      </c>
      <c r="AU45" s="226">
        <f t="shared" si="8"/>
        <v>11</v>
      </c>
      <c r="AV45" s="294">
        <f t="shared" si="9"/>
        <v>1</v>
      </c>
      <c r="AW45" s="68">
        <f t="shared" si="10"/>
        <v>1</v>
      </c>
      <c r="AX45" s="298">
        <f t="shared" si="46"/>
        <v>11</v>
      </c>
      <c r="AY45" s="226">
        <f t="shared" si="12"/>
        <v>13</v>
      </c>
      <c r="AZ45" s="291">
        <f t="shared" si="13"/>
        <v>0</v>
      </c>
      <c r="BA45" s="69">
        <f t="shared" si="14"/>
        <v>-1</v>
      </c>
      <c r="BB45" s="286">
        <f t="shared" si="15"/>
        <v>-1</v>
      </c>
      <c r="BC45" s="226">
        <f t="shared" si="16"/>
        <v>-2</v>
      </c>
      <c r="BD45" s="70">
        <f t="shared" si="17"/>
        <v>-15.384615384615385</v>
      </c>
      <c r="BE45" s="70">
        <f t="shared" si="18"/>
        <v>-9.0909090909090917</v>
      </c>
      <c r="BF45" s="71"/>
      <c r="BG45" s="71"/>
      <c r="BH45" s="71"/>
      <c r="BI45" s="108">
        <f t="shared" si="19"/>
        <v>0</v>
      </c>
      <c r="BJ45" s="18">
        <f t="shared" si="20"/>
        <v>11</v>
      </c>
      <c r="BK45" s="18"/>
      <c r="BL45" s="18">
        <f t="shared" si="21"/>
        <v>11</v>
      </c>
      <c r="BM45" s="18">
        <f t="shared" si="22"/>
        <v>-2</v>
      </c>
      <c r="BN45" s="18">
        <f t="shared" si="23"/>
        <v>-15.384615384615385</v>
      </c>
      <c r="BO45" s="73"/>
      <c r="BP45" s="55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>
        <v>1</v>
      </c>
      <c r="CV45" s="56">
        <f>BC45+CU45</f>
        <v>-1</v>
      </c>
      <c r="CW45" s="173">
        <f t="shared" si="25"/>
        <v>-7.6923076923076925</v>
      </c>
      <c r="CX45" s="60"/>
      <c r="CY45" s="60"/>
      <c r="CZ45" s="60"/>
      <c r="DA45" s="60"/>
      <c r="DB45" s="60"/>
      <c r="DC45" s="75"/>
      <c r="DD45" s="60"/>
      <c r="DE45" s="75"/>
      <c r="DF45" s="60"/>
      <c r="DG45" s="60"/>
      <c r="DH45" s="60"/>
      <c r="DI45" s="60"/>
      <c r="DK45" s="3">
        <v>1</v>
      </c>
      <c r="DM45" s="3">
        <v>10</v>
      </c>
      <c r="DN45" s="3">
        <v>11</v>
      </c>
    </row>
    <row r="46" spans="1:118" s="3" customFormat="1" ht="21.75" customHeight="1">
      <c r="A46" s="56">
        <v>37</v>
      </c>
      <c r="B46" s="58">
        <v>80030048</v>
      </c>
      <c r="C46" s="59" t="s">
        <v>160</v>
      </c>
      <c r="D46" s="60" t="s">
        <v>158</v>
      </c>
      <c r="E46" s="60" t="s">
        <v>153</v>
      </c>
      <c r="F46" s="60" t="s">
        <v>106</v>
      </c>
      <c r="G46" s="60" t="s">
        <v>107</v>
      </c>
      <c r="H46" s="60" t="s">
        <v>108</v>
      </c>
      <c r="I46" s="56">
        <v>50</v>
      </c>
      <c r="J46" s="56" t="s">
        <v>116</v>
      </c>
      <c r="K46" s="56" t="s">
        <v>110</v>
      </c>
      <c r="L46" s="56">
        <v>3</v>
      </c>
      <c r="M46" s="62">
        <f t="shared" si="26"/>
        <v>1</v>
      </c>
      <c r="N46" s="61">
        <v>5</v>
      </c>
      <c r="O46" s="62">
        <f t="shared" si="27"/>
        <v>1</v>
      </c>
      <c r="P46" s="61">
        <v>4</v>
      </c>
      <c r="Q46" s="62">
        <f t="shared" si="28"/>
        <v>1</v>
      </c>
      <c r="R46" s="61">
        <v>5</v>
      </c>
      <c r="S46" s="63">
        <f t="shared" si="29"/>
        <v>1</v>
      </c>
      <c r="T46" s="61">
        <v>2</v>
      </c>
      <c r="U46" s="63">
        <f t="shared" si="30"/>
        <v>1</v>
      </c>
      <c r="V46" s="61">
        <v>6</v>
      </c>
      <c r="W46" s="63">
        <f t="shared" si="31"/>
        <v>1</v>
      </c>
      <c r="X46" s="61">
        <v>3</v>
      </c>
      <c r="Y46" s="63">
        <f t="shared" si="32"/>
        <v>1</v>
      </c>
      <c r="Z46" s="61">
        <v>5</v>
      </c>
      <c r="AA46" s="63">
        <f t="shared" si="33"/>
        <v>1</v>
      </c>
      <c r="AB46" s="61">
        <v>7</v>
      </c>
      <c r="AC46" s="63">
        <f t="shared" si="34"/>
        <v>1</v>
      </c>
      <c r="AD46" s="64">
        <v>0</v>
      </c>
      <c r="AE46" s="65">
        <f t="shared" si="35"/>
        <v>0</v>
      </c>
      <c r="AF46" s="64">
        <v>0</v>
      </c>
      <c r="AG46" s="65">
        <f t="shared" si="36"/>
        <v>0</v>
      </c>
      <c r="AH46" s="64">
        <v>0</v>
      </c>
      <c r="AI46" s="65">
        <f t="shared" si="37"/>
        <v>0</v>
      </c>
      <c r="AJ46" s="64"/>
      <c r="AK46" s="65">
        <f t="shared" si="38"/>
        <v>0</v>
      </c>
      <c r="AL46" s="64"/>
      <c r="AM46" s="65">
        <f t="shared" si="39"/>
        <v>0</v>
      </c>
      <c r="AN46" s="64"/>
      <c r="AO46" s="65">
        <f t="shared" si="40"/>
        <v>0</v>
      </c>
      <c r="AP46" s="300">
        <f t="shared" si="41"/>
        <v>40</v>
      </c>
      <c r="AQ46" s="78">
        <f t="shared" si="42"/>
        <v>9</v>
      </c>
      <c r="AR46" s="291">
        <v>0</v>
      </c>
      <c r="AS46" s="69"/>
      <c r="AT46" s="286">
        <v>3</v>
      </c>
      <c r="AU46" s="226">
        <f t="shared" si="8"/>
        <v>3</v>
      </c>
      <c r="AV46" s="294">
        <f t="shared" si="9"/>
        <v>0</v>
      </c>
      <c r="AW46" s="68">
        <f t="shared" si="10"/>
        <v>0</v>
      </c>
      <c r="AX46" s="298">
        <v>4</v>
      </c>
      <c r="AY46" s="226">
        <f t="shared" si="12"/>
        <v>4</v>
      </c>
      <c r="AZ46" s="291">
        <f t="shared" si="13"/>
        <v>0</v>
      </c>
      <c r="BA46" s="69">
        <f t="shared" si="14"/>
        <v>0</v>
      </c>
      <c r="BB46" s="286">
        <f t="shared" si="15"/>
        <v>-1</v>
      </c>
      <c r="BC46" s="226">
        <f t="shared" si="16"/>
        <v>-1</v>
      </c>
      <c r="BD46" s="70">
        <f t="shared" si="17"/>
        <v>-25</v>
      </c>
      <c r="BE46" s="70">
        <f t="shared" si="18"/>
        <v>-25</v>
      </c>
      <c r="BF46" s="71"/>
      <c r="BG46" s="71"/>
      <c r="BH46" s="71"/>
      <c r="BI46" s="108">
        <f t="shared" si="19"/>
        <v>0</v>
      </c>
      <c r="BJ46" s="18">
        <f t="shared" si="20"/>
        <v>3</v>
      </c>
      <c r="BK46" s="18"/>
      <c r="BL46" s="18">
        <f t="shared" si="21"/>
        <v>3</v>
      </c>
      <c r="BM46" s="18">
        <f t="shared" si="22"/>
        <v>-1</v>
      </c>
      <c r="BN46" s="18">
        <f t="shared" si="23"/>
        <v>-25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>
        <v>1</v>
      </c>
      <c r="CV46" s="56">
        <f>BC46+CU46</f>
        <v>0</v>
      </c>
      <c r="CW46" s="173">
        <f t="shared" si="25"/>
        <v>0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2</v>
      </c>
      <c r="DN46" s="3">
        <v>3</v>
      </c>
    </row>
    <row r="47" spans="1:118" s="3" customFormat="1" ht="21.75" customHeight="1">
      <c r="A47" s="56">
        <v>38</v>
      </c>
      <c r="B47" s="58">
        <v>80030049</v>
      </c>
      <c r="C47" s="59" t="s">
        <v>161</v>
      </c>
      <c r="D47" s="60" t="s">
        <v>158</v>
      </c>
      <c r="E47" s="60" t="s">
        <v>153</v>
      </c>
      <c r="F47" s="60" t="s">
        <v>106</v>
      </c>
      <c r="G47" s="60" t="s">
        <v>107</v>
      </c>
      <c r="H47" s="60" t="s">
        <v>108</v>
      </c>
      <c r="I47" s="56">
        <v>57</v>
      </c>
      <c r="J47" s="56" t="s">
        <v>116</v>
      </c>
      <c r="K47" s="56" t="s">
        <v>110</v>
      </c>
      <c r="L47" s="56">
        <v>0</v>
      </c>
      <c r="M47" s="62">
        <f t="shared" si="26"/>
        <v>0</v>
      </c>
      <c r="N47" s="61">
        <v>1</v>
      </c>
      <c r="O47" s="62">
        <f t="shared" si="27"/>
        <v>1</v>
      </c>
      <c r="P47" s="61">
        <v>1</v>
      </c>
      <c r="Q47" s="62">
        <f t="shared" si="28"/>
        <v>1</v>
      </c>
      <c r="R47" s="61">
        <v>2</v>
      </c>
      <c r="S47" s="63">
        <f t="shared" si="29"/>
        <v>1</v>
      </c>
      <c r="T47" s="61">
        <v>9</v>
      </c>
      <c r="U47" s="63">
        <f t="shared" si="30"/>
        <v>1</v>
      </c>
      <c r="V47" s="61">
        <v>6</v>
      </c>
      <c r="W47" s="63">
        <f t="shared" si="31"/>
        <v>1</v>
      </c>
      <c r="X47" s="61">
        <v>9</v>
      </c>
      <c r="Y47" s="63">
        <f t="shared" si="32"/>
        <v>1</v>
      </c>
      <c r="Z47" s="61">
        <v>3</v>
      </c>
      <c r="AA47" s="63">
        <f t="shared" si="33"/>
        <v>1</v>
      </c>
      <c r="AB47" s="61">
        <v>6</v>
      </c>
      <c r="AC47" s="63">
        <f t="shared" si="34"/>
        <v>1</v>
      </c>
      <c r="AD47" s="64">
        <v>0</v>
      </c>
      <c r="AE47" s="65">
        <f t="shared" si="35"/>
        <v>0</v>
      </c>
      <c r="AF47" s="64">
        <v>0</v>
      </c>
      <c r="AG47" s="65">
        <f t="shared" si="36"/>
        <v>0</v>
      </c>
      <c r="AH47" s="64">
        <v>0</v>
      </c>
      <c r="AI47" s="65">
        <f t="shared" si="37"/>
        <v>0</v>
      </c>
      <c r="AJ47" s="64"/>
      <c r="AK47" s="65">
        <f t="shared" si="38"/>
        <v>0</v>
      </c>
      <c r="AL47" s="64"/>
      <c r="AM47" s="65">
        <f t="shared" si="39"/>
        <v>0</v>
      </c>
      <c r="AN47" s="64"/>
      <c r="AO47" s="65">
        <f t="shared" si="40"/>
        <v>0</v>
      </c>
      <c r="AP47" s="300">
        <f t="shared" si="41"/>
        <v>37</v>
      </c>
      <c r="AQ47" s="78">
        <f t="shared" si="42"/>
        <v>8</v>
      </c>
      <c r="AR47" s="291">
        <v>1</v>
      </c>
      <c r="AS47" s="69"/>
      <c r="AT47" s="286">
        <v>2</v>
      </c>
      <c r="AU47" s="226">
        <f t="shared" si="8"/>
        <v>3</v>
      </c>
      <c r="AV47" s="294">
        <f t="shared" si="9"/>
        <v>0</v>
      </c>
      <c r="AW47" s="68">
        <f t="shared" si="10"/>
        <v>0</v>
      </c>
      <c r="AX47" s="298">
        <v>4</v>
      </c>
      <c r="AY47" s="226">
        <f t="shared" si="12"/>
        <v>4</v>
      </c>
      <c r="AZ47" s="291">
        <f t="shared" si="13"/>
        <v>1</v>
      </c>
      <c r="BA47" s="69">
        <f t="shared" si="14"/>
        <v>0</v>
      </c>
      <c r="BB47" s="286">
        <f t="shared" si="15"/>
        <v>-2</v>
      </c>
      <c r="BC47" s="226">
        <f t="shared" si="16"/>
        <v>-1</v>
      </c>
      <c r="BD47" s="70">
        <f t="shared" si="17"/>
        <v>-25</v>
      </c>
      <c r="BE47" s="70">
        <f t="shared" si="18"/>
        <v>-50</v>
      </c>
      <c r="BF47" s="71"/>
      <c r="BG47" s="71"/>
      <c r="BH47" s="71">
        <v>2</v>
      </c>
      <c r="BI47" s="108">
        <f t="shared" si="19"/>
        <v>2</v>
      </c>
      <c r="BJ47" s="18">
        <f t="shared" si="20"/>
        <v>1</v>
      </c>
      <c r="BK47" s="18">
        <v>1</v>
      </c>
      <c r="BL47" s="18">
        <f t="shared" si="21"/>
        <v>2</v>
      </c>
      <c r="BM47" s="18">
        <f t="shared" si="22"/>
        <v>-2</v>
      </c>
      <c r="BN47" s="18">
        <f t="shared" si="23"/>
        <v>-50</v>
      </c>
      <c r="BO47" s="73"/>
      <c r="BP47" s="55"/>
      <c r="BQ47" s="74">
        <v>1</v>
      </c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/>
      <c r="CV47" s="56">
        <f>BC47+BQ47</f>
        <v>0</v>
      </c>
      <c r="CW47" s="173">
        <f t="shared" si="25"/>
        <v>0</v>
      </c>
      <c r="CX47" s="60"/>
      <c r="CY47" s="60"/>
      <c r="CZ47" s="60"/>
      <c r="DA47" s="60"/>
      <c r="DB47" s="60"/>
      <c r="DC47" s="75">
        <v>1</v>
      </c>
      <c r="DD47" s="60"/>
      <c r="DE47" s="75"/>
      <c r="DF47" s="60"/>
      <c r="DG47" s="60"/>
      <c r="DH47" s="60"/>
      <c r="DI47" s="60"/>
      <c r="DK47" s="3">
        <v>1</v>
      </c>
      <c r="DM47" s="3">
        <v>3</v>
      </c>
      <c r="DN47" s="3">
        <v>4</v>
      </c>
    </row>
    <row r="48" spans="1:118" s="3" customFormat="1" ht="21.75" customHeight="1">
      <c r="A48" s="56">
        <v>39</v>
      </c>
      <c r="B48" s="58">
        <v>80030050</v>
      </c>
      <c r="C48" s="59" t="s">
        <v>162</v>
      </c>
      <c r="D48" s="60" t="s">
        <v>158</v>
      </c>
      <c r="E48" s="60" t="s">
        <v>153</v>
      </c>
      <c r="F48" s="60" t="s">
        <v>106</v>
      </c>
      <c r="G48" s="60" t="s">
        <v>107</v>
      </c>
      <c r="H48" s="60" t="s">
        <v>108</v>
      </c>
      <c r="I48" s="56">
        <v>50</v>
      </c>
      <c r="J48" s="56" t="s">
        <v>116</v>
      </c>
      <c r="K48" s="56" t="s">
        <v>110</v>
      </c>
      <c r="L48" s="56">
        <v>5</v>
      </c>
      <c r="M48" s="62">
        <f t="shared" si="26"/>
        <v>1</v>
      </c>
      <c r="N48" s="61">
        <v>3</v>
      </c>
      <c r="O48" s="62">
        <f t="shared" si="27"/>
        <v>1</v>
      </c>
      <c r="P48" s="61">
        <v>7</v>
      </c>
      <c r="Q48" s="62">
        <f t="shared" si="28"/>
        <v>1</v>
      </c>
      <c r="R48" s="61">
        <v>9</v>
      </c>
      <c r="S48" s="63">
        <f t="shared" si="29"/>
        <v>1</v>
      </c>
      <c r="T48" s="61">
        <v>5</v>
      </c>
      <c r="U48" s="63">
        <f t="shared" si="30"/>
        <v>1</v>
      </c>
      <c r="V48" s="61">
        <v>5</v>
      </c>
      <c r="W48" s="63">
        <f t="shared" si="31"/>
        <v>1</v>
      </c>
      <c r="X48" s="61">
        <v>11</v>
      </c>
      <c r="Y48" s="63">
        <f t="shared" si="32"/>
        <v>1</v>
      </c>
      <c r="Z48" s="61">
        <v>6</v>
      </c>
      <c r="AA48" s="63">
        <f t="shared" si="33"/>
        <v>1</v>
      </c>
      <c r="AB48" s="61">
        <v>6</v>
      </c>
      <c r="AC48" s="63">
        <f t="shared" si="34"/>
        <v>1</v>
      </c>
      <c r="AD48" s="64">
        <v>0</v>
      </c>
      <c r="AE48" s="65">
        <f t="shared" si="35"/>
        <v>0</v>
      </c>
      <c r="AF48" s="64">
        <v>0</v>
      </c>
      <c r="AG48" s="65">
        <f t="shared" si="36"/>
        <v>0</v>
      </c>
      <c r="AH48" s="64">
        <v>0</v>
      </c>
      <c r="AI48" s="65">
        <f t="shared" si="37"/>
        <v>0</v>
      </c>
      <c r="AJ48" s="64"/>
      <c r="AK48" s="65">
        <f t="shared" si="38"/>
        <v>0</v>
      </c>
      <c r="AL48" s="64"/>
      <c r="AM48" s="65">
        <f t="shared" si="39"/>
        <v>0</v>
      </c>
      <c r="AN48" s="64"/>
      <c r="AO48" s="65">
        <f t="shared" si="40"/>
        <v>0</v>
      </c>
      <c r="AP48" s="300">
        <f t="shared" si="41"/>
        <v>57</v>
      </c>
      <c r="AQ48" s="78">
        <f t="shared" si="42"/>
        <v>9</v>
      </c>
      <c r="AR48" s="291">
        <v>1</v>
      </c>
      <c r="AS48" s="69"/>
      <c r="AT48" s="286">
        <v>3</v>
      </c>
      <c r="AU48" s="226">
        <f t="shared" si="8"/>
        <v>4</v>
      </c>
      <c r="AV48" s="294">
        <f t="shared" si="9"/>
        <v>1</v>
      </c>
      <c r="AW48" s="68">
        <f t="shared" si="10"/>
        <v>0</v>
      </c>
      <c r="AX48" s="298">
        <f t="shared" ref="AX48:AX59" si="47">IF(AP48&lt;1,0,IF(AND((L48+N48+P48+R48+T48+V48+X48+Z48+AB48)&lt;=40,(L48+N48+P48+R48+T48+V48+X48+Z48+AB48)&gt;0,(AP48)&lt;120),"กรอก",ROUND((IF(AP48&lt;120,((IF((L48+N48+P48+R48+T48+V48+X48+Z48+AB48)=0,0,(IF((L48+N48+P48+R48+T48+V48+X48+Z48+AB48)&lt;=80,6,8))))+((((AE48+AG48+AI48)*30)/20)+(((AK48+AM48+AO48)*35)/20))),(((M48+O48+Q48)*20)/20)+(((S48+U48+W48+Y48+AA48+AC48)*25)/20)+(((AE48+AG48+AI48)*30)/20)+(((AK48+AM48+AO48)*35)/20))),0)))</f>
        <v>6</v>
      </c>
      <c r="AY48" s="226">
        <f t="shared" si="12"/>
        <v>7</v>
      </c>
      <c r="AZ48" s="291">
        <f t="shared" si="13"/>
        <v>0</v>
      </c>
      <c r="BA48" s="69">
        <f t="shared" si="14"/>
        <v>0</v>
      </c>
      <c r="BB48" s="286">
        <f t="shared" si="15"/>
        <v>-3</v>
      </c>
      <c r="BC48" s="226">
        <f t="shared" si="16"/>
        <v>-3</v>
      </c>
      <c r="BD48" s="70">
        <f t="shared" si="17"/>
        <v>-42.857142857142854</v>
      </c>
      <c r="BE48" s="70">
        <f t="shared" si="18"/>
        <v>-50</v>
      </c>
      <c r="BF48" s="71"/>
      <c r="BG48" s="71"/>
      <c r="BH48" s="71">
        <v>1</v>
      </c>
      <c r="BI48" s="108">
        <f t="shared" si="19"/>
        <v>1</v>
      </c>
      <c r="BJ48" s="18">
        <f t="shared" si="20"/>
        <v>3</v>
      </c>
      <c r="BK48" s="18">
        <v>1</v>
      </c>
      <c r="BL48" s="18">
        <f t="shared" si="21"/>
        <v>4</v>
      </c>
      <c r="BM48" s="18">
        <f t="shared" si="22"/>
        <v>-3</v>
      </c>
      <c r="BN48" s="18">
        <f t="shared" si="23"/>
        <v>-42.857142857142854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>
        <v>1</v>
      </c>
      <c r="CV48" s="56">
        <f>BC48+CU48</f>
        <v>-2</v>
      </c>
      <c r="CW48" s="173">
        <f t="shared" si="25"/>
        <v>-28.571428571428569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K48" s="3">
        <v>1</v>
      </c>
      <c r="DM48" s="3">
        <v>3</v>
      </c>
      <c r="DN48" s="3">
        <v>4</v>
      </c>
    </row>
    <row r="49" spans="1:118" s="3" customFormat="1" ht="21.75" customHeight="1">
      <c r="A49" s="56">
        <v>40</v>
      </c>
      <c r="B49" s="58">
        <v>80030051</v>
      </c>
      <c r="C49" s="59" t="s">
        <v>163</v>
      </c>
      <c r="D49" s="60" t="s">
        <v>164</v>
      </c>
      <c r="E49" s="60" t="s">
        <v>153</v>
      </c>
      <c r="F49" s="60" t="s">
        <v>106</v>
      </c>
      <c r="G49" s="60" t="s">
        <v>107</v>
      </c>
      <c r="H49" s="60" t="s">
        <v>112</v>
      </c>
      <c r="I49" s="56">
        <v>65</v>
      </c>
      <c r="J49" s="56" t="s">
        <v>116</v>
      </c>
      <c r="K49" s="56" t="s">
        <v>110</v>
      </c>
      <c r="L49" s="56">
        <v>0</v>
      </c>
      <c r="M49" s="62">
        <f t="shared" si="26"/>
        <v>0</v>
      </c>
      <c r="N49" s="61">
        <v>15</v>
      </c>
      <c r="O49" s="62">
        <f t="shared" si="27"/>
        <v>1</v>
      </c>
      <c r="P49" s="61">
        <v>18</v>
      </c>
      <c r="Q49" s="62">
        <f t="shared" si="28"/>
        <v>1</v>
      </c>
      <c r="R49" s="61">
        <v>15</v>
      </c>
      <c r="S49" s="63">
        <f t="shared" si="29"/>
        <v>1</v>
      </c>
      <c r="T49" s="61">
        <v>9</v>
      </c>
      <c r="U49" s="63">
        <f t="shared" si="30"/>
        <v>1</v>
      </c>
      <c r="V49" s="61">
        <v>19</v>
      </c>
      <c r="W49" s="63">
        <f t="shared" si="31"/>
        <v>1</v>
      </c>
      <c r="X49" s="61">
        <v>13</v>
      </c>
      <c r="Y49" s="63">
        <f t="shared" si="32"/>
        <v>1</v>
      </c>
      <c r="Z49" s="61">
        <v>11</v>
      </c>
      <c r="AA49" s="63">
        <f t="shared" si="33"/>
        <v>1</v>
      </c>
      <c r="AB49" s="61">
        <v>12</v>
      </c>
      <c r="AC49" s="63">
        <f t="shared" si="34"/>
        <v>1</v>
      </c>
      <c r="AD49" s="64">
        <v>20</v>
      </c>
      <c r="AE49" s="65">
        <f t="shared" si="35"/>
        <v>1</v>
      </c>
      <c r="AF49" s="64">
        <v>12</v>
      </c>
      <c r="AG49" s="65">
        <f t="shared" si="36"/>
        <v>1</v>
      </c>
      <c r="AH49" s="64">
        <v>7</v>
      </c>
      <c r="AI49" s="65">
        <f t="shared" si="37"/>
        <v>1</v>
      </c>
      <c r="AJ49" s="64"/>
      <c r="AK49" s="65">
        <f t="shared" si="38"/>
        <v>0</v>
      </c>
      <c r="AL49" s="64"/>
      <c r="AM49" s="65">
        <f t="shared" si="39"/>
        <v>0</v>
      </c>
      <c r="AN49" s="64"/>
      <c r="AO49" s="65">
        <f t="shared" si="40"/>
        <v>0</v>
      </c>
      <c r="AP49" s="300">
        <f t="shared" si="41"/>
        <v>151</v>
      </c>
      <c r="AQ49" s="78">
        <f t="shared" si="42"/>
        <v>11</v>
      </c>
      <c r="AR49" s="291">
        <v>1</v>
      </c>
      <c r="AS49" s="69"/>
      <c r="AT49" s="286">
        <v>15</v>
      </c>
      <c r="AU49" s="226">
        <f t="shared" si="8"/>
        <v>16</v>
      </c>
      <c r="AV49" s="294">
        <f t="shared" si="9"/>
        <v>1</v>
      </c>
      <c r="AW49" s="68">
        <f t="shared" si="10"/>
        <v>1</v>
      </c>
      <c r="AX49" s="298">
        <f t="shared" si="47"/>
        <v>14</v>
      </c>
      <c r="AY49" s="226">
        <f t="shared" si="12"/>
        <v>16</v>
      </c>
      <c r="AZ49" s="291">
        <f t="shared" si="13"/>
        <v>0</v>
      </c>
      <c r="BA49" s="69">
        <f t="shared" si="14"/>
        <v>-1</v>
      </c>
      <c r="BB49" s="286">
        <f t="shared" si="15"/>
        <v>1</v>
      </c>
      <c r="BC49" s="226">
        <f t="shared" si="16"/>
        <v>0</v>
      </c>
      <c r="BD49" s="70">
        <f t="shared" si="17"/>
        <v>0</v>
      </c>
      <c r="BE49" s="70">
        <f t="shared" si="18"/>
        <v>7.1428571428571423</v>
      </c>
      <c r="BF49" s="71"/>
      <c r="BG49" s="71"/>
      <c r="BH49" s="71">
        <v>2</v>
      </c>
      <c r="BI49" s="108">
        <f t="shared" si="19"/>
        <v>2</v>
      </c>
      <c r="BJ49" s="18">
        <f t="shared" si="20"/>
        <v>14</v>
      </c>
      <c r="BK49" s="18">
        <v>3</v>
      </c>
      <c r="BL49" s="18">
        <f t="shared" si="21"/>
        <v>17</v>
      </c>
      <c r="BM49" s="18">
        <f t="shared" si="22"/>
        <v>1</v>
      </c>
      <c r="BN49" s="18">
        <f t="shared" si="23"/>
        <v>6.25</v>
      </c>
      <c r="BO49" s="73"/>
      <c r="BP49" s="55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/>
      <c r="CV49" s="56">
        <f>BC49+BQ49</f>
        <v>0</v>
      </c>
      <c r="CW49" s="173">
        <f t="shared" si="25"/>
        <v>0</v>
      </c>
      <c r="CX49" s="60"/>
      <c r="CY49" s="60"/>
      <c r="CZ49" s="60"/>
      <c r="DA49" s="60"/>
      <c r="DB49" s="60"/>
      <c r="DC49" s="75"/>
      <c r="DD49" s="60"/>
      <c r="DE49" s="75"/>
      <c r="DF49" s="60"/>
      <c r="DG49" s="60"/>
      <c r="DH49" s="60"/>
      <c r="DI49" s="60"/>
      <c r="DK49" s="3">
        <v>1</v>
      </c>
      <c r="DM49" s="3">
        <v>14</v>
      </c>
      <c r="DN49" s="3">
        <v>15</v>
      </c>
    </row>
    <row r="50" spans="1:118" s="3" customFormat="1" ht="21.75" customHeight="1">
      <c r="A50" s="56">
        <v>41</v>
      </c>
      <c r="B50" s="58">
        <v>80030052</v>
      </c>
      <c r="C50" s="59" t="s">
        <v>165</v>
      </c>
      <c r="D50" s="60" t="s">
        <v>164</v>
      </c>
      <c r="E50" s="60" t="s">
        <v>153</v>
      </c>
      <c r="F50" s="60" t="s">
        <v>106</v>
      </c>
      <c r="G50" s="60" t="s">
        <v>107</v>
      </c>
      <c r="H50" s="60" t="s">
        <v>112</v>
      </c>
      <c r="I50" s="56">
        <v>40</v>
      </c>
      <c r="J50" s="56" t="s">
        <v>116</v>
      </c>
      <c r="K50" s="56" t="s">
        <v>110</v>
      </c>
      <c r="L50" s="56">
        <v>0</v>
      </c>
      <c r="M50" s="62">
        <f t="shared" si="26"/>
        <v>0</v>
      </c>
      <c r="N50" s="61">
        <v>19</v>
      </c>
      <c r="O50" s="62">
        <f t="shared" si="27"/>
        <v>1</v>
      </c>
      <c r="P50" s="61">
        <v>10</v>
      </c>
      <c r="Q50" s="62">
        <f t="shared" si="28"/>
        <v>1</v>
      </c>
      <c r="R50" s="61">
        <v>10</v>
      </c>
      <c r="S50" s="63">
        <f t="shared" si="29"/>
        <v>1</v>
      </c>
      <c r="T50" s="61">
        <v>14</v>
      </c>
      <c r="U50" s="63">
        <f t="shared" si="30"/>
        <v>1</v>
      </c>
      <c r="V50" s="61">
        <v>14</v>
      </c>
      <c r="W50" s="63">
        <f t="shared" si="31"/>
        <v>1</v>
      </c>
      <c r="X50" s="61">
        <v>23</v>
      </c>
      <c r="Y50" s="63">
        <f t="shared" si="32"/>
        <v>1</v>
      </c>
      <c r="Z50" s="61">
        <v>15</v>
      </c>
      <c r="AA50" s="63">
        <f t="shared" si="33"/>
        <v>1</v>
      </c>
      <c r="AB50" s="61">
        <v>17</v>
      </c>
      <c r="AC50" s="63">
        <f t="shared" si="34"/>
        <v>1</v>
      </c>
      <c r="AD50" s="64">
        <v>15</v>
      </c>
      <c r="AE50" s="65">
        <f t="shared" si="35"/>
        <v>1</v>
      </c>
      <c r="AF50" s="64">
        <v>15</v>
      </c>
      <c r="AG50" s="65">
        <f t="shared" si="36"/>
        <v>1</v>
      </c>
      <c r="AH50" s="64">
        <v>8</v>
      </c>
      <c r="AI50" s="65">
        <f t="shared" si="37"/>
        <v>1</v>
      </c>
      <c r="AJ50" s="64"/>
      <c r="AK50" s="65">
        <f t="shared" si="38"/>
        <v>0</v>
      </c>
      <c r="AL50" s="64"/>
      <c r="AM50" s="65">
        <f t="shared" si="39"/>
        <v>0</v>
      </c>
      <c r="AN50" s="64"/>
      <c r="AO50" s="65">
        <f t="shared" si="40"/>
        <v>0</v>
      </c>
      <c r="AP50" s="300">
        <f t="shared" si="41"/>
        <v>160</v>
      </c>
      <c r="AQ50" s="78">
        <f t="shared" si="42"/>
        <v>11</v>
      </c>
      <c r="AR50" s="291">
        <v>1</v>
      </c>
      <c r="AS50" s="69"/>
      <c r="AT50" s="286">
        <v>15</v>
      </c>
      <c r="AU50" s="226">
        <f t="shared" si="8"/>
        <v>16</v>
      </c>
      <c r="AV50" s="294">
        <f t="shared" si="9"/>
        <v>1</v>
      </c>
      <c r="AW50" s="68">
        <f t="shared" si="10"/>
        <v>1</v>
      </c>
      <c r="AX50" s="298">
        <f t="shared" si="47"/>
        <v>14</v>
      </c>
      <c r="AY50" s="226">
        <f t="shared" si="12"/>
        <v>16</v>
      </c>
      <c r="AZ50" s="291">
        <f t="shared" si="13"/>
        <v>0</v>
      </c>
      <c r="BA50" s="69">
        <f t="shared" si="14"/>
        <v>-1</v>
      </c>
      <c r="BB50" s="286">
        <f t="shared" si="15"/>
        <v>1</v>
      </c>
      <c r="BC50" s="226">
        <f t="shared" si="16"/>
        <v>0</v>
      </c>
      <c r="BD50" s="70">
        <f t="shared" si="17"/>
        <v>0</v>
      </c>
      <c r="BE50" s="70">
        <f t="shared" si="18"/>
        <v>7.1428571428571423</v>
      </c>
      <c r="BF50" s="71"/>
      <c r="BG50" s="71"/>
      <c r="BH50" s="71">
        <v>1</v>
      </c>
      <c r="BI50" s="108">
        <f t="shared" si="19"/>
        <v>1</v>
      </c>
      <c r="BJ50" s="18">
        <f t="shared" si="20"/>
        <v>15</v>
      </c>
      <c r="BK50" s="18">
        <v>1</v>
      </c>
      <c r="BL50" s="18">
        <f t="shared" si="21"/>
        <v>16</v>
      </c>
      <c r="BM50" s="18">
        <f t="shared" si="22"/>
        <v>0</v>
      </c>
      <c r="BN50" s="18">
        <f t="shared" si="23"/>
        <v>0</v>
      </c>
      <c r="BO50" s="73"/>
      <c r="BP50" s="55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/>
      <c r="CV50" s="56">
        <f>BC50+BQ50</f>
        <v>0</v>
      </c>
      <c r="CW50" s="173">
        <f t="shared" si="25"/>
        <v>0</v>
      </c>
      <c r="CX50" s="60"/>
      <c r="CY50" s="60"/>
      <c r="CZ50" s="60"/>
      <c r="DA50" s="60"/>
      <c r="DB50" s="60"/>
      <c r="DC50" s="75"/>
      <c r="DD50" s="60"/>
      <c r="DE50" s="75"/>
      <c r="DF50" s="60"/>
      <c r="DG50" s="60"/>
      <c r="DH50" s="60"/>
      <c r="DI50" s="60"/>
      <c r="DK50" s="3">
        <v>1</v>
      </c>
      <c r="DM50" s="3">
        <v>15</v>
      </c>
      <c r="DN50" s="3">
        <v>16</v>
      </c>
    </row>
    <row r="51" spans="1:118" s="3" customFormat="1" ht="21.75" customHeight="1">
      <c r="A51" s="56">
        <v>42</v>
      </c>
      <c r="B51" s="58">
        <v>80030053</v>
      </c>
      <c r="C51" s="59" t="s">
        <v>164</v>
      </c>
      <c r="D51" s="60" t="s">
        <v>164</v>
      </c>
      <c r="E51" s="60" t="s">
        <v>153</v>
      </c>
      <c r="F51" s="60" t="s">
        <v>106</v>
      </c>
      <c r="G51" s="60" t="s">
        <v>107</v>
      </c>
      <c r="H51" s="60" t="s">
        <v>112</v>
      </c>
      <c r="I51" s="56">
        <v>38</v>
      </c>
      <c r="J51" s="56" t="s">
        <v>116</v>
      </c>
      <c r="K51" s="56" t="s">
        <v>113</v>
      </c>
      <c r="L51" s="56">
        <v>0</v>
      </c>
      <c r="M51" s="62">
        <f t="shared" si="26"/>
        <v>0</v>
      </c>
      <c r="N51" s="61">
        <v>6</v>
      </c>
      <c r="O51" s="62">
        <f t="shared" si="27"/>
        <v>1</v>
      </c>
      <c r="P51" s="61">
        <v>12</v>
      </c>
      <c r="Q51" s="62">
        <f t="shared" si="28"/>
        <v>1</v>
      </c>
      <c r="R51" s="61">
        <v>21</v>
      </c>
      <c r="S51" s="63">
        <f t="shared" si="29"/>
        <v>1</v>
      </c>
      <c r="T51" s="61">
        <v>21</v>
      </c>
      <c r="U51" s="63">
        <f t="shared" si="30"/>
        <v>1</v>
      </c>
      <c r="V51" s="61">
        <v>22</v>
      </c>
      <c r="W51" s="63">
        <f t="shared" si="31"/>
        <v>1</v>
      </c>
      <c r="X51" s="61">
        <v>22</v>
      </c>
      <c r="Y51" s="63">
        <f t="shared" si="32"/>
        <v>1</v>
      </c>
      <c r="Z51" s="61">
        <v>28</v>
      </c>
      <c r="AA51" s="63">
        <f t="shared" si="33"/>
        <v>1</v>
      </c>
      <c r="AB51" s="61">
        <v>23</v>
      </c>
      <c r="AC51" s="63">
        <f t="shared" si="34"/>
        <v>1</v>
      </c>
      <c r="AD51" s="64">
        <v>29</v>
      </c>
      <c r="AE51" s="65">
        <f t="shared" si="35"/>
        <v>1</v>
      </c>
      <c r="AF51" s="64">
        <v>33</v>
      </c>
      <c r="AG51" s="65">
        <f t="shared" si="36"/>
        <v>1</v>
      </c>
      <c r="AH51" s="64">
        <v>22</v>
      </c>
      <c r="AI51" s="65">
        <f t="shared" si="37"/>
        <v>1</v>
      </c>
      <c r="AJ51" s="64"/>
      <c r="AK51" s="65">
        <f t="shared" si="38"/>
        <v>0</v>
      </c>
      <c r="AL51" s="64"/>
      <c r="AM51" s="65">
        <f t="shared" si="39"/>
        <v>0</v>
      </c>
      <c r="AN51" s="64"/>
      <c r="AO51" s="65">
        <f t="shared" si="40"/>
        <v>0</v>
      </c>
      <c r="AP51" s="300">
        <f t="shared" si="41"/>
        <v>239</v>
      </c>
      <c r="AQ51" s="78">
        <f t="shared" si="42"/>
        <v>11</v>
      </c>
      <c r="AR51" s="291">
        <v>1</v>
      </c>
      <c r="AS51" s="69"/>
      <c r="AT51" s="286">
        <v>15</v>
      </c>
      <c r="AU51" s="226">
        <f t="shared" si="8"/>
        <v>16</v>
      </c>
      <c r="AV51" s="294">
        <f t="shared" si="9"/>
        <v>1</v>
      </c>
      <c r="AW51" s="68">
        <f t="shared" si="10"/>
        <v>1</v>
      </c>
      <c r="AX51" s="298">
        <f t="shared" si="47"/>
        <v>14</v>
      </c>
      <c r="AY51" s="226">
        <f t="shared" si="12"/>
        <v>16</v>
      </c>
      <c r="AZ51" s="291">
        <f t="shared" si="13"/>
        <v>0</v>
      </c>
      <c r="BA51" s="69">
        <f t="shared" si="14"/>
        <v>-1</v>
      </c>
      <c r="BB51" s="286">
        <f t="shared" si="15"/>
        <v>1</v>
      </c>
      <c r="BC51" s="226">
        <f t="shared" si="16"/>
        <v>0</v>
      </c>
      <c r="BD51" s="70">
        <f t="shared" si="17"/>
        <v>0</v>
      </c>
      <c r="BE51" s="70">
        <f t="shared" si="18"/>
        <v>7.1428571428571423</v>
      </c>
      <c r="BF51" s="71"/>
      <c r="BG51" s="71"/>
      <c r="BH51" s="71">
        <v>1</v>
      </c>
      <c r="BI51" s="108">
        <f t="shared" si="19"/>
        <v>1</v>
      </c>
      <c r="BJ51" s="18">
        <f t="shared" si="20"/>
        <v>15</v>
      </c>
      <c r="BK51" s="18">
        <v>1</v>
      </c>
      <c r="BL51" s="18">
        <f t="shared" si="21"/>
        <v>16</v>
      </c>
      <c r="BM51" s="18">
        <f t="shared" si="22"/>
        <v>0</v>
      </c>
      <c r="BN51" s="18">
        <f t="shared" si="23"/>
        <v>0</v>
      </c>
      <c r="BO51" s="73"/>
      <c r="BP51" s="55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>BC51+BQ51</f>
        <v>0</v>
      </c>
      <c r="CW51" s="173">
        <f t="shared" si="25"/>
        <v>0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15</v>
      </c>
      <c r="DN51" s="3">
        <v>16</v>
      </c>
    </row>
    <row r="52" spans="1:118" s="3" customFormat="1" ht="21.75" customHeight="1">
      <c r="A52" s="56">
        <v>43</v>
      </c>
      <c r="B52" s="58">
        <v>80030054</v>
      </c>
      <c r="C52" s="59" t="s">
        <v>166</v>
      </c>
      <c r="D52" s="60" t="s">
        <v>164</v>
      </c>
      <c r="E52" s="60" t="s">
        <v>153</v>
      </c>
      <c r="F52" s="60" t="s">
        <v>106</v>
      </c>
      <c r="G52" s="60" t="s">
        <v>107</v>
      </c>
      <c r="H52" s="60" t="s">
        <v>108</v>
      </c>
      <c r="I52" s="56">
        <v>40</v>
      </c>
      <c r="J52" s="56" t="s">
        <v>116</v>
      </c>
      <c r="K52" s="56" t="s">
        <v>110</v>
      </c>
      <c r="L52" s="56">
        <v>0</v>
      </c>
      <c r="M52" s="62">
        <f t="shared" si="26"/>
        <v>0</v>
      </c>
      <c r="N52" s="61">
        <v>13</v>
      </c>
      <c r="O52" s="62">
        <f t="shared" si="27"/>
        <v>1</v>
      </c>
      <c r="P52" s="61">
        <v>18</v>
      </c>
      <c r="Q52" s="62">
        <f t="shared" si="28"/>
        <v>1</v>
      </c>
      <c r="R52" s="61">
        <v>19</v>
      </c>
      <c r="S52" s="63">
        <f t="shared" si="29"/>
        <v>1</v>
      </c>
      <c r="T52" s="61">
        <v>19</v>
      </c>
      <c r="U52" s="63">
        <f t="shared" si="30"/>
        <v>1</v>
      </c>
      <c r="V52" s="61">
        <v>15</v>
      </c>
      <c r="W52" s="63">
        <f t="shared" si="31"/>
        <v>1</v>
      </c>
      <c r="X52" s="61">
        <v>22</v>
      </c>
      <c r="Y52" s="63">
        <f t="shared" si="32"/>
        <v>1</v>
      </c>
      <c r="Z52" s="61">
        <v>14</v>
      </c>
      <c r="AA52" s="63">
        <f t="shared" si="33"/>
        <v>1</v>
      </c>
      <c r="AB52" s="61">
        <v>18</v>
      </c>
      <c r="AC52" s="63">
        <f t="shared" si="34"/>
        <v>1</v>
      </c>
      <c r="AD52" s="64">
        <v>0</v>
      </c>
      <c r="AE52" s="65">
        <f t="shared" si="35"/>
        <v>0</v>
      </c>
      <c r="AF52" s="64">
        <v>0</v>
      </c>
      <c r="AG52" s="65">
        <f t="shared" si="36"/>
        <v>0</v>
      </c>
      <c r="AH52" s="64">
        <v>0</v>
      </c>
      <c r="AI52" s="65">
        <f t="shared" si="37"/>
        <v>0</v>
      </c>
      <c r="AJ52" s="64"/>
      <c r="AK52" s="65">
        <f t="shared" si="38"/>
        <v>0</v>
      </c>
      <c r="AL52" s="64"/>
      <c r="AM52" s="65">
        <f t="shared" si="39"/>
        <v>0</v>
      </c>
      <c r="AN52" s="64"/>
      <c r="AO52" s="65">
        <f t="shared" si="40"/>
        <v>0</v>
      </c>
      <c r="AP52" s="300">
        <f t="shared" si="41"/>
        <v>138</v>
      </c>
      <c r="AQ52" s="78">
        <f t="shared" si="42"/>
        <v>8</v>
      </c>
      <c r="AR52" s="291">
        <v>1</v>
      </c>
      <c r="AS52" s="69"/>
      <c r="AT52" s="286">
        <v>11</v>
      </c>
      <c r="AU52" s="226">
        <f t="shared" si="8"/>
        <v>12</v>
      </c>
      <c r="AV52" s="294">
        <f t="shared" si="9"/>
        <v>1</v>
      </c>
      <c r="AW52" s="68">
        <f t="shared" si="10"/>
        <v>1</v>
      </c>
      <c r="AX52" s="298">
        <f t="shared" si="47"/>
        <v>10</v>
      </c>
      <c r="AY52" s="226">
        <f t="shared" si="12"/>
        <v>12</v>
      </c>
      <c r="AZ52" s="291">
        <f t="shared" si="13"/>
        <v>0</v>
      </c>
      <c r="BA52" s="69">
        <f t="shared" si="14"/>
        <v>-1</v>
      </c>
      <c r="BB52" s="286">
        <f t="shared" si="15"/>
        <v>1</v>
      </c>
      <c r="BC52" s="226">
        <f t="shared" si="16"/>
        <v>0</v>
      </c>
      <c r="BD52" s="70">
        <f t="shared" si="17"/>
        <v>0</v>
      </c>
      <c r="BE52" s="70">
        <f t="shared" si="18"/>
        <v>10</v>
      </c>
      <c r="BF52" s="71"/>
      <c r="BG52" s="71"/>
      <c r="BH52" s="71">
        <v>1</v>
      </c>
      <c r="BI52" s="108">
        <f t="shared" si="19"/>
        <v>1</v>
      </c>
      <c r="BJ52" s="18">
        <f t="shared" si="20"/>
        <v>11</v>
      </c>
      <c r="BK52" s="18">
        <v>4</v>
      </c>
      <c r="BL52" s="18">
        <f t="shared" si="21"/>
        <v>15</v>
      </c>
      <c r="BM52" s="18">
        <f t="shared" si="22"/>
        <v>3</v>
      </c>
      <c r="BN52" s="18">
        <f t="shared" si="23"/>
        <v>25</v>
      </c>
      <c r="BO52" s="73"/>
      <c r="BP52" s="55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>
        <v>1</v>
      </c>
      <c r="CV52" s="56">
        <f>BC52+CU52</f>
        <v>1</v>
      </c>
      <c r="CW52" s="173">
        <f t="shared" si="25"/>
        <v>8.3333333333333321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8</v>
      </c>
      <c r="DN52" s="3">
        <v>9</v>
      </c>
    </row>
    <row r="53" spans="1:118" s="3" customFormat="1" ht="21.75" customHeight="1">
      <c r="A53" s="56">
        <v>44</v>
      </c>
      <c r="B53" s="58">
        <v>80030055</v>
      </c>
      <c r="C53" s="59" t="s">
        <v>167</v>
      </c>
      <c r="D53" s="60" t="s">
        <v>168</v>
      </c>
      <c r="E53" s="60" t="s">
        <v>153</v>
      </c>
      <c r="F53" s="60" t="s">
        <v>106</v>
      </c>
      <c r="G53" s="60" t="s">
        <v>107</v>
      </c>
      <c r="H53" s="60" t="s">
        <v>108</v>
      </c>
      <c r="I53" s="56">
        <v>23</v>
      </c>
      <c r="J53" s="56" t="s">
        <v>116</v>
      </c>
      <c r="K53" s="56" t="s">
        <v>110</v>
      </c>
      <c r="L53" s="56">
        <v>14</v>
      </c>
      <c r="M53" s="62">
        <f t="shared" si="26"/>
        <v>1</v>
      </c>
      <c r="N53" s="61">
        <v>15</v>
      </c>
      <c r="O53" s="62">
        <f t="shared" si="27"/>
        <v>1</v>
      </c>
      <c r="P53" s="61">
        <v>22</v>
      </c>
      <c r="Q53" s="62">
        <f t="shared" si="28"/>
        <v>1</v>
      </c>
      <c r="R53" s="61">
        <v>11</v>
      </c>
      <c r="S53" s="63">
        <f t="shared" si="29"/>
        <v>1</v>
      </c>
      <c r="T53" s="61">
        <v>14</v>
      </c>
      <c r="U53" s="63">
        <f t="shared" si="30"/>
        <v>1</v>
      </c>
      <c r="V53" s="61">
        <v>14</v>
      </c>
      <c r="W53" s="63">
        <f t="shared" si="31"/>
        <v>1</v>
      </c>
      <c r="X53" s="61">
        <v>14</v>
      </c>
      <c r="Y53" s="63">
        <f t="shared" si="32"/>
        <v>1</v>
      </c>
      <c r="Z53" s="61">
        <v>8</v>
      </c>
      <c r="AA53" s="63">
        <f t="shared" si="33"/>
        <v>1</v>
      </c>
      <c r="AB53" s="61">
        <v>11</v>
      </c>
      <c r="AC53" s="63">
        <f t="shared" si="34"/>
        <v>1</v>
      </c>
      <c r="AD53" s="64">
        <v>0</v>
      </c>
      <c r="AE53" s="65">
        <f t="shared" si="35"/>
        <v>0</v>
      </c>
      <c r="AF53" s="64">
        <v>0</v>
      </c>
      <c r="AG53" s="65">
        <f t="shared" si="36"/>
        <v>0</v>
      </c>
      <c r="AH53" s="64">
        <v>0</v>
      </c>
      <c r="AI53" s="65">
        <f t="shared" si="37"/>
        <v>0</v>
      </c>
      <c r="AJ53" s="64"/>
      <c r="AK53" s="65">
        <f t="shared" si="38"/>
        <v>0</v>
      </c>
      <c r="AL53" s="64"/>
      <c r="AM53" s="65">
        <f t="shared" si="39"/>
        <v>0</v>
      </c>
      <c r="AN53" s="64"/>
      <c r="AO53" s="65">
        <f t="shared" si="40"/>
        <v>0</v>
      </c>
      <c r="AP53" s="300">
        <f t="shared" si="41"/>
        <v>123</v>
      </c>
      <c r="AQ53" s="78">
        <f t="shared" si="42"/>
        <v>9</v>
      </c>
      <c r="AR53" s="291">
        <v>1</v>
      </c>
      <c r="AS53" s="69"/>
      <c r="AT53" s="286">
        <v>8</v>
      </c>
      <c r="AU53" s="226">
        <f t="shared" si="8"/>
        <v>9</v>
      </c>
      <c r="AV53" s="294">
        <f t="shared" si="9"/>
        <v>1</v>
      </c>
      <c r="AW53" s="68">
        <f t="shared" si="10"/>
        <v>1</v>
      </c>
      <c r="AX53" s="298">
        <f t="shared" si="47"/>
        <v>11</v>
      </c>
      <c r="AY53" s="226">
        <f t="shared" si="12"/>
        <v>13</v>
      </c>
      <c r="AZ53" s="291">
        <f t="shared" si="13"/>
        <v>0</v>
      </c>
      <c r="BA53" s="69">
        <f t="shared" si="14"/>
        <v>-1</v>
      </c>
      <c r="BB53" s="286">
        <f t="shared" si="15"/>
        <v>-3</v>
      </c>
      <c r="BC53" s="226">
        <f t="shared" si="16"/>
        <v>-4</v>
      </c>
      <c r="BD53" s="70">
        <f t="shared" si="17"/>
        <v>-30.76923076923077</v>
      </c>
      <c r="BE53" s="70">
        <f t="shared" si="18"/>
        <v>-27.27272727272727</v>
      </c>
      <c r="BF53" s="71"/>
      <c r="BG53" s="71"/>
      <c r="BH53" s="71">
        <v>1</v>
      </c>
      <c r="BI53" s="108">
        <f t="shared" si="19"/>
        <v>1</v>
      </c>
      <c r="BJ53" s="18">
        <f t="shared" si="20"/>
        <v>8</v>
      </c>
      <c r="BK53" s="18">
        <v>5</v>
      </c>
      <c r="BL53" s="18">
        <f t="shared" si="21"/>
        <v>13</v>
      </c>
      <c r="BM53" s="18">
        <f t="shared" si="22"/>
        <v>0</v>
      </c>
      <c r="BN53" s="18">
        <f t="shared" si="23"/>
        <v>0</v>
      </c>
      <c r="BO53" s="73"/>
      <c r="BP53" s="55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/>
      <c r="CV53" s="56">
        <f t="shared" ref="CV53:CV63" si="48">BC53+BQ53</f>
        <v>-4</v>
      </c>
      <c r="CW53" s="173">
        <f t="shared" si="25"/>
        <v>-30.76923076923077</v>
      </c>
      <c r="CX53" s="60"/>
      <c r="CY53" s="60"/>
      <c r="CZ53" s="60"/>
      <c r="DA53" s="60"/>
      <c r="DB53" s="60"/>
      <c r="DC53" s="75">
        <v>1</v>
      </c>
      <c r="DD53" s="60"/>
      <c r="DE53" s="75"/>
      <c r="DF53" s="60"/>
      <c r="DG53" s="60"/>
      <c r="DH53" s="60"/>
      <c r="DI53" s="60"/>
      <c r="DK53" s="3">
        <v>1</v>
      </c>
      <c r="DM53" s="3">
        <v>5</v>
      </c>
      <c r="DN53" s="3">
        <v>6</v>
      </c>
    </row>
    <row r="54" spans="1:118" s="3" customFormat="1" ht="21.75" customHeight="1">
      <c r="A54" s="56">
        <v>45</v>
      </c>
      <c r="B54" s="58">
        <v>80030056</v>
      </c>
      <c r="C54" s="59" t="s">
        <v>169</v>
      </c>
      <c r="D54" s="60" t="s">
        <v>168</v>
      </c>
      <c r="E54" s="60" t="s">
        <v>153</v>
      </c>
      <c r="F54" s="60" t="s">
        <v>106</v>
      </c>
      <c r="G54" s="60" t="s">
        <v>107</v>
      </c>
      <c r="H54" s="60" t="s">
        <v>108</v>
      </c>
      <c r="I54" s="56">
        <v>21</v>
      </c>
      <c r="J54" s="56" t="s">
        <v>116</v>
      </c>
      <c r="K54" s="56" t="s">
        <v>110</v>
      </c>
      <c r="L54" s="56">
        <v>0</v>
      </c>
      <c r="M54" s="62">
        <f t="shared" si="26"/>
        <v>0</v>
      </c>
      <c r="N54" s="61">
        <v>10</v>
      </c>
      <c r="O54" s="62">
        <f t="shared" si="27"/>
        <v>1</v>
      </c>
      <c r="P54" s="61">
        <v>12</v>
      </c>
      <c r="Q54" s="62">
        <f t="shared" si="28"/>
        <v>1</v>
      </c>
      <c r="R54" s="61">
        <v>12</v>
      </c>
      <c r="S54" s="63">
        <f t="shared" si="29"/>
        <v>1</v>
      </c>
      <c r="T54" s="61">
        <v>12</v>
      </c>
      <c r="U54" s="63">
        <f t="shared" si="30"/>
        <v>1</v>
      </c>
      <c r="V54" s="61">
        <v>15</v>
      </c>
      <c r="W54" s="63">
        <f t="shared" si="31"/>
        <v>1</v>
      </c>
      <c r="X54" s="61">
        <v>6</v>
      </c>
      <c r="Y54" s="63">
        <f t="shared" si="32"/>
        <v>1</v>
      </c>
      <c r="Z54" s="61">
        <v>12</v>
      </c>
      <c r="AA54" s="63">
        <f t="shared" si="33"/>
        <v>1</v>
      </c>
      <c r="AB54" s="61">
        <v>13</v>
      </c>
      <c r="AC54" s="63">
        <f t="shared" si="34"/>
        <v>1</v>
      </c>
      <c r="AD54" s="64">
        <v>0</v>
      </c>
      <c r="AE54" s="65">
        <f t="shared" si="35"/>
        <v>0</v>
      </c>
      <c r="AF54" s="64">
        <v>0</v>
      </c>
      <c r="AG54" s="65">
        <f t="shared" si="36"/>
        <v>0</v>
      </c>
      <c r="AH54" s="64">
        <v>0</v>
      </c>
      <c r="AI54" s="65">
        <f t="shared" si="37"/>
        <v>0</v>
      </c>
      <c r="AJ54" s="64"/>
      <c r="AK54" s="65">
        <f t="shared" si="38"/>
        <v>0</v>
      </c>
      <c r="AL54" s="64"/>
      <c r="AM54" s="65">
        <f t="shared" si="39"/>
        <v>0</v>
      </c>
      <c r="AN54" s="64"/>
      <c r="AO54" s="65">
        <f t="shared" si="40"/>
        <v>0</v>
      </c>
      <c r="AP54" s="300">
        <f t="shared" si="41"/>
        <v>92</v>
      </c>
      <c r="AQ54" s="78">
        <f t="shared" si="42"/>
        <v>8</v>
      </c>
      <c r="AR54" s="291">
        <v>1</v>
      </c>
      <c r="AS54" s="69"/>
      <c r="AT54" s="286">
        <v>5</v>
      </c>
      <c r="AU54" s="226">
        <f t="shared" si="8"/>
        <v>6</v>
      </c>
      <c r="AV54" s="294">
        <f t="shared" si="9"/>
        <v>1</v>
      </c>
      <c r="AW54" s="68">
        <f t="shared" si="10"/>
        <v>0</v>
      </c>
      <c r="AX54" s="298">
        <f t="shared" si="47"/>
        <v>8</v>
      </c>
      <c r="AY54" s="226">
        <f t="shared" si="12"/>
        <v>9</v>
      </c>
      <c r="AZ54" s="291">
        <f t="shared" si="13"/>
        <v>0</v>
      </c>
      <c r="BA54" s="69">
        <f t="shared" si="14"/>
        <v>0</v>
      </c>
      <c r="BB54" s="286">
        <f t="shared" si="15"/>
        <v>-3</v>
      </c>
      <c r="BC54" s="226">
        <f t="shared" si="16"/>
        <v>-3</v>
      </c>
      <c r="BD54" s="70">
        <f t="shared" si="17"/>
        <v>-33.333333333333329</v>
      </c>
      <c r="BE54" s="70">
        <f t="shared" si="18"/>
        <v>-37.5</v>
      </c>
      <c r="BF54" s="71"/>
      <c r="BG54" s="71"/>
      <c r="BH54" s="71"/>
      <c r="BI54" s="108">
        <f t="shared" si="19"/>
        <v>0</v>
      </c>
      <c r="BJ54" s="18">
        <f t="shared" si="20"/>
        <v>6</v>
      </c>
      <c r="BK54" s="18"/>
      <c r="BL54" s="18">
        <f t="shared" si="21"/>
        <v>6</v>
      </c>
      <c r="BM54" s="18">
        <f t="shared" si="22"/>
        <v>-3</v>
      </c>
      <c r="BN54" s="18">
        <f t="shared" si="23"/>
        <v>-33.333333333333329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 t="shared" si="48"/>
        <v>-3</v>
      </c>
      <c r="CW54" s="173">
        <f t="shared" si="25"/>
        <v>-33.333333333333329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K54" s="3">
        <v>1</v>
      </c>
      <c r="DM54" s="3">
        <v>5</v>
      </c>
      <c r="DN54" s="3">
        <v>6</v>
      </c>
    </row>
    <row r="55" spans="1:118" s="3" customFormat="1" ht="21.75" customHeight="1">
      <c r="A55" s="56">
        <v>46</v>
      </c>
      <c r="B55" s="58">
        <v>80030057</v>
      </c>
      <c r="C55" s="59" t="s">
        <v>170</v>
      </c>
      <c r="D55" s="60" t="s">
        <v>171</v>
      </c>
      <c r="E55" s="60" t="s">
        <v>153</v>
      </c>
      <c r="F55" s="60" t="s">
        <v>106</v>
      </c>
      <c r="G55" s="60" t="s">
        <v>107</v>
      </c>
      <c r="H55" s="60" t="s">
        <v>108</v>
      </c>
      <c r="I55" s="56">
        <v>50</v>
      </c>
      <c r="J55" s="56" t="s">
        <v>116</v>
      </c>
      <c r="K55" s="56" t="s">
        <v>110</v>
      </c>
      <c r="L55" s="56">
        <v>0</v>
      </c>
      <c r="M55" s="62">
        <f t="shared" si="26"/>
        <v>0</v>
      </c>
      <c r="N55" s="61">
        <v>6</v>
      </c>
      <c r="O55" s="62">
        <f t="shared" si="27"/>
        <v>1</v>
      </c>
      <c r="P55" s="61">
        <v>9</v>
      </c>
      <c r="Q55" s="62">
        <f t="shared" si="28"/>
        <v>1</v>
      </c>
      <c r="R55" s="61">
        <v>6</v>
      </c>
      <c r="S55" s="63">
        <f t="shared" si="29"/>
        <v>1</v>
      </c>
      <c r="T55" s="61">
        <v>10</v>
      </c>
      <c r="U55" s="63">
        <f t="shared" si="30"/>
        <v>1</v>
      </c>
      <c r="V55" s="61">
        <v>10</v>
      </c>
      <c r="W55" s="63">
        <f t="shared" si="31"/>
        <v>1</v>
      </c>
      <c r="X55" s="61">
        <v>10</v>
      </c>
      <c r="Y55" s="63">
        <f t="shared" si="32"/>
        <v>1</v>
      </c>
      <c r="Z55" s="61">
        <v>4</v>
      </c>
      <c r="AA55" s="63">
        <f t="shared" si="33"/>
        <v>1</v>
      </c>
      <c r="AB55" s="61">
        <v>8</v>
      </c>
      <c r="AC55" s="63">
        <f t="shared" si="34"/>
        <v>1</v>
      </c>
      <c r="AD55" s="64">
        <v>0</v>
      </c>
      <c r="AE55" s="65">
        <f t="shared" si="35"/>
        <v>0</v>
      </c>
      <c r="AF55" s="64">
        <v>0</v>
      </c>
      <c r="AG55" s="65">
        <f t="shared" si="36"/>
        <v>0</v>
      </c>
      <c r="AH55" s="64">
        <v>0</v>
      </c>
      <c r="AI55" s="65">
        <f t="shared" si="37"/>
        <v>0</v>
      </c>
      <c r="AJ55" s="64"/>
      <c r="AK55" s="65">
        <f t="shared" si="38"/>
        <v>0</v>
      </c>
      <c r="AL55" s="64"/>
      <c r="AM55" s="65">
        <f t="shared" si="39"/>
        <v>0</v>
      </c>
      <c r="AN55" s="64"/>
      <c r="AO55" s="65">
        <f t="shared" si="40"/>
        <v>0</v>
      </c>
      <c r="AP55" s="300">
        <f t="shared" si="41"/>
        <v>63</v>
      </c>
      <c r="AQ55" s="78">
        <f t="shared" si="42"/>
        <v>8</v>
      </c>
      <c r="AR55" s="291">
        <v>1</v>
      </c>
      <c r="AS55" s="69"/>
      <c r="AT55" s="286">
        <v>3</v>
      </c>
      <c r="AU55" s="226">
        <f t="shared" si="8"/>
        <v>4</v>
      </c>
      <c r="AV55" s="294">
        <f t="shared" si="9"/>
        <v>1</v>
      </c>
      <c r="AW55" s="68">
        <f t="shared" si="10"/>
        <v>0</v>
      </c>
      <c r="AX55" s="298">
        <f t="shared" si="47"/>
        <v>6</v>
      </c>
      <c r="AY55" s="226">
        <f t="shared" si="12"/>
        <v>7</v>
      </c>
      <c r="AZ55" s="291">
        <f t="shared" si="13"/>
        <v>0</v>
      </c>
      <c r="BA55" s="69">
        <f t="shared" si="14"/>
        <v>0</v>
      </c>
      <c r="BB55" s="286">
        <f t="shared" si="15"/>
        <v>-3</v>
      </c>
      <c r="BC55" s="226">
        <f t="shared" si="16"/>
        <v>-3</v>
      </c>
      <c r="BD55" s="70">
        <f t="shared" si="17"/>
        <v>-42.857142857142854</v>
      </c>
      <c r="BE55" s="70">
        <f t="shared" si="18"/>
        <v>-50</v>
      </c>
      <c r="BF55" s="71"/>
      <c r="BG55" s="71"/>
      <c r="BH55" s="71"/>
      <c r="BI55" s="108">
        <f t="shared" si="19"/>
        <v>0</v>
      </c>
      <c r="BJ55" s="18">
        <f t="shared" si="20"/>
        <v>4</v>
      </c>
      <c r="BK55" s="18"/>
      <c r="BL55" s="18">
        <f t="shared" si="21"/>
        <v>4</v>
      </c>
      <c r="BM55" s="18">
        <f t="shared" si="22"/>
        <v>-3</v>
      </c>
      <c r="BN55" s="18">
        <f t="shared" si="23"/>
        <v>-42.857142857142854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 t="shared" si="48"/>
        <v>-3</v>
      </c>
      <c r="CW55" s="173">
        <f t="shared" si="25"/>
        <v>-42.857142857142854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K55" s="3">
        <v>1</v>
      </c>
      <c r="DM55" s="3">
        <v>3</v>
      </c>
      <c r="DN55" s="3">
        <v>4</v>
      </c>
    </row>
    <row r="56" spans="1:118" s="3" customFormat="1" ht="21.75" customHeight="1">
      <c r="A56" s="56">
        <v>47</v>
      </c>
      <c r="B56" s="58">
        <v>80030058</v>
      </c>
      <c r="C56" s="59" t="s">
        <v>172</v>
      </c>
      <c r="D56" s="60" t="s">
        <v>171</v>
      </c>
      <c r="E56" s="60" t="s">
        <v>153</v>
      </c>
      <c r="F56" s="60" t="s">
        <v>106</v>
      </c>
      <c r="G56" s="60" t="s">
        <v>107</v>
      </c>
      <c r="H56" s="60" t="s">
        <v>108</v>
      </c>
      <c r="I56" s="56">
        <v>40</v>
      </c>
      <c r="J56" s="56" t="s">
        <v>116</v>
      </c>
      <c r="K56" s="56" t="s">
        <v>113</v>
      </c>
      <c r="L56" s="56">
        <v>17</v>
      </c>
      <c r="M56" s="62">
        <f t="shared" si="26"/>
        <v>1</v>
      </c>
      <c r="N56" s="61">
        <v>24</v>
      </c>
      <c r="O56" s="62">
        <f t="shared" si="27"/>
        <v>1</v>
      </c>
      <c r="P56" s="61">
        <v>34</v>
      </c>
      <c r="Q56" s="62">
        <f t="shared" si="28"/>
        <v>1</v>
      </c>
      <c r="R56" s="61">
        <v>36</v>
      </c>
      <c r="S56" s="63">
        <f t="shared" si="29"/>
        <v>1</v>
      </c>
      <c r="T56" s="61">
        <v>29</v>
      </c>
      <c r="U56" s="63">
        <f t="shared" si="30"/>
        <v>1</v>
      </c>
      <c r="V56" s="61">
        <v>38</v>
      </c>
      <c r="W56" s="63">
        <f t="shared" si="31"/>
        <v>1</v>
      </c>
      <c r="X56" s="61">
        <v>34</v>
      </c>
      <c r="Y56" s="63">
        <f t="shared" si="32"/>
        <v>1</v>
      </c>
      <c r="Z56" s="61">
        <v>28</v>
      </c>
      <c r="AA56" s="63">
        <f t="shared" si="33"/>
        <v>1</v>
      </c>
      <c r="AB56" s="61">
        <v>35</v>
      </c>
      <c r="AC56" s="63">
        <f t="shared" si="34"/>
        <v>1</v>
      </c>
      <c r="AD56" s="64">
        <v>0</v>
      </c>
      <c r="AE56" s="65">
        <f t="shared" si="35"/>
        <v>0</v>
      </c>
      <c r="AF56" s="64">
        <v>0</v>
      </c>
      <c r="AG56" s="65">
        <f t="shared" si="36"/>
        <v>0</v>
      </c>
      <c r="AH56" s="64">
        <v>0</v>
      </c>
      <c r="AI56" s="65">
        <f t="shared" si="37"/>
        <v>0</v>
      </c>
      <c r="AJ56" s="64"/>
      <c r="AK56" s="65">
        <f t="shared" si="38"/>
        <v>0</v>
      </c>
      <c r="AL56" s="64"/>
      <c r="AM56" s="65">
        <f t="shared" si="39"/>
        <v>0</v>
      </c>
      <c r="AN56" s="64"/>
      <c r="AO56" s="65">
        <f t="shared" si="40"/>
        <v>0</v>
      </c>
      <c r="AP56" s="300">
        <f t="shared" si="41"/>
        <v>275</v>
      </c>
      <c r="AQ56" s="78">
        <f t="shared" si="42"/>
        <v>9</v>
      </c>
      <c r="AR56" s="291">
        <v>1</v>
      </c>
      <c r="AS56" s="69"/>
      <c r="AT56" s="286">
        <v>11</v>
      </c>
      <c r="AU56" s="226">
        <f t="shared" si="8"/>
        <v>12</v>
      </c>
      <c r="AV56" s="294">
        <f t="shared" si="9"/>
        <v>1</v>
      </c>
      <c r="AW56" s="68">
        <f t="shared" si="10"/>
        <v>1</v>
      </c>
      <c r="AX56" s="298">
        <f t="shared" si="47"/>
        <v>11</v>
      </c>
      <c r="AY56" s="226">
        <f t="shared" si="12"/>
        <v>13</v>
      </c>
      <c r="AZ56" s="291">
        <f t="shared" si="13"/>
        <v>0</v>
      </c>
      <c r="BA56" s="69">
        <f t="shared" si="14"/>
        <v>-1</v>
      </c>
      <c r="BB56" s="286">
        <f t="shared" si="15"/>
        <v>0</v>
      </c>
      <c r="BC56" s="226">
        <f t="shared" si="16"/>
        <v>-1</v>
      </c>
      <c r="BD56" s="70">
        <f t="shared" si="17"/>
        <v>-7.6923076923076925</v>
      </c>
      <c r="BE56" s="70">
        <f t="shared" si="18"/>
        <v>0</v>
      </c>
      <c r="BF56" s="71">
        <v>1</v>
      </c>
      <c r="BG56" s="71"/>
      <c r="BH56" s="71">
        <v>1</v>
      </c>
      <c r="BI56" s="108">
        <f t="shared" si="19"/>
        <v>2</v>
      </c>
      <c r="BJ56" s="18">
        <f t="shared" si="20"/>
        <v>10</v>
      </c>
      <c r="BK56" s="18">
        <v>1</v>
      </c>
      <c r="BL56" s="18">
        <f t="shared" si="21"/>
        <v>11</v>
      </c>
      <c r="BM56" s="18">
        <f t="shared" si="22"/>
        <v>-2</v>
      </c>
      <c r="BN56" s="18">
        <f t="shared" si="23"/>
        <v>-15.384615384615385</v>
      </c>
      <c r="BO56" s="73"/>
      <c r="BP56" s="55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 t="shared" si="48"/>
        <v>-1</v>
      </c>
      <c r="CW56" s="173">
        <f t="shared" si="25"/>
        <v>-7.6923076923076925</v>
      </c>
      <c r="CX56" s="60"/>
      <c r="CY56" s="60"/>
      <c r="CZ56" s="60"/>
      <c r="DA56" s="60"/>
      <c r="DB56" s="60"/>
      <c r="DC56" s="75"/>
      <c r="DD56" s="60"/>
      <c r="DE56" s="75"/>
      <c r="DF56" s="60"/>
      <c r="DG56" s="60"/>
      <c r="DH56" s="60"/>
      <c r="DI56" s="60"/>
      <c r="DK56" s="3">
        <v>1</v>
      </c>
      <c r="DM56" s="3">
        <v>12</v>
      </c>
      <c r="DN56" s="3">
        <v>13</v>
      </c>
    </row>
    <row r="57" spans="1:118" s="3" customFormat="1" ht="21.75" customHeight="1">
      <c r="A57" s="56">
        <v>48</v>
      </c>
      <c r="B57" s="58">
        <v>80030059</v>
      </c>
      <c r="C57" s="59" t="s">
        <v>173</v>
      </c>
      <c r="D57" s="60" t="s">
        <v>171</v>
      </c>
      <c r="E57" s="60" t="s">
        <v>153</v>
      </c>
      <c r="F57" s="60" t="s">
        <v>106</v>
      </c>
      <c r="G57" s="60" t="s">
        <v>107</v>
      </c>
      <c r="H57" s="60" t="s">
        <v>112</v>
      </c>
      <c r="I57" s="56">
        <v>50</v>
      </c>
      <c r="J57" s="56" t="s">
        <v>116</v>
      </c>
      <c r="K57" s="56" t="s">
        <v>110</v>
      </c>
      <c r="L57" s="56">
        <v>0</v>
      </c>
      <c r="M57" s="62">
        <f t="shared" si="26"/>
        <v>0</v>
      </c>
      <c r="N57" s="61">
        <v>6</v>
      </c>
      <c r="O57" s="62">
        <f t="shared" si="27"/>
        <v>1</v>
      </c>
      <c r="P57" s="61">
        <v>7</v>
      </c>
      <c r="Q57" s="62">
        <f t="shared" si="28"/>
        <v>1</v>
      </c>
      <c r="R57" s="61">
        <v>9</v>
      </c>
      <c r="S57" s="63">
        <f t="shared" si="29"/>
        <v>1</v>
      </c>
      <c r="T57" s="61">
        <v>3</v>
      </c>
      <c r="U57" s="63">
        <f t="shared" si="30"/>
        <v>1</v>
      </c>
      <c r="V57" s="61">
        <v>7</v>
      </c>
      <c r="W57" s="63">
        <f t="shared" si="31"/>
        <v>1</v>
      </c>
      <c r="X57" s="61">
        <v>4</v>
      </c>
      <c r="Y57" s="63">
        <f t="shared" si="32"/>
        <v>1</v>
      </c>
      <c r="Z57" s="61">
        <v>2</v>
      </c>
      <c r="AA57" s="63">
        <f t="shared" si="33"/>
        <v>1</v>
      </c>
      <c r="AB57" s="61">
        <v>4</v>
      </c>
      <c r="AC57" s="63">
        <f t="shared" si="34"/>
        <v>1</v>
      </c>
      <c r="AD57" s="64">
        <v>0</v>
      </c>
      <c r="AE57" s="65">
        <f t="shared" si="35"/>
        <v>0</v>
      </c>
      <c r="AF57" s="64">
        <v>0</v>
      </c>
      <c r="AG57" s="65">
        <f t="shared" si="36"/>
        <v>0</v>
      </c>
      <c r="AH57" s="64">
        <v>0</v>
      </c>
      <c r="AI57" s="65">
        <f t="shared" si="37"/>
        <v>0</v>
      </c>
      <c r="AJ57" s="64"/>
      <c r="AK57" s="65">
        <f t="shared" si="38"/>
        <v>0</v>
      </c>
      <c r="AL57" s="64"/>
      <c r="AM57" s="65">
        <f t="shared" si="39"/>
        <v>0</v>
      </c>
      <c r="AN57" s="64"/>
      <c r="AO57" s="65">
        <f t="shared" si="40"/>
        <v>0</v>
      </c>
      <c r="AP57" s="300">
        <f t="shared" si="41"/>
        <v>42</v>
      </c>
      <c r="AQ57" s="78">
        <f t="shared" si="42"/>
        <v>8</v>
      </c>
      <c r="AR57" s="291">
        <v>1</v>
      </c>
      <c r="AS57" s="69"/>
      <c r="AT57" s="286">
        <v>5</v>
      </c>
      <c r="AU57" s="226">
        <f t="shared" si="8"/>
        <v>6</v>
      </c>
      <c r="AV57" s="294">
        <f t="shared" si="9"/>
        <v>1</v>
      </c>
      <c r="AW57" s="68">
        <f t="shared" si="10"/>
        <v>0</v>
      </c>
      <c r="AX57" s="298">
        <f t="shared" si="47"/>
        <v>6</v>
      </c>
      <c r="AY57" s="226">
        <f t="shared" si="12"/>
        <v>7</v>
      </c>
      <c r="AZ57" s="291">
        <f t="shared" si="13"/>
        <v>0</v>
      </c>
      <c r="BA57" s="69">
        <f t="shared" si="14"/>
        <v>0</v>
      </c>
      <c r="BB57" s="286">
        <f t="shared" si="15"/>
        <v>-1</v>
      </c>
      <c r="BC57" s="226">
        <f t="shared" si="16"/>
        <v>-1</v>
      </c>
      <c r="BD57" s="70">
        <f t="shared" si="17"/>
        <v>-14.285714285714285</v>
      </c>
      <c r="BE57" s="70">
        <f t="shared" si="18"/>
        <v>-16.666666666666664</v>
      </c>
      <c r="BF57" s="71"/>
      <c r="BG57" s="71"/>
      <c r="BH57" s="71"/>
      <c r="BI57" s="108">
        <f t="shared" si="19"/>
        <v>0</v>
      </c>
      <c r="BJ57" s="18">
        <f t="shared" si="20"/>
        <v>6</v>
      </c>
      <c r="BK57" s="18"/>
      <c r="BL57" s="18">
        <f t="shared" si="21"/>
        <v>6</v>
      </c>
      <c r="BM57" s="18">
        <f t="shared" si="22"/>
        <v>-1</v>
      </c>
      <c r="BN57" s="18">
        <f t="shared" si="23"/>
        <v>-14.285714285714285</v>
      </c>
      <c r="BO57" s="73"/>
      <c r="BP57" s="55"/>
      <c r="BQ57" s="74">
        <v>1</v>
      </c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 t="shared" si="48"/>
        <v>0</v>
      </c>
      <c r="CW57" s="173">
        <f t="shared" si="25"/>
        <v>0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K57" s="3">
        <v>1</v>
      </c>
      <c r="DM57" s="3">
        <v>5</v>
      </c>
      <c r="DN57" s="3">
        <v>6</v>
      </c>
    </row>
    <row r="58" spans="1:118" s="3" customFormat="1" ht="21.75" customHeight="1">
      <c r="A58" s="56">
        <v>49</v>
      </c>
      <c r="B58" s="58">
        <v>80030060</v>
      </c>
      <c r="C58" s="59" t="s">
        <v>174</v>
      </c>
      <c r="D58" s="60" t="s">
        <v>175</v>
      </c>
      <c r="E58" s="60" t="s">
        <v>153</v>
      </c>
      <c r="F58" s="60" t="s">
        <v>106</v>
      </c>
      <c r="G58" s="60" t="s">
        <v>107</v>
      </c>
      <c r="H58" s="60" t="s">
        <v>108</v>
      </c>
      <c r="I58" s="56">
        <v>43</v>
      </c>
      <c r="J58" s="56" t="s">
        <v>116</v>
      </c>
      <c r="K58" s="56" t="s">
        <v>110</v>
      </c>
      <c r="L58" s="56">
        <v>0</v>
      </c>
      <c r="M58" s="62">
        <f t="shared" si="26"/>
        <v>0</v>
      </c>
      <c r="N58" s="61">
        <v>10</v>
      </c>
      <c r="O58" s="62">
        <f t="shared" si="27"/>
        <v>1</v>
      </c>
      <c r="P58" s="61">
        <v>7</v>
      </c>
      <c r="Q58" s="62">
        <f t="shared" si="28"/>
        <v>1</v>
      </c>
      <c r="R58" s="61">
        <v>12</v>
      </c>
      <c r="S58" s="63">
        <f t="shared" si="29"/>
        <v>1</v>
      </c>
      <c r="T58" s="61">
        <v>7</v>
      </c>
      <c r="U58" s="63">
        <f t="shared" si="30"/>
        <v>1</v>
      </c>
      <c r="V58" s="61">
        <v>9</v>
      </c>
      <c r="W58" s="63">
        <f t="shared" si="31"/>
        <v>1</v>
      </c>
      <c r="X58" s="61">
        <v>6</v>
      </c>
      <c r="Y58" s="63">
        <f t="shared" si="32"/>
        <v>1</v>
      </c>
      <c r="Z58" s="61">
        <v>5</v>
      </c>
      <c r="AA58" s="63">
        <f t="shared" si="33"/>
        <v>1</v>
      </c>
      <c r="AB58" s="61">
        <v>14</v>
      </c>
      <c r="AC58" s="63">
        <f t="shared" si="34"/>
        <v>1</v>
      </c>
      <c r="AD58" s="64">
        <v>0</v>
      </c>
      <c r="AE58" s="65">
        <f t="shared" si="35"/>
        <v>0</v>
      </c>
      <c r="AF58" s="64">
        <v>0</v>
      </c>
      <c r="AG58" s="65">
        <f t="shared" si="36"/>
        <v>0</v>
      </c>
      <c r="AH58" s="64">
        <v>0</v>
      </c>
      <c r="AI58" s="65">
        <f t="shared" si="37"/>
        <v>0</v>
      </c>
      <c r="AJ58" s="64"/>
      <c r="AK58" s="65">
        <f t="shared" si="38"/>
        <v>0</v>
      </c>
      <c r="AL58" s="64"/>
      <c r="AM58" s="65">
        <f t="shared" si="39"/>
        <v>0</v>
      </c>
      <c r="AN58" s="64"/>
      <c r="AO58" s="65">
        <f t="shared" si="40"/>
        <v>0</v>
      </c>
      <c r="AP58" s="300">
        <f t="shared" si="41"/>
        <v>70</v>
      </c>
      <c r="AQ58" s="78">
        <f t="shared" si="42"/>
        <v>8</v>
      </c>
      <c r="AR58" s="291">
        <v>1</v>
      </c>
      <c r="AS58" s="69"/>
      <c r="AT58" s="286">
        <v>3</v>
      </c>
      <c r="AU58" s="226">
        <f t="shared" si="8"/>
        <v>4</v>
      </c>
      <c r="AV58" s="294">
        <f t="shared" si="9"/>
        <v>1</v>
      </c>
      <c r="AW58" s="68">
        <f t="shared" si="10"/>
        <v>0</v>
      </c>
      <c r="AX58" s="298">
        <f t="shared" si="47"/>
        <v>6</v>
      </c>
      <c r="AY58" s="226">
        <f t="shared" si="12"/>
        <v>7</v>
      </c>
      <c r="AZ58" s="291">
        <f t="shared" si="13"/>
        <v>0</v>
      </c>
      <c r="BA58" s="69">
        <f t="shared" si="14"/>
        <v>0</v>
      </c>
      <c r="BB58" s="286">
        <f t="shared" si="15"/>
        <v>-3</v>
      </c>
      <c r="BC58" s="226">
        <f t="shared" si="16"/>
        <v>-3</v>
      </c>
      <c r="BD58" s="70">
        <f t="shared" si="17"/>
        <v>-42.857142857142854</v>
      </c>
      <c r="BE58" s="70">
        <f t="shared" si="18"/>
        <v>-50</v>
      </c>
      <c r="BF58" s="71"/>
      <c r="BG58" s="71"/>
      <c r="BH58" s="71">
        <v>1</v>
      </c>
      <c r="BI58" s="108">
        <f t="shared" si="19"/>
        <v>1</v>
      </c>
      <c r="BJ58" s="18">
        <f t="shared" si="20"/>
        <v>3</v>
      </c>
      <c r="BK58" s="18">
        <v>1</v>
      </c>
      <c r="BL58" s="18">
        <f t="shared" si="21"/>
        <v>4</v>
      </c>
      <c r="BM58" s="18">
        <f t="shared" si="22"/>
        <v>-3</v>
      </c>
      <c r="BN58" s="18">
        <f t="shared" si="23"/>
        <v>-42.857142857142854</v>
      </c>
      <c r="BO58" s="73"/>
      <c r="BP58" s="55"/>
      <c r="BQ58" s="74">
        <v>1</v>
      </c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 t="shared" si="48"/>
        <v>-2</v>
      </c>
      <c r="CW58" s="173">
        <f t="shared" si="25"/>
        <v>-28.571428571428569</v>
      </c>
      <c r="CX58" s="60"/>
      <c r="CY58" s="60"/>
      <c r="CZ58" s="60"/>
      <c r="DA58" s="60"/>
      <c r="DB58" s="60"/>
      <c r="DC58" s="75"/>
      <c r="DD58" s="60"/>
      <c r="DE58" s="75"/>
      <c r="DF58" s="60"/>
      <c r="DG58" s="60"/>
      <c r="DH58" s="60"/>
      <c r="DI58" s="60"/>
      <c r="DK58" s="3">
        <v>1</v>
      </c>
      <c r="DM58" s="3">
        <v>3</v>
      </c>
      <c r="DN58" s="3">
        <v>4</v>
      </c>
    </row>
    <row r="59" spans="1:118" s="3" customFormat="1" ht="21.75" customHeight="1">
      <c r="A59" s="56">
        <v>50</v>
      </c>
      <c r="B59" s="58">
        <v>80030061</v>
      </c>
      <c r="C59" s="59" t="s">
        <v>176</v>
      </c>
      <c r="D59" s="60" t="s">
        <v>175</v>
      </c>
      <c r="E59" s="60" t="s">
        <v>153</v>
      </c>
      <c r="F59" s="60" t="s">
        <v>106</v>
      </c>
      <c r="G59" s="60" t="s">
        <v>107</v>
      </c>
      <c r="H59" s="60" t="s">
        <v>108</v>
      </c>
      <c r="I59" s="56">
        <v>75</v>
      </c>
      <c r="J59" s="56" t="s">
        <v>116</v>
      </c>
      <c r="K59" s="56" t="s">
        <v>110</v>
      </c>
      <c r="L59" s="56">
        <v>0</v>
      </c>
      <c r="M59" s="62">
        <f t="shared" si="26"/>
        <v>0</v>
      </c>
      <c r="N59" s="61">
        <v>14</v>
      </c>
      <c r="O59" s="62">
        <f t="shared" si="27"/>
        <v>1</v>
      </c>
      <c r="P59" s="61">
        <v>19</v>
      </c>
      <c r="Q59" s="62">
        <f t="shared" si="28"/>
        <v>1</v>
      </c>
      <c r="R59" s="61">
        <v>27</v>
      </c>
      <c r="S59" s="63">
        <f t="shared" si="29"/>
        <v>1</v>
      </c>
      <c r="T59" s="61">
        <v>23</v>
      </c>
      <c r="U59" s="63">
        <f t="shared" si="30"/>
        <v>1</v>
      </c>
      <c r="V59" s="61">
        <v>34</v>
      </c>
      <c r="W59" s="63">
        <f t="shared" si="31"/>
        <v>1</v>
      </c>
      <c r="X59" s="61">
        <v>18</v>
      </c>
      <c r="Y59" s="63">
        <f t="shared" si="32"/>
        <v>1</v>
      </c>
      <c r="Z59" s="61">
        <v>25</v>
      </c>
      <c r="AA59" s="63">
        <f t="shared" si="33"/>
        <v>1</v>
      </c>
      <c r="AB59" s="61">
        <v>25</v>
      </c>
      <c r="AC59" s="63">
        <f t="shared" si="34"/>
        <v>1</v>
      </c>
      <c r="AD59" s="64">
        <v>0</v>
      </c>
      <c r="AE59" s="65">
        <f t="shared" si="35"/>
        <v>0</v>
      </c>
      <c r="AF59" s="64">
        <v>0</v>
      </c>
      <c r="AG59" s="65">
        <f t="shared" si="36"/>
        <v>0</v>
      </c>
      <c r="AH59" s="64">
        <v>0</v>
      </c>
      <c r="AI59" s="65">
        <f t="shared" si="37"/>
        <v>0</v>
      </c>
      <c r="AJ59" s="64"/>
      <c r="AK59" s="65">
        <f t="shared" si="38"/>
        <v>0</v>
      </c>
      <c r="AL59" s="64"/>
      <c r="AM59" s="65">
        <f t="shared" si="39"/>
        <v>0</v>
      </c>
      <c r="AN59" s="64"/>
      <c r="AO59" s="65">
        <f t="shared" si="40"/>
        <v>0</v>
      </c>
      <c r="AP59" s="300">
        <f t="shared" si="41"/>
        <v>185</v>
      </c>
      <c r="AQ59" s="78">
        <f t="shared" si="42"/>
        <v>8</v>
      </c>
      <c r="AR59" s="291">
        <v>1</v>
      </c>
      <c r="AS59" s="69"/>
      <c r="AT59" s="286">
        <v>11</v>
      </c>
      <c r="AU59" s="226">
        <f t="shared" si="8"/>
        <v>12</v>
      </c>
      <c r="AV59" s="294">
        <f t="shared" si="9"/>
        <v>1</v>
      </c>
      <c r="AW59" s="68">
        <f t="shared" si="10"/>
        <v>1</v>
      </c>
      <c r="AX59" s="298">
        <f t="shared" si="47"/>
        <v>10</v>
      </c>
      <c r="AY59" s="226">
        <f t="shared" si="12"/>
        <v>12</v>
      </c>
      <c r="AZ59" s="291">
        <f t="shared" si="13"/>
        <v>0</v>
      </c>
      <c r="BA59" s="69">
        <f t="shared" si="14"/>
        <v>-1</v>
      </c>
      <c r="BB59" s="286">
        <f t="shared" si="15"/>
        <v>1</v>
      </c>
      <c r="BC59" s="226">
        <f t="shared" si="16"/>
        <v>0</v>
      </c>
      <c r="BD59" s="70">
        <f t="shared" si="17"/>
        <v>0</v>
      </c>
      <c r="BE59" s="70">
        <f t="shared" si="18"/>
        <v>10</v>
      </c>
      <c r="BF59" s="71"/>
      <c r="BG59" s="71"/>
      <c r="BH59" s="71">
        <v>3</v>
      </c>
      <c r="BI59" s="108">
        <f t="shared" si="19"/>
        <v>3</v>
      </c>
      <c r="BJ59" s="18">
        <f t="shared" si="20"/>
        <v>9</v>
      </c>
      <c r="BK59" s="18">
        <v>3</v>
      </c>
      <c r="BL59" s="18">
        <f t="shared" si="21"/>
        <v>12</v>
      </c>
      <c r="BM59" s="18">
        <f t="shared" si="22"/>
        <v>0</v>
      </c>
      <c r="BN59" s="18">
        <f t="shared" si="23"/>
        <v>0</v>
      </c>
      <c r="BO59" s="73"/>
      <c r="BP59" s="55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 t="shared" si="48"/>
        <v>0</v>
      </c>
      <c r="CW59" s="173">
        <f t="shared" si="25"/>
        <v>0</v>
      </c>
      <c r="CX59" s="60"/>
      <c r="CY59" s="60"/>
      <c r="CZ59" s="60"/>
      <c r="DA59" s="60"/>
      <c r="DB59" s="60"/>
      <c r="DC59" s="75">
        <v>1</v>
      </c>
      <c r="DD59" s="60"/>
      <c r="DE59" s="75"/>
      <c r="DF59" s="60"/>
      <c r="DG59" s="60"/>
      <c r="DH59" s="60"/>
      <c r="DI59" s="60"/>
      <c r="DK59" s="3">
        <v>1</v>
      </c>
      <c r="DM59" s="3">
        <v>11</v>
      </c>
      <c r="DN59" s="3">
        <v>12</v>
      </c>
    </row>
    <row r="60" spans="1:118" s="3" customFormat="1" ht="21.75" customHeight="1">
      <c r="A60" s="56">
        <v>51</v>
      </c>
      <c r="B60" s="58">
        <v>80030062</v>
      </c>
      <c r="C60" s="59" t="s">
        <v>177</v>
      </c>
      <c r="D60" s="60" t="s">
        <v>175</v>
      </c>
      <c r="E60" s="60" t="s">
        <v>153</v>
      </c>
      <c r="F60" s="60" t="s">
        <v>106</v>
      </c>
      <c r="G60" s="60" t="s">
        <v>107</v>
      </c>
      <c r="H60" s="60" t="s">
        <v>108</v>
      </c>
      <c r="I60" s="56">
        <v>45</v>
      </c>
      <c r="J60" s="56" t="s">
        <v>116</v>
      </c>
      <c r="K60" s="56" t="s">
        <v>110</v>
      </c>
      <c r="L60" s="56">
        <v>0</v>
      </c>
      <c r="M60" s="62">
        <f t="shared" si="26"/>
        <v>0</v>
      </c>
      <c r="N60" s="61">
        <v>5</v>
      </c>
      <c r="O60" s="62">
        <f t="shared" si="27"/>
        <v>1</v>
      </c>
      <c r="P60" s="61">
        <v>2</v>
      </c>
      <c r="Q60" s="62">
        <f t="shared" si="28"/>
        <v>1</v>
      </c>
      <c r="R60" s="61">
        <v>6</v>
      </c>
      <c r="S60" s="63">
        <f t="shared" si="29"/>
        <v>1</v>
      </c>
      <c r="T60" s="61">
        <v>3</v>
      </c>
      <c r="U60" s="63">
        <f t="shared" si="30"/>
        <v>1</v>
      </c>
      <c r="V60" s="61">
        <v>1</v>
      </c>
      <c r="W60" s="63">
        <f t="shared" si="31"/>
        <v>1</v>
      </c>
      <c r="X60" s="61">
        <v>1</v>
      </c>
      <c r="Y60" s="63">
        <f t="shared" si="32"/>
        <v>1</v>
      </c>
      <c r="Z60" s="61">
        <v>2</v>
      </c>
      <c r="AA60" s="63">
        <f t="shared" si="33"/>
        <v>1</v>
      </c>
      <c r="AB60" s="61">
        <v>6</v>
      </c>
      <c r="AC60" s="63">
        <f t="shared" si="34"/>
        <v>1</v>
      </c>
      <c r="AD60" s="64">
        <v>0</v>
      </c>
      <c r="AE60" s="65">
        <f t="shared" si="35"/>
        <v>0</v>
      </c>
      <c r="AF60" s="64">
        <v>0</v>
      </c>
      <c r="AG60" s="65">
        <f t="shared" si="36"/>
        <v>0</v>
      </c>
      <c r="AH60" s="64">
        <v>0</v>
      </c>
      <c r="AI60" s="65">
        <f t="shared" si="37"/>
        <v>0</v>
      </c>
      <c r="AJ60" s="64"/>
      <c r="AK60" s="65">
        <f t="shared" si="38"/>
        <v>0</v>
      </c>
      <c r="AL60" s="64"/>
      <c r="AM60" s="65">
        <f t="shared" si="39"/>
        <v>0</v>
      </c>
      <c r="AN60" s="64"/>
      <c r="AO60" s="65">
        <f t="shared" si="40"/>
        <v>0</v>
      </c>
      <c r="AP60" s="300">
        <f t="shared" si="41"/>
        <v>26</v>
      </c>
      <c r="AQ60" s="78">
        <f t="shared" si="42"/>
        <v>8</v>
      </c>
      <c r="AR60" s="291">
        <v>1</v>
      </c>
      <c r="AS60" s="69"/>
      <c r="AT60" s="286">
        <v>2</v>
      </c>
      <c r="AU60" s="226">
        <f t="shared" si="8"/>
        <v>3</v>
      </c>
      <c r="AV60" s="294">
        <f t="shared" si="9"/>
        <v>0</v>
      </c>
      <c r="AW60" s="68">
        <f t="shared" si="10"/>
        <v>0</v>
      </c>
      <c r="AX60" s="298">
        <v>4</v>
      </c>
      <c r="AY60" s="226">
        <f t="shared" si="12"/>
        <v>4</v>
      </c>
      <c r="AZ60" s="291">
        <f t="shared" si="13"/>
        <v>1</v>
      </c>
      <c r="BA60" s="69">
        <f t="shared" si="14"/>
        <v>0</v>
      </c>
      <c r="BB60" s="286">
        <f t="shared" si="15"/>
        <v>-2</v>
      </c>
      <c r="BC60" s="226">
        <f t="shared" si="16"/>
        <v>-1</v>
      </c>
      <c r="BD60" s="70">
        <f t="shared" si="17"/>
        <v>-25</v>
      </c>
      <c r="BE60" s="70">
        <f t="shared" si="18"/>
        <v>-50</v>
      </c>
      <c r="BF60" s="71"/>
      <c r="BG60" s="71"/>
      <c r="BH60" s="71"/>
      <c r="BI60" s="108">
        <f t="shared" si="19"/>
        <v>0</v>
      </c>
      <c r="BJ60" s="18">
        <f t="shared" si="20"/>
        <v>3</v>
      </c>
      <c r="BK60" s="18"/>
      <c r="BL60" s="18">
        <f t="shared" si="21"/>
        <v>3</v>
      </c>
      <c r="BM60" s="18">
        <f t="shared" si="22"/>
        <v>-1</v>
      </c>
      <c r="BN60" s="18">
        <f t="shared" si="23"/>
        <v>-25</v>
      </c>
      <c r="BO60" s="73"/>
      <c r="BP60" s="55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 t="shared" si="48"/>
        <v>-1</v>
      </c>
      <c r="CW60" s="173">
        <f t="shared" si="25"/>
        <v>-25</v>
      </c>
      <c r="CX60" s="60"/>
      <c r="CY60" s="60"/>
      <c r="CZ60" s="60"/>
      <c r="DA60" s="60"/>
      <c r="DB60" s="60"/>
      <c r="DC60" s="75"/>
      <c r="DD60" s="60"/>
      <c r="DE60" s="75">
        <v>2</v>
      </c>
      <c r="DF60" s="60"/>
      <c r="DG60" s="60"/>
      <c r="DH60" s="60"/>
      <c r="DI60" s="60"/>
      <c r="DK60" s="3">
        <v>1</v>
      </c>
      <c r="DM60" s="3">
        <v>2</v>
      </c>
      <c r="DN60" s="3">
        <v>3</v>
      </c>
    </row>
    <row r="61" spans="1:118" s="3" customFormat="1" ht="21.75" customHeight="1">
      <c r="A61" s="56">
        <v>52</v>
      </c>
      <c r="B61" s="58">
        <v>80030063</v>
      </c>
      <c r="C61" s="59" t="s">
        <v>178</v>
      </c>
      <c r="D61" s="60" t="s">
        <v>175</v>
      </c>
      <c r="E61" s="60" t="s">
        <v>153</v>
      </c>
      <c r="F61" s="60" t="s">
        <v>106</v>
      </c>
      <c r="G61" s="60" t="s">
        <v>107</v>
      </c>
      <c r="H61" s="60" t="s">
        <v>108</v>
      </c>
      <c r="I61" s="56">
        <v>50</v>
      </c>
      <c r="J61" s="56" t="s">
        <v>116</v>
      </c>
      <c r="K61" s="56" t="s">
        <v>110</v>
      </c>
      <c r="L61" s="56">
        <v>4</v>
      </c>
      <c r="M61" s="62">
        <f t="shared" si="26"/>
        <v>1</v>
      </c>
      <c r="N61" s="61">
        <v>4</v>
      </c>
      <c r="O61" s="62">
        <f t="shared" si="27"/>
        <v>1</v>
      </c>
      <c r="P61" s="61">
        <v>9</v>
      </c>
      <c r="Q61" s="62">
        <f t="shared" si="28"/>
        <v>1</v>
      </c>
      <c r="R61" s="61">
        <v>7</v>
      </c>
      <c r="S61" s="63">
        <f t="shared" si="29"/>
        <v>1</v>
      </c>
      <c r="T61" s="61">
        <v>5</v>
      </c>
      <c r="U61" s="63">
        <f t="shared" si="30"/>
        <v>1</v>
      </c>
      <c r="V61" s="61">
        <v>7</v>
      </c>
      <c r="W61" s="63">
        <f t="shared" si="31"/>
        <v>1</v>
      </c>
      <c r="X61" s="61">
        <v>9</v>
      </c>
      <c r="Y61" s="63">
        <f t="shared" si="32"/>
        <v>1</v>
      </c>
      <c r="Z61" s="61">
        <v>6</v>
      </c>
      <c r="AA61" s="63">
        <f t="shared" si="33"/>
        <v>1</v>
      </c>
      <c r="AB61" s="61">
        <v>7</v>
      </c>
      <c r="AC61" s="63">
        <f t="shared" si="34"/>
        <v>1</v>
      </c>
      <c r="AD61" s="64">
        <v>0</v>
      </c>
      <c r="AE61" s="65">
        <f t="shared" si="35"/>
        <v>0</v>
      </c>
      <c r="AF61" s="64">
        <v>0</v>
      </c>
      <c r="AG61" s="65">
        <f t="shared" si="36"/>
        <v>0</v>
      </c>
      <c r="AH61" s="64">
        <v>0</v>
      </c>
      <c r="AI61" s="65">
        <f t="shared" si="37"/>
        <v>0</v>
      </c>
      <c r="AJ61" s="64"/>
      <c r="AK61" s="65">
        <f t="shared" si="38"/>
        <v>0</v>
      </c>
      <c r="AL61" s="64"/>
      <c r="AM61" s="65">
        <f t="shared" si="39"/>
        <v>0</v>
      </c>
      <c r="AN61" s="64"/>
      <c r="AO61" s="65">
        <f t="shared" si="40"/>
        <v>0</v>
      </c>
      <c r="AP61" s="300">
        <f t="shared" si="41"/>
        <v>58</v>
      </c>
      <c r="AQ61" s="78">
        <f t="shared" si="42"/>
        <v>9</v>
      </c>
      <c r="AR61" s="291">
        <v>1</v>
      </c>
      <c r="AS61" s="69"/>
      <c r="AT61" s="286">
        <v>3</v>
      </c>
      <c r="AU61" s="226">
        <f t="shared" si="8"/>
        <v>4</v>
      </c>
      <c r="AV61" s="294">
        <f t="shared" si="9"/>
        <v>1</v>
      </c>
      <c r="AW61" s="68">
        <f t="shared" si="10"/>
        <v>0</v>
      </c>
      <c r="AX61" s="298">
        <f t="shared" ref="AX61:AX94" si="49">IF(AP61&lt;1,0,IF(AND((L61+N61+P61+R61+T61+V61+X61+Z61+AB61)&lt;=40,(L61+N61+P61+R61+T61+V61+X61+Z61+AB61)&gt;0,(AP61)&lt;120),"กรอก",ROUND((IF(AP61&lt;120,((IF((L61+N61+P61+R61+T61+V61+X61+Z61+AB61)=0,0,(IF((L61+N61+P61+R61+T61+V61+X61+Z61+AB61)&lt;=80,6,8))))+((((AE61+AG61+AI61)*30)/20)+(((AK61+AM61+AO61)*35)/20))),(((M61+O61+Q61)*20)/20)+(((S61+U61+W61+Y61+AA61+AC61)*25)/20)+(((AE61+AG61+AI61)*30)/20)+(((AK61+AM61+AO61)*35)/20))),0)))</f>
        <v>6</v>
      </c>
      <c r="AY61" s="226">
        <f t="shared" si="12"/>
        <v>7</v>
      </c>
      <c r="AZ61" s="291">
        <f t="shared" si="13"/>
        <v>0</v>
      </c>
      <c r="BA61" s="69">
        <f t="shared" si="14"/>
        <v>0</v>
      </c>
      <c r="BB61" s="286">
        <f t="shared" si="15"/>
        <v>-3</v>
      </c>
      <c r="BC61" s="226">
        <f t="shared" si="16"/>
        <v>-3</v>
      </c>
      <c r="BD61" s="70">
        <f t="shared" si="17"/>
        <v>-42.857142857142854</v>
      </c>
      <c r="BE61" s="70">
        <f t="shared" si="18"/>
        <v>-50</v>
      </c>
      <c r="BF61" s="71"/>
      <c r="BG61" s="71"/>
      <c r="BH61" s="71">
        <v>2</v>
      </c>
      <c r="BI61" s="108">
        <f t="shared" si="19"/>
        <v>2</v>
      </c>
      <c r="BJ61" s="18">
        <f t="shared" si="20"/>
        <v>2</v>
      </c>
      <c r="BK61" s="18">
        <v>1</v>
      </c>
      <c r="BL61" s="18">
        <f t="shared" si="21"/>
        <v>3</v>
      </c>
      <c r="BM61" s="18">
        <f t="shared" si="22"/>
        <v>-4</v>
      </c>
      <c r="BN61" s="18">
        <f t="shared" si="23"/>
        <v>-57.142857142857139</v>
      </c>
      <c r="BO61" s="73"/>
      <c r="BP61" s="55"/>
      <c r="BQ61" s="74">
        <v>1</v>
      </c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/>
      <c r="CV61" s="56">
        <f t="shared" si="48"/>
        <v>-2</v>
      </c>
      <c r="CW61" s="173">
        <f t="shared" si="25"/>
        <v>-28.571428571428569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K61" s="3">
        <v>1</v>
      </c>
      <c r="DM61" s="3">
        <v>4</v>
      </c>
      <c r="DN61" s="3">
        <v>5</v>
      </c>
    </row>
    <row r="62" spans="1:118" s="3" customFormat="1" ht="21.75" customHeight="1">
      <c r="A62" s="56">
        <v>53</v>
      </c>
      <c r="B62" s="58">
        <v>80030064</v>
      </c>
      <c r="C62" s="59" t="s">
        <v>179</v>
      </c>
      <c r="D62" s="60" t="s">
        <v>175</v>
      </c>
      <c r="E62" s="60" t="s">
        <v>153</v>
      </c>
      <c r="F62" s="60" t="s">
        <v>106</v>
      </c>
      <c r="G62" s="60" t="s">
        <v>107</v>
      </c>
      <c r="H62" s="60" t="s">
        <v>108</v>
      </c>
      <c r="I62" s="56">
        <v>52</v>
      </c>
      <c r="J62" s="56" t="s">
        <v>116</v>
      </c>
      <c r="K62" s="56" t="s">
        <v>110</v>
      </c>
      <c r="L62" s="56">
        <v>0</v>
      </c>
      <c r="M62" s="62">
        <f t="shared" si="26"/>
        <v>0</v>
      </c>
      <c r="N62" s="61">
        <v>13</v>
      </c>
      <c r="O62" s="62">
        <f t="shared" si="27"/>
        <v>1</v>
      </c>
      <c r="P62" s="61">
        <v>14</v>
      </c>
      <c r="Q62" s="62">
        <f t="shared" si="28"/>
        <v>1</v>
      </c>
      <c r="R62" s="61">
        <v>11</v>
      </c>
      <c r="S62" s="63">
        <f t="shared" si="29"/>
        <v>1</v>
      </c>
      <c r="T62" s="61">
        <v>14</v>
      </c>
      <c r="U62" s="63">
        <f t="shared" si="30"/>
        <v>1</v>
      </c>
      <c r="V62" s="61">
        <v>10</v>
      </c>
      <c r="W62" s="63">
        <f t="shared" si="31"/>
        <v>1</v>
      </c>
      <c r="X62" s="61">
        <v>17</v>
      </c>
      <c r="Y62" s="63">
        <f t="shared" si="32"/>
        <v>1</v>
      </c>
      <c r="Z62" s="61">
        <v>16</v>
      </c>
      <c r="AA62" s="63">
        <f t="shared" si="33"/>
        <v>1</v>
      </c>
      <c r="AB62" s="61">
        <v>11</v>
      </c>
      <c r="AC62" s="63">
        <f t="shared" si="34"/>
        <v>1</v>
      </c>
      <c r="AD62" s="64">
        <v>0</v>
      </c>
      <c r="AE62" s="65">
        <f t="shared" si="35"/>
        <v>0</v>
      </c>
      <c r="AF62" s="64">
        <v>0</v>
      </c>
      <c r="AG62" s="65">
        <f t="shared" si="36"/>
        <v>0</v>
      </c>
      <c r="AH62" s="64">
        <v>0</v>
      </c>
      <c r="AI62" s="65">
        <f t="shared" si="37"/>
        <v>0</v>
      </c>
      <c r="AJ62" s="64"/>
      <c r="AK62" s="65">
        <f t="shared" si="38"/>
        <v>0</v>
      </c>
      <c r="AL62" s="64"/>
      <c r="AM62" s="65">
        <f t="shared" si="39"/>
        <v>0</v>
      </c>
      <c r="AN62" s="64"/>
      <c r="AO62" s="65">
        <f t="shared" si="40"/>
        <v>0</v>
      </c>
      <c r="AP62" s="300">
        <f t="shared" si="41"/>
        <v>106</v>
      </c>
      <c r="AQ62" s="78">
        <f t="shared" si="42"/>
        <v>8</v>
      </c>
      <c r="AR62" s="291">
        <v>1</v>
      </c>
      <c r="AS62" s="69"/>
      <c r="AT62" s="286">
        <v>7</v>
      </c>
      <c r="AU62" s="226">
        <f t="shared" si="8"/>
        <v>8</v>
      </c>
      <c r="AV62" s="294">
        <f t="shared" si="9"/>
        <v>1</v>
      </c>
      <c r="AW62" s="68">
        <f t="shared" si="10"/>
        <v>0</v>
      </c>
      <c r="AX62" s="298">
        <f t="shared" si="49"/>
        <v>8</v>
      </c>
      <c r="AY62" s="226">
        <f t="shared" si="12"/>
        <v>9</v>
      </c>
      <c r="AZ62" s="291">
        <f t="shared" si="13"/>
        <v>0</v>
      </c>
      <c r="BA62" s="69">
        <f t="shared" si="14"/>
        <v>0</v>
      </c>
      <c r="BB62" s="286">
        <f t="shared" si="15"/>
        <v>-1</v>
      </c>
      <c r="BC62" s="226">
        <f t="shared" si="16"/>
        <v>-1</v>
      </c>
      <c r="BD62" s="70">
        <f t="shared" si="17"/>
        <v>-11.111111111111111</v>
      </c>
      <c r="BE62" s="70">
        <f t="shared" si="18"/>
        <v>-12.5</v>
      </c>
      <c r="BF62" s="71"/>
      <c r="BG62" s="71"/>
      <c r="BH62" s="71"/>
      <c r="BI62" s="108">
        <f t="shared" si="19"/>
        <v>0</v>
      </c>
      <c r="BJ62" s="18">
        <f t="shared" si="20"/>
        <v>8</v>
      </c>
      <c r="BK62" s="18"/>
      <c r="BL62" s="18">
        <f t="shared" si="21"/>
        <v>8</v>
      </c>
      <c r="BM62" s="18">
        <f t="shared" si="22"/>
        <v>-1</v>
      </c>
      <c r="BN62" s="18">
        <f t="shared" si="23"/>
        <v>-11.111111111111111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si="48"/>
        <v>-1</v>
      </c>
      <c r="CW62" s="173">
        <f t="shared" si="25"/>
        <v>-11.111111111111111</v>
      </c>
      <c r="CX62" s="60"/>
      <c r="CY62" s="60"/>
      <c r="CZ62" s="60"/>
      <c r="DA62" s="60"/>
      <c r="DB62" s="60"/>
      <c r="DC62" s="75">
        <v>1</v>
      </c>
      <c r="DD62" s="60"/>
      <c r="DE62" s="75"/>
      <c r="DF62" s="60"/>
      <c r="DG62" s="60"/>
      <c r="DH62" s="60"/>
      <c r="DI62" s="60"/>
      <c r="DK62" s="3">
        <v>1</v>
      </c>
      <c r="DM62" s="3">
        <v>7</v>
      </c>
      <c r="DN62" s="3">
        <v>8</v>
      </c>
    </row>
    <row r="63" spans="1:118" s="3" customFormat="1" ht="21.75" customHeight="1">
      <c r="A63" s="56">
        <v>54</v>
      </c>
      <c r="B63" s="76">
        <v>80030065</v>
      </c>
      <c r="C63" s="59" t="s">
        <v>180</v>
      </c>
      <c r="D63" s="77" t="s">
        <v>175</v>
      </c>
      <c r="E63" s="75" t="s">
        <v>153</v>
      </c>
      <c r="F63" s="77" t="s">
        <v>106</v>
      </c>
      <c r="G63" s="77" t="s">
        <v>107</v>
      </c>
      <c r="H63" s="77" t="s">
        <v>108</v>
      </c>
      <c r="I63" s="78">
        <v>40</v>
      </c>
      <c r="J63" s="78" t="s">
        <v>116</v>
      </c>
      <c r="K63" s="78" t="s">
        <v>113</v>
      </c>
      <c r="L63" s="56">
        <v>0</v>
      </c>
      <c r="M63" s="62">
        <f t="shared" si="26"/>
        <v>0</v>
      </c>
      <c r="N63" s="61">
        <v>15</v>
      </c>
      <c r="O63" s="62">
        <f t="shared" si="27"/>
        <v>1</v>
      </c>
      <c r="P63" s="61">
        <v>19</v>
      </c>
      <c r="Q63" s="62">
        <f t="shared" si="28"/>
        <v>1</v>
      </c>
      <c r="R63" s="61">
        <v>21</v>
      </c>
      <c r="S63" s="63">
        <f t="shared" si="29"/>
        <v>1</v>
      </c>
      <c r="T63" s="61">
        <v>11</v>
      </c>
      <c r="U63" s="63">
        <f t="shared" si="30"/>
        <v>1</v>
      </c>
      <c r="V63" s="61">
        <v>13</v>
      </c>
      <c r="W63" s="63">
        <f t="shared" si="31"/>
        <v>1</v>
      </c>
      <c r="X63" s="61">
        <v>14</v>
      </c>
      <c r="Y63" s="63">
        <f t="shared" si="32"/>
        <v>1</v>
      </c>
      <c r="Z63" s="61">
        <v>15</v>
      </c>
      <c r="AA63" s="63">
        <f t="shared" si="33"/>
        <v>1</v>
      </c>
      <c r="AB63" s="61">
        <v>15</v>
      </c>
      <c r="AC63" s="63">
        <f t="shared" si="34"/>
        <v>1</v>
      </c>
      <c r="AD63" s="64">
        <v>0</v>
      </c>
      <c r="AE63" s="65">
        <f t="shared" si="35"/>
        <v>0</v>
      </c>
      <c r="AF63" s="64">
        <v>0</v>
      </c>
      <c r="AG63" s="65">
        <f t="shared" si="36"/>
        <v>0</v>
      </c>
      <c r="AH63" s="64">
        <v>0</v>
      </c>
      <c r="AI63" s="65">
        <f t="shared" si="37"/>
        <v>0</v>
      </c>
      <c r="AJ63" s="64"/>
      <c r="AK63" s="65">
        <f t="shared" si="38"/>
        <v>0</v>
      </c>
      <c r="AL63" s="64"/>
      <c r="AM63" s="65">
        <f t="shared" si="39"/>
        <v>0</v>
      </c>
      <c r="AN63" s="64"/>
      <c r="AO63" s="65">
        <f t="shared" si="40"/>
        <v>0</v>
      </c>
      <c r="AP63" s="300">
        <f t="shared" si="41"/>
        <v>123</v>
      </c>
      <c r="AQ63" s="78">
        <f t="shared" si="42"/>
        <v>8</v>
      </c>
      <c r="AR63" s="291">
        <v>1</v>
      </c>
      <c r="AS63" s="69"/>
      <c r="AT63" s="286">
        <v>5</v>
      </c>
      <c r="AU63" s="226">
        <f t="shared" si="8"/>
        <v>6</v>
      </c>
      <c r="AV63" s="294">
        <f t="shared" si="9"/>
        <v>1</v>
      </c>
      <c r="AW63" s="68">
        <f t="shared" si="10"/>
        <v>1</v>
      </c>
      <c r="AX63" s="298">
        <f t="shared" si="49"/>
        <v>10</v>
      </c>
      <c r="AY63" s="226">
        <f t="shared" si="12"/>
        <v>12</v>
      </c>
      <c r="AZ63" s="291">
        <f t="shared" si="13"/>
        <v>0</v>
      </c>
      <c r="BA63" s="69">
        <f t="shared" si="14"/>
        <v>-1</v>
      </c>
      <c r="BB63" s="286">
        <f t="shared" si="15"/>
        <v>-5</v>
      </c>
      <c r="BC63" s="226">
        <f t="shared" si="16"/>
        <v>-6</v>
      </c>
      <c r="BD63" s="81">
        <f t="shared" si="17"/>
        <v>-50</v>
      </c>
      <c r="BE63" s="70">
        <f t="shared" si="18"/>
        <v>-50</v>
      </c>
      <c r="BF63" s="82">
        <v>1</v>
      </c>
      <c r="BG63" s="82"/>
      <c r="BH63" s="82"/>
      <c r="BI63" s="108">
        <f t="shared" si="19"/>
        <v>1</v>
      </c>
      <c r="BJ63" s="18">
        <f t="shared" si="20"/>
        <v>5</v>
      </c>
      <c r="BK63" s="18">
        <v>1</v>
      </c>
      <c r="BL63" s="18">
        <f t="shared" si="21"/>
        <v>6</v>
      </c>
      <c r="BM63" s="18">
        <f t="shared" si="22"/>
        <v>-6</v>
      </c>
      <c r="BN63" s="18">
        <f t="shared" si="23"/>
        <v>-50</v>
      </c>
      <c r="BO63" s="83"/>
      <c r="BP63" s="84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75"/>
      <c r="CV63" s="56">
        <f t="shared" si="48"/>
        <v>-6</v>
      </c>
      <c r="CW63" s="173">
        <f t="shared" si="25"/>
        <v>-50</v>
      </c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85"/>
      <c r="DK63" s="85">
        <v>1</v>
      </c>
      <c r="DL63" s="85"/>
      <c r="DM63" s="85">
        <v>5</v>
      </c>
      <c r="DN63" s="85">
        <v>6</v>
      </c>
    </row>
    <row r="64" spans="1:118" s="3" customFormat="1" ht="21.75" customHeight="1">
      <c r="A64" s="56">
        <v>55</v>
      </c>
      <c r="B64" s="58">
        <v>80030066</v>
      </c>
      <c r="C64" s="59" t="s">
        <v>181</v>
      </c>
      <c r="D64" s="60" t="s">
        <v>153</v>
      </c>
      <c r="E64" s="60" t="s">
        <v>153</v>
      </c>
      <c r="F64" s="60" t="s">
        <v>106</v>
      </c>
      <c r="G64" s="60" t="s">
        <v>107</v>
      </c>
      <c r="H64" s="60" t="s">
        <v>108</v>
      </c>
      <c r="I64" s="56">
        <v>40</v>
      </c>
      <c r="J64" s="56" t="s">
        <v>116</v>
      </c>
      <c r="K64" s="56" t="s">
        <v>110</v>
      </c>
      <c r="L64" s="56">
        <v>0</v>
      </c>
      <c r="M64" s="62">
        <f t="shared" si="26"/>
        <v>0</v>
      </c>
      <c r="N64" s="61">
        <v>9</v>
      </c>
      <c r="O64" s="62">
        <f t="shared" si="27"/>
        <v>1</v>
      </c>
      <c r="P64" s="61">
        <v>7</v>
      </c>
      <c r="Q64" s="62">
        <f t="shared" si="28"/>
        <v>1</v>
      </c>
      <c r="R64" s="61">
        <v>8</v>
      </c>
      <c r="S64" s="63">
        <f t="shared" si="29"/>
        <v>1</v>
      </c>
      <c r="T64" s="61">
        <v>5</v>
      </c>
      <c r="U64" s="63">
        <f t="shared" si="30"/>
        <v>1</v>
      </c>
      <c r="V64" s="61">
        <v>6</v>
      </c>
      <c r="W64" s="63">
        <f t="shared" si="31"/>
        <v>1</v>
      </c>
      <c r="X64" s="61">
        <v>4</v>
      </c>
      <c r="Y64" s="63">
        <f t="shared" si="32"/>
        <v>1</v>
      </c>
      <c r="Z64" s="61">
        <v>5</v>
      </c>
      <c r="AA64" s="63">
        <f t="shared" si="33"/>
        <v>1</v>
      </c>
      <c r="AB64" s="61">
        <v>4</v>
      </c>
      <c r="AC64" s="63">
        <f t="shared" si="34"/>
        <v>1</v>
      </c>
      <c r="AD64" s="64">
        <v>0</v>
      </c>
      <c r="AE64" s="65">
        <f t="shared" si="35"/>
        <v>0</v>
      </c>
      <c r="AF64" s="64">
        <v>0</v>
      </c>
      <c r="AG64" s="65">
        <f t="shared" si="36"/>
        <v>0</v>
      </c>
      <c r="AH64" s="64">
        <v>0</v>
      </c>
      <c r="AI64" s="65">
        <f t="shared" si="37"/>
        <v>0</v>
      </c>
      <c r="AJ64" s="64"/>
      <c r="AK64" s="65">
        <f t="shared" si="38"/>
        <v>0</v>
      </c>
      <c r="AL64" s="64"/>
      <c r="AM64" s="65">
        <f t="shared" si="39"/>
        <v>0</v>
      </c>
      <c r="AN64" s="64"/>
      <c r="AO64" s="65">
        <f t="shared" si="40"/>
        <v>0</v>
      </c>
      <c r="AP64" s="300">
        <f t="shared" si="41"/>
        <v>48</v>
      </c>
      <c r="AQ64" s="78">
        <f t="shared" si="42"/>
        <v>8</v>
      </c>
      <c r="AR64" s="291">
        <v>1</v>
      </c>
      <c r="AS64" s="69"/>
      <c r="AT64" s="286">
        <v>2</v>
      </c>
      <c r="AU64" s="226">
        <f t="shared" si="8"/>
        <v>3</v>
      </c>
      <c r="AV64" s="294">
        <f t="shared" si="9"/>
        <v>1</v>
      </c>
      <c r="AW64" s="68">
        <f t="shared" si="10"/>
        <v>0</v>
      </c>
      <c r="AX64" s="298">
        <f t="shared" si="49"/>
        <v>6</v>
      </c>
      <c r="AY64" s="226">
        <f t="shared" si="12"/>
        <v>7</v>
      </c>
      <c r="AZ64" s="291">
        <f t="shared" si="13"/>
        <v>0</v>
      </c>
      <c r="BA64" s="69">
        <f t="shared" si="14"/>
        <v>0</v>
      </c>
      <c r="BB64" s="286">
        <f t="shared" si="15"/>
        <v>-4</v>
      </c>
      <c r="BC64" s="226">
        <f t="shared" si="16"/>
        <v>-4</v>
      </c>
      <c r="BD64" s="70">
        <f t="shared" si="17"/>
        <v>-57.142857142857139</v>
      </c>
      <c r="BE64" s="70">
        <f t="shared" si="18"/>
        <v>-66.666666666666657</v>
      </c>
      <c r="BF64" s="71"/>
      <c r="BG64" s="71"/>
      <c r="BH64" s="71"/>
      <c r="BI64" s="108">
        <f t="shared" si="19"/>
        <v>0</v>
      </c>
      <c r="BJ64" s="18">
        <f t="shared" si="20"/>
        <v>3</v>
      </c>
      <c r="BK64" s="18"/>
      <c r="BL64" s="18">
        <f t="shared" si="21"/>
        <v>3</v>
      </c>
      <c r="BM64" s="18">
        <f t="shared" si="22"/>
        <v>-4</v>
      </c>
      <c r="BN64" s="18">
        <f t="shared" si="23"/>
        <v>-57.142857142857139</v>
      </c>
      <c r="BO64" s="83"/>
      <c r="BP64" s="84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75">
        <v>1</v>
      </c>
      <c r="CV64" s="56">
        <f>BC64+CU64</f>
        <v>-3</v>
      </c>
      <c r="CW64" s="173">
        <f t="shared" si="25"/>
        <v>-42.857142857142854</v>
      </c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85"/>
      <c r="DK64" s="85">
        <v>1</v>
      </c>
      <c r="DL64" s="85"/>
      <c r="DM64" s="85">
        <v>2</v>
      </c>
      <c r="DN64" s="85">
        <v>3</v>
      </c>
    </row>
    <row r="65" spans="1:162" s="3" customFormat="1" ht="21.75" customHeight="1">
      <c r="A65" s="56">
        <v>56</v>
      </c>
      <c r="B65" s="58">
        <v>80030067</v>
      </c>
      <c r="C65" s="59" t="s">
        <v>182</v>
      </c>
      <c r="D65" s="60" t="s">
        <v>153</v>
      </c>
      <c r="E65" s="60" t="s">
        <v>153</v>
      </c>
      <c r="F65" s="60" t="s">
        <v>106</v>
      </c>
      <c r="G65" s="60" t="s">
        <v>107</v>
      </c>
      <c r="H65" s="60" t="s">
        <v>108</v>
      </c>
      <c r="I65" s="56">
        <v>18</v>
      </c>
      <c r="J65" s="56" t="s">
        <v>116</v>
      </c>
      <c r="K65" s="56" t="s">
        <v>110</v>
      </c>
      <c r="L65" s="56">
        <v>0</v>
      </c>
      <c r="M65" s="62">
        <f t="shared" si="26"/>
        <v>0</v>
      </c>
      <c r="N65" s="61">
        <v>2</v>
      </c>
      <c r="O65" s="62">
        <f t="shared" si="27"/>
        <v>1</v>
      </c>
      <c r="P65" s="61">
        <v>7</v>
      </c>
      <c r="Q65" s="62">
        <f t="shared" si="28"/>
        <v>1</v>
      </c>
      <c r="R65" s="61">
        <v>4</v>
      </c>
      <c r="S65" s="63">
        <f t="shared" si="29"/>
        <v>1</v>
      </c>
      <c r="T65" s="61">
        <v>7</v>
      </c>
      <c r="U65" s="63">
        <f t="shared" si="30"/>
        <v>1</v>
      </c>
      <c r="V65" s="61">
        <v>4</v>
      </c>
      <c r="W65" s="63">
        <f t="shared" si="31"/>
        <v>1</v>
      </c>
      <c r="X65" s="61">
        <v>5</v>
      </c>
      <c r="Y65" s="63">
        <f t="shared" si="32"/>
        <v>1</v>
      </c>
      <c r="Z65" s="61">
        <v>10</v>
      </c>
      <c r="AA65" s="63">
        <f t="shared" si="33"/>
        <v>1</v>
      </c>
      <c r="AB65" s="61">
        <v>10</v>
      </c>
      <c r="AC65" s="63">
        <f t="shared" si="34"/>
        <v>1</v>
      </c>
      <c r="AD65" s="64">
        <v>0</v>
      </c>
      <c r="AE65" s="65">
        <f t="shared" si="35"/>
        <v>0</v>
      </c>
      <c r="AF65" s="64">
        <v>0</v>
      </c>
      <c r="AG65" s="65">
        <f t="shared" si="36"/>
        <v>0</v>
      </c>
      <c r="AH65" s="64">
        <v>0</v>
      </c>
      <c r="AI65" s="65">
        <f t="shared" si="37"/>
        <v>0</v>
      </c>
      <c r="AJ65" s="64"/>
      <c r="AK65" s="65">
        <f t="shared" si="38"/>
        <v>0</v>
      </c>
      <c r="AL65" s="64"/>
      <c r="AM65" s="65">
        <f t="shared" si="39"/>
        <v>0</v>
      </c>
      <c r="AN65" s="64"/>
      <c r="AO65" s="65">
        <f t="shared" si="40"/>
        <v>0</v>
      </c>
      <c r="AP65" s="300">
        <f t="shared" si="41"/>
        <v>49</v>
      </c>
      <c r="AQ65" s="78">
        <f t="shared" si="42"/>
        <v>8</v>
      </c>
      <c r="AR65" s="291">
        <v>1</v>
      </c>
      <c r="AS65" s="69"/>
      <c r="AT65" s="286">
        <v>2</v>
      </c>
      <c r="AU65" s="226">
        <f t="shared" si="8"/>
        <v>3</v>
      </c>
      <c r="AV65" s="294">
        <f t="shared" si="9"/>
        <v>1</v>
      </c>
      <c r="AW65" s="68">
        <f t="shared" si="10"/>
        <v>0</v>
      </c>
      <c r="AX65" s="298">
        <f t="shared" si="49"/>
        <v>6</v>
      </c>
      <c r="AY65" s="226">
        <f t="shared" si="12"/>
        <v>7</v>
      </c>
      <c r="AZ65" s="291">
        <f t="shared" si="13"/>
        <v>0</v>
      </c>
      <c r="BA65" s="69">
        <f t="shared" si="14"/>
        <v>0</v>
      </c>
      <c r="BB65" s="286">
        <f t="shared" si="15"/>
        <v>-4</v>
      </c>
      <c r="BC65" s="226">
        <f t="shared" si="16"/>
        <v>-4</v>
      </c>
      <c r="BD65" s="70">
        <f t="shared" si="17"/>
        <v>-57.142857142857139</v>
      </c>
      <c r="BE65" s="70">
        <f t="shared" si="18"/>
        <v>-66.666666666666657</v>
      </c>
      <c r="BF65" s="71"/>
      <c r="BG65" s="71"/>
      <c r="BH65" s="71">
        <v>1</v>
      </c>
      <c r="BI65" s="108">
        <f t="shared" si="19"/>
        <v>1</v>
      </c>
      <c r="BJ65" s="18">
        <f t="shared" si="20"/>
        <v>2</v>
      </c>
      <c r="BK65" s="18"/>
      <c r="BL65" s="18">
        <f t="shared" si="21"/>
        <v>2</v>
      </c>
      <c r="BM65" s="18">
        <f t="shared" si="22"/>
        <v>-5</v>
      </c>
      <c r="BN65" s="18">
        <f t="shared" si="23"/>
        <v>-71.428571428571431</v>
      </c>
      <c r="BO65" s="73"/>
      <c r="BP65" s="55"/>
      <c r="BQ65" s="74">
        <v>1</v>
      </c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/>
      <c r="CV65" s="56">
        <f t="shared" ref="CV65:CV72" si="50">BC65+BQ65</f>
        <v>-3</v>
      </c>
      <c r="CW65" s="173">
        <f t="shared" si="25"/>
        <v>-42.857142857142854</v>
      </c>
      <c r="CX65" s="60"/>
      <c r="CY65" s="60"/>
      <c r="CZ65" s="60"/>
      <c r="DA65" s="60"/>
      <c r="DB65" s="60"/>
      <c r="DC65" s="75"/>
      <c r="DD65" s="60"/>
      <c r="DE65" s="75"/>
      <c r="DF65" s="60"/>
      <c r="DG65" s="60"/>
      <c r="DH65" s="60"/>
      <c r="DI65" s="60"/>
      <c r="DK65" s="3">
        <v>1</v>
      </c>
      <c r="DM65" s="3">
        <v>3</v>
      </c>
      <c r="DN65" s="3">
        <v>4</v>
      </c>
    </row>
    <row r="66" spans="1:162" s="3" customFormat="1" ht="21.75" customHeight="1">
      <c r="A66" s="56">
        <v>57</v>
      </c>
      <c r="B66" s="58">
        <v>80030068</v>
      </c>
      <c r="C66" s="59" t="s">
        <v>183</v>
      </c>
      <c r="D66" s="60" t="s">
        <v>153</v>
      </c>
      <c r="E66" s="60" t="s">
        <v>153</v>
      </c>
      <c r="F66" s="60" t="s">
        <v>106</v>
      </c>
      <c r="G66" s="60" t="s">
        <v>107</v>
      </c>
      <c r="H66" s="60" t="s">
        <v>112</v>
      </c>
      <c r="I66" s="56">
        <v>30</v>
      </c>
      <c r="J66" s="56" t="s">
        <v>116</v>
      </c>
      <c r="K66" s="56" t="s">
        <v>110</v>
      </c>
      <c r="L66" s="56">
        <v>0</v>
      </c>
      <c r="M66" s="62">
        <f t="shared" si="26"/>
        <v>0</v>
      </c>
      <c r="N66" s="61">
        <v>2</v>
      </c>
      <c r="O66" s="62">
        <f t="shared" si="27"/>
        <v>1</v>
      </c>
      <c r="P66" s="61">
        <v>4</v>
      </c>
      <c r="Q66" s="62">
        <f t="shared" si="28"/>
        <v>1</v>
      </c>
      <c r="R66" s="61">
        <v>14</v>
      </c>
      <c r="S66" s="63">
        <f t="shared" si="29"/>
        <v>1</v>
      </c>
      <c r="T66" s="61">
        <v>14</v>
      </c>
      <c r="U66" s="63">
        <f t="shared" si="30"/>
        <v>1</v>
      </c>
      <c r="V66" s="61">
        <v>9</v>
      </c>
      <c r="W66" s="63">
        <f t="shared" si="31"/>
        <v>1</v>
      </c>
      <c r="X66" s="61">
        <v>20</v>
      </c>
      <c r="Y66" s="63">
        <f t="shared" si="32"/>
        <v>1</v>
      </c>
      <c r="Z66" s="61">
        <v>13</v>
      </c>
      <c r="AA66" s="63">
        <f t="shared" si="33"/>
        <v>1</v>
      </c>
      <c r="AB66" s="61">
        <v>12</v>
      </c>
      <c r="AC66" s="63">
        <f t="shared" si="34"/>
        <v>1</v>
      </c>
      <c r="AD66" s="64">
        <v>13</v>
      </c>
      <c r="AE66" s="65">
        <f t="shared" si="35"/>
        <v>1</v>
      </c>
      <c r="AF66" s="64">
        <v>9</v>
      </c>
      <c r="AG66" s="65">
        <f t="shared" si="36"/>
        <v>1</v>
      </c>
      <c r="AH66" s="64">
        <v>16</v>
      </c>
      <c r="AI66" s="65">
        <f t="shared" si="37"/>
        <v>1</v>
      </c>
      <c r="AJ66" s="64"/>
      <c r="AK66" s="65">
        <f t="shared" si="38"/>
        <v>0</v>
      </c>
      <c r="AL66" s="64"/>
      <c r="AM66" s="65">
        <f t="shared" si="39"/>
        <v>0</v>
      </c>
      <c r="AN66" s="64"/>
      <c r="AO66" s="65">
        <f t="shared" si="40"/>
        <v>0</v>
      </c>
      <c r="AP66" s="300">
        <f t="shared" si="41"/>
        <v>126</v>
      </c>
      <c r="AQ66" s="78">
        <f t="shared" si="42"/>
        <v>11</v>
      </c>
      <c r="AR66" s="291">
        <v>1</v>
      </c>
      <c r="AS66" s="69"/>
      <c r="AT66" s="286">
        <v>12</v>
      </c>
      <c r="AU66" s="226">
        <f t="shared" si="8"/>
        <v>13</v>
      </c>
      <c r="AV66" s="294">
        <f t="shared" si="9"/>
        <v>1</v>
      </c>
      <c r="AW66" s="68">
        <f t="shared" si="10"/>
        <v>1</v>
      </c>
      <c r="AX66" s="298">
        <f t="shared" si="49"/>
        <v>14</v>
      </c>
      <c r="AY66" s="226">
        <f t="shared" si="12"/>
        <v>16</v>
      </c>
      <c r="AZ66" s="291">
        <f t="shared" si="13"/>
        <v>0</v>
      </c>
      <c r="BA66" s="69">
        <f t="shared" si="14"/>
        <v>-1</v>
      </c>
      <c r="BB66" s="286">
        <f t="shared" si="15"/>
        <v>-2</v>
      </c>
      <c r="BC66" s="226">
        <f t="shared" si="16"/>
        <v>-3</v>
      </c>
      <c r="BD66" s="70">
        <f t="shared" si="17"/>
        <v>-18.75</v>
      </c>
      <c r="BE66" s="70">
        <f t="shared" si="18"/>
        <v>-14.285714285714285</v>
      </c>
      <c r="BF66" s="71"/>
      <c r="BG66" s="71"/>
      <c r="BH66" s="71"/>
      <c r="BI66" s="108">
        <f t="shared" si="19"/>
        <v>0</v>
      </c>
      <c r="BJ66" s="18">
        <f t="shared" si="20"/>
        <v>13</v>
      </c>
      <c r="BK66" s="18"/>
      <c r="BL66" s="18">
        <f t="shared" si="21"/>
        <v>13</v>
      </c>
      <c r="BM66" s="18">
        <f t="shared" si="22"/>
        <v>-3</v>
      </c>
      <c r="BN66" s="18">
        <f t="shared" si="23"/>
        <v>-18.75</v>
      </c>
      <c r="BO66" s="73"/>
      <c r="BP66" s="55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60"/>
      <c r="CV66" s="56">
        <f t="shared" si="50"/>
        <v>-3</v>
      </c>
      <c r="CW66" s="173">
        <f t="shared" si="25"/>
        <v>-18.75</v>
      </c>
      <c r="CX66" s="60"/>
      <c r="CY66" s="60"/>
      <c r="CZ66" s="60"/>
      <c r="DA66" s="60"/>
      <c r="DB66" s="60"/>
      <c r="DC66" s="75"/>
      <c r="DD66" s="60"/>
      <c r="DE66" s="75"/>
      <c r="DF66" s="60"/>
      <c r="DG66" s="60"/>
      <c r="DH66" s="60"/>
      <c r="DI66" s="60"/>
      <c r="DK66" s="3">
        <v>1</v>
      </c>
      <c r="DM66" s="3">
        <v>12</v>
      </c>
      <c r="DN66" s="3">
        <v>13</v>
      </c>
    </row>
    <row r="67" spans="1:162" s="3" customFormat="1" ht="21.75" customHeight="1">
      <c r="A67" s="56">
        <v>58</v>
      </c>
      <c r="B67" s="58">
        <v>80030069</v>
      </c>
      <c r="C67" s="59" t="s">
        <v>184</v>
      </c>
      <c r="D67" s="60" t="s">
        <v>153</v>
      </c>
      <c r="E67" s="60" t="s">
        <v>153</v>
      </c>
      <c r="F67" s="60" t="s">
        <v>106</v>
      </c>
      <c r="G67" s="60" t="s">
        <v>107</v>
      </c>
      <c r="H67" s="60" t="s">
        <v>108</v>
      </c>
      <c r="I67" s="56">
        <v>20</v>
      </c>
      <c r="J67" s="56" t="s">
        <v>116</v>
      </c>
      <c r="K67" s="56" t="s">
        <v>110</v>
      </c>
      <c r="L67" s="56">
        <v>11</v>
      </c>
      <c r="M67" s="62">
        <f t="shared" si="26"/>
        <v>1</v>
      </c>
      <c r="N67" s="61">
        <v>10</v>
      </c>
      <c r="O67" s="62">
        <f t="shared" si="27"/>
        <v>1</v>
      </c>
      <c r="P67" s="61">
        <v>7</v>
      </c>
      <c r="Q67" s="62">
        <f t="shared" si="28"/>
        <v>1</v>
      </c>
      <c r="R67" s="61">
        <v>21</v>
      </c>
      <c r="S67" s="63">
        <f t="shared" si="29"/>
        <v>1</v>
      </c>
      <c r="T67" s="61">
        <v>10</v>
      </c>
      <c r="U67" s="63">
        <f t="shared" si="30"/>
        <v>1</v>
      </c>
      <c r="V67" s="61">
        <v>15</v>
      </c>
      <c r="W67" s="63">
        <f t="shared" si="31"/>
        <v>1</v>
      </c>
      <c r="X67" s="61">
        <v>15</v>
      </c>
      <c r="Y67" s="63">
        <f t="shared" si="32"/>
        <v>1</v>
      </c>
      <c r="Z67" s="61">
        <v>17</v>
      </c>
      <c r="AA67" s="63">
        <f t="shared" si="33"/>
        <v>1</v>
      </c>
      <c r="AB67" s="61">
        <v>11</v>
      </c>
      <c r="AC67" s="63">
        <f t="shared" si="34"/>
        <v>1</v>
      </c>
      <c r="AD67" s="64">
        <v>0</v>
      </c>
      <c r="AE67" s="65">
        <f t="shared" si="35"/>
        <v>0</v>
      </c>
      <c r="AF67" s="64">
        <v>0</v>
      </c>
      <c r="AG67" s="65">
        <f t="shared" si="36"/>
        <v>0</v>
      </c>
      <c r="AH67" s="64">
        <v>0</v>
      </c>
      <c r="AI67" s="65">
        <f t="shared" si="37"/>
        <v>0</v>
      </c>
      <c r="AJ67" s="64"/>
      <c r="AK67" s="65">
        <f t="shared" si="38"/>
        <v>0</v>
      </c>
      <c r="AL67" s="64"/>
      <c r="AM67" s="65">
        <f t="shared" si="39"/>
        <v>0</v>
      </c>
      <c r="AN67" s="64"/>
      <c r="AO67" s="65">
        <f t="shared" si="40"/>
        <v>0</v>
      </c>
      <c r="AP67" s="300">
        <f t="shared" si="41"/>
        <v>117</v>
      </c>
      <c r="AQ67" s="78">
        <f t="shared" si="42"/>
        <v>9</v>
      </c>
      <c r="AR67" s="291">
        <v>1</v>
      </c>
      <c r="AS67" s="69"/>
      <c r="AT67" s="286">
        <v>11</v>
      </c>
      <c r="AU67" s="226">
        <f t="shared" si="8"/>
        <v>12</v>
      </c>
      <c r="AV67" s="294">
        <f t="shared" si="9"/>
        <v>1</v>
      </c>
      <c r="AW67" s="68">
        <f t="shared" si="10"/>
        <v>0</v>
      </c>
      <c r="AX67" s="298">
        <f t="shared" si="49"/>
        <v>8</v>
      </c>
      <c r="AY67" s="226">
        <f t="shared" si="12"/>
        <v>9</v>
      </c>
      <c r="AZ67" s="291">
        <f t="shared" si="13"/>
        <v>0</v>
      </c>
      <c r="BA67" s="69">
        <f t="shared" si="14"/>
        <v>0</v>
      </c>
      <c r="BB67" s="286">
        <f t="shared" si="15"/>
        <v>3</v>
      </c>
      <c r="BC67" s="226">
        <f t="shared" si="16"/>
        <v>3</v>
      </c>
      <c r="BD67" s="70">
        <f t="shared" si="17"/>
        <v>33.333333333333329</v>
      </c>
      <c r="BE67" s="70">
        <f t="shared" si="18"/>
        <v>37.5</v>
      </c>
      <c r="BF67" s="71"/>
      <c r="BG67" s="71"/>
      <c r="BH67" s="71">
        <v>2</v>
      </c>
      <c r="BI67" s="108">
        <f t="shared" si="19"/>
        <v>2</v>
      </c>
      <c r="BJ67" s="18">
        <f t="shared" si="20"/>
        <v>10</v>
      </c>
      <c r="BK67" s="18">
        <v>5</v>
      </c>
      <c r="BL67" s="18">
        <f t="shared" si="21"/>
        <v>15</v>
      </c>
      <c r="BM67" s="18">
        <f t="shared" si="22"/>
        <v>6</v>
      </c>
      <c r="BN67" s="18">
        <f t="shared" si="23"/>
        <v>66.666666666666657</v>
      </c>
      <c r="BO67" s="73"/>
      <c r="BP67" s="55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/>
      <c r="CV67" s="56">
        <f t="shared" si="50"/>
        <v>3</v>
      </c>
      <c r="CW67" s="173">
        <f t="shared" si="25"/>
        <v>33.333333333333329</v>
      </c>
      <c r="CX67" s="60"/>
      <c r="CY67" s="60"/>
      <c r="CZ67" s="60"/>
      <c r="DA67" s="60"/>
      <c r="DB67" s="60"/>
      <c r="DC67" s="75">
        <v>1</v>
      </c>
      <c r="DD67" s="60"/>
      <c r="DE67" s="75"/>
      <c r="DF67" s="60"/>
      <c r="DG67" s="60"/>
      <c r="DH67" s="60"/>
      <c r="DI67" s="60"/>
      <c r="DK67" s="3">
        <v>1</v>
      </c>
      <c r="DM67" s="3">
        <v>8</v>
      </c>
      <c r="DN67" s="3">
        <v>9</v>
      </c>
    </row>
    <row r="68" spans="1:162" s="3" customFormat="1" ht="21.75" customHeight="1">
      <c r="A68" s="56">
        <v>59</v>
      </c>
      <c r="B68" s="58">
        <v>80030070</v>
      </c>
      <c r="C68" s="59" t="s">
        <v>185</v>
      </c>
      <c r="D68" s="60" t="s">
        <v>153</v>
      </c>
      <c r="E68" s="60" t="s">
        <v>153</v>
      </c>
      <c r="F68" s="60" t="s">
        <v>106</v>
      </c>
      <c r="G68" s="60" t="s">
        <v>107</v>
      </c>
      <c r="H68" s="60" t="s">
        <v>108</v>
      </c>
      <c r="I68" s="56">
        <v>32</v>
      </c>
      <c r="J68" s="56" t="s">
        <v>116</v>
      </c>
      <c r="K68" s="56" t="s">
        <v>110</v>
      </c>
      <c r="L68" s="56">
        <v>0</v>
      </c>
      <c r="M68" s="62">
        <f t="shared" si="26"/>
        <v>0</v>
      </c>
      <c r="N68" s="61">
        <v>15</v>
      </c>
      <c r="O68" s="62">
        <f t="shared" si="27"/>
        <v>1</v>
      </c>
      <c r="P68" s="61">
        <v>3</v>
      </c>
      <c r="Q68" s="62">
        <f t="shared" si="28"/>
        <v>1</v>
      </c>
      <c r="R68" s="61">
        <v>8</v>
      </c>
      <c r="S68" s="63">
        <f t="shared" si="29"/>
        <v>1</v>
      </c>
      <c r="T68" s="61">
        <v>7</v>
      </c>
      <c r="U68" s="63">
        <f t="shared" si="30"/>
        <v>1</v>
      </c>
      <c r="V68" s="61">
        <v>6</v>
      </c>
      <c r="W68" s="63">
        <f t="shared" si="31"/>
        <v>1</v>
      </c>
      <c r="X68" s="61">
        <v>8</v>
      </c>
      <c r="Y68" s="63">
        <f t="shared" si="32"/>
        <v>1</v>
      </c>
      <c r="Z68" s="61">
        <v>7</v>
      </c>
      <c r="AA68" s="63">
        <f t="shared" si="33"/>
        <v>1</v>
      </c>
      <c r="AB68" s="61">
        <v>4</v>
      </c>
      <c r="AC68" s="63">
        <f t="shared" si="34"/>
        <v>1</v>
      </c>
      <c r="AD68" s="64">
        <v>0</v>
      </c>
      <c r="AE68" s="65">
        <f t="shared" si="35"/>
        <v>0</v>
      </c>
      <c r="AF68" s="64">
        <v>0</v>
      </c>
      <c r="AG68" s="65">
        <f t="shared" si="36"/>
        <v>0</v>
      </c>
      <c r="AH68" s="64">
        <v>0</v>
      </c>
      <c r="AI68" s="65">
        <f t="shared" si="37"/>
        <v>0</v>
      </c>
      <c r="AJ68" s="64"/>
      <c r="AK68" s="65">
        <f t="shared" si="38"/>
        <v>0</v>
      </c>
      <c r="AL68" s="64"/>
      <c r="AM68" s="65">
        <f t="shared" si="39"/>
        <v>0</v>
      </c>
      <c r="AN68" s="64"/>
      <c r="AO68" s="65">
        <f t="shared" si="40"/>
        <v>0</v>
      </c>
      <c r="AP68" s="300">
        <f t="shared" si="41"/>
        <v>58</v>
      </c>
      <c r="AQ68" s="78">
        <f t="shared" si="42"/>
        <v>8</v>
      </c>
      <c r="AR68" s="291">
        <v>1</v>
      </c>
      <c r="AS68" s="69"/>
      <c r="AT68" s="286">
        <v>3</v>
      </c>
      <c r="AU68" s="226">
        <f t="shared" si="8"/>
        <v>4</v>
      </c>
      <c r="AV68" s="294">
        <f t="shared" si="9"/>
        <v>1</v>
      </c>
      <c r="AW68" s="68">
        <f t="shared" si="10"/>
        <v>0</v>
      </c>
      <c r="AX68" s="298">
        <f t="shared" si="49"/>
        <v>6</v>
      </c>
      <c r="AY68" s="226">
        <f t="shared" si="12"/>
        <v>7</v>
      </c>
      <c r="AZ68" s="291">
        <f t="shared" si="13"/>
        <v>0</v>
      </c>
      <c r="BA68" s="69">
        <f t="shared" si="14"/>
        <v>0</v>
      </c>
      <c r="BB68" s="286">
        <f t="shared" si="15"/>
        <v>-3</v>
      </c>
      <c r="BC68" s="226">
        <f t="shared" si="16"/>
        <v>-3</v>
      </c>
      <c r="BD68" s="70">
        <f t="shared" si="17"/>
        <v>-42.857142857142854</v>
      </c>
      <c r="BE68" s="70">
        <f t="shared" si="18"/>
        <v>-50</v>
      </c>
      <c r="BF68" s="71"/>
      <c r="BG68" s="71"/>
      <c r="BH68" s="71"/>
      <c r="BI68" s="108">
        <f t="shared" si="19"/>
        <v>0</v>
      </c>
      <c r="BJ68" s="18">
        <f t="shared" si="20"/>
        <v>4</v>
      </c>
      <c r="BK68" s="18"/>
      <c r="BL68" s="18">
        <f t="shared" si="21"/>
        <v>4</v>
      </c>
      <c r="BM68" s="18">
        <f t="shared" si="22"/>
        <v>-3</v>
      </c>
      <c r="BN68" s="18">
        <f t="shared" si="23"/>
        <v>-42.857142857142854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si="50"/>
        <v>-3</v>
      </c>
      <c r="CW68" s="173">
        <f t="shared" si="25"/>
        <v>-42.857142857142854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K68" s="3">
        <v>1</v>
      </c>
      <c r="DM68" s="3">
        <v>3</v>
      </c>
      <c r="DN68" s="3">
        <v>4</v>
      </c>
    </row>
    <row r="69" spans="1:162" s="201" customFormat="1" ht="21.75" customHeight="1">
      <c r="A69" s="57">
        <v>60</v>
      </c>
      <c r="B69" s="76">
        <v>80030071</v>
      </c>
      <c r="C69" s="59" t="s">
        <v>186</v>
      </c>
      <c r="D69" s="190" t="s">
        <v>153</v>
      </c>
      <c r="E69" s="190" t="s">
        <v>153</v>
      </c>
      <c r="F69" s="190" t="s">
        <v>106</v>
      </c>
      <c r="G69" s="190" t="s">
        <v>107</v>
      </c>
      <c r="H69" s="190" t="s">
        <v>108</v>
      </c>
      <c r="I69" s="187">
        <v>40</v>
      </c>
      <c r="J69" s="187" t="s">
        <v>109</v>
      </c>
      <c r="K69" s="187" t="s">
        <v>113</v>
      </c>
      <c r="L69" s="56">
        <v>0</v>
      </c>
      <c r="M69" s="62">
        <f t="shared" si="26"/>
        <v>0</v>
      </c>
      <c r="N69" s="61">
        <v>32</v>
      </c>
      <c r="O69" s="62">
        <f t="shared" si="27"/>
        <v>1</v>
      </c>
      <c r="P69" s="61">
        <v>46</v>
      </c>
      <c r="Q69" s="62">
        <f t="shared" si="28"/>
        <v>2</v>
      </c>
      <c r="R69" s="302">
        <v>158</v>
      </c>
      <c r="S69" s="303">
        <f t="shared" si="29"/>
        <v>5</v>
      </c>
      <c r="T69" s="302">
        <v>172</v>
      </c>
      <c r="U69" s="303">
        <f t="shared" si="30"/>
        <v>6</v>
      </c>
      <c r="V69" s="302">
        <v>198</v>
      </c>
      <c r="W69" s="303">
        <f t="shared" si="31"/>
        <v>7</v>
      </c>
      <c r="X69" s="302">
        <v>230</v>
      </c>
      <c r="Y69" s="303">
        <f t="shared" si="32"/>
        <v>8</v>
      </c>
      <c r="Z69" s="302">
        <v>214</v>
      </c>
      <c r="AA69" s="303">
        <f t="shared" si="33"/>
        <v>7</v>
      </c>
      <c r="AB69" s="302">
        <v>217</v>
      </c>
      <c r="AC69" s="63">
        <f t="shared" si="34"/>
        <v>7</v>
      </c>
      <c r="AD69" s="64">
        <v>0</v>
      </c>
      <c r="AE69" s="65">
        <f t="shared" si="35"/>
        <v>0</v>
      </c>
      <c r="AF69" s="64">
        <v>0</v>
      </c>
      <c r="AG69" s="65">
        <f t="shared" si="36"/>
        <v>0</v>
      </c>
      <c r="AH69" s="64">
        <v>0</v>
      </c>
      <c r="AI69" s="65">
        <f t="shared" si="37"/>
        <v>0</v>
      </c>
      <c r="AJ69" s="64"/>
      <c r="AK69" s="65">
        <f t="shared" si="38"/>
        <v>0</v>
      </c>
      <c r="AL69" s="64"/>
      <c r="AM69" s="65">
        <f t="shared" si="39"/>
        <v>0</v>
      </c>
      <c r="AN69" s="64"/>
      <c r="AO69" s="65">
        <f t="shared" si="40"/>
        <v>0</v>
      </c>
      <c r="AP69" s="300">
        <f t="shared" si="41"/>
        <v>1267</v>
      </c>
      <c r="AQ69" s="78">
        <f t="shared" si="42"/>
        <v>43</v>
      </c>
      <c r="AR69" s="291">
        <v>1</v>
      </c>
      <c r="AS69" s="69">
        <v>3</v>
      </c>
      <c r="AT69" s="286">
        <v>57</v>
      </c>
      <c r="AU69" s="226">
        <f t="shared" si="8"/>
        <v>61</v>
      </c>
      <c r="AV69" s="294">
        <f t="shared" si="9"/>
        <v>1</v>
      </c>
      <c r="AW69" s="68">
        <f t="shared" si="10"/>
        <v>3</v>
      </c>
      <c r="AX69" s="298">
        <f t="shared" si="49"/>
        <v>53</v>
      </c>
      <c r="AY69" s="226">
        <f t="shared" si="12"/>
        <v>57</v>
      </c>
      <c r="AZ69" s="291">
        <f t="shared" si="13"/>
        <v>0</v>
      </c>
      <c r="BA69" s="69">
        <f t="shared" si="14"/>
        <v>0</v>
      </c>
      <c r="BB69" s="286">
        <f t="shared" si="15"/>
        <v>4</v>
      </c>
      <c r="BC69" s="226">
        <f t="shared" si="16"/>
        <v>4</v>
      </c>
      <c r="BD69" s="83">
        <f t="shared" si="17"/>
        <v>7.0175438596491224</v>
      </c>
      <c r="BE69" s="70">
        <f t="shared" si="18"/>
        <v>7.5471698113207548</v>
      </c>
      <c r="BF69" s="82"/>
      <c r="BG69" s="82"/>
      <c r="BH69" s="82">
        <v>5</v>
      </c>
      <c r="BI69" s="278">
        <f t="shared" si="19"/>
        <v>5</v>
      </c>
      <c r="BJ69" s="57">
        <f t="shared" si="20"/>
        <v>56</v>
      </c>
      <c r="BK69" s="57">
        <v>3</v>
      </c>
      <c r="BL69" s="57">
        <f t="shared" si="21"/>
        <v>59</v>
      </c>
      <c r="BM69" s="57">
        <f t="shared" si="22"/>
        <v>2</v>
      </c>
      <c r="BN69" s="57">
        <f t="shared" si="23"/>
        <v>3.5087719298245612</v>
      </c>
      <c r="BO69" s="83"/>
      <c r="BP69" s="84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75"/>
      <c r="CV69" s="57">
        <f t="shared" si="50"/>
        <v>4</v>
      </c>
      <c r="CW69" s="205">
        <f t="shared" si="25"/>
        <v>7.0175438596491224</v>
      </c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85"/>
      <c r="DK69" s="85">
        <v>1</v>
      </c>
      <c r="DL69" s="85">
        <v>3</v>
      </c>
      <c r="DM69" s="85">
        <v>59</v>
      </c>
      <c r="DN69" s="85">
        <v>63</v>
      </c>
      <c r="DO69" s="85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85"/>
      <c r="FE69" s="85"/>
      <c r="FF69" s="85"/>
    </row>
    <row r="70" spans="1:162" s="3" customFormat="1" ht="21.75" customHeight="1">
      <c r="A70" s="56">
        <v>61</v>
      </c>
      <c r="B70" s="58">
        <v>80030072</v>
      </c>
      <c r="C70" s="59" t="s">
        <v>187</v>
      </c>
      <c r="D70" s="60" t="s">
        <v>188</v>
      </c>
      <c r="E70" s="60" t="s">
        <v>153</v>
      </c>
      <c r="F70" s="60" t="s">
        <v>106</v>
      </c>
      <c r="G70" s="60" t="s">
        <v>107</v>
      </c>
      <c r="H70" s="60" t="s">
        <v>108</v>
      </c>
      <c r="I70" s="56">
        <v>35</v>
      </c>
      <c r="J70" s="56" t="s">
        <v>116</v>
      </c>
      <c r="K70" s="56" t="s">
        <v>110</v>
      </c>
      <c r="L70" s="56">
        <v>3</v>
      </c>
      <c r="M70" s="62">
        <f t="shared" si="26"/>
        <v>1</v>
      </c>
      <c r="N70" s="61">
        <v>4</v>
      </c>
      <c r="O70" s="62">
        <f t="shared" si="27"/>
        <v>1</v>
      </c>
      <c r="P70" s="61">
        <v>5</v>
      </c>
      <c r="Q70" s="62">
        <f t="shared" si="28"/>
        <v>1</v>
      </c>
      <c r="R70" s="61">
        <v>4</v>
      </c>
      <c r="S70" s="63">
        <f t="shared" si="29"/>
        <v>1</v>
      </c>
      <c r="T70" s="61">
        <v>10</v>
      </c>
      <c r="U70" s="63">
        <f t="shared" si="30"/>
        <v>1</v>
      </c>
      <c r="V70" s="61">
        <v>5</v>
      </c>
      <c r="W70" s="63">
        <f t="shared" si="31"/>
        <v>1</v>
      </c>
      <c r="X70" s="61">
        <v>11</v>
      </c>
      <c r="Y70" s="63">
        <f t="shared" si="32"/>
        <v>1</v>
      </c>
      <c r="Z70" s="61">
        <v>7</v>
      </c>
      <c r="AA70" s="63">
        <f t="shared" si="33"/>
        <v>1</v>
      </c>
      <c r="AB70" s="61">
        <v>8</v>
      </c>
      <c r="AC70" s="63">
        <f t="shared" si="34"/>
        <v>1</v>
      </c>
      <c r="AD70" s="64">
        <v>0</v>
      </c>
      <c r="AE70" s="65">
        <f t="shared" si="35"/>
        <v>0</v>
      </c>
      <c r="AF70" s="64">
        <v>0</v>
      </c>
      <c r="AG70" s="65">
        <f t="shared" si="36"/>
        <v>0</v>
      </c>
      <c r="AH70" s="64">
        <v>0</v>
      </c>
      <c r="AI70" s="65">
        <f t="shared" si="37"/>
        <v>0</v>
      </c>
      <c r="AJ70" s="64"/>
      <c r="AK70" s="65">
        <f t="shared" si="38"/>
        <v>0</v>
      </c>
      <c r="AL70" s="64"/>
      <c r="AM70" s="65">
        <f t="shared" si="39"/>
        <v>0</v>
      </c>
      <c r="AN70" s="64"/>
      <c r="AO70" s="65">
        <f t="shared" si="40"/>
        <v>0</v>
      </c>
      <c r="AP70" s="300">
        <f t="shared" si="41"/>
        <v>57</v>
      </c>
      <c r="AQ70" s="78">
        <f t="shared" si="42"/>
        <v>9</v>
      </c>
      <c r="AR70" s="291">
        <v>1</v>
      </c>
      <c r="AS70" s="69"/>
      <c r="AT70" s="286">
        <v>3</v>
      </c>
      <c r="AU70" s="226">
        <f t="shared" si="8"/>
        <v>4</v>
      </c>
      <c r="AV70" s="294">
        <f t="shared" si="9"/>
        <v>1</v>
      </c>
      <c r="AW70" s="68">
        <f t="shared" si="10"/>
        <v>0</v>
      </c>
      <c r="AX70" s="298">
        <f t="shared" si="49"/>
        <v>6</v>
      </c>
      <c r="AY70" s="226">
        <f t="shared" si="12"/>
        <v>7</v>
      </c>
      <c r="AZ70" s="291">
        <f t="shared" si="13"/>
        <v>0</v>
      </c>
      <c r="BA70" s="69">
        <f t="shared" si="14"/>
        <v>0</v>
      </c>
      <c r="BB70" s="286">
        <f t="shared" si="15"/>
        <v>-3</v>
      </c>
      <c r="BC70" s="226">
        <f t="shared" si="16"/>
        <v>-3</v>
      </c>
      <c r="BD70" s="70">
        <f t="shared" si="17"/>
        <v>-42.857142857142854</v>
      </c>
      <c r="BE70" s="70">
        <f t="shared" si="18"/>
        <v>-50</v>
      </c>
      <c r="BF70" s="71"/>
      <c r="BG70" s="71"/>
      <c r="BH70" s="71"/>
      <c r="BI70" s="108">
        <f t="shared" si="19"/>
        <v>0</v>
      </c>
      <c r="BJ70" s="18">
        <f t="shared" si="20"/>
        <v>4</v>
      </c>
      <c r="BK70" s="18"/>
      <c r="BL70" s="18">
        <f t="shared" si="21"/>
        <v>4</v>
      </c>
      <c r="BM70" s="18">
        <f t="shared" si="22"/>
        <v>-3</v>
      </c>
      <c r="BN70" s="18">
        <f t="shared" si="23"/>
        <v>-42.857142857142854</v>
      </c>
      <c r="BO70" s="73"/>
      <c r="BP70" s="55"/>
      <c r="BQ70" s="74">
        <v>1</v>
      </c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50"/>
        <v>-2</v>
      </c>
      <c r="CW70" s="173">
        <f t="shared" si="25"/>
        <v>-28.571428571428569</v>
      </c>
      <c r="CX70" s="60"/>
      <c r="CY70" s="60"/>
      <c r="CZ70" s="60"/>
      <c r="DA70" s="60"/>
      <c r="DB70" s="60"/>
      <c r="DC70" s="75"/>
      <c r="DD70" s="60"/>
      <c r="DE70" s="75">
        <v>1</v>
      </c>
      <c r="DF70" s="60"/>
      <c r="DG70" s="60"/>
      <c r="DH70" s="60"/>
      <c r="DI70" s="60"/>
      <c r="DK70" s="3">
        <v>1</v>
      </c>
      <c r="DM70" s="3">
        <v>3</v>
      </c>
      <c r="DN70" s="3">
        <v>4</v>
      </c>
    </row>
    <row r="71" spans="1:162" s="3" customFormat="1" ht="21.75" customHeight="1">
      <c r="A71" s="56">
        <v>62</v>
      </c>
      <c r="B71" s="58">
        <v>80030073</v>
      </c>
      <c r="C71" s="59" t="s">
        <v>189</v>
      </c>
      <c r="D71" s="60" t="s">
        <v>188</v>
      </c>
      <c r="E71" s="60" t="s">
        <v>153</v>
      </c>
      <c r="F71" s="60" t="s">
        <v>106</v>
      </c>
      <c r="G71" s="60" t="s">
        <v>107</v>
      </c>
      <c r="H71" s="60" t="s">
        <v>108</v>
      </c>
      <c r="I71" s="56">
        <v>40</v>
      </c>
      <c r="J71" s="56" t="s">
        <v>109</v>
      </c>
      <c r="K71" s="56" t="s">
        <v>113</v>
      </c>
      <c r="L71" s="56">
        <v>0</v>
      </c>
      <c r="M71" s="62">
        <f t="shared" si="26"/>
        <v>0</v>
      </c>
      <c r="N71" s="61">
        <v>7</v>
      </c>
      <c r="O71" s="62">
        <f t="shared" si="27"/>
        <v>1</v>
      </c>
      <c r="P71" s="61">
        <v>7</v>
      </c>
      <c r="Q71" s="62">
        <f t="shared" si="28"/>
        <v>1</v>
      </c>
      <c r="R71" s="61">
        <v>16</v>
      </c>
      <c r="S71" s="63">
        <f t="shared" si="29"/>
        <v>1</v>
      </c>
      <c r="T71" s="61">
        <v>18</v>
      </c>
      <c r="U71" s="63">
        <f t="shared" si="30"/>
        <v>1</v>
      </c>
      <c r="V71" s="61">
        <v>19</v>
      </c>
      <c r="W71" s="63">
        <f t="shared" si="31"/>
        <v>1</v>
      </c>
      <c r="X71" s="61">
        <v>17</v>
      </c>
      <c r="Y71" s="63">
        <f t="shared" si="32"/>
        <v>1</v>
      </c>
      <c r="Z71" s="61">
        <v>22</v>
      </c>
      <c r="AA71" s="63">
        <f t="shared" si="33"/>
        <v>1</v>
      </c>
      <c r="AB71" s="61">
        <v>16</v>
      </c>
      <c r="AC71" s="63">
        <f t="shared" si="34"/>
        <v>1</v>
      </c>
      <c r="AD71" s="64">
        <v>0</v>
      </c>
      <c r="AE71" s="65">
        <f t="shared" si="35"/>
        <v>0</v>
      </c>
      <c r="AF71" s="64">
        <v>0</v>
      </c>
      <c r="AG71" s="65">
        <f t="shared" si="36"/>
        <v>0</v>
      </c>
      <c r="AH71" s="64">
        <v>0</v>
      </c>
      <c r="AI71" s="65">
        <f t="shared" si="37"/>
        <v>0</v>
      </c>
      <c r="AJ71" s="64"/>
      <c r="AK71" s="65">
        <f t="shared" si="38"/>
        <v>0</v>
      </c>
      <c r="AL71" s="64"/>
      <c r="AM71" s="65">
        <f t="shared" si="39"/>
        <v>0</v>
      </c>
      <c r="AN71" s="64"/>
      <c r="AO71" s="65">
        <f t="shared" si="40"/>
        <v>0</v>
      </c>
      <c r="AP71" s="300">
        <f t="shared" si="41"/>
        <v>122</v>
      </c>
      <c r="AQ71" s="78">
        <f t="shared" si="42"/>
        <v>8</v>
      </c>
      <c r="AR71" s="291">
        <v>1</v>
      </c>
      <c r="AS71" s="69"/>
      <c r="AT71" s="286">
        <v>8</v>
      </c>
      <c r="AU71" s="226">
        <f t="shared" si="8"/>
        <v>9</v>
      </c>
      <c r="AV71" s="294">
        <f t="shared" si="9"/>
        <v>1</v>
      </c>
      <c r="AW71" s="68">
        <f t="shared" si="10"/>
        <v>1</v>
      </c>
      <c r="AX71" s="298">
        <f t="shared" si="49"/>
        <v>10</v>
      </c>
      <c r="AY71" s="226">
        <f t="shared" si="12"/>
        <v>12</v>
      </c>
      <c r="AZ71" s="291">
        <f t="shared" si="13"/>
        <v>0</v>
      </c>
      <c r="BA71" s="69">
        <f t="shared" si="14"/>
        <v>-1</v>
      </c>
      <c r="BB71" s="286">
        <f t="shared" si="15"/>
        <v>-2</v>
      </c>
      <c r="BC71" s="226">
        <f t="shared" si="16"/>
        <v>-3</v>
      </c>
      <c r="BD71" s="70">
        <f t="shared" si="17"/>
        <v>-25</v>
      </c>
      <c r="BE71" s="70">
        <f t="shared" si="18"/>
        <v>-20</v>
      </c>
      <c r="BF71" s="71"/>
      <c r="BG71" s="71"/>
      <c r="BH71" s="71"/>
      <c r="BI71" s="108">
        <f t="shared" si="19"/>
        <v>0</v>
      </c>
      <c r="BJ71" s="18">
        <f t="shared" si="20"/>
        <v>9</v>
      </c>
      <c r="BK71" s="18"/>
      <c r="BL71" s="18">
        <f t="shared" si="21"/>
        <v>9</v>
      </c>
      <c r="BM71" s="18">
        <f t="shared" si="22"/>
        <v>-3</v>
      </c>
      <c r="BN71" s="18">
        <f t="shared" si="23"/>
        <v>-25</v>
      </c>
      <c r="BO71" s="73"/>
      <c r="BP71" s="55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 t="shared" si="50"/>
        <v>-3</v>
      </c>
      <c r="CW71" s="173">
        <f t="shared" si="25"/>
        <v>-25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K71" s="3">
        <v>1</v>
      </c>
      <c r="DM71" s="3">
        <v>8</v>
      </c>
      <c r="DN71" s="3">
        <v>9</v>
      </c>
    </row>
    <row r="72" spans="1:162" s="3" customFormat="1" ht="21.75" customHeight="1">
      <c r="A72" s="56">
        <v>63</v>
      </c>
      <c r="B72" s="58">
        <v>80030074</v>
      </c>
      <c r="C72" s="59" t="s">
        <v>190</v>
      </c>
      <c r="D72" s="60" t="s">
        <v>188</v>
      </c>
      <c r="E72" s="60" t="s">
        <v>153</v>
      </c>
      <c r="F72" s="60" t="s">
        <v>106</v>
      </c>
      <c r="G72" s="60" t="s">
        <v>107</v>
      </c>
      <c r="H72" s="60" t="s">
        <v>112</v>
      </c>
      <c r="I72" s="56">
        <v>37</v>
      </c>
      <c r="J72" s="56" t="s">
        <v>116</v>
      </c>
      <c r="K72" s="56" t="s">
        <v>110</v>
      </c>
      <c r="L72" s="56">
        <v>0</v>
      </c>
      <c r="M72" s="62">
        <f t="shared" si="26"/>
        <v>0</v>
      </c>
      <c r="N72" s="61">
        <v>1</v>
      </c>
      <c r="O72" s="62">
        <f t="shared" si="27"/>
        <v>1</v>
      </c>
      <c r="P72" s="61">
        <v>4</v>
      </c>
      <c r="Q72" s="62">
        <f t="shared" si="28"/>
        <v>1</v>
      </c>
      <c r="R72" s="61">
        <v>8</v>
      </c>
      <c r="S72" s="63">
        <f t="shared" si="29"/>
        <v>1</v>
      </c>
      <c r="T72" s="61">
        <v>12</v>
      </c>
      <c r="U72" s="63">
        <f t="shared" si="30"/>
        <v>1</v>
      </c>
      <c r="V72" s="61">
        <v>15</v>
      </c>
      <c r="W72" s="63">
        <f t="shared" si="31"/>
        <v>1</v>
      </c>
      <c r="X72" s="61">
        <v>10</v>
      </c>
      <c r="Y72" s="63">
        <f t="shared" si="32"/>
        <v>1</v>
      </c>
      <c r="Z72" s="61">
        <v>15</v>
      </c>
      <c r="AA72" s="63">
        <f t="shared" si="33"/>
        <v>1</v>
      </c>
      <c r="AB72" s="61">
        <v>14</v>
      </c>
      <c r="AC72" s="63">
        <f t="shared" si="34"/>
        <v>1</v>
      </c>
      <c r="AD72" s="64">
        <v>10</v>
      </c>
      <c r="AE72" s="65">
        <f t="shared" si="35"/>
        <v>1</v>
      </c>
      <c r="AF72" s="64">
        <v>9</v>
      </c>
      <c r="AG72" s="65">
        <f t="shared" si="36"/>
        <v>1</v>
      </c>
      <c r="AH72" s="64">
        <v>13</v>
      </c>
      <c r="AI72" s="65">
        <f t="shared" si="37"/>
        <v>1</v>
      </c>
      <c r="AJ72" s="64"/>
      <c r="AK72" s="65">
        <f t="shared" si="38"/>
        <v>0</v>
      </c>
      <c r="AL72" s="64"/>
      <c r="AM72" s="65">
        <f t="shared" si="39"/>
        <v>0</v>
      </c>
      <c r="AN72" s="64"/>
      <c r="AO72" s="65">
        <f t="shared" si="40"/>
        <v>0</v>
      </c>
      <c r="AP72" s="300">
        <f t="shared" si="41"/>
        <v>111</v>
      </c>
      <c r="AQ72" s="78">
        <f t="shared" si="42"/>
        <v>11</v>
      </c>
      <c r="AR72" s="291">
        <v>1</v>
      </c>
      <c r="AS72" s="69"/>
      <c r="AT72" s="286">
        <v>15</v>
      </c>
      <c r="AU72" s="226">
        <f t="shared" si="8"/>
        <v>16</v>
      </c>
      <c r="AV72" s="294">
        <f t="shared" si="9"/>
        <v>1</v>
      </c>
      <c r="AW72" s="68">
        <f t="shared" si="10"/>
        <v>0</v>
      </c>
      <c r="AX72" s="298">
        <f t="shared" si="49"/>
        <v>11</v>
      </c>
      <c r="AY72" s="226">
        <f t="shared" si="12"/>
        <v>12</v>
      </c>
      <c r="AZ72" s="291">
        <f t="shared" si="13"/>
        <v>0</v>
      </c>
      <c r="BA72" s="69">
        <f t="shared" si="14"/>
        <v>0</v>
      </c>
      <c r="BB72" s="286">
        <f t="shared" si="15"/>
        <v>4</v>
      </c>
      <c r="BC72" s="226">
        <f t="shared" si="16"/>
        <v>4</v>
      </c>
      <c r="BD72" s="70">
        <f t="shared" si="17"/>
        <v>33.333333333333329</v>
      </c>
      <c r="BE72" s="70">
        <f t="shared" si="18"/>
        <v>36.363636363636367</v>
      </c>
      <c r="BF72" s="71"/>
      <c r="BG72" s="71"/>
      <c r="BH72" s="71">
        <v>2</v>
      </c>
      <c r="BI72" s="108">
        <f t="shared" si="19"/>
        <v>2</v>
      </c>
      <c r="BJ72" s="18">
        <f t="shared" si="20"/>
        <v>14</v>
      </c>
      <c r="BK72" s="18">
        <v>3</v>
      </c>
      <c r="BL72" s="18">
        <f t="shared" si="21"/>
        <v>17</v>
      </c>
      <c r="BM72" s="18">
        <f t="shared" si="22"/>
        <v>5</v>
      </c>
      <c r="BN72" s="18">
        <f t="shared" si="23"/>
        <v>41.666666666666671</v>
      </c>
      <c r="BO72" s="73"/>
      <c r="BP72" s="55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/>
      <c r="CV72" s="56">
        <f t="shared" si="50"/>
        <v>4</v>
      </c>
      <c r="CW72" s="173">
        <f t="shared" si="25"/>
        <v>33.333333333333329</v>
      </c>
      <c r="CX72" s="60"/>
      <c r="CY72" s="60"/>
      <c r="CZ72" s="60"/>
      <c r="DA72" s="60"/>
      <c r="DB72" s="60"/>
      <c r="DC72" s="75"/>
      <c r="DD72" s="60"/>
      <c r="DE72" s="75"/>
      <c r="DF72" s="60"/>
      <c r="DG72" s="60"/>
      <c r="DH72" s="60"/>
      <c r="DI72" s="60"/>
      <c r="DK72" s="3">
        <v>1</v>
      </c>
      <c r="DM72" s="3">
        <v>14</v>
      </c>
      <c r="DN72" s="3">
        <v>15</v>
      </c>
    </row>
    <row r="73" spans="1:162" s="3" customFormat="1" ht="21.75" customHeight="1">
      <c r="A73" s="56">
        <v>64</v>
      </c>
      <c r="B73" s="58">
        <v>80030075</v>
      </c>
      <c r="C73" s="59" t="s">
        <v>191</v>
      </c>
      <c r="D73" s="60" t="s">
        <v>188</v>
      </c>
      <c r="E73" s="60" t="s">
        <v>153</v>
      </c>
      <c r="F73" s="60" t="s">
        <v>106</v>
      </c>
      <c r="G73" s="60" t="s">
        <v>107</v>
      </c>
      <c r="H73" s="60" t="s">
        <v>108</v>
      </c>
      <c r="I73" s="56">
        <v>40</v>
      </c>
      <c r="J73" s="56" t="s">
        <v>116</v>
      </c>
      <c r="K73" s="56" t="s">
        <v>110</v>
      </c>
      <c r="L73" s="56">
        <v>7</v>
      </c>
      <c r="M73" s="62">
        <f t="shared" si="26"/>
        <v>1</v>
      </c>
      <c r="N73" s="61">
        <v>9</v>
      </c>
      <c r="O73" s="62">
        <f t="shared" si="27"/>
        <v>1</v>
      </c>
      <c r="P73" s="61">
        <v>6</v>
      </c>
      <c r="Q73" s="62">
        <f t="shared" si="28"/>
        <v>1</v>
      </c>
      <c r="R73" s="61">
        <v>12</v>
      </c>
      <c r="S73" s="63">
        <f t="shared" si="29"/>
        <v>1</v>
      </c>
      <c r="T73" s="61">
        <v>8</v>
      </c>
      <c r="U73" s="63">
        <f t="shared" si="30"/>
        <v>1</v>
      </c>
      <c r="V73" s="61">
        <v>11</v>
      </c>
      <c r="W73" s="63">
        <f t="shared" si="31"/>
        <v>1</v>
      </c>
      <c r="X73" s="61">
        <v>10</v>
      </c>
      <c r="Y73" s="63">
        <f t="shared" si="32"/>
        <v>1</v>
      </c>
      <c r="Z73" s="61">
        <v>12</v>
      </c>
      <c r="AA73" s="63">
        <f t="shared" si="33"/>
        <v>1</v>
      </c>
      <c r="AB73" s="61">
        <v>7</v>
      </c>
      <c r="AC73" s="63">
        <f t="shared" si="34"/>
        <v>1</v>
      </c>
      <c r="AD73" s="64">
        <v>0</v>
      </c>
      <c r="AE73" s="65">
        <f t="shared" si="35"/>
        <v>0</v>
      </c>
      <c r="AF73" s="64">
        <v>0</v>
      </c>
      <c r="AG73" s="65">
        <f t="shared" si="36"/>
        <v>0</v>
      </c>
      <c r="AH73" s="64">
        <v>0</v>
      </c>
      <c r="AI73" s="65">
        <f t="shared" si="37"/>
        <v>0</v>
      </c>
      <c r="AJ73" s="64"/>
      <c r="AK73" s="65">
        <f t="shared" si="38"/>
        <v>0</v>
      </c>
      <c r="AL73" s="64"/>
      <c r="AM73" s="65">
        <f t="shared" si="39"/>
        <v>0</v>
      </c>
      <c r="AN73" s="64"/>
      <c r="AO73" s="65">
        <f t="shared" si="40"/>
        <v>0</v>
      </c>
      <c r="AP73" s="300">
        <f t="shared" si="41"/>
        <v>82</v>
      </c>
      <c r="AQ73" s="78">
        <f t="shared" si="42"/>
        <v>9</v>
      </c>
      <c r="AR73" s="291">
        <v>1</v>
      </c>
      <c r="AS73" s="69"/>
      <c r="AT73" s="286">
        <v>4</v>
      </c>
      <c r="AU73" s="226">
        <f t="shared" si="8"/>
        <v>5</v>
      </c>
      <c r="AV73" s="294">
        <f t="shared" si="9"/>
        <v>1</v>
      </c>
      <c r="AW73" s="68">
        <f t="shared" si="10"/>
        <v>0</v>
      </c>
      <c r="AX73" s="298">
        <f t="shared" si="49"/>
        <v>8</v>
      </c>
      <c r="AY73" s="226">
        <f t="shared" si="12"/>
        <v>9</v>
      </c>
      <c r="AZ73" s="291">
        <f t="shared" si="13"/>
        <v>0</v>
      </c>
      <c r="BA73" s="69">
        <f t="shared" si="14"/>
        <v>0</v>
      </c>
      <c r="BB73" s="286">
        <f t="shared" si="15"/>
        <v>-4</v>
      </c>
      <c r="BC73" s="226">
        <f t="shared" si="16"/>
        <v>-4</v>
      </c>
      <c r="BD73" s="70">
        <f t="shared" si="17"/>
        <v>-44.444444444444443</v>
      </c>
      <c r="BE73" s="70">
        <f t="shared" si="18"/>
        <v>-50</v>
      </c>
      <c r="BF73" s="71"/>
      <c r="BG73" s="71"/>
      <c r="BH73" s="71"/>
      <c r="BI73" s="108">
        <f t="shared" si="19"/>
        <v>0</v>
      </c>
      <c r="BJ73" s="18">
        <f t="shared" si="20"/>
        <v>5</v>
      </c>
      <c r="BK73" s="18"/>
      <c r="BL73" s="18">
        <f t="shared" si="21"/>
        <v>5</v>
      </c>
      <c r="BM73" s="18">
        <f t="shared" si="22"/>
        <v>-4</v>
      </c>
      <c r="BN73" s="18">
        <f t="shared" si="23"/>
        <v>-44.444444444444443</v>
      </c>
      <c r="BO73" s="55">
        <v>1</v>
      </c>
      <c r="BP73" s="55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60">
        <v>1</v>
      </c>
      <c r="CV73" s="171">
        <f>BC73+CU73-BO73</f>
        <v>-4</v>
      </c>
      <c r="CW73" s="173">
        <f t="shared" si="25"/>
        <v>-44.444444444444443</v>
      </c>
      <c r="CX73" s="60"/>
      <c r="CY73" s="60"/>
      <c r="CZ73" s="60"/>
      <c r="DA73" s="60"/>
      <c r="DB73" s="60"/>
      <c r="DC73" s="75"/>
      <c r="DD73" s="60"/>
      <c r="DE73" s="75"/>
      <c r="DF73" s="60"/>
      <c r="DG73" s="60"/>
      <c r="DH73" s="60"/>
      <c r="DI73" s="60"/>
      <c r="DK73" s="3">
        <v>1</v>
      </c>
      <c r="DM73" s="3">
        <v>4</v>
      </c>
      <c r="DN73" s="3">
        <v>5</v>
      </c>
    </row>
    <row r="74" spans="1:162" s="3" customFormat="1" ht="21.75" customHeight="1">
      <c r="A74" s="56">
        <v>65</v>
      </c>
      <c r="B74" s="58">
        <v>80030076</v>
      </c>
      <c r="C74" s="59" t="s">
        <v>192</v>
      </c>
      <c r="D74" s="60" t="s">
        <v>193</v>
      </c>
      <c r="E74" s="60" t="s">
        <v>153</v>
      </c>
      <c r="F74" s="60" t="s">
        <v>106</v>
      </c>
      <c r="G74" s="60" t="s">
        <v>107</v>
      </c>
      <c r="H74" s="60" t="s">
        <v>108</v>
      </c>
      <c r="I74" s="56">
        <v>30</v>
      </c>
      <c r="J74" s="56" t="s">
        <v>116</v>
      </c>
      <c r="K74" s="56" t="s">
        <v>110</v>
      </c>
      <c r="L74" s="56">
        <v>0</v>
      </c>
      <c r="M74" s="62">
        <f t="shared" si="26"/>
        <v>0</v>
      </c>
      <c r="N74" s="61">
        <v>6</v>
      </c>
      <c r="O74" s="62">
        <f t="shared" si="27"/>
        <v>1</v>
      </c>
      <c r="P74" s="61">
        <v>15</v>
      </c>
      <c r="Q74" s="62">
        <f t="shared" si="28"/>
        <v>1</v>
      </c>
      <c r="R74" s="61">
        <v>12</v>
      </c>
      <c r="S74" s="63">
        <f t="shared" si="29"/>
        <v>1</v>
      </c>
      <c r="T74" s="61">
        <v>14</v>
      </c>
      <c r="U74" s="63">
        <f t="shared" si="30"/>
        <v>1</v>
      </c>
      <c r="V74" s="61">
        <v>19</v>
      </c>
      <c r="W74" s="63">
        <f t="shared" si="31"/>
        <v>1</v>
      </c>
      <c r="X74" s="61">
        <v>17</v>
      </c>
      <c r="Y74" s="63">
        <f t="shared" si="32"/>
        <v>1</v>
      </c>
      <c r="Z74" s="61">
        <v>7</v>
      </c>
      <c r="AA74" s="63">
        <f t="shared" si="33"/>
        <v>1</v>
      </c>
      <c r="AB74" s="61">
        <v>15</v>
      </c>
      <c r="AC74" s="63">
        <f t="shared" si="34"/>
        <v>1</v>
      </c>
      <c r="AD74" s="64">
        <v>0</v>
      </c>
      <c r="AE74" s="65">
        <f t="shared" si="35"/>
        <v>0</v>
      </c>
      <c r="AF74" s="64">
        <v>0</v>
      </c>
      <c r="AG74" s="65">
        <f t="shared" si="36"/>
        <v>0</v>
      </c>
      <c r="AH74" s="64">
        <v>0</v>
      </c>
      <c r="AI74" s="65">
        <f t="shared" si="37"/>
        <v>0</v>
      </c>
      <c r="AJ74" s="64"/>
      <c r="AK74" s="65">
        <f t="shared" si="38"/>
        <v>0</v>
      </c>
      <c r="AL74" s="64"/>
      <c r="AM74" s="65">
        <f t="shared" si="39"/>
        <v>0</v>
      </c>
      <c r="AN74" s="64"/>
      <c r="AO74" s="65">
        <f t="shared" si="40"/>
        <v>0</v>
      </c>
      <c r="AP74" s="300">
        <f t="shared" si="41"/>
        <v>105</v>
      </c>
      <c r="AQ74" s="78">
        <f t="shared" si="42"/>
        <v>8</v>
      </c>
      <c r="AR74" s="291">
        <v>1</v>
      </c>
      <c r="AS74" s="69"/>
      <c r="AT74" s="286">
        <v>5</v>
      </c>
      <c r="AU74" s="226">
        <f t="shared" ref="AU74:AU137" si="51">SUM(AR74:AT74)</f>
        <v>6</v>
      </c>
      <c r="AV74" s="294">
        <f t="shared" ref="AV74:AV137" si="52">IF(AP74&lt;1,0,IF(OR(AND(K74="ป.ปกติ",AP74&lt;=40),K74=""),0,1))</f>
        <v>1</v>
      </c>
      <c r="AW74" s="68">
        <f t="shared" ref="AW74:AW137" si="53">IF(AP74&lt;=119,0,IF(AP74&lt;=719,1,IF(AP74&lt;=1079,2,IF(AP74&lt;=1679,3,4))))</f>
        <v>0</v>
      </c>
      <c r="AX74" s="298">
        <f t="shared" si="49"/>
        <v>8</v>
      </c>
      <c r="AY74" s="226">
        <f t="shared" ref="AY74:AY137" si="54">SUM(AV74:AX74)</f>
        <v>9</v>
      </c>
      <c r="AZ74" s="291">
        <f t="shared" ref="AZ74:AZ137" si="55">SUM(AR74)-AV74</f>
        <v>0</v>
      </c>
      <c r="BA74" s="69">
        <f t="shared" ref="BA74:BA137" si="56">SUM(AS74)-AW74</f>
        <v>0</v>
      </c>
      <c r="BB74" s="286">
        <f t="shared" ref="BB74:BB137" si="57">SUM(AT74)-AX74</f>
        <v>-3</v>
      </c>
      <c r="BC74" s="226">
        <f t="shared" ref="BC74:BC137" si="58">SUM(AU74)-AY74</f>
        <v>-3</v>
      </c>
      <c r="BD74" s="70">
        <f t="shared" ref="BD74:BD137" si="59">IFERROR(SUM(BC74)/AY74*100,0)</f>
        <v>-33.333333333333329</v>
      </c>
      <c r="BE74" s="70">
        <f t="shared" ref="BE74:BE137" si="60">IFERROR(SUM(BB74)/AX74*100,0)</f>
        <v>-37.5</v>
      </c>
      <c r="BF74" s="71"/>
      <c r="BG74" s="71"/>
      <c r="BH74" s="71"/>
      <c r="BI74" s="108">
        <f t="shared" ref="BI74:BI137" si="61">SUM(BF74:BH74)</f>
        <v>0</v>
      </c>
      <c r="BJ74" s="18">
        <f t="shared" ref="BJ74:BJ137" si="62">AU74-BI74</f>
        <v>6</v>
      </c>
      <c r="BK74" s="18"/>
      <c r="BL74" s="18">
        <f t="shared" ref="BL74:BL137" si="63">BJ74+BK74</f>
        <v>6</v>
      </c>
      <c r="BM74" s="18">
        <f t="shared" ref="BM74:BM137" si="64">BL74-AY74</f>
        <v>-3</v>
      </c>
      <c r="BN74" s="18">
        <f t="shared" ref="BN74:BN137" si="65">BM74/AY74*100</f>
        <v>-33.333333333333329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>
        <v>1</v>
      </c>
      <c r="CV74" s="56">
        <f>BC74+CU74</f>
        <v>-2</v>
      </c>
      <c r="CW74" s="173">
        <f t="shared" ref="CW74:CW137" si="66">CV74/AY74*100</f>
        <v>-22.222222222222221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K74" s="3">
        <v>1</v>
      </c>
      <c r="DM74" s="3">
        <v>5</v>
      </c>
      <c r="DN74" s="3">
        <v>6</v>
      </c>
    </row>
    <row r="75" spans="1:162" s="3" customFormat="1" ht="21.75" customHeight="1">
      <c r="A75" s="56">
        <v>66</v>
      </c>
      <c r="B75" s="58">
        <v>80030077</v>
      </c>
      <c r="C75" s="59" t="s">
        <v>194</v>
      </c>
      <c r="D75" s="60" t="s">
        <v>193</v>
      </c>
      <c r="E75" s="60" t="s">
        <v>153</v>
      </c>
      <c r="F75" s="60" t="s">
        <v>106</v>
      </c>
      <c r="G75" s="60" t="s">
        <v>107</v>
      </c>
      <c r="H75" s="60" t="s">
        <v>108</v>
      </c>
      <c r="I75" s="56">
        <v>38</v>
      </c>
      <c r="J75" s="56" t="s">
        <v>116</v>
      </c>
      <c r="K75" s="56" t="s">
        <v>110</v>
      </c>
      <c r="L75" s="56">
        <v>9</v>
      </c>
      <c r="M75" s="62">
        <f t="shared" ref="M75:M138" si="67">IF(L75=0,0,IF(L75&lt;10,1,IF(MOD(L75,30)&lt;10,ROUNDDOWN(L75/30,0),ROUNDUP(L75/30,0))))</f>
        <v>1</v>
      </c>
      <c r="N75" s="61">
        <v>8</v>
      </c>
      <c r="O75" s="62">
        <f t="shared" ref="O75:O138" si="68">IF(N75=0,0,IF(N75&lt;10,1,IF(MOD(N75,30)&lt;10,ROUNDDOWN(N75/30,0),ROUNDUP(N75/30,0))))</f>
        <v>1</v>
      </c>
      <c r="P75" s="61">
        <v>16</v>
      </c>
      <c r="Q75" s="62">
        <f t="shared" ref="Q75:Q138" si="69">IF(P75=0,0,IF(P75&lt;10,1,IF(MOD(P75,30)&lt;10,ROUNDDOWN(P75/30,0),ROUNDUP(P75/30,0))))</f>
        <v>1</v>
      </c>
      <c r="R75" s="61">
        <v>9</v>
      </c>
      <c r="S75" s="63">
        <f t="shared" ref="S75:S138" si="70">IF(R75=0,0,IF(R75&lt;10,1,IF(MOD(R75,30)&lt;10,ROUNDDOWN(R75/30,0),ROUNDUP(R75/30,0))))</f>
        <v>1</v>
      </c>
      <c r="T75" s="61">
        <v>14</v>
      </c>
      <c r="U75" s="63">
        <f t="shared" ref="U75:U138" si="71">IF(T75=0,0,IF(T75&lt;10,1,IF(MOD(T75,30)&lt;10,ROUNDDOWN(T75/30,0),ROUNDUP(T75/30,0))))</f>
        <v>1</v>
      </c>
      <c r="V75" s="61">
        <v>10</v>
      </c>
      <c r="W75" s="63">
        <f t="shared" ref="W75:W138" si="72">IF(V75=0,0,IF(V75&lt;10,1,IF(MOD(V75,30)&lt;10,ROUNDDOWN(V75/30,0),ROUNDUP(V75/30,0))))</f>
        <v>1</v>
      </c>
      <c r="X75" s="61">
        <v>18</v>
      </c>
      <c r="Y75" s="63">
        <f t="shared" ref="Y75:Y138" si="73">IF(X75=0,0,IF(X75&lt;10,1,IF(MOD(X75,30)&lt;10,ROUNDDOWN(X75/30,0),ROUNDUP(X75/30,0))))</f>
        <v>1</v>
      </c>
      <c r="Z75" s="61">
        <v>19</v>
      </c>
      <c r="AA75" s="63">
        <f t="shared" ref="AA75:AA138" si="74">IF(Z75=0,0,IF(Z75&lt;10,1,IF(MOD(Z75,30)&lt;10,ROUNDDOWN(Z75/30,0),ROUNDUP(Z75/30,0))))</f>
        <v>1</v>
      </c>
      <c r="AB75" s="61">
        <v>17</v>
      </c>
      <c r="AC75" s="63">
        <f t="shared" ref="AC75:AC138" si="75">IF(AB75=0,0,IF(AB75&lt;10,1,IF(MOD(AB75,30)&lt;10,ROUNDDOWN(AB75/30,0),ROUNDUP(AB75/30,0))))</f>
        <v>1</v>
      </c>
      <c r="AD75" s="64">
        <v>0</v>
      </c>
      <c r="AE75" s="65">
        <f t="shared" ref="AE75:AE138" si="76">IF(AD75=0,0,IF(AD75&lt;10,1,IF(MOD(AD75,35)&lt;10,ROUNDDOWN(AD75/35,0),ROUNDUP(AD75/35,0))))</f>
        <v>0</v>
      </c>
      <c r="AF75" s="64">
        <v>0</v>
      </c>
      <c r="AG75" s="65">
        <f t="shared" ref="AG75:AG138" si="77">IF(AF75=0,0,IF(AF75&lt;10,1,IF(MOD(AF75,35)&lt;10,ROUNDDOWN(AF75/35,0),ROUNDUP(AF75/35,0))))</f>
        <v>0</v>
      </c>
      <c r="AH75" s="64">
        <v>0</v>
      </c>
      <c r="AI75" s="65">
        <f t="shared" ref="AI75:AI138" si="78">IF(AH75=0,0,IF(AH75&lt;10,1,IF(MOD(AH75,35)&lt;10,ROUNDDOWN(AH75/35,0),ROUNDUP(AH75/35,0))))</f>
        <v>0</v>
      </c>
      <c r="AJ75" s="64"/>
      <c r="AK75" s="65">
        <f t="shared" ref="AK75:AK138" si="79">IF(AJ75=0,0,IF(AJ75&lt;10,1,IF(MOD(AJ75,35)&lt;10,ROUNDDOWN(AJ75/35,0),ROUNDUP(AJ75/35,0))))</f>
        <v>0</v>
      </c>
      <c r="AL75" s="64"/>
      <c r="AM75" s="65">
        <f t="shared" ref="AM75:AM138" si="80">IF(AL75=0,0,IF(AL75&lt;10,1,IF(MOD(AL75,35)&lt;10,ROUNDDOWN(AL75/35,0),ROUNDUP(AL75/35,0))))</f>
        <v>0</v>
      </c>
      <c r="AN75" s="64"/>
      <c r="AO75" s="65">
        <f t="shared" ref="AO75:AO138" si="81">IF(AN75=0,0,IF(AN75&lt;10,1,IF(MOD(AN75,35)&lt;10,ROUNDDOWN(AN75/35,0),ROUNDUP(AN75/35,0))))</f>
        <v>0</v>
      </c>
      <c r="AP75" s="300">
        <f t="shared" ref="AP75:AP138" si="82">SUM(L75+N75+P75+R75+T75+V75+X75+Z75+AB75+AD75+AF75+AH75+AJ75+AL75+AN75)</f>
        <v>120</v>
      </c>
      <c r="AQ75" s="78">
        <f t="shared" ref="AQ75:AQ138" si="83">SUM(M75+O75+Q75+S75+U75+W75+Y75+AA75+AC75+AE75+AG75+AI75+AK75+AM75+AO75)</f>
        <v>9</v>
      </c>
      <c r="AR75" s="291">
        <v>1</v>
      </c>
      <c r="AS75" s="69"/>
      <c r="AT75" s="286">
        <v>11</v>
      </c>
      <c r="AU75" s="226">
        <f t="shared" si="51"/>
        <v>12</v>
      </c>
      <c r="AV75" s="294">
        <f t="shared" si="52"/>
        <v>1</v>
      </c>
      <c r="AW75" s="68">
        <f t="shared" si="53"/>
        <v>1</v>
      </c>
      <c r="AX75" s="298">
        <f t="shared" si="49"/>
        <v>11</v>
      </c>
      <c r="AY75" s="226">
        <f t="shared" si="54"/>
        <v>13</v>
      </c>
      <c r="AZ75" s="291">
        <f t="shared" si="55"/>
        <v>0</v>
      </c>
      <c r="BA75" s="69">
        <f t="shared" si="56"/>
        <v>-1</v>
      </c>
      <c r="BB75" s="286">
        <f t="shared" si="57"/>
        <v>0</v>
      </c>
      <c r="BC75" s="226">
        <f t="shared" si="58"/>
        <v>-1</v>
      </c>
      <c r="BD75" s="70">
        <f t="shared" si="59"/>
        <v>-7.6923076923076925</v>
      </c>
      <c r="BE75" s="70">
        <f t="shared" si="60"/>
        <v>0</v>
      </c>
      <c r="BF75" s="71"/>
      <c r="BG75" s="71"/>
      <c r="BH75" s="71">
        <v>1</v>
      </c>
      <c r="BI75" s="108">
        <f t="shared" si="61"/>
        <v>1</v>
      </c>
      <c r="BJ75" s="18">
        <f t="shared" si="62"/>
        <v>11</v>
      </c>
      <c r="BK75" s="18">
        <v>4</v>
      </c>
      <c r="BL75" s="18">
        <f t="shared" si="63"/>
        <v>15</v>
      </c>
      <c r="BM75" s="18">
        <f t="shared" si="64"/>
        <v>2</v>
      </c>
      <c r="BN75" s="18">
        <f t="shared" si="65"/>
        <v>15.384615384615385</v>
      </c>
      <c r="BO75" s="73"/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/>
      <c r="CV75" s="56">
        <f>BC75+BQ75</f>
        <v>-1</v>
      </c>
      <c r="CW75" s="173">
        <f t="shared" si="66"/>
        <v>-7.6923076923076925</v>
      </c>
      <c r="CX75" s="60"/>
      <c r="CY75" s="60"/>
      <c r="CZ75" s="60"/>
      <c r="DA75" s="60"/>
      <c r="DB75" s="60"/>
      <c r="DC75" s="75"/>
      <c r="DD75" s="60"/>
      <c r="DE75" s="75"/>
      <c r="DF75" s="60"/>
      <c r="DG75" s="60"/>
      <c r="DH75" s="60"/>
      <c r="DI75" s="60"/>
      <c r="DK75" s="3">
        <v>1</v>
      </c>
      <c r="DM75" s="3">
        <v>8</v>
      </c>
      <c r="DN75" s="3">
        <v>9</v>
      </c>
    </row>
    <row r="76" spans="1:162" s="3" customFormat="1" ht="21.75" customHeight="1">
      <c r="A76" s="56">
        <v>67</v>
      </c>
      <c r="B76" s="58">
        <v>80030078</v>
      </c>
      <c r="C76" s="59" t="s">
        <v>195</v>
      </c>
      <c r="D76" s="60" t="s">
        <v>193</v>
      </c>
      <c r="E76" s="60" t="s">
        <v>153</v>
      </c>
      <c r="F76" s="60" t="s">
        <v>106</v>
      </c>
      <c r="G76" s="60" t="s">
        <v>107</v>
      </c>
      <c r="H76" s="60" t="s">
        <v>112</v>
      </c>
      <c r="I76" s="56">
        <v>35</v>
      </c>
      <c r="J76" s="56" t="s">
        <v>116</v>
      </c>
      <c r="K76" s="56" t="s">
        <v>113</v>
      </c>
      <c r="L76" s="56">
        <v>18</v>
      </c>
      <c r="M76" s="62">
        <f t="shared" si="67"/>
        <v>1</v>
      </c>
      <c r="N76" s="61">
        <v>14</v>
      </c>
      <c r="O76" s="62">
        <f t="shared" si="68"/>
        <v>1</v>
      </c>
      <c r="P76" s="61">
        <v>10</v>
      </c>
      <c r="Q76" s="62">
        <f t="shared" si="69"/>
        <v>1</v>
      </c>
      <c r="R76" s="61">
        <v>22</v>
      </c>
      <c r="S76" s="63">
        <f t="shared" si="70"/>
        <v>1</v>
      </c>
      <c r="T76" s="61">
        <v>23</v>
      </c>
      <c r="U76" s="63">
        <f t="shared" si="71"/>
        <v>1</v>
      </c>
      <c r="V76" s="61">
        <v>10</v>
      </c>
      <c r="W76" s="63">
        <f t="shared" si="72"/>
        <v>1</v>
      </c>
      <c r="X76" s="61">
        <v>16</v>
      </c>
      <c r="Y76" s="63">
        <f t="shared" si="73"/>
        <v>1</v>
      </c>
      <c r="Z76" s="61">
        <v>15</v>
      </c>
      <c r="AA76" s="63">
        <f t="shared" si="74"/>
        <v>1</v>
      </c>
      <c r="AB76" s="61">
        <v>14</v>
      </c>
      <c r="AC76" s="63">
        <f t="shared" si="75"/>
        <v>1</v>
      </c>
      <c r="AD76" s="64">
        <v>16</v>
      </c>
      <c r="AE76" s="65">
        <f t="shared" si="76"/>
        <v>1</v>
      </c>
      <c r="AF76" s="64">
        <v>11</v>
      </c>
      <c r="AG76" s="65">
        <f t="shared" si="77"/>
        <v>1</v>
      </c>
      <c r="AH76" s="64">
        <v>7</v>
      </c>
      <c r="AI76" s="65">
        <f t="shared" si="78"/>
        <v>1</v>
      </c>
      <c r="AJ76" s="64"/>
      <c r="AK76" s="65">
        <f t="shared" si="79"/>
        <v>0</v>
      </c>
      <c r="AL76" s="64"/>
      <c r="AM76" s="65">
        <f t="shared" si="80"/>
        <v>0</v>
      </c>
      <c r="AN76" s="64"/>
      <c r="AO76" s="65">
        <f t="shared" si="81"/>
        <v>0</v>
      </c>
      <c r="AP76" s="300">
        <f t="shared" si="82"/>
        <v>176</v>
      </c>
      <c r="AQ76" s="78">
        <f t="shared" si="83"/>
        <v>12</v>
      </c>
      <c r="AR76" s="291">
        <v>1</v>
      </c>
      <c r="AS76" s="69"/>
      <c r="AT76" s="286">
        <v>14</v>
      </c>
      <c r="AU76" s="226">
        <f t="shared" si="51"/>
        <v>15</v>
      </c>
      <c r="AV76" s="294">
        <f t="shared" si="52"/>
        <v>1</v>
      </c>
      <c r="AW76" s="68">
        <f t="shared" si="53"/>
        <v>1</v>
      </c>
      <c r="AX76" s="298">
        <f t="shared" si="49"/>
        <v>15</v>
      </c>
      <c r="AY76" s="226">
        <f t="shared" si="54"/>
        <v>17</v>
      </c>
      <c r="AZ76" s="291">
        <f t="shared" si="55"/>
        <v>0</v>
      </c>
      <c r="BA76" s="69">
        <f t="shared" si="56"/>
        <v>-1</v>
      </c>
      <c r="BB76" s="286">
        <f t="shared" si="57"/>
        <v>-1</v>
      </c>
      <c r="BC76" s="226">
        <f t="shared" si="58"/>
        <v>-2</v>
      </c>
      <c r="BD76" s="70">
        <f t="shared" si="59"/>
        <v>-11.76470588235294</v>
      </c>
      <c r="BE76" s="70">
        <f t="shared" si="60"/>
        <v>-6.666666666666667</v>
      </c>
      <c r="BF76" s="71"/>
      <c r="BG76" s="71"/>
      <c r="BH76" s="71"/>
      <c r="BI76" s="108">
        <f t="shared" si="61"/>
        <v>0</v>
      </c>
      <c r="BJ76" s="18">
        <f t="shared" si="62"/>
        <v>15</v>
      </c>
      <c r="BK76" s="18"/>
      <c r="BL76" s="18">
        <f t="shared" si="63"/>
        <v>15</v>
      </c>
      <c r="BM76" s="18">
        <f t="shared" si="64"/>
        <v>-2</v>
      </c>
      <c r="BN76" s="18">
        <f t="shared" si="65"/>
        <v>-11.76470588235294</v>
      </c>
      <c r="BO76" s="73"/>
      <c r="BP76" s="55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/>
      <c r="CV76" s="56">
        <f>BC76+BQ76</f>
        <v>-2</v>
      </c>
      <c r="CW76" s="173">
        <f t="shared" si="66"/>
        <v>-11.76470588235294</v>
      </c>
      <c r="CX76" s="60"/>
      <c r="CY76" s="60"/>
      <c r="CZ76" s="60"/>
      <c r="DA76" s="60"/>
      <c r="DB76" s="60"/>
      <c r="DC76" s="75">
        <v>1</v>
      </c>
      <c r="DD76" s="60"/>
      <c r="DE76" s="75"/>
      <c r="DF76" s="60"/>
      <c r="DG76" s="60"/>
      <c r="DH76" s="60"/>
      <c r="DI76" s="60"/>
      <c r="DK76" s="3">
        <v>1</v>
      </c>
      <c r="DM76" s="3">
        <v>14</v>
      </c>
      <c r="DN76" s="3">
        <v>15</v>
      </c>
    </row>
    <row r="77" spans="1:162" s="3" customFormat="1" ht="21.75" customHeight="1">
      <c r="A77" s="56">
        <v>68</v>
      </c>
      <c r="B77" s="58">
        <v>80030079</v>
      </c>
      <c r="C77" s="59" t="s">
        <v>196</v>
      </c>
      <c r="D77" s="60" t="s">
        <v>197</v>
      </c>
      <c r="E77" s="60" t="s">
        <v>153</v>
      </c>
      <c r="F77" s="60" t="s">
        <v>106</v>
      </c>
      <c r="G77" s="60" t="s">
        <v>107</v>
      </c>
      <c r="H77" s="60" t="s">
        <v>112</v>
      </c>
      <c r="I77" s="56">
        <v>50</v>
      </c>
      <c r="J77" s="56" t="s">
        <v>116</v>
      </c>
      <c r="K77" s="56" t="s">
        <v>110</v>
      </c>
      <c r="L77" s="56">
        <v>0</v>
      </c>
      <c r="M77" s="62">
        <f t="shared" si="67"/>
        <v>0</v>
      </c>
      <c r="N77" s="61">
        <v>14</v>
      </c>
      <c r="O77" s="62">
        <f t="shared" si="68"/>
        <v>1</v>
      </c>
      <c r="P77" s="61">
        <v>10</v>
      </c>
      <c r="Q77" s="62">
        <f t="shared" si="69"/>
        <v>1</v>
      </c>
      <c r="R77" s="61">
        <v>11</v>
      </c>
      <c r="S77" s="63">
        <f t="shared" si="70"/>
        <v>1</v>
      </c>
      <c r="T77" s="61">
        <v>15</v>
      </c>
      <c r="U77" s="63">
        <f t="shared" si="71"/>
        <v>1</v>
      </c>
      <c r="V77" s="61">
        <v>22</v>
      </c>
      <c r="W77" s="63">
        <f t="shared" si="72"/>
        <v>1</v>
      </c>
      <c r="X77" s="61">
        <v>16</v>
      </c>
      <c r="Y77" s="63">
        <f t="shared" si="73"/>
        <v>1</v>
      </c>
      <c r="Z77" s="61">
        <v>17</v>
      </c>
      <c r="AA77" s="63">
        <f t="shared" si="74"/>
        <v>1</v>
      </c>
      <c r="AB77" s="61">
        <v>9</v>
      </c>
      <c r="AC77" s="63">
        <f t="shared" si="75"/>
        <v>1</v>
      </c>
      <c r="AD77" s="64">
        <v>19</v>
      </c>
      <c r="AE77" s="65">
        <f t="shared" si="76"/>
        <v>1</v>
      </c>
      <c r="AF77" s="64">
        <v>20</v>
      </c>
      <c r="AG77" s="65">
        <f t="shared" si="77"/>
        <v>1</v>
      </c>
      <c r="AH77" s="64">
        <v>9</v>
      </c>
      <c r="AI77" s="65">
        <f t="shared" si="78"/>
        <v>1</v>
      </c>
      <c r="AJ77" s="64"/>
      <c r="AK77" s="65">
        <f t="shared" si="79"/>
        <v>0</v>
      </c>
      <c r="AL77" s="64"/>
      <c r="AM77" s="65">
        <f t="shared" si="80"/>
        <v>0</v>
      </c>
      <c r="AN77" s="64"/>
      <c r="AO77" s="65">
        <f t="shared" si="81"/>
        <v>0</v>
      </c>
      <c r="AP77" s="300">
        <f t="shared" si="82"/>
        <v>162</v>
      </c>
      <c r="AQ77" s="78">
        <f t="shared" si="83"/>
        <v>11</v>
      </c>
      <c r="AR77" s="291">
        <v>1</v>
      </c>
      <c r="AS77" s="69"/>
      <c r="AT77" s="286">
        <v>14</v>
      </c>
      <c r="AU77" s="226">
        <f t="shared" si="51"/>
        <v>15</v>
      </c>
      <c r="AV77" s="294">
        <f t="shared" si="52"/>
        <v>1</v>
      </c>
      <c r="AW77" s="68">
        <f t="shared" si="53"/>
        <v>1</v>
      </c>
      <c r="AX77" s="298">
        <f t="shared" si="49"/>
        <v>14</v>
      </c>
      <c r="AY77" s="226">
        <f t="shared" si="54"/>
        <v>16</v>
      </c>
      <c r="AZ77" s="291">
        <f t="shared" si="55"/>
        <v>0</v>
      </c>
      <c r="BA77" s="69">
        <f t="shared" si="56"/>
        <v>-1</v>
      </c>
      <c r="BB77" s="286">
        <f t="shared" si="57"/>
        <v>0</v>
      </c>
      <c r="BC77" s="226">
        <f t="shared" si="58"/>
        <v>-1</v>
      </c>
      <c r="BD77" s="70">
        <f t="shared" si="59"/>
        <v>-6.25</v>
      </c>
      <c r="BE77" s="70">
        <f t="shared" si="60"/>
        <v>0</v>
      </c>
      <c r="BF77" s="71"/>
      <c r="BG77" s="71"/>
      <c r="BH77" s="71"/>
      <c r="BI77" s="108">
        <f t="shared" si="61"/>
        <v>0</v>
      </c>
      <c r="BJ77" s="18">
        <f t="shared" si="62"/>
        <v>15</v>
      </c>
      <c r="BK77" s="18"/>
      <c r="BL77" s="18">
        <f t="shared" si="63"/>
        <v>15</v>
      </c>
      <c r="BM77" s="18">
        <f t="shared" si="64"/>
        <v>-1</v>
      </c>
      <c r="BN77" s="18">
        <f t="shared" si="65"/>
        <v>-6.25</v>
      </c>
      <c r="BO77" s="73"/>
      <c r="BP77" s="55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60"/>
      <c r="CV77" s="56">
        <f>BC77+BQ77</f>
        <v>-1</v>
      </c>
      <c r="CW77" s="173">
        <f t="shared" si="66"/>
        <v>-6.25</v>
      </c>
      <c r="CX77" s="60"/>
      <c r="CY77" s="60"/>
      <c r="CZ77" s="60"/>
      <c r="DA77" s="60"/>
      <c r="DB77" s="60"/>
      <c r="DC77" s="75"/>
      <c r="DD77" s="60"/>
      <c r="DE77" s="75"/>
      <c r="DF77" s="60"/>
      <c r="DG77" s="60"/>
      <c r="DH77" s="60"/>
      <c r="DI77" s="60"/>
      <c r="DK77" s="3">
        <v>1</v>
      </c>
      <c r="DM77" s="3">
        <v>14</v>
      </c>
      <c r="DN77" s="3">
        <v>15</v>
      </c>
    </row>
    <row r="78" spans="1:162" s="3" customFormat="1" ht="21.75" customHeight="1">
      <c r="A78" s="56">
        <v>69</v>
      </c>
      <c r="B78" s="58">
        <v>80030080</v>
      </c>
      <c r="C78" s="59" t="s">
        <v>198</v>
      </c>
      <c r="D78" s="60" t="s">
        <v>197</v>
      </c>
      <c r="E78" s="60" t="s">
        <v>153</v>
      </c>
      <c r="F78" s="60" t="s">
        <v>106</v>
      </c>
      <c r="G78" s="60" t="s">
        <v>107</v>
      </c>
      <c r="H78" s="60" t="s">
        <v>108</v>
      </c>
      <c r="I78" s="56">
        <v>45</v>
      </c>
      <c r="J78" s="56" t="s">
        <v>116</v>
      </c>
      <c r="K78" s="56" t="s">
        <v>110</v>
      </c>
      <c r="L78" s="56">
        <v>0</v>
      </c>
      <c r="M78" s="62">
        <f t="shared" si="67"/>
        <v>0</v>
      </c>
      <c r="N78" s="61">
        <v>5</v>
      </c>
      <c r="O78" s="62">
        <f t="shared" si="68"/>
        <v>1</v>
      </c>
      <c r="P78" s="61">
        <v>5</v>
      </c>
      <c r="Q78" s="62">
        <f t="shared" si="69"/>
        <v>1</v>
      </c>
      <c r="R78" s="61">
        <v>3</v>
      </c>
      <c r="S78" s="63">
        <f t="shared" si="70"/>
        <v>1</v>
      </c>
      <c r="T78" s="61">
        <v>2</v>
      </c>
      <c r="U78" s="63">
        <f t="shared" si="71"/>
        <v>1</v>
      </c>
      <c r="V78" s="61">
        <v>4</v>
      </c>
      <c r="W78" s="63">
        <f t="shared" si="72"/>
        <v>1</v>
      </c>
      <c r="X78" s="61">
        <v>6</v>
      </c>
      <c r="Y78" s="63">
        <f t="shared" si="73"/>
        <v>1</v>
      </c>
      <c r="Z78" s="61">
        <v>9</v>
      </c>
      <c r="AA78" s="63">
        <f t="shared" si="74"/>
        <v>1</v>
      </c>
      <c r="AB78" s="61">
        <v>7</v>
      </c>
      <c r="AC78" s="63">
        <f t="shared" si="75"/>
        <v>1</v>
      </c>
      <c r="AD78" s="64">
        <v>0</v>
      </c>
      <c r="AE78" s="65">
        <f t="shared" si="76"/>
        <v>0</v>
      </c>
      <c r="AF78" s="64">
        <v>0</v>
      </c>
      <c r="AG78" s="65">
        <f t="shared" si="77"/>
        <v>0</v>
      </c>
      <c r="AH78" s="64">
        <v>0</v>
      </c>
      <c r="AI78" s="65">
        <f t="shared" si="78"/>
        <v>0</v>
      </c>
      <c r="AJ78" s="64"/>
      <c r="AK78" s="65">
        <f t="shared" si="79"/>
        <v>0</v>
      </c>
      <c r="AL78" s="64"/>
      <c r="AM78" s="65">
        <f t="shared" si="80"/>
        <v>0</v>
      </c>
      <c r="AN78" s="64"/>
      <c r="AO78" s="65">
        <f t="shared" si="81"/>
        <v>0</v>
      </c>
      <c r="AP78" s="300">
        <f t="shared" si="82"/>
        <v>41</v>
      </c>
      <c r="AQ78" s="78">
        <f t="shared" si="83"/>
        <v>8</v>
      </c>
      <c r="AR78" s="291">
        <v>1</v>
      </c>
      <c r="AS78" s="69"/>
      <c r="AT78" s="286">
        <v>4</v>
      </c>
      <c r="AU78" s="226">
        <f t="shared" si="51"/>
        <v>5</v>
      </c>
      <c r="AV78" s="294">
        <f t="shared" si="52"/>
        <v>1</v>
      </c>
      <c r="AW78" s="68">
        <f t="shared" si="53"/>
        <v>0</v>
      </c>
      <c r="AX78" s="298">
        <f t="shared" si="49"/>
        <v>6</v>
      </c>
      <c r="AY78" s="226">
        <f t="shared" si="54"/>
        <v>7</v>
      </c>
      <c r="AZ78" s="291">
        <f t="shared" si="55"/>
        <v>0</v>
      </c>
      <c r="BA78" s="69">
        <f t="shared" si="56"/>
        <v>0</v>
      </c>
      <c r="BB78" s="286">
        <f t="shared" si="57"/>
        <v>-2</v>
      </c>
      <c r="BC78" s="226">
        <f t="shared" si="58"/>
        <v>-2</v>
      </c>
      <c r="BD78" s="70">
        <f t="shared" si="59"/>
        <v>-28.571428571428569</v>
      </c>
      <c r="BE78" s="70">
        <f t="shared" si="60"/>
        <v>-33.333333333333329</v>
      </c>
      <c r="BF78" s="71"/>
      <c r="BG78" s="71"/>
      <c r="BH78" s="71"/>
      <c r="BI78" s="108">
        <f t="shared" si="61"/>
        <v>0</v>
      </c>
      <c r="BJ78" s="18">
        <f t="shared" si="62"/>
        <v>5</v>
      </c>
      <c r="BK78" s="18"/>
      <c r="BL78" s="18">
        <f t="shared" si="63"/>
        <v>5</v>
      </c>
      <c r="BM78" s="18">
        <f t="shared" si="64"/>
        <v>-2</v>
      </c>
      <c r="BN78" s="18">
        <f t="shared" si="65"/>
        <v>-28.571428571428569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>BC78+BQ78</f>
        <v>-2</v>
      </c>
      <c r="CW78" s="173">
        <f t="shared" si="66"/>
        <v>-28.571428571428569</v>
      </c>
      <c r="CX78" s="60"/>
      <c r="CY78" s="60"/>
      <c r="CZ78" s="60"/>
      <c r="DA78" s="60"/>
      <c r="DB78" s="60"/>
      <c r="DC78" s="75"/>
      <c r="DD78" s="60"/>
      <c r="DE78" s="75"/>
      <c r="DF78" s="60"/>
      <c r="DG78" s="60"/>
      <c r="DH78" s="60"/>
      <c r="DI78" s="60"/>
      <c r="DK78" s="3">
        <v>1</v>
      </c>
      <c r="DM78" s="3">
        <v>4</v>
      </c>
      <c r="DN78" s="3">
        <v>5</v>
      </c>
    </row>
    <row r="79" spans="1:162" s="3" customFormat="1" ht="21.75" customHeight="1">
      <c r="A79" s="56">
        <v>70</v>
      </c>
      <c r="B79" s="58">
        <v>80030081</v>
      </c>
      <c r="C79" s="59" t="s">
        <v>199</v>
      </c>
      <c r="D79" s="60" t="s">
        <v>197</v>
      </c>
      <c r="E79" s="60" t="s">
        <v>153</v>
      </c>
      <c r="F79" s="60" t="s">
        <v>106</v>
      </c>
      <c r="G79" s="60" t="s">
        <v>107</v>
      </c>
      <c r="H79" s="60" t="s">
        <v>108</v>
      </c>
      <c r="I79" s="56">
        <v>46</v>
      </c>
      <c r="J79" s="56" t="s">
        <v>116</v>
      </c>
      <c r="K79" s="56" t="s">
        <v>110</v>
      </c>
      <c r="L79" s="56">
        <v>0</v>
      </c>
      <c r="M79" s="62">
        <f t="shared" si="67"/>
        <v>0</v>
      </c>
      <c r="N79" s="61">
        <v>8</v>
      </c>
      <c r="O79" s="62">
        <f t="shared" si="68"/>
        <v>1</v>
      </c>
      <c r="P79" s="61">
        <v>6</v>
      </c>
      <c r="Q79" s="62">
        <f t="shared" si="69"/>
        <v>1</v>
      </c>
      <c r="R79" s="61">
        <v>13</v>
      </c>
      <c r="S79" s="63">
        <f t="shared" si="70"/>
        <v>1</v>
      </c>
      <c r="T79" s="61">
        <v>20</v>
      </c>
      <c r="U79" s="63">
        <f t="shared" si="71"/>
        <v>1</v>
      </c>
      <c r="V79" s="61">
        <v>15</v>
      </c>
      <c r="W79" s="63">
        <f t="shared" si="72"/>
        <v>1</v>
      </c>
      <c r="X79" s="61">
        <v>19</v>
      </c>
      <c r="Y79" s="63">
        <f t="shared" si="73"/>
        <v>1</v>
      </c>
      <c r="Z79" s="61">
        <v>15</v>
      </c>
      <c r="AA79" s="63">
        <f t="shared" si="74"/>
        <v>1</v>
      </c>
      <c r="AB79" s="61">
        <v>21</v>
      </c>
      <c r="AC79" s="63">
        <f t="shared" si="75"/>
        <v>1</v>
      </c>
      <c r="AD79" s="64">
        <v>0</v>
      </c>
      <c r="AE79" s="65">
        <f t="shared" si="76"/>
        <v>0</v>
      </c>
      <c r="AF79" s="64">
        <v>0</v>
      </c>
      <c r="AG79" s="65">
        <f t="shared" si="77"/>
        <v>0</v>
      </c>
      <c r="AH79" s="64">
        <v>0</v>
      </c>
      <c r="AI79" s="65">
        <f t="shared" si="78"/>
        <v>0</v>
      </c>
      <c r="AJ79" s="64"/>
      <c r="AK79" s="65">
        <f t="shared" si="79"/>
        <v>0</v>
      </c>
      <c r="AL79" s="64"/>
      <c r="AM79" s="65">
        <f t="shared" si="80"/>
        <v>0</v>
      </c>
      <c r="AN79" s="64"/>
      <c r="AO79" s="65">
        <f t="shared" si="81"/>
        <v>0</v>
      </c>
      <c r="AP79" s="300">
        <f t="shared" si="82"/>
        <v>117</v>
      </c>
      <c r="AQ79" s="78">
        <f t="shared" si="83"/>
        <v>8</v>
      </c>
      <c r="AR79" s="291">
        <v>1</v>
      </c>
      <c r="AS79" s="69"/>
      <c r="AT79" s="286">
        <v>10</v>
      </c>
      <c r="AU79" s="226">
        <f t="shared" si="51"/>
        <v>11</v>
      </c>
      <c r="AV79" s="294">
        <f t="shared" si="52"/>
        <v>1</v>
      </c>
      <c r="AW79" s="68">
        <f t="shared" si="53"/>
        <v>0</v>
      </c>
      <c r="AX79" s="298">
        <f t="shared" si="49"/>
        <v>8</v>
      </c>
      <c r="AY79" s="226">
        <f t="shared" si="54"/>
        <v>9</v>
      </c>
      <c r="AZ79" s="291">
        <f t="shared" si="55"/>
        <v>0</v>
      </c>
      <c r="BA79" s="69">
        <f t="shared" si="56"/>
        <v>0</v>
      </c>
      <c r="BB79" s="286">
        <f t="shared" si="57"/>
        <v>2</v>
      </c>
      <c r="BC79" s="226">
        <f t="shared" si="58"/>
        <v>2</v>
      </c>
      <c r="BD79" s="70">
        <f t="shared" si="59"/>
        <v>22.222222222222221</v>
      </c>
      <c r="BE79" s="70">
        <f t="shared" si="60"/>
        <v>25</v>
      </c>
      <c r="BF79" s="71"/>
      <c r="BG79" s="71"/>
      <c r="BH79" s="71"/>
      <c r="BI79" s="108">
        <f t="shared" si="61"/>
        <v>0</v>
      </c>
      <c r="BJ79" s="18">
        <f t="shared" si="62"/>
        <v>11</v>
      </c>
      <c r="BK79" s="18"/>
      <c r="BL79" s="18">
        <f t="shared" si="63"/>
        <v>11</v>
      </c>
      <c r="BM79" s="18">
        <f t="shared" si="64"/>
        <v>2</v>
      </c>
      <c r="BN79" s="18">
        <f t="shared" si="65"/>
        <v>22.222222222222221</v>
      </c>
      <c r="BO79" s="73"/>
      <c r="BP79" s="55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60">
        <v>1</v>
      </c>
      <c r="CV79" s="56">
        <f>BC79+CU79</f>
        <v>3</v>
      </c>
      <c r="CW79" s="173">
        <f t="shared" si="66"/>
        <v>33.333333333333329</v>
      </c>
      <c r="CX79" s="60"/>
      <c r="CY79" s="60"/>
      <c r="CZ79" s="60"/>
      <c r="DA79" s="60"/>
      <c r="DB79" s="60"/>
      <c r="DC79" s="75"/>
      <c r="DD79" s="60"/>
      <c r="DE79" s="75"/>
      <c r="DF79" s="60"/>
      <c r="DG79" s="60"/>
      <c r="DH79" s="60"/>
      <c r="DI79" s="60"/>
      <c r="DK79" s="3">
        <v>1</v>
      </c>
      <c r="DM79" s="3">
        <v>10</v>
      </c>
      <c r="DN79" s="3">
        <v>11</v>
      </c>
    </row>
    <row r="80" spans="1:162" s="3" customFormat="1" ht="21.75" customHeight="1">
      <c r="A80" s="56">
        <v>71</v>
      </c>
      <c r="B80" s="58">
        <v>80030082</v>
      </c>
      <c r="C80" s="59" t="s">
        <v>200</v>
      </c>
      <c r="D80" s="60" t="s">
        <v>197</v>
      </c>
      <c r="E80" s="60" t="s">
        <v>153</v>
      </c>
      <c r="F80" s="60" t="s">
        <v>106</v>
      </c>
      <c r="G80" s="60" t="s">
        <v>107</v>
      </c>
      <c r="H80" s="60" t="s">
        <v>108</v>
      </c>
      <c r="I80" s="56">
        <v>43</v>
      </c>
      <c r="J80" s="56" t="s">
        <v>116</v>
      </c>
      <c r="K80" s="56" t="s">
        <v>110</v>
      </c>
      <c r="L80" s="56">
        <v>0</v>
      </c>
      <c r="M80" s="62">
        <f t="shared" si="67"/>
        <v>0</v>
      </c>
      <c r="N80" s="61">
        <v>9</v>
      </c>
      <c r="O80" s="62">
        <f t="shared" si="68"/>
        <v>1</v>
      </c>
      <c r="P80" s="61">
        <v>8</v>
      </c>
      <c r="Q80" s="62">
        <f t="shared" si="69"/>
        <v>1</v>
      </c>
      <c r="R80" s="61">
        <v>12</v>
      </c>
      <c r="S80" s="63">
        <f t="shared" si="70"/>
        <v>1</v>
      </c>
      <c r="T80" s="61">
        <v>15</v>
      </c>
      <c r="U80" s="63">
        <f t="shared" si="71"/>
        <v>1</v>
      </c>
      <c r="V80" s="61">
        <v>20</v>
      </c>
      <c r="W80" s="63">
        <f t="shared" si="72"/>
        <v>1</v>
      </c>
      <c r="X80" s="61">
        <v>18</v>
      </c>
      <c r="Y80" s="63">
        <f t="shared" si="73"/>
        <v>1</v>
      </c>
      <c r="Z80" s="61">
        <v>12</v>
      </c>
      <c r="AA80" s="63">
        <f t="shared" si="74"/>
        <v>1</v>
      </c>
      <c r="AB80" s="61">
        <v>7</v>
      </c>
      <c r="AC80" s="63">
        <f t="shared" si="75"/>
        <v>1</v>
      </c>
      <c r="AD80" s="64">
        <v>0</v>
      </c>
      <c r="AE80" s="65">
        <f t="shared" si="76"/>
        <v>0</v>
      </c>
      <c r="AF80" s="64">
        <v>0</v>
      </c>
      <c r="AG80" s="65">
        <f t="shared" si="77"/>
        <v>0</v>
      </c>
      <c r="AH80" s="64">
        <v>0</v>
      </c>
      <c r="AI80" s="65">
        <f t="shared" si="78"/>
        <v>0</v>
      </c>
      <c r="AJ80" s="64"/>
      <c r="AK80" s="65">
        <f t="shared" si="79"/>
        <v>0</v>
      </c>
      <c r="AL80" s="64"/>
      <c r="AM80" s="65">
        <f t="shared" si="80"/>
        <v>0</v>
      </c>
      <c r="AN80" s="64"/>
      <c r="AO80" s="65">
        <f t="shared" si="81"/>
        <v>0</v>
      </c>
      <c r="AP80" s="300">
        <f t="shared" si="82"/>
        <v>101</v>
      </c>
      <c r="AQ80" s="78">
        <f t="shared" si="83"/>
        <v>8</v>
      </c>
      <c r="AR80" s="291">
        <v>1</v>
      </c>
      <c r="AS80" s="69"/>
      <c r="AT80" s="286">
        <v>3</v>
      </c>
      <c r="AU80" s="226">
        <f t="shared" si="51"/>
        <v>4</v>
      </c>
      <c r="AV80" s="294">
        <f t="shared" si="52"/>
        <v>1</v>
      </c>
      <c r="AW80" s="68">
        <f t="shared" si="53"/>
        <v>0</v>
      </c>
      <c r="AX80" s="298">
        <f t="shared" si="49"/>
        <v>8</v>
      </c>
      <c r="AY80" s="226">
        <f t="shared" si="54"/>
        <v>9</v>
      </c>
      <c r="AZ80" s="291">
        <f t="shared" si="55"/>
        <v>0</v>
      </c>
      <c r="BA80" s="69">
        <f t="shared" si="56"/>
        <v>0</v>
      </c>
      <c r="BB80" s="286">
        <f t="shared" si="57"/>
        <v>-5</v>
      </c>
      <c r="BC80" s="226">
        <f t="shared" si="58"/>
        <v>-5</v>
      </c>
      <c r="BD80" s="70">
        <f t="shared" si="59"/>
        <v>-55.555555555555557</v>
      </c>
      <c r="BE80" s="70">
        <f t="shared" si="60"/>
        <v>-62.5</v>
      </c>
      <c r="BF80" s="71"/>
      <c r="BG80" s="71"/>
      <c r="BH80" s="71">
        <v>2</v>
      </c>
      <c r="BI80" s="108">
        <f t="shared" si="61"/>
        <v>2</v>
      </c>
      <c r="BJ80" s="18">
        <f t="shared" si="62"/>
        <v>2</v>
      </c>
      <c r="BK80" s="18"/>
      <c r="BL80" s="18">
        <f t="shared" si="63"/>
        <v>2</v>
      </c>
      <c r="BM80" s="18">
        <f t="shared" si="64"/>
        <v>-7</v>
      </c>
      <c r="BN80" s="18">
        <f t="shared" si="65"/>
        <v>-77.777777777777786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>
        <v>1</v>
      </c>
      <c r="CV80" s="56">
        <f>BC80+CU80</f>
        <v>-4</v>
      </c>
      <c r="CW80" s="173">
        <f t="shared" si="66"/>
        <v>-44.444444444444443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K80" s="3">
        <v>1</v>
      </c>
      <c r="DM80" s="3">
        <v>5</v>
      </c>
      <c r="DN80" s="3">
        <v>6</v>
      </c>
    </row>
    <row r="81" spans="1:118" s="3" customFormat="1" ht="21.75" customHeight="1">
      <c r="A81" s="56">
        <v>72</v>
      </c>
      <c r="B81" s="58">
        <v>80030083</v>
      </c>
      <c r="C81" s="59" t="s">
        <v>201</v>
      </c>
      <c r="D81" s="60" t="s">
        <v>197</v>
      </c>
      <c r="E81" s="60" t="s">
        <v>153</v>
      </c>
      <c r="F81" s="60" t="s">
        <v>106</v>
      </c>
      <c r="G81" s="60" t="s">
        <v>107</v>
      </c>
      <c r="H81" s="60" t="s">
        <v>108</v>
      </c>
      <c r="I81" s="56">
        <v>45</v>
      </c>
      <c r="J81" s="56" t="s">
        <v>116</v>
      </c>
      <c r="K81" s="56" t="s">
        <v>113</v>
      </c>
      <c r="L81" s="56">
        <v>0</v>
      </c>
      <c r="M81" s="62">
        <f t="shared" si="67"/>
        <v>0</v>
      </c>
      <c r="N81" s="61">
        <v>13</v>
      </c>
      <c r="O81" s="62">
        <f t="shared" si="68"/>
        <v>1</v>
      </c>
      <c r="P81" s="61">
        <v>21</v>
      </c>
      <c r="Q81" s="62">
        <f t="shared" si="69"/>
        <v>1</v>
      </c>
      <c r="R81" s="61">
        <v>15</v>
      </c>
      <c r="S81" s="63">
        <f t="shared" si="70"/>
        <v>1</v>
      </c>
      <c r="T81" s="61">
        <v>18</v>
      </c>
      <c r="U81" s="63">
        <f t="shared" si="71"/>
        <v>1</v>
      </c>
      <c r="V81" s="61">
        <v>18</v>
      </c>
      <c r="W81" s="63">
        <f t="shared" si="72"/>
        <v>1</v>
      </c>
      <c r="X81" s="61">
        <v>17</v>
      </c>
      <c r="Y81" s="63">
        <f t="shared" si="73"/>
        <v>1</v>
      </c>
      <c r="Z81" s="61">
        <v>23</v>
      </c>
      <c r="AA81" s="63">
        <f t="shared" si="74"/>
        <v>1</v>
      </c>
      <c r="AB81" s="61">
        <v>14</v>
      </c>
      <c r="AC81" s="63">
        <f t="shared" si="75"/>
        <v>1</v>
      </c>
      <c r="AD81" s="64">
        <v>0</v>
      </c>
      <c r="AE81" s="65">
        <f t="shared" si="76"/>
        <v>0</v>
      </c>
      <c r="AF81" s="64">
        <v>0</v>
      </c>
      <c r="AG81" s="65">
        <f t="shared" si="77"/>
        <v>0</v>
      </c>
      <c r="AH81" s="64">
        <v>0</v>
      </c>
      <c r="AI81" s="65">
        <f t="shared" si="78"/>
        <v>0</v>
      </c>
      <c r="AJ81" s="64"/>
      <c r="AK81" s="65">
        <f t="shared" si="79"/>
        <v>0</v>
      </c>
      <c r="AL81" s="64"/>
      <c r="AM81" s="65">
        <f t="shared" si="80"/>
        <v>0</v>
      </c>
      <c r="AN81" s="64"/>
      <c r="AO81" s="65">
        <f t="shared" si="81"/>
        <v>0</v>
      </c>
      <c r="AP81" s="300">
        <f t="shared" si="82"/>
        <v>139</v>
      </c>
      <c r="AQ81" s="78">
        <f t="shared" si="83"/>
        <v>8</v>
      </c>
      <c r="AR81" s="291">
        <v>1</v>
      </c>
      <c r="AS81" s="69"/>
      <c r="AT81" s="286">
        <v>9</v>
      </c>
      <c r="AU81" s="226">
        <f t="shared" si="51"/>
        <v>10</v>
      </c>
      <c r="AV81" s="294">
        <f t="shared" si="52"/>
        <v>1</v>
      </c>
      <c r="AW81" s="68">
        <f t="shared" si="53"/>
        <v>1</v>
      </c>
      <c r="AX81" s="298">
        <f t="shared" si="49"/>
        <v>10</v>
      </c>
      <c r="AY81" s="226">
        <f t="shared" si="54"/>
        <v>12</v>
      </c>
      <c r="AZ81" s="291">
        <f t="shared" si="55"/>
        <v>0</v>
      </c>
      <c r="BA81" s="69">
        <f t="shared" si="56"/>
        <v>-1</v>
      </c>
      <c r="BB81" s="286">
        <f t="shared" si="57"/>
        <v>-1</v>
      </c>
      <c r="BC81" s="226">
        <f t="shared" si="58"/>
        <v>-2</v>
      </c>
      <c r="BD81" s="70">
        <f t="shared" si="59"/>
        <v>-16.666666666666664</v>
      </c>
      <c r="BE81" s="70">
        <f t="shared" si="60"/>
        <v>-10</v>
      </c>
      <c r="BF81" s="71"/>
      <c r="BG81" s="71"/>
      <c r="BH81" s="71"/>
      <c r="BI81" s="108">
        <f t="shared" si="61"/>
        <v>0</v>
      </c>
      <c r="BJ81" s="18">
        <f t="shared" si="62"/>
        <v>10</v>
      </c>
      <c r="BK81" s="18"/>
      <c r="BL81" s="18">
        <f t="shared" si="63"/>
        <v>10</v>
      </c>
      <c r="BM81" s="18">
        <f t="shared" si="64"/>
        <v>-2</v>
      </c>
      <c r="BN81" s="18">
        <f t="shared" si="65"/>
        <v>-16.666666666666664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/>
      <c r="CV81" s="56">
        <f t="shared" ref="CV81:CV92" si="84">BC81+BQ81</f>
        <v>-2</v>
      </c>
      <c r="CW81" s="173">
        <f t="shared" si="66"/>
        <v>-16.666666666666664</v>
      </c>
      <c r="CX81" s="60"/>
      <c r="CY81" s="60"/>
      <c r="CZ81" s="60"/>
      <c r="DA81" s="60"/>
      <c r="DB81" s="60"/>
      <c r="DC81" s="75"/>
      <c r="DD81" s="60"/>
      <c r="DE81" s="75"/>
      <c r="DF81" s="60"/>
      <c r="DG81" s="60"/>
      <c r="DH81" s="60"/>
      <c r="DI81" s="60"/>
      <c r="DK81" s="3">
        <v>1</v>
      </c>
      <c r="DM81" s="3">
        <v>9</v>
      </c>
      <c r="DN81" s="3">
        <v>10</v>
      </c>
    </row>
    <row r="82" spans="1:118" s="3" customFormat="1" ht="21.75" customHeight="1">
      <c r="A82" s="56">
        <v>73</v>
      </c>
      <c r="B82" s="58">
        <v>80030084</v>
      </c>
      <c r="C82" s="59" t="s">
        <v>202</v>
      </c>
      <c r="D82" s="60" t="s">
        <v>202</v>
      </c>
      <c r="E82" s="60" t="s">
        <v>153</v>
      </c>
      <c r="F82" s="60" t="s">
        <v>106</v>
      </c>
      <c r="G82" s="60" t="s">
        <v>107</v>
      </c>
      <c r="H82" s="60" t="s">
        <v>108</v>
      </c>
      <c r="I82" s="56">
        <v>23</v>
      </c>
      <c r="J82" s="56" t="s">
        <v>116</v>
      </c>
      <c r="K82" s="56" t="s">
        <v>110</v>
      </c>
      <c r="L82" s="56">
        <v>9</v>
      </c>
      <c r="M82" s="62">
        <f t="shared" si="67"/>
        <v>1</v>
      </c>
      <c r="N82" s="61">
        <v>7</v>
      </c>
      <c r="O82" s="62">
        <f t="shared" si="68"/>
        <v>1</v>
      </c>
      <c r="P82" s="61">
        <v>5</v>
      </c>
      <c r="Q82" s="62">
        <f t="shared" si="69"/>
        <v>1</v>
      </c>
      <c r="R82" s="61">
        <v>7</v>
      </c>
      <c r="S82" s="63">
        <f t="shared" si="70"/>
        <v>1</v>
      </c>
      <c r="T82" s="61">
        <v>7</v>
      </c>
      <c r="U82" s="63">
        <f t="shared" si="71"/>
        <v>1</v>
      </c>
      <c r="V82" s="61">
        <v>6</v>
      </c>
      <c r="W82" s="63">
        <f t="shared" si="72"/>
        <v>1</v>
      </c>
      <c r="X82" s="61">
        <v>4</v>
      </c>
      <c r="Y82" s="63">
        <f t="shared" si="73"/>
        <v>1</v>
      </c>
      <c r="Z82" s="61">
        <v>3</v>
      </c>
      <c r="AA82" s="63">
        <f t="shared" si="74"/>
        <v>1</v>
      </c>
      <c r="AB82" s="61">
        <v>9</v>
      </c>
      <c r="AC82" s="63">
        <f t="shared" si="75"/>
        <v>1</v>
      </c>
      <c r="AD82" s="64">
        <v>0</v>
      </c>
      <c r="AE82" s="65">
        <f t="shared" si="76"/>
        <v>0</v>
      </c>
      <c r="AF82" s="64">
        <v>0</v>
      </c>
      <c r="AG82" s="65">
        <f t="shared" si="77"/>
        <v>0</v>
      </c>
      <c r="AH82" s="64">
        <v>0</v>
      </c>
      <c r="AI82" s="65">
        <f t="shared" si="78"/>
        <v>0</v>
      </c>
      <c r="AJ82" s="64"/>
      <c r="AK82" s="65">
        <f t="shared" si="79"/>
        <v>0</v>
      </c>
      <c r="AL82" s="64"/>
      <c r="AM82" s="65">
        <f t="shared" si="80"/>
        <v>0</v>
      </c>
      <c r="AN82" s="64"/>
      <c r="AO82" s="65">
        <f t="shared" si="81"/>
        <v>0</v>
      </c>
      <c r="AP82" s="300">
        <f t="shared" si="82"/>
        <v>57</v>
      </c>
      <c r="AQ82" s="78">
        <f t="shared" si="83"/>
        <v>9</v>
      </c>
      <c r="AR82" s="291">
        <v>1</v>
      </c>
      <c r="AS82" s="69"/>
      <c r="AT82" s="286">
        <v>4</v>
      </c>
      <c r="AU82" s="226">
        <f t="shared" si="51"/>
        <v>5</v>
      </c>
      <c r="AV82" s="294">
        <f t="shared" si="52"/>
        <v>1</v>
      </c>
      <c r="AW82" s="68">
        <f t="shared" si="53"/>
        <v>0</v>
      </c>
      <c r="AX82" s="298">
        <f t="shared" si="49"/>
        <v>6</v>
      </c>
      <c r="AY82" s="226">
        <f t="shared" si="54"/>
        <v>7</v>
      </c>
      <c r="AZ82" s="291">
        <f t="shared" si="55"/>
        <v>0</v>
      </c>
      <c r="BA82" s="69">
        <f t="shared" si="56"/>
        <v>0</v>
      </c>
      <c r="BB82" s="286">
        <f t="shared" si="57"/>
        <v>-2</v>
      </c>
      <c r="BC82" s="226">
        <f t="shared" si="58"/>
        <v>-2</v>
      </c>
      <c r="BD82" s="70">
        <f t="shared" si="59"/>
        <v>-28.571428571428569</v>
      </c>
      <c r="BE82" s="70">
        <f t="shared" si="60"/>
        <v>-33.333333333333329</v>
      </c>
      <c r="BF82" s="71"/>
      <c r="BG82" s="71"/>
      <c r="BH82" s="71"/>
      <c r="BI82" s="108">
        <f t="shared" si="61"/>
        <v>0</v>
      </c>
      <c r="BJ82" s="18">
        <f t="shared" si="62"/>
        <v>5</v>
      </c>
      <c r="BK82" s="18"/>
      <c r="BL82" s="18">
        <f t="shared" si="63"/>
        <v>5</v>
      </c>
      <c r="BM82" s="18">
        <f t="shared" si="64"/>
        <v>-2</v>
      </c>
      <c r="BN82" s="18">
        <f t="shared" si="65"/>
        <v>-28.571428571428569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/>
      <c r="CV82" s="56">
        <f t="shared" si="84"/>
        <v>-2</v>
      </c>
      <c r="CW82" s="173">
        <f t="shared" si="66"/>
        <v>-28.571428571428569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K82" s="3">
        <v>1</v>
      </c>
      <c r="DM82" s="3">
        <v>4</v>
      </c>
      <c r="DN82" s="3">
        <v>5</v>
      </c>
    </row>
    <row r="83" spans="1:118" s="3" customFormat="1" ht="21.75" customHeight="1">
      <c r="A83" s="56">
        <v>74</v>
      </c>
      <c r="B83" s="58">
        <v>80030085</v>
      </c>
      <c r="C83" s="59" t="s">
        <v>203</v>
      </c>
      <c r="D83" s="60" t="s">
        <v>202</v>
      </c>
      <c r="E83" s="60" t="s">
        <v>153</v>
      </c>
      <c r="F83" s="60" t="s">
        <v>106</v>
      </c>
      <c r="G83" s="60" t="s">
        <v>107</v>
      </c>
      <c r="H83" s="60" t="s">
        <v>112</v>
      </c>
      <c r="I83" s="56">
        <v>15</v>
      </c>
      <c r="J83" s="56" t="s">
        <v>116</v>
      </c>
      <c r="K83" s="56" t="s">
        <v>113</v>
      </c>
      <c r="L83" s="56">
        <v>29</v>
      </c>
      <c r="M83" s="62">
        <f t="shared" si="67"/>
        <v>1</v>
      </c>
      <c r="N83" s="61">
        <v>21</v>
      </c>
      <c r="O83" s="62">
        <f t="shared" si="68"/>
        <v>1</v>
      </c>
      <c r="P83" s="61">
        <v>11</v>
      </c>
      <c r="Q83" s="62">
        <f t="shared" si="69"/>
        <v>1</v>
      </c>
      <c r="R83" s="61">
        <v>18</v>
      </c>
      <c r="S83" s="63">
        <f t="shared" si="70"/>
        <v>1</v>
      </c>
      <c r="T83" s="61">
        <v>27</v>
      </c>
      <c r="U83" s="63">
        <f t="shared" si="71"/>
        <v>1</v>
      </c>
      <c r="V83" s="61">
        <v>23</v>
      </c>
      <c r="W83" s="63">
        <f t="shared" si="72"/>
        <v>1</v>
      </c>
      <c r="X83" s="61">
        <v>15</v>
      </c>
      <c r="Y83" s="63">
        <f t="shared" si="73"/>
        <v>1</v>
      </c>
      <c r="Z83" s="61">
        <v>22</v>
      </c>
      <c r="AA83" s="63">
        <f t="shared" si="74"/>
        <v>1</v>
      </c>
      <c r="AB83" s="61">
        <v>27</v>
      </c>
      <c r="AC83" s="63">
        <f t="shared" si="75"/>
        <v>1</v>
      </c>
      <c r="AD83" s="64">
        <v>23</v>
      </c>
      <c r="AE83" s="65">
        <f t="shared" si="76"/>
        <v>1</v>
      </c>
      <c r="AF83" s="64">
        <v>26</v>
      </c>
      <c r="AG83" s="65">
        <f t="shared" si="77"/>
        <v>1</v>
      </c>
      <c r="AH83" s="64">
        <v>26</v>
      </c>
      <c r="AI83" s="65">
        <f t="shared" si="78"/>
        <v>1</v>
      </c>
      <c r="AJ83" s="64"/>
      <c r="AK83" s="65">
        <f t="shared" si="79"/>
        <v>0</v>
      </c>
      <c r="AL83" s="64"/>
      <c r="AM83" s="65">
        <f t="shared" si="80"/>
        <v>0</v>
      </c>
      <c r="AN83" s="64"/>
      <c r="AO83" s="65">
        <f t="shared" si="81"/>
        <v>0</v>
      </c>
      <c r="AP83" s="300">
        <f t="shared" si="82"/>
        <v>268</v>
      </c>
      <c r="AQ83" s="78">
        <f t="shared" si="83"/>
        <v>12</v>
      </c>
      <c r="AR83" s="291">
        <v>1</v>
      </c>
      <c r="AS83" s="69"/>
      <c r="AT83" s="286">
        <v>16</v>
      </c>
      <c r="AU83" s="226">
        <f t="shared" si="51"/>
        <v>17</v>
      </c>
      <c r="AV83" s="294">
        <f t="shared" si="52"/>
        <v>1</v>
      </c>
      <c r="AW83" s="68">
        <f t="shared" si="53"/>
        <v>1</v>
      </c>
      <c r="AX83" s="298">
        <f t="shared" si="49"/>
        <v>15</v>
      </c>
      <c r="AY83" s="226">
        <f t="shared" si="54"/>
        <v>17</v>
      </c>
      <c r="AZ83" s="291">
        <f t="shared" si="55"/>
        <v>0</v>
      </c>
      <c r="BA83" s="69">
        <f t="shared" si="56"/>
        <v>-1</v>
      </c>
      <c r="BB83" s="286">
        <f t="shared" si="57"/>
        <v>1</v>
      </c>
      <c r="BC83" s="226">
        <f t="shared" si="58"/>
        <v>0</v>
      </c>
      <c r="BD83" s="70">
        <f t="shared" si="59"/>
        <v>0</v>
      </c>
      <c r="BE83" s="70">
        <f t="shared" si="60"/>
        <v>6.666666666666667</v>
      </c>
      <c r="BF83" s="71"/>
      <c r="BG83" s="71"/>
      <c r="BH83" s="71">
        <v>1</v>
      </c>
      <c r="BI83" s="108">
        <f t="shared" si="61"/>
        <v>1</v>
      </c>
      <c r="BJ83" s="18">
        <f t="shared" si="62"/>
        <v>16</v>
      </c>
      <c r="BK83" s="18">
        <v>1</v>
      </c>
      <c r="BL83" s="18">
        <f t="shared" si="63"/>
        <v>17</v>
      </c>
      <c r="BM83" s="18">
        <f t="shared" si="64"/>
        <v>0</v>
      </c>
      <c r="BN83" s="18">
        <f t="shared" si="65"/>
        <v>0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/>
      <c r="CV83" s="56">
        <f t="shared" si="84"/>
        <v>0</v>
      </c>
      <c r="CW83" s="173">
        <f t="shared" si="66"/>
        <v>0</v>
      </c>
      <c r="CX83" s="60"/>
      <c r="CY83" s="60"/>
      <c r="CZ83" s="60"/>
      <c r="DA83" s="60"/>
      <c r="DB83" s="60"/>
      <c r="DC83" s="75"/>
      <c r="DD83" s="60"/>
      <c r="DE83" s="75"/>
      <c r="DF83" s="60"/>
      <c r="DG83" s="60"/>
      <c r="DH83" s="60"/>
      <c r="DI83" s="60"/>
      <c r="DK83" s="3">
        <v>1</v>
      </c>
      <c r="DM83" s="3">
        <v>16</v>
      </c>
      <c r="DN83" s="3">
        <v>17</v>
      </c>
    </row>
    <row r="84" spans="1:118" s="3" customFormat="1" ht="21.75" customHeight="1">
      <c r="A84" s="56">
        <v>75</v>
      </c>
      <c r="B84" s="58">
        <v>80030086</v>
      </c>
      <c r="C84" s="59" t="s">
        <v>204</v>
      </c>
      <c r="D84" s="60" t="s">
        <v>202</v>
      </c>
      <c r="E84" s="60" t="s">
        <v>153</v>
      </c>
      <c r="F84" s="60" t="s">
        <v>106</v>
      </c>
      <c r="G84" s="60" t="s">
        <v>107</v>
      </c>
      <c r="H84" s="60" t="s">
        <v>112</v>
      </c>
      <c r="I84" s="56">
        <v>21</v>
      </c>
      <c r="J84" s="56" t="s">
        <v>116</v>
      </c>
      <c r="K84" s="56" t="s">
        <v>110</v>
      </c>
      <c r="L84" s="56">
        <v>15</v>
      </c>
      <c r="M84" s="62">
        <f t="shared" si="67"/>
        <v>1</v>
      </c>
      <c r="N84" s="61">
        <v>24</v>
      </c>
      <c r="O84" s="62">
        <f t="shared" si="68"/>
        <v>1</v>
      </c>
      <c r="P84" s="61">
        <v>21</v>
      </c>
      <c r="Q84" s="62">
        <f t="shared" si="69"/>
        <v>1</v>
      </c>
      <c r="R84" s="61">
        <v>26</v>
      </c>
      <c r="S84" s="63">
        <f t="shared" si="70"/>
        <v>1</v>
      </c>
      <c r="T84" s="61">
        <v>29</v>
      </c>
      <c r="U84" s="63">
        <f t="shared" si="71"/>
        <v>1</v>
      </c>
      <c r="V84" s="61">
        <v>24</v>
      </c>
      <c r="W84" s="63">
        <f t="shared" si="72"/>
        <v>1</v>
      </c>
      <c r="X84" s="61">
        <v>27</v>
      </c>
      <c r="Y84" s="63">
        <f t="shared" si="73"/>
        <v>1</v>
      </c>
      <c r="Z84" s="61">
        <v>29</v>
      </c>
      <c r="AA84" s="63">
        <f t="shared" si="74"/>
        <v>1</v>
      </c>
      <c r="AB84" s="61">
        <v>28</v>
      </c>
      <c r="AC84" s="63">
        <f t="shared" si="75"/>
        <v>1</v>
      </c>
      <c r="AD84" s="64">
        <v>33</v>
      </c>
      <c r="AE84" s="65">
        <f t="shared" si="76"/>
        <v>1</v>
      </c>
      <c r="AF84" s="64">
        <v>22</v>
      </c>
      <c r="AG84" s="65">
        <f t="shared" si="77"/>
        <v>1</v>
      </c>
      <c r="AH84" s="64">
        <v>22</v>
      </c>
      <c r="AI84" s="65">
        <f t="shared" si="78"/>
        <v>1</v>
      </c>
      <c r="AJ84" s="64"/>
      <c r="AK84" s="65">
        <f t="shared" si="79"/>
        <v>0</v>
      </c>
      <c r="AL84" s="64"/>
      <c r="AM84" s="65">
        <f t="shared" si="80"/>
        <v>0</v>
      </c>
      <c r="AN84" s="64"/>
      <c r="AO84" s="65">
        <f t="shared" si="81"/>
        <v>0</v>
      </c>
      <c r="AP84" s="300">
        <f t="shared" si="82"/>
        <v>300</v>
      </c>
      <c r="AQ84" s="78">
        <f t="shared" si="83"/>
        <v>12</v>
      </c>
      <c r="AR84" s="291">
        <v>1</v>
      </c>
      <c r="AS84" s="69"/>
      <c r="AT84" s="286">
        <v>16</v>
      </c>
      <c r="AU84" s="226">
        <f t="shared" si="51"/>
        <v>17</v>
      </c>
      <c r="AV84" s="294">
        <f t="shared" si="52"/>
        <v>1</v>
      </c>
      <c r="AW84" s="68">
        <f t="shared" si="53"/>
        <v>1</v>
      </c>
      <c r="AX84" s="298">
        <f t="shared" si="49"/>
        <v>15</v>
      </c>
      <c r="AY84" s="226">
        <f t="shared" si="54"/>
        <v>17</v>
      </c>
      <c r="AZ84" s="291">
        <f t="shared" si="55"/>
        <v>0</v>
      </c>
      <c r="BA84" s="69">
        <f t="shared" si="56"/>
        <v>-1</v>
      </c>
      <c r="BB84" s="286">
        <f t="shared" si="57"/>
        <v>1</v>
      </c>
      <c r="BC84" s="226">
        <f t="shared" si="58"/>
        <v>0</v>
      </c>
      <c r="BD84" s="70">
        <f t="shared" si="59"/>
        <v>0</v>
      </c>
      <c r="BE84" s="70">
        <f t="shared" si="60"/>
        <v>6.666666666666667</v>
      </c>
      <c r="BF84" s="71"/>
      <c r="BG84" s="71"/>
      <c r="BH84" s="71">
        <v>1</v>
      </c>
      <c r="BI84" s="108">
        <f t="shared" si="61"/>
        <v>1</v>
      </c>
      <c r="BJ84" s="18">
        <f t="shared" si="62"/>
        <v>16</v>
      </c>
      <c r="BK84" s="18">
        <v>1</v>
      </c>
      <c r="BL84" s="18">
        <f t="shared" si="63"/>
        <v>17</v>
      </c>
      <c r="BM84" s="18">
        <f t="shared" si="64"/>
        <v>0</v>
      </c>
      <c r="BN84" s="18">
        <f t="shared" si="65"/>
        <v>0</v>
      </c>
      <c r="BO84" s="73"/>
      <c r="BP84" s="55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 t="shared" si="84"/>
        <v>0</v>
      </c>
      <c r="CW84" s="173">
        <f t="shared" si="66"/>
        <v>0</v>
      </c>
      <c r="CX84" s="60"/>
      <c r="CY84" s="60"/>
      <c r="CZ84" s="60"/>
      <c r="DA84" s="60"/>
      <c r="DB84" s="60"/>
      <c r="DC84" s="75"/>
      <c r="DD84" s="60"/>
      <c r="DE84" s="75"/>
      <c r="DF84" s="60"/>
      <c r="DG84" s="60"/>
      <c r="DH84" s="60"/>
      <c r="DI84" s="60"/>
      <c r="DK84" s="3">
        <v>1</v>
      </c>
      <c r="DM84" s="3">
        <v>16</v>
      </c>
      <c r="DN84" s="3">
        <v>17</v>
      </c>
    </row>
    <row r="85" spans="1:118" s="3" customFormat="1" ht="21.75" customHeight="1">
      <c r="A85" s="56">
        <v>76</v>
      </c>
      <c r="B85" s="58">
        <v>80030087</v>
      </c>
      <c r="C85" s="59" t="s">
        <v>205</v>
      </c>
      <c r="D85" s="60" t="s">
        <v>202</v>
      </c>
      <c r="E85" s="60" t="s">
        <v>153</v>
      </c>
      <c r="F85" s="60" t="s">
        <v>106</v>
      </c>
      <c r="G85" s="60" t="s">
        <v>107</v>
      </c>
      <c r="H85" s="60" t="s">
        <v>108</v>
      </c>
      <c r="I85" s="56">
        <v>21</v>
      </c>
      <c r="J85" s="56" t="s">
        <v>116</v>
      </c>
      <c r="K85" s="56" t="s">
        <v>110</v>
      </c>
      <c r="L85" s="56">
        <v>15</v>
      </c>
      <c r="M85" s="62">
        <f t="shared" si="67"/>
        <v>1</v>
      </c>
      <c r="N85" s="61">
        <v>18</v>
      </c>
      <c r="O85" s="62">
        <f t="shared" si="68"/>
        <v>1</v>
      </c>
      <c r="P85" s="61">
        <v>18</v>
      </c>
      <c r="Q85" s="62">
        <f t="shared" si="69"/>
        <v>1</v>
      </c>
      <c r="R85" s="61">
        <v>16</v>
      </c>
      <c r="S85" s="63">
        <f t="shared" si="70"/>
        <v>1</v>
      </c>
      <c r="T85" s="61">
        <v>16</v>
      </c>
      <c r="U85" s="63">
        <f t="shared" si="71"/>
        <v>1</v>
      </c>
      <c r="V85" s="61">
        <v>5</v>
      </c>
      <c r="W85" s="63">
        <f t="shared" si="72"/>
        <v>1</v>
      </c>
      <c r="X85" s="61">
        <v>16</v>
      </c>
      <c r="Y85" s="63">
        <f t="shared" si="73"/>
        <v>1</v>
      </c>
      <c r="Z85" s="61">
        <v>6</v>
      </c>
      <c r="AA85" s="63">
        <f t="shared" si="74"/>
        <v>1</v>
      </c>
      <c r="AB85" s="61">
        <v>12</v>
      </c>
      <c r="AC85" s="63">
        <f t="shared" si="75"/>
        <v>1</v>
      </c>
      <c r="AD85" s="64">
        <v>0</v>
      </c>
      <c r="AE85" s="65">
        <f t="shared" si="76"/>
        <v>0</v>
      </c>
      <c r="AF85" s="64">
        <v>0</v>
      </c>
      <c r="AG85" s="65">
        <f t="shared" si="77"/>
        <v>0</v>
      </c>
      <c r="AH85" s="64">
        <v>0</v>
      </c>
      <c r="AI85" s="65">
        <f t="shared" si="78"/>
        <v>0</v>
      </c>
      <c r="AJ85" s="64"/>
      <c r="AK85" s="65">
        <f t="shared" si="79"/>
        <v>0</v>
      </c>
      <c r="AL85" s="64"/>
      <c r="AM85" s="65">
        <f t="shared" si="80"/>
        <v>0</v>
      </c>
      <c r="AN85" s="64"/>
      <c r="AO85" s="65">
        <f t="shared" si="81"/>
        <v>0</v>
      </c>
      <c r="AP85" s="300">
        <f t="shared" si="82"/>
        <v>122</v>
      </c>
      <c r="AQ85" s="78">
        <f t="shared" si="83"/>
        <v>9</v>
      </c>
      <c r="AR85" s="291">
        <v>1</v>
      </c>
      <c r="AS85" s="69"/>
      <c r="AT85" s="286">
        <v>5</v>
      </c>
      <c r="AU85" s="226">
        <f t="shared" si="51"/>
        <v>6</v>
      </c>
      <c r="AV85" s="294">
        <f t="shared" si="52"/>
        <v>1</v>
      </c>
      <c r="AW85" s="68">
        <f t="shared" si="53"/>
        <v>1</v>
      </c>
      <c r="AX85" s="298">
        <f t="shared" si="49"/>
        <v>11</v>
      </c>
      <c r="AY85" s="226">
        <f t="shared" si="54"/>
        <v>13</v>
      </c>
      <c r="AZ85" s="291">
        <f t="shared" si="55"/>
        <v>0</v>
      </c>
      <c r="BA85" s="69">
        <f t="shared" si="56"/>
        <v>-1</v>
      </c>
      <c r="BB85" s="286">
        <f t="shared" si="57"/>
        <v>-6</v>
      </c>
      <c r="BC85" s="226">
        <f t="shared" si="58"/>
        <v>-7</v>
      </c>
      <c r="BD85" s="70">
        <f t="shared" si="59"/>
        <v>-53.846153846153847</v>
      </c>
      <c r="BE85" s="70">
        <f t="shared" si="60"/>
        <v>-54.54545454545454</v>
      </c>
      <c r="BF85" s="71"/>
      <c r="BG85" s="71"/>
      <c r="BH85" s="71"/>
      <c r="BI85" s="108">
        <f t="shared" si="61"/>
        <v>0</v>
      </c>
      <c r="BJ85" s="18">
        <f t="shared" si="62"/>
        <v>6</v>
      </c>
      <c r="BK85" s="18"/>
      <c r="BL85" s="18">
        <f t="shared" si="63"/>
        <v>6</v>
      </c>
      <c r="BM85" s="18">
        <f t="shared" si="64"/>
        <v>-7</v>
      </c>
      <c r="BN85" s="18">
        <f t="shared" si="65"/>
        <v>-53.846153846153847</v>
      </c>
      <c r="BO85" s="73"/>
      <c r="BP85" s="55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 t="shared" si="84"/>
        <v>-7</v>
      </c>
      <c r="CW85" s="173">
        <f t="shared" si="66"/>
        <v>-53.846153846153847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K85" s="3">
        <v>1</v>
      </c>
      <c r="DM85" s="3">
        <v>5</v>
      </c>
      <c r="DN85" s="3">
        <v>6</v>
      </c>
    </row>
    <row r="86" spans="1:118" s="3" customFormat="1" ht="21.75" customHeight="1">
      <c r="A86" s="56">
        <v>77</v>
      </c>
      <c r="B86" s="58">
        <v>80030088</v>
      </c>
      <c r="C86" s="59" t="s">
        <v>206</v>
      </c>
      <c r="D86" s="60" t="s">
        <v>207</v>
      </c>
      <c r="E86" s="60" t="s">
        <v>153</v>
      </c>
      <c r="F86" s="60" t="s">
        <v>106</v>
      </c>
      <c r="G86" s="60" t="s">
        <v>107</v>
      </c>
      <c r="H86" s="60" t="s">
        <v>108</v>
      </c>
      <c r="I86" s="56">
        <v>45</v>
      </c>
      <c r="J86" s="56" t="s">
        <v>116</v>
      </c>
      <c r="K86" s="56" t="s">
        <v>110</v>
      </c>
      <c r="L86" s="56">
        <v>6</v>
      </c>
      <c r="M86" s="62">
        <f t="shared" si="67"/>
        <v>1</v>
      </c>
      <c r="N86" s="61">
        <v>5</v>
      </c>
      <c r="O86" s="62">
        <f t="shared" si="68"/>
        <v>1</v>
      </c>
      <c r="P86" s="61">
        <v>7</v>
      </c>
      <c r="Q86" s="62">
        <f t="shared" si="69"/>
        <v>1</v>
      </c>
      <c r="R86" s="61">
        <v>6</v>
      </c>
      <c r="S86" s="63">
        <f t="shared" si="70"/>
        <v>1</v>
      </c>
      <c r="T86" s="61">
        <v>5</v>
      </c>
      <c r="U86" s="63">
        <f t="shared" si="71"/>
        <v>1</v>
      </c>
      <c r="V86" s="61">
        <v>8</v>
      </c>
      <c r="W86" s="63">
        <f t="shared" si="72"/>
        <v>1</v>
      </c>
      <c r="X86" s="61">
        <v>11</v>
      </c>
      <c r="Y86" s="63">
        <f t="shared" si="73"/>
        <v>1</v>
      </c>
      <c r="Z86" s="61">
        <v>4</v>
      </c>
      <c r="AA86" s="63">
        <f t="shared" si="74"/>
        <v>1</v>
      </c>
      <c r="AB86" s="61">
        <v>10</v>
      </c>
      <c r="AC86" s="63">
        <f t="shared" si="75"/>
        <v>1</v>
      </c>
      <c r="AD86" s="64">
        <v>0</v>
      </c>
      <c r="AE86" s="65">
        <f t="shared" si="76"/>
        <v>0</v>
      </c>
      <c r="AF86" s="64">
        <v>0</v>
      </c>
      <c r="AG86" s="65">
        <f t="shared" si="77"/>
        <v>0</v>
      </c>
      <c r="AH86" s="64">
        <v>0</v>
      </c>
      <c r="AI86" s="65">
        <f t="shared" si="78"/>
        <v>0</v>
      </c>
      <c r="AJ86" s="64"/>
      <c r="AK86" s="65">
        <f t="shared" si="79"/>
        <v>0</v>
      </c>
      <c r="AL86" s="64"/>
      <c r="AM86" s="65">
        <f t="shared" si="80"/>
        <v>0</v>
      </c>
      <c r="AN86" s="64"/>
      <c r="AO86" s="65">
        <f t="shared" si="81"/>
        <v>0</v>
      </c>
      <c r="AP86" s="300">
        <f t="shared" si="82"/>
        <v>62</v>
      </c>
      <c r="AQ86" s="78">
        <f t="shared" si="83"/>
        <v>9</v>
      </c>
      <c r="AR86" s="291">
        <v>1</v>
      </c>
      <c r="AS86" s="69"/>
      <c r="AT86" s="286">
        <v>3</v>
      </c>
      <c r="AU86" s="226">
        <f t="shared" si="51"/>
        <v>4</v>
      </c>
      <c r="AV86" s="294">
        <f t="shared" si="52"/>
        <v>1</v>
      </c>
      <c r="AW86" s="68">
        <f t="shared" si="53"/>
        <v>0</v>
      </c>
      <c r="AX86" s="298">
        <f t="shared" si="49"/>
        <v>6</v>
      </c>
      <c r="AY86" s="226">
        <f t="shared" si="54"/>
        <v>7</v>
      </c>
      <c r="AZ86" s="291">
        <f t="shared" si="55"/>
        <v>0</v>
      </c>
      <c r="BA86" s="69">
        <f t="shared" si="56"/>
        <v>0</v>
      </c>
      <c r="BB86" s="286">
        <f t="shared" si="57"/>
        <v>-3</v>
      </c>
      <c r="BC86" s="226">
        <f t="shared" si="58"/>
        <v>-3</v>
      </c>
      <c r="BD86" s="70">
        <f t="shared" si="59"/>
        <v>-42.857142857142854</v>
      </c>
      <c r="BE86" s="70">
        <f t="shared" si="60"/>
        <v>-50</v>
      </c>
      <c r="BF86" s="71"/>
      <c r="BG86" s="71"/>
      <c r="BH86" s="71"/>
      <c r="BI86" s="108">
        <f t="shared" si="61"/>
        <v>0</v>
      </c>
      <c r="BJ86" s="18">
        <f t="shared" si="62"/>
        <v>4</v>
      </c>
      <c r="BK86" s="18"/>
      <c r="BL86" s="18">
        <f t="shared" si="63"/>
        <v>4</v>
      </c>
      <c r="BM86" s="18">
        <f t="shared" si="64"/>
        <v>-3</v>
      </c>
      <c r="BN86" s="18">
        <f t="shared" si="65"/>
        <v>-42.857142857142854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 t="shared" si="84"/>
        <v>-3</v>
      </c>
      <c r="CW86" s="173">
        <f t="shared" si="66"/>
        <v>-42.857142857142854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K86" s="3">
        <v>1</v>
      </c>
      <c r="DM86" s="3">
        <v>3</v>
      </c>
      <c r="DN86" s="3">
        <v>4</v>
      </c>
    </row>
    <row r="87" spans="1:118" s="3" customFormat="1" ht="21.75" customHeight="1">
      <c r="A87" s="56">
        <v>78</v>
      </c>
      <c r="B87" s="58">
        <v>80030089</v>
      </c>
      <c r="C87" s="59" t="s">
        <v>208</v>
      </c>
      <c r="D87" s="60" t="s">
        <v>207</v>
      </c>
      <c r="E87" s="60" t="s">
        <v>153</v>
      </c>
      <c r="F87" s="60" t="s">
        <v>106</v>
      </c>
      <c r="G87" s="60" t="s">
        <v>107</v>
      </c>
      <c r="H87" s="60" t="s">
        <v>108</v>
      </c>
      <c r="I87" s="56">
        <v>50</v>
      </c>
      <c r="J87" s="56" t="s">
        <v>116</v>
      </c>
      <c r="K87" s="56" t="s">
        <v>110</v>
      </c>
      <c r="L87" s="56">
        <v>0</v>
      </c>
      <c r="M87" s="62">
        <f t="shared" si="67"/>
        <v>0</v>
      </c>
      <c r="N87" s="61">
        <v>24</v>
      </c>
      <c r="O87" s="62">
        <f t="shared" si="68"/>
        <v>1</v>
      </c>
      <c r="P87" s="61">
        <v>25</v>
      </c>
      <c r="Q87" s="62">
        <f t="shared" si="69"/>
        <v>1</v>
      </c>
      <c r="R87" s="61">
        <v>20</v>
      </c>
      <c r="S87" s="63">
        <f t="shared" si="70"/>
        <v>1</v>
      </c>
      <c r="T87" s="61">
        <v>21</v>
      </c>
      <c r="U87" s="63">
        <f t="shared" si="71"/>
        <v>1</v>
      </c>
      <c r="V87" s="61">
        <v>43</v>
      </c>
      <c r="W87" s="63">
        <f t="shared" si="72"/>
        <v>2</v>
      </c>
      <c r="X87" s="61">
        <v>45</v>
      </c>
      <c r="Y87" s="63">
        <f t="shared" si="73"/>
        <v>2</v>
      </c>
      <c r="Z87" s="61">
        <v>19</v>
      </c>
      <c r="AA87" s="63">
        <f t="shared" si="74"/>
        <v>1</v>
      </c>
      <c r="AB87" s="61">
        <v>27</v>
      </c>
      <c r="AC87" s="63">
        <f t="shared" si="75"/>
        <v>1</v>
      </c>
      <c r="AD87" s="64">
        <v>0</v>
      </c>
      <c r="AE87" s="65">
        <f t="shared" si="76"/>
        <v>0</v>
      </c>
      <c r="AF87" s="64">
        <v>0</v>
      </c>
      <c r="AG87" s="65">
        <f t="shared" si="77"/>
        <v>0</v>
      </c>
      <c r="AH87" s="64">
        <v>0</v>
      </c>
      <c r="AI87" s="65">
        <f t="shared" si="78"/>
        <v>0</v>
      </c>
      <c r="AJ87" s="64"/>
      <c r="AK87" s="65">
        <f t="shared" si="79"/>
        <v>0</v>
      </c>
      <c r="AL87" s="64"/>
      <c r="AM87" s="65">
        <f t="shared" si="80"/>
        <v>0</v>
      </c>
      <c r="AN87" s="64"/>
      <c r="AO87" s="65">
        <f t="shared" si="81"/>
        <v>0</v>
      </c>
      <c r="AP87" s="300">
        <f t="shared" si="82"/>
        <v>224</v>
      </c>
      <c r="AQ87" s="78">
        <f t="shared" si="83"/>
        <v>10</v>
      </c>
      <c r="AR87" s="291">
        <v>1</v>
      </c>
      <c r="AS87" s="69"/>
      <c r="AT87" s="286">
        <v>13</v>
      </c>
      <c r="AU87" s="226">
        <f t="shared" si="51"/>
        <v>14</v>
      </c>
      <c r="AV87" s="294">
        <f t="shared" si="52"/>
        <v>1</v>
      </c>
      <c r="AW87" s="68">
        <f t="shared" si="53"/>
        <v>1</v>
      </c>
      <c r="AX87" s="298">
        <f t="shared" si="49"/>
        <v>12</v>
      </c>
      <c r="AY87" s="226">
        <f t="shared" si="54"/>
        <v>14</v>
      </c>
      <c r="AZ87" s="291">
        <f t="shared" si="55"/>
        <v>0</v>
      </c>
      <c r="BA87" s="69">
        <f t="shared" si="56"/>
        <v>-1</v>
      </c>
      <c r="BB87" s="286">
        <f t="shared" si="57"/>
        <v>1</v>
      </c>
      <c r="BC87" s="226">
        <f t="shared" si="58"/>
        <v>0</v>
      </c>
      <c r="BD87" s="70">
        <f t="shared" si="59"/>
        <v>0</v>
      </c>
      <c r="BE87" s="70">
        <f t="shared" si="60"/>
        <v>8.3333333333333321</v>
      </c>
      <c r="BF87" s="71"/>
      <c r="BG87" s="71"/>
      <c r="BH87" s="71">
        <v>1</v>
      </c>
      <c r="BI87" s="108">
        <f t="shared" si="61"/>
        <v>1</v>
      </c>
      <c r="BJ87" s="18">
        <f t="shared" si="62"/>
        <v>13</v>
      </c>
      <c r="BK87" s="18">
        <v>3</v>
      </c>
      <c r="BL87" s="18">
        <f t="shared" si="63"/>
        <v>16</v>
      </c>
      <c r="BM87" s="18">
        <f t="shared" si="64"/>
        <v>2</v>
      </c>
      <c r="BN87" s="18">
        <f t="shared" si="65"/>
        <v>14.285714285714285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/>
      <c r="CV87" s="56">
        <f t="shared" si="84"/>
        <v>0</v>
      </c>
      <c r="CW87" s="173">
        <f t="shared" si="66"/>
        <v>0</v>
      </c>
      <c r="CX87" s="60"/>
      <c r="CY87" s="60"/>
      <c r="CZ87" s="60"/>
      <c r="DA87" s="60"/>
      <c r="DB87" s="60"/>
      <c r="DC87" s="75"/>
      <c r="DD87" s="60"/>
      <c r="DE87" s="75"/>
      <c r="DF87" s="60"/>
      <c r="DG87" s="60"/>
      <c r="DH87" s="60"/>
      <c r="DI87" s="60"/>
      <c r="DK87" s="3">
        <v>1</v>
      </c>
      <c r="DM87" s="3">
        <v>11</v>
      </c>
      <c r="DN87" s="3">
        <v>12</v>
      </c>
    </row>
    <row r="88" spans="1:118" s="3" customFormat="1" ht="21.75" customHeight="1">
      <c r="A88" s="56">
        <v>79</v>
      </c>
      <c r="B88" s="58">
        <v>80030090</v>
      </c>
      <c r="C88" s="59" t="s">
        <v>209</v>
      </c>
      <c r="D88" s="60" t="s">
        <v>207</v>
      </c>
      <c r="E88" s="60" t="s">
        <v>153</v>
      </c>
      <c r="F88" s="60" t="s">
        <v>106</v>
      </c>
      <c r="G88" s="60" t="s">
        <v>107</v>
      </c>
      <c r="H88" s="60" t="s">
        <v>108</v>
      </c>
      <c r="I88" s="56">
        <v>70</v>
      </c>
      <c r="J88" s="56" t="s">
        <v>116</v>
      </c>
      <c r="K88" s="56" t="s">
        <v>110</v>
      </c>
      <c r="L88" s="56">
        <v>4</v>
      </c>
      <c r="M88" s="62">
        <f t="shared" si="67"/>
        <v>1</v>
      </c>
      <c r="N88" s="61">
        <v>6</v>
      </c>
      <c r="O88" s="62">
        <f t="shared" si="68"/>
        <v>1</v>
      </c>
      <c r="P88" s="61">
        <v>10</v>
      </c>
      <c r="Q88" s="62">
        <f t="shared" si="69"/>
        <v>1</v>
      </c>
      <c r="R88" s="61">
        <v>5</v>
      </c>
      <c r="S88" s="63">
        <f t="shared" si="70"/>
        <v>1</v>
      </c>
      <c r="T88" s="61">
        <v>11</v>
      </c>
      <c r="U88" s="63">
        <f t="shared" si="71"/>
        <v>1</v>
      </c>
      <c r="V88" s="61">
        <v>7</v>
      </c>
      <c r="W88" s="63">
        <f t="shared" si="72"/>
        <v>1</v>
      </c>
      <c r="X88" s="61">
        <v>15</v>
      </c>
      <c r="Y88" s="63">
        <f t="shared" si="73"/>
        <v>1</v>
      </c>
      <c r="Z88" s="61">
        <v>14</v>
      </c>
      <c r="AA88" s="63">
        <f t="shared" si="74"/>
        <v>1</v>
      </c>
      <c r="AB88" s="61">
        <v>10</v>
      </c>
      <c r="AC88" s="63">
        <f t="shared" si="75"/>
        <v>1</v>
      </c>
      <c r="AD88" s="64">
        <v>0</v>
      </c>
      <c r="AE88" s="65">
        <f t="shared" si="76"/>
        <v>0</v>
      </c>
      <c r="AF88" s="64">
        <v>0</v>
      </c>
      <c r="AG88" s="65">
        <f t="shared" si="77"/>
        <v>0</v>
      </c>
      <c r="AH88" s="64">
        <v>0</v>
      </c>
      <c r="AI88" s="65">
        <f t="shared" si="78"/>
        <v>0</v>
      </c>
      <c r="AJ88" s="64"/>
      <c r="AK88" s="65">
        <f t="shared" si="79"/>
        <v>0</v>
      </c>
      <c r="AL88" s="64"/>
      <c r="AM88" s="65">
        <f t="shared" si="80"/>
        <v>0</v>
      </c>
      <c r="AN88" s="64"/>
      <c r="AO88" s="65">
        <f t="shared" si="81"/>
        <v>0</v>
      </c>
      <c r="AP88" s="300">
        <f t="shared" si="82"/>
        <v>82</v>
      </c>
      <c r="AQ88" s="78">
        <f t="shared" si="83"/>
        <v>9</v>
      </c>
      <c r="AR88" s="291">
        <v>1</v>
      </c>
      <c r="AS88" s="69"/>
      <c r="AT88" s="286">
        <v>5</v>
      </c>
      <c r="AU88" s="226">
        <f t="shared" si="51"/>
        <v>6</v>
      </c>
      <c r="AV88" s="294">
        <f t="shared" si="52"/>
        <v>1</v>
      </c>
      <c r="AW88" s="68">
        <f t="shared" si="53"/>
        <v>0</v>
      </c>
      <c r="AX88" s="298">
        <f t="shared" si="49"/>
        <v>8</v>
      </c>
      <c r="AY88" s="226">
        <f t="shared" si="54"/>
        <v>9</v>
      </c>
      <c r="AZ88" s="291">
        <f t="shared" si="55"/>
        <v>0</v>
      </c>
      <c r="BA88" s="69">
        <f t="shared" si="56"/>
        <v>0</v>
      </c>
      <c r="BB88" s="286">
        <f t="shared" si="57"/>
        <v>-3</v>
      </c>
      <c r="BC88" s="226">
        <f t="shared" si="58"/>
        <v>-3</v>
      </c>
      <c r="BD88" s="70">
        <f t="shared" si="59"/>
        <v>-33.333333333333329</v>
      </c>
      <c r="BE88" s="70">
        <f t="shared" si="60"/>
        <v>-37.5</v>
      </c>
      <c r="BF88" s="71"/>
      <c r="BG88" s="71"/>
      <c r="BH88" s="71"/>
      <c r="BI88" s="108">
        <f t="shared" si="61"/>
        <v>0</v>
      </c>
      <c r="BJ88" s="18">
        <f t="shared" si="62"/>
        <v>6</v>
      </c>
      <c r="BK88" s="18"/>
      <c r="BL88" s="18">
        <f t="shared" si="63"/>
        <v>6</v>
      </c>
      <c r="BM88" s="18">
        <f t="shared" si="64"/>
        <v>-3</v>
      </c>
      <c r="BN88" s="18">
        <f t="shared" si="65"/>
        <v>-33.333333333333329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 t="shared" si="84"/>
        <v>-3</v>
      </c>
      <c r="CW88" s="173">
        <f t="shared" si="66"/>
        <v>-33.333333333333329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K88" s="3">
        <v>1</v>
      </c>
      <c r="DM88" s="3">
        <v>5</v>
      </c>
      <c r="DN88" s="3">
        <v>6</v>
      </c>
    </row>
    <row r="89" spans="1:118" s="3" customFormat="1" ht="21.75" customHeight="1">
      <c r="A89" s="56">
        <v>80</v>
      </c>
      <c r="B89" s="58">
        <v>80030091</v>
      </c>
      <c r="C89" s="59" t="s">
        <v>210</v>
      </c>
      <c r="D89" s="60" t="s">
        <v>207</v>
      </c>
      <c r="E89" s="60" t="s">
        <v>153</v>
      </c>
      <c r="F89" s="60" t="s">
        <v>106</v>
      </c>
      <c r="G89" s="60" t="s">
        <v>107</v>
      </c>
      <c r="H89" s="60" t="s">
        <v>112</v>
      </c>
      <c r="I89" s="56">
        <v>65</v>
      </c>
      <c r="J89" s="56" t="s">
        <v>116</v>
      </c>
      <c r="K89" s="56" t="s">
        <v>113</v>
      </c>
      <c r="L89" s="56">
        <v>0</v>
      </c>
      <c r="M89" s="62">
        <f t="shared" si="67"/>
        <v>0</v>
      </c>
      <c r="N89" s="61">
        <v>11</v>
      </c>
      <c r="O89" s="62">
        <f t="shared" si="68"/>
        <v>1</v>
      </c>
      <c r="P89" s="61">
        <v>14</v>
      </c>
      <c r="Q89" s="62">
        <f t="shared" si="69"/>
        <v>1</v>
      </c>
      <c r="R89" s="61">
        <v>14</v>
      </c>
      <c r="S89" s="63">
        <f t="shared" si="70"/>
        <v>1</v>
      </c>
      <c r="T89" s="61">
        <v>8</v>
      </c>
      <c r="U89" s="63">
        <f t="shared" si="71"/>
        <v>1</v>
      </c>
      <c r="V89" s="61">
        <v>15</v>
      </c>
      <c r="W89" s="63">
        <f t="shared" si="72"/>
        <v>1</v>
      </c>
      <c r="X89" s="61">
        <v>25</v>
      </c>
      <c r="Y89" s="63">
        <f t="shared" si="73"/>
        <v>1</v>
      </c>
      <c r="Z89" s="61">
        <v>19</v>
      </c>
      <c r="AA89" s="63">
        <f t="shared" si="74"/>
        <v>1</v>
      </c>
      <c r="AB89" s="61">
        <v>11</v>
      </c>
      <c r="AC89" s="63">
        <f t="shared" si="75"/>
        <v>1</v>
      </c>
      <c r="AD89" s="64">
        <v>12</v>
      </c>
      <c r="AE89" s="65">
        <f t="shared" si="76"/>
        <v>1</v>
      </c>
      <c r="AF89" s="64">
        <v>7</v>
      </c>
      <c r="AG89" s="65">
        <f t="shared" si="77"/>
        <v>1</v>
      </c>
      <c r="AH89" s="64">
        <v>16</v>
      </c>
      <c r="AI89" s="65">
        <f t="shared" si="78"/>
        <v>1</v>
      </c>
      <c r="AJ89" s="64"/>
      <c r="AK89" s="65">
        <f t="shared" si="79"/>
        <v>0</v>
      </c>
      <c r="AL89" s="64"/>
      <c r="AM89" s="65">
        <f t="shared" si="80"/>
        <v>0</v>
      </c>
      <c r="AN89" s="64"/>
      <c r="AO89" s="65">
        <f t="shared" si="81"/>
        <v>0</v>
      </c>
      <c r="AP89" s="300">
        <f t="shared" si="82"/>
        <v>152</v>
      </c>
      <c r="AQ89" s="78">
        <f t="shared" si="83"/>
        <v>11</v>
      </c>
      <c r="AR89" s="291">
        <v>1</v>
      </c>
      <c r="AS89" s="69"/>
      <c r="AT89" s="286">
        <v>15</v>
      </c>
      <c r="AU89" s="226">
        <f t="shared" si="51"/>
        <v>16</v>
      </c>
      <c r="AV89" s="294">
        <f t="shared" si="52"/>
        <v>1</v>
      </c>
      <c r="AW89" s="68">
        <f t="shared" si="53"/>
        <v>1</v>
      </c>
      <c r="AX89" s="298">
        <f t="shared" si="49"/>
        <v>14</v>
      </c>
      <c r="AY89" s="226">
        <f t="shared" si="54"/>
        <v>16</v>
      </c>
      <c r="AZ89" s="291">
        <f t="shared" si="55"/>
        <v>0</v>
      </c>
      <c r="BA89" s="69">
        <f t="shared" si="56"/>
        <v>-1</v>
      </c>
      <c r="BB89" s="286">
        <f t="shared" si="57"/>
        <v>1</v>
      </c>
      <c r="BC89" s="226">
        <f t="shared" si="58"/>
        <v>0</v>
      </c>
      <c r="BD89" s="70">
        <f t="shared" si="59"/>
        <v>0</v>
      </c>
      <c r="BE89" s="70">
        <f t="shared" si="60"/>
        <v>7.1428571428571423</v>
      </c>
      <c r="BF89" s="71"/>
      <c r="BG89" s="71"/>
      <c r="BH89" s="71">
        <v>2</v>
      </c>
      <c r="BI89" s="108">
        <f t="shared" si="61"/>
        <v>2</v>
      </c>
      <c r="BJ89" s="18">
        <f t="shared" si="62"/>
        <v>14</v>
      </c>
      <c r="BK89" s="18">
        <v>2</v>
      </c>
      <c r="BL89" s="18">
        <f t="shared" si="63"/>
        <v>16</v>
      </c>
      <c r="BM89" s="18">
        <f t="shared" si="64"/>
        <v>0</v>
      </c>
      <c r="BN89" s="18">
        <f t="shared" si="65"/>
        <v>0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si="84"/>
        <v>0</v>
      </c>
      <c r="CW89" s="173">
        <f t="shared" si="66"/>
        <v>0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K89" s="3">
        <v>1</v>
      </c>
      <c r="DM89" s="3">
        <v>15</v>
      </c>
      <c r="DN89" s="3">
        <v>16</v>
      </c>
    </row>
    <row r="90" spans="1:118" s="3" customFormat="1" ht="21.75" customHeight="1">
      <c r="A90" s="56">
        <v>81</v>
      </c>
      <c r="B90" s="58">
        <v>80030092</v>
      </c>
      <c r="C90" s="59" t="s">
        <v>211</v>
      </c>
      <c r="D90" s="60" t="s">
        <v>207</v>
      </c>
      <c r="E90" s="60" t="s">
        <v>153</v>
      </c>
      <c r="F90" s="60" t="s">
        <v>106</v>
      </c>
      <c r="G90" s="60" t="s">
        <v>107</v>
      </c>
      <c r="H90" s="60" t="s">
        <v>108</v>
      </c>
      <c r="I90" s="56">
        <v>70</v>
      </c>
      <c r="J90" s="56" t="s">
        <v>116</v>
      </c>
      <c r="K90" s="56" t="s">
        <v>110</v>
      </c>
      <c r="L90" s="56">
        <v>0</v>
      </c>
      <c r="M90" s="62">
        <f t="shared" si="67"/>
        <v>0</v>
      </c>
      <c r="N90" s="61">
        <v>9</v>
      </c>
      <c r="O90" s="62">
        <f t="shared" si="68"/>
        <v>1</v>
      </c>
      <c r="P90" s="61">
        <v>6</v>
      </c>
      <c r="Q90" s="62">
        <f t="shared" si="69"/>
        <v>1</v>
      </c>
      <c r="R90" s="61">
        <v>6</v>
      </c>
      <c r="S90" s="63">
        <f t="shared" si="70"/>
        <v>1</v>
      </c>
      <c r="T90" s="61">
        <v>11</v>
      </c>
      <c r="U90" s="63">
        <f t="shared" si="71"/>
        <v>1</v>
      </c>
      <c r="V90" s="61">
        <v>3</v>
      </c>
      <c r="W90" s="63">
        <f t="shared" si="72"/>
        <v>1</v>
      </c>
      <c r="X90" s="61">
        <v>4</v>
      </c>
      <c r="Y90" s="63">
        <f t="shared" si="73"/>
        <v>1</v>
      </c>
      <c r="Z90" s="61">
        <v>9</v>
      </c>
      <c r="AA90" s="63">
        <f t="shared" si="74"/>
        <v>1</v>
      </c>
      <c r="AB90" s="61">
        <v>7</v>
      </c>
      <c r="AC90" s="63">
        <f t="shared" si="75"/>
        <v>1</v>
      </c>
      <c r="AD90" s="64">
        <v>0</v>
      </c>
      <c r="AE90" s="65">
        <f t="shared" si="76"/>
        <v>0</v>
      </c>
      <c r="AF90" s="64">
        <v>0</v>
      </c>
      <c r="AG90" s="65">
        <f t="shared" si="77"/>
        <v>0</v>
      </c>
      <c r="AH90" s="64">
        <v>0</v>
      </c>
      <c r="AI90" s="65">
        <f t="shared" si="78"/>
        <v>0</v>
      </c>
      <c r="AJ90" s="64"/>
      <c r="AK90" s="65">
        <f t="shared" si="79"/>
        <v>0</v>
      </c>
      <c r="AL90" s="64"/>
      <c r="AM90" s="65">
        <f t="shared" si="80"/>
        <v>0</v>
      </c>
      <c r="AN90" s="64"/>
      <c r="AO90" s="65">
        <f t="shared" si="81"/>
        <v>0</v>
      </c>
      <c r="AP90" s="300">
        <f t="shared" si="82"/>
        <v>55</v>
      </c>
      <c r="AQ90" s="78">
        <f t="shared" si="83"/>
        <v>8</v>
      </c>
      <c r="AR90" s="291">
        <v>1</v>
      </c>
      <c r="AS90" s="69"/>
      <c r="AT90" s="286">
        <v>3</v>
      </c>
      <c r="AU90" s="226">
        <f t="shared" si="51"/>
        <v>4</v>
      </c>
      <c r="AV90" s="294">
        <f t="shared" si="52"/>
        <v>1</v>
      </c>
      <c r="AW90" s="68">
        <f t="shared" si="53"/>
        <v>0</v>
      </c>
      <c r="AX90" s="298">
        <f t="shared" si="49"/>
        <v>6</v>
      </c>
      <c r="AY90" s="226">
        <f t="shared" si="54"/>
        <v>7</v>
      </c>
      <c r="AZ90" s="291">
        <f t="shared" si="55"/>
        <v>0</v>
      </c>
      <c r="BA90" s="69">
        <f t="shared" si="56"/>
        <v>0</v>
      </c>
      <c r="BB90" s="286">
        <f t="shared" si="57"/>
        <v>-3</v>
      </c>
      <c r="BC90" s="226">
        <f t="shared" si="58"/>
        <v>-3</v>
      </c>
      <c r="BD90" s="70">
        <f t="shared" si="59"/>
        <v>-42.857142857142854</v>
      </c>
      <c r="BE90" s="70">
        <f t="shared" si="60"/>
        <v>-50</v>
      </c>
      <c r="BF90" s="71"/>
      <c r="BG90" s="71"/>
      <c r="BH90" s="71"/>
      <c r="BI90" s="108">
        <f t="shared" si="61"/>
        <v>0</v>
      </c>
      <c r="BJ90" s="18">
        <f t="shared" si="62"/>
        <v>4</v>
      </c>
      <c r="BK90" s="18"/>
      <c r="BL90" s="18">
        <f t="shared" si="63"/>
        <v>4</v>
      </c>
      <c r="BM90" s="18">
        <f t="shared" si="64"/>
        <v>-3</v>
      </c>
      <c r="BN90" s="18">
        <f t="shared" si="65"/>
        <v>-42.857142857142854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84"/>
        <v>-3</v>
      </c>
      <c r="CW90" s="173">
        <f t="shared" si="66"/>
        <v>-42.857142857142854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K90" s="3">
        <v>1</v>
      </c>
      <c r="DM90" s="3">
        <v>3</v>
      </c>
      <c r="DN90" s="3">
        <v>4</v>
      </c>
    </row>
    <row r="91" spans="1:118" s="3" customFormat="1" ht="21.75" customHeight="1">
      <c r="A91" s="56">
        <v>82</v>
      </c>
      <c r="B91" s="58">
        <v>80030093</v>
      </c>
      <c r="C91" s="59" t="s">
        <v>212</v>
      </c>
      <c r="D91" s="60" t="s">
        <v>213</v>
      </c>
      <c r="E91" s="60" t="s">
        <v>214</v>
      </c>
      <c r="F91" s="60" t="s">
        <v>106</v>
      </c>
      <c r="G91" s="60" t="s">
        <v>107</v>
      </c>
      <c r="H91" s="60" t="s">
        <v>108</v>
      </c>
      <c r="I91" s="56">
        <v>0</v>
      </c>
      <c r="J91" s="56" t="s">
        <v>109</v>
      </c>
      <c r="K91" s="56" t="s">
        <v>110</v>
      </c>
      <c r="L91" s="56">
        <v>0</v>
      </c>
      <c r="M91" s="62">
        <f t="shared" si="67"/>
        <v>0</v>
      </c>
      <c r="N91" s="61">
        <v>7</v>
      </c>
      <c r="O91" s="62">
        <f t="shared" si="68"/>
        <v>1</v>
      </c>
      <c r="P91" s="61">
        <v>8</v>
      </c>
      <c r="Q91" s="62">
        <f t="shared" si="69"/>
        <v>1</v>
      </c>
      <c r="R91" s="61">
        <v>11</v>
      </c>
      <c r="S91" s="63">
        <f t="shared" si="70"/>
        <v>1</v>
      </c>
      <c r="T91" s="61">
        <v>3</v>
      </c>
      <c r="U91" s="63">
        <f t="shared" si="71"/>
        <v>1</v>
      </c>
      <c r="V91" s="61">
        <v>12</v>
      </c>
      <c r="W91" s="63">
        <f t="shared" si="72"/>
        <v>1</v>
      </c>
      <c r="X91" s="61">
        <v>7</v>
      </c>
      <c r="Y91" s="63">
        <f t="shared" si="73"/>
        <v>1</v>
      </c>
      <c r="Z91" s="61">
        <v>9</v>
      </c>
      <c r="AA91" s="63">
        <f t="shared" si="74"/>
        <v>1</v>
      </c>
      <c r="AB91" s="61">
        <v>3</v>
      </c>
      <c r="AC91" s="63">
        <f t="shared" si="75"/>
        <v>1</v>
      </c>
      <c r="AD91" s="64">
        <v>0</v>
      </c>
      <c r="AE91" s="65">
        <f t="shared" si="76"/>
        <v>0</v>
      </c>
      <c r="AF91" s="64">
        <v>0</v>
      </c>
      <c r="AG91" s="65">
        <f t="shared" si="77"/>
        <v>0</v>
      </c>
      <c r="AH91" s="64">
        <v>0</v>
      </c>
      <c r="AI91" s="65">
        <f t="shared" si="78"/>
        <v>0</v>
      </c>
      <c r="AJ91" s="64"/>
      <c r="AK91" s="65">
        <f t="shared" si="79"/>
        <v>0</v>
      </c>
      <c r="AL91" s="64"/>
      <c r="AM91" s="65">
        <f t="shared" si="80"/>
        <v>0</v>
      </c>
      <c r="AN91" s="64"/>
      <c r="AO91" s="65">
        <f t="shared" si="81"/>
        <v>0</v>
      </c>
      <c r="AP91" s="300">
        <f t="shared" si="82"/>
        <v>60</v>
      </c>
      <c r="AQ91" s="78">
        <f t="shared" si="83"/>
        <v>8</v>
      </c>
      <c r="AR91" s="291">
        <v>1</v>
      </c>
      <c r="AS91" s="69"/>
      <c r="AT91" s="286">
        <v>4</v>
      </c>
      <c r="AU91" s="226">
        <f t="shared" si="51"/>
        <v>5</v>
      </c>
      <c r="AV91" s="294">
        <f t="shared" si="52"/>
        <v>1</v>
      </c>
      <c r="AW91" s="68">
        <f t="shared" si="53"/>
        <v>0</v>
      </c>
      <c r="AX91" s="298">
        <f t="shared" si="49"/>
        <v>6</v>
      </c>
      <c r="AY91" s="226">
        <f t="shared" si="54"/>
        <v>7</v>
      </c>
      <c r="AZ91" s="291">
        <f t="shared" si="55"/>
        <v>0</v>
      </c>
      <c r="BA91" s="69">
        <f t="shared" si="56"/>
        <v>0</v>
      </c>
      <c r="BB91" s="286">
        <f t="shared" si="57"/>
        <v>-2</v>
      </c>
      <c r="BC91" s="226">
        <f t="shared" si="58"/>
        <v>-2</v>
      </c>
      <c r="BD91" s="70">
        <f t="shared" si="59"/>
        <v>-28.571428571428569</v>
      </c>
      <c r="BE91" s="70">
        <f t="shared" si="60"/>
        <v>-33.333333333333329</v>
      </c>
      <c r="BF91" s="71"/>
      <c r="BG91" s="71"/>
      <c r="BH91" s="71"/>
      <c r="BI91" s="108">
        <f t="shared" si="61"/>
        <v>0</v>
      </c>
      <c r="BJ91" s="18">
        <f t="shared" si="62"/>
        <v>5</v>
      </c>
      <c r="BK91" s="18"/>
      <c r="BL91" s="18">
        <f t="shared" si="63"/>
        <v>5</v>
      </c>
      <c r="BM91" s="18">
        <f t="shared" si="64"/>
        <v>-2</v>
      </c>
      <c r="BN91" s="18">
        <f t="shared" si="65"/>
        <v>-28.571428571428569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84"/>
        <v>-2</v>
      </c>
      <c r="CW91" s="173">
        <f t="shared" si="66"/>
        <v>-28.571428571428569</v>
      </c>
      <c r="CX91" s="60"/>
      <c r="CY91" s="60"/>
      <c r="CZ91" s="60"/>
      <c r="DA91" s="60"/>
      <c r="DB91" s="60"/>
      <c r="DC91" s="75">
        <v>1</v>
      </c>
      <c r="DD91" s="60"/>
      <c r="DE91" s="75"/>
      <c r="DF91" s="60"/>
      <c r="DG91" s="60"/>
      <c r="DH91" s="60"/>
      <c r="DI91" s="60"/>
      <c r="DK91" s="3">
        <v>1</v>
      </c>
      <c r="DM91" s="3">
        <v>4</v>
      </c>
      <c r="DN91" s="3">
        <v>5</v>
      </c>
    </row>
    <row r="92" spans="1:118" s="3" customFormat="1" ht="21.75" customHeight="1">
      <c r="A92" s="56">
        <v>83</v>
      </c>
      <c r="B92" s="58">
        <v>80030094</v>
      </c>
      <c r="C92" s="59" t="s">
        <v>215</v>
      </c>
      <c r="D92" s="60" t="s">
        <v>213</v>
      </c>
      <c r="E92" s="60" t="s">
        <v>214</v>
      </c>
      <c r="F92" s="60" t="s">
        <v>106</v>
      </c>
      <c r="G92" s="60" t="s">
        <v>107</v>
      </c>
      <c r="H92" s="60" t="s">
        <v>108</v>
      </c>
      <c r="I92" s="56">
        <v>22</v>
      </c>
      <c r="J92" s="56" t="s">
        <v>116</v>
      </c>
      <c r="K92" s="56" t="s">
        <v>113</v>
      </c>
      <c r="L92" s="56">
        <v>0</v>
      </c>
      <c r="M92" s="62">
        <f t="shared" si="67"/>
        <v>0</v>
      </c>
      <c r="N92" s="61">
        <v>8</v>
      </c>
      <c r="O92" s="62">
        <f t="shared" si="68"/>
        <v>1</v>
      </c>
      <c r="P92" s="61">
        <v>20</v>
      </c>
      <c r="Q92" s="62">
        <f t="shared" si="69"/>
        <v>1</v>
      </c>
      <c r="R92" s="61">
        <v>47</v>
      </c>
      <c r="S92" s="63">
        <f t="shared" si="70"/>
        <v>2</v>
      </c>
      <c r="T92" s="61">
        <v>50</v>
      </c>
      <c r="U92" s="63">
        <f t="shared" si="71"/>
        <v>2</v>
      </c>
      <c r="V92" s="61">
        <v>54</v>
      </c>
      <c r="W92" s="63">
        <f t="shared" si="72"/>
        <v>2</v>
      </c>
      <c r="X92" s="61">
        <v>37</v>
      </c>
      <c r="Y92" s="63">
        <f t="shared" si="73"/>
        <v>1</v>
      </c>
      <c r="Z92" s="61">
        <v>34</v>
      </c>
      <c r="AA92" s="63">
        <f t="shared" si="74"/>
        <v>1</v>
      </c>
      <c r="AB92" s="61">
        <v>33</v>
      </c>
      <c r="AC92" s="63">
        <f t="shared" si="75"/>
        <v>1</v>
      </c>
      <c r="AD92" s="64">
        <v>0</v>
      </c>
      <c r="AE92" s="65">
        <f t="shared" si="76"/>
        <v>0</v>
      </c>
      <c r="AF92" s="64">
        <v>0</v>
      </c>
      <c r="AG92" s="65">
        <f t="shared" si="77"/>
        <v>0</v>
      </c>
      <c r="AH92" s="64">
        <v>0</v>
      </c>
      <c r="AI92" s="65">
        <f t="shared" si="78"/>
        <v>0</v>
      </c>
      <c r="AJ92" s="64"/>
      <c r="AK92" s="65">
        <f t="shared" si="79"/>
        <v>0</v>
      </c>
      <c r="AL92" s="64"/>
      <c r="AM92" s="65">
        <f t="shared" si="80"/>
        <v>0</v>
      </c>
      <c r="AN92" s="64"/>
      <c r="AO92" s="65">
        <f t="shared" si="81"/>
        <v>0</v>
      </c>
      <c r="AP92" s="300">
        <f t="shared" si="82"/>
        <v>283</v>
      </c>
      <c r="AQ92" s="78">
        <f t="shared" si="83"/>
        <v>11</v>
      </c>
      <c r="AR92" s="291">
        <v>1</v>
      </c>
      <c r="AS92" s="69"/>
      <c r="AT92" s="286">
        <v>12</v>
      </c>
      <c r="AU92" s="226">
        <f t="shared" si="51"/>
        <v>13</v>
      </c>
      <c r="AV92" s="294">
        <f t="shared" si="52"/>
        <v>1</v>
      </c>
      <c r="AW92" s="68">
        <f t="shared" si="53"/>
        <v>1</v>
      </c>
      <c r="AX92" s="298">
        <f t="shared" si="49"/>
        <v>13</v>
      </c>
      <c r="AY92" s="226">
        <f t="shared" si="54"/>
        <v>15</v>
      </c>
      <c r="AZ92" s="291">
        <f t="shared" si="55"/>
        <v>0</v>
      </c>
      <c r="BA92" s="69">
        <f t="shared" si="56"/>
        <v>-1</v>
      </c>
      <c r="BB92" s="286">
        <f t="shared" si="57"/>
        <v>-1</v>
      </c>
      <c r="BC92" s="226">
        <f t="shared" si="58"/>
        <v>-2</v>
      </c>
      <c r="BD92" s="70">
        <f t="shared" si="59"/>
        <v>-13.333333333333334</v>
      </c>
      <c r="BE92" s="70">
        <f t="shared" si="60"/>
        <v>-7.6923076923076925</v>
      </c>
      <c r="BF92" s="71"/>
      <c r="BG92" s="71"/>
      <c r="BH92" s="71">
        <v>1</v>
      </c>
      <c r="BI92" s="108">
        <f t="shared" si="61"/>
        <v>1</v>
      </c>
      <c r="BJ92" s="18">
        <f t="shared" si="62"/>
        <v>12</v>
      </c>
      <c r="BK92" s="18">
        <v>4</v>
      </c>
      <c r="BL92" s="18">
        <f t="shared" si="63"/>
        <v>16</v>
      </c>
      <c r="BM92" s="18">
        <f t="shared" si="64"/>
        <v>1</v>
      </c>
      <c r="BN92" s="18">
        <f t="shared" si="65"/>
        <v>6.666666666666667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 t="shared" si="84"/>
        <v>-2</v>
      </c>
      <c r="CW92" s="173">
        <f t="shared" si="66"/>
        <v>-13.333333333333334</v>
      </c>
      <c r="CX92" s="60"/>
      <c r="CY92" s="60"/>
      <c r="CZ92" s="60"/>
      <c r="DA92" s="60"/>
      <c r="DB92" s="60"/>
      <c r="DC92" s="75">
        <v>1</v>
      </c>
      <c r="DD92" s="60"/>
      <c r="DE92" s="75"/>
      <c r="DF92" s="60"/>
      <c r="DG92" s="60"/>
      <c r="DH92" s="60"/>
      <c r="DI92" s="60"/>
      <c r="DK92" s="3">
        <v>1</v>
      </c>
      <c r="DM92" s="3">
        <v>9</v>
      </c>
      <c r="DN92" s="3">
        <v>10</v>
      </c>
    </row>
    <row r="93" spans="1:118" s="3" customFormat="1" ht="21.75" customHeight="1">
      <c r="A93" s="56">
        <v>84</v>
      </c>
      <c r="B93" s="58">
        <v>80030095</v>
      </c>
      <c r="C93" s="59" t="s">
        <v>216</v>
      </c>
      <c r="D93" s="60" t="s">
        <v>213</v>
      </c>
      <c r="E93" s="60" t="s">
        <v>214</v>
      </c>
      <c r="F93" s="60" t="s">
        <v>106</v>
      </c>
      <c r="G93" s="60" t="s">
        <v>107</v>
      </c>
      <c r="H93" s="60" t="s">
        <v>108</v>
      </c>
      <c r="I93" s="56">
        <v>25</v>
      </c>
      <c r="J93" s="56" t="s">
        <v>109</v>
      </c>
      <c r="K93" s="56" t="s">
        <v>110</v>
      </c>
      <c r="L93" s="56">
        <v>0</v>
      </c>
      <c r="M93" s="62">
        <f t="shared" si="67"/>
        <v>0</v>
      </c>
      <c r="N93" s="61">
        <v>0</v>
      </c>
      <c r="O93" s="62">
        <f t="shared" si="68"/>
        <v>0</v>
      </c>
      <c r="P93" s="61">
        <v>5</v>
      </c>
      <c r="Q93" s="62">
        <f t="shared" si="69"/>
        <v>1</v>
      </c>
      <c r="R93" s="61">
        <v>3</v>
      </c>
      <c r="S93" s="63">
        <f t="shared" si="70"/>
        <v>1</v>
      </c>
      <c r="T93" s="61">
        <v>14</v>
      </c>
      <c r="U93" s="63">
        <f t="shared" si="71"/>
        <v>1</v>
      </c>
      <c r="V93" s="61">
        <v>9</v>
      </c>
      <c r="W93" s="63">
        <f t="shared" si="72"/>
        <v>1</v>
      </c>
      <c r="X93" s="61">
        <v>12</v>
      </c>
      <c r="Y93" s="63">
        <f t="shared" si="73"/>
        <v>1</v>
      </c>
      <c r="Z93" s="61">
        <v>6</v>
      </c>
      <c r="AA93" s="63">
        <f t="shared" si="74"/>
        <v>1</v>
      </c>
      <c r="AB93" s="61">
        <v>8</v>
      </c>
      <c r="AC93" s="63">
        <f t="shared" si="75"/>
        <v>1</v>
      </c>
      <c r="AD93" s="64">
        <v>0</v>
      </c>
      <c r="AE93" s="65">
        <f t="shared" si="76"/>
        <v>0</v>
      </c>
      <c r="AF93" s="64">
        <v>0</v>
      </c>
      <c r="AG93" s="65">
        <f t="shared" si="77"/>
        <v>0</v>
      </c>
      <c r="AH93" s="64">
        <v>0</v>
      </c>
      <c r="AI93" s="65">
        <f t="shared" si="78"/>
        <v>0</v>
      </c>
      <c r="AJ93" s="64"/>
      <c r="AK93" s="65">
        <f t="shared" si="79"/>
        <v>0</v>
      </c>
      <c r="AL93" s="64"/>
      <c r="AM93" s="65">
        <f t="shared" si="80"/>
        <v>0</v>
      </c>
      <c r="AN93" s="64"/>
      <c r="AO93" s="65">
        <f t="shared" si="81"/>
        <v>0</v>
      </c>
      <c r="AP93" s="300">
        <f t="shared" si="82"/>
        <v>57</v>
      </c>
      <c r="AQ93" s="78">
        <f t="shared" si="83"/>
        <v>7</v>
      </c>
      <c r="AR93" s="291">
        <v>1</v>
      </c>
      <c r="AS93" s="69"/>
      <c r="AT93" s="286">
        <v>3</v>
      </c>
      <c r="AU93" s="226">
        <f t="shared" si="51"/>
        <v>4</v>
      </c>
      <c r="AV93" s="294">
        <f t="shared" si="52"/>
        <v>1</v>
      </c>
      <c r="AW93" s="68">
        <f t="shared" si="53"/>
        <v>0</v>
      </c>
      <c r="AX93" s="298">
        <f t="shared" si="49"/>
        <v>6</v>
      </c>
      <c r="AY93" s="226">
        <f t="shared" si="54"/>
        <v>7</v>
      </c>
      <c r="AZ93" s="291">
        <f t="shared" si="55"/>
        <v>0</v>
      </c>
      <c r="BA93" s="69">
        <f t="shared" si="56"/>
        <v>0</v>
      </c>
      <c r="BB93" s="286">
        <f t="shared" si="57"/>
        <v>-3</v>
      </c>
      <c r="BC93" s="226">
        <f t="shared" si="58"/>
        <v>-3</v>
      </c>
      <c r="BD93" s="70">
        <f t="shared" si="59"/>
        <v>-42.857142857142854</v>
      </c>
      <c r="BE93" s="70">
        <f t="shared" si="60"/>
        <v>-50</v>
      </c>
      <c r="BF93" s="71">
        <v>1</v>
      </c>
      <c r="BG93" s="71"/>
      <c r="BH93" s="71">
        <v>1</v>
      </c>
      <c r="BI93" s="108">
        <f t="shared" si="61"/>
        <v>2</v>
      </c>
      <c r="BJ93" s="18">
        <f t="shared" si="62"/>
        <v>2</v>
      </c>
      <c r="BK93" s="18">
        <v>1</v>
      </c>
      <c r="BL93" s="18">
        <f t="shared" si="63"/>
        <v>3</v>
      </c>
      <c r="BM93" s="18">
        <f t="shared" si="64"/>
        <v>-4</v>
      </c>
      <c r="BN93" s="18">
        <f t="shared" si="65"/>
        <v>-57.142857142857139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>
        <v>1</v>
      </c>
      <c r="CV93" s="56">
        <f>BC93+CU93</f>
        <v>-2</v>
      </c>
      <c r="CW93" s="173">
        <f t="shared" si="66"/>
        <v>-28.571428571428569</v>
      </c>
      <c r="CX93" s="60"/>
      <c r="CY93" s="60"/>
      <c r="CZ93" s="60"/>
      <c r="DA93" s="60"/>
      <c r="DB93" s="60"/>
      <c r="DC93" s="75"/>
      <c r="DD93" s="60"/>
      <c r="DE93" s="75"/>
      <c r="DF93" s="60"/>
      <c r="DG93" s="60"/>
      <c r="DH93" s="60"/>
      <c r="DI93" s="60"/>
      <c r="DK93" s="3">
        <v>1</v>
      </c>
      <c r="DM93" s="3">
        <v>3</v>
      </c>
      <c r="DN93" s="3">
        <v>4</v>
      </c>
    </row>
    <row r="94" spans="1:118" s="3" customFormat="1" ht="21.75" customHeight="1">
      <c r="A94" s="56">
        <v>85</v>
      </c>
      <c r="B94" s="58">
        <v>80030097</v>
      </c>
      <c r="C94" s="59" t="s">
        <v>217</v>
      </c>
      <c r="D94" s="60" t="s">
        <v>218</v>
      </c>
      <c r="E94" s="60" t="s">
        <v>214</v>
      </c>
      <c r="F94" s="60" t="s">
        <v>106</v>
      </c>
      <c r="G94" s="60" t="s">
        <v>107</v>
      </c>
      <c r="H94" s="60" t="s">
        <v>108</v>
      </c>
      <c r="I94" s="56">
        <v>50</v>
      </c>
      <c r="J94" s="56" t="s">
        <v>116</v>
      </c>
      <c r="K94" s="56" t="s">
        <v>110</v>
      </c>
      <c r="L94" s="56">
        <v>0</v>
      </c>
      <c r="M94" s="62">
        <f t="shared" si="67"/>
        <v>0</v>
      </c>
      <c r="N94" s="61">
        <v>4</v>
      </c>
      <c r="O94" s="62">
        <f t="shared" si="68"/>
        <v>1</v>
      </c>
      <c r="P94" s="61">
        <v>9</v>
      </c>
      <c r="Q94" s="62">
        <f t="shared" si="69"/>
        <v>1</v>
      </c>
      <c r="R94" s="61">
        <v>10</v>
      </c>
      <c r="S94" s="63">
        <f t="shared" si="70"/>
        <v>1</v>
      </c>
      <c r="T94" s="61">
        <v>7</v>
      </c>
      <c r="U94" s="63">
        <f t="shared" si="71"/>
        <v>1</v>
      </c>
      <c r="V94" s="61">
        <v>7</v>
      </c>
      <c r="W94" s="63">
        <f t="shared" si="72"/>
        <v>1</v>
      </c>
      <c r="X94" s="61">
        <v>8</v>
      </c>
      <c r="Y94" s="63">
        <f t="shared" si="73"/>
        <v>1</v>
      </c>
      <c r="Z94" s="61">
        <v>7</v>
      </c>
      <c r="AA94" s="63">
        <f t="shared" si="74"/>
        <v>1</v>
      </c>
      <c r="AB94" s="61">
        <v>10</v>
      </c>
      <c r="AC94" s="63">
        <f t="shared" si="75"/>
        <v>1</v>
      </c>
      <c r="AD94" s="64">
        <v>0</v>
      </c>
      <c r="AE94" s="65">
        <f t="shared" si="76"/>
        <v>0</v>
      </c>
      <c r="AF94" s="64">
        <v>0</v>
      </c>
      <c r="AG94" s="65">
        <f t="shared" si="77"/>
        <v>0</v>
      </c>
      <c r="AH94" s="64">
        <v>0</v>
      </c>
      <c r="AI94" s="65">
        <f t="shared" si="78"/>
        <v>0</v>
      </c>
      <c r="AJ94" s="64"/>
      <c r="AK94" s="65">
        <f t="shared" si="79"/>
        <v>0</v>
      </c>
      <c r="AL94" s="64"/>
      <c r="AM94" s="65">
        <f t="shared" si="80"/>
        <v>0</v>
      </c>
      <c r="AN94" s="64"/>
      <c r="AO94" s="65">
        <f t="shared" si="81"/>
        <v>0</v>
      </c>
      <c r="AP94" s="300">
        <f t="shared" si="82"/>
        <v>62</v>
      </c>
      <c r="AQ94" s="78">
        <f t="shared" si="83"/>
        <v>8</v>
      </c>
      <c r="AR94" s="291">
        <v>1</v>
      </c>
      <c r="AS94" s="69"/>
      <c r="AT94" s="286">
        <v>3</v>
      </c>
      <c r="AU94" s="226">
        <f t="shared" si="51"/>
        <v>4</v>
      </c>
      <c r="AV94" s="294">
        <f t="shared" si="52"/>
        <v>1</v>
      </c>
      <c r="AW94" s="68">
        <f t="shared" si="53"/>
        <v>0</v>
      </c>
      <c r="AX94" s="298">
        <f t="shared" si="49"/>
        <v>6</v>
      </c>
      <c r="AY94" s="226">
        <f t="shared" si="54"/>
        <v>7</v>
      </c>
      <c r="AZ94" s="291">
        <f t="shared" si="55"/>
        <v>0</v>
      </c>
      <c r="BA94" s="69">
        <f t="shared" si="56"/>
        <v>0</v>
      </c>
      <c r="BB94" s="286">
        <f t="shared" si="57"/>
        <v>-3</v>
      </c>
      <c r="BC94" s="226">
        <f t="shared" si="58"/>
        <v>-3</v>
      </c>
      <c r="BD94" s="70">
        <f t="shared" si="59"/>
        <v>-42.857142857142854</v>
      </c>
      <c r="BE94" s="70">
        <f t="shared" si="60"/>
        <v>-50</v>
      </c>
      <c r="BF94" s="71"/>
      <c r="BG94" s="71"/>
      <c r="BH94" s="71"/>
      <c r="BI94" s="108">
        <f t="shared" si="61"/>
        <v>0</v>
      </c>
      <c r="BJ94" s="18">
        <f t="shared" si="62"/>
        <v>4</v>
      </c>
      <c r="BK94" s="18"/>
      <c r="BL94" s="18">
        <f t="shared" si="63"/>
        <v>4</v>
      </c>
      <c r="BM94" s="18">
        <f t="shared" si="64"/>
        <v>-3</v>
      </c>
      <c r="BN94" s="18">
        <f t="shared" si="65"/>
        <v>-42.857142857142854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 t="shared" ref="CV94:CV102" si="85">BC94+BQ94</f>
        <v>-3</v>
      </c>
      <c r="CW94" s="173">
        <f t="shared" si="66"/>
        <v>-42.857142857142854</v>
      </c>
      <c r="CX94" s="60"/>
      <c r="CY94" s="60"/>
      <c r="CZ94" s="60"/>
      <c r="DA94" s="60"/>
      <c r="DB94" s="60"/>
      <c r="DC94" s="75">
        <v>1</v>
      </c>
      <c r="DD94" s="60"/>
      <c r="DE94" s="75"/>
      <c r="DF94" s="60"/>
      <c r="DG94" s="60"/>
      <c r="DH94" s="60"/>
      <c r="DI94" s="60"/>
      <c r="DK94" s="3">
        <v>1</v>
      </c>
      <c r="DM94" s="3">
        <v>3</v>
      </c>
      <c r="DN94" s="3">
        <v>4</v>
      </c>
    </row>
    <row r="95" spans="1:118" s="3" customFormat="1" ht="21.75" customHeight="1">
      <c r="A95" s="56">
        <v>86</v>
      </c>
      <c r="B95" s="58">
        <v>80030098</v>
      </c>
      <c r="C95" s="59" t="s">
        <v>219</v>
      </c>
      <c r="D95" s="60" t="s">
        <v>218</v>
      </c>
      <c r="E95" s="60" t="s">
        <v>214</v>
      </c>
      <c r="F95" s="60" t="s">
        <v>106</v>
      </c>
      <c r="G95" s="60" t="s">
        <v>107</v>
      </c>
      <c r="H95" s="60" t="s">
        <v>112</v>
      </c>
      <c r="I95" s="56">
        <v>55</v>
      </c>
      <c r="J95" s="56" t="s">
        <v>109</v>
      </c>
      <c r="K95" s="56" t="s">
        <v>110</v>
      </c>
      <c r="L95" s="56">
        <v>0</v>
      </c>
      <c r="M95" s="62">
        <f t="shared" si="67"/>
        <v>0</v>
      </c>
      <c r="N95" s="61">
        <v>1</v>
      </c>
      <c r="O95" s="62">
        <f t="shared" si="68"/>
        <v>1</v>
      </c>
      <c r="P95" s="61">
        <v>4</v>
      </c>
      <c r="Q95" s="62">
        <f t="shared" si="69"/>
        <v>1</v>
      </c>
      <c r="R95" s="61">
        <v>1</v>
      </c>
      <c r="S95" s="63">
        <f t="shared" si="70"/>
        <v>1</v>
      </c>
      <c r="T95" s="61">
        <v>0</v>
      </c>
      <c r="U95" s="63">
        <f t="shared" si="71"/>
        <v>0</v>
      </c>
      <c r="V95" s="61">
        <v>2</v>
      </c>
      <c r="W95" s="63">
        <f t="shared" si="72"/>
        <v>1</v>
      </c>
      <c r="X95" s="61">
        <v>8</v>
      </c>
      <c r="Y95" s="63">
        <f t="shared" si="73"/>
        <v>1</v>
      </c>
      <c r="Z95" s="61">
        <v>10</v>
      </c>
      <c r="AA95" s="63">
        <f t="shared" si="74"/>
        <v>1</v>
      </c>
      <c r="AB95" s="61">
        <v>7</v>
      </c>
      <c r="AC95" s="63">
        <f t="shared" si="75"/>
        <v>1</v>
      </c>
      <c r="AD95" s="64">
        <v>0</v>
      </c>
      <c r="AE95" s="65">
        <f t="shared" si="76"/>
        <v>0</v>
      </c>
      <c r="AF95" s="64">
        <v>0</v>
      </c>
      <c r="AG95" s="65">
        <f t="shared" si="77"/>
        <v>0</v>
      </c>
      <c r="AH95" s="64">
        <v>0</v>
      </c>
      <c r="AI95" s="65">
        <f t="shared" si="78"/>
        <v>0</v>
      </c>
      <c r="AJ95" s="64"/>
      <c r="AK95" s="65">
        <f t="shared" si="79"/>
        <v>0</v>
      </c>
      <c r="AL95" s="64"/>
      <c r="AM95" s="65">
        <f t="shared" si="80"/>
        <v>0</v>
      </c>
      <c r="AN95" s="64"/>
      <c r="AO95" s="65">
        <f t="shared" si="81"/>
        <v>0</v>
      </c>
      <c r="AP95" s="300">
        <f t="shared" si="82"/>
        <v>33</v>
      </c>
      <c r="AQ95" s="78">
        <f t="shared" si="83"/>
        <v>7</v>
      </c>
      <c r="AR95" s="291">
        <v>1</v>
      </c>
      <c r="AS95" s="69"/>
      <c r="AT95" s="286">
        <v>5</v>
      </c>
      <c r="AU95" s="226">
        <f t="shared" si="51"/>
        <v>6</v>
      </c>
      <c r="AV95" s="294">
        <f t="shared" si="52"/>
        <v>0</v>
      </c>
      <c r="AW95" s="68">
        <f t="shared" si="53"/>
        <v>0</v>
      </c>
      <c r="AX95" s="298">
        <v>4</v>
      </c>
      <c r="AY95" s="226">
        <f t="shared" si="54"/>
        <v>4</v>
      </c>
      <c r="AZ95" s="291">
        <f t="shared" si="55"/>
        <v>1</v>
      </c>
      <c r="BA95" s="69">
        <f t="shared" si="56"/>
        <v>0</v>
      </c>
      <c r="BB95" s="286">
        <f t="shared" si="57"/>
        <v>1</v>
      </c>
      <c r="BC95" s="226">
        <f t="shared" si="58"/>
        <v>2</v>
      </c>
      <c r="BD95" s="70">
        <f t="shared" si="59"/>
        <v>50</v>
      </c>
      <c r="BE95" s="70">
        <f t="shared" si="60"/>
        <v>25</v>
      </c>
      <c r="BF95" s="71"/>
      <c r="BG95" s="71"/>
      <c r="BH95" s="71"/>
      <c r="BI95" s="108">
        <f t="shared" si="61"/>
        <v>0</v>
      </c>
      <c r="BJ95" s="18">
        <f t="shared" si="62"/>
        <v>6</v>
      </c>
      <c r="BK95" s="18"/>
      <c r="BL95" s="18">
        <f t="shared" si="63"/>
        <v>6</v>
      </c>
      <c r="BM95" s="18">
        <f t="shared" si="64"/>
        <v>2</v>
      </c>
      <c r="BN95" s="18">
        <f t="shared" si="65"/>
        <v>50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/>
      <c r="CV95" s="56">
        <f t="shared" si="85"/>
        <v>2</v>
      </c>
      <c r="CW95" s="173">
        <f t="shared" si="66"/>
        <v>50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5</v>
      </c>
      <c r="DN95" s="3">
        <v>6</v>
      </c>
    </row>
    <row r="96" spans="1:118" s="3" customFormat="1" ht="21.75" customHeight="1">
      <c r="A96" s="56">
        <v>87</v>
      </c>
      <c r="B96" s="58">
        <v>80030099</v>
      </c>
      <c r="C96" s="59" t="s">
        <v>220</v>
      </c>
      <c r="D96" s="60" t="s">
        <v>218</v>
      </c>
      <c r="E96" s="60" t="s">
        <v>214</v>
      </c>
      <c r="F96" s="60" t="s">
        <v>106</v>
      </c>
      <c r="G96" s="60" t="s">
        <v>107</v>
      </c>
      <c r="H96" s="60" t="s">
        <v>108</v>
      </c>
      <c r="I96" s="56">
        <v>40</v>
      </c>
      <c r="J96" s="56" t="s">
        <v>116</v>
      </c>
      <c r="K96" s="56" t="s">
        <v>110</v>
      </c>
      <c r="L96" s="56">
        <v>0</v>
      </c>
      <c r="M96" s="62">
        <f t="shared" si="67"/>
        <v>0</v>
      </c>
      <c r="N96" s="61">
        <v>10</v>
      </c>
      <c r="O96" s="62">
        <f t="shared" si="68"/>
        <v>1</v>
      </c>
      <c r="P96" s="61">
        <v>11</v>
      </c>
      <c r="Q96" s="62">
        <f t="shared" si="69"/>
        <v>1</v>
      </c>
      <c r="R96" s="61">
        <v>19</v>
      </c>
      <c r="S96" s="63">
        <f t="shared" si="70"/>
        <v>1</v>
      </c>
      <c r="T96" s="61">
        <v>14</v>
      </c>
      <c r="U96" s="63">
        <f t="shared" si="71"/>
        <v>1</v>
      </c>
      <c r="V96" s="61">
        <v>12</v>
      </c>
      <c r="W96" s="63">
        <f t="shared" si="72"/>
        <v>1</v>
      </c>
      <c r="X96" s="61">
        <v>10</v>
      </c>
      <c r="Y96" s="63">
        <f t="shared" si="73"/>
        <v>1</v>
      </c>
      <c r="Z96" s="61">
        <v>7</v>
      </c>
      <c r="AA96" s="63">
        <f t="shared" si="74"/>
        <v>1</v>
      </c>
      <c r="AB96" s="61">
        <v>11</v>
      </c>
      <c r="AC96" s="63">
        <f t="shared" si="75"/>
        <v>1</v>
      </c>
      <c r="AD96" s="64">
        <v>0</v>
      </c>
      <c r="AE96" s="65">
        <f t="shared" si="76"/>
        <v>0</v>
      </c>
      <c r="AF96" s="64">
        <v>0</v>
      </c>
      <c r="AG96" s="65">
        <f t="shared" si="77"/>
        <v>0</v>
      </c>
      <c r="AH96" s="64">
        <v>0</v>
      </c>
      <c r="AI96" s="65">
        <f t="shared" si="78"/>
        <v>0</v>
      </c>
      <c r="AJ96" s="64"/>
      <c r="AK96" s="65">
        <f t="shared" si="79"/>
        <v>0</v>
      </c>
      <c r="AL96" s="64"/>
      <c r="AM96" s="65">
        <f t="shared" si="80"/>
        <v>0</v>
      </c>
      <c r="AN96" s="64"/>
      <c r="AO96" s="65">
        <f t="shared" si="81"/>
        <v>0</v>
      </c>
      <c r="AP96" s="300">
        <f t="shared" si="82"/>
        <v>94</v>
      </c>
      <c r="AQ96" s="78">
        <f t="shared" si="83"/>
        <v>8</v>
      </c>
      <c r="AR96" s="291">
        <v>1</v>
      </c>
      <c r="AS96" s="69"/>
      <c r="AT96" s="286">
        <v>4</v>
      </c>
      <c r="AU96" s="226">
        <f t="shared" si="51"/>
        <v>5</v>
      </c>
      <c r="AV96" s="294">
        <f t="shared" si="52"/>
        <v>1</v>
      </c>
      <c r="AW96" s="68">
        <f t="shared" si="53"/>
        <v>0</v>
      </c>
      <c r="AX96" s="298">
        <f>IF(AP96&lt;1,0,IF(AND((L96+N96+P96+R96+T96+V96+X96+Z96+AB96)&lt;=40,(L96+N96+P96+R96+T96+V96+X96+Z96+AB96)&gt;0,(AP96)&lt;120),"กรอก",ROUND((IF(AP96&lt;120,((IF((L96+N96+P96+R96+T96+V96+X96+Z96+AB96)=0,0,(IF((L96+N96+P96+R96+T96+V96+X96+Z96+AB96)&lt;=80,6,8))))+((((AE96+AG96+AI96)*30)/20)+(((AK96+AM96+AO96)*35)/20))),(((M96+O96+Q96)*20)/20)+(((S96+U96+W96+Y96+AA96+AC96)*25)/20)+(((AE96+AG96+AI96)*30)/20)+(((AK96+AM96+AO96)*35)/20))),0)))</f>
        <v>8</v>
      </c>
      <c r="AY96" s="226">
        <f t="shared" si="54"/>
        <v>9</v>
      </c>
      <c r="AZ96" s="291">
        <f t="shared" si="55"/>
        <v>0</v>
      </c>
      <c r="BA96" s="69">
        <f t="shared" si="56"/>
        <v>0</v>
      </c>
      <c r="BB96" s="286">
        <f t="shared" si="57"/>
        <v>-4</v>
      </c>
      <c r="BC96" s="226">
        <f t="shared" si="58"/>
        <v>-4</v>
      </c>
      <c r="BD96" s="70">
        <f t="shared" si="59"/>
        <v>-44.444444444444443</v>
      </c>
      <c r="BE96" s="70">
        <f t="shared" si="60"/>
        <v>-50</v>
      </c>
      <c r="BF96" s="71"/>
      <c r="BG96" s="71"/>
      <c r="BH96" s="71">
        <v>2</v>
      </c>
      <c r="BI96" s="108">
        <f t="shared" si="61"/>
        <v>2</v>
      </c>
      <c r="BJ96" s="18">
        <f t="shared" si="62"/>
        <v>3</v>
      </c>
      <c r="BK96" s="18">
        <v>1</v>
      </c>
      <c r="BL96" s="18">
        <f t="shared" si="63"/>
        <v>4</v>
      </c>
      <c r="BM96" s="18">
        <f t="shared" si="64"/>
        <v>-5</v>
      </c>
      <c r="BN96" s="18">
        <f t="shared" si="65"/>
        <v>-55.555555555555557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/>
      <c r="CV96" s="56">
        <f t="shared" si="85"/>
        <v>-4</v>
      </c>
      <c r="CW96" s="173">
        <f t="shared" si="66"/>
        <v>-44.444444444444443</v>
      </c>
      <c r="CX96" s="60"/>
      <c r="CY96" s="60"/>
      <c r="CZ96" s="60"/>
      <c r="DA96" s="60"/>
      <c r="DB96" s="60"/>
      <c r="DC96" s="75"/>
      <c r="DD96" s="60"/>
      <c r="DE96" s="75"/>
      <c r="DF96" s="60"/>
      <c r="DG96" s="60"/>
      <c r="DH96" s="60"/>
      <c r="DI96" s="60"/>
      <c r="DK96" s="3">
        <v>1</v>
      </c>
      <c r="DM96" s="3">
        <v>5</v>
      </c>
      <c r="DN96" s="3">
        <v>6</v>
      </c>
    </row>
    <row r="97" spans="1:161" s="86" customFormat="1" ht="21.75" customHeight="1">
      <c r="A97" s="56">
        <v>88</v>
      </c>
      <c r="B97" s="58">
        <v>80030101</v>
      </c>
      <c r="C97" s="59" t="s">
        <v>221</v>
      </c>
      <c r="D97" s="60" t="s">
        <v>218</v>
      </c>
      <c r="E97" s="60" t="s">
        <v>214</v>
      </c>
      <c r="F97" s="60" t="s">
        <v>106</v>
      </c>
      <c r="G97" s="60" t="s">
        <v>107</v>
      </c>
      <c r="H97" s="60" t="s">
        <v>108</v>
      </c>
      <c r="I97" s="56">
        <v>35</v>
      </c>
      <c r="J97" s="56" t="s">
        <v>116</v>
      </c>
      <c r="K97" s="56" t="s">
        <v>113</v>
      </c>
      <c r="L97" s="56">
        <v>0</v>
      </c>
      <c r="M97" s="62">
        <f t="shared" si="67"/>
        <v>0</v>
      </c>
      <c r="N97" s="61">
        <v>12</v>
      </c>
      <c r="O97" s="62">
        <f t="shared" si="68"/>
        <v>1</v>
      </c>
      <c r="P97" s="61">
        <v>4</v>
      </c>
      <c r="Q97" s="62">
        <f t="shared" si="69"/>
        <v>1</v>
      </c>
      <c r="R97" s="61">
        <v>10</v>
      </c>
      <c r="S97" s="63">
        <f t="shared" si="70"/>
        <v>1</v>
      </c>
      <c r="T97" s="61">
        <v>6</v>
      </c>
      <c r="U97" s="63">
        <f t="shared" si="71"/>
        <v>1</v>
      </c>
      <c r="V97" s="61">
        <v>21</v>
      </c>
      <c r="W97" s="63">
        <f t="shared" si="72"/>
        <v>1</v>
      </c>
      <c r="X97" s="61">
        <v>11</v>
      </c>
      <c r="Y97" s="63">
        <f t="shared" si="73"/>
        <v>1</v>
      </c>
      <c r="Z97" s="61">
        <v>12</v>
      </c>
      <c r="AA97" s="63">
        <f t="shared" si="74"/>
        <v>1</v>
      </c>
      <c r="AB97" s="61">
        <v>14</v>
      </c>
      <c r="AC97" s="63">
        <f t="shared" si="75"/>
        <v>1</v>
      </c>
      <c r="AD97" s="64">
        <v>0</v>
      </c>
      <c r="AE97" s="65">
        <f t="shared" si="76"/>
        <v>0</v>
      </c>
      <c r="AF97" s="64">
        <v>0</v>
      </c>
      <c r="AG97" s="65">
        <f t="shared" si="77"/>
        <v>0</v>
      </c>
      <c r="AH97" s="64">
        <v>0</v>
      </c>
      <c r="AI97" s="65">
        <f t="shared" si="78"/>
        <v>0</v>
      </c>
      <c r="AJ97" s="64"/>
      <c r="AK97" s="65">
        <f t="shared" si="79"/>
        <v>0</v>
      </c>
      <c r="AL97" s="64"/>
      <c r="AM97" s="65">
        <f t="shared" si="80"/>
        <v>0</v>
      </c>
      <c r="AN97" s="64"/>
      <c r="AO97" s="65">
        <f t="shared" si="81"/>
        <v>0</v>
      </c>
      <c r="AP97" s="300">
        <f t="shared" si="82"/>
        <v>90</v>
      </c>
      <c r="AQ97" s="78">
        <f t="shared" si="83"/>
        <v>8</v>
      </c>
      <c r="AR97" s="291">
        <v>1</v>
      </c>
      <c r="AS97" s="69"/>
      <c r="AT97" s="286">
        <v>4</v>
      </c>
      <c r="AU97" s="226">
        <f t="shared" si="51"/>
        <v>5</v>
      </c>
      <c r="AV97" s="294">
        <f t="shared" si="52"/>
        <v>1</v>
      </c>
      <c r="AW97" s="68">
        <f t="shared" si="53"/>
        <v>0</v>
      </c>
      <c r="AX97" s="298">
        <f>IF(AP97&lt;1,0,IF(AND((L97+N97+P97+R97+T97+V97+X97+Z97+AB97)&lt;=40,(L97+N97+P97+R97+T97+V97+X97+Z97+AB97)&gt;0,(AP97)&lt;120),"กรอก",ROUND((IF(AP97&lt;120,((IF((L97+N97+P97+R97+T97+V97+X97+Z97+AB97)=0,0,(IF((L97+N97+P97+R97+T97+V97+X97+Z97+AB97)&lt;=80,6,8))))+((((AE97+AG97+AI97)*30)/20)+(((AK97+AM97+AO97)*35)/20))),(((M97+O97+Q97)*20)/20)+(((S97+U97+W97+Y97+AA97+AC97)*25)/20)+(((AE97+AG97+AI97)*30)/20)+(((AK97+AM97+AO97)*35)/20))),0)))</f>
        <v>8</v>
      </c>
      <c r="AY97" s="226">
        <f t="shared" si="54"/>
        <v>9</v>
      </c>
      <c r="AZ97" s="291">
        <f t="shared" si="55"/>
        <v>0</v>
      </c>
      <c r="BA97" s="69">
        <f t="shared" si="56"/>
        <v>0</v>
      </c>
      <c r="BB97" s="286">
        <f t="shared" si="57"/>
        <v>-4</v>
      </c>
      <c r="BC97" s="226">
        <f t="shared" si="58"/>
        <v>-4</v>
      </c>
      <c r="BD97" s="70">
        <f t="shared" si="59"/>
        <v>-44.444444444444443</v>
      </c>
      <c r="BE97" s="70">
        <f t="shared" si="60"/>
        <v>-50</v>
      </c>
      <c r="BF97" s="71"/>
      <c r="BG97" s="71"/>
      <c r="BH97" s="71">
        <v>1</v>
      </c>
      <c r="BI97" s="108">
        <f t="shared" si="61"/>
        <v>1</v>
      </c>
      <c r="BJ97" s="18">
        <f t="shared" si="62"/>
        <v>4</v>
      </c>
      <c r="BK97" s="18"/>
      <c r="BL97" s="18">
        <f t="shared" si="63"/>
        <v>4</v>
      </c>
      <c r="BM97" s="18">
        <f t="shared" si="64"/>
        <v>-5</v>
      </c>
      <c r="BN97" s="18">
        <f t="shared" si="65"/>
        <v>-55.555555555555557</v>
      </c>
      <c r="BO97" s="73"/>
      <c r="BP97" s="55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60"/>
      <c r="CV97" s="56">
        <f t="shared" si="85"/>
        <v>-4</v>
      </c>
      <c r="CW97" s="173">
        <f t="shared" si="66"/>
        <v>-44.444444444444443</v>
      </c>
      <c r="CX97" s="60"/>
      <c r="CY97" s="60"/>
      <c r="CZ97" s="60"/>
      <c r="DA97" s="60"/>
      <c r="DB97" s="60"/>
      <c r="DC97" s="75"/>
      <c r="DD97" s="60"/>
      <c r="DE97" s="75"/>
      <c r="DF97" s="60"/>
      <c r="DG97" s="60"/>
      <c r="DH97" s="60"/>
      <c r="DI97" s="60"/>
      <c r="DJ97" s="3"/>
      <c r="DK97" s="3">
        <v>1</v>
      </c>
      <c r="DL97" s="3"/>
      <c r="DM97" s="3">
        <v>5</v>
      </c>
      <c r="DN97" s="3">
        <v>6</v>
      </c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</row>
    <row r="98" spans="1:161" s="86" customFormat="1" ht="21.75" customHeight="1">
      <c r="A98" s="56">
        <v>89</v>
      </c>
      <c r="B98" s="58">
        <v>80030102</v>
      </c>
      <c r="C98" s="59" t="s">
        <v>222</v>
      </c>
      <c r="D98" s="60" t="s">
        <v>223</v>
      </c>
      <c r="E98" s="60" t="s">
        <v>214</v>
      </c>
      <c r="F98" s="60" t="s">
        <v>106</v>
      </c>
      <c r="G98" s="60" t="s">
        <v>107</v>
      </c>
      <c r="H98" s="60" t="s">
        <v>108</v>
      </c>
      <c r="I98" s="56">
        <v>24</v>
      </c>
      <c r="J98" s="56" t="s">
        <v>116</v>
      </c>
      <c r="K98" s="56" t="s">
        <v>110</v>
      </c>
      <c r="L98" s="56">
        <v>0</v>
      </c>
      <c r="M98" s="62">
        <f t="shared" si="67"/>
        <v>0</v>
      </c>
      <c r="N98" s="61">
        <v>4</v>
      </c>
      <c r="O98" s="62">
        <f t="shared" si="68"/>
        <v>1</v>
      </c>
      <c r="P98" s="61">
        <v>5</v>
      </c>
      <c r="Q98" s="62">
        <f t="shared" si="69"/>
        <v>1</v>
      </c>
      <c r="R98" s="61">
        <v>5</v>
      </c>
      <c r="S98" s="63">
        <f t="shared" si="70"/>
        <v>1</v>
      </c>
      <c r="T98" s="61">
        <v>4</v>
      </c>
      <c r="U98" s="63">
        <f t="shared" si="71"/>
        <v>1</v>
      </c>
      <c r="V98" s="61">
        <v>4</v>
      </c>
      <c r="W98" s="63">
        <f t="shared" si="72"/>
        <v>1</v>
      </c>
      <c r="X98" s="61">
        <v>2</v>
      </c>
      <c r="Y98" s="63">
        <f t="shared" si="73"/>
        <v>1</v>
      </c>
      <c r="Z98" s="61">
        <v>4</v>
      </c>
      <c r="AA98" s="63">
        <f t="shared" si="74"/>
        <v>1</v>
      </c>
      <c r="AB98" s="61">
        <v>5</v>
      </c>
      <c r="AC98" s="63">
        <f t="shared" si="75"/>
        <v>1</v>
      </c>
      <c r="AD98" s="64">
        <v>0</v>
      </c>
      <c r="AE98" s="65">
        <f t="shared" si="76"/>
        <v>0</v>
      </c>
      <c r="AF98" s="64">
        <v>0</v>
      </c>
      <c r="AG98" s="65">
        <f t="shared" si="77"/>
        <v>0</v>
      </c>
      <c r="AH98" s="64">
        <v>0</v>
      </c>
      <c r="AI98" s="65">
        <f t="shared" si="78"/>
        <v>0</v>
      </c>
      <c r="AJ98" s="64"/>
      <c r="AK98" s="65">
        <f t="shared" si="79"/>
        <v>0</v>
      </c>
      <c r="AL98" s="64"/>
      <c r="AM98" s="65">
        <f t="shared" si="80"/>
        <v>0</v>
      </c>
      <c r="AN98" s="64"/>
      <c r="AO98" s="65">
        <f t="shared" si="81"/>
        <v>0</v>
      </c>
      <c r="AP98" s="300">
        <f t="shared" si="82"/>
        <v>33</v>
      </c>
      <c r="AQ98" s="78">
        <f t="shared" si="83"/>
        <v>8</v>
      </c>
      <c r="AR98" s="291">
        <v>1</v>
      </c>
      <c r="AS98" s="69"/>
      <c r="AT98" s="286">
        <v>3</v>
      </c>
      <c r="AU98" s="226">
        <f t="shared" si="51"/>
        <v>4</v>
      </c>
      <c r="AV98" s="294">
        <f t="shared" si="52"/>
        <v>0</v>
      </c>
      <c r="AW98" s="68">
        <f t="shared" si="53"/>
        <v>0</v>
      </c>
      <c r="AX98" s="298">
        <v>4</v>
      </c>
      <c r="AY98" s="226">
        <f t="shared" si="54"/>
        <v>4</v>
      </c>
      <c r="AZ98" s="291">
        <f t="shared" si="55"/>
        <v>1</v>
      </c>
      <c r="BA98" s="69">
        <f t="shared" si="56"/>
        <v>0</v>
      </c>
      <c r="BB98" s="286">
        <f t="shared" si="57"/>
        <v>-1</v>
      </c>
      <c r="BC98" s="226">
        <f t="shared" si="58"/>
        <v>0</v>
      </c>
      <c r="BD98" s="70">
        <f t="shared" si="59"/>
        <v>0</v>
      </c>
      <c r="BE98" s="70">
        <f t="shared" si="60"/>
        <v>-25</v>
      </c>
      <c r="BF98" s="71"/>
      <c r="BG98" s="71"/>
      <c r="BH98" s="71"/>
      <c r="BI98" s="108">
        <f t="shared" si="61"/>
        <v>0</v>
      </c>
      <c r="BJ98" s="18">
        <f t="shared" si="62"/>
        <v>4</v>
      </c>
      <c r="BK98" s="18"/>
      <c r="BL98" s="18">
        <f t="shared" si="63"/>
        <v>4</v>
      </c>
      <c r="BM98" s="18">
        <f t="shared" si="64"/>
        <v>0</v>
      </c>
      <c r="BN98" s="18">
        <f t="shared" si="65"/>
        <v>0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 t="shared" si="85"/>
        <v>0</v>
      </c>
      <c r="CW98" s="173">
        <f t="shared" si="66"/>
        <v>0</v>
      </c>
      <c r="CX98" s="60"/>
      <c r="CY98" s="60"/>
      <c r="CZ98" s="60"/>
      <c r="DA98" s="60"/>
      <c r="DB98" s="60"/>
      <c r="DC98" s="75"/>
      <c r="DD98" s="60"/>
      <c r="DE98" s="75"/>
      <c r="DF98" s="60"/>
      <c r="DG98" s="60"/>
      <c r="DH98" s="60"/>
      <c r="DI98" s="60"/>
      <c r="DJ98" s="3"/>
      <c r="DK98" s="3">
        <v>1</v>
      </c>
      <c r="DL98" s="3"/>
      <c r="DM98" s="3">
        <v>3</v>
      </c>
      <c r="DN98" s="3">
        <v>4</v>
      </c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</row>
    <row r="99" spans="1:161" s="86" customFormat="1" ht="21.75" customHeight="1">
      <c r="A99" s="56">
        <v>90</v>
      </c>
      <c r="B99" s="58">
        <v>80030103</v>
      </c>
      <c r="C99" s="59" t="s">
        <v>224</v>
      </c>
      <c r="D99" s="60" t="s">
        <v>223</v>
      </c>
      <c r="E99" s="60" t="s">
        <v>214</v>
      </c>
      <c r="F99" s="60" t="s">
        <v>106</v>
      </c>
      <c r="G99" s="60" t="s">
        <v>107</v>
      </c>
      <c r="H99" s="60" t="s">
        <v>112</v>
      </c>
      <c r="I99" s="56">
        <v>35</v>
      </c>
      <c r="J99" s="56" t="s">
        <v>116</v>
      </c>
      <c r="K99" s="56" t="s">
        <v>113</v>
      </c>
      <c r="L99" s="56">
        <v>0</v>
      </c>
      <c r="M99" s="62">
        <f t="shared" si="67"/>
        <v>0</v>
      </c>
      <c r="N99" s="61">
        <v>0</v>
      </c>
      <c r="O99" s="62">
        <f t="shared" si="68"/>
        <v>0</v>
      </c>
      <c r="P99" s="61">
        <v>3</v>
      </c>
      <c r="Q99" s="62">
        <f t="shared" si="69"/>
        <v>1</v>
      </c>
      <c r="R99" s="61">
        <v>4</v>
      </c>
      <c r="S99" s="63">
        <f t="shared" si="70"/>
        <v>1</v>
      </c>
      <c r="T99" s="61">
        <v>2</v>
      </c>
      <c r="U99" s="63">
        <f t="shared" si="71"/>
        <v>1</v>
      </c>
      <c r="V99" s="61">
        <v>6</v>
      </c>
      <c r="W99" s="63">
        <f t="shared" si="72"/>
        <v>1</v>
      </c>
      <c r="X99" s="61">
        <v>6</v>
      </c>
      <c r="Y99" s="63">
        <f t="shared" si="73"/>
        <v>1</v>
      </c>
      <c r="Z99" s="61">
        <v>6</v>
      </c>
      <c r="AA99" s="63">
        <f t="shared" si="74"/>
        <v>1</v>
      </c>
      <c r="AB99" s="61">
        <v>5</v>
      </c>
      <c r="AC99" s="63">
        <f t="shared" si="75"/>
        <v>1</v>
      </c>
      <c r="AD99" s="64">
        <v>0</v>
      </c>
      <c r="AE99" s="65">
        <f t="shared" si="76"/>
        <v>0</v>
      </c>
      <c r="AF99" s="64">
        <v>0</v>
      </c>
      <c r="AG99" s="65">
        <f t="shared" si="77"/>
        <v>0</v>
      </c>
      <c r="AH99" s="64">
        <v>0</v>
      </c>
      <c r="AI99" s="65">
        <f t="shared" si="78"/>
        <v>0</v>
      </c>
      <c r="AJ99" s="64"/>
      <c r="AK99" s="65">
        <f t="shared" si="79"/>
        <v>0</v>
      </c>
      <c r="AL99" s="64"/>
      <c r="AM99" s="65">
        <f t="shared" si="80"/>
        <v>0</v>
      </c>
      <c r="AN99" s="64"/>
      <c r="AO99" s="65">
        <f t="shared" si="81"/>
        <v>0</v>
      </c>
      <c r="AP99" s="300">
        <f t="shared" si="82"/>
        <v>32</v>
      </c>
      <c r="AQ99" s="78">
        <f t="shared" si="83"/>
        <v>7</v>
      </c>
      <c r="AR99" s="291">
        <v>1</v>
      </c>
      <c r="AS99" s="69"/>
      <c r="AT99" s="286">
        <v>5</v>
      </c>
      <c r="AU99" s="226">
        <f t="shared" si="51"/>
        <v>6</v>
      </c>
      <c r="AV99" s="294">
        <f t="shared" si="52"/>
        <v>1</v>
      </c>
      <c r="AW99" s="68">
        <f t="shared" si="53"/>
        <v>0</v>
      </c>
      <c r="AX99" s="298">
        <v>4</v>
      </c>
      <c r="AY99" s="226">
        <f t="shared" si="54"/>
        <v>5</v>
      </c>
      <c r="AZ99" s="291">
        <f t="shared" si="55"/>
        <v>0</v>
      </c>
      <c r="BA99" s="69">
        <f t="shared" si="56"/>
        <v>0</v>
      </c>
      <c r="BB99" s="286">
        <f t="shared" si="57"/>
        <v>1</v>
      </c>
      <c r="BC99" s="226">
        <f t="shared" si="58"/>
        <v>1</v>
      </c>
      <c r="BD99" s="70">
        <f t="shared" si="59"/>
        <v>20</v>
      </c>
      <c r="BE99" s="70">
        <f t="shared" si="60"/>
        <v>25</v>
      </c>
      <c r="BF99" s="71">
        <v>1</v>
      </c>
      <c r="BG99" s="71"/>
      <c r="BH99" s="71">
        <v>1</v>
      </c>
      <c r="BI99" s="108">
        <f t="shared" si="61"/>
        <v>2</v>
      </c>
      <c r="BJ99" s="18">
        <f t="shared" si="62"/>
        <v>4</v>
      </c>
      <c r="BK99" s="18">
        <v>1</v>
      </c>
      <c r="BL99" s="18">
        <f t="shared" si="63"/>
        <v>5</v>
      </c>
      <c r="BM99" s="18">
        <f t="shared" si="64"/>
        <v>0</v>
      </c>
      <c r="BN99" s="18">
        <f t="shared" si="65"/>
        <v>0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 t="shared" si="85"/>
        <v>1</v>
      </c>
      <c r="CW99" s="173">
        <f t="shared" si="66"/>
        <v>20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6</v>
      </c>
      <c r="DN99" s="3">
        <v>7</v>
      </c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</row>
    <row r="100" spans="1:161" s="86" customFormat="1" ht="21.75" customHeight="1">
      <c r="A100" s="56">
        <v>91</v>
      </c>
      <c r="B100" s="58">
        <v>80030104</v>
      </c>
      <c r="C100" s="59" t="s">
        <v>225</v>
      </c>
      <c r="D100" s="60" t="s">
        <v>223</v>
      </c>
      <c r="E100" s="60" t="s">
        <v>214</v>
      </c>
      <c r="F100" s="60" t="s">
        <v>106</v>
      </c>
      <c r="G100" s="60" t="s">
        <v>107</v>
      </c>
      <c r="H100" s="60" t="s">
        <v>108</v>
      </c>
      <c r="I100" s="56">
        <v>30</v>
      </c>
      <c r="J100" s="56" t="s">
        <v>116</v>
      </c>
      <c r="K100" s="56" t="s">
        <v>110</v>
      </c>
      <c r="L100" s="56">
        <v>0</v>
      </c>
      <c r="M100" s="62">
        <f t="shared" si="67"/>
        <v>0</v>
      </c>
      <c r="N100" s="61">
        <v>3</v>
      </c>
      <c r="O100" s="62">
        <f t="shared" si="68"/>
        <v>1</v>
      </c>
      <c r="P100" s="61">
        <v>0</v>
      </c>
      <c r="Q100" s="62">
        <f t="shared" si="69"/>
        <v>0</v>
      </c>
      <c r="R100" s="61">
        <v>1</v>
      </c>
      <c r="S100" s="63">
        <f t="shared" si="70"/>
        <v>1</v>
      </c>
      <c r="T100" s="61">
        <v>3</v>
      </c>
      <c r="U100" s="63">
        <f t="shared" si="71"/>
        <v>1</v>
      </c>
      <c r="V100" s="61">
        <v>1</v>
      </c>
      <c r="W100" s="63">
        <f t="shared" si="72"/>
        <v>1</v>
      </c>
      <c r="X100" s="61">
        <v>4</v>
      </c>
      <c r="Y100" s="63">
        <f t="shared" si="73"/>
        <v>1</v>
      </c>
      <c r="Z100" s="61">
        <v>1</v>
      </c>
      <c r="AA100" s="63">
        <f t="shared" si="74"/>
        <v>1</v>
      </c>
      <c r="AB100" s="61">
        <v>3</v>
      </c>
      <c r="AC100" s="63">
        <f t="shared" si="75"/>
        <v>1</v>
      </c>
      <c r="AD100" s="64">
        <v>0</v>
      </c>
      <c r="AE100" s="65">
        <f t="shared" si="76"/>
        <v>0</v>
      </c>
      <c r="AF100" s="64">
        <v>0</v>
      </c>
      <c r="AG100" s="65">
        <f t="shared" si="77"/>
        <v>0</v>
      </c>
      <c r="AH100" s="64">
        <v>0</v>
      </c>
      <c r="AI100" s="65">
        <f t="shared" si="78"/>
        <v>0</v>
      </c>
      <c r="AJ100" s="64"/>
      <c r="AK100" s="65">
        <f t="shared" si="79"/>
        <v>0</v>
      </c>
      <c r="AL100" s="64"/>
      <c r="AM100" s="65">
        <f t="shared" si="80"/>
        <v>0</v>
      </c>
      <c r="AN100" s="64"/>
      <c r="AO100" s="65">
        <f t="shared" si="81"/>
        <v>0</v>
      </c>
      <c r="AP100" s="300">
        <f t="shared" si="82"/>
        <v>16</v>
      </c>
      <c r="AQ100" s="78">
        <f t="shared" si="83"/>
        <v>7</v>
      </c>
      <c r="AR100" s="291">
        <v>1</v>
      </c>
      <c r="AS100" s="69"/>
      <c r="AT100" s="286">
        <v>2</v>
      </c>
      <c r="AU100" s="226">
        <f t="shared" si="51"/>
        <v>3</v>
      </c>
      <c r="AV100" s="294">
        <f t="shared" si="52"/>
        <v>0</v>
      </c>
      <c r="AW100" s="68">
        <f t="shared" si="53"/>
        <v>0</v>
      </c>
      <c r="AX100" s="298">
        <v>4</v>
      </c>
      <c r="AY100" s="226">
        <f t="shared" si="54"/>
        <v>4</v>
      </c>
      <c r="AZ100" s="291">
        <f t="shared" si="55"/>
        <v>1</v>
      </c>
      <c r="BA100" s="69">
        <f t="shared" si="56"/>
        <v>0</v>
      </c>
      <c r="BB100" s="286">
        <f t="shared" si="57"/>
        <v>-2</v>
      </c>
      <c r="BC100" s="226">
        <f t="shared" si="58"/>
        <v>-1</v>
      </c>
      <c r="BD100" s="70">
        <f t="shared" si="59"/>
        <v>-25</v>
      </c>
      <c r="BE100" s="70">
        <f t="shared" si="60"/>
        <v>-50</v>
      </c>
      <c r="BF100" s="71"/>
      <c r="BG100" s="71"/>
      <c r="BH100" s="71"/>
      <c r="BI100" s="108">
        <f t="shared" si="61"/>
        <v>0</v>
      </c>
      <c r="BJ100" s="18">
        <f t="shared" si="62"/>
        <v>3</v>
      </c>
      <c r="BK100" s="18"/>
      <c r="BL100" s="18">
        <f t="shared" si="63"/>
        <v>3</v>
      </c>
      <c r="BM100" s="18">
        <f t="shared" si="64"/>
        <v>-1</v>
      </c>
      <c r="BN100" s="18">
        <f t="shared" si="65"/>
        <v>-25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 t="shared" si="85"/>
        <v>-1</v>
      </c>
      <c r="CW100" s="173">
        <f t="shared" si="66"/>
        <v>-25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2</v>
      </c>
      <c r="DN100" s="3">
        <v>3</v>
      </c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</row>
    <row r="101" spans="1:161" s="86" customFormat="1" ht="21.75" customHeight="1">
      <c r="A101" s="56">
        <v>92</v>
      </c>
      <c r="B101" s="58">
        <v>80030105</v>
      </c>
      <c r="C101" s="59" t="s">
        <v>226</v>
      </c>
      <c r="D101" s="60" t="s">
        <v>223</v>
      </c>
      <c r="E101" s="60" t="s">
        <v>214</v>
      </c>
      <c r="F101" s="60" t="s">
        <v>106</v>
      </c>
      <c r="G101" s="60" t="s">
        <v>107</v>
      </c>
      <c r="H101" s="60" t="s">
        <v>108</v>
      </c>
      <c r="I101" s="56">
        <v>32</v>
      </c>
      <c r="J101" s="56" t="s">
        <v>116</v>
      </c>
      <c r="K101" s="56" t="s">
        <v>110</v>
      </c>
      <c r="L101" s="56">
        <v>0</v>
      </c>
      <c r="M101" s="62">
        <f t="shared" si="67"/>
        <v>0</v>
      </c>
      <c r="N101" s="61">
        <v>3</v>
      </c>
      <c r="O101" s="62">
        <f t="shared" si="68"/>
        <v>1</v>
      </c>
      <c r="P101" s="61">
        <v>4</v>
      </c>
      <c r="Q101" s="62">
        <f t="shared" si="69"/>
        <v>1</v>
      </c>
      <c r="R101" s="61">
        <v>8</v>
      </c>
      <c r="S101" s="63">
        <f t="shared" si="70"/>
        <v>1</v>
      </c>
      <c r="T101" s="61">
        <v>1</v>
      </c>
      <c r="U101" s="63">
        <f t="shared" si="71"/>
        <v>1</v>
      </c>
      <c r="V101" s="61">
        <v>5</v>
      </c>
      <c r="W101" s="63">
        <f t="shared" si="72"/>
        <v>1</v>
      </c>
      <c r="X101" s="61">
        <v>4</v>
      </c>
      <c r="Y101" s="63">
        <f t="shared" si="73"/>
        <v>1</v>
      </c>
      <c r="Z101" s="61">
        <v>3</v>
      </c>
      <c r="AA101" s="63">
        <f t="shared" si="74"/>
        <v>1</v>
      </c>
      <c r="AB101" s="61">
        <v>3</v>
      </c>
      <c r="AC101" s="63">
        <f t="shared" si="75"/>
        <v>1</v>
      </c>
      <c r="AD101" s="64">
        <v>0</v>
      </c>
      <c r="AE101" s="65">
        <f t="shared" si="76"/>
        <v>0</v>
      </c>
      <c r="AF101" s="64">
        <v>0</v>
      </c>
      <c r="AG101" s="65">
        <f t="shared" si="77"/>
        <v>0</v>
      </c>
      <c r="AH101" s="64">
        <v>0</v>
      </c>
      <c r="AI101" s="65">
        <f t="shared" si="78"/>
        <v>0</v>
      </c>
      <c r="AJ101" s="64"/>
      <c r="AK101" s="65">
        <f t="shared" si="79"/>
        <v>0</v>
      </c>
      <c r="AL101" s="64"/>
      <c r="AM101" s="65">
        <f t="shared" si="80"/>
        <v>0</v>
      </c>
      <c r="AN101" s="64"/>
      <c r="AO101" s="65">
        <f t="shared" si="81"/>
        <v>0</v>
      </c>
      <c r="AP101" s="300">
        <f t="shared" si="82"/>
        <v>31</v>
      </c>
      <c r="AQ101" s="78">
        <f t="shared" si="83"/>
        <v>8</v>
      </c>
      <c r="AR101" s="291">
        <v>1</v>
      </c>
      <c r="AS101" s="69"/>
      <c r="AT101" s="286">
        <v>2</v>
      </c>
      <c r="AU101" s="226">
        <f t="shared" si="51"/>
        <v>3</v>
      </c>
      <c r="AV101" s="294">
        <f t="shared" si="52"/>
        <v>0</v>
      </c>
      <c r="AW101" s="68">
        <f t="shared" si="53"/>
        <v>0</v>
      </c>
      <c r="AX101" s="298">
        <v>4</v>
      </c>
      <c r="AY101" s="226">
        <f t="shared" si="54"/>
        <v>4</v>
      </c>
      <c r="AZ101" s="291">
        <f t="shared" si="55"/>
        <v>1</v>
      </c>
      <c r="BA101" s="69">
        <f t="shared" si="56"/>
        <v>0</v>
      </c>
      <c r="BB101" s="286">
        <f t="shared" si="57"/>
        <v>-2</v>
      </c>
      <c r="BC101" s="226">
        <f t="shared" si="58"/>
        <v>-1</v>
      </c>
      <c r="BD101" s="70">
        <f t="shared" si="59"/>
        <v>-25</v>
      </c>
      <c r="BE101" s="70">
        <f t="shared" si="60"/>
        <v>-50</v>
      </c>
      <c r="BF101" s="71"/>
      <c r="BG101" s="71"/>
      <c r="BH101" s="71"/>
      <c r="BI101" s="108">
        <f t="shared" si="61"/>
        <v>0</v>
      </c>
      <c r="BJ101" s="18">
        <f t="shared" si="62"/>
        <v>3</v>
      </c>
      <c r="BK101" s="18"/>
      <c r="BL101" s="18">
        <f t="shared" si="63"/>
        <v>3</v>
      </c>
      <c r="BM101" s="18">
        <f t="shared" si="64"/>
        <v>-1</v>
      </c>
      <c r="BN101" s="18">
        <f t="shared" si="65"/>
        <v>-25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 t="shared" si="85"/>
        <v>-1</v>
      </c>
      <c r="CW101" s="173">
        <f t="shared" si="66"/>
        <v>-25</v>
      </c>
      <c r="CX101" s="60"/>
      <c r="CY101" s="60"/>
      <c r="CZ101" s="60"/>
      <c r="DA101" s="60"/>
      <c r="DB101" s="60"/>
      <c r="DC101" s="75">
        <v>1</v>
      </c>
      <c r="DD101" s="60"/>
      <c r="DE101" s="75">
        <v>2</v>
      </c>
      <c r="DF101" s="60"/>
      <c r="DG101" s="60"/>
      <c r="DH101" s="60"/>
      <c r="DI101" s="60"/>
      <c r="DJ101" s="3"/>
      <c r="DK101" s="3">
        <v>1</v>
      </c>
      <c r="DL101" s="3"/>
      <c r="DM101" s="3">
        <v>2</v>
      </c>
      <c r="DN101" s="3">
        <v>3</v>
      </c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</row>
    <row r="102" spans="1:161" s="86" customFormat="1" ht="21.75" customHeight="1">
      <c r="A102" s="56">
        <v>93</v>
      </c>
      <c r="B102" s="58">
        <v>80030106</v>
      </c>
      <c r="C102" s="59" t="s">
        <v>227</v>
      </c>
      <c r="D102" s="60" t="s">
        <v>223</v>
      </c>
      <c r="E102" s="60" t="s">
        <v>214</v>
      </c>
      <c r="F102" s="60" t="s">
        <v>106</v>
      </c>
      <c r="G102" s="60" t="s">
        <v>107</v>
      </c>
      <c r="H102" s="60" t="s">
        <v>108</v>
      </c>
      <c r="I102" s="56">
        <v>40</v>
      </c>
      <c r="J102" s="56" t="s">
        <v>116</v>
      </c>
      <c r="K102" s="56" t="s">
        <v>110</v>
      </c>
      <c r="L102" s="56">
        <v>7</v>
      </c>
      <c r="M102" s="62">
        <f t="shared" si="67"/>
        <v>1</v>
      </c>
      <c r="N102" s="61">
        <v>1</v>
      </c>
      <c r="O102" s="62">
        <f t="shared" si="68"/>
        <v>1</v>
      </c>
      <c r="P102" s="61">
        <v>11</v>
      </c>
      <c r="Q102" s="62">
        <f t="shared" si="69"/>
        <v>1</v>
      </c>
      <c r="R102" s="61">
        <v>11</v>
      </c>
      <c r="S102" s="63">
        <f t="shared" si="70"/>
        <v>1</v>
      </c>
      <c r="T102" s="61">
        <v>5</v>
      </c>
      <c r="U102" s="63">
        <f t="shared" si="71"/>
        <v>1</v>
      </c>
      <c r="V102" s="61">
        <v>6</v>
      </c>
      <c r="W102" s="63">
        <f t="shared" si="72"/>
        <v>1</v>
      </c>
      <c r="X102" s="61">
        <v>7</v>
      </c>
      <c r="Y102" s="63">
        <f t="shared" si="73"/>
        <v>1</v>
      </c>
      <c r="Z102" s="61">
        <v>8</v>
      </c>
      <c r="AA102" s="63">
        <f t="shared" si="74"/>
        <v>1</v>
      </c>
      <c r="AB102" s="61">
        <v>4</v>
      </c>
      <c r="AC102" s="63">
        <f t="shared" si="75"/>
        <v>1</v>
      </c>
      <c r="AD102" s="64">
        <v>0</v>
      </c>
      <c r="AE102" s="65">
        <f t="shared" si="76"/>
        <v>0</v>
      </c>
      <c r="AF102" s="64">
        <v>0</v>
      </c>
      <c r="AG102" s="65">
        <f t="shared" si="77"/>
        <v>0</v>
      </c>
      <c r="AH102" s="64">
        <v>0</v>
      </c>
      <c r="AI102" s="65">
        <f t="shared" si="78"/>
        <v>0</v>
      </c>
      <c r="AJ102" s="64"/>
      <c r="AK102" s="65">
        <f t="shared" si="79"/>
        <v>0</v>
      </c>
      <c r="AL102" s="64"/>
      <c r="AM102" s="65">
        <f t="shared" si="80"/>
        <v>0</v>
      </c>
      <c r="AN102" s="64"/>
      <c r="AO102" s="65">
        <f t="shared" si="81"/>
        <v>0</v>
      </c>
      <c r="AP102" s="300">
        <f t="shared" si="82"/>
        <v>60</v>
      </c>
      <c r="AQ102" s="78">
        <f t="shared" si="83"/>
        <v>9</v>
      </c>
      <c r="AR102" s="291">
        <v>1</v>
      </c>
      <c r="AS102" s="69"/>
      <c r="AT102" s="286">
        <v>2</v>
      </c>
      <c r="AU102" s="226">
        <f t="shared" si="51"/>
        <v>3</v>
      </c>
      <c r="AV102" s="294">
        <f t="shared" si="52"/>
        <v>1</v>
      </c>
      <c r="AW102" s="68">
        <f t="shared" si="53"/>
        <v>0</v>
      </c>
      <c r="AX102" s="298">
        <f>IF(AP102&lt;1,0,IF(AND((L102+N102+P102+R102+T102+V102+X102+Z102+AB102)&lt;=40,(L102+N102+P102+R102+T102+V102+X102+Z102+AB102)&gt;0,(AP102)&lt;120),"กรอก",ROUND((IF(AP102&lt;120,((IF((L102+N102+P102+R102+T102+V102+X102+Z102+AB102)=0,0,(IF((L102+N102+P102+R102+T102+V102+X102+Z102+AB102)&lt;=80,6,8))))+((((AE102+AG102+AI102)*30)/20)+(((AK102+AM102+AO102)*35)/20))),(((M102+O102+Q102)*20)/20)+(((S102+U102+W102+Y102+AA102+AC102)*25)/20)+(((AE102+AG102+AI102)*30)/20)+(((AK102+AM102+AO102)*35)/20))),0)))</f>
        <v>6</v>
      </c>
      <c r="AY102" s="226">
        <f t="shared" si="54"/>
        <v>7</v>
      </c>
      <c r="AZ102" s="291">
        <f t="shared" si="55"/>
        <v>0</v>
      </c>
      <c r="BA102" s="69">
        <f t="shared" si="56"/>
        <v>0</v>
      </c>
      <c r="BB102" s="286">
        <f t="shared" si="57"/>
        <v>-4</v>
      </c>
      <c r="BC102" s="226">
        <f t="shared" si="58"/>
        <v>-4</v>
      </c>
      <c r="BD102" s="70">
        <f t="shared" si="59"/>
        <v>-57.142857142857139</v>
      </c>
      <c r="BE102" s="70">
        <f t="shared" si="60"/>
        <v>-66.666666666666657</v>
      </c>
      <c r="BF102" s="71"/>
      <c r="BG102" s="71"/>
      <c r="BH102" s="71">
        <v>1</v>
      </c>
      <c r="BI102" s="108">
        <f t="shared" si="61"/>
        <v>1</v>
      </c>
      <c r="BJ102" s="18">
        <f t="shared" si="62"/>
        <v>2</v>
      </c>
      <c r="BK102" s="18"/>
      <c r="BL102" s="18">
        <f t="shared" si="63"/>
        <v>2</v>
      </c>
      <c r="BM102" s="18">
        <f t="shared" si="64"/>
        <v>-5</v>
      </c>
      <c r="BN102" s="18">
        <f t="shared" si="65"/>
        <v>-71.428571428571431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 t="shared" si="85"/>
        <v>-4</v>
      </c>
      <c r="CW102" s="173">
        <f t="shared" si="66"/>
        <v>-57.142857142857139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3</v>
      </c>
      <c r="DN102" s="3">
        <v>4</v>
      </c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</row>
    <row r="103" spans="1:161" s="3" customFormat="1" ht="21.75" customHeight="1">
      <c r="A103" s="56">
        <v>94</v>
      </c>
      <c r="B103" s="58">
        <v>80030107</v>
      </c>
      <c r="C103" s="59" t="s">
        <v>229</v>
      </c>
      <c r="D103" s="60" t="s">
        <v>223</v>
      </c>
      <c r="E103" s="60" t="s">
        <v>214</v>
      </c>
      <c r="F103" s="60" t="s">
        <v>106</v>
      </c>
      <c r="G103" s="60" t="s">
        <v>107</v>
      </c>
      <c r="H103" s="60" t="s">
        <v>108</v>
      </c>
      <c r="I103" s="56">
        <v>40</v>
      </c>
      <c r="J103" s="56" t="s">
        <v>116</v>
      </c>
      <c r="K103" s="56" t="s">
        <v>110</v>
      </c>
      <c r="L103" s="56">
        <v>0</v>
      </c>
      <c r="M103" s="62">
        <f t="shared" si="67"/>
        <v>0</v>
      </c>
      <c r="N103" s="61">
        <v>5</v>
      </c>
      <c r="O103" s="62">
        <f t="shared" si="68"/>
        <v>1</v>
      </c>
      <c r="P103" s="61">
        <v>3</v>
      </c>
      <c r="Q103" s="62">
        <f t="shared" si="69"/>
        <v>1</v>
      </c>
      <c r="R103" s="61">
        <v>3</v>
      </c>
      <c r="S103" s="63">
        <f t="shared" si="70"/>
        <v>1</v>
      </c>
      <c r="T103" s="61">
        <v>0</v>
      </c>
      <c r="U103" s="63">
        <f t="shared" si="71"/>
        <v>0</v>
      </c>
      <c r="V103" s="61">
        <v>1</v>
      </c>
      <c r="W103" s="63">
        <f t="shared" si="72"/>
        <v>1</v>
      </c>
      <c r="X103" s="61">
        <v>3</v>
      </c>
      <c r="Y103" s="63">
        <f t="shared" si="73"/>
        <v>1</v>
      </c>
      <c r="Z103" s="61">
        <v>0</v>
      </c>
      <c r="AA103" s="63">
        <f t="shared" si="74"/>
        <v>0</v>
      </c>
      <c r="AB103" s="61">
        <v>6</v>
      </c>
      <c r="AC103" s="63">
        <f t="shared" si="75"/>
        <v>1</v>
      </c>
      <c r="AD103" s="64">
        <v>0</v>
      </c>
      <c r="AE103" s="65">
        <f t="shared" si="76"/>
        <v>0</v>
      </c>
      <c r="AF103" s="64">
        <v>0</v>
      </c>
      <c r="AG103" s="65">
        <f t="shared" si="77"/>
        <v>0</v>
      </c>
      <c r="AH103" s="64">
        <v>0</v>
      </c>
      <c r="AI103" s="65">
        <f t="shared" si="78"/>
        <v>0</v>
      </c>
      <c r="AJ103" s="64"/>
      <c r="AK103" s="65">
        <f t="shared" si="79"/>
        <v>0</v>
      </c>
      <c r="AL103" s="64"/>
      <c r="AM103" s="65">
        <f t="shared" si="80"/>
        <v>0</v>
      </c>
      <c r="AN103" s="64"/>
      <c r="AO103" s="65">
        <f t="shared" si="81"/>
        <v>0</v>
      </c>
      <c r="AP103" s="300">
        <f t="shared" si="82"/>
        <v>21</v>
      </c>
      <c r="AQ103" s="78">
        <f t="shared" si="83"/>
        <v>6</v>
      </c>
      <c r="AR103" s="291">
        <v>1</v>
      </c>
      <c r="AS103" s="69"/>
      <c r="AT103" s="286">
        <v>1</v>
      </c>
      <c r="AU103" s="226">
        <f t="shared" si="51"/>
        <v>2</v>
      </c>
      <c r="AV103" s="294">
        <f t="shared" si="52"/>
        <v>0</v>
      </c>
      <c r="AW103" s="68">
        <f t="shared" si="53"/>
        <v>0</v>
      </c>
      <c r="AX103" s="298">
        <v>4</v>
      </c>
      <c r="AY103" s="226">
        <f t="shared" si="54"/>
        <v>4</v>
      </c>
      <c r="AZ103" s="291">
        <f t="shared" si="55"/>
        <v>1</v>
      </c>
      <c r="BA103" s="69">
        <f t="shared" si="56"/>
        <v>0</v>
      </c>
      <c r="BB103" s="286">
        <f t="shared" si="57"/>
        <v>-3</v>
      </c>
      <c r="BC103" s="226">
        <f t="shared" si="58"/>
        <v>-2</v>
      </c>
      <c r="BD103" s="70">
        <f t="shared" si="59"/>
        <v>-50</v>
      </c>
      <c r="BE103" s="70">
        <f t="shared" si="60"/>
        <v>-75</v>
      </c>
      <c r="BF103" s="71"/>
      <c r="BG103" s="71"/>
      <c r="BH103" s="71"/>
      <c r="BI103" s="108">
        <f t="shared" si="61"/>
        <v>0</v>
      </c>
      <c r="BJ103" s="18">
        <f t="shared" si="62"/>
        <v>2</v>
      </c>
      <c r="BK103" s="18"/>
      <c r="BL103" s="18">
        <f t="shared" si="63"/>
        <v>2</v>
      </c>
      <c r="BM103" s="18">
        <f t="shared" si="64"/>
        <v>-2</v>
      </c>
      <c r="BN103" s="18">
        <f t="shared" si="65"/>
        <v>-50</v>
      </c>
      <c r="BO103" s="73"/>
      <c r="BP103" s="55">
        <v>1</v>
      </c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171">
        <f>BC103+BP103</f>
        <v>-1</v>
      </c>
      <c r="CW103" s="173">
        <f t="shared" si="66"/>
        <v>-25</v>
      </c>
      <c r="CX103" s="60"/>
      <c r="CY103" s="60"/>
      <c r="CZ103" s="60"/>
      <c r="DA103" s="60"/>
      <c r="DB103" s="60"/>
      <c r="DC103" s="75">
        <v>1</v>
      </c>
      <c r="DD103" s="60"/>
      <c r="DE103" s="75"/>
      <c r="DF103" s="60"/>
      <c r="DG103" s="60"/>
      <c r="DH103" s="60"/>
      <c r="DI103" s="60"/>
      <c r="DK103" s="3">
        <v>1</v>
      </c>
      <c r="DM103" s="3">
        <v>1</v>
      </c>
      <c r="DN103" s="3">
        <v>2</v>
      </c>
    </row>
    <row r="104" spans="1:161" s="3" customFormat="1" ht="21.75" customHeight="1">
      <c r="A104" s="56">
        <v>95</v>
      </c>
      <c r="B104" s="58">
        <v>80030108</v>
      </c>
      <c r="C104" s="59" t="s">
        <v>230</v>
      </c>
      <c r="D104" s="60" t="s">
        <v>231</v>
      </c>
      <c r="E104" s="60" t="s">
        <v>214</v>
      </c>
      <c r="F104" s="60" t="s">
        <v>106</v>
      </c>
      <c r="G104" s="60" t="s">
        <v>107</v>
      </c>
      <c r="H104" s="60" t="s">
        <v>112</v>
      </c>
      <c r="I104" s="56">
        <v>50</v>
      </c>
      <c r="J104" s="56" t="s">
        <v>116</v>
      </c>
      <c r="K104" s="56" t="s">
        <v>113</v>
      </c>
      <c r="L104" s="56">
        <v>0</v>
      </c>
      <c r="M104" s="62">
        <f t="shared" si="67"/>
        <v>0</v>
      </c>
      <c r="N104" s="61">
        <v>7</v>
      </c>
      <c r="O104" s="62">
        <f t="shared" si="68"/>
        <v>1</v>
      </c>
      <c r="P104" s="61">
        <v>13</v>
      </c>
      <c r="Q104" s="62">
        <f t="shared" si="69"/>
        <v>1</v>
      </c>
      <c r="R104" s="61">
        <v>15</v>
      </c>
      <c r="S104" s="63">
        <f t="shared" si="70"/>
        <v>1</v>
      </c>
      <c r="T104" s="61">
        <v>8</v>
      </c>
      <c r="U104" s="63">
        <f t="shared" si="71"/>
        <v>1</v>
      </c>
      <c r="V104" s="61">
        <v>8</v>
      </c>
      <c r="W104" s="63">
        <f t="shared" si="72"/>
        <v>1</v>
      </c>
      <c r="X104" s="61">
        <v>9</v>
      </c>
      <c r="Y104" s="63">
        <f t="shared" si="73"/>
        <v>1</v>
      </c>
      <c r="Z104" s="61">
        <v>13</v>
      </c>
      <c r="AA104" s="63">
        <f t="shared" si="74"/>
        <v>1</v>
      </c>
      <c r="AB104" s="61">
        <v>16</v>
      </c>
      <c r="AC104" s="63">
        <f t="shared" si="75"/>
        <v>1</v>
      </c>
      <c r="AD104" s="64">
        <v>22</v>
      </c>
      <c r="AE104" s="65">
        <f t="shared" si="76"/>
        <v>1</v>
      </c>
      <c r="AF104" s="64">
        <v>10</v>
      </c>
      <c r="AG104" s="65">
        <f t="shared" si="77"/>
        <v>1</v>
      </c>
      <c r="AH104" s="64">
        <v>12</v>
      </c>
      <c r="AI104" s="65">
        <f t="shared" si="78"/>
        <v>1</v>
      </c>
      <c r="AJ104" s="64"/>
      <c r="AK104" s="65">
        <f t="shared" si="79"/>
        <v>0</v>
      </c>
      <c r="AL104" s="64"/>
      <c r="AM104" s="65">
        <f t="shared" si="80"/>
        <v>0</v>
      </c>
      <c r="AN104" s="64"/>
      <c r="AO104" s="65">
        <f t="shared" si="81"/>
        <v>0</v>
      </c>
      <c r="AP104" s="300">
        <f t="shared" si="82"/>
        <v>133</v>
      </c>
      <c r="AQ104" s="78">
        <f t="shared" si="83"/>
        <v>11</v>
      </c>
      <c r="AR104" s="291">
        <v>1</v>
      </c>
      <c r="AS104" s="69"/>
      <c r="AT104" s="286">
        <v>14</v>
      </c>
      <c r="AU104" s="226">
        <f t="shared" si="51"/>
        <v>15</v>
      </c>
      <c r="AV104" s="294">
        <f t="shared" si="52"/>
        <v>1</v>
      </c>
      <c r="AW104" s="68">
        <f t="shared" si="53"/>
        <v>1</v>
      </c>
      <c r="AX104" s="298">
        <f>IF(AP104&lt;1,0,IF(AND((L104+N104+P104+R104+T104+V104+X104+Z104+AB104)&lt;=40,(L104+N104+P104+R104+T104+V104+X104+Z104+AB104)&gt;0,(AP104)&lt;120),"กรอก",ROUND((IF(AP104&lt;120,((IF((L104+N104+P104+R104+T104+V104+X104+Z104+AB104)=0,0,(IF((L104+N104+P104+R104+T104+V104+X104+Z104+AB104)&lt;=80,6,8))))+((((AE104+AG104+AI104)*30)/20)+(((AK104+AM104+AO104)*35)/20))),(((M104+O104+Q104)*20)/20)+(((S104+U104+W104+Y104+AA104+AC104)*25)/20)+(((AE104+AG104+AI104)*30)/20)+(((AK104+AM104+AO104)*35)/20))),0)))</f>
        <v>14</v>
      </c>
      <c r="AY104" s="226">
        <f t="shared" si="54"/>
        <v>16</v>
      </c>
      <c r="AZ104" s="291">
        <f t="shared" si="55"/>
        <v>0</v>
      </c>
      <c r="BA104" s="69">
        <f t="shared" si="56"/>
        <v>-1</v>
      </c>
      <c r="BB104" s="286">
        <f t="shared" si="57"/>
        <v>0</v>
      </c>
      <c r="BC104" s="226">
        <f t="shared" si="58"/>
        <v>-1</v>
      </c>
      <c r="BD104" s="70">
        <f t="shared" si="59"/>
        <v>-6.25</v>
      </c>
      <c r="BE104" s="70">
        <f t="shared" si="60"/>
        <v>0</v>
      </c>
      <c r="BF104" s="71"/>
      <c r="BG104" s="71"/>
      <c r="BH104" s="71"/>
      <c r="BI104" s="108">
        <f t="shared" si="61"/>
        <v>0</v>
      </c>
      <c r="BJ104" s="18">
        <f t="shared" si="62"/>
        <v>15</v>
      </c>
      <c r="BK104" s="18"/>
      <c r="BL104" s="18">
        <f t="shared" si="63"/>
        <v>15</v>
      </c>
      <c r="BM104" s="18">
        <f t="shared" si="64"/>
        <v>-1</v>
      </c>
      <c r="BN104" s="18">
        <f t="shared" si="65"/>
        <v>-6.25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/>
      <c r="CV104" s="56">
        <f>BC104+BQ104</f>
        <v>-1</v>
      </c>
      <c r="CW104" s="173">
        <f t="shared" si="66"/>
        <v>-6.25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K104" s="3">
        <v>1</v>
      </c>
      <c r="DM104" s="3">
        <v>15</v>
      </c>
      <c r="DN104" s="3">
        <v>16</v>
      </c>
    </row>
    <row r="105" spans="1:161" s="3" customFormat="1" ht="21.75" customHeight="1">
      <c r="A105" s="56">
        <v>96</v>
      </c>
      <c r="B105" s="58">
        <v>80030109</v>
      </c>
      <c r="C105" s="59" t="s">
        <v>232</v>
      </c>
      <c r="D105" s="60" t="s">
        <v>231</v>
      </c>
      <c r="E105" s="60" t="s">
        <v>214</v>
      </c>
      <c r="F105" s="60" t="s">
        <v>106</v>
      </c>
      <c r="G105" s="60" t="s">
        <v>107</v>
      </c>
      <c r="H105" s="60" t="s">
        <v>108</v>
      </c>
      <c r="I105" s="56">
        <v>40</v>
      </c>
      <c r="J105" s="56" t="s">
        <v>116</v>
      </c>
      <c r="K105" s="56" t="s">
        <v>110</v>
      </c>
      <c r="L105" s="56">
        <v>0</v>
      </c>
      <c r="M105" s="62">
        <f t="shared" si="67"/>
        <v>0</v>
      </c>
      <c r="N105" s="61">
        <v>12</v>
      </c>
      <c r="O105" s="62">
        <f t="shared" si="68"/>
        <v>1</v>
      </c>
      <c r="P105" s="61">
        <v>4</v>
      </c>
      <c r="Q105" s="62">
        <f t="shared" si="69"/>
        <v>1</v>
      </c>
      <c r="R105" s="61">
        <v>9</v>
      </c>
      <c r="S105" s="63">
        <f t="shared" si="70"/>
        <v>1</v>
      </c>
      <c r="T105" s="61">
        <v>12</v>
      </c>
      <c r="U105" s="63">
        <f t="shared" si="71"/>
        <v>1</v>
      </c>
      <c r="V105" s="61">
        <v>9</v>
      </c>
      <c r="W105" s="63">
        <f t="shared" si="72"/>
        <v>1</v>
      </c>
      <c r="X105" s="61">
        <v>10</v>
      </c>
      <c r="Y105" s="63">
        <f t="shared" si="73"/>
        <v>1</v>
      </c>
      <c r="Z105" s="61">
        <v>6</v>
      </c>
      <c r="AA105" s="63">
        <f t="shared" si="74"/>
        <v>1</v>
      </c>
      <c r="AB105" s="61">
        <v>8</v>
      </c>
      <c r="AC105" s="63">
        <f t="shared" si="75"/>
        <v>1</v>
      </c>
      <c r="AD105" s="64">
        <v>0</v>
      </c>
      <c r="AE105" s="65">
        <f t="shared" si="76"/>
        <v>0</v>
      </c>
      <c r="AF105" s="64">
        <v>0</v>
      </c>
      <c r="AG105" s="65">
        <f t="shared" si="77"/>
        <v>0</v>
      </c>
      <c r="AH105" s="64">
        <v>0</v>
      </c>
      <c r="AI105" s="65">
        <f t="shared" si="78"/>
        <v>0</v>
      </c>
      <c r="AJ105" s="64"/>
      <c r="AK105" s="65">
        <f t="shared" si="79"/>
        <v>0</v>
      </c>
      <c r="AL105" s="64"/>
      <c r="AM105" s="65">
        <f t="shared" si="80"/>
        <v>0</v>
      </c>
      <c r="AN105" s="64"/>
      <c r="AO105" s="65">
        <f t="shared" si="81"/>
        <v>0</v>
      </c>
      <c r="AP105" s="300">
        <f t="shared" si="82"/>
        <v>70</v>
      </c>
      <c r="AQ105" s="78">
        <f t="shared" si="83"/>
        <v>8</v>
      </c>
      <c r="AR105" s="291">
        <v>1</v>
      </c>
      <c r="AS105" s="69"/>
      <c r="AT105" s="286">
        <v>4</v>
      </c>
      <c r="AU105" s="226">
        <f t="shared" si="51"/>
        <v>5</v>
      </c>
      <c r="AV105" s="294">
        <f t="shared" si="52"/>
        <v>1</v>
      </c>
      <c r="AW105" s="68">
        <f t="shared" si="53"/>
        <v>0</v>
      </c>
      <c r="AX105" s="298">
        <f>IF(AP105&lt;1,0,IF(AND((L105+N105+P105+R105+T105+V105+X105+Z105+AB105)&lt;=40,(L105+N105+P105+R105+T105+V105+X105+Z105+AB105)&gt;0,(AP105)&lt;120),"กรอก",ROUND((IF(AP105&lt;120,((IF((L105+N105+P105+R105+T105+V105+X105+Z105+AB105)=0,0,(IF((L105+N105+P105+R105+T105+V105+X105+Z105+AB105)&lt;=80,6,8))))+((((AE105+AG105+AI105)*30)/20)+(((AK105+AM105+AO105)*35)/20))),(((M105+O105+Q105)*20)/20)+(((S105+U105+W105+Y105+AA105+AC105)*25)/20)+(((AE105+AG105+AI105)*30)/20)+(((AK105+AM105+AO105)*35)/20))),0)))</f>
        <v>6</v>
      </c>
      <c r="AY105" s="226">
        <f t="shared" si="54"/>
        <v>7</v>
      </c>
      <c r="AZ105" s="291">
        <f t="shared" si="55"/>
        <v>0</v>
      </c>
      <c r="BA105" s="69">
        <f t="shared" si="56"/>
        <v>0</v>
      </c>
      <c r="BB105" s="286">
        <f t="shared" si="57"/>
        <v>-2</v>
      </c>
      <c r="BC105" s="226">
        <f t="shared" si="58"/>
        <v>-2</v>
      </c>
      <c r="BD105" s="70">
        <f t="shared" si="59"/>
        <v>-28.571428571428569</v>
      </c>
      <c r="BE105" s="70">
        <f t="shared" si="60"/>
        <v>-33.333333333333329</v>
      </c>
      <c r="BF105" s="71"/>
      <c r="BG105" s="71"/>
      <c r="BH105" s="71"/>
      <c r="BI105" s="108">
        <f t="shared" si="61"/>
        <v>0</v>
      </c>
      <c r="BJ105" s="18">
        <f t="shared" si="62"/>
        <v>5</v>
      </c>
      <c r="BK105" s="18"/>
      <c r="BL105" s="18">
        <f t="shared" si="63"/>
        <v>5</v>
      </c>
      <c r="BM105" s="18">
        <f t="shared" si="64"/>
        <v>-2</v>
      </c>
      <c r="BN105" s="18">
        <f t="shared" si="65"/>
        <v>-28.571428571428569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>BC105+BQ105</f>
        <v>-2</v>
      </c>
      <c r="CW105" s="173">
        <f t="shared" si="66"/>
        <v>-28.571428571428569</v>
      </c>
      <c r="CX105" s="60"/>
      <c r="CY105" s="60"/>
      <c r="CZ105" s="60"/>
      <c r="DA105" s="60"/>
      <c r="DB105" s="60"/>
      <c r="DC105" s="75"/>
      <c r="DD105" s="60"/>
      <c r="DE105" s="75"/>
      <c r="DF105" s="60"/>
      <c r="DG105" s="60"/>
      <c r="DH105" s="60"/>
      <c r="DI105" s="60"/>
      <c r="DK105" s="3">
        <v>1</v>
      </c>
      <c r="DM105" s="3">
        <v>4</v>
      </c>
      <c r="DN105" s="3">
        <v>5</v>
      </c>
    </row>
    <row r="106" spans="1:161" s="3" customFormat="1" ht="21.75" customHeight="1">
      <c r="A106" s="56">
        <v>97</v>
      </c>
      <c r="B106" s="58">
        <v>80030110</v>
      </c>
      <c r="C106" s="59" t="s">
        <v>233</v>
      </c>
      <c r="D106" s="60" t="s">
        <v>231</v>
      </c>
      <c r="E106" s="60" t="s">
        <v>214</v>
      </c>
      <c r="F106" s="60" t="s">
        <v>106</v>
      </c>
      <c r="G106" s="60" t="s">
        <v>107</v>
      </c>
      <c r="H106" s="60" t="s">
        <v>108</v>
      </c>
      <c r="I106" s="56">
        <v>50</v>
      </c>
      <c r="J106" s="56" t="s">
        <v>116</v>
      </c>
      <c r="K106" s="56" t="s">
        <v>110</v>
      </c>
      <c r="L106" s="56">
        <v>0</v>
      </c>
      <c r="M106" s="62">
        <f t="shared" si="67"/>
        <v>0</v>
      </c>
      <c r="N106" s="61">
        <v>11</v>
      </c>
      <c r="O106" s="62">
        <f t="shared" si="68"/>
        <v>1</v>
      </c>
      <c r="P106" s="61">
        <v>14</v>
      </c>
      <c r="Q106" s="62">
        <f t="shared" si="69"/>
        <v>1</v>
      </c>
      <c r="R106" s="61">
        <v>12</v>
      </c>
      <c r="S106" s="63">
        <f t="shared" si="70"/>
        <v>1</v>
      </c>
      <c r="T106" s="61">
        <v>17</v>
      </c>
      <c r="U106" s="63">
        <f t="shared" si="71"/>
        <v>1</v>
      </c>
      <c r="V106" s="61">
        <v>17</v>
      </c>
      <c r="W106" s="63">
        <f t="shared" si="72"/>
        <v>1</v>
      </c>
      <c r="X106" s="61">
        <v>14</v>
      </c>
      <c r="Y106" s="63">
        <f t="shared" si="73"/>
        <v>1</v>
      </c>
      <c r="Z106" s="61">
        <v>18</v>
      </c>
      <c r="AA106" s="63">
        <f t="shared" si="74"/>
        <v>1</v>
      </c>
      <c r="AB106" s="61">
        <v>7</v>
      </c>
      <c r="AC106" s="63">
        <f t="shared" si="75"/>
        <v>1</v>
      </c>
      <c r="AD106" s="64">
        <v>0</v>
      </c>
      <c r="AE106" s="65">
        <f t="shared" si="76"/>
        <v>0</v>
      </c>
      <c r="AF106" s="64">
        <v>0</v>
      </c>
      <c r="AG106" s="65">
        <f t="shared" si="77"/>
        <v>0</v>
      </c>
      <c r="AH106" s="64">
        <v>0</v>
      </c>
      <c r="AI106" s="65">
        <f t="shared" si="78"/>
        <v>0</v>
      </c>
      <c r="AJ106" s="64"/>
      <c r="AK106" s="65">
        <f t="shared" si="79"/>
        <v>0</v>
      </c>
      <c r="AL106" s="64"/>
      <c r="AM106" s="65">
        <f t="shared" si="80"/>
        <v>0</v>
      </c>
      <c r="AN106" s="64"/>
      <c r="AO106" s="65">
        <f t="shared" si="81"/>
        <v>0</v>
      </c>
      <c r="AP106" s="300">
        <f t="shared" si="82"/>
        <v>110</v>
      </c>
      <c r="AQ106" s="78">
        <f t="shared" si="83"/>
        <v>8</v>
      </c>
      <c r="AR106" s="291">
        <v>1</v>
      </c>
      <c r="AS106" s="69"/>
      <c r="AT106" s="286">
        <v>5</v>
      </c>
      <c r="AU106" s="226">
        <f t="shared" si="51"/>
        <v>6</v>
      </c>
      <c r="AV106" s="294">
        <f t="shared" si="52"/>
        <v>1</v>
      </c>
      <c r="AW106" s="68">
        <f t="shared" si="53"/>
        <v>0</v>
      </c>
      <c r="AX106" s="298">
        <f>IF(AP106&lt;1,0,IF(AND((L106+N106+P106+R106+T106+V106+X106+Z106+AB106)&lt;=40,(L106+N106+P106+R106+T106+V106+X106+Z106+AB106)&gt;0,(AP106)&lt;120),"กรอก",ROUND((IF(AP106&lt;120,((IF((L106+N106+P106+R106+T106+V106+X106+Z106+AB106)=0,0,(IF((L106+N106+P106+R106+T106+V106+X106+Z106+AB106)&lt;=80,6,8))))+((((AE106+AG106+AI106)*30)/20)+(((AK106+AM106+AO106)*35)/20))),(((M106+O106+Q106)*20)/20)+(((S106+U106+W106+Y106+AA106+AC106)*25)/20)+(((AE106+AG106+AI106)*30)/20)+(((AK106+AM106+AO106)*35)/20))),0)))</f>
        <v>8</v>
      </c>
      <c r="AY106" s="226">
        <f t="shared" si="54"/>
        <v>9</v>
      </c>
      <c r="AZ106" s="291">
        <f t="shared" si="55"/>
        <v>0</v>
      </c>
      <c r="BA106" s="69">
        <f t="shared" si="56"/>
        <v>0</v>
      </c>
      <c r="BB106" s="286">
        <f t="shared" si="57"/>
        <v>-3</v>
      </c>
      <c r="BC106" s="226">
        <f t="shared" si="58"/>
        <v>-3</v>
      </c>
      <c r="BD106" s="70">
        <f t="shared" si="59"/>
        <v>-33.333333333333329</v>
      </c>
      <c r="BE106" s="70">
        <f t="shared" si="60"/>
        <v>-37.5</v>
      </c>
      <c r="BF106" s="71"/>
      <c r="BG106" s="71"/>
      <c r="BH106" s="71">
        <v>1</v>
      </c>
      <c r="BI106" s="108">
        <f t="shared" si="61"/>
        <v>1</v>
      </c>
      <c r="BJ106" s="18">
        <f t="shared" si="62"/>
        <v>5</v>
      </c>
      <c r="BK106" s="18">
        <v>1</v>
      </c>
      <c r="BL106" s="18">
        <f t="shared" si="63"/>
        <v>6</v>
      </c>
      <c r="BM106" s="18">
        <f t="shared" si="64"/>
        <v>-3</v>
      </c>
      <c r="BN106" s="18">
        <f t="shared" si="65"/>
        <v>-33.333333333333329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/>
      <c r="CV106" s="56">
        <f>BC106+BQ106</f>
        <v>-3</v>
      </c>
      <c r="CW106" s="173">
        <f t="shared" si="66"/>
        <v>-33.333333333333329</v>
      </c>
      <c r="CX106" s="60"/>
      <c r="CY106" s="60"/>
      <c r="CZ106" s="60"/>
      <c r="DA106" s="60"/>
      <c r="DB106" s="60"/>
      <c r="DC106" s="75">
        <v>3</v>
      </c>
      <c r="DD106" s="60"/>
      <c r="DE106" s="75"/>
      <c r="DF106" s="60"/>
      <c r="DG106" s="60"/>
      <c r="DH106" s="60"/>
      <c r="DI106" s="60"/>
      <c r="DK106" s="3">
        <v>1</v>
      </c>
      <c r="DM106" s="3">
        <v>5</v>
      </c>
      <c r="DN106" s="3">
        <v>6</v>
      </c>
    </row>
    <row r="107" spans="1:161" s="3" customFormat="1" ht="21.75" customHeight="1">
      <c r="A107" s="56">
        <v>98</v>
      </c>
      <c r="B107" s="58">
        <v>80030112</v>
      </c>
      <c r="C107" s="59" t="s">
        <v>234</v>
      </c>
      <c r="D107" s="60" t="s">
        <v>231</v>
      </c>
      <c r="E107" s="60" t="s">
        <v>214</v>
      </c>
      <c r="F107" s="60" t="s">
        <v>106</v>
      </c>
      <c r="G107" s="60" t="s">
        <v>107</v>
      </c>
      <c r="H107" s="60" t="s">
        <v>108</v>
      </c>
      <c r="I107" s="56">
        <v>40</v>
      </c>
      <c r="J107" s="56" t="s">
        <v>116</v>
      </c>
      <c r="K107" s="56" t="s">
        <v>110</v>
      </c>
      <c r="L107" s="56">
        <v>6</v>
      </c>
      <c r="M107" s="62">
        <f t="shared" si="67"/>
        <v>1</v>
      </c>
      <c r="N107" s="61">
        <v>4</v>
      </c>
      <c r="O107" s="62">
        <f t="shared" si="68"/>
        <v>1</v>
      </c>
      <c r="P107" s="61">
        <v>8</v>
      </c>
      <c r="Q107" s="62">
        <f t="shared" si="69"/>
        <v>1</v>
      </c>
      <c r="R107" s="61">
        <v>4</v>
      </c>
      <c r="S107" s="63">
        <f t="shared" si="70"/>
        <v>1</v>
      </c>
      <c r="T107" s="61">
        <v>3</v>
      </c>
      <c r="U107" s="63">
        <f t="shared" si="71"/>
        <v>1</v>
      </c>
      <c r="V107" s="61">
        <v>8</v>
      </c>
      <c r="W107" s="63">
        <f t="shared" si="72"/>
        <v>1</v>
      </c>
      <c r="X107" s="61">
        <v>5</v>
      </c>
      <c r="Y107" s="63">
        <f t="shared" si="73"/>
        <v>1</v>
      </c>
      <c r="Z107" s="61">
        <v>7</v>
      </c>
      <c r="AA107" s="63">
        <f t="shared" si="74"/>
        <v>1</v>
      </c>
      <c r="AB107" s="61">
        <v>11</v>
      </c>
      <c r="AC107" s="63">
        <f t="shared" si="75"/>
        <v>1</v>
      </c>
      <c r="AD107" s="64">
        <v>0</v>
      </c>
      <c r="AE107" s="65">
        <f t="shared" si="76"/>
        <v>0</v>
      </c>
      <c r="AF107" s="64">
        <v>0</v>
      </c>
      <c r="AG107" s="65">
        <f t="shared" si="77"/>
        <v>0</v>
      </c>
      <c r="AH107" s="64">
        <v>0</v>
      </c>
      <c r="AI107" s="65">
        <f t="shared" si="78"/>
        <v>0</v>
      </c>
      <c r="AJ107" s="64"/>
      <c r="AK107" s="65">
        <f t="shared" si="79"/>
        <v>0</v>
      </c>
      <c r="AL107" s="64"/>
      <c r="AM107" s="65">
        <f t="shared" si="80"/>
        <v>0</v>
      </c>
      <c r="AN107" s="64"/>
      <c r="AO107" s="65">
        <f t="shared" si="81"/>
        <v>0</v>
      </c>
      <c r="AP107" s="300">
        <f t="shared" si="82"/>
        <v>56</v>
      </c>
      <c r="AQ107" s="78">
        <f t="shared" si="83"/>
        <v>9</v>
      </c>
      <c r="AR107" s="291">
        <v>1</v>
      </c>
      <c r="AS107" s="69"/>
      <c r="AT107" s="286">
        <v>3</v>
      </c>
      <c r="AU107" s="226">
        <f t="shared" si="51"/>
        <v>4</v>
      </c>
      <c r="AV107" s="294">
        <f t="shared" si="52"/>
        <v>1</v>
      </c>
      <c r="AW107" s="68">
        <f t="shared" si="53"/>
        <v>0</v>
      </c>
      <c r="AX107" s="298">
        <f>IF(AP107&lt;1,0,IF(AND((L107+N107+P107+R107+T107+V107+X107+Z107+AB107)&lt;=40,(L107+N107+P107+R107+T107+V107+X107+Z107+AB107)&gt;0,(AP107)&lt;120),"กรอก",ROUND((IF(AP107&lt;120,((IF((L107+N107+P107+R107+T107+V107+X107+Z107+AB107)=0,0,(IF((L107+N107+P107+R107+T107+V107+X107+Z107+AB107)&lt;=80,6,8))))+((((AE107+AG107+AI107)*30)/20)+(((AK107+AM107+AO107)*35)/20))),(((M107+O107+Q107)*20)/20)+(((S107+U107+W107+Y107+AA107+AC107)*25)/20)+(((AE107+AG107+AI107)*30)/20)+(((AK107+AM107+AO107)*35)/20))),0)))</f>
        <v>6</v>
      </c>
      <c r="AY107" s="226">
        <f t="shared" si="54"/>
        <v>7</v>
      </c>
      <c r="AZ107" s="291">
        <f t="shared" si="55"/>
        <v>0</v>
      </c>
      <c r="BA107" s="69">
        <f t="shared" si="56"/>
        <v>0</v>
      </c>
      <c r="BB107" s="286">
        <f t="shared" si="57"/>
        <v>-3</v>
      </c>
      <c r="BC107" s="226">
        <f t="shared" si="58"/>
        <v>-3</v>
      </c>
      <c r="BD107" s="70">
        <f t="shared" si="59"/>
        <v>-42.857142857142854</v>
      </c>
      <c r="BE107" s="70">
        <f t="shared" si="60"/>
        <v>-50</v>
      </c>
      <c r="BF107" s="71"/>
      <c r="BG107" s="71"/>
      <c r="BH107" s="71">
        <v>1</v>
      </c>
      <c r="BI107" s="108">
        <f t="shared" si="61"/>
        <v>1</v>
      </c>
      <c r="BJ107" s="18">
        <f t="shared" si="62"/>
        <v>3</v>
      </c>
      <c r="BK107" s="18">
        <v>1</v>
      </c>
      <c r="BL107" s="18">
        <f t="shared" si="63"/>
        <v>4</v>
      </c>
      <c r="BM107" s="18">
        <f t="shared" si="64"/>
        <v>-3</v>
      </c>
      <c r="BN107" s="18">
        <f t="shared" si="65"/>
        <v>-42.857142857142854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>
        <v>1</v>
      </c>
      <c r="CV107" s="56">
        <f>BC107+CU107</f>
        <v>-2</v>
      </c>
      <c r="CW107" s="173">
        <f t="shared" si="66"/>
        <v>-28.571428571428569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3</v>
      </c>
      <c r="DN107" s="3">
        <v>4</v>
      </c>
    </row>
    <row r="108" spans="1:161" s="3" customFormat="1" ht="21.75" customHeight="1">
      <c r="A108" s="56">
        <v>99</v>
      </c>
      <c r="B108" s="58">
        <v>80030113</v>
      </c>
      <c r="C108" s="59" t="s">
        <v>235</v>
      </c>
      <c r="D108" s="60" t="s">
        <v>231</v>
      </c>
      <c r="E108" s="60" t="s">
        <v>214</v>
      </c>
      <c r="F108" s="60" t="s">
        <v>106</v>
      </c>
      <c r="G108" s="60" t="s">
        <v>107</v>
      </c>
      <c r="H108" s="60" t="s">
        <v>108</v>
      </c>
      <c r="I108" s="56">
        <v>33</v>
      </c>
      <c r="J108" s="56" t="s">
        <v>116</v>
      </c>
      <c r="K108" s="56" t="s">
        <v>110</v>
      </c>
      <c r="L108" s="56">
        <v>9</v>
      </c>
      <c r="M108" s="62">
        <f t="shared" si="67"/>
        <v>1</v>
      </c>
      <c r="N108" s="61">
        <v>11</v>
      </c>
      <c r="O108" s="62">
        <f t="shared" si="68"/>
        <v>1</v>
      </c>
      <c r="P108" s="61">
        <v>9</v>
      </c>
      <c r="Q108" s="62">
        <f t="shared" si="69"/>
        <v>1</v>
      </c>
      <c r="R108" s="61">
        <v>8</v>
      </c>
      <c r="S108" s="63">
        <f t="shared" si="70"/>
        <v>1</v>
      </c>
      <c r="T108" s="61">
        <v>7</v>
      </c>
      <c r="U108" s="63">
        <f t="shared" si="71"/>
        <v>1</v>
      </c>
      <c r="V108" s="61">
        <v>10</v>
      </c>
      <c r="W108" s="63">
        <f t="shared" si="72"/>
        <v>1</v>
      </c>
      <c r="X108" s="61">
        <v>5</v>
      </c>
      <c r="Y108" s="63">
        <f t="shared" si="73"/>
        <v>1</v>
      </c>
      <c r="Z108" s="61">
        <v>5</v>
      </c>
      <c r="AA108" s="63">
        <f t="shared" si="74"/>
        <v>1</v>
      </c>
      <c r="AB108" s="61">
        <v>6</v>
      </c>
      <c r="AC108" s="63">
        <f t="shared" si="75"/>
        <v>1</v>
      </c>
      <c r="AD108" s="64">
        <v>0</v>
      </c>
      <c r="AE108" s="65">
        <f t="shared" si="76"/>
        <v>0</v>
      </c>
      <c r="AF108" s="64">
        <v>0</v>
      </c>
      <c r="AG108" s="65">
        <f t="shared" si="77"/>
        <v>0</v>
      </c>
      <c r="AH108" s="64">
        <v>0</v>
      </c>
      <c r="AI108" s="65">
        <f t="shared" si="78"/>
        <v>0</v>
      </c>
      <c r="AJ108" s="64"/>
      <c r="AK108" s="65">
        <f t="shared" si="79"/>
        <v>0</v>
      </c>
      <c r="AL108" s="64"/>
      <c r="AM108" s="65">
        <f t="shared" si="80"/>
        <v>0</v>
      </c>
      <c r="AN108" s="64"/>
      <c r="AO108" s="65">
        <f t="shared" si="81"/>
        <v>0</v>
      </c>
      <c r="AP108" s="300">
        <f t="shared" si="82"/>
        <v>70</v>
      </c>
      <c r="AQ108" s="78">
        <f t="shared" si="83"/>
        <v>9</v>
      </c>
      <c r="AR108" s="291">
        <v>1</v>
      </c>
      <c r="AS108" s="69"/>
      <c r="AT108" s="286">
        <v>3</v>
      </c>
      <c r="AU108" s="226">
        <f t="shared" si="51"/>
        <v>4</v>
      </c>
      <c r="AV108" s="294">
        <f t="shared" si="52"/>
        <v>1</v>
      </c>
      <c r="AW108" s="68">
        <f t="shared" si="53"/>
        <v>0</v>
      </c>
      <c r="AX108" s="298">
        <f>IF(AP108&lt;1,0,IF(AND((L108+N108+P108+R108+T108+V108+X108+Z108+AB108)&lt;=40,(L108+N108+P108+R108+T108+V108+X108+Z108+AB108)&gt;0,(AP108)&lt;120),"กรอก",ROUND((IF(AP108&lt;120,((IF((L108+N108+P108+R108+T108+V108+X108+Z108+AB108)=0,0,(IF((L108+N108+P108+R108+T108+V108+X108+Z108+AB108)&lt;=80,6,8))))+((((AE108+AG108+AI108)*30)/20)+(((AK108+AM108+AO108)*35)/20))),(((M108+O108+Q108)*20)/20)+(((S108+U108+W108+Y108+AA108+AC108)*25)/20)+(((AE108+AG108+AI108)*30)/20)+(((AK108+AM108+AO108)*35)/20))),0)))</f>
        <v>6</v>
      </c>
      <c r="AY108" s="226">
        <f t="shared" si="54"/>
        <v>7</v>
      </c>
      <c r="AZ108" s="291">
        <f t="shared" si="55"/>
        <v>0</v>
      </c>
      <c r="BA108" s="69">
        <f t="shared" si="56"/>
        <v>0</v>
      </c>
      <c r="BB108" s="286">
        <f t="shared" si="57"/>
        <v>-3</v>
      </c>
      <c r="BC108" s="226">
        <f t="shared" si="58"/>
        <v>-3</v>
      </c>
      <c r="BD108" s="70">
        <f t="shared" si="59"/>
        <v>-42.857142857142854</v>
      </c>
      <c r="BE108" s="70">
        <f t="shared" si="60"/>
        <v>-50</v>
      </c>
      <c r="BF108" s="71"/>
      <c r="BG108" s="71"/>
      <c r="BH108" s="71">
        <v>1</v>
      </c>
      <c r="BI108" s="108">
        <f t="shared" si="61"/>
        <v>1</v>
      </c>
      <c r="BJ108" s="18">
        <f t="shared" si="62"/>
        <v>3</v>
      </c>
      <c r="BK108" s="18">
        <v>1</v>
      </c>
      <c r="BL108" s="18">
        <f t="shared" si="63"/>
        <v>4</v>
      </c>
      <c r="BM108" s="18">
        <f t="shared" si="64"/>
        <v>-3</v>
      </c>
      <c r="BN108" s="18">
        <f t="shared" si="65"/>
        <v>-42.857142857142854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/>
      <c r="CV108" s="56">
        <f>BC108+BQ108</f>
        <v>-3</v>
      </c>
      <c r="CW108" s="173">
        <f t="shared" si="66"/>
        <v>-42.857142857142854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3</v>
      </c>
      <c r="DN108" s="3">
        <v>4</v>
      </c>
    </row>
    <row r="109" spans="1:161" s="3" customFormat="1" ht="21.75" customHeight="1">
      <c r="A109" s="56">
        <v>100</v>
      </c>
      <c r="B109" s="58">
        <v>80030114</v>
      </c>
      <c r="C109" s="59" t="s">
        <v>236</v>
      </c>
      <c r="D109" s="60" t="s">
        <v>231</v>
      </c>
      <c r="E109" s="60" t="s">
        <v>214</v>
      </c>
      <c r="F109" s="60" t="s">
        <v>106</v>
      </c>
      <c r="G109" s="60" t="s">
        <v>107</v>
      </c>
      <c r="H109" s="60" t="s">
        <v>108</v>
      </c>
      <c r="I109" s="56">
        <v>60</v>
      </c>
      <c r="J109" s="56" t="s">
        <v>116</v>
      </c>
      <c r="K109" s="56" t="s">
        <v>110</v>
      </c>
      <c r="L109" s="56">
        <v>0</v>
      </c>
      <c r="M109" s="62">
        <f t="shared" si="67"/>
        <v>0</v>
      </c>
      <c r="N109" s="61">
        <v>7</v>
      </c>
      <c r="O109" s="62">
        <f t="shared" si="68"/>
        <v>1</v>
      </c>
      <c r="P109" s="61">
        <v>6</v>
      </c>
      <c r="Q109" s="62">
        <f t="shared" si="69"/>
        <v>1</v>
      </c>
      <c r="R109" s="61">
        <v>1</v>
      </c>
      <c r="S109" s="63">
        <f t="shared" si="70"/>
        <v>1</v>
      </c>
      <c r="T109" s="61">
        <v>7</v>
      </c>
      <c r="U109" s="63">
        <f t="shared" si="71"/>
        <v>1</v>
      </c>
      <c r="V109" s="61">
        <v>2</v>
      </c>
      <c r="W109" s="63">
        <f t="shared" si="72"/>
        <v>1</v>
      </c>
      <c r="X109" s="61">
        <v>7</v>
      </c>
      <c r="Y109" s="63">
        <f t="shared" si="73"/>
        <v>1</v>
      </c>
      <c r="Z109" s="61">
        <v>3</v>
      </c>
      <c r="AA109" s="63">
        <f t="shared" si="74"/>
        <v>1</v>
      </c>
      <c r="AB109" s="61">
        <v>4</v>
      </c>
      <c r="AC109" s="63">
        <f t="shared" si="75"/>
        <v>1</v>
      </c>
      <c r="AD109" s="64">
        <v>0</v>
      </c>
      <c r="AE109" s="65">
        <f t="shared" si="76"/>
        <v>0</v>
      </c>
      <c r="AF109" s="64">
        <v>0</v>
      </c>
      <c r="AG109" s="65">
        <f t="shared" si="77"/>
        <v>0</v>
      </c>
      <c r="AH109" s="64">
        <v>0</v>
      </c>
      <c r="AI109" s="65">
        <f t="shared" si="78"/>
        <v>0</v>
      </c>
      <c r="AJ109" s="64"/>
      <c r="AK109" s="65">
        <f t="shared" si="79"/>
        <v>0</v>
      </c>
      <c r="AL109" s="64"/>
      <c r="AM109" s="65">
        <f t="shared" si="80"/>
        <v>0</v>
      </c>
      <c r="AN109" s="64"/>
      <c r="AO109" s="65">
        <f t="shared" si="81"/>
        <v>0</v>
      </c>
      <c r="AP109" s="300">
        <f t="shared" si="82"/>
        <v>37</v>
      </c>
      <c r="AQ109" s="78">
        <f t="shared" si="83"/>
        <v>8</v>
      </c>
      <c r="AR109" s="291">
        <v>1</v>
      </c>
      <c r="AS109" s="69"/>
      <c r="AT109" s="286">
        <v>2</v>
      </c>
      <c r="AU109" s="226">
        <f t="shared" si="51"/>
        <v>3</v>
      </c>
      <c r="AV109" s="294">
        <f t="shared" si="52"/>
        <v>0</v>
      </c>
      <c r="AW109" s="68">
        <f t="shared" si="53"/>
        <v>0</v>
      </c>
      <c r="AX109" s="298">
        <v>4</v>
      </c>
      <c r="AY109" s="226">
        <f t="shared" si="54"/>
        <v>4</v>
      </c>
      <c r="AZ109" s="291">
        <f t="shared" si="55"/>
        <v>1</v>
      </c>
      <c r="BA109" s="69">
        <f t="shared" si="56"/>
        <v>0</v>
      </c>
      <c r="BB109" s="286">
        <f t="shared" si="57"/>
        <v>-2</v>
      </c>
      <c r="BC109" s="226">
        <f t="shared" si="58"/>
        <v>-1</v>
      </c>
      <c r="BD109" s="70">
        <f t="shared" si="59"/>
        <v>-25</v>
      </c>
      <c r="BE109" s="70">
        <f t="shared" si="60"/>
        <v>-50</v>
      </c>
      <c r="BF109" s="71"/>
      <c r="BG109" s="71"/>
      <c r="BH109" s="71"/>
      <c r="BI109" s="108">
        <f t="shared" si="61"/>
        <v>0</v>
      </c>
      <c r="BJ109" s="18">
        <f t="shared" si="62"/>
        <v>3</v>
      </c>
      <c r="BK109" s="18"/>
      <c r="BL109" s="18">
        <f t="shared" si="63"/>
        <v>3</v>
      </c>
      <c r="BM109" s="18">
        <f t="shared" si="64"/>
        <v>-1</v>
      </c>
      <c r="BN109" s="18">
        <f t="shared" si="65"/>
        <v>-25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>BC109+BQ109</f>
        <v>-1</v>
      </c>
      <c r="CW109" s="173">
        <f t="shared" si="66"/>
        <v>-25</v>
      </c>
      <c r="CX109" s="60"/>
      <c r="CY109" s="60"/>
      <c r="CZ109" s="60"/>
      <c r="DA109" s="60"/>
      <c r="DB109" s="60"/>
      <c r="DC109" s="75"/>
      <c r="DD109" s="60"/>
      <c r="DE109" s="75"/>
      <c r="DF109" s="60"/>
      <c r="DG109" s="60"/>
      <c r="DH109" s="60"/>
      <c r="DI109" s="60"/>
      <c r="DK109" s="3">
        <v>1</v>
      </c>
      <c r="DM109" s="3">
        <v>2</v>
      </c>
      <c r="DN109" s="3">
        <v>3</v>
      </c>
    </row>
    <row r="110" spans="1:161" s="3" customFormat="1" ht="21.75" customHeight="1">
      <c r="A110" s="56">
        <v>101</v>
      </c>
      <c r="B110" s="58">
        <v>80030115</v>
      </c>
      <c r="C110" s="59" t="s">
        <v>237</v>
      </c>
      <c r="D110" s="60" t="s">
        <v>223</v>
      </c>
      <c r="E110" s="60" t="s">
        <v>214</v>
      </c>
      <c r="F110" s="60" t="s">
        <v>106</v>
      </c>
      <c r="G110" s="60" t="s">
        <v>107</v>
      </c>
      <c r="H110" s="60" t="s">
        <v>112</v>
      </c>
      <c r="I110" s="56">
        <v>40</v>
      </c>
      <c r="J110" s="56" t="s">
        <v>116</v>
      </c>
      <c r="K110" s="56" t="s">
        <v>110</v>
      </c>
      <c r="L110" s="56">
        <v>7</v>
      </c>
      <c r="M110" s="62">
        <f t="shared" si="67"/>
        <v>1</v>
      </c>
      <c r="N110" s="61">
        <v>3</v>
      </c>
      <c r="O110" s="62">
        <f t="shared" si="68"/>
        <v>1</v>
      </c>
      <c r="P110" s="61">
        <v>8</v>
      </c>
      <c r="Q110" s="62">
        <f t="shared" si="69"/>
        <v>1</v>
      </c>
      <c r="R110" s="61">
        <v>7</v>
      </c>
      <c r="S110" s="63">
        <f t="shared" si="70"/>
        <v>1</v>
      </c>
      <c r="T110" s="61">
        <v>7</v>
      </c>
      <c r="U110" s="63">
        <f t="shared" si="71"/>
        <v>1</v>
      </c>
      <c r="V110" s="61">
        <v>5</v>
      </c>
      <c r="W110" s="63">
        <f t="shared" si="72"/>
        <v>1</v>
      </c>
      <c r="X110" s="61">
        <v>4</v>
      </c>
      <c r="Y110" s="63">
        <f t="shared" si="73"/>
        <v>1</v>
      </c>
      <c r="Z110" s="61">
        <v>6</v>
      </c>
      <c r="AA110" s="63">
        <f t="shared" si="74"/>
        <v>1</v>
      </c>
      <c r="AB110" s="61">
        <v>2</v>
      </c>
      <c r="AC110" s="63">
        <f t="shared" si="75"/>
        <v>1</v>
      </c>
      <c r="AD110" s="64">
        <v>0</v>
      </c>
      <c r="AE110" s="65">
        <f t="shared" si="76"/>
        <v>0</v>
      </c>
      <c r="AF110" s="64">
        <v>16</v>
      </c>
      <c r="AG110" s="65">
        <f t="shared" si="77"/>
        <v>1</v>
      </c>
      <c r="AH110" s="64">
        <v>20</v>
      </c>
      <c r="AI110" s="65">
        <f t="shared" si="78"/>
        <v>1</v>
      </c>
      <c r="AJ110" s="64"/>
      <c r="AK110" s="65">
        <f t="shared" si="79"/>
        <v>0</v>
      </c>
      <c r="AL110" s="64"/>
      <c r="AM110" s="65">
        <f t="shared" si="80"/>
        <v>0</v>
      </c>
      <c r="AN110" s="64"/>
      <c r="AO110" s="65">
        <f t="shared" si="81"/>
        <v>0</v>
      </c>
      <c r="AP110" s="300">
        <f t="shared" si="82"/>
        <v>85</v>
      </c>
      <c r="AQ110" s="78">
        <f t="shared" si="83"/>
        <v>11</v>
      </c>
      <c r="AR110" s="291">
        <v>1</v>
      </c>
      <c r="AS110" s="69"/>
      <c r="AT110" s="286">
        <v>6</v>
      </c>
      <c r="AU110" s="226">
        <f t="shared" si="51"/>
        <v>7</v>
      </c>
      <c r="AV110" s="294">
        <f t="shared" si="52"/>
        <v>1</v>
      </c>
      <c r="AW110" s="68">
        <f t="shared" si="53"/>
        <v>0</v>
      </c>
      <c r="AX110" s="298">
        <f t="shared" ref="AX110:AX115" si="86">IF(AP110&lt;1,0,IF(AND((L110+N110+P110+R110+T110+V110+X110+Z110+AB110)&lt;=40,(L110+N110+P110+R110+T110+V110+X110+Z110+AB110)&gt;0,(AP110)&lt;120),"กรอก",ROUND((IF(AP110&lt;120,((IF((L110+N110+P110+R110+T110+V110+X110+Z110+AB110)=0,0,(IF((L110+N110+P110+R110+T110+V110+X110+Z110+AB110)&lt;=80,6,8))))+((((AE110+AG110+AI110)*30)/20)+(((AK110+AM110+AO110)*35)/20))),(((M110+O110+Q110)*20)/20)+(((S110+U110+W110+Y110+AA110+AC110)*25)/20)+(((AE110+AG110+AI110)*30)/20)+(((AK110+AM110+AO110)*35)/20))),0)))</f>
        <v>9</v>
      </c>
      <c r="AY110" s="226">
        <f t="shared" si="54"/>
        <v>10</v>
      </c>
      <c r="AZ110" s="291">
        <f t="shared" si="55"/>
        <v>0</v>
      </c>
      <c r="BA110" s="69">
        <f t="shared" si="56"/>
        <v>0</v>
      </c>
      <c r="BB110" s="286">
        <f t="shared" si="57"/>
        <v>-3</v>
      </c>
      <c r="BC110" s="226">
        <f t="shared" si="58"/>
        <v>-3</v>
      </c>
      <c r="BD110" s="70">
        <f t="shared" si="59"/>
        <v>-30</v>
      </c>
      <c r="BE110" s="70">
        <f t="shared" si="60"/>
        <v>-33.333333333333329</v>
      </c>
      <c r="BF110" s="71"/>
      <c r="BG110" s="71"/>
      <c r="BH110" s="71">
        <v>2</v>
      </c>
      <c r="BI110" s="108">
        <f t="shared" si="61"/>
        <v>2</v>
      </c>
      <c r="BJ110" s="18">
        <f t="shared" si="62"/>
        <v>5</v>
      </c>
      <c r="BK110" s="18"/>
      <c r="BL110" s="18">
        <f t="shared" si="63"/>
        <v>5</v>
      </c>
      <c r="BM110" s="18">
        <f t="shared" si="64"/>
        <v>-5</v>
      </c>
      <c r="BN110" s="18">
        <f t="shared" si="65"/>
        <v>-50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/>
      <c r="CV110" s="56">
        <f>BC110+BQ110</f>
        <v>-3</v>
      </c>
      <c r="CW110" s="173">
        <f t="shared" si="66"/>
        <v>-30</v>
      </c>
      <c r="CX110" s="60"/>
      <c r="CY110" s="60"/>
      <c r="CZ110" s="60"/>
      <c r="DA110" s="60"/>
      <c r="DB110" s="60"/>
      <c r="DC110" s="75">
        <v>4</v>
      </c>
      <c r="DD110" s="60"/>
      <c r="DE110" s="75"/>
      <c r="DF110" s="60"/>
      <c r="DG110" s="60"/>
      <c r="DH110" s="60"/>
      <c r="DI110" s="60"/>
      <c r="DK110" s="3">
        <v>1</v>
      </c>
      <c r="DM110" s="3">
        <v>8</v>
      </c>
      <c r="DN110" s="3">
        <v>9</v>
      </c>
    </row>
    <row r="111" spans="1:161" s="3" customFormat="1" ht="21.75" customHeight="1">
      <c r="A111" s="56">
        <v>102</v>
      </c>
      <c r="B111" s="58">
        <v>80030119</v>
      </c>
      <c r="C111" s="59" t="s">
        <v>238</v>
      </c>
      <c r="D111" s="60" t="s">
        <v>223</v>
      </c>
      <c r="E111" s="60" t="s">
        <v>214</v>
      </c>
      <c r="F111" s="60" t="s">
        <v>106</v>
      </c>
      <c r="G111" s="60" t="s">
        <v>107</v>
      </c>
      <c r="H111" s="60" t="s">
        <v>108</v>
      </c>
      <c r="I111" s="56">
        <v>45</v>
      </c>
      <c r="J111" s="56" t="s">
        <v>116</v>
      </c>
      <c r="K111" s="56" t="s">
        <v>110</v>
      </c>
      <c r="L111" s="56">
        <v>12</v>
      </c>
      <c r="M111" s="62">
        <f t="shared" si="67"/>
        <v>1</v>
      </c>
      <c r="N111" s="61">
        <v>7</v>
      </c>
      <c r="O111" s="62">
        <f t="shared" si="68"/>
        <v>1</v>
      </c>
      <c r="P111" s="61">
        <v>9</v>
      </c>
      <c r="Q111" s="62">
        <f t="shared" si="69"/>
        <v>1</v>
      </c>
      <c r="R111" s="61">
        <v>4</v>
      </c>
      <c r="S111" s="63">
        <f t="shared" si="70"/>
        <v>1</v>
      </c>
      <c r="T111" s="61">
        <v>7</v>
      </c>
      <c r="U111" s="63">
        <f t="shared" si="71"/>
        <v>1</v>
      </c>
      <c r="V111" s="61">
        <v>4</v>
      </c>
      <c r="W111" s="63">
        <f t="shared" si="72"/>
        <v>1</v>
      </c>
      <c r="X111" s="61">
        <v>4</v>
      </c>
      <c r="Y111" s="63">
        <f t="shared" si="73"/>
        <v>1</v>
      </c>
      <c r="Z111" s="61">
        <v>2</v>
      </c>
      <c r="AA111" s="63">
        <f t="shared" si="74"/>
        <v>1</v>
      </c>
      <c r="AB111" s="61">
        <v>5</v>
      </c>
      <c r="AC111" s="63">
        <f t="shared" si="75"/>
        <v>1</v>
      </c>
      <c r="AD111" s="64">
        <v>0</v>
      </c>
      <c r="AE111" s="65">
        <f t="shared" si="76"/>
        <v>0</v>
      </c>
      <c r="AF111" s="64">
        <v>0</v>
      </c>
      <c r="AG111" s="65">
        <f t="shared" si="77"/>
        <v>0</v>
      </c>
      <c r="AH111" s="64">
        <v>0</v>
      </c>
      <c r="AI111" s="65">
        <f t="shared" si="78"/>
        <v>0</v>
      </c>
      <c r="AJ111" s="64"/>
      <c r="AK111" s="65">
        <f t="shared" si="79"/>
        <v>0</v>
      </c>
      <c r="AL111" s="64"/>
      <c r="AM111" s="65">
        <f t="shared" si="80"/>
        <v>0</v>
      </c>
      <c r="AN111" s="64"/>
      <c r="AO111" s="65">
        <f t="shared" si="81"/>
        <v>0</v>
      </c>
      <c r="AP111" s="300">
        <f t="shared" si="82"/>
        <v>54</v>
      </c>
      <c r="AQ111" s="78">
        <f t="shared" si="83"/>
        <v>9</v>
      </c>
      <c r="AR111" s="291">
        <v>1</v>
      </c>
      <c r="AS111" s="69"/>
      <c r="AT111" s="286">
        <v>3</v>
      </c>
      <c r="AU111" s="226">
        <f t="shared" si="51"/>
        <v>4</v>
      </c>
      <c r="AV111" s="294">
        <f t="shared" si="52"/>
        <v>1</v>
      </c>
      <c r="AW111" s="68">
        <f t="shared" si="53"/>
        <v>0</v>
      </c>
      <c r="AX111" s="298">
        <f t="shared" si="86"/>
        <v>6</v>
      </c>
      <c r="AY111" s="226">
        <f t="shared" si="54"/>
        <v>7</v>
      </c>
      <c r="AZ111" s="291">
        <f t="shared" si="55"/>
        <v>0</v>
      </c>
      <c r="BA111" s="69">
        <f t="shared" si="56"/>
        <v>0</v>
      </c>
      <c r="BB111" s="286">
        <f t="shared" si="57"/>
        <v>-3</v>
      </c>
      <c r="BC111" s="226">
        <f t="shared" si="58"/>
        <v>-3</v>
      </c>
      <c r="BD111" s="70">
        <f t="shared" si="59"/>
        <v>-42.857142857142854</v>
      </c>
      <c r="BE111" s="70">
        <f t="shared" si="60"/>
        <v>-50</v>
      </c>
      <c r="BF111" s="71"/>
      <c r="BG111" s="71"/>
      <c r="BH111" s="71"/>
      <c r="BI111" s="108">
        <f t="shared" si="61"/>
        <v>0</v>
      </c>
      <c r="BJ111" s="18">
        <f t="shared" si="62"/>
        <v>4</v>
      </c>
      <c r="BK111" s="18"/>
      <c r="BL111" s="18">
        <f t="shared" si="63"/>
        <v>4</v>
      </c>
      <c r="BM111" s="18">
        <f t="shared" si="64"/>
        <v>-3</v>
      </c>
      <c r="BN111" s="18">
        <f t="shared" si="65"/>
        <v>-42.857142857142854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>
        <v>1</v>
      </c>
      <c r="CV111" s="56">
        <f>BC111+CU111</f>
        <v>-2</v>
      </c>
      <c r="CW111" s="173">
        <f t="shared" si="66"/>
        <v>-28.571428571428569</v>
      </c>
      <c r="CX111" s="60"/>
      <c r="CY111" s="60"/>
      <c r="CZ111" s="60"/>
      <c r="DA111" s="60"/>
      <c r="DB111" s="60"/>
      <c r="DC111" s="75">
        <v>1</v>
      </c>
      <c r="DD111" s="60"/>
      <c r="DE111" s="75"/>
      <c r="DF111" s="60"/>
      <c r="DG111" s="60"/>
      <c r="DH111" s="60"/>
      <c r="DI111" s="60"/>
      <c r="DK111" s="3">
        <v>1</v>
      </c>
      <c r="DM111" s="3">
        <v>2</v>
      </c>
      <c r="DN111" s="3">
        <v>3</v>
      </c>
    </row>
    <row r="112" spans="1:161" s="3" customFormat="1" ht="21.75" customHeight="1">
      <c r="A112" s="56">
        <v>103</v>
      </c>
      <c r="B112" s="58">
        <v>80030120</v>
      </c>
      <c r="C112" s="59" t="s">
        <v>239</v>
      </c>
      <c r="D112" s="60" t="s">
        <v>240</v>
      </c>
      <c r="E112" s="60" t="s">
        <v>214</v>
      </c>
      <c r="F112" s="60" t="s">
        <v>106</v>
      </c>
      <c r="G112" s="60" t="s">
        <v>107</v>
      </c>
      <c r="H112" s="60" t="s">
        <v>112</v>
      </c>
      <c r="I112" s="56">
        <v>40</v>
      </c>
      <c r="J112" s="56" t="s">
        <v>109</v>
      </c>
      <c r="K112" s="56" t="s">
        <v>113</v>
      </c>
      <c r="L112" s="56">
        <v>12</v>
      </c>
      <c r="M112" s="62">
        <f t="shared" si="67"/>
        <v>1</v>
      </c>
      <c r="N112" s="61">
        <v>7</v>
      </c>
      <c r="O112" s="62">
        <f t="shared" si="68"/>
        <v>1</v>
      </c>
      <c r="P112" s="61">
        <v>7</v>
      </c>
      <c r="Q112" s="62">
        <f t="shared" si="69"/>
        <v>1</v>
      </c>
      <c r="R112" s="61">
        <v>18</v>
      </c>
      <c r="S112" s="63">
        <f t="shared" si="70"/>
        <v>1</v>
      </c>
      <c r="T112" s="61">
        <v>21</v>
      </c>
      <c r="U112" s="63">
        <f t="shared" si="71"/>
        <v>1</v>
      </c>
      <c r="V112" s="61">
        <v>17</v>
      </c>
      <c r="W112" s="63">
        <f t="shared" si="72"/>
        <v>1</v>
      </c>
      <c r="X112" s="61">
        <v>22</v>
      </c>
      <c r="Y112" s="63">
        <f t="shared" si="73"/>
        <v>1</v>
      </c>
      <c r="Z112" s="61">
        <v>17</v>
      </c>
      <c r="AA112" s="63">
        <f t="shared" si="74"/>
        <v>1</v>
      </c>
      <c r="AB112" s="61">
        <v>18</v>
      </c>
      <c r="AC112" s="63">
        <f t="shared" si="75"/>
        <v>1</v>
      </c>
      <c r="AD112" s="64">
        <v>19</v>
      </c>
      <c r="AE112" s="65">
        <f t="shared" si="76"/>
        <v>1</v>
      </c>
      <c r="AF112" s="64">
        <v>26</v>
      </c>
      <c r="AG112" s="65">
        <f t="shared" si="77"/>
        <v>1</v>
      </c>
      <c r="AH112" s="64">
        <v>12</v>
      </c>
      <c r="AI112" s="65">
        <f t="shared" si="78"/>
        <v>1</v>
      </c>
      <c r="AJ112" s="64"/>
      <c r="AK112" s="65">
        <f t="shared" si="79"/>
        <v>0</v>
      </c>
      <c r="AL112" s="64"/>
      <c r="AM112" s="65">
        <f t="shared" si="80"/>
        <v>0</v>
      </c>
      <c r="AN112" s="64"/>
      <c r="AO112" s="65">
        <f t="shared" si="81"/>
        <v>0</v>
      </c>
      <c r="AP112" s="300">
        <f t="shared" si="82"/>
        <v>196</v>
      </c>
      <c r="AQ112" s="78">
        <f t="shared" si="83"/>
        <v>12</v>
      </c>
      <c r="AR112" s="291">
        <v>1</v>
      </c>
      <c r="AS112" s="69"/>
      <c r="AT112" s="286">
        <v>16</v>
      </c>
      <c r="AU112" s="226">
        <f t="shared" si="51"/>
        <v>17</v>
      </c>
      <c r="AV112" s="294">
        <f t="shared" si="52"/>
        <v>1</v>
      </c>
      <c r="AW112" s="68">
        <f t="shared" si="53"/>
        <v>1</v>
      </c>
      <c r="AX112" s="298">
        <f t="shared" si="86"/>
        <v>15</v>
      </c>
      <c r="AY112" s="226">
        <f t="shared" si="54"/>
        <v>17</v>
      </c>
      <c r="AZ112" s="291">
        <f t="shared" si="55"/>
        <v>0</v>
      </c>
      <c r="BA112" s="69">
        <f t="shared" si="56"/>
        <v>-1</v>
      </c>
      <c r="BB112" s="286">
        <f t="shared" si="57"/>
        <v>1</v>
      </c>
      <c r="BC112" s="226">
        <f t="shared" si="58"/>
        <v>0</v>
      </c>
      <c r="BD112" s="70">
        <f t="shared" si="59"/>
        <v>0</v>
      </c>
      <c r="BE112" s="70">
        <f t="shared" si="60"/>
        <v>6.666666666666667</v>
      </c>
      <c r="BF112" s="71"/>
      <c r="BG112" s="71"/>
      <c r="BH112" s="71">
        <v>1</v>
      </c>
      <c r="BI112" s="108">
        <f t="shared" si="61"/>
        <v>1</v>
      </c>
      <c r="BJ112" s="18">
        <f t="shared" si="62"/>
        <v>16</v>
      </c>
      <c r="BK112" s="18">
        <v>2</v>
      </c>
      <c r="BL112" s="18">
        <f t="shared" si="63"/>
        <v>18</v>
      </c>
      <c r="BM112" s="18">
        <f t="shared" si="64"/>
        <v>1</v>
      </c>
      <c r="BN112" s="18">
        <f t="shared" si="65"/>
        <v>5.8823529411764701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>BC112+BQ112</f>
        <v>0</v>
      </c>
      <c r="CW112" s="173">
        <f t="shared" si="66"/>
        <v>0</v>
      </c>
      <c r="CX112" s="60"/>
      <c r="CY112" s="60"/>
      <c r="CZ112" s="60"/>
      <c r="DA112" s="60"/>
      <c r="DB112" s="60"/>
      <c r="DC112" s="75">
        <v>1</v>
      </c>
      <c r="DD112" s="60"/>
      <c r="DE112" s="75"/>
      <c r="DF112" s="60"/>
      <c r="DG112" s="60"/>
      <c r="DH112" s="60"/>
      <c r="DI112" s="60"/>
      <c r="DK112" s="3">
        <v>1</v>
      </c>
      <c r="DM112" s="3">
        <v>15</v>
      </c>
      <c r="DN112" s="3">
        <v>16</v>
      </c>
    </row>
    <row r="113" spans="1:118" s="3" customFormat="1" ht="21.75" customHeight="1">
      <c r="A113" s="56">
        <v>104</v>
      </c>
      <c r="B113" s="58">
        <v>80030123</v>
      </c>
      <c r="C113" s="59" t="s">
        <v>241</v>
      </c>
      <c r="D113" s="60" t="s">
        <v>240</v>
      </c>
      <c r="E113" s="60" t="s">
        <v>214</v>
      </c>
      <c r="F113" s="60" t="s">
        <v>106</v>
      </c>
      <c r="G113" s="60" t="s">
        <v>107</v>
      </c>
      <c r="H113" s="60" t="s">
        <v>108</v>
      </c>
      <c r="I113" s="56">
        <v>30</v>
      </c>
      <c r="J113" s="56" t="s">
        <v>109</v>
      </c>
      <c r="K113" s="56" t="s">
        <v>110</v>
      </c>
      <c r="L113" s="56">
        <v>5</v>
      </c>
      <c r="M113" s="62">
        <f t="shared" si="67"/>
        <v>1</v>
      </c>
      <c r="N113" s="61">
        <v>4</v>
      </c>
      <c r="O113" s="62">
        <f t="shared" si="68"/>
        <v>1</v>
      </c>
      <c r="P113" s="61">
        <v>3</v>
      </c>
      <c r="Q113" s="62">
        <f t="shared" si="69"/>
        <v>1</v>
      </c>
      <c r="R113" s="61">
        <v>2</v>
      </c>
      <c r="S113" s="63">
        <f t="shared" si="70"/>
        <v>1</v>
      </c>
      <c r="T113" s="61">
        <v>7</v>
      </c>
      <c r="U113" s="63">
        <f t="shared" si="71"/>
        <v>1</v>
      </c>
      <c r="V113" s="61">
        <v>3</v>
      </c>
      <c r="W113" s="63">
        <f t="shared" si="72"/>
        <v>1</v>
      </c>
      <c r="X113" s="61">
        <v>11</v>
      </c>
      <c r="Y113" s="63">
        <f t="shared" si="73"/>
        <v>1</v>
      </c>
      <c r="Z113" s="61">
        <v>7</v>
      </c>
      <c r="AA113" s="63">
        <f t="shared" si="74"/>
        <v>1</v>
      </c>
      <c r="AB113" s="61">
        <v>5</v>
      </c>
      <c r="AC113" s="63">
        <f t="shared" si="75"/>
        <v>1</v>
      </c>
      <c r="AD113" s="64">
        <v>0</v>
      </c>
      <c r="AE113" s="65">
        <f t="shared" si="76"/>
        <v>0</v>
      </c>
      <c r="AF113" s="64">
        <v>0</v>
      </c>
      <c r="AG113" s="65">
        <f t="shared" si="77"/>
        <v>0</v>
      </c>
      <c r="AH113" s="64">
        <v>0</v>
      </c>
      <c r="AI113" s="65">
        <f t="shared" si="78"/>
        <v>0</v>
      </c>
      <c r="AJ113" s="64"/>
      <c r="AK113" s="65">
        <f t="shared" si="79"/>
        <v>0</v>
      </c>
      <c r="AL113" s="64"/>
      <c r="AM113" s="65">
        <f t="shared" si="80"/>
        <v>0</v>
      </c>
      <c r="AN113" s="64"/>
      <c r="AO113" s="65">
        <f t="shared" si="81"/>
        <v>0</v>
      </c>
      <c r="AP113" s="300">
        <f t="shared" si="82"/>
        <v>47</v>
      </c>
      <c r="AQ113" s="78">
        <f t="shared" si="83"/>
        <v>9</v>
      </c>
      <c r="AR113" s="291">
        <v>1</v>
      </c>
      <c r="AS113" s="69"/>
      <c r="AT113" s="286">
        <v>2</v>
      </c>
      <c r="AU113" s="226">
        <f t="shared" si="51"/>
        <v>3</v>
      </c>
      <c r="AV113" s="294">
        <f t="shared" si="52"/>
        <v>1</v>
      </c>
      <c r="AW113" s="68">
        <f t="shared" si="53"/>
        <v>0</v>
      </c>
      <c r="AX113" s="298">
        <f t="shared" si="86"/>
        <v>6</v>
      </c>
      <c r="AY113" s="226">
        <f t="shared" si="54"/>
        <v>7</v>
      </c>
      <c r="AZ113" s="291">
        <f t="shared" si="55"/>
        <v>0</v>
      </c>
      <c r="BA113" s="69">
        <f t="shared" si="56"/>
        <v>0</v>
      </c>
      <c r="BB113" s="286">
        <f t="shared" si="57"/>
        <v>-4</v>
      </c>
      <c r="BC113" s="226">
        <f t="shared" si="58"/>
        <v>-4</v>
      </c>
      <c r="BD113" s="70">
        <f t="shared" si="59"/>
        <v>-57.142857142857139</v>
      </c>
      <c r="BE113" s="70">
        <f t="shared" si="60"/>
        <v>-66.666666666666657</v>
      </c>
      <c r="BF113" s="71"/>
      <c r="BG113" s="71"/>
      <c r="BH113" s="71"/>
      <c r="BI113" s="108">
        <f t="shared" si="61"/>
        <v>0</v>
      </c>
      <c r="BJ113" s="18">
        <f t="shared" si="62"/>
        <v>3</v>
      </c>
      <c r="BK113" s="18"/>
      <c r="BL113" s="18">
        <f t="shared" si="63"/>
        <v>3</v>
      </c>
      <c r="BM113" s="18">
        <f t="shared" si="64"/>
        <v>-4</v>
      </c>
      <c r="BN113" s="18">
        <f t="shared" si="65"/>
        <v>-57.142857142857139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/>
      <c r="CV113" s="56">
        <f>BC113+BQ113</f>
        <v>-4</v>
      </c>
      <c r="CW113" s="173">
        <f t="shared" si="66"/>
        <v>-57.142857142857139</v>
      </c>
      <c r="CX113" s="60"/>
      <c r="CY113" s="60"/>
      <c r="CZ113" s="60"/>
      <c r="DA113" s="60"/>
      <c r="DB113" s="60"/>
      <c r="DC113" s="75"/>
      <c r="DD113" s="60"/>
      <c r="DE113" s="75"/>
      <c r="DF113" s="60"/>
      <c r="DG113" s="60"/>
      <c r="DH113" s="60"/>
      <c r="DI113" s="60"/>
      <c r="DK113" s="3">
        <v>1</v>
      </c>
      <c r="DM113" s="3">
        <v>2</v>
      </c>
      <c r="DN113" s="3">
        <v>3</v>
      </c>
    </row>
    <row r="114" spans="1:118" s="3" customFormat="1" ht="21.75" customHeight="1">
      <c r="A114" s="56">
        <v>105</v>
      </c>
      <c r="B114" s="58">
        <v>80030125</v>
      </c>
      <c r="C114" s="59" t="s">
        <v>242</v>
      </c>
      <c r="D114" s="60" t="s">
        <v>243</v>
      </c>
      <c r="E114" s="60" t="s">
        <v>214</v>
      </c>
      <c r="F114" s="60" t="s">
        <v>106</v>
      </c>
      <c r="G114" s="60" t="s">
        <v>107</v>
      </c>
      <c r="H114" s="60" t="s">
        <v>108</v>
      </c>
      <c r="I114" s="56">
        <v>20</v>
      </c>
      <c r="J114" s="56" t="s">
        <v>116</v>
      </c>
      <c r="K114" s="56" t="s">
        <v>110</v>
      </c>
      <c r="L114" s="56">
        <v>4</v>
      </c>
      <c r="M114" s="62">
        <f t="shared" si="67"/>
        <v>1</v>
      </c>
      <c r="N114" s="61">
        <v>4</v>
      </c>
      <c r="O114" s="62">
        <f t="shared" si="68"/>
        <v>1</v>
      </c>
      <c r="P114" s="61">
        <v>4</v>
      </c>
      <c r="Q114" s="62">
        <f t="shared" si="69"/>
        <v>1</v>
      </c>
      <c r="R114" s="61">
        <v>10</v>
      </c>
      <c r="S114" s="63">
        <f t="shared" si="70"/>
        <v>1</v>
      </c>
      <c r="T114" s="61">
        <v>7</v>
      </c>
      <c r="U114" s="63">
        <f t="shared" si="71"/>
        <v>1</v>
      </c>
      <c r="V114" s="61">
        <v>4</v>
      </c>
      <c r="W114" s="63">
        <f t="shared" si="72"/>
        <v>1</v>
      </c>
      <c r="X114" s="61">
        <v>10</v>
      </c>
      <c r="Y114" s="63">
        <f t="shared" si="73"/>
        <v>1</v>
      </c>
      <c r="Z114" s="61">
        <v>6</v>
      </c>
      <c r="AA114" s="63">
        <f t="shared" si="74"/>
        <v>1</v>
      </c>
      <c r="AB114" s="61">
        <v>6</v>
      </c>
      <c r="AC114" s="63">
        <f t="shared" si="75"/>
        <v>1</v>
      </c>
      <c r="AD114" s="64">
        <v>0</v>
      </c>
      <c r="AE114" s="65">
        <f t="shared" si="76"/>
        <v>0</v>
      </c>
      <c r="AF114" s="64">
        <v>0</v>
      </c>
      <c r="AG114" s="65">
        <f t="shared" si="77"/>
        <v>0</v>
      </c>
      <c r="AH114" s="64">
        <v>0</v>
      </c>
      <c r="AI114" s="65">
        <f t="shared" si="78"/>
        <v>0</v>
      </c>
      <c r="AJ114" s="64"/>
      <c r="AK114" s="65">
        <f t="shared" si="79"/>
        <v>0</v>
      </c>
      <c r="AL114" s="64"/>
      <c r="AM114" s="65">
        <f t="shared" si="80"/>
        <v>0</v>
      </c>
      <c r="AN114" s="64"/>
      <c r="AO114" s="65">
        <f t="shared" si="81"/>
        <v>0</v>
      </c>
      <c r="AP114" s="300">
        <f t="shared" si="82"/>
        <v>55</v>
      </c>
      <c r="AQ114" s="78">
        <f t="shared" si="83"/>
        <v>9</v>
      </c>
      <c r="AR114" s="291">
        <v>1</v>
      </c>
      <c r="AS114" s="69"/>
      <c r="AT114" s="286">
        <v>4</v>
      </c>
      <c r="AU114" s="226">
        <f t="shared" si="51"/>
        <v>5</v>
      </c>
      <c r="AV114" s="294">
        <f t="shared" si="52"/>
        <v>1</v>
      </c>
      <c r="AW114" s="68">
        <f t="shared" si="53"/>
        <v>0</v>
      </c>
      <c r="AX114" s="298">
        <f t="shared" si="86"/>
        <v>6</v>
      </c>
      <c r="AY114" s="226">
        <f t="shared" si="54"/>
        <v>7</v>
      </c>
      <c r="AZ114" s="291">
        <f t="shared" si="55"/>
        <v>0</v>
      </c>
      <c r="BA114" s="69">
        <f t="shared" si="56"/>
        <v>0</v>
      </c>
      <c r="BB114" s="286">
        <f t="shared" si="57"/>
        <v>-2</v>
      </c>
      <c r="BC114" s="226">
        <f t="shared" si="58"/>
        <v>-2</v>
      </c>
      <c r="BD114" s="70">
        <f t="shared" si="59"/>
        <v>-28.571428571428569</v>
      </c>
      <c r="BE114" s="70">
        <f t="shared" si="60"/>
        <v>-33.333333333333329</v>
      </c>
      <c r="BF114" s="71"/>
      <c r="BG114" s="71"/>
      <c r="BH114" s="71"/>
      <c r="BI114" s="108">
        <f t="shared" si="61"/>
        <v>0</v>
      </c>
      <c r="BJ114" s="18">
        <f t="shared" si="62"/>
        <v>5</v>
      </c>
      <c r="BK114" s="18"/>
      <c r="BL114" s="18">
        <f t="shared" si="63"/>
        <v>5</v>
      </c>
      <c r="BM114" s="18">
        <f t="shared" si="64"/>
        <v>-2</v>
      </c>
      <c r="BN114" s="18">
        <f t="shared" si="65"/>
        <v>-28.571428571428569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/>
      <c r="CV114" s="56">
        <f>BC114+BQ114</f>
        <v>-2</v>
      </c>
      <c r="CW114" s="173">
        <f t="shared" si="66"/>
        <v>-28.571428571428569</v>
      </c>
      <c r="CX114" s="60"/>
      <c r="CY114" s="60"/>
      <c r="CZ114" s="60"/>
      <c r="DA114" s="60"/>
      <c r="DB114" s="60"/>
      <c r="DC114" s="75"/>
      <c r="DD114" s="60"/>
      <c r="DE114" s="75"/>
      <c r="DF114" s="60"/>
      <c r="DG114" s="60"/>
      <c r="DH114" s="60"/>
      <c r="DI114" s="60"/>
      <c r="DK114" s="3">
        <v>1</v>
      </c>
      <c r="DM114" s="3">
        <v>4</v>
      </c>
      <c r="DN114" s="3">
        <v>5</v>
      </c>
    </row>
    <row r="115" spans="1:118" s="3" customFormat="1" ht="21.75" customHeight="1">
      <c r="A115" s="56">
        <v>106</v>
      </c>
      <c r="B115" s="58">
        <v>80030126</v>
      </c>
      <c r="C115" s="59" t="s">
        <v>244</v>
      </c>
      <c r="D115" s="60" t="s">
        <v>243</v>
      </c>
      <c r="E115" s="60" t="s">
        <v>214</v>
      </c>
      <c r="F115" s="60" t="s">
        <v>106</v>
      </c>
      <c r="G115" s="60" t="s">
        <v>107</v>
      </c>
      <c r="H115" s="60" t="s">
        <v>112</v>
      </c>
      <c r="I115" s="56">
        <v>37</v>
      </c>
      <c r="J115" s="56" t="s">
        <v>116</v>
      </c>
      <c r="K115" s="56" t="s">
        <v>113</v>
      </c>
      <c r="L115" s="56">
        <v>21</v>
      </c>
      <c r="M115" s="62">
        <f t="shared" si="67"/>
        <v>1</v>
      </c>
      <c r="N115" s="61">
        <v>24</v>
      </c>
      <c r="O115" s="62">
        <f t="shared" si="68"/>
        <v>1</v>
      </c>
      <c r="P115" s="61">
        <v>25</v>
      </c>
      <c r="Q115" s="62">
        <f t="shared" si="69"/>
        <v>1</v>
      </c>
      <c r="R115" s="61">
        <v>30</v>
      </c>
      <c r="S115" s="63">
        <f t="shared" si="70"/>
        <v>1</v>
      </c>
      <c r="T115" s="61">
        <v>22</v>
      </c>
      <c r="U115" s="63">
        <f t="shared" si="71"/>
        <v>1</v>
      </c>
      <c r="V115" s="61">
        <v>15</v>
      </c>
      <c r="W115" s="63">
        <f t="shared" si="72"/>
        <v>1</v>
      </c>
      <c r="X115" s="61">
        <v>20</v>
      </c>
      <c r="Y115" s="63">
        <f t="shared" si="73"/>
        <v>1</v>
      </c>
      <c r="Z115" s="61">
        <v>25</v>
      </c>
      <c r="AA115" s="63">
        <f t="shared" si="74"/>
        <v>1</v>
      </c>
      <c r="AB115" s="61">
        <v>26</v>
      </c>
      <c r="AC115" s="63">
        <f t="shared" si="75"/>
        <v>1</v>
      </c>
      <c r="AD115" s="64">
        <v>18</v>
      </c>
      <c r="AE115" s="65">
        <f t="shared" si="76"/>
        <v>1</v>
      </c>
      <c r="AF115" s="64">
        <v>8</v>
      </c>
      <c r="AG115" s="65">
        <f t="shared" si="77"/>
        <v>1</v>
      </c>
      <c r="AH115" s="64">
        <v>33</v>
      </c>
      <c r="AI115" s="65">
        <f t="shared" si="78"/>
        <v>1</v>
      </c>
      <c r="AJ115" s="64"/>
      <c r="AK115" s="65">
        <f t="shared" si="79"/>
        <v>0</v>
      </c>
      <c r="AL115" s="64"/>
      <c r="AM115" s="65">
        <f t="shared" si="80"/>
        <v>0</v>
      </c>
      <c r="AN115" s="64"/>
      <c r="AO115" s="65">
        <f t="shared" si="81"/>
        <v>0</v>
      </c>
      <c r="AP115" s="300">
        <f t="shared" si="82"/>
        <v>267</v>
      </c>
      <c r="AQ115" s="78">
        <f t="shared" si="83"/>
        <v>12</v>
      </c>
      <c r="AR115" s="291">
        <v>1</v>
      </c>
      <c r="AS115" s="69"/>
      <c r="AT115" s="286">
        <v>16</v>
      </c>
      <c r="AU115" s="226">
        <f t="shared" si="51"/>
        <v>17</v>
      </c>
      <c r="AV115" s="294">
        <f t="shared" si="52"/>
        <v>1</v>
      </c>
      <c r="AW115" s="68">
        <f t="shared" si="53"/>
        <v>1</v>
      </c>
      <c r="AX115" s="298">
        <f t="shared" si="86"/>
        <v>15</v>
      </c>
      <c r="AY115" s="226">
        <f t="shared" si="54"/>
        <v>17</v>
      </c>
      <c r="AZ115" s="291">
        <f t="shared" si="55"/>
        <v>0</v>
      </c>
      <c r="BA115" s="69">
        <f t="shared" si="56"/>
        <v>-1</v>
      </c>
      <c r="BB115" s="286">
        <f t="shared" si="57"/>
        <v>1</v>
      </c>
      <c r="BC115" s="226">
        <f t="shared" si="58"/>
        <v>0</v>
      </c>
      <c r="BD115" s="70">
        <f t="shared" si="59"/>
        <v>0</v>
      </c>
      <c r="BE115" s="70">
        <f t="shared" si="60"/>
        <v>6.666666666666667</v>
      </c>
      <c r="BF115" s="71"/>
      <c r="BG115" s="71"/>
      <c r="BH115" s="71">
        <v>4</v>
      </c>
      <c r="BI115" s="108">
        <f t="shared" si="61"/>
        <v>4</v>
      </c>
      <c r="BJ115" s="18">
        <f t="shared" si="62"/>
        <v>13</v>
      </c>
      <c r="BK115" s="18">
        <v>4</v>
      </c>
      <c r="BL115" s="18">
        <f t="shared" si="63"/>
        <v>17</v>
      </c>
      <c r="BM115" s="18">
        <f t="shared" si="64"/>
        <v>0</v>
      </c>
      <c r="BN115" s="18">
        <f t="shared" si="65"/>
        <v>0</v>
      </c>
      <c r="BO115" s="73"/>
      <c r="BP115" s="55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/>
      <c r="CV115" s="56">
        <f>BC115+BQ115</f>
        <v>0</v>
      </c>
      <c r="CW115" s="173">
        <f t="shared" si="66"/>
        <v>0</v>
      </c>
      <c r="CX115" s="60"/>
      <c r="CY115" s="60"/>
      <c r="CZ115" s="60"/>
      <c r="DA115" s="60"/>
      <c r="DB115" s="60"/>
      <c r="DC115" s="75">
        <v>1</v>
      </c>
      <c r="DD115" s="60"/>
      <c r="DE115" s="75"/>
      <c r="DF115" s="60"/>
      <c r="DG115" s="60"/>
      <c r="DH115" s="60"/>
      <c r="DI115" s="60"/>
      <c r="DK115" s="3">
        <v>1</v>
      </c>
      <c r="DM115" s="3">
        <v>16</v>
      </c>
      <c r="DN115" s="3">
        <v>17</v>
      </c>
    </row>
    <row r="116" spans="1:118" s="3" customFormat="1" ht="21.75" customHeight="1">
      <c r="A116" s="56">
        <v>107</v>
      </c>
      <c r="B116" s="58">
        <v>80030127</v>
      </c>
      <c r="C116" s="59" t="s">
        <v>245</v>
      </c>
      <c r="D116" s="60" t="s">
        <v>246</v>
      </c>
      <c r="E116" s="60" t="s">
        <v>214</v>
      </c>
      <c r="F116" s="60" t="s">
        <v>106</v>
      </c>
      <c r="G116" s="60" t="s">
        <v>107</v>
      </c>
      <c r="H116" s="60" t="s">
        <v>108</v>
      </c>
      <c r="I116" s="56">
        <v>0</v>
      </c>
      <c r="J116" s="56" t="s">
        <v>116</v>
      </c>
      <c r="K116" s="56" t="s">
        <v>110</v>
      </c>
      <c r="L116" s="56">
        <v>2</v>
      </c>
      <c r="M116" s="62">
        <f t="shared" si="67"/>
        <v>1</v>
      </c>
      <c r="N116" s="61">
        <v>1</v>
      </c>
      <c r="O116" s="62">
        <f t="shared" si="68"/>
        <v>1</v>
      </c>
      <c r="P116" s="61">
        <v>4</v>
      </c>
      <c r="Q116" s="62">
        <f t="shared" si="69"/>
        <v>1</v>
      </c>
      <c r="R116" s="61">
        <v>4</v>
      </c>
      <c r="S116" s="63">
        <f t="shared" si="70"/>
        <v>1</v>
      </c>
      <c r="T116" s="61">
        <v>5</v>
      </c>
      <c r="U116" s="63">
        <f t="shared" si="71"/>
        <v>1</v>
      </c>
      <c r="V116" s="61">
        <v>4</v>
      </c>
      <c r="W116" s="63">
        <f t="shared" si="72"/>
        <v>1</v>
      </c>
      <c r="X116" s="61">
        <v>7</v>
      </c>
      <c r="Y116" s="63">
        <f t="shared" si="73"/>
        <v>1</v>
      </c>
      <c r="Z116" s="61">
        <v>9</v>
      </c>
      <c r="AA116" s="63">
        <f t="shared" si="74"/>
        <v>1</v>
      </c>
      <c r="AB116" s="61">
        <v>0</v>
      </c>
      <c r="AC116" s="63">
        <f t="shared" si="75"/>
        <v>0</v>
      </c>
      <c r="AD116" s="64">
        <v>0</v>
      </c>
      <c r="AE116" s="65">
        <f t="shared" si="76"/>
        <v>0</v>
      </c>
      <c r="AF116" s="64">
        <v>0</v>
      </c>
      <c r="AG116" s="65">
        <f t="shared" si="77"/>
        <v>0</v>
      </c>
      <c r="AH116" s="64">
        <v>0</v>
      </c>
      <c r="AI116" s="65">
        <f t="shared" si="78"/>
        <v>0</v>
      </c>
      <c r="AJ116" s="64"/>
      <c r="AK116" s="65">
        <f t="shared" si="79"/>
        <v>0</v>
      </c>
      <c r="AL116" s="64"/>
      <c r="AM116" s="65">
        <f t="shared" si="80"/>
        <v>0</v>
      </c>
      <c r="AN116" s="64"/>
      <c r="AO116" s="65">
        <f t="shared" si="81"/>
        <v>0</v>
      </c>
      <c r="AP116" s="300">
        <f t="shared" si="82"/>
        <v>36</v>
      </c>
      <c r="AQ116" s="78">
        <f t="shared" si="83"/>
        <v>8</v>
      </c>
      <c r="AR116" s="291">
        <v>1</v>
      </c>
      <c r="AS116" s="69"/>
      <c r="AT116" s="286">
        <v>2</v>
      </c>
      <c r="AU116" s="226">
        <f t="shared" si="51"/>
        <v>3</v>
      </c>
      <c r="AV116" s="294">
        <f t="shared" si="52"/>
        <v>0</v>
      </c>
      <c r="AW116" s="68">
        <f t="shared" si="53"/>
        <v>0</v>
      </c>
      <c r="AX116" s="298">
        <v>4</v>
      </c>
      <c r="AY116" s="226">
        <f t="shared" si="54"/>
        <v>4</v>
      </c>
      <c r="AZ116" s="291">
        <f t="shared" si="55"/>
        <v>1</v>
      </c>
      <c r="BA116" s="69">
        <f t="shared" si="56"/>
        <v>0</v>
      </c>
      <c r="BB116" s="286">
        <f t="shared" si="57"/>
        <v>-2</v>
      </c>
      <c r="BC116" s="226">
        <f t="shared" si="58"/>
        <v>-1</v>
      </c>
      <c r="BD116" s="70">
        <f t="shared" si="59"/>
        <v>-25</v>
      </c>
      <c r="BE116" s="70">
        <f t="shared" si="60"/>
        <v>-50</v>
      </c>
      <c r="BF116" s="71"/>
      <c r="BG116" s="71"/>
      <c r="BH116" s="71">
        <v>1</v>
      </c>
      <c r="BI116" s="108">
        <f t="shared" si="61"/>
        <v>1</v>
      </c>
      <c r="BJ116" s="18">
        <f t="shared" si="62"/>
        <v>2</v>
      </c>
      <c r="BK116" s="18">
        <v>1</v>
      </c>
      <c r="BL116" s="18">
        <f t="shared" si="63"/>
        <v>3</v>
      </c>
      <c r="BM116" s="18">
        <f t="shared" si="64"/>
        <v>-1</v>
      </c>
      <c r="BN116" s="18">
        <f t="shared" si="65"/>
        <v>-25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>
        <v>1</v>
      </c>
      <c r="CV116" s="56">
        <f>BC116+CU116</f>
        <v>0</v>
      </c>
      <c r="CW116" s="173">
        <f t="shared" si="66"/>
        <v>0</v>
      </c>
      <c r="CX116" s="60"/>
      <c r="CY116" s="60"/>
      <c r="CZ116" s="60"/>
      <c r="DA116" s="60"/>
      <c r="DB116" s="60"/>
      <c r="DC116" s="75"/>
      <c r="DD116" s="60"/>
      <c r="DE116" s="75"/>
      <c r="DF116" s="60"/>
      <c r="DG116" s="60"/>
      <c r="DH116" s="60"/>
      <c r="DI116" s="60"/>
      <c r="DK116" s="3">
        <v>1</v>
      </c>
      <c r="DM116" s="3">
        <v>2</v>
      </c>
      <c r="DN116" s="3">
        <v>3</v>
      </c>
    </row>
    <row r="117" spans="1:118" s="3" customFormat="1" ht="21.75" customHeight="1">
      <c r="A117" s="56">
        <v>108</v>
      </c>
      <c r="B117" s="58">
        <v>80030128</v>
      </c>
      <c r="C117" s="59" t="s">
        <v>247</v>
      </c>
      <c r="D117" s="60" t="s">
        <v>248</v>
      </c>
      <c r="E117" s="60" t="s">
        <v>214</v>
      </c>
      <c r="F117" s="60" t="s">
        <v>106</v>
      </c>
      <c r="G117" s="60" t="s">
        <v>107</v>
      </c>
      <c r="H117" s="60" t="s">
        <v>108</v>
      </c>
      <c r="I117" s="56">
        <v>40</v>
      </c>
      <c r="J117" s="56" t="s">
        <v>109</v>
      </c>
      <c r="K117" s="56" t="s">
        <v>110</v>
      </c>
      <c r="L117" s="56">
        <v>0</v>
      </c>
      <c r="M117" s="62">
        <f t="shared" si="67"/>
        <v>0</v>
      </c>
      <c r="N117" s="61">
        <v>0</v>
      </c>
      <c r="O117" s="62">
        <f t="shared" si="68"/>
        <v>0</v>
      </c>
      <c r="P117" s="61">
        <v>0</v>
      </c>
      <c r="Q117" s="62">
        <f t="shared" si="69"/>
        <v>0</v>
      </c>
      <c r="R117" s="61">
        <v>0</v>
      </c>
      <c r="S117" s="63">
        <f t="shared" si="70"/>
        <v>0</v>
      </c>
      <c r="T117" s="61">
        <v>0</v>
      </c>
      <c r="U117" s="63">
        <f t="shared" si="71"/>
        <v>0</v>
      </c>
      <c r="V117" s="61">
        <v>0</v>
      </c>
      <c r="W117" s="63">
        <f t="shared" si="72"/>
        <v>0</v>
      </c>
      <c r="X117" s="61">
        <v>0</v>
      </c>
      <c r="Y117" s="63">
        <f t="shared" si="73"/>
        <v>0</v>
      </c>
      <c r="Z117" s="61">
        <v>0</v>
      </c>
      <c r="AA117" s="63">
        <f t="shared" si="74"/>
        <v>0</v>
      </c>
      <c r="AB117" s="61">
        <v>0</v>
      </c>
      <c r="AC117" s="63">
        <f t="shared" si="75"/>
        <v>0</v>
      </c>
      <c r="AD117" s="64">
        <v>0</v>
      </c>
      <c r="AE117" s="65">
        <f t="shared" si="76"/>
        <v>0</v>
      </c>
      <c r="AF117" s="64">
        <v>0</v>
      </c>
      <c r="AG117" s="65">
        <f t="shared" si="77"/>
        <v>0</v>
      </c>
      <c r="AH117" s="64">
        <v>0</v>
      </c>
      <c r="AI117" s="65">
        <f t="shared" si="78"/>
        <v>0</v>
      </c>
      <c r="AJ117" s="64"/>
      <c r="AK117" s="65">
        <f t="shared" si="79"/>
        <v>0</v>
      </c>
      <c r="AL117" s="64"/>
      <c r="AM117" s="65">
        <f t="shared" si="80"/>
        <v>0</v>
      </c>
      <c r="AN117" s="64"/>
      <c r="AO117" s="65">
        <f t="shared" si="81"/>
        <v>0</v>
      </c>
      <c r="AP117" s="300">
        <f t="shared" si="82"/>
        <v>0</v>
      </c>
      <c r="AQ117" s="78">
        <f t="shared" si="83"/>
        <v>0</v>
      </c>
      <c r="AR117" s="291">
        <v>1</v>
      </c>
      <c r="AS117" s="69"/>
      <c r="AT117" s="286"/>
      <c r="AU117" s="226">
        <f t="shared" si="51"/>
        <v>1</v>
      </c>
      <c r="AV117" s="294">
        <f t="shared" si="52"/>
        <v>0</v>
      </c>
      <c r="AW117" s="68">
        <f t="shared" si="53"/>
        <v>0</v>
      </c>
      <c r="AX117" s="298">
        <v>0</v>
      </c>
      <c r="AY117" s="226">
        <f t="shared" si="54"/>
        <v>0</v>
      </c>
      <c r="AZ117" s="291">
        <f t="shared" si="55"/>
        <v>1</v>
      </c>
      <c r="BA117" s="69">
        <f t="shared" si="56"/>
        <v>0</v>
      </c>
      <c r="BB117" s="286">
        <f t="shared" si="57"/>
        <v>0</v>
      </c>
      <c r="BC117" s="226">
        <f t="shared" si="58"/>
        <v>1</v>
      </c>
      <c r="BD117" s="70">
        <f t="shared" si="59"/>
        <v>0</v>
      </c>
      <c r="BE117" s="70">
        <f t="shared" si="60"/>
        <v>0</v>
      </c>
      <c r="BF117" s="71"/>
      <c r="BG117" s="71"/>
      <c r="BH117" s="71"/>
      <c r="BI117" s="108">
        <f t="shared" si="61"/>
        <v>0</v>
      </c>
      <c r="BJ117" s="18">
        <f t="shared" si="62"/>
        <v>1</v>
      </c>
      <c r="BK117" s="18"/>
      <c r="BL117" s="18">
        <f t="shared" si="63"/>
        <v>1</v>
      </c>
      <c r="BM117" s="18">
        <f t="shared" si="64"/>
        <v>1</v>
      </c>
      <c r="BN117" s="18" t="e">
        <f t="shared" si="65"/>
        <v>#DIV/0!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>BC117+BQ117</f>
        <v>1</v>
      </c>
      <c r="CW117" s="173" t="e">
        <f t="shared" si="66"/>
        <v>#DIV/0!</v>
      </c>
      <c r="CX117" s="60"/>
      <c r="CY117" s="60"/>
      <c r="CZ117" s="60"/>
      <c r="DA117" s="60"/>
      <c r="DB117" s="60"/>
      <c r="DC117" s="75">
        <v>1</v>
      </c>
      <c r="DD117" s="60"/>
      <c r="DE117" s="75"/>
      <c r="DF117" s="60"/>
      <c r="DG117" s="60"/>
      <c r="DH117" s="60"/>
      <c r="DI117" s="60"/>
      <c r="DK117" s="3">
        <v>1</v>
      </c>
      <c r="DM117" s="3">
        <v>0</v>
      </c>
      <c r="DN117" s="3">
        <v>1</v>
      </c>
    </row>
    <row r="118" spans="1:118" s="3" customFormat="1" ht="21.75" customHeight="1">
      <c r="A118" s="56">
        <v>109</v>
      </c>
      <c r="B118" s="58">
        <v>80030129</v>
      </c>
      <c r="C118" s="59" t="s">
        <v>249</v>
      </c>
      <c r="D118" s="60" t="s">
        <v>250</v>
      </c>
      <c r="E118" s="60" t="s">
        <v>214</v>
      </c>
      <c r="F118" s="60" t="s">
        <v>106</v>
      </c>
      <c r="G118" s="60" t="s">
        <v>107</v>
      </c>
      <c r="H118" s="60" t="s">
        <v>112</v>
      </c>
      <c r="I118" s="56">
        <v>15</v>
      </c>
      <c r="J118" s="56" t="s">
        <v>116</v>
      </c>
      <c r="K118" s="56" t="s">
        <v>113</v>
      </c>
      <c r="L118" s="56">
        <v>0</v>
      </c>
      <c r="M118" s="62">
        <f t="shared" si="67"/>
        <v>0</v>
      </c>
      <c r="N118" s="61">
        <v>13</v>
      </c>
      <c r="O118" s="62">
        <f t="shared" si="68"/>
        <v>1</v>
      </c>
      <c r="P118" s="61">
        <v>14</v>
      </c>
      <c r="Q118" s="62">
        <f t="shared" si="69"/>
        <v>1</v>
      </c>
      <c r="R118" s="61">
        <v>24</v>
      </c>
      <c r="S118" s="63">
        <f t="shared" si="70"/>
        <v>1</v>
      </c>
      <c r="T118" s="61">
        <v>13</v>
      </c>
      <c r="U118" s="63">
        <f t="shared" si="71"/>
        <v>1</v>
      </c>
      <c r="V118" s="61">
        <v>20</v>
      </c>
      <c r="W118" s="63">
        <f t="shared" si="72"/>
        <v>1</v>
      </c>
      <c r="X118" s="61">
        <v>11</v>
      </c>
      <c r="Y118" s="63">
        <f t="shared" si="73"/>
        <v>1</v>
      </c>
      <c r="Z118" s="61">
        <v>24</v>
      </c>
      <c r="AA118" s="63">
        <f t="shared" si="74"/>
        <v>1</v>
      </c>
      <c r="AB118" s="61">
        <v>13</v>
      </c>
      <c r="AC118" s="63">
        <f t="shared" si="75"/>
        <v>1</v>
      </c>
      <c r="AD118" s="64">
        <v>14</v>
      </c>
      <c r="AE118" s="65">
        <f t="shared" si="76"/>
        <v>1</v>
      </c>
      <c r="AF118" s="64">
        <v>16</v>
      </c>
      <c r="AG118" s="65">
        <f t="shared" si="77"/>
        <v>1</v>
      </c>
      <c r="AH118" s="64">
        <v>7</v>
      </c>
      <c r="AI118" s="65">
        <f t="shared" si="78"/>
        <v>1</v>
      </c>
      <c r="AJ118" s="64"/>
      <c r="AK118" s="65">
        <f t="shared" si="79"/>
        <v>0</v>
      </c>
      <c r="AL118" s="64"/>
      <c r="AM118" s="65">
        <f t="shared" si="80"/>
        <v>0</v>
      </c>
      <c r="AN118" s="64"/>
      <c r="AO118" s="65">
        <f t="shared" si="81"/>
        <v>0</v>
      </c>
      <c r="AP118" s="300">
        <f t="shared" si="82"/>
        <v>169</v>
      </c>
      <c r="AQ118" s="78">
        <f t="shared" si="83"/>
        <v>11</v>
      </c>
      <c r="AR118" s="291">
        <v>1</v>
      </c>
      <c r="AS118" s="69"/>
      <c r="AT118" s="286">
        <v>14</v>
      </c>
      <c r="AU118" s="226">
        <f t="shared" si="51"/>
        <v>15</v>
      </c>
      <c r="AV118" s="294">
        <f t="shared" si="52"/>
        <v>1</v>
      </c>
      <c r="AW118" s="68">
        <f t="shared" si="53"/>
        <v>1</v>
      </c>
      <c r="AX118" s="298">
        <f>IF(AP118&lt;1,0,IF(AND((L118+N118+P118+R118+T118+V118+X118+Z118+AB118)&lt;=40,(L118+N118+P118+R118+T118+V118+X118+Z118+AB118)&gt;0,(AP118)&lt;120),"กรอก",ROUND((IF(AP118&lt;120,((IF((L118+N118+P118+R118+T118+V118+X118+Z118+AB118)=0,0,(IF((L118+N118+P118+R118+T118+V118+X118+Z118+AB118)&lt;=80,6,8))))+((((AE118+AG118+AI118)*30)/20)+(((AK118+AM118+AO118)*35)/20))),(((M118+O118+Q118)*20)/20)+(((S118+U118+W118+Y118+AA118+AC118)*25)/20)+(((AE118+AG118+AI118)*30)/20)+(((AK118+AM118+AO118)*35)/20))),0)))</f>
        <v>14</v>
      </c>
      <c r="AY118" s="226">
        <f t="shared" si="54"/>
        <v>16</v>
      </c>
      <c r="AZ118" s="291">
        <f t="shared" si="55"/>
        <v>0</v>
      </c>
      <c r="BA118" s="69">
        <f t="shared" si="56"/>
        <v>-1</v>
      </c>
      <c r="BB118" s="286">
        <f t="shared" si="57"/>
        <v>0</v>
      </c>
      <c r="BC118" s="226">
        <f t="shared" si="58"/>
        <v>-1</v>
      </c>
      <c r="BD118" s="70">
        <f t="shared" si="59"/>
        <v>-6.25</v>
      </c>
      <c r="BE118" s="70">
        <f t="shared" si="60"/>
        <v>0</v>
      </c>
      <c r="BF118" s="71"/>
      <c r="BG118" s="71"/>
      <c r="BH118" s="71"/>
      <c r="BI118" s="108">
        <f t="shared" si="61"/>
        <v>0</v>
      </c>
      <c r="BJ118" s="18">
        <f t="shared" si="62"/>
        <v>15</v>
      </c>
      <c r="BK118" s="18"/>
      <c r="BL118" s="18">
        <f t="shared" si="63"/>
        <v>15</v>
      </c>
      <c r="BM118" s="18">
        <f t="shared" si="64"/>
        <v>-1</v>
      </c>
      <c r="BN118" s="18">
        <f t="shared" si="65"/>
        <v>-6.25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/>
      <c r="CV118" s="56">
        <f>BC118+BQ118</f>
        <v>-1</v>
      </c>
      <c r="CW118" s="173">
        <f t="shared" si="66"/>
        <v>-6.25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14</v>
      </c>
      <c r="DN118" s="3">
        <v>15</v>
      </c>
    </row>
    <row r="119" spans="1:118" s="3" customFormat="1" ht="21.75" customHeight="1">
      <c r="A119" s="56">
        <v>110</v>
      </c>
      <c r="B119" s="58">
        <v>80030130</v>
      </c>
      <c r="C119" s="59" t="s">
        <v>251</v>
      </c>
      <c r="D119" s="60" t="s">
        <v>250</v>
      </c>
      <c r="E119" s="60" t="s">
        <v>214</v>
      </c>
      <c r="F119" s="60" t="s">
        <v>106</v>
      </c>
      <c r="G119" s="60" t="s">
        <v>107</v>
      </c>
      <c r="H119" s="60" t="s">
        <v>108</v>
      </c>
      <c r="I119" s="56">
        <v>15</v>
      </c>
      <c r="J119" s="56" t="s">
        <v>116</v>
      </c>
      <c r="K119" s="56" t="s">
        <v>110</v>
      </c>
      <c r="L119" s="56">
        <v>2</v>
      </c>
      <c r="M119" s="62">
        <f t="shared" si="67"/>
        <v>1</v>
      </c>
      <c r="N119" s="61">
        <v>5</v>
      </c>
      <c r="O119" s="62">
        <f t="shared" si="68"/>
        <v>1</v>
      </c>
      <c r="P119" s="61">
        <v>5</v>
      </c>
      <c r="Q119" s="62">
        <f t="shared" si="69"/>
        <v>1</v>
      </c>
      <c r="R119" s="61">
        <v>6</v>
      </c>
      <c r="S119" s="63">
        <f t="shared" si="70"/>
        <v>1</v>
      </c>
      <c r="T119" s="61">
        <v>7</v>
      </c>
      <c r="U119" s="63">
        <f t="shared" si="71"/>
        <v>1</v>
      </c>
      <c r="V119" s="61">
        <v>3</v>
      </c>
      <c r="W119" s="63">
        <f t="shared" si="72"/>
        <v>1</v>
      </c>
      <c r="X119" s="61">
        <v>3</v>
      </c>
      <c r="Y119" s="63">
        <f t="shared" si="73"/>
        <v>1</v>
      </c>
      <c r="Z119" s="61">
        <v>3</v>
      </c>
      <c r="AA119" s="63">
        <f t="shared" si="74"/>
        <v>1</v>
      </c>
      <c r="AB119" s="61">
        <v>9</v>
      </c>
      <c r="AC119" s="63">
        <f t="shared" si="75"/>
        <v>1</v>
      </c>
      <c r="AD119" s="64">
        <v>0</v>
      </c>
      <c r="AE119" s="65">
        <f t="shared" si="76"/>
        <v>0</v>
      </c>
      <c r="AF119" s="64">
        <v>0</v>
      </c>
      <c r="AG119" s="65">
        <f t="shared" si="77"/>
        <v>0</v>
      </c>
      <c r="AH119" s="64">
        <v>0</v>
      </c>
      <c r="AI119" s="65">
        <f t="shared" si="78"/>
        <v>0</v>
      </c>
      <c r="AJ119" s="64"/>
      <c r="AK119" s="65">
        <f t="shared" si="79"/>
        <v>0</v>
      </c>
      <c r="AL119" s="64"/>
      <c r="AM119" s="65">
        <f t="shared" si="80"/>
        <v>0</v>
      </c>
      <c r="AN119" s="64"/>
      <c r="AO119" s="65">
        <f t="shared" si="81"/>
        <v>0</v>
      </c>
      <c r="AP119" s="300">
        <f t="shared" si="82"/>
        <v>43</v>
      </c>
      <c r="AQ119" s="78">
        <f t="shared" si="83"/>
        <v>9</v>
      </c>
      <c r="AR119" s="291">
        <v>1</v>
      </c>
      <c r="AS119" s="69"/>
      <c r="AT119" s="286">
        <v>2</v>
      </c>
      <c r="AU119" s="226">
        <f t="shared" si="51"/>
        <v>3</v>
      </c>
      <c r="AV119" s="294">
        <f t="shared" si="52"/>
        <v>1</v>
      </c>
      <c r="AW119" s="68">
        <f t="shared" si="53"/>
        <v>0</v>
      </c>
      <c r="AX119" s="298">
        <f>IF(AP119&lt;1,0,IF(AND((L119+N119+P119+R119+T119+V119+X119+Z119+AB119)&lt;=40,(L119+N119+P119+R119+T119+V119+X119+Z119+AB119)&gt;0,(AP119)&lt;120),"กรอก",ROUND((IF(AP119&lt;120,((IF((L119+N119+P119+R119+T119+V119+X119+Z119+AB119)=0,0,(IF((L119+N119+P119+R119+T119+V119+X119+Z119+AB119)&lt;=80,6,8))))+((((AE119+AG119+AI119)*30)/20)+(((AK119+AM119+AO119)*35)/20))),(((M119+O119+Q119)*20)/20)+(((S119+U119+W119+Y119+AA119+AC119)*25)/20)+(((AE119+AG119+AI119)*30)/20)+(((AK119+AM119+AO119)*35)/20))),0)))</f>
        <v>6</v>
      </c>
      <c r="AY119" s="226">
        <f t="shared" si="54"/>
        <v>7</v>
      </c>
      <c r="AZ119" s="291">
        <f t="shared" si="55"/>
        <v>0</v>
      </c>
      <c r="BA119" s="69">
        <f t="shared" si="56"/>
        <v>0</v>
      </c>
      <c r="BB119" s="286">
        <f t="shared" si="57"/>
        <v>-4</v>
      </c>
      <c r="BC119" s="226">
        <f t="shared" si="58"/>
        <v>-4</v>
      </c>
      <c r="BD119" s="70">
        <f t="shared" si="59"/>
        <v>-57.142857142857139</v>
      </c>
      <c r="BE119" s="70">
        <f t="shared" si="60"/>
        <v>-66.666666666666657</v>
      </c>
      <c r="BF119" s="71"/>
      <c r="BG119" s="71"/>
      <c r="BH119" s="71">
        <v>1</v>
      </c>
      <c r="BI119" s="108">
        <f t="shared" si="61"/>
        <v>1</v>
      </c>
      <c r="BJ119" s="18">
        <f t="shared" si="62"/>
        <v>2</v>
      </c>
      <c r="BK119" s="18"/>
      <c r="BL119" s="18">
        <f t="shared" si="63"/>
        <v>2</v>
      </c>
      <c r="BM119" s="18">
        <f t="shared" si="64"/>
        <v>-5</v>
      </c>
      <c r="BN119" s="18">
        <f t="shared" si="65"/>
        <v>-71.428571428571431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>BC119+BQ119</f>
        <v>-4</v>
      </c>
      <c r="CW119" s="173">
        <f t="shared" si="66"/>
        <v>-57.142857142857139</v>
      </c>
      <c r="CX119" s="60"/>
      <c r="CY119" s="60"/>
      <c r="CZ119" s="60"/>
      <c r="DA119" s="60"/>
      <c r="DB119" s="60"/>
      <c r="DC119" s="75"/>
      <c r="DD119" s="60"/>
      <c r="DE119" s="75"/>
      <c r="DF119" s="60"/>
      <c r="DG119" s="60"/>
      <c r="DH119" s="60"/>
      <c r="DI119" s="60"/>
      <c r="DK119" s="3">
        <v>1</v>
      </c>
      <c r="DM119" s="3">
        <v>3</v>
      </c>
      <c r="DN119" s="3">
        <v>4</v>
      </c>
    </row>
    <row r="120" spans="1:118" s="3" customFormat="1" ht="21.75" customHeight="1">
      <c r="A120" s="56">
        <v>111</v>
      </c>
      <c r="B120" s="58">
        <v>80030132</v>
      </c>
      <c r="C120" s="59" t="s">
        <v>252</v>
      </c>
      <c r="D120" s="60" t="s">
        <v>253</v>
      </c>
      <c r="E120" s="60" t="s">
        <v>214</v>
      </c>
      <c r="F120" s="60" t="s">
        <v>106</v>
      </c>
      <c r="G120" s="60" t="s">
        <v>107</v>
      </c>
      <c r="H120" s="60" t="s">
        <v>108</v>
      </c>
      <c r="I120" s="56">
        <v>40</v>
      </c>
      <c r="J120" s="56" t="s">
        <v>116</v>
      </c>
      <c r="K120" s="56" t="s">
        <v>110</v>
      </c>
      <c r="L120" s="56">
        <v>0</v>
      </c>
      <c r="M120" s="62">
        <f t="shared" si="67"/>
        <v>0</v>
      </c>
      <c r="N120" s="61">
        <v>0</v>
      </c>
      <c r="O120" s="62">
        <f t="shared" si="68"/>
        <v>0</v>
      </c>
      <c r="P120" s="61">
        <v>0</v>
      </c>
      <c r="Q120" s="62">
        <f t="shared" si="69"/>
        <v>0</v>
      </c>
      <c r="R120" s="61">
        <v>3</v>
      </c>
      <c r="S120" s="63">
        <f t="shared" si="70"/>
        <v>1</v>
      </c>
      <c r="T120" s="61">
        <v>9</v>
      </c>
      <c r="U120" s="63">
        <f t="shared" si="71"/>
        <v>1</v>
      </c>
      <c r="V120" s="61">
        <v>1</v>
      </c>
      <c r="W120" s="63">
        <f t="shared" si="72"/>
        <v>1</v>
      </c>
      <c r="X120" s="61">
        <v>4</v>
      </c>
      <c r="Y120" s="63">
        <f t="shared" si="73"/>
        <v>1</v>
      </c>
      <c r="Z120" s="61">
        <v>6</v>
      </c>
      <c r="AA120" s="63">
        <f t="shared" si="74"/>
        <v>1</v>
      </c>
      <c r="AB120" s="61">
        <v>9</v>
      </c>
      <c r="AC120" s="63">
        <f t="shared" si="75"/>
        <v>1</v>
      </c>
      <c r="AD120" s="64">
        <v>0</v>
      </c>
      <c r="AE120" s="65">
        <f t="shared" si="76"/>
        <v>0</v>
      </c>
      <c r="AF120" s="64">
        <v>0</v>
      </c>
      <c r="AG120" s="65">
        <f t="shared" si="77"/>
        <v>0</v>
      </c>
      <c r="AH120" s="64">
        <v>0</v>
      </c>
      <c r="AI120" s="65">
        <f t="shared" si="78"/>
        <v>0</v>
      </c>
      <c r="AJ120" s="64"/>
      <c r="AK120" s="65">
        <f t="shared" si="79"/>
        <v>0</v>
      </c>
      <c r="AL120" s="64"/>
      <c r="AM120" s="65">
        <f t="shared" si="80"/>
        <v>0</v>
      </c>
      <c r="AN120" s="64"/>
      <c r="AO120" s="65">
        <f t="shared" si="81"/>
        <v>0</v>
      </c>
      <c r="AP120" s="300">
        <f t="shared" si="82"/>
        <v>32</v>
      </c>
      <c r="AQ120" s="78">
        <f t="shared" si="83"/>
        <v>6</v>
      </c>
      <c r="AR120" s="291">
        <v>1</v>
      </c>
      <c r="AS120" s="69"/>
      <c r="AT120" s="286">
        <v>1</v>
      </c>
      <c r="AU120" s="226">
        <f t="shared" si="51"/>
        <v>2</v>
      </c>
      <c r="AV120" s="294">
        <f t="shared" si="52"/>
        <v>0</v>
      </c>
      <c r="AW120" s="68">
        <f t="shared" si="53"/>
        <v>0</v>
      </c>
      <c r="AX120" s="298">
        <v>4</v>
      </c>
      <c r="AY120" s="226">
        <f t="shared" si="54"/>
        <v>4</v>
      </c>
      <c r="AZ120" s="291">
        <f t="shared" si="55"/>
        <v>1</v>
      </c>
      <c r="BA120" s="69">
        <f t="shared" si="56"/>
        <v>0</v>
      </c>
      <c r="BB120" s="286">
        <f t="shared" si="57"/>
        <v>-3</v>
      </c>
      <c r="BC120" s="226">
        <f t="shared" si="58"/>
        <v>-2</v>
      </c>
      <c r="BD120" s="70">
        <f t="shared" si="59"/>
        <v>-50</v>
      </c>
      <c r="BE120" s="70">
        <f t="shared" si="60"/>
        <v>-75</v>
      </c>
      <c r="BF120" s="71"/>
      <c r="BG120" s="71"/>
      <c r="BH120" s="71"/>
      <c r="BI120" s="108">
        <f t="shared" si="61"/>
        <v>0</v>
      </c>
      <c r="BJ120" s="18">
        <f t="shared" si="62"/>
        <v>2</v>
      </c>
      <c r="BK120" s="18"/>
      <c r="BL120" s="18">
        <f t="shared" si="63"/>
        <v>2</v>
      </c>
      <c r="BM120" s="18">
        <f t="shared" si="64"/>
        <v>-2</v>
      </c>
      <c r="BN120" s="18">
        <f t="shared" si="65"/>
        <v>-50</v>
      </c>
      <c r="BO120" s="73"/>
      <c r="BP120" s="55">
        <v>3</v>
      </c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171">
        <f>BC120+BP120</f>
        <v>1</v>
      </c>
      <c r="CW120" s="173">
        <f t="shared" si="66"/>
        <v>25</v>
      </c>
      <c r="CX120" s="60"/>
      <c r="CY120" s="60"/>
      <c r="CZ120" s="60"/>
      <c r="DA120" s="60"/>
      <c r="DB120" s="60"/>
      <c r="DC120" s="75">
        <v>1</v>
      </c>
      <c r="DD120" s="60"/>
      <c r="DE120" s="75"/>
      <c r="DF120" s="60"/>
      <c r="DG120" s="60"/>
      <c r="DH120" s="60"/>
      <c r="DI120" s="60"/>
      <c r="DK120" s="3">
        <v>1</v>
      </c>
      <c r="DM120" s="3">
        <v>1</v>
      </c>
      <c r="DN120" s="3">
        <v>2</v>
      </c>
    </row>
    <row r="121" spans="1:118" s="3" customFormat="1" ht="21.75" customHeight="1">
      <c r="A121" s="56">
        <v>112</v>
      </c>
      <c r="B121" s="58">
        <v>80030133</v>
      </c>
      <c r="C121" s="59" t="s">
        <v>254</v>
      </c>
      <c r="D121" s="60" t="s">
        <v>253</v>
      </c>
      <c r="E121" s="60" t="s">
        <v>214</v>
      </c>
      <c r="F121" s="60" t="s">
        <v>106</v>
      </c>
      <c r="G121" s="60" t="s">
        <v>107</v>
      </c>
      <c r="H121" s="60" t="s">
        <v>108</v>
      </c>
      <c r="I121" s="56">
        <v>40</v>
      </c>
      <c r="J121" s="56" t="s">
        <v>116</v>
      </c>
      <c r="K121" s="56" t="s">
        <v>110</v>
      </c>
      <c r="L121" s="56">
        <v>0</v>
      </c>
      <c r="M121" s="62">
        <f t="shared" si="67"/>
        <v>0</v>
      </c>
      <c r="N121" s="61">
        <v>0</v>
      </c>
      <c r="O121" s="62">
        <f t="shared" si="68"/>
        <v>0</v>
      </c>
      <c r="P121" s="61">
        <v>1</v>
      </c>
      <c r="Q121" s="62">
        <f t="shared" si="69"/>
        <v>1</v>
      </c>
      <c r="R121" s="61">
        <v>2</v>
      </c>
      <c r="S121" s="63">
        <f t="shared" si="70"/>
        <v>1</v>
      </c>
      <c r="T121" s="61">
        <v>3</v>
      </c>
      <c r="U121" s="63">
        <f t="shared" si="71"/>
        <v>1</v>
      </c>
      <c r="V121" s="61">
        <v>2</v>
      </c>
      <c r="W121" s="63">
        <f t="shared" si="72"/>
        <v>1</v>
      </c>
      <c r="X121" s="61">
        <v>1</v>
      </c>
      <c r="Y121" s="63">
        <f t="shared" si="73"/>
        <v>1</v>
      </c>
      <c r="Z121" s="61">
        <v>5</v>
      </c>
      <c r="AA121" s="63">
        <f t="shared" si="74"/>
        <v>1</v>
      </c>
      <c r="AB121" s="61">
        <v>3</v>
      </c>
      <c r="AC121" s="63">
        <f t="shared" si="75"/>
        <v>1</v>
      </c>
      <c r="AD121" s="64">
        <v>0</v>
      </c>
      <c r="AE121" s="65">
        <f t="shared" si="76"/>
        <v>0</v>
      </c>
      <c r="AF121" s="64">
        <v>0</v>
      </c>
      <c r="AG121" s="65">
        <f t="shared" si="77"/>
        <v>0</v>
      </c>
      <c r="AH121" s="64">
        <v>0</v>
      </c>
      <c r="AI121" s="65">
        <f t="shared" si="78"/>
        <v>0</v>
      </c>
      <c r="AJ121" s="64"/>
      <c r="AK121" s="65">
        <f t="shared" si="79"/>
        <v>0</v>
      </c>
      <c r="AL121" s="64"/>
      <c r="AM121" s="65">
        <f t="shared" si="80"/>
        <v>0</v>
      </c>
      <c r="AN121" s="64"/>
      <c r="AO121" s="65">
        <f t="shared" si="81"/>
        <v>0</v>
      </c>
      <c r="AP121" s="300">
        <f t="shared" si="82"/>
        <v>17</v>
      </c>
      <c r="AQ121" s="78">
        <f t="shared" si="83"/>
        <v>7</v>
      </c>
      <c r="AR121" s="291">
        <v>1</v>
      </c>
      <c r="AS121" s="69"/>
      <c r="AT121" s="286">
        <v>1</v>
      </c>
      <c r="AU121" s="226">
        <f t="shared" si="51"/>
        <v>2</v>
      </c>
      <c r="AV121" s="294">
        <f t="shared" si="52"/>
        <v>0</v>
      </c>
      <c r="AW121" s="68">
        <f t="shared" si="53"/>
        <v>0</v>
      </c>
      <c r="AX121" s="298">
        <v>4</v>
      </c>
      <c r="AY121" s="226">
        <f t="shared" si="54"/>
        <v>4</v>
      </c>
      <c r="AZ121" s="291">
        <f t="shared" si="55"/>
        <v>1</v>
      </c>
      <c r="BA121" s="69">
        <f t="shared" si="56"/>
        <v>0</v>
      </c>
      <c r="BB121" s="286">
        <f t="shared" si="57"/>
        <v>-3</v>
      </c>
      <c r="BC121" s="226">
        <f t="shared" si="58"/>
        <v>-2</v>
      </c>
      <c r="BD121" s="70">
        <f t="shared" si="59"/>
        <v>-50</v>
      </c>
      <c r="BE121" s="70">
        <f t="shared" si="60"/>
        <v>-75</v>
      </c>
      <c r="BF121" s="71"/>
      <c r="BG121" s="71"/>
      <c r="BH121" s="71">
        <v>1</v>
      </c>
      <c r="BI121" s="108">
        <f t="shared" si="61"/>
        <v>1</v>
      </c>
      <c r="BJ121" s="18">
        <f t="shared" si="62"/>
        <v>1</v>
      </c>
      <c r="BK121" s="18"/>
      <c r="BL121" s="18">
        <f t="shared" si="63"/>
        <v>1</v>
      </c>
      <c r="BM121" s="18">
        <f t="shared" si="64"/>
        <v>-3</v>
      </c>
      <c r="BN121" s="18">
        <f t="shared" si="65"/>
        <v>-75</v>
      </c>
      <c r="BO121" s="55">
        <v>2</v>
      </c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171">
        <f>BC121-BO121</f>
        <v>-4</v>
      </c>
      <c r="CW121" s="173">
        <f t="shared" si="66"/>
        <v>-100</v>
      </c>
      <c r="CX121" s="60"/>
      <c r="CY121" s="60"/>
      <c r="CZ121" s="60"/>
      <c r="DA121" s="60"/>
      <c r="DB121" s="60"/>
      <c r="DC121" s="75"/>
      <c r="DD121" s="60"/>
      <c r="DE121" s="75"/>
      <c r="DF121" s="60"/>
      <c r="DG121" s="60"/>
      <c r="DH121" s="60"/>
      <c r="DI121" s="60"/>
      <c r="DJ121" s="85"/>
      <c r="DK121" s="85">
        <v>1</v>
      </c>
      <c r="DL121" s="85"/>
      <c r="DM121" s="85">
        <v>2</v>
      </c>
      <c r="DN121" s="85">
        <v>3</v>
      </c>
    </row>
    <row r="122" spans="1:118" s="3" customFormat="1" ht="21.75" customHeight="1">
      <c r="A122" s="56">
        <v>113</v>
      </c>
      <c r="B122" s="58">
        <v>80030139</v>
      </c>
      <c r="C122" s="59" t="s">
        <v>255</v>
      </c>
      <c r="D122" s="60" t="s">
        <v>256</v>
      </c>
      <c r="E122" s="60" t="s">
        <v>214</v>
      </c>
      <c r="F122" s="60" t="s">
        <v>106</v>
      </c>
      <c r="G122" s="60" t="s">
        <v>107</v>
      </c>
      <c r="H122" s="60" t="s">
        <v>112</v>
      </c>
      <c r="I122" s="56">
        <v>30</v>
      </c>
      <c r="J122" s="56" t="s">
        <v>116</v>
      </c>
      <c r="K122" s="56" t="s">
        <v>113</v>
      </c>
      <c r="L122" s="56">
        <v>0</v>
      </c>
      <c r="M122" s="62">
        <f t="shared" si="67"/>
        <v>0</v>
      </c>
      <c r="N122" s="61">
        <v>7</v>
      </c>
      <c r="O122" s="62">
        <f t="shared" si="68"/>
        <v>1</v>
      </c>
      <c r="P122" s="61">
        <v>10</v>
      </c>
      <c r="Q122" s="62">
        <f t="shared" si="69"/>
        <v>1</v>
      </c>
      <c r="R122" s="61">
        <v>7</v>
      </c>
      <c r="S122" s="63">
        <f t="shared" si="70"/>
        <v>1</v>
      </c>
      <c r="T122" s="61">
        <v>7</v>
      </c>
      <c r="U122" s="63">
        <f t="shared" si="71"/>
        <v>1</v>
      </c>
      <c r="V122" s="61">
        <v>11</v>
      </c>
      <c r="W122" s="63">
        <f t="shared" si="72"/>
        <v>1</v>
      </c>
      <c r="X122" s="61">
        <v>5</v>
      </c>
      <c r="Y122" s="63">
        <f t="shared" si="73"/>
        <v>1</v>
      </c>
      <c r="Z122" s="61">
        <v>8</v>
      </c>
      <c r="AA122" s="63">
        <f t="shared" si="74"/>
        <v>1</v>
      </c>
      <c r="AB122" s="61">
        <v>16</v>
      </c>
      <c r="AC122" s="63">
        <f t="shared" si="75"/>
        <v>1</v>
      </c>
      <c r="AD122" s="64">
        <v>0</v>
      </c>
      <c r="AE122" s="65">
        <f t="shared" si="76"/>
        <v>0</v>
      </c>
      <c r="AF122" s="64">
        <v>0</v>
      </c>
      <c r="AG122" s="65">
        <f t="shared" si="77"/>
        <v>0</v>
      </c>
      <c r="AH122" s="64">
        <v>0</v>
      </c>
      <c r="AI122" s="65">
        <f t="shared" si="78"/>
        <v>0</v>
      </c>
      <c r="AJ122" s="64"/>
      <c r="AK122" s="65">
        <f t="shared" si="79"/>
        <v>0</v>
      </c>
      <c r="AL122" s="64"/>
      <c r="AM122" s="65">
        <f t="shared" si="80"/>
        <v>0</v>
      </c>
      <c r="AN122" s="64"/>
      <c r="AO122" s="65">
        <f t="shared" si="81"/>
        <v>0</v>
      </c>
      <c r="AP122" s="300">
        <f t="shared" si="82"/>
        <v>71</v>
      </c>
      <c r="AQ122" s="78">
        <f t="shared" si="83"/>
        <v>8</v>
      </c>
      <c r="AR122" s="291">
        <v>1</v>
      </c>
      <c r="AS122" s="69"/>
      <c r="AT122" s="286">
        <v>7</v>
      </c>
      <c r="AU122" s="226">
        <f t="shared" si="51"/>
        <v>8</v>
      </c>
      <c r="AV122" s="294">
        <f t="shared" si="52"/>
        <v>1</v>
      </c>
      <c r="AW122" s="68">
        <f t="shared" si="53"/>
        <v>0</v>
      </c>
      <c r="AX122" s="298">
        <f>IF(AP122&lt;1,0,IF(AND((L122+N122+P122+R122+T122+V122+X122+Z122+AB122)&lt;=40,(L122+N122+P122+R122+T122+V122+X122+Z122+AB122)&gt;0,(AP122)&lt;120),"กรอก",ROUND((IF(AP122&lt;120,((IF((L122+N122+P122+R122+T122+V122+X122+Z122+AB122)=0,0,(IF((L122+N122+P122+R122+T122+V122+X122+Z122+AB122)&lt;=80,6,8))))+((((AE122+AG122+AI122)*30)/20)+(((AK122+AM122+AO122)*35)/20))),(((M122+O122+Q122)*20)/20)+(((S122+U122+W122+Y122+AA122+AC122)*25)/20)+(((AE122+AG122+AI122)*30)/20)+(((AK122+AM122+AO122)*35)/20))),0)))</f>
        <v>6</v>
      </c>
      <c r="AY122" s="226">
        <f t="shared" si="54"/>
        <v>7</v>
      </c>
      <c r="AZ122" s="291">
        <f t="shared" si="55"/>
        <v>0</v>
      </c>
      <c r="BA122" s="69">
        <f t="shared" si="56"/>
        <v>0</v>
      </c>
      <c r="BB122" s="286">
        <f t="shared" si="57"/>
        <v>1</v>
      </c>
      <c r="BC122" s="226">
        <f t="shared" si="58"/>
        <v>1</v>
      </c>
      <c r="BD122" s="70">
        <f t="shared" si="59"/>
        <v>14.285714285714285</v>
      </c>
      <c r="BE122" s="70">
        <f t="shared" si="60"/>
        <v>16.666666666666664</v>
      </c>
      <c r="BF122" s="71"/>
      <c r="BG122" s="71"/>
      <c r="BH122" s="71">
        <v>1</v>
      </c>
      <c r="BI122" s="108">
        <f t="shared" si="61"/>
        <v>1</v>
      </c>
      <c r="BJ122" s="18">
        <f t="shared" si="62"/>
        <v>7</v>
      </c>
      <c r="BK122" s="18"/>
      <c r="BL122" s="18">
        <f t="shared" si="63"/>
        <v>7</v>
      </c>
      <c r="BM122" s="18">
        <f t="shared" si="64"/>
        <v>0</v>
      </c>
      <c r="BN122" s="18">
        <f t="shared" si="65"/>
        <v>0</v>
      </c>
      <c r="BO122" s="73"/>
      <c r="BP122" s="55"/>
      <c r="BQ122" s="74">
        <v>1</v>
      </c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56">
        <f t="shared" ref="CV122:CV153" si="87">BC122+BQ122</f>
        <v>2</v>
      </c>
      <c r="CW122" s="173">
        <f t="shared" si="66"/>
        <v>28.571428571428569</v>
      </c>
      <c r="CX122" s="60"/>
      <c r="CY122" s="60"/>
      <c r="CZ122" s="60"/>
      <c r="DA122" s="60"/>
      <c r="DB122" s="60"/>
      <c r="DC122" s="75">
        <v>2</v>
      </c>
      <c r="DD122" s="60"/>
      <c r="DE122" s="75"/>
      <c r="DF122" s="60"/>
      <c r="DG122" s="60"/>
      <c r="DH122" s="60"/>
      <c r="DI122" s="60"/>
      <c r="DK122" s="3">
        <v>1</v>
      </c>
      <c r="DM122" s="3">
        <v>8</v>
      </c>
      <c r="DN122" s="3">
        <v>9</v>
      </c>
    </row>
    <row r="123" spans="1:118" s="3" customFormat="1" ht="21.75" customHeight="1">
      <c r="A123" s="56">
        <v>114</v>
      </c>
      <c r="B123" s="58">
        <v>80030141</v>
      </c>
      <c r="C123" s="59" t="s">
        <v>257</v>
      </c>
      <c r="D123" s="60" t="s">
        <v>258</v>
      </c>
      <c r="E123" s="60" t="s">
        <v>214</v>
      </c>
      <c r="F123" s="60" t="s">
        <v>106</v>
      </c>
      <c r="G123" s="60" t="s">
        <v>107</v>
      </c>
      <c r="H123" s="60" t="s">
        <v>108</v>
      </c>
      <c r="I123" s="56">
        <v>41</v>
      </c>
      <c r="J123" s="56" t="s">
        <v>259</v>
      </c>
      <c r="K123" s="56" t="s">
        <v>113</v>
      </c>
      <c r="L123" s="56">
        <v>20</v>
      </c>
      <c r="M123" s="62">
        <f t="shared" si="67"/>
        <v>1</v>
      </c>
      <c r="N123" s="61">
        <v>12</v>
      </c>
      <c r="O123" s="62">
        <f t="shared" si="68"/>
        <v>1</v>
      </c>
      <c r="P123" s="61">
        <v>17</v>
      </c>
      <c r="Q123" s="62">
        <f t="shared" si="69"/>
        <v>1</v>
      </c>
      <c r="R123" s="61">
        <v>18</v>
      </c>
      <c r="S123" s="63">
        <f t="shared" si="70"/>
        <v>1</v>
      </c>
      <c r="T123" s="61">
        <v>19</v>
      </c>
      <c r="U123" s="63">
        <f t="shared" si="71"/>
        <v>1</v>
      </c>
      <c r="V123" s="61">
        <v>17</v>
      </c>
      <c r="W123" s="63">
        <f t="shared" si="72"/>
        <v>1</v>
      </c>
      <c r="X123" s="61">
        <v>18</v>
      </c>
      <c r="Y123" s="63">
        <f t="shared" si="73"/>
        <v>1</v>
      </c>
      <c r="Z123" s="61">
        <v>19</v>
      </c>
      <c r="AA123" s="63">
        <f t="shared" si="74"/>
        <v>1</v>
      </c>
      <c r="AB123" s="61">
        <v>22</v>
      </c>
      <c r="AC123" s="63">
        <f t="shared" si="75"/>
        <v>1</v>
      </c>
      <c r="AD123" s="64">
        <v>0</v>
      </c>
      <c r="AE123" s="65">
        <f t="shared" si="76"/>
        <v>0</v>
      </c>
      <c r="AF123" s="64">
        <v>0</v>
      </c>
      <c r="AG123" s="65">
        <f t="shared" si="77"/>
        <v>0</v>
      </c>
      <c r="AH123" s="64">
        <v>0</v>
      </c>
      <c r="AI123" s="65">
        <f t="shared" si="78"/>
        <v>0</v>
      </c>
      <c r="AJ123" s="64"/>
      <c r="AK123" s="65">
        <f t="shared" si="79"/>
        <v>0</v>
      </c>
      <c r="AL123" s="64"/>
      <c r="AM123" s="65">
        <f t="shared" si="80"/>
        <v>0</v>
      </c>
      <c r="AN123" s="64"/>
      <c r="AO123" s="65">
        <f t="shared" si="81"/>
        <v>0</v>
      </c>
      <c r="AP123" s="300">
        <f t="shared" si="82"/>
        <v>162</v>
      </c>
      <c r="AQ123" s="78">
        <f t="shared" si="83"/>
        <v>9</v>
      </c>
      <c r="AR123" s="291">
        <v>1</v>
      </c>
      <c r="AS123" s="69"/>
      <c r="AT123" s="286">
        <v>10</v>
      </c>
      <c r="AU123" s="226">
        <f t="shared" si="51"/>
        <v>11</v>
      </c>
      <c r="AV123" s="294">
        <f t="shared" si="52"/>
        <v>1</v>
      </c>
      <c r="AW123" s="68">
        <f t="shared" si="53"/>
        <v>1</v>
      </c>
      <c r="AX123" s="298">
        <f>IF(AP123&lt;1,0,IF(AND((L123+N123+P123+R123+T123+V123+X123+Z123+AB123)&lt;=40,(L123+N123+P123+R123+T123+V123+X123+Z123+AB123)&gt;0,(AP123)&lt;120),"กรอก",ROUND((IF(AP123&lt;120,((IF((L123+N123+P123+R123+T123+V123+X123+Z123+AB123)=0,0,(IF((L123+N123+P123+R123+T123+V123+X123+Z123+AB123)&lt;=80,6,8))))+((((AE123+AG123+AI123)*30)/20)+(((AK123+AM123+AO123)*35)/20))),(((M123+O123+Q123)*20)/20)+(((S123+U123+W123+Y123+AA123+AC123)*25)/20)+(((AE123+AG123+AI123)*30)/20)+(((AK123+AM123+AO123)*35)/20))),0)))</f>
        <v>11</v>
      </c>
      <c r="AY123" s="226">
        <f t="shared" si="54"/>
        <v>13</v>
      </c>
      <c r="AZ123" s="291">
        <f t="shared" si="55"/>
        <v>0</v>
      </c>
      <c r="BA123" s="69">
        <f t="shared" si="56"/>
        <v>-1</v>
      </c>
      <c r="BB123" s="286">
        <f t="shared" si="57"/>
        <v>-1</v>
      </c>
      <c r="BC123" s="226">
        <f t="shared" si="58"/>
        <v>-2</v>
      </c>
      <c r="BD123" s="70">
        <f t="shared" si="59"/>
        <v>-15.384615384615385</v>
      </c>
      <c r="BE123" s="70">
        <f t="shared" si="60"/>
        <v>-9.0909090909090917</v>
      </c>
      <c r="BF123" s="71"/>
      <c r="BG123" s="71"/>
      <c r="BH123" s="71"/>
      <c r="BI123" s="108">
        <f t="shared" si="61"/>
        <v>0</v>
      </c>
      <c r="BJ123" s="18">
        <f t="shared" si="62"/>
        <v>11</v>
      </c>
      <c r="BK123" s="18"/>
      <c r="BL123" s="18">
        <f t="shared" si="63"/>
        <v>11</v>
      </c>
      <c r="BM123" s="18">
        <f t="shared" si="64"/>
        <v>-2</v>
      </c>
      <c r="BN123" s="18">
        <f t="shared" si="65"/>
        <v>-15.384615384615385</v>
      </c>
      <c r="BO123" s="73"/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/>
      <c r="CV123" s="56">
        <f t="shared" si="87"/>
        <v>-2</v>
      </c>
      <c r="CW123" s="173">
        <f t="shared" si="66"/>
        <v>-15.384615384615385</v>
      </c>
      <c r="CX123" s="60"/>
      <c r="CY123" s="60"/>
      <c r="CZ123" s="60"/>
      <c r="DA123" s="60"/>
      <c r="DB123" s="60"/>
      <c r="DC123" s="75">
        <v>1</v>
      </c>
      <c r="DD123" s="60"/>
      <c r="DE123" s="75"/>
      <c r="DF123" s="60"/>
      <c r="DG123" s="60"/>
      <c r="DH123" s="60"/>
      <c r="DI123" s="60"/>
      <c r="DK123" s="3">
        <v>1</v>
      </c>
      <c r="DM123" s="3">
        <v>10</v>
      </c>
      <c r="DN123" s="3">
        <v>11</v>
      </c>
    </row>
    <row r="124" spans="1:118" s="3" customFormat="1" ht="21.75" customHeight="1">
      <c r="A124" s="56">
        <v>115</v>
      </c>
      <c r="B124" s="58">
        <v>80030142</v>
      </c>
      <c r="C124" s="59" t="s">
        <v>260</v>
      </c>
      <c r="D124" s="60" t="s">
        <v>261</v>
      </c>
      <c r="E124" s="60" t="s">
        <v>214</v>
      </c>
      <c r="F124" s="60" t="s">
        <v>106</v>
      </c>
      <c r="G124" s="60" t="s">
        <v>107</v>
      </c>
      <c r="H124" s="60" t="s">
        <v>108</v>
      </c>
      <c r="I124" s="56">
        <v>34</v>
      </c>
      <c r="J124" s="56" t="s">
        <v>116</v>
      </c>
      <c r="K124" s="56" t="s">
        <v>110</v>
      </c>
      <c r="L124" s="56">
        <v>0</v>
      </c>
      <c r="M124" s="62">
        <f t="shared" si="67"/>
        <v>0</v>
      </c>
      <c r="N124" s="61">
        <v>2</v>
      </c>
      <c r="O124" s="62">
        <f t="shared" si="68"/>
        <v>1</v>
      </c>
      <c r="P124" s="61">
        <v>5</v>
      </c>
      <c r="Q124" s="62">
        <f t="shared" si="69"/>
        <v>1</v>
      </c>
      <c r="R124" s="61">
        <v>5</v>
      </c>
      <c r="S124" s="63">
        <f t="shared" si="70"/>
        <v>1</v>
      </c>
      <c r="T124" s="61">
        <v>8</v>
      </c>
      <c r="U124" s="63">
        <f t="shared" si="71"/>
        <v>1</v>
      </c>
      <c r="V124" s="61">
        <v>10</v>
      </c>
      <c r="W124" s="63">
        <f t="shared" si="72"/>
        <v>1</v>
      </c>
      <c r="X124" s="61">
        <v>12</v>
      </c>
      <c r="Y124" s="63">
        <f t="shared" si="73"/>
        <v>1</v>
      </c>
      <c r="Z124" s="61">
        <v>11</v>
      </c>
      <c r="AA124" s="63">
        <f t="shared" si="74"/>
        <v>1</v>
      </c>
      <c r="AB124" s="61">
        <v>13</v>
      </c>
      <c r="AC124" s="63">
        <f t="shared" si="75"/>
        <v>1</v>
      </c>
      <c r="AD124" s="64">
        <v>0</v>
      </c>
      <c r="AE124" s="65">
        <f t="shared" si="76"/>
        <v>0</v>
      </c>
      <c r="AF124" s="64">
        <v>0</v>
      </c>
      <c r="AG124" s="65">
        <f t="shared" si="77"/>
        <v>0</v>
      </c>
      <c r="AH124" s="64">
        <v>0</v>
      </c>
      <c r="AI124" s="65">
        <f t="shared" si="78"/>
        <v>0</v>
      </c>
      <c r="AJ124" s="64"/>
      <c r="AK124" s="65">
        <f t="shared" si="79"/>
        <v>0</v>
      </c>
      <c r="AL124" s="64"/>
      <c r="AM124" s="65">
        <f t="shared" si="80"/>
        <v>0</v>
      </c>
      <c r="AN124" s="64"/>
      <c r="AO124" s="65">
        <f t="shared" si="81"/>
        <v>0</v>
      </c>
      <c r="AP124" s="300">
        <f t="shared" si="82"/>
        <v>66</v>
      </c>
      <c r="AQ124" s="78">
        <f t="shared" si="83"/>
        <v>8</v>
      </c>
      <c r="AR124" s="291">
        <v>1</v>
      </c>
      <c r="AS124" s="69"/>
      <c r="AT124" s="286">
        <v>4</v>
      </c>
      <c r="AU124" s="226">
        <f t="shared" si="51"/>
        <v>5</v>
      </c>
      <c r="AV124" s="294">
        <f t="shared" si="52"/>
        <v>1</v>
      </c>
      <c r="AW124" s="68">
        <f t="shared" si="53"/>
        <v>0</v>
      </c>
      <c r="AX124" s="298">
        <f>IF(AP124&lt;1,0,IF(AND((L124+N124+P124+R124+T124+V124+X124+Z124+AB124)&lt;=40,(L124+N124+P124+R124+T124+V124+X124+Z124+AB124)&gt;0,(AP124)&lt;120),"กรอก",ROUND((IF(AP124&lt;120,((IF((L124+N124+P124+R124+T124+V124+X124+Z124+AB124)=0,0,(IF((L124+N124+P124+R124+T124+V124+X124+Z124+AB124)&lt;=80,6,8))))+((((AE124+AG124+AI124)*30)/20)+(((AK124+AM124+AO124)*35)/20))),(((M124+O124+Q124)*20)/20)+(((S124+U124+W124+Y124+AA124+AC124)*25)/20)+(((AE124+AG124+AI124)*30)/20)+(((AK124+AM124+AO124)*35)/20))),0)))</f>
        <v>6</v>
      </c>
      <c r="AY124" s="226">
        <f t="shared" si="54"/>
        <v>7</v>
      </c>
      <c r="AZ124" s="291">
        <f t="shared" si="55"/>
        <v>0</v>
      </c>
      <c r="BA124" s="69">
        <f t="shared" si="56"/>
        <v>0</v>
      </c>
      <c r="BB124" s="286">
        <f t="shared" si="57"/>
        <v>-2</v>
      </c>
      <c r="BC124" s="226">
        <f t="shared" si="58"/>
        <v>-2</v>
      </c>
      <c r="BD124" s="70">
        <f t="shared" si="59"/>
        <v>-28.571428571428569</v>
      </c>
      <c r="BE124" s="70">
        <f t="shared" si="60"/>
        <v>-33.333333333333329</v>
      </c>
      <c r="BF124" s="71"/>
      <c r="BG124" s="71"/>
      <c r="BH124" s="71"/>
      <c r="BI124" s="108">
        <f t="shared" si="61"/>
        <v>0</v>
      </c>
      <c r="BJ124" s="18">
        <f t="shared" si="62"/>
        <v>5</v>
      </c>
      <c r="BK124" s="18"/>
      <c r="BL124" s="18">
        <f t="shared" si="63"/>
        <v>5</v>
      </c>
      <c r="BM124" s="18">
        <f t="shared" si="64"/>
        <v>-2</v>
      </c>
      <c r="BN124" s="18">
        <f t="shared" si="65"/>
        <v>-28.571428571428569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 t="shared" si="87"/>
        <v>-2</v>
      </c>
      <c r="CW124" s="173">
        <f t="shared" si="66"/>
        <v>-28.571428571428569</v>
      </c>
      <c r="CX124" s="60"/>
      <c r="CY124" s="60"/>
      <c r="CZ124" s="60"/>
      <c r="DA124" s="60"/>
      <c r="DB124" s="60"/>
      <c r="DC124" s="75"/>
      <c r="DD124" s="60"/>
      <c r="DE124" s="75"/>
      <c r="DF124" s="60"/>
      <c r="DG124" s="60"/>
      <c r="DH124" s="60"/>
      <c r="DI124" s="60"/>
      <c r="DK124" s="3">
        <v>1</v>
      </c>
      <c r="DM124" s="3">
        <v>4</v>
      </c>
      <c r="DN124" s="3">
        <v>5</v>
      </c>
    </row>
    <row r="125" spans="1:118" s="3" customFormat="1" ht="21.75" customHeight="1">
      <c r="A125" s="56">
        <v>116</v>
      </c>
      <c r="B125" s="58">
        <v>80030143</v>
      </c>
      <c r="C125" s="59" t="s">
        <v>262</v>
      </c>
      <c r="D125" s="60" t="s">
        <v>258</v>
      </c>
      <c r="E125" s="60" t="s">
        <v>214</v>
      </c>
      <c r="F125" s="60" t="s">
        <v>106</v>
      </c>
      <c r="G125" s="60" t="s">
        <v>107</v>
      </c>
      <c r="H125" s="60" t="s">
        <v>108</v>
      </c>
      <c r="I125" s="56">
        <v>35</v>
      </c>
      <c r="J125" s="56" t="s">
        <v>259</v>
      </c>
      <c r="K125" s="56" t="s">
        <v>110</v>
      </c>
      <c r="L125" s="56">
        <v>0</v>
      </c>
      <c r="M125" s="62">
        <f t="shared" si="67"/>
        <v>0</v>
      </c>
      <c r="N125" s="61">
        <v>0</v>
      </c>
      <c r="O125" s="62">
        <f t="shared" si="68"/>
        <v>0</v>
      </c>
      <c r="P125" s="61">
        <v>0</v>
      </c>
      <c r="Q125" s="62">
        <f t="shared" si="69"/>
        <v>0</v>
      </c>
      <c r="R125" s="61">
        <v>0</v>
      </c>
      <c r="S125" s="63">
        <f t="shared" si="70"/>
        <v>0</v>
      </c>
      <c r="T125" s="61">
        <v>0</v>
      </c>
      <c r="U125" s="63">
        <f t="shared" si="71"/>
        <v>0</v>
      </c>
      <c r="V125" s="61">
        <v>0</v>
      </c>
      <c r="W125" s="63">
        <f t="shared" si="72"/>
        <v>0</v>
      </c>
      <c r="X125" s="61">
        <v>0</v>
      </c>
      <c r="Y125" s="63">
        <f t="shared" si="73"/>
        <v>0</v>
      </c>
      <c r="Z125" s="61">
        <v>0</v>
      </c>
      <c r="AA125" s="63">
        <f t="shared" si="74"/>
        <v>0</v>
      </c>
      <c r="AB125" s="61">
        <v>0</v>
      </c>
      <c r="AC125" s="63">
        <f t="shared" si="75"/>
        <v>0</v>
      </c>
      <c r="AD125" s="64">
        <v>0</v>
      </c>
      <c r="AE125" s="65">
        <f t="shared" si="76"/>
        <v>0</v>
      </c>
      <c r="AF125" s="64">
        <v>0</v>
      </c>
      <c r="AG125" s="65">
        <f t="shared" si="77"/>
        <v>0</v>
      </c>
      <c r="AH125" s="64">
        <v>0</v>
      </c>
      <c r="AI125" s="65">
        <f t="shared" si="78"/>
        <v>0</v>
      </c>
      <c r="AJ125" s="64"/>
      <c r="AK125" s="65">
        <f t="shared" si="79"/>
        <v>0</v>
      </c>
      <c r="AL125" s="64"/>
      <c r="AM125" s="65">
        <f t="shared" si="80"/>
        <v>0</v>
      </c>
      <c r="AN125" s="64"/>
      <c r="AO125" s="65">
        <f t="shared" si="81"/>
        <v>0</v>
      </c>
      <c r="AP125" s="300">
        <f t="shared" si="82"/>
        <v>0</v>
      </c>
      <c r="AQ125" s="78">
        <f t="shared" si="83"/>
        <v>0</v>
      </c>
      <c r="AR125" s="291">
        <v>1</v>
      </c>
      <c r="AS125" s="69"/>
      <c r="AT125" s="286">
        <v>2</v>
      </c>
      <c r="AU125" s="226">
        <f t="shared" si="51"/>
        <v>3</v>
      </c>
      <c r="AV125" s="294">
        <f t="shared" si="52"/>
        <v>0</v>
      </c>
      <c r="AW125" s="68">
        <f t="shared" si="53"/>
        <v>0</v>
      </c>
      <c r="AX125" s="298">
        <v>0</v>
      </c>
      <c r="AY125" s="226">
        <f t="shared" si="54"/>
        <v>0</v>
      </c>
      <c r="AZ125" s="291">
        <f t="shared" si="55"/>
        <v>1</v>
      </c>
      <c r="BA125" s="69">
        <f t="shared" si="56"/>
        <v>0</v>
      </c>
      <c r="BB125" s="286">
        <f t="shared" si="57"/>
        <v>2</v>
      </c>
      <c r="BC125" s="226">
        <f t="shared" si="58"/>
        <v>3</v>
      </c>
      <c r="BD125" s="70">
        <f t="shared" si="59"/>
        <v>0</v>
      </c>
      <c r="BE125" s="70">
        <f t="shared" si="60"/>
        <v>0</v>
      </c>
      <c r="BF125" s="71"/>
      <c r="BG125" s="71"/>
      <c r="BH125" s="71"/>
      <c r="BI125" s="108">
        <f t="shared" si="61"/>
        <v>0</v>
      </c>
      <c r="BJ125" s="18">
        <f t="shared" si="62"/>
        <v>3</v>
      </c>
      <c r="BK125" s="18"/>
      <c r="BL125" s="18">
        <f t="shared" si="63"/>
        <v>3</v>
      </c>
      <c r="BM125" s="18">
        <f t="shared" si="64"/>
        <v>3</v>
      </c>
      <c r="BN125" s="18" t="e">
        <f t="shared" si="65"/>
        <v>#DIV/0!</v>
      </c>
      <c r="BO125" s="73"/>
      <c r="BP125" s="55">
        <v>1</v>
      </c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 t="shared" si="87"/>
        <v>3</v>
      </c>
      <c r="CW125" s="173" t="e">
        <f t="shared" si="66"/>
        <v>#DIV/0!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2</v>
      </c>
      <c r="DN125" s="3">
        <v>3</v>
      </c>
    </row>
    <row r="126" spans="1:118" s="3" customFormat="1" ht="21.75" customHeight="1">
      <c r="A126" s="56">
        <v>117</v>
      </c>
      <c r="B126" s="58">
        <v>80030144</v>
      </c>
      <c r="C126" s="59" t="s">
        <v>263</v>
      </c>
      <c r="D126" s="60" t="s">
        <v>258</v>
      </c>
      <c r="E126" s="60" t="s">
        <v>214</v>
      </c>
      <c r="F126" s="60" t="s">
        <v>106</v>
      </c>
      <c r="G126" s="60" t="s">
        <v>107</v>
      </c>
      <c r="H126" s="60" t="s">
        <v>108</v>
      </c>
      <c r="I126" s="56">
        <v>30</v>
      </c>
      <c r="J126" s="56" t="s">
        <v>116</v>
      </c>
      <c r="K126" s="56" t="s">
        <v>110</v>
      </c>
      <c r="L126" s="56">
        <v>0</v>
      </c>
      <c r="M126" s="62">
        <f t="shared" si="67"/>
        <v>0</v>
      </c>
      <c r="N126" s="61">
        <v>5</v>
      </c>
      <c r="O126" s="62">
        <f t="shared" si="68"/>
        <v>1</v>
      </c>
      <c r="P126" s="61">
        <v>4</v>
      </c>
      <c r="Q126" s="62">
        <f t="shared" si="69"/>
        <v>1</v>
      </c>
      <c r="R126" s="61">
        <v>7</v>
      </c>
      <c r="S126" s="63">
        <f t="shared" si="70"/>
        <v>1</v>
      </c>
      <c r="T126" s="61">
        <v>4</v>
      </c>
      <c r="U126" s="63">
        <f t="shared" si="71"/>
        <v>1</v>
      </c>
      <c r="V126" s="61">
        <v>5</v>
      </c>
      <c r="W126" s="63">
        <f t="shared" si="72"/>
        <v>1</v>
      </c>
      <c r="X126" s="61">
        <v>9</v>
      </c>
      <c r="Y126" s="63">
        <f t="shared" si="73"/>
        <v>1</v>
      </c>
      <c r="Z126" s="61">
        <v>8</v>
      </c>
      <c r="AA126" s="63">
        <f t="shared" si="74"/>
        <v>1</v>
      </c>
      <c r="AB126" s="61">
        <v>2</v>
      </c>
      <c r="AC126" s="63">
        <f t="shared" si="75"/>
        <v>1</v>
      </c>
      <c r="AD126" s="64">
        <v>0</v>
      </c>
      <c r="AE126" s="65">
        <f t="shared" si="76"/>
        <v>0</v>
      </c>
      <c r="AF126" s="64">
        <v>0</v>
      </c>
      <c r="AG126" s="65">
        <f t="shared" si="77"/>
        <v>0</v>
      </c>
      <c r="AH126" s="64">
        <v>0</v>
      </c>
      <c r="AI126" s="65">
        <f t="shared" si="78"/>
        <v>0</v>
      </c>
      <c r="AJ126" s="64"/>
      <c r="AK126" s="65">
        <f t="shared" si="79"/>
        <v>0</v>
      </c>
      <c r="AL126" s="64"/>
      <c r="AM126" s="65">
        <f t="shared" si="80"/>
        <v>0</v>
      </c>
      <c r="AN126" s="64"/>
      <c r="AO126" s="65">
        <f t="shared" si="81"/>
        <v>0</v>
      </c>
      <c r="AP126" s="300">
        <f t="shared" si="82"/>
        <v>44</v>
      </c>
      <c r="AQ126" s="78">
        <f t="shared" si="83"/>
        <v>8</v>
      </c>
      <c r="AR126" s="291">
        <v>1</v>
      </c>
      <c r="AS126" s="69"/>
      <c r="AT126" s="286">
        <v>2</v>
      </c>
      <c r="AU126" s="226">
        <f t="shared" si="51"/>
        <v>3</v>
      </c>
      <c r="AV126" s="294">
        <f t="shared" si="52"/>
        <v>1</v>
      </c>
      <c r="AW126" s="68">
        <f t="shared" si="53"/>
        <v>0</v>
      </c>
      <c r="AX126" s="298">
        <f t="shared" ref="AX126:AX132" si="88">IF(AP126&lt;1,0,IF(AND((L126+N126+P126+R126+T126+V126+X126+Z126+AB126)&lt;=40,(L126+N126+P126+R126+T126+V126+X126+Z126+AB126)&gt;0,(AP126)&lt;120),"กรอก",ROUND((IF(AP126&lt;120,((IF((L126+N126+P126+R126+T126+V126+X126+Z126+AB126)=0,0,(IF((L126+N126+P126+R126+T126+V126+X126+Z126+AB126)&lt;=80,6,8))))+((((AE126+AG126+AI126)*30)/20)+(((AK126+AM126+AO126)*35)/20))),(((M126+O126+Q126)*20)/20)+(((S126+U126+W126+Y126+AA126+AC126)*25)/20)+(((AE126+AG126+AI126)*30)/20)+(((AK126+AM126+AO126)*35)/20))),0)))</f>
        <v>6</v>
      </c>
      <c r="AY126" s="226">
        <f t="shared" si="54"/>
        <v>7</v>
      </c>
      <c r="AZ126" s="291">
        <f t="shared" si="55"/>
        <v>0</v>
      </c>
      <c r="BA126" s="69">
        <f t="shared" si="56"/>
        <v>0</v>
      </c>
      <c r="BB126" s="286">
        <f t="shared" si="57"/>
        <v>-4</v>
      </c>
      <c r="BC126" s="226">
        <f t="shared" si="58"/>
        <v>-4</v>
      </c>
      <c r="BD126" s="70">
        <f t="shared" si="59"/>
        <v>-57.142857142857139</v>
      </c>
      <c r="BE126" s="70">
        <f t="shared" si="60"/>
        <v>-66.666666666666657</v>
      </c>
      <c r="BF126" s="71"/>
      <c r="BG126" s="71"/>
      <c r="BH126" s="71"/>
      <c r="BI126" s="108">
        <f t="shared" si="61"/>
        <v>0</v>
      </c>
      <c r="BJ126" s="18">
        <f t="shared" si="62"/>
        <v>3</v>
      </c>
      <c r="BK126" s="18"/>
      <c r="BL126" s="18">
        <f t="shared" si="63"/>
        <v>3</v>
      </c>
      <c r="BM126" s="18">
        <f t="shared" si="64"/>
        <v>-4</v>
      </c>
      <c r="BN126" s="18">
        <f t="shared" si="65"/>
        <v>-57.142857142857139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>
        <v>1</v>
      </c>
      <c r="CV126" s="56">
        <f t="shared" si="87"/>
        <v>-4</v>
      </c>
      <c r="CW126" s="173">
        <f t="shared" si="66"/>
        <v>-57.142857142857139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1</v>
      </c>
      <c r="DN126" s="3">
        <v>2</v>
      </c>
    </row>
    <row r="127" spans="1:118" s="3" customFormat="1" ht="21.75" customHeight="1">
      <c r="A127" s="56">
        <v>118</v>
      </c>
      <c r="B127" s="58">
        <v>80030145</v>
      </c>
      <c r="C127" s="59" t="s">
        <v>264</v>
      </c>
      <c r="D127" s="60" t="s">
        <v>258</v>
      </c>
      <c r="E127" s="60" t="s">
        <v>214</v>
      </c>
      <c r="F127" s="60" t="s">
        <v>106</v>
      </c>
      <c r="G127" s="60" t="s">
        <v>107</v>
      </c>
      <c r="H127" s="60" t="s">
        <v>108</v>
      </c>
      <c r="I127" s="56">
        <v>40</v>
      </c>
      <c r="J127" s="56" t="s">
        <v>116</v>
      </c>
      <c r="K127" s="56" t="s">
        <v>113</v>
      </c>
      <c r="L127" s="56">
        <v>6</v>
      </c>
      <c r="M127" s="62">
        <f t="shared" si="67"/>
        <v>1</v>
      </c>
      <c r="N127" s="61">
        <v>11</v>
      </c>
      <c r="O127" s="62">
        <f t="shared" si="68"/>
        <v>1</v>
      </c>
      <c r="P127" s="61">
        <v>12</v>
      </c>
      <c r="Q127" s="62">
        <f t="shared" si="69"/>
        <v>1</v>
      </c>
      <c r="R127" s="61">
        <v>14</v>
      </c>
      <c r="S127" s="63">
        <f t="shared" si="70"/>
        <v>1</v>
      </c>
      <c r="T127" s="61">
        <v>14</v>
      </c>
      <c r="U127" s="63">
        <f t="shared" si="71"/>
        <v>1</v>
      </c>
      <c r="V127" s="61">
        <v>21</v>
      </c>
      <c r="W127" s="63">
        <f t="shared" si="72"/>
        <v>1</v>
      </c>
      <c r="X127" s="61">
        <v>16</v>
      </c>
      <c r="Y127" s="63">
        <f t="shared" si="73"/>
        <v>1</v>
      </c>
      <c r="Z127" s="61">
        <v>19</v>
      </c>
      <c r="AA127" s="63">
        <f t="shared" si="74"/>
        <v>1</v>
      </c>
      <c r="AB127" s="61">
        <v>15</v>
      </c>
      <c r="AC127" s="63">
        <f t="shared" si="75"/>
        <v>1</v>
      </c>
      <c r="AD127" s="64">
        <v>0</v>
      </c>
      <c r="AE127" s="65">
        <f t="shared" si="76"/>
        <v>0</v>
      </c>
      <c r="AF127" s="64">
        <v>0</v>
      </c>
      <c r="AG127" s="65">
        <f t="shared" si="77"/>
        <v>0</v>
      </c>
      <c r="AH127" s="64">
        <v>0</v>
      </c>
      <c r="AI127" s="65">
        <f t="shared" si="78"/>
        <v>0</v>
      </c>
      <c r="AJ127" s="64"/>
      <c r="AK127" s="65">
        <f t="shared" si="79"/>
        <v>0</v>
      </c>
      <c r="AL127" s="64"/>
      <c r="AM127" s="65">
        <f t="shared" si="80"/>
        <v>0</v>
      </c>
      <c r="AN127" s="64"/>
      <c r="AO127" s="65">
        <f t="shared" si="81"/>
        <v>0</v>
      </c>
      <c r="AP127" s="300">
        <f t="shared" si="82"/>
        <v>128</v>
      </c>
      <c r="AQ127" s="78">
        <f t="shared" si="83"/>
        <v>9</v>
      </c>
      <c r="AR127" s="291">
        <v>1</v>
      </c>
      <c r="AS127" s="69">
        <v>1</v>
      </c>
      <c r="AT127" s="286">
        <v>9</v>
      </c>
      <c r="AU127" s="226">
        <f t="shared" si="51"/>
        <v>11</v>
      </c>
      <c r="AV127" s="294">
        <f t="shared" si="52"/>
        <v>1</v>
      </c>
      <c r="AW127" s="68">
        <f t="shared" si="53"/>
        <v>1</v>
      </c>
      <c r="AX127" s="298">
        <f t="shared" si="88"/>
        <v>11</v>
      </c>
      <c r="AY127" s="226">
        <f t="shared" si="54"/>
        <v>13</v>
      </c>
      <c r="AZ127" s="291">
        <f t="shared" si="55"/>
        <v>0</v>
      </c>
      <c r="BA127" s="69">
        <f t="shared" si="56"/>
        <v>0</v>
      </c>
      <c r="BB127" s="286">
        <f t="shared" si="57"/>
        <v>-2</v>
      </c>
      <c r="BC127" s="226">
        <f t="shared" si="58"/>
        <v>-2</v>
      </c>
      <c r="BD127" s="70">
        <f t="shared" si="59"/>
        <v>-15.384615384615385</v>
      </c>
      <c r="BE127" s="70">
        <f t="shared" si="60"/>
        <v>-18.181818181818183</v>
      </c>
      <c r="BF127" s="71"/>
      <c r="BG127" s="71"/>
      <c r="BH127" s="71">
        <v>1</v>
      </c>
      <c r="BI127" s="108">
        <f t="shared" si="61"/>
        <v>1</v>
      </c>
      <c r="BJ127" s="18">
        <f t="shared" si="62"/>
        <v>10</v>
      </c>
      <c r="BK127" s="18">
        <v>4</v>
      </c>
      <c r="BL127" s="18">
        <f t="shared" si="63"/>
        <v>14</v>
      </c>
      <c r="BM127" s="18">
        <f t="shared" si="64"/>
        <v>1</v>
      </c>
      <c r="BN127" s="18">
        <f t="shared" si="65"/>
        <v>7.6923076923076925</v>
      </c>
      <c r="BO127" s="73"/>
      <c r="BP127" s="55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 t="shared" si="87"/>
        <v>-2</v>
      </c>
      <c r="CW127" s="173">
        <f t="shared" si="66"/>
        <v>-15.384615384615385</v>
      </c>
      <c r="CX127" s="60"/>
      <c r="CY127" s="60"/>
      <c r="CZ127" s="60"/>
      <c r="DA127" s="60"/>
      <c r="DB127" s="60"/>
      <c r="DC127" s="75"/>
      <c r="DD127" s="60"/>
      <c r="DE127" s="75"/>
      <c r="DF127" s="60"/>
      <c r="DG127" s="60"/>
      <c r="DH127" s="60"/>
      <c r="DI127" s="60"/>
      <c r="DK127" s="3">
        <v>1</v>
      </c>
      <c r="DL127" s="3">
        <v>1</v>
      </c>
      <c r="DM127" s="3">
        <v>6</v>
      </c>
      <c r="DN127" s="3">
        <v>8</v>
      </c>
    </row>
    <row r="128" spans="1:118" s="3" customFormat="1" ht="21.75" customHeight="1">
      <c r="A128" s="56">
        <v>119</v>
      </c>
      <c r="B128" s="58">
        <v>80030146</v>
      </c>
      <c r="C128" s="59" t="s">
        <v>265</v>
      </c>
      <c r="D128" s="60" t="s">
        <v>258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45</v>
      </c>
      <c r="J128" s="56" t="s">
        <v>116</v>
      </c>
      <c r="K128" s="56" t="s">
        <v>113</v>
      </c>
      <c r="L128" s="56">
        <v>0</v>
      </c>
      <c r="M128" s="62">
        <f t="shared" si="67"/>
        <v>0</v>
      </c>
      <c r="N128" s="61">
        <v>7</v>
      </c>
      <c r="O128" s="62">
        <f t="shared" si="68"/>
        <v>1</v>
      </c>
      <c r="P128" s="61">
        <v>13</v>
      </c>
      <c r="Q128" s="62">
        <f t="shared" si="69"/>
        <v>1</v>
      </c>
      <c r="R128" s="61">
        <v>8</v>
      </c>
      <c r="S128" s="63">
        <f t="shared" si="70"/>
        <v>1</v>
      </c>
      <c r="T128" s="61">
        <v>9</v>
      </c>
      <c r="U128" s="63">
        <f t="shared" si="71"/>
        <v>1</v>
      </c>
      <c r="V128" s="61">
        <v>8</v>
      </c>
      <c r="W128" s="63">
        <f t="shared" si="72"/>
        <v>1</v>
      </c>
      <c r="X128" s="61">
        <v>7</v>
      </c>
      <c r="Y128" s="63">
        <f t="shared" si="73"/>
        <v>1</v>
      </c>
      <c r="Z128" s="61">
        <v>4</v>
      </c>
      <c r="AA128" s="63">
        <f t="shared" si="74"/>
        <v>1</v>
      </c>
      <c r="AB128" s="61">
        <v>8</v>
      </c>
      <c r="AC128" s="63">
        <f t="shared" si="75"/>
        <v>1</v>
      </c>
      <c r="AD128" s="64">
        <v>0</v>
      </c>
      <c r="AE128" s="65">
        <f t="shared" si="76"/>
        <v>0</v>
      </c>
      <c r="AF128" s="64">
        <v>0</v>
      </c>
      <c r="AG128" s="65">
        <f t="shared" si="77"/>
        <v>0</v>
      </c>
      <c r="AH128" s="64">
        <v>0</v>
      </c>
      <c r="AI128" s="65">
        <f t="shared" si="78"/>
        <v>0</v>
      </c>
      <c r="AJ128" s="64"/>
      <c r="AK128" s="65">
        <f t="shared" si="79"/>
        <v>0</v>
      </c>
      <c r="AL128" s="64"/>
      <c r="AM128" s="65">
        <f t="shared" si="80"/>
        <v>0</v>
      </c>
      <c r="AN128" s="64"/>
      <c r="AO128" s="65">
        <f t="shared" si="81"/>
        <v>0</v>
      </c>
      <c r="AP128" s="300">
        <f t="shared" si="82"/>
        <v>64</v>
      </c>
      <c r="AQ128" s="78">
        <f t="shared" si="83"/>
        <v>8</v>
      </c>
      <c r="AR128" s="291">
        <v>1</v>
      </c>
      <c r="AS128" s="69"/>
      <c r="AT128" s="286">
        <v>3</v>
      </c>
      <c r="AU128" s="226">
        <f t="shared" si="51"/>
        <v>4</v>
      </c>
      <c r="AV128" s="294">
        <f t="shared" si="52"/>
        <v>1</v>
      </c>
      <c r="AW128" s="68">
        <f t="shared" si="53"/>
        <v>0</v>
      </c>
      <c r="AX128" s="298">
        <f t="shared" si="88"/>
        <v>6</v>
      </c>
      <c r="AY128" s="226">
        <f t="shared" si="54"/>
        <v>7</v>
      </c>
      <c r="AZ128" s="291">
        <f t="shared" si="55"/>
        <v>0</v>
      </c>
      <c r="BA128" s="69">
        <f t="shared" si="56"/>
        <v>0</v>
      </c>
      <c r="BB128" s="286">
        <f t="shared" si="57"/>
        <v>-3</v>
      </c>
      <c r="BC128" s="226">
        <f t="shared" si="58"/>
        <v>-3</v>
      </c>
      <c r="BD128" s="70">
        <f t="shared" si="59"/>
        <v>-42.857142857142854</v>
      </c>
      <c r="BE128" s="70">
        <f t="shared" si="60"/>
        <v>-50</v>
      </c>
      <c r="BF128" s="71"/>
      <c r="BG128" s="71"/>
      <c r="BH128" s="71"/>
      <c r="BI128" s="108">
        <f t="shared" si="61"/>
        <v>0</v>
      </c>
      <c r="BJ128" s="18">
        <f t="shared" si="62"/>
        <v>4</v>
      </c>
      <c r="BK128" s="18"/>
      <c r="BL128" s="18">
        <f t="shared" si="63"/>
        <v>4</v>
      </c>
      <c r="BM128" s="18">
        <f t="shared" si="64"/>
        <v>-3</v>
      </c>
      <c r="BN128" s="18">
        <f t="shared" si="65"/>
        <v>-42.857142857142854</v>
      </c>
      <c r="BO128" s="73"/>
      <c r="BP128" s="55"/>
      <c r="BQ128" s="74">
        <v>1</v>
      </c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/>
      <c r="CV128" s="56">
        <f t="shared" si="87"/>
        <v>-2</v>
      </c>
      <c r="CW128" s="173">
        <f t="shared" si="66"/>
        <v>-28.571428571428569</v>
      </c>
      <c r="CX128" s="60"/>
      <c r="CY128" s="60"/>
      <c r="CZ128" s="60"/>
      <c r="DA128" s="60"/>
      <c r="DB128" s="60"/>
      <c r="DC128" s="75">
        <v>1</v>
      </c>
      <c r="DD128" s="60"/>
      <c r="DE128" s="75">
        <v>1</v>
      </c>
      <c r="DF128" s="60"/>
      <c r="DG128" s="60"/>
      <c r="DH128" s="60"/>
      <c r="DI128" s="60"/>
      <c r="DK128" s="3">
        <v>1</v>
      </c>
      <c r="DM128" s="3">
        <v>3</v>
      </c>
      <c r="DN128" s="3">
        <v>4</v>
      </c>
    </row>
    <row r="129" spans="1:118" s="3" customFormat="1" ht="21.75" customHeight="1">
      <c r="A129" s="56">
        <v>120</v>
      </c>
      <c r="B129" s="58">
        <v>80030147</v>
      </c>
      <c r="C129" s="59" t="s">
        <v>266</v>
      </c>
      <c r="D129" s="60" t="s">
        <v>258</v>
      </c>
      <c r="E129" s="60" t="s">
        <v>214</v>
      </c>
      <c r="F129" s="60" t="s">
        <v>106</v>
      </c>
      <c r="G129" s="60" t="s">
        <v>107</v>
      </c>
      <c r="H129" s="60" t="s">
        <v>108</v>
      </c>
      <c r="I129" s="56">
        <v>45</v>
      </c>
      <c r="J129" s="56" t="s">
        <v>116</v>
      </c>
      <c r="K129" s="56" t="s">
        <v>110</v>
      </c>
      <c r="L129" s="56">
        <v>0</v>
      </c>
      <c r="M129" s="62">
        <f t="shared" si="67"/>
        <v>0</v>
      </c>
      <c r="N129" s="61">
        <v>10</v>
      </c>
      <c r="O129" s="62">
        <f t="shared" si="68"/>
        <v>1</v>
      </c>
      <c r="P129" s="61">
        <v>7</v>
      </c>
      <c r="Q129" s="62">
        <f t="shared" si="69"/>
        <v>1</v>
      </c>
      <c r="R129" s="61">
        <v>14</v>
      </c>
      <c r="S129" s="63">
        <f t="shared" si="70"/>
        <v>1</v>
      </c>
      <c r="T129" s="61">
        <v>10</v>
      </c>
      <c r="U129" s="63">
        <f t="shared" si="71"/>
        <v>1</v>
      </c>
      <c r="V129" s="61">
        <v>10</v>
      </c>
      <c r="W129" s="63">
        <f t="shared" si="72"/>
        <v>1</v>
      </c>
      <c r="X129" s="61">
        <v>7</v>
      </c>
      <c r="Y129" s="63">
        <f t="shared" si="73"/>
        <v>1</v>
      </c>
      <c r="Z129" s="61">
        <v>8</v>
      </c>
      <c r="AA129" s="63">
        <f t="shared" si="74"/>
        <v>1</v>
      </c>
      <c r="AB129" s="61">
        <v>17</v>
      </c>
      <c r="AC129" s="63">
        <f t="shared" si="75"/>
        <v>1</v>
      </c>
      <c r="AD129" s="64">
        <v>0</v>
      </c>
      <c r="AE129" s="65">
        <f t="shared" si="76"/>
        <v>0</v>
      </c>
      <c r="AF129" s="64">
        <v>0</v>
      </c>
      <c r="AG129" s="65">
        <f t="shared" si="77"/>
        <v>0</v>
      </c>
      <c r="AH129" s="64">
        <v>0</v>
      </c>
      <c r="AI129" s="65">
        <f t="shared" si="78"/>
        <v>0</v>
      </c>
      <c r="AJ129" s="64"/>
      <c r="AK129" s="65">
        <f t="shared" si="79"/>
        <v>0</v>
      </c>
      <c r="AL129" s="64"/>
      <c r="AM129" s="65">
        <f t="shared" si="80"/>
        <v>0</v>
      </c>
      <c r="AN129" s="64"/>
      <c r="AO129" s="65">
        <f t="shared" si="81"/>
        <v>0</v>
      </c>
      <c r="AP129" s="300">
        <f t="shared" si="82"/>
        <v>83</v>
      </c>
      <c r="AQ129" s="78">
        <f t="shared" si="83"/>
        <v>8</v>
      </c>
      <c r="AR129" s="291">
        <v>1</v>
      </c>
      <c r="AS129" s="69"/>
      <c r="AT129" s="286">
        <v>3</v>
      </c>
      <c r="AU129" s="226">
        <f t="shared" si="51"/>
        <v>4</v>
      </c>
      <c r="AV129" s="294">
        <f t="shared" si="52"/>
        <v>1</v>
      </c>
      <c r="AW129" s="68">
        <f t="shared" si="53"/>
        <v>0</v>
      </c>
      <c r="AX129" s="298">
        <f t="shared" si="88"/>
        <v>8</v>
      </c>
      <c r="AY129" s="226">
        <f t="shared" si="54"/>
        <v>9</v>
      </c>
      <c r="AZ129" s="291">
        <f t="shared" si="55"/>
        <v>0</v>
      </c>
      <c r="BA129" s="69">
        <f t="shared" si="56"/>
        <v>0</v>
      </c>
      <c r="BB129" s="286">
        <f t="shared" si="57"/>
        <v>-5</v>
      </c>
      <c r="BC129" s="226">
        <f t="shared" si="58"/>
        <v>-5</v>
      </c>
      <c r="BD129" s="70">
        <f t="shared" si="59"/>
        <v>-55.555555555555557</v>
      </c>
      <c r="BE129" s="70">
        <f t="shared" si="60"/>
        <v>-62.5</v>
      </c>
      <c r="BF129" s="71"/>
      <c r="BG129" s="71"/>
      <c r="BH129" s="71">
        <v>1</v>
      </c>
      <c r="BI129" s="108">
        <f t="shared" si="61"/>
        <v>1</v>
      </c>
      <c r="BJ129" s="18">
        <f t="shared" si="62"/>
        <v>3</v>
      </c>
      <c r="BK129" s="18">
        <v>1</v>
      </c>
      <c r="BL129" s="18">
        <f t="shared" si="63"/>
        <v>4</v>
      </c>
      <c r="BM129" s="18">
        <f t="shared" si="64"/>
        <v>-5</v>
      </c>
      <c r="BN129" s="18">
        <f t="shared" si="65"/>
        <v>-55.555555555555557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87"/>
        <v>-5</v>
      </c>
      <c r="CW129" s="173">
        <f t="shared" si="66"/>
        <v>-55.555555555555557</v>
      </c>
      <c r="CX129" s="60"/>
      <c r="CY129" s="60"/>
      <c r="CZ129" s="60"/>
      <c r="DA129" s="60"/>
      <c r="DB129" s="60"/>
      <c r="DC129" s="75"/>
      <c r="DD129" s="60"/>
      <c r="DE129" s="75"/>
      <c r="DF129" s="60"/>
      <c r="DG129" s="60"/>
      <c r="DH129" s="60"/>
      <c r="DI129" s="60"/>
      <c r="DK129" s="3">
        <v>1</v>
      </c>
      <c r="DM129" s="3">
        <v>3</v>
      </c>
      <c r="DN129" s="3">
        <v>4</v>
      </c>
    </row>
    <row r="130" spans="1:118" s="3" customFormat="1" ht="21.75" customHeight="1">
      <c r="A130" s="56">
        <v>121</v>
      </c>
      <c r="B130" s="58">
        <v>80030148</v>
      </c>
      <c r="C130" s="59" t="s">
        <v>267</v>
      </c>
      <c r="D130" s="60" t="s">
        <v>268</v>
      </c>
      <c r="E130" s="60" t="s">
        <v>214</v>
      </c>
      <c r="F130" s="60" t="s">
        <v>106</v>
      </c>
      <c r="G130" s="60" t="s">
        <v>107</v>
      </c>
      <c r="H130" s="60" t="s">
        <v>108</v>
      </c>
      <c r="I130" s="56">
        <v>55</v>
      </c>
      <c r="J130" s="56" t="s">
        <v>116</v>
      </c>
      <c r="K130" s="56" t="s">
        <v>110</v>
      </c>
      <c r="L130" s="56">
        <v>0</v>
      </c>
      <c r="M130" s="62">
        <f t="shared" si="67"/>
        <v>0</v>
      </c>
      <c r="N130" s="61">
        <v>9</v>
      </c>
      <c r="O130" s="62">
        <f t="shared" si="68"/>
        <v>1</v>
      </c>
      <c r="P130" s="61">
        <v>11</v>
      </c>
      <c r="Q130" s="62">
        <f t="shared" si="69"/>
        <v>1</v>
      </c>
      <c r="R130" s="61">
        <v>6</v>
      </c>
      <c r="S130" s="63">
        <f t="shared" si="70"/>
        <v>1</v>
      </c>
      <c r="T130" s="61">
        <v>7</v>
      </c>
      <c r="U130" s="63">
        <f t="shared" si="71"/>
        <v>1</v>
      </c>
      <c r="V130" s="61">
        <v>13</v>
      </c>
      <c r="W130" s="63">
        <f t="shared" si="72"/>
        <v>1</v>
      </c>
      <c r="X130" s="61">
        <v>11</v>
      </c>
      <c r="Y130" s="63">
        <f t="shared" si="73"/>
        <v>1</v>
      </c>
      <c r="Z130" s="61">
        <v>12</v>
      </c>
      <c r="AA130" s="63">
        <f t="shared" si="74"/>
        <v>1</v>
      </c>
      <c r="AB130" s="61">
        <v>15</v>
      </c>
      <c r="AC130" s="63">
        <f t="shared" si="75"/>
        <v>1</v>
      </c>
      <c r="AD130" s="64">
        <v>0</v>
      </c>
      <c r="AE130" s="65">
        <f t="shared" si="76"/>
        <v>0</v>
      </c>
      <c r="AF130" s="64">
        <v>0</v>
      </c>
      <c r="AG130" s="65">
        <f t="shared" si="77"/>
        <v>0</v>
      </c>
      <c r="AH130" s="64">
        <v>0</v>
      </c>
      <c r="AI130" s="65">
        <f t="shared" si="78"/>
        <v>0</v>
      </c>
      <c r="AJ130" s="64"/>
      <c r="AK130" s="65">
        <f t="shared" si="79"/>
        <v>0</v>
      </c>
      <c r="AL130" s="64"/>
      <c r="AM130" s="65">
        <f t="shared" si="80"/>
        <v>0</v>
      </c>
      <c r="AN130" s="64"/>
      <c r="AO130" s="65">
        <f t="shared" si="81"/>
        <v>0</v>
      </c>
      <c r="AP130" s="300">
        <f t="shared" si="82"/>
        <v>84</v>
      </c>
      <c r="AQ130" s="78">
        <f t="shared" si="83"/>
        <v>8</v>
      </c>
      <c r="AR130" s="291">
        <v>1</v>
      </c>
      <c r="AS130" s="69"/>
      <c r="AT130" s="286">
        <v>4</v>
      </c>
      <c r="AU130" s="226">
        <f t="shared" si="51"/>
        <v>5</v>
      </c>
      <c r="AV130" s="294">
        <f t="shared" si="52"/>
        <v>1</v>
      </c>
      <c r="AW130" s="68">
        <f t="shared" si="53"/>
        <v>0</v>
      </c>
      <c r="AX130" s="298">
        <f t="shared" si="88"/>
        <v>8</v>
      </c>
      <c r="AY130" s="226">
        <f t="shared" si="54"/>
        <v>9</v>
      </c>
      <c r="AZ130" s="291">
        <f t="shared" si="55"/>
        <v>0</v>
      </c>
      <c r="BA130" s="69">
        <f t="shared" si="56"/>
        <v>0</v>
      </c>
      <c r="BB130" s="286">
        <f t="shared" si="57"/>
        <v>-4</v>
      </c>
      <c r="BC130" s="226">
        <f t="shared" si="58"/>
        <v>-4</v>
      </c>
      <c r="BD130" s="70">
        <f t="shared" si="59"/>
        <v>-44.444444444444443</v>
      </c>
      <c r="BE130" s="70">
        <f t="shared" si="60"/>
        <v>-50</v>
      </c>
      <c r="BF130" s="71"/>
      <c r="BG130" s="71"/>
      <c r="BH130" s="71">
        <v>1</v>
      </c>
      <c r="BI130" s="108">
        <f t="shared" si="61"/>
        <v>1</v>
      </c>
      <c r="BJ130" s="18">
        <f t="shared" si="62"/>
        <v>4</v>
      </c>
      <c r="BK130" s="18"/>
      <c r="BL130" s="18">
        <f t="shared" si="63"/>
        <v>4</v>
      </c>
      <c r="BM130" s="18">
        <f t="shared" si="64"/>
        <v>-5</v>
      </c>
      <c r="BN130" s="18">
        <f t="shared" si="65"/>
        <v>-55.555555555555557</v>
      </c>
      <c r="BO130" s="73"/>
      <c r="BP130" s="55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87"/>
        <v>-4</v>
      </c>
      <c r="CW130" s="173">
        <f t="shared" si="66"/>
        <v>-44.444444444444443</v>
      </c>
      <c r="CX130" s="60"/>
      <c r="CY130" s="60"/>
      <c r="CZ130" s="60"/>
      <c r="DA130" s="60"/>
      <c r="DB130" s="60"/>
      <c r="DC130" s="75"/>
      <c r="DD130" s="60"/>
      <c r="DE130" s="75"/>
      <c r="DF130" s="60"/>
      <c r="DG130" s="60"/>
      <c r="DH130" s="60"/>
      <c r="DI130" s="60"/>
      <c r="DK130" s="3">
        <v>1</v>
      </c>
      <c r="DM130" s="3">
        <v>5</v>
      </c>
      <c r="DN130" s="3">
        <v>6</v>
      </c>
    </row>
    <row r="131" spans="1:118" s="3" customFormat="1" ht="21.75" customHeight="1">
      <c r="A131" s="56">
        <v>122</v>
      </c>
      <c r="B131" s="58">
        <v>80030150</v>
      </c>
      <c r="C131" s="59" t="s">
        <v>269</v>
      </c>
      <c r="D131" s="60" t="s">
        <v>268</v>
      </c>
      <c r="E131" s="60" t="s">
        <v>214</v>
      </c>
      <c r="F131" s="60" t="s">
        <v>106</v>
      </c>
      <c r="G131" s="60" t="s">
        <v>107</v>
      </c>
      <c r="H131" s="60" t="s">
        <v>108</v>
      </c>
      <c r="I131" s="56">
        <v>40</v>
      </c>
      <c r="J131" s="56" t="s">
        <v>116</v>
      </c>
      <c r="K131" s="56" t="s">
        <v>110</v>
      </c>
      <c r="L131" s="56">
        <v>0</v>
      </c>
      <c r="M131" s="62">
        <f t="shared" si="67"/>
        <v>0</v>
      </c>
      <c r="N131" s="61">
        <v>12</v>
      </c>
      <c r="O131" s="62">
        <f t="shared" si="68"/>
        <v>1</v>
      </c>
      <c r="P131" s="61">
        <v>15</v>
      </c>
      <c r="Q131" s="62">
        <f t="shared" si="69"/>
        <v>1</v>
      </c>
      <c r="R131" s="61">
        <v>9</v>
      </c>
      <c r="S131" s="63">
        <f t="shared" si="70"/>
        <v>1</v>
      </c>
      <c r="T131" s="61">
        <v>7</v>
      </c>
      <c r="U131" s="63">
        <f t="shared" si="71"/>
        <v>1</v>
      </c>
      <c r="V131" s="61">
        <v>12</v>
      </c>
      <c r="W131" s="63">
        <f t="shared" si="72"/>
        <v>1</v>
      </c>
      <c r="X131" s="61">
        <v>12</v>
      </c>
      <c r="Y131" s="63">
        <f t="shared" si="73"/>
        <v>1</v>
      </c>
      <c r="Z131" s="61">
        <v>12</v>
      </c>
      <c r="AA131" s="63">
        <f t="shared" si="74"/>
        <v>1</v>
      </c>
      <c r="AB131" s="61">
        <v>9</v>
      </c>
      <c r="AC131" s="63">
        <f t="shared" si="75"/>
        <v>1</v>
      </c>
      <c r="AD131" s="64">
        <v>0</v>
      </c>
      <c r="AE131" s="65">
        <f t="shared" si="76"/>
        <v>0</v>
      </c>
      <c r="AF131" s="64">
        <v>0</v>
      </c>
      <c r="AG131" s="65">
        <f t="shared" si="77"/>
        <v>0</v>
      </c>
      <c r="AH131" s="64">
        <v>0</v>
      </c>
      <c r="AI131" s="65">
        <f t="shared" si="78"/>
        <v>0</v>
      </c>
      <c r="AJ131" s="64"/>
      <c r="AK131" s="65">
        <f t="shared" si="79"/>
        <v>0</v>
      </c>
      <c r="AL131" s="64"/>
      <c r="AM131" s="65">
        <f t="shared" si="80"/>
        <v>0</v>
      </c>
      <c r="AN131" s="64"/>
      <c r="AO131" s="65">
        <f t="shared" si="81"/>
        <v>0</v>
      </c>
      <c r="AP131" s="300">
        <f t="shared" si="82"/>
        <v>88</v>
      </c>
      <c r="AQ131" s="78">
        <f t="shared" si="83"/>
        <v>8</v>
      </c>
      <c r="AR131" s="291">
        <v>1</v>
      </c>
      <c r="AS131" s="69"/>
      <c r="AT131" s="286">
        <v>3</v>
      </c>
      <c r="AU131" s="226">
        <f t="shared" si="51"/>
        <v>4</v>
      </c>
      <c r="AV131" s="294">
        <f t="shared" si="52"/>
        <v>1</v>
      </c>
      <c r="AW131" s="68">
        <f t="shared" si="53"/>
        <v>0</v>
      </c>
      <c r="AX131" s="298">
        <f t="shared" si="88"/>
        <v>8</v>
      </c>
      <c r="AY131" s="226">
        <f t="shared" si="54"/>
        <v>9</v>
      </c>
      <c r="AZ131" s="291">
        <f t="shared" si="55"/>
        <v>0</v>
      </c>
      <c r="BA131" s="69">
        <f t="shared" si="56"/>
        <v>0</v>
      </c>
      <c r="BB131" s="286">
        <f t="shared" si="57"/>
        <v>-5</v>
      </c>
      <c r="BC131" s="226">
        <f t="shared" si="58"/>
        <v>-5</v>
      </c>
      <c r="BD131" s="70">
        <f t="shared" si="59"/>
        <v>-55.555555555555557</v>
      </c>
      <c r="BE131" s="70">
        <f t="shared" si="60"/>
        <v>-62.5</v>
      </c>
      <c r="BF131" s="71"/>
      <c r="BG131" s="71"/>
      <c r="BH131" s="71"/>
      <c r="BI131" s="108">
        <f t="shared" si="61"/>
        <v>0</v>
      </c>
      <c r="BJ131" s="18">
        <f t="shared" si="62"/>
        <v>4</v>
      </c>
      <c r="BK131" s="18"/>
      <c r="BL131" s="18">
        <f t="shared" si="63"/>
        <v>4</v>
      </c>
      <c r="BM131" s="18">
        <f t="shared" si="64"/>
        <v>-5</v>
      </c>
      <c r="BN131" s="18">
        <f t="shared" si="65"/>
        <v>-55.555555555555557</v>
      </c>
      <c r="BO131" s="73"/>
      <c r="BP131" s="55"/>
      <c r="BQ131" s="74">
        <v>1</v>
      </c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87"/>
        <v>-4</v>
      </c>
      <c r="CW131" s="173">
        <f t="shared" si="66"/>
        <v>-44.444444444444443</v>
      </c>
      <c r="CX131" s="60"/>
      <c r="CY131" s="60"/>
      <c r="CZ131" s="60"/>
      <c r="DA131" s="60"/>
      <c r="DB131" s="60"/>
      <c r="DC131" s="75">
        <v>1</v>
      </c>
      <c r="DD131" s="60"/>
      <c r="DE131" s="75"/>
      <c r="DF131" s="60"/>
      <c r="DG131" s="60"/>
      <c r="DH131" s="60"/>
      <c r="DI131" s="60"/>
      <c r="DK131" s="3">
        <v>1</v>
      </c>
      <c r="DM131" s="3">
        <v>2</v>
      </c>
      <c r="DN131" s="3">
        <v>3</v>
      </c>
    </row>
    <row r="132" spans="1:118" s="3" customFormat="1" ht="21.75" customHeight="1">
      <c r="A132" s="56">
        <v>123</v>
      </c>
      <c r="B132" s="58">
        <v>80030151</v>
      </c>
      <c r="C132" s="59" t="s">
        <v>270</v>
      </c>
      <c r="D132" s="60" t="s">
        <v>268</v>
      </c>
      <c r="E132" s="60" t="s">
        <v>214</v>
      </c>
      <c r="F132" s="60" t="s">
        <v>106</v>
      </c>
      <c r="G132" s="60" t="s">
        <v>107</v>
      </c>
      <c r="H132" s="60" t="s">
        <v>108</v>
      </c>
      <c r="I132" s="56">
        <v>40</v>
      </c>
      <c r="J132" s="56" t="s">
        <v>116</v>
      </c>
      <c r="K132" s="56" t="s">
        <v>110</v>
      </c>
      <c r="L132" s="56">
        <v>0</v>
      </c>
      <c r="M132" s="62">
        <f t="shared" si="67"/>
        <v>0</v>
      </c>
      <c r="N132" s="61">
        <v>7</v>
      </c>
      <c r="O132" s="62">
        <f t="shared" si="68"/>
        <v>1</v>
      </c>
      <c r="P132" s="61">
        <v>3</v>
      </c>
      <c r="Q132" s="62">
        <f t="shared" si="69"/>
        <v>1</v>
      </c>
      <c r="R132" s="61">
        <v>10</v>
      </c>
      <c r="S132" s="63">
        <f t="shared" si="70"/>
        <v>1</v>
      </c>
      <c r="T132" s="61">
        <v>1</v>
      </c>
      <c r="U132" s="63">
        <f t="shared" si="71"/>
        <v>1</v>
      </c>
      <c r="V132" s="61">
        <v>6</v>
      </c>
      <c r="W132" s="63">
        <f t="shared" si="72"/>
        <v>1</v>
      </c>
      <c r="X132" s="61">
        <v>7</v>
      </c>
      <c r="Y132" s="63">
        <f t="shared" si="73"/>
        <v>1</v>
      </c>
      <c r="Z132" s="61">
        <v>6</v>
      </c>
      <c r="AA132" s="63">
        <f t="shared" si="74"/>
        <v>1</v>
      </c>
      <c r="AB132" s="61">
        <v>3</v>
      </c>
      <c r="AC132" s="63">
        <f t="shared" si="75"/>
        <v>1</v>
      </c>
      <c r="AD132" s="64">
        <v>0</v>
      </c>
      <c r="AE132" s="65">
        <f t="shared" si="76"/>
        <v>0</v>
      </c>
      <c r="AF132" s="64">
        <v>0</v>
      </c>
      <c r="AG132" s="65">
        <f t="shared" si="77"/>
        <v>0</v>
      </c>
      <c r="AH132" s="64">
        <v>0</v>
      </c>
      <c r="AI132" s="65">
        <f t="shared" si="78"/>
        <v>0</v>
      </c>
      <c r="AJ132" s="64"/>
      <c r="AK132" s="65">
        <f t="shared" si="79"/>
        <v>0</v>
      </c>
      <c r="AL132" s="64"/>
      <c r="AM132" s="65">
        <f t="shared" si="80"/>
        <v>0</v>
      </c>
      <c r="AN132" s="64"/>
      <c r="AO132" s="65">
        <f t="shared" si="81"/>
        <v>0</v>
      </c>
      <c r="AP132" s="300">
        <f t="shared" si="82"/>
        <v>43</v>
      </c>
      <c r="AQ132" s="78">
        <f t="shared" si="83"/>
        <v>8</v>
      </c>
      <c r="AR132" s="291">
        <v>1</v>
      </c>
      <c r="AS132" s="69"/>
      <c r="AT132" s="286">
        <v>4</v>
      </c>
      <c r="AU132" s="226">
        <f t="shared" si="51"/>
        <v>5</v>
      </c>
      <c r="AV132" s="294">
        <f t="shared" si="52"/>
        <v>1</v>
      </c>
      <c r="AW132" s="68">
        <f t="shared" si="53"/>
        <v>0</v>
      </c>
      <c r="AX132" s="298">
        <f t="shared" si="88"/>
        <v>6</v>
      </c>
      <c r="AY132" s="226">
        <f t="shared" si="54"/>
        <v>7</v>
      </c>
      <c r="AZ132" s="291">
        <f t="shared" si="55"/>
        <v>0</v>
      </c>
      <c r="BA132" s="69">
        <f t="shared" si="56"/>
        <v>0</v>
      </c>
      <c r="BB132" s="286">
        <f t="shared" si="57"/>
        <v>-2</v>
      </c>
      <c r="BC132" s="226">
        <f t="shared" si="58"/>
        <v>-2</v>
      </c>
      <c r="BD132" s="70">
        <f t="shared" si="59"/>
        <v>-28.571428571428569</v>
      </c>
      <c r="BE132" s="70">
        <f t="shared" si="60"/>
        <v>-33.333333333333329</v>
      </c>
      <c r="BF132" s="71"/>
      <c r="BG132" s="71"/>
      <c r="BH132" s="71"/>
      <c r="BI132" s="108">
        <f t="shared" si="61"/>
        <v>0</v>
      </c>
      <c r="BJ132" s="18">
        <f t="shared" si="62"/>
        <v>5</v>
      </c>
      <c r="BK132" s="18"/>
      <c r="BL132" s="18">
        <f t="shared" si="63"/>
        <v>5</v>
      </c>
      <c r="BM132" s="18">
        <f t="shared" si="64"/>
        <v>-2</v>
      </c>
      <c r="BN132" s="18">
        <f t="shared" si="65"/>
        <v>-28.571428571428569</v>
      </c>
      <c r="BO132" s="73"/>
      <c r="BP132" s="55"/>
      <c r="BQ132" s="74">
        <v>1</v>
      </c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87"/>
        <v>-1</v>
      </c>
      <c r="CW132" s="173">
        <f t="shared" si="66"/>
        <v>-14.285714285714285</v>
      </c>
      <c r="CX132" s="60"/>
      <c r="CY132" s="60"/>
      <c r="CZ132" s="60"/>
      <c r="DA132" s="60"/>
      <c r="DB132" s="60"/>
      <c r="DC132" s="75"/>
      <c r="DD132" s="60"/>
      <c r="DE132" s="75"/>
      <c r="DF132" s="60"/>
      <c r="DG132" s="60"/>
      <c r="DH132" s="60"/>
      <c r="DI132" s="60"/>
      <c r="DK132" s="3">
        <v>1</v>
      </c>
      <c r="DM132" s="3">
        <v>4</v>
      </c>
      <c r="DN132" s="3">
        <v>5</v>
      </c>
    </row>
    <row r="133" spans="1:118" s="3" customFormat="1" ht="21.75" customHeight="1">
      <c r="A133" s="56">
        <v>124</v>
      </c>
      <c r="B133" s="58">
        <v>80030152</v>
      </c>
      <c r="C133" s="59" t="s">
        <v>271</v>
      </c>
      <c r="D133" s="60" t="s">
        <v>246</v>
      </c>
      <c r="E133" s="60" t="s">
        <v>214</v>
      </c>
      <c r="F133" s="60" t="s">
        <v>106</v>
      </c>
      <c r="G133" s="60" t="s">
        <v>107</v>
      </c>
      <c r="H133" s="60" t="s">
        <v>108</v>
      </c>
      <c r="I133" s="56">
        <v>18.5</v>
      </c>
      <c r="J133" s="56" t="s">
        <v>116</v>
      </c>
      <c r="K133" s="56" t="s">
        <v>110</v>
      </c>
      <c r="L133" s="56">
        <v>0</v>
      </c>
      <c r="M133" s="62">
        <f t="shared" si="67"/>
        <v>0</v>
      </c>
      <c r="N133" s="61">
        <v>0</v>
      </c>
      <c r="O133" s="62">
        <f t="shared" si="68"/>
        <v>0</v>
      </c>
      <c r="P133" s="61">
        <v>0</v>
      </c>
      <c r="Q133" s="62">
        <f t="shared" si="69"/>
        <v>0</v>
      </c>
      <c r="R133" s="61">
        <v>0</v>
      </c>
      <c r="S133" s="63">
        <f t="shared" si="70"/>
        <v>0</v>
      </c>
      <c r="T133" s="61">
        <v>2</v>
      </c>
      <c r="U133" s="63">
        <f t="shared" si="71"/>
        <v>1</v>
      </c>
      <c r="V133" s="61">
        <v>0</v>
      </c>
      <c r="W133" s="63">
        <f t="shared" si="72"/>
        <v>0</v>
      </c>
      <c r="X133" s="61">
        <v>1</v>
      </c>
      <c r="Y133" s="63">
        <f t="shared" si="73"/>
        <v>1</v>
      </c>
      <c r="Z133" s="61">
        <v>1</v>
      </c>
      <c r="AA133" s="63">
        <f t="shared" si="74"/>
        <v>1</v>
      </c>
      <c r="AB133" s="61">
        <v>1</v>
      </c>
      <c r="AC133" s="63">
        <f t="shared" si="75"/>
        <v>1</v>
      </c>
      <c r="AD133" s="64">
        <v>0</v>
      </c>
      <c r="AE133" s="65">
        <f t="shared" si="76"/>
        <v>0</v>
      </c>
      <c r="AF133" s="64">
        <v>0</v>
      </c>
      <c r="AG133" s="65">
        <f t="shared" si="77"/>
        <v>0</v>
      </c>
      <c r="AH133" s="64">
        <v>0</v>
      </c>
      <c r="AI133" s="65">
        <f t="shared" si="78"/>
        <v>0</v>
      </c>
      <c r="AJ133" s="64"/>
      <c r="AK133" s="65">
        <f t="shared" si="79"/>
        <v>0</v>
      </c>
      <c r="AL133" s="64"/>
      <c r="AM133" s="65">
        <f t="shared" si="80"/>
        <v>0</v>
      </c>
      <c r="AN133" s="64"/>
      <c r="AO133" s="65">
        <f t="shared" si="81"/>
        <v>0</v>
      </c>
      <c r="AP133" s="300">
        <f t="shared" si="82"/>
        <v>5</v>
      </c>
      <c r="AQ133" s="78">
        <f t="shared" si="83"/>
        <v>4</v>
      </c>
      <c r="AR133" s="291">
        <v>0</v>
      </c>
      <c r="AS133" s="69"/>
      <c r="AT133" s="286">
        <v>3</v>
      </c>
      <c r="AU133" s="226">
        <f t="shared" si="51"/>
        <v>3</v>
      </c>
      <c r="AV133" s="294">
        <f t="shared" si="52"/>
        <v>0</v>
      </c>
      <c r="AW133" s="68">
        <f t="shared" si="53"/>
        <v>0</v>
      </c>
      <c r="AX133" s="298">
        <v>4</v>
      </c>
      <c r="AY133" s="226">
        <f t="shared" si="54"/>
        <v>4</v>
      </c>
      <c r="AZ133" s="291">
        <f t="shared" si="55"/>
        <v>0</v>
      </c>
      <c r="BA133" s="69">
        <f t="shared" si="56"/>
        <v>0</v>
      </c>
      <c r="BB133" s="286">
        <f t="shared" si="57"/>
        <v>-1</v>
      </c>
      <c r="BC133" s="226">
        <f t="shared" si="58"/>
        <v>-1</v>
      </c>
      <c r="BD133" s="70">
        <f t="shared" si="59"/>
        <v>-25</v>
      </c>
      <c r="BE133" s="70">
        <f t="shared" si="60"/>
        <v>-25</v>
      </c>
      <c r="BF133" s="71"/>
      <c r="BG133" s="71"/>
      <c r="BH133" s="71"/>
      <c r="BI133" s="108">
        <f t="shared" si="61"/>
        <v>0</v>
      </c>
      <c r="BJ133" s="18">
        <f t="shared" si="62"/>
        <v>3</v>
      </c>
      <c r="BK133" s="18"/>
      <c r="BL133" s="18">
        <f t="shared" si="63"/>
        <v>3</v>
      </c>
      <c r="BM133" s="18">
        <f t="shared" si="64"/>
        <v>-1</v>
      </c>
      <c r="BN133" s="18">
        <f t="shared" si="65"/>
        <v>-25</v>
      </c>
      <c r="BO133" s="73"/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/>
      <c r="CV133" s="56">
        <f t="shared" si="87"/>
        <v>-1</v>
      </c>
      <c r="CW133" s="173">
        <f t="shared" si="66"/>
        <v>-25</v>
      </c>
      <c r="CX133" s="60"/>
      <c r="CY133" s="60"/>
      <c r="CZ133" s="60"/>
      <c r="DA133" s="60"/>
      <c r="DB133" s="60"/>
      <c r="DC133" s="75"/>
      <c r="DD133" s="60"/>
      <c r="DE133" s="75"/>
      <c r="DF133" s="60"/>
      <c r="DG133" s="60"/>
      <c r="DH133" s="60"/>
      <c r="DI133" s="60"/>
      <c r="DK133" s="3">
        <v>1</v>
      </c>
      <c r="DM133" s="3">
        <v>2</v>
      </c>
      <c r="DN133" s="3">
        <v>3</v>
      </c>
    </row>
    <row r="134" spans="1:118" s="3" customFormat="1" ht="21.75" customHeight="1">
      <c r="A134" s="56">
        <v>125</v>
      </c>
      <c r="B134" s="58">
        <v>80030154</v>
      </c>
      <c r="C134" s="59" t="s">
        <v>272</v>
      </c>
      <c r="D134" s="60" t="s">
        <v>246</v>
      </c>
      <c r="E134" s="60" t="s">
        <v>214</v>
      </c>
      <c r="F134" s="60" t="s">
        <v>106</v>
      </c>
      <c r="G134" s="60" t="s">
        <v>107</v>
      </c>
      <c r="H134" s="60" t="s">
        <v>108</v>
      </c>
      <c r="I134" s="56">
        <v>15</v>
      </c>
      <c r="J134" s="56" t="s">
        <v>116</v>
      </c>
      <c r="K134" s="56" t="s">
        <v>110</v>
      </c>
      <c r="L134" s="56">
        <v>0</v>
      </c>
      <c r="M134" s="62">
        <f t="shared" si="67"/>
        <v>0</v>
      </c>
      <c r="N134" s="61">
        <v>2</v>
      </c>
      <c r="O134" s="62">
        <f t="shared" si="68"/>
        <v>1</v>
      </c>
      <c r="P134" s="61">
        <v>2</v>
      </c>
      <c r="Q134" s="62">
        <f t="shared" si="69"/>
        <v>1</v>
      </c>
      <c r="R134" s="61">
        <v>2</v>
      </c>
      <c r="S134" s="63">
        <f t="shared" si="70"/>
        <v>1</v>
      </c>
      <c r="T134" s="61">
        <v>4</v>
      </c>
      <c r="U134" s="63">
        <f t="shared" si="71"/>
        <v>1</v>
      </c>
      <c r="V134" s="61">
        <v>8</v>
      </c>
      <c r="W134" s="63">
        <f t="shared" si="72"/>
        <v>1</v>
      </c>
      <c r="X134" s="61">
        <v>1</v>
      </c>
      <c r="Y134" s="63">
        <f t="shared" si="73"/>
        <v>1</v>
      </c>
      <c r="Z134" s="61">
        <v>5</v>
      </c>
      <c r="AA134" s="63">
        <f t="shared" si="74"/>
        <v>1</v>
      </c>
      <c r="AB134" s="61">
        <v>3</v>
      </c>
      <c r="AC134" s="63">
        <f t="shared" si="75"/>
        <v>1</v>
      </c>
      <c r="AD134" s="64">
        <v>0</v>
      </c>
      <c r="AE134" s="65">
        <f t="shared" si="76"/>
        <v>0</v>
      </c>
      <c r="AF134" s="64">
        <v>0</v>
      </c>
      <c r="AG134" s="65">
        <f t="shared" si="77"/>
        <v>0</v>
      </c>
      <c r="AH134" s="64">
        <v>0</v>
      </c>
      <c r="AI134" s="65">
        <f t="shared" si="78"/>
        <v>0</v>
      </c>
      <c r="AJ134" s="64"/>
      <c r="AK134" s="65">
        <f t="shared" si="79"/>
        <v>0</v>
      </c>
      <c r="AL134" s="64"/>
      <c r="AM134" s="65">
        <f t="shared" si="80"/>
        <v>0</v>
      </c>
      <c r="AN134" s="64"/>
      <c r="AO134" s="65">
        <f t="shared" si="81"/>
        <v>0</v>
      </c>
      <c r="AP134" s="300">
        <f t="shared" si="82"/>
        <v>27</v>
      </c>
      <c r="AQ134" s="78">
        <f t="shared" si="83"/>
        <v>8</v>
      </c>
      <c r="AR134" s="291">
        <v>1</v>
      </c>
      <c r="AS134" s="69"/>
      <c r="AT134" s="286">
        <v>2</v>
      </c>
      <c r="AU134" s="226">
        <f t="shared" si="51"/>
        <v>3</v>
      </c>
      <c r="AV134" s="294">
        <f t="shared" si="52"/>
        <v>0</v>
      </c>
      <c r="AW134" s="68">
        <f t="shared" si="53"/>
        <v>0</v>
      </c>
      <c r="AX134" s="298">
        <v>4</v>
      </c>
      <c r="AY134" s="226">
        <f t="shared" si="54"/>
        <v>4</v>
      </c>
      <c r="AZ134" s="291">
        <f t="shared" si="55"/>
        <v>1</v>
      </c>
      <c r="BA134" s="69">
        <f t="shared" si="56"/>
        <v>0</v>
      </c>
      <c r="BB134" s="286">
        <f t="shared" si="57"/>
        <v>-2</v>
      </c>
      <c r="BC134" s="226">
        <f t="shared" si="58"/>
        <v>-1</v>
      </c>
      <c r="BD134" s="70">
        <f t="shared" si="59"/>
        <v>-25</v>
      </c>
      <c r="BE134" s="70">
        <f t="shared" si="60"/>
        <v>-50</v>
      </c>
      <c r="BF134" s="71"/>
      <c r="BG134" s="71"/>
      <c r="BH134" s="71"/>
      <c r="BI134" s="108">
        <f t="shared" si="61"/>
        <v>0</v>
      </c>
      <c r="BJ134" s="18">
        <f t="shared" si="62"/>
        <v>3</v>
      </c>
      <c r="BK134" s="18"/>
      <c r="BL134" s="18">
        <f t="shared" si="63"/>
        <v>3</v>
      </c>
      <c r="BM134" s="18">
        <f t="shared" si="64"/>
        <v>-1</v>
      </c>
      <c r="BN134" s="18">
        <f t="shared" si="65"/>
        <v>-25</v>
      </c>
      <c r="BO134" s="73"/>
      <c r="BP134" s="55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 t="shared" si="87"/>
        <v>-1</v>
      </c>
      <c r="CW134" s="173">
        <f t="shared" si="66"/>
        <v>-25</v>
      </c>
      <c r="CX134" s="60"/>
      <c r="CY134" s="60"/>
      <c r="CZ134" s="60"/>
      <c r="DA134" s="60"/>
      <c r="DB134" s="60"/>
      <c r="DC134" s="75"/>
      <c r="DD134" s="60"/>
      <c r="DE134" s="75"/>
      <c r="DF134" s="60"/>
      <c r="DG134" s="60"/>
      <c r="DH134" s="60"/>
      <c r="DI134" s="60"/>
      <c r="DK134" s="3">
        <v>1</v>
      </c>
      <c r="DM134" s="3">
        <v>2</v>
      </c>
      <c r="DN134" s="3">
        <v>3</v>
      </c>
    </row>
    <row r="135" spans="1:118" s="3" customFormat="1" ht="21.75" customHeight="1">
      <c r="A135" s="56">
        <v>126</v>
      </c>
      <c r="B135" s="58">
        <v>80030155</v>
      </c>
      <c r="C135" s="59" t="s">
        <v>273</v>
      </c>
      <c r="D135" s="60" t="s">
        <v>246</v>
      </c>
      <c r="E135" s="60" t="s">
        <v>214</v>
      </c>
      <c r="F135" s="60" t="s">
        <v>106</v>
      </c>
      <c r="G135" s="60" t="s">
        <v>107</v>
      </c>
      <c r="H135" s="60" t="s">
        <v>108</v>
      </c>
      <c r="I135" s="56">
        <v>17</v>
      </c>
      <c r="J135" s="56" t="s">
        <v>116</v>
      </c>
      <c r="K135" s="56" t="s">
        <v>110</v>
      </c>
      <c r="L135" s="56">
        <v>0</v>
      </c>
      <c r="M135" s="62">
        <f t="shared" si="67"/>
        <v>0</v>
      </c>
      <c r="N135" s="61">
        <v>0</v>
      </c>
      <c r="O135" s="62">
        <f t="shared" si="68"/>
        <v>0</v>
      </c>
      <c r="P135" s="61">
        <v>0</v>
      </c>
      <c r="Q135" s="62">
        <f t="shared" si="69"/>
        <v>0</v>
      </c>
      <c r="R135" s="61">
        <v>0</v>
      </c>
      <c r="S135" s="63">
        <f t="shared" si="70"/>
        <v>0</v>
      </c>
      <c r="T135" s="61">
        <v>0</v>
      </c>
      <c r="U135" s="63">
        <f t="shared" si="71"/>
        <v>0</v>
      </c>
      <c r="V135" s="61">
        <v>0</v>
      </c>
      <c r="W135" s="63">
        <f t="shared" si="72"/>
        <v>0</v>
      </c>
      <c r="X135" s="61">
        <v>0</v>
      </c>
      <c r="Y135" s="63">
        <f t="shared" si="73"/>
        <v>0</v>
      </c>
      <c r="Z135" s="61">
        <v>0</v>
      </c>
      <c r="AA135" s="63">
        <f t="shared" si="74"/>
        <v>0</v>
      </c>
      <c r="AB135" s="61">
        <v>3</v>
      </c>
      <c r="AC135" s="63">
        <f t="shared" si="75"/>
        <v>1</v>
      </c>
      <c r="AD135" s="64">
        <v>0</v>
      </c>
      <c r="AE135" s="65">
        <f t="shared" si="76"/>
        <v>0</v>
      </c>
      <c r="AF135" s="64">
        <v>0</v>
      </c>
      <c r="AG135" s="65">
        <f t="shared" si="77"/>
        <v>0</v>
      </c>
      <c r="AH135" s="64">
        <v>0</v>
      </c>
      <c r="AI135" s="65">
        <f t="shared" si="78"/>
        <v>0</v>
      </c>
      <c r="AJ135" s="64"/>
      <c r="AK135" s="65">
        <f t="shared" si="79"/>
        <v>0</v>
      </c>
      <c r="AL135" s="64"/>
      <c r="AM135" s="65">
        <f t="shared" si="80"/>
        <v>0</v>
      </c>
      <c r="AN135" s="64"/>
      <c r="AO135" s="65">
        <f t="shared" si="81"/>
        <v>0</v>
      </c>
      <c r="AP135" s="300">
        <f t="shared" si="82"/>
        <v>3</v>
      </c>
      <c r="AQ135" s="78">
        <f t="shared" si="83"/>
        <v>1</v>
      </c>
      <c r="AR135" s="291">
        <v>1</v>
      </c>
      <c r="AS135" s="69"/>
      <c r="AT135" s="286">
        <v>1</v>
      </c>
      <c r="AU135" s="226">
        <f t="shared" si="51"/>
        <v>2</v>
      </c>
      <c r="AV135" s="294">
        <f t="shared" si="52"/>
        <v>0</v>
      </c>
      <c r="AW135" s="68">
        <f t="shared" si="53"/>
        <v>0</v>
      </c>
      <c r="AX135" s="298">
        <v>2</v>
      </c>
      <c r="AY135" s="226">
        <f t="shared" si="54"/>
        <v>2</v>
      </c>
      <c r="AZ135" s="291">
        <f t="shared" si="55"/>
        <v>1</v>
      </c>
      <c r="BA135" s="69">
        <f t="shared" si="56"/>
        <v>0</v>
      </c>
      <c r="BB135" s="286">
        <f t="shared" si="57"/>
        <v>-1</v>
      </c>
      <c r="BC135" s="226">
        <f t="shared" si="58"/>
        <v>0</v>
      </c>
      <c r="BD135" s="70">
        <f t="shared" si="59"/>
        <v>0</v>
      </c>
      <c r="BE135" s="70">
        <f t="shared" si="60"/>
        <v>-50</v>
      </c>
      <c r="BF135" s="71"/>
      <c r="BG135" s="71"/>
      <c r="BH135" s="71">
        <v>1</v>
      </c>
      <c r="BI135" s="108">
        <f t="shared" si="61"/>
        <v>1</v>
      </c>
      <c r="BJ135" s="18">
        <f t="shared" si="62"/>
        <v>1</v>
      </c>
      <c r="BK135" s="18"/>
      <c r="BL135" s="18">
        <f t="shared" si="63"/>
        <v>1</v>
      </c>
      <c r="BM135" s="18">
        <f t="shared" si="64"/>
        <v>-1</v>
      </c>
      <c r="BN135" s="18">
        <f t="shared" si="65"/>
        <v>-50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 t="shared" si="87"/>
        <v>0</v>
      </c>
      <c r="CW135" s="173">
        <f t="shared" si="66"/>
        <v>0</v>
      </c>
      <c r="CX135" s="60"/>
      <c r="CY135" s="60"/>
      <c r="CZ135" s="60"/>
      <c r="DA135" s="60"/>
      <c r="DB135" s="60"/>
      <c r="DC135" s="75"/>
      <c r="DD135" s="60"/>
      <c r="DE135" s="75"/>
      <c r="DF135" s="60"/>
      <c r="DG135" s="60"/>
      <c r="DH135" s="60"/>
      <c r="DI135" s="60"/>
      <c r="DK135" s="3">
        <v>1</v>
      </c>
      <c r="DM135" s="3">
        <v>2</v>
      </c>
      <c r="DN135" s="3">
        <v>3</v>
      </c>
    </row>
    <row r="136" spans="1:118" s="3" customFormat="1" ht="21.75" customHeight="1">
      <c r="A136" s="56">
        <v>127</v>
      </c>
      <c r="B136" s="58">
        <v>80030156</v>
      </c>
      <c r="C136" s="59" t="s">
        <v>274</v>
      </c>
      <c r="D136" s="60" t="s">
        <v>246</v>
      </c>
      <c r="E136" s="60" t="s">
        <v>214</v>
      </c>
      <c r="F136" s="60" t="s">
        <v>106</v>
      </c>
      <c r="G136" s="60" t="s">
        <v>107</v>
      </c>
      <c r="H136" s="60" t="s">
        <v>112</v>
      </c>
      <c r="I136" s="56">
        <v>16</v>
      </c>
      <c r="J136" s="56" t="s">
        <v>116</v>
      </c>
      <c r="K136" s="56" t="s">
        <v>113</v>
      </c>
      <c r="L136" s="56">
        <v>0</v>
      </c>
      <c r="M136" s="62">
        <f t="shared" si="67"/>
        <v>0</v>
      </c>
      <c r="N136" s="61">
        <v>9</v>
      </c>
      <c r="O136" s="62">
        <f t="shared" si="68"/>
        <v>1</v>
      </c>
      <c r="P136" s="61">
        <v>8</v>
      </c>
      <c r="Q136" s="62">
        <f t="shared" si="69"/>
        <v>1</v>
      </c>
      <c r="R136" s="61">
        <v>8</v>
      </c>
      <c r="S136" s="63">
        <f t="shared" si="70"/>
        <v>1</v>
      </c>
      <c r="T136" s="61">
        <v>11</v>
      </c>
      <c r="U136" s="63">
        <f t="shared" si="71"/>
        <v>1</v>
      </c>
      <c r="V136" s="61">
        <v>10</v>
      </c>
      <c r="W136" s="63">
        <f t="shared" si="72"/>
        <v>1</v>
      </c>
      <c r="X136" s="61">
        <v>13</v>
      </c>
      <c r="Y136" s="63">
        <f t="shared" si="73"/>
        <v>1</v>
      </c>
      <c r="Z136" s="61">
        <v>11</v>
      </c>
      <c r="AA136" s="63">
        <f t="shared" si="74"/>
        <v>1</v>
      </c>
      <c r="AB136" s="61">
        <v>10</v>
      </c>
      <c r="AC136" s="63">
        <f t="shared" si="75"/>
        <v>1</v>
      </c>
      <c r="AD136" s="64">
        <v>4</v>
      </c>
      <c r="AE136" s="65">
        <f t="shared" si="76"/>
        <v>1</v>
      </c>
      <c r="AF136" s="64">
        <v>10</v>
      </c>
      <c r="AG136" s="65">
        <f t="shared" si="77"/>
        <v>1</v>
      </c>
      <c r="AH136" s="64">
        <v>12</v>
      </c>
      <c r="AI136" s="65">
        <f t="shared" si="78"/>
        <v>1</v>
      </c>
      <c r="AJ136" s="64"/>
      <c r="AK136" s="65">
        <f t="shared" si="79"/>
        <v>0</v>
      </c>
      <c r="AL136" s="64"/>
      <c r="AM136" s="65">
        <f t="shared" si="80"/>
        <v>0</v>
      </c>
      <c r="AN136" s="64"/>
      <c r="AO136" s="65">
        <f t="shared" si="81"/>
        <v>0</v>
      </c>
      <c r="AP136" s="300">
        <f t="shared" si="82"/>
        <v>106</v>
      </c>
      <c r="AQ136" s="78">
        <f t="shared" si="83"/>
        <v>11</v>
      </c>
      <c r="AR136" s="291">
        <v>1</v>
      </c>
      <c r="AS136" s="69"/>
      <c r="AT136" s="286">
        <v>8</v>
      </c>
      <c r="AU136" s="226">
        <f t="shared" si="51"/>
        <v>9</v>
      </c>
      <c r="AV136" s="294">
        <f t="shared" si="52"/>
        <v>1</v>
      </c>
      <c r="AW136" s="68">
        <f t="shared" si="53"/>
        <v>0</v>
      </c>
      <c r="AX136" s="298">
        <f>IF(AP136&lt;1,0,IF(AND((L136+N136+P136+R136+T136+V136+X136+Z136+AB136)&lt;=40,(L136+N136+P136+R136+T136+V136+X136+Z136+AB136)&gt;0,(AP136)&lt;120),"กรอก",ROUND((IF(AP136&lt;120,((IF((L136+N136+P136+R136+T136+V136+X136+Z136+AB136)=0,0,(IF((L136+N136+P136+R136+T136+V136+X136+Z136+AB136)&lt;=80,6,8))))+((((AE136+AG136+AI136)*30)/20)+(((AK136+AM136+AO136)*35)/20))),(((M136+O136+Q136)*20)/20)+(((S136+U136+W136+Y136+AA136+AC136)*25)/20)+(((AE136+AG136+AI136)*30)/20)+(((AK136+AM136+AO136)*35)/20))),0)))</f>
        <v>11</v>
      </c>
      <c r="AY136" s="226">
        <f t="shared" si="54"/>
        <v>12</v>
      </c>
      <c r="AZ136" s="291">
        <f t="shared" si="55"/>
        <v>0</v>
      </c>
      <c r="BA136" s="69">
        <f t="shared" si="56"/>
        <v>0</v>
      </c>
      <c r="BB136" s="286">
        <f t="shared" si="57"/>
        <v>-3</v>
      </c>
      <c r="BC136" s="226">
        <f t="shared" si="58"/>
        <v>-3</v>
      </c>
      <c r="BD136" s="70">
        <f t="shared" si="59"/>
        <v>-25</v>
      </c>
      <c r="BE136" s="70">
        <f t="shared" si="60"/>
        <v>-27.27272727272727</v>
      </c>
      <c r="BF136" s="71"/>
      <c r="BG136" s="71"/>
      <c r="BH136" s="71"/>
      <c r="BI136" s="108">
        <f t="shared" si="61"/>
        <v>0</v>
      </c>
      <c r="BJ136" s="18">
        <f t="shared" si="62"/>
        <v>9</v>
      </c>
      <c r="BK136" s="18"/>
      <c r="BL136" s="18">
        <f t="shared" si="63"/>
        <v>9</v>
      </c>
      <c r="BM136" s="18">
        <f t="shared" si="64"/>
        <v>-3</v>
      </c>
      <c r="BN136" s="18">
        <f t="shared" si="65"/>
        <v>-25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 t="shared" si="87"/>
        <v>-3</v>
      </c>
      <c r="CW136" s="173">
        <f t="shared" si="66"/>
        <v>-25</v>
      </c>
      <c r="CX136" s="60"/>
      <c r="CY136" s="60"/>
      <c r="CZ136" s="60"/>
      <c r="DA136" s="60"/>
      <c r="DB136" s="60"/>
      <c r="DC136" s="75"/>
      <c r="DD136" s="60"/>
      <c r="DE136" s="75">
        <v>3</v>
      </c>
      <c r="DF136" s="60"/>
      <c r="DG136" s="60"/>
      <c r="DH136" s="60"/>
      <c r="DI136" s="60"/>
      <c r="DK136" s="3">
        <v>1</v>
      </c>
      <c r="DM136" s="3">
        <v>9</v>
      </c>
      <c r="DN136" s="3">
        <v>10</v>
      </c>
    </row>
    <row r="137" spans="1:118" s="3" customFormat="1" ht="21.75" customHeight="1">
      <c r="A137" s="56">
        <v>128</v>
      </c>
      <c r="B137" s="58">
        <v>80030159</v>
      </c>
      <c r="C137" s="59" t="s">
        <v>275</v>
      </c>
      <c r="D137" s="60" t="s">
        <v>276</v>
      </c>
      <c r="E137" s="60" t="s">
        <v>214</v>
      </c>
      <c r="F137" s="60" t="s">
        <v>106</v>
      </c>
      <c r="G137" s="60" t="s">
        <v>107</v>
      </c>
      <c r="H137" s="60" t="s">
        <v>112</v>
      </c>
      <c r="I137" s="56">
        <v>30</v>
      </c>
      <c r="J137" s="56" t="s">
        <v>116</v>
      </c>
      <c r="K137" s="56" t="s">
        <v>110</v>
      </c>
      <c r="L137" s="56">
        <v>0</v>
      </c>
      <c r="M137" s="62">
        <f t="shared" si="67"/>
        <v>0</v>
      </c>
      <c r="N137" s="61">
        <v>1</v>
      </c>
      <c r="O137" s="62">
        <f t="shared" si="68"/>
        <v>1</v>
      </c>
      <c r="P137" s="61">
        <v>2</v>
      </c>
      <c r="Q137" s="62">
        <f t="shared" si="69"/>
        <v>1</v>
      </c>
      <c r="R137" s="61">
        <v>2</v>
      </c>
      <c r="S137" s="63">
        <f t="shared" si="70"/>
        <v>1</v>
      </c>
      <c r="T137" s="61">
        <v>3</v>
      </c>
      <c r="U137" s="63">
        <f t="shared" si="71"/>
        <v>1</v>
      </c>
      <c r="V137" s="61">
        <v>3</v>
      </c>
      <c r="W137" s="63">
        <f t="shared" si="72"/>
        <v>1</v>
      </c>
      <c r="X137" s="61">
        <v>6</v>
      </c>
      <c r="Y137" s="63">
        <f t="shared" si="73"/>
        <v>1</v>
      </c>
      <c r="Z137" s="61">
        <v>5</v>
      </c>
      <c r="AA137" s="63">
        <f t="shared" si="74"/>
        <v>1</v>
      </c>
      <c r="AB137" s="61">
        <v>8</v>
      </c>
      <c r="AC137" s="63">
        <f t="shared" si="75"/>
        <v>1</v>
      </c>
      <c r="AD137" s="64">
        <v>0</v>
      </c>
      <c r="AE137" s="65">
        <f t="shared" si="76"/>
        <v>0</v>
      </c>
      <c r="AF137" s="64">
        <v>0</v>
      </c>
      <c r="AG137" s="65">
        <f t="shared" si="77"/>
        <v>0</v>
      </c>
      <c r="AH137" s="64">
        <v>1</v>
      </c>
      <c r="AI137" s="65">
        <f t="shared" si="78"/>
        <v>1</v>
      </c>
      <c r="AJ137" s="64"/>
      <c r="AK137" s="65">
        <f t="shared" si="79"/>
        <v>0</v>
      </c>
      <c r="AL137" s="64"/>
      <c r="AM137" s="65">
        <f t="shared" si="80"/>
        <v>0</v>
      </c>
      <c r="AN137" s="64"/>
      <c r="AO137" s="65">
        <f t="shared" si="81"/>
        <v>0</v>
      </c>
      <c r="AP137" s="300">
        <f t="shared" si="82"/>
        <v>31</v>
      </c>
      <c r="AQ137" s="78">
        <f t="shared" si="83"/>
        <v>9</v>
      </c>
      <c r="AR137" s="291">
        <v>1</v>
      </c>
      <c r="AS137" s="69"/>
      <c r="AT137" s="286">
        <v>7</v>
      </c>
      <c r="AU137" s="226">
        <f t="shared" si="51"/>
        <v>8</v>
      </c>
      <c r="AV137" s="294">
        <f t="shared" si="52"/>
        <v>0</v>
      </c>
      <c r="AW137" s="68">
        <f t="shared" si="53"/>
        <v>0</v>
      </c>
      <c r="AX137" s="298">
        <v>6</v>
      </c>
      <c r="AY137" s="226">
        <f t="shared" si="54"/>
        <v>6</v>
      </c>
      <c r="AZ137" s="291">
        <f t="shared" si="55"/>
        <v>1</v>
      </c>
      <c r="BA137" s="69">
        <f t="shared" si="56"/>
        <v>0</v>
      </c>
      <c r="BB137" s="286">
        <f t="shared" si="57"/>
        <v>1</v>
      </c>
      <c r="BC137" s="226">
        <f t="shared" si="58"/>
        <v>2</v>
      </c>
      <c r="BD137" s="70">
        <f t="shared" si="59"/>
        <v>33.333333333333329</v>
      </c>
      <c r="BE137" s="70">
        <f t="shared" si="60"/>
        <v>16.666666666666664</v>
      </c>
      <c r="BF137" s="71"/>
      <c r="BG137" s="71"/>
      <c r="BH137" s="71">
        <v>1</v>
      </c>
      <c r="BI137" s="108">
        <f t="shared" si="61"/>
        <v>1</v>
      </c>
      <c r="BJ137" s="18">
        <f t="shared" si="62"/>
        <v>7</v>
      </c>
      <c r="BK137" s="18"/>
      <c r="BL137" s="18">
        <f t="shared" si="63"/>
        <v>7</v>
      </c>
      <c r="BM137" s="18">
        <f t="shared" si="64"/>
        <v>1</v>
      </c>
      <c r="BN137" s="18">
        <f t="shared" si="65"/>
        <v>16.666666666666664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 t="shared" si="87"/>
        <v>2</v>
      </c>
      <c r="CW137" s="173">
        <f t="shared" si="66"/>
        <v>33.333333333333329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8</v>
      </c>
      <c r="DN137" s="3">
        <v>9</v>
      </c>
    </row>
    <row r="138" spans="1:118" s="3" customFormat="1" ht="21.75" customHeight="1">
      <c r="A138" s="56">
        <v>129</v>
      </c>
      <c r="B138" s="58">
        <v>80030160</v>
      </c>
      <c r="C138" s="59" t="s">
        <v>277</v>
      </c>
      <c r="D138" s="60" t="s">
        <v>276</v>
      </c>
      <c r="E138" s="60" t="s">
        <v>214</v>
      </c>
      <c r="F138" s="60" t="s">
        <v>106</v>
      </c>
      <c r="G138" s="60" t="s">
        <v>107</v>
      </c>
      <c r="H138" s="60" t="s">
        <v>108</v>
      </c>
      <c r="I138" s="56">
        <v>25</v>
      </c>
      <c r="J138" s="56" t="s">
        <v>116</v>
      </c>
      <c r="K138" s="56" t="s">
        <v>113</v>
      </c>
      <c r="L138" s="56">
        <v>12</v>
      </c>
      <c r="M138" s="62">
        <f t="shared" si="67"/>
        <v>1</v>
      </c>
      <c r="N138" s="61">
        <v>17</v>
      </c>
      <c r="O138" s="62">
        <f t="shared" si="68"/>
        <v>1</v>
      </c>
      <c r="P138" s="61">
        <v>13</v>
      </c>
      <c r="Q138" s="62">
        <f t="shared" si="69"/>
        <v>1</v>
      </c>
      <c r="R138" s="61">
        <v>25</v>
      </c>
      <c r="S138" s="63">
        <f t="shared" si="70"/>
        <v>1</v>
      </c>
      <c r="T138" s="61">
        <v>12</v>
      </c>
      <c r="U138" s="63">
        <f t="shared" si="71"/>
        <v>1</v>
      </c>
      <c r="V138" s="61">
        <v>23</v>
      </c>
      <c r="W138" s="63">
        <f t="shared" si="72"/>
        <v>1</v>
      </c>
      <c r="X138" s="61">
        <v>15</v>
      </c>
      <c r="Y138" s="63">
        <f t="shared" si="73"/>
        <v>1</v>
      </c>
      <c r="Z138" s="61">
        <v>18</v>
      </c>
      <c r="AA138" s="63">
        <f t="shared" si="74"/>
        <v>1</v>
      </c>
      <c r="AB138" s="61">
        <v>23</v>
      </c>
      <c r="AC138" s="63">
        <f t="shared" si="75"/>
        <v>1</v>
      </c>
      <c r="AD138" s="64">
        <v>0</v>
      </c>
      <c r="AE138" s="65">
        <f t="shared" si="76"/>
        <v>0</v>
      </c>
      <c r="AF138" s="64">
        <v>0</v>
      </c>
      <c r="AG138" s="65">
        <f t="shared" si="77"/>
        <v>0</v>
      </c>
      <c r="AH138" s="64">
        <v>0</v>
      </c>
      <c r="AI138" s="65">
        <f t="shared" si="78"/>
        <v>0</v>
      </c>
      <c r="AJ138" s="64"/>
      <c r="AK138" s="65">
        <f t="shared" si="79"/>
        <v>0</v>
      </c>
      <c r="AL138" s="64"/>
      <c r="AM138" s="65">
        <f t="shared" si="80"/>
        <v>0</v>
      </c>
      <c r="AN138" s="64"/>
      <c r="AO138" s="65">
        <f t="shared" si="81"/>
        <v>0</v>
      </c>
      <c r="AP138" s="300">
        <f t="shared" si="82"/>
        <v>158</v>
      </c>
      <c r="AQ138" s="78">
        <f t="shared" si="83"/>
        <v>9</v>
      </c>
      <c r="AR138" s="291">
        <v>1</v>
      </c>
      <c r="AS138" s="69"/>
      <c r="AT138" s="286">
        <v>11</v>
      </c>
      <c r="AU138" s="226">
        <f t="shared" ref="AU138:AU201" si="89">SUM(AR138:AT138)</f>
        <v>12</v>
      </c>
      <c r="AV138" s="294">
        <f t="shared" ref="AV138:AV201" si="90">IF(AP138&lt;1,0,IF(OR(AND(K138="ป.ปกติ",AP138&lt;=40),K138=""),0,1))</f>
        <v>1</v>
      </c>
      <c r="AW138" s="68">
        <f t="shared" ref="AW138:AW201" si="91">IF(AP138&lt;=119,0,IF(AP138&lt;=719,1,IF(AP138&lt;=1079,2,IF(AP138&lt;=1679,3,4))))</f>
        <v>1</v>
      </c>
      <c r="AX138" s="298">
        <f>IF(AP138&lt;1,0,IF(AND((L138+N138+P138+R138+T138+V138+X138+Z138+AB138)&lt;=40,(L138+N138+P138+R138+T138+V138+X138+Z138+AB138)&gt;0,(AP138)&lt;120),"กรอก",ROUND((IF(AP138&lt;120,((IF((L138+N138+P138+R138+T138+V138+X138+Z138+AB138)=0,0,(IF((L138+N138+P138+R138+T138+V138+X138+Z138+AB138)&lt;=80,6,8))))+((((AE138+AG138+AI138)*30)/20)+(((AK138+AM138+AO138)*35)/20))),(((M138+O138+Q138)*20)/20)+(((S138+U138+W138+Y138+AA138+AC138)*25)/20)+(((AE138+AG138+AI138)*30)/20)+(((AK138+AM138+AO138)*35)/20))),0)))</f>
        <v>11</v>
      </c>
      <c r="AY138" s="226">
        <f t="shared" ref="AY138:AY201" si="92">SUM(AV138:AX138)</f>
        <v>13</v>
      </c>
      <c r="AZ138" s="291">
        <f t="shared" ref="AZ138:AZ201" si="93">SUM(AR138)-AV138</f>
        <v>0</v>
      </c>
      <c r="BA138" s="69">
        <f t="shared" ref="BA138:BA201" si="94">SUM(AS138)-AW138</f>
        <v>-1</v>
      </c>
      <c r="BB138" s="286">
        <f t="shared" ref="BB138:BB201" si="95">SUM(AT138)-AX138</f>
        <v>0</v>
      </c>
      <c r="BC138" s="226">
        <f t="shared" ref="BC138:BC201" si="96">SUM(AU138)-AY138</f>
        <v>-1</v>
      </c>
      <c r="BD138" s="70">
        <f t="shared" ref="BD138:BD201" si="97">IFERROR(SUM(BC138)/AY138*100,0)</f>
        <v>-7.6923076923076925</v>
      </c>
      <c r="BE138" s="70">
        <f t="shared" ref="BE138:BE201" si="98">IFERROR(SUM(BB138)/AX138*100,0)</f>
        <v>0</v>
      </c>
      <c r="BF138" s="71"/>
      <c r="BG138" s="71"/>
      <c r="BH138" s="71"/>
      <c r="BI138" s="108">
        <f t="shared" ref="BI138:BI201" si="99">SUM(BF138:BH138)</f>
        <v>0</v>
      </c>
      <c r="BJ138" s="18">
        <f t="shared" ref="BJ138:BJ201" si="100">AU138-BI138</f>
        <v>12</v>
      </c>
      <c r="BK138" s="18"/>
      <c r="BL138" s="18">
        <f t="shared" ref="BL138:BL201" si="101">BJ138+BK138</f>
        <v>12</v>
      </c>
      <c r="BM138" s="18">
        <f t="shared" ref="BM138:BM201" si="102">BL138-AY138</f>
        <v>-1</v>
      </c>
      <c r="BN138" s="18">
        <f t="shared" ref="BN138:BN201" si="103">BM138/AY138*100</f>
        <v>-7.6923076923076925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/>
      <c r="CV138" s="56">
        <f t="shared" si="87"/>
        <v>-1</v>
      </c>
      <c r="CW138" s="173">
        <f t="shared" ref="CW138:CW201" si="104">CV138/AY138*100</f>
        <v>-7.6923076923076925</v>
      </c>
      <c r="CX138" s="60"/>
      <c r="CY138" s="60"/>
      <c r="CZ138" s="60"/>
      <c r="DA138" s="60"/>
      <c r="DB138" s="60"/>
      <c r="DC138" s="75"/>
      <c r="DD138" s="60"/>
      <c r="DE138" s="75"/>
      <c r="DF138" s="60"/>
      <c r="DG138" s="60"/>
      <c r="DH138" s="60"/>
      <c r="DI138" s="60"/>
      <c r="DK138" s="3">
        <v>1</v>
      </c>
      <c r="DM138" s="3">
        <v>11</v>
      </c>
      <c r="DN138" s="3">
        <v>12</v>
      </c>
    </row>
    <row r="139" spans="1:118" s="3" customFormat="1" ht="21.75" customHeight="1">
      <c r="A139" s="56">
        <v>130</v>
      </c>
      <c r="B139" s="58">
        <v>80030161</v>
      </c>
      <c r="C139" s="59" t="s">
        <v>278</v>
      </c>
      <c r="D139" s="60" t="s">
        <v>279</v>
      </c>
      <c r="E139" s="60" t="s">
        <v>214</v>
      </c>
      <c r="F139" s="60" t="s">
        <v>106</v>
      </c>
      <c r="G139" s="60" t="s">
        <v>107</v>
      </c>
      <c r="H139" s="60" t="s">
        <v>108</v>
      </c>
      <c r="I139" s="56">
        <v>56</v>
      </c>
      <c r="J139" s="56" t="s">
        <v>116</v>
      </c>
      <c r="K139" s="56" t="s">
        <v>110</v>
      </c>
      <c r="L139" s="56">
        <v>0</v>
      </c>
      <c r="M139" s="62">
        <f t="shared" ref="M139:M202" si="105">IF(L139=0,0,IF(L139&lt;10,1,IF(MOD(L139,30)&lt;10,ROUNDDOWN(L139/30,0),ROUNDUP(L139/30,0))))</f>
        <v>0</v>
      </c>
      <c r="N139" s="61">
        <v>17</v>
      </c>
      <c r="O139" s="62">
        <f t="shared" ref="O139:O202" si="106">IF(N139=0,0,IF(N139&lt;10,1,IF(MOD(N139,30)&lt;10,ROUNDDOWN(N139/30,0),ROUNDUP(N139/30,0))))</f>
        <v>1</v>
      </c>
      <c r="P139" s="61">
        <v>7</v>
      </c>
      <c r="Q139" s="62">
        <f t="shared" ref="Q139:Q202" si="107">IF(P139=0,0,IF(P139&lt;10,1,IF(MOD(P139,30)&lt;10,ROUNDDOWN(P139/30,0),ROUNDUP(P139/30,0))))</f>
        <v>1</v>
      </c>
      <c r="R139" s="61">
        <v>4</v>
      </c>
      <c r="S139" s="63">
        <f t="shared" ref="S139:S202" si="108">IF(R139=0,0,IF(R139&lt;10,1,IF(MOD(R139,30)&lt;10,ROUNDDOWN(R139/30,0),ROUNDUP(R139/30,0))))</f>
        <v>1</v>
      </c>
      <c r="T139" s="61">
        <v>2</v>
      </c>
      <c r="U139" s="63">
        <f t="shared" ref="U139:U202" si="109">IF(T139=0,0,IF(T139&lt;10,1,IF(MOD(T139,30)&lt;10,ROUNDDOWN(T139/30,0),ROUNDUP(T139/30,0))))</f>
        <v>1</v>
      </c>
      <c r="V139" s="61">
        <v>6</v>
      </c>
      <c r="W139" s="63">
        <f t="shared" ref="W139:W202" si="110">IF(V139=0,0,IF(V139&lt;10,1,IF(MOD(V139,30)&lt;10,ROUNDDOWN(V139/30,0),ROUNDUP(V139/30,0))))</f>
        <v>1</v>
      </c>
      <c r="X139" s="61">
        <v>9</v>
      </c>
      <c r="Y139" s="63">
        <f t="shared" ref="Y139:Y202" si="111">IF(X139=0,0,IF(X139&lt;10,1,IF(MOD(X139,30)&lt;10,ROUNDDOWN(X139/30,0),ROUNDUP(X139/30,0))))</f>
        <v>1</v>
      </c>
      <c r="Z139" s="61">
        <v>5</v>
      </c>
      <c r="AA139" s="63">
        <f t="shared" ref="AA139:AA202" si="112">IF(Z139=0,0,IF(Z139&lt;10,1,IF(MOD(Z139,30)&lt;10,ROUNDDOWN(Z139/30,0),ROUNDUP(Z139/30,0))))</f>
        <v>1</v>
      </c>
      <c r="AB139" s="61">
        <v>8</v>
      </c>
      <c r="AC139" s="63">
        <f t="shared" ref="AC139:AC202" si="113">IF(AB139=0,0,IF(AB139&lt;10,1,IF(MOD(AB139,30)&lt;10,ROUNDDOWN(AB139/30,0),ROUNDUP(AB139/30,0))))</f>
        <v>1</v>
      </c>
      <c r="AD139" s="64">
        <v>0</v>
      </c>
      <c r="AE139" s="65">
        <f t="shared" ref="AE139:AE202" si="114">IF(AD139=0,0,IF(AD139&lt;10,1,IF(MOD(AD139,35)&lt;10,ROUNDDOWN(AD139/35,0),ROUNDUP(AD139/35,0))))</f>
        <v>0</v>
      </c>
      <c r="AF139" s="64">
        <v>0</v>
      </c>
      <c r="AG139" s="65">
        <f t="shared" ref="AG139:AG202" si="115">IF(AF139=0,0,IF(AF139&lt;10,1,IF(MOD(AF139,35)&lt;10,ROUNDDOWN(AF139/35,0),ROUNDUP(AF139/35,0))))</f>
        <v>0</v>
      </c>
      <c r="AH139" s="64">
        <v>0</v>
      </c>
      <c r="AI139" s="65">
        <f t="shared" ref="AI139:AI202" si="116">IF(AH139=0,0,IF(AH139&lt;10,1,IF(MOD(AH139,35)&lt;10,ROUNDDOWN(AH139/35,0),ROUNDUP(AH139/35,0))))</f>
        <v>0</v>
      </c>
      <c r="AJ139" s="64"/>
      <c r="AK139" s="65">
        <f t="shared" ref="AK139:AK202" si="117">IF(AJ139=0,0,IF(AJ139&lt;10,1,IF(MOD(AJ139,35)&lt;10,ROUNDDOWN(AJ139/35,0),ROUNDUP(AJ139/35,0))))</f>
        <v>0</v>
      </c>
      <c r="AL139" s="64"/>
      <c r="AM139" s="65">
        <f t="shared" ref="AM139:AM202" si="118">IF(AL139=0,0,IF(AL139&lt;10,1,IF(MOD(AL139,35)&lt;10,ROUNDDOWN(AL139/35,0),ROUNDUP(AL139/35,0))))</f>
        <v>0</v>
      </c>
      <c r="AN139" s="64"/>
      <c r="AO139" s="65">
        <f t="shared" ref="AO139:AO202" si="119">IF(AN139=0,0,IF(AN139&lt;10,1,IF(MOD(AN139,35)&lt;10,ROUNDDOWN(AN139/35,0),ROUNDUP(AN139/35,0))))</f>
        <v>0</v>
      </c>
      <c r="AP139" s="300">
        <f t="shared" ref="AP139:AP202" si="120">SUM(L139+N139+P139+R139+T139+V139+X139+Z139+AB139+AD139+AF139+AH139+AJ139+AL139+AN139)</f>
        <v>58</v>
      </c>
      <c r="AQ139" s="78">
        <f t="shared" ref="AQ139:AQ202" si="121">SUM(M139+O139+Q139+S139+U139+W139+Y139+AA139+AC139+AE139+AG139+AI139+AK139+AM139+AO139)</f>
        <v>8</v>
      </c>
      <c r="AR139" s="291">
        <v>1</v>
      </c>
      <c r="AS139" s="69"/>
      <c r="AT139" s="286">
        <v>3</v>
      </c>
      <c r="AU139" s="226">
        <f t="shared" si="89"/>
        <v>4</v>
      </c>
      <c r="AV139" s="294">
        <f t="shared" si="90"/>
        <v>1</v>
      </c>
      <c r="AW139" s="68">
        <f t="shared" si="91"/>
        <v>0</v>
      </c>
      <c r="AX139" s="298">
        <f>IF(AP139&lt;1,0,IF(AND((L139+N139+P139+R139+T139+V139+X139+Z139+AB139)&lt;=40,(L139+N139+P139+R139+T139+V139+X139+Z139+AB139)&gt;0,(AP139)&lt;120),"กรอก",ROUND((IF(AP139&lt;120,((IF((L139+N139+P139+R139+T139+V139+X139+Z139+AB139)=0,0,(IF((L139+N139+P139+R139+T139+V139+X139+Z139+AB139)&lt;=80,6,8))))+((((AE139+AG139+AI139)*30)/20)+(((AK139+AM139+AO139)*35)/20))),(((M139+O139+Q139)*20)/20)+(((S139+U139+W139+Y139+AA139+AC139)*25)/20)+(((AE139+AG139+AI139)*30)/20)+(((AK139+AM139+AO139)*35)/20))),0)))</f>
        <v>6</v>
      </c>
      <c r="AY139" s="226">
        <f t="shared" si="92"/>
        <v>7</v>
      </c>
      <c r="AZ139" s="291">
        <f t="shared" si="93"/>
        <v>0</v>
      </c>
      <c r="BA139" s="69">
        <f t="shared" si="94"/>
        <v>0</v>
      </c>
      <c r="BB139" s="286">
        <f t="shared" si="95"/>
        <v>-3</v>
      </c>
      <c r="BC139" s="226">
        <f t="shared" si="96"/>
        <v>-3</v>
      </c>
      <c r="BD139" s="70">
        <f t="shared" si="97"/>
        <v>-42.857142857142854</v>
      </c>
      <c r="BE139" s="70">
        <f t="shared" si="98"/>
        <v>-50</v>
      </c>
      <c r="BF139" s="71"/>
      <c r="BG139" s="71"/>
      <c r="BH139" s="71"/>
      <c r="BI139" s="108">
        <f t="shared" si="99"/>
        <v>0</v>
      </c>
      <c r="BJ139" s="18">
        <f t="shared" si="100"/>
        <v>4</v>
      </c>
      <c r="BK139" s="18"/>
      <c r="BL139" s="18">
        <f t="shared" si="101"/>
        <v>4</v>
      </c>
      <c r="BM139" s="18">
        <f t="shared" si="102"/>
        <v>-3</v>
      </c>
      <c r="BN139" s="18">
        <f t="shared" si="103"/>
        <v>-42.857142857142854</v>
      </c>
      <c r="BO139" s="73"/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 t="shared" si="87"/>
        <v>-3</v>
      </c>
      <c r="CW139" s="173">
        <f t="shared" si="104"/>
        <v>-42.857142857142854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3</v>
      </c>
      <c r="DN139" s="3">
        <v>4</v>
      </c>
    </row>
    <row r="140" spans="1:118" s="3" customFormat="1" ht="21.75" customHeight="1">
      <c r="A140" s="56">
        <v>131</v>
      </c>
      <c r="B140" s="58">
        <v>80030162</v>
      </c>
      <c r="C140" s="59" t="s">
        <v>280</v>
      </c>
      <c r="D140" s="60" t="s">
        <v>279</v>
      </c>
      <c r="E140" s="60" t="s">
        <v>214</v>
      </c>
      <c r="F140" s="60" t="s">
        <v>106</v>
      </c>
      <c r="G140" s="60" t="s">
        <v>107</v>
      </c>
      <c r="H140" s="60" t="s">
        <v>112</v>
      </c>
      <c r="I140" s="56">
        <v>60</v>
      </c>
      <c r="J140" s="56" t="s">
        <v>116</v>
      </c>
      <c r="K140" s="56" t="s">
        <v>281</v>
      </c>
      <c r="L140" s="56">
        <v>7</v>
      </c>
      <c r="M140" s="62">
        <f t="shared" si="105"/>
        <v>1</v>
      </c>
      <c r="N140" s="61">
        <v>5</v>
      </c>
      <c r="O140" s="62">
        <f t="shared" si="106"/>
        <v>1</v>
      </c>
      <c r="P140" s="61">
        <v>7</v>
      </c>
      <c r="Q140" s="62">
        <f t="shared" si="107"/>
        <v>1</v>
      </c>
      <c r="R140" s="61">
        <v>9</v>
      </c>
      <c r="S140" s="63">
        <f t="shared" si="108"/>
        <v>1</v>
      </c>
      <c r="T140" s="61">
        <v>9</v>
      </c>
      <c r="U140" s="63">
        <f t="shared" si="109"/>
        <v>1</v>
      </c>
      <c r="V140" s="61">
        <v>6</v>
      </c>
      <c r="W140" s="63">
        <f t="shared" si="110"/>
        <v>1</v>
      </c>
      <c r="X140" s="61">
        <v>9</v>
      </c>
      <c r="Y140" s="63">
        <f t="shared" si="111"/>
        <v>1</v>
      </c>
      <c r="Z140" s="61">
        <v>13</v>
      </c>
      <c r="AA140" s="63">
        <f t="shared" si="112"/>
        <v>1</v>
      </c>
      <c r="AB140" s="61">
        <v>7</v>
      </c>
      <c r="AC140" s="63">
        <f t="shared" si="113"/>
        <v>1</v>
      </c>
      <c r="AD140" s="64">
        <v>20</v>
      </c>
      <c r="AE140" s="65">
        <f t="shared" si="114"/>
        <v>1</v>
      </c>
      <c r="AF140" s="64">
        <v>15</v>
      </c>
      <c r="AG140" s="65">
        <f t="shared" si="115"/>
        <v>1</v>
      </c>
      <c r="AH140" s="64">
        <v>15</v>
      </c>
      <c r="AI140" s="65">
        <f t="shared" si="116"/>
        <v>1</v>
      </c>
      <c r="AJ140" s="64"/>
      <c r="AK140" s="65">
        <f t="shared" si="117"/>
        <v>0</v>
      </c>
      <c r="AL140" s="64"/>
      <c r="AM140" s="65">
        <f t="shared" si="118"/>
        <v>0</v>
      </c>
      <c r="AN140" s="64"/>
      <c r="AO140" s="65">
        <f t="shared" si="119"/>
        <v>0</v>
      </c>
      <c r="AP140" s="300">
        <f t="shared" si="120"/>
        <v>122</v>
      </c>
      <c r="AQ140" s="78">
        <f t="shared" si="121"/>
        <v>12</v>
      </c>
      <c r="AR140" s="291">
        <v>1</v>
      </c>
      <c r="AS140" s="69"/>
      <c r="AT140" s="286">
        <v>11</v>
      </c>
      <c r="AU140" s="226">
        <f t="shared" si="89"/>
        <v>12</v>
      </c>
      <c r="AV140" s="294">
        <f t="shared" si="90"/>
        <v>1</v>
      </c>
      <c r="AW140" s="68">
        <f t="shared" si="91"/>
        <v>1</v>
      </c>
      <c r="AX140" s="298">
        <f>IF(AP140&lt;1,0,IF(AND((L140+N140+P140+R140+T140+V140+X140+Z140+AB140)&lt;=40,(L140+N140+P140+R140+T140+V140+X140+Z140+AB140)&gt;0,(AP140)&lt;120),"กรอก",ROUND((IF(AP140&lt;120,((IF((L140+N140+P140+R140+T140+V140+X140+Z140+AB140)=0,0,(IF((L140+N140+P140+R140+T140+V140+X140+Z140+AB140)&lt;=80,6,8))))+((((AE140+AG140+AI140)*30)/20)+(((AK140+AM140+AO140)*35)/20))),(((M140+O140+Q140)*20)/20)+(((S140+U140+W140+Y140+AA140+AC140)*25)/20)+(((AE140+AG140+AI140)*30)/20)+(((AK140+AM140+AO140)*35)/20))),0)))</f>
        <v>15</v>
      </c>
      <c r="AY140" s="226">
        <f t="shared" si="92"/>
        <v>17</v>
      </c>
      <c r="AZ140" s="291">
        <f t="shared" si="93"/>
        <v>0</v>
      </c>
      <c r="BA140" s="69">
        <f t="shared" si="94"/>
        <v>-1</v>
      </c>
      <c r="BB140" s="286">
        <f t="shared" si="95"/>
        <v>-4</v>
      </c>
      <c r="BC140" s="226">
        <f t="shared" si="96"/>
        <v>-5</v>
      </c>
      <c r="BD140" s="70">
        <f t="shared" si="97"/>
        <v>-29.411764705882355</v>
      </c>
      <c r="BE140" s="70">
        <f t="shared" si="98"/>
        <v>-26.666666666666668</v>
      </c>
      <c r="BF140" s="71"/>
      <c r="BG140" s="71"/>
      <c r="BH140" s="71"/>
      <c r="BI140" s="108">
        <f t="shared" si="99"/>
        <v>0</v>
      </c>
      <c r="BJ140" s="18">
        <f t="shared" si="100"/>
        <v>12</v>
      </c>
      <c r="BK140" s="18"/>
      <c r="BL140" s="18">
        <f t="shared" si="101"/>
        <v>12</v>
      </c>
      <c r="BM140" s="18">
        <f t="shared" si="102"/>
        <v>-5</v>
      </c>
      <c r="BN140" s="18">
        <f t="shared" si="103"/>
        <v>-29.411764705882355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 t="shared" si="87"/>
        <v>-5</v>
      </c>
      <c r="CW140" s="173">
        <f t="shared" si="104"/>
        <v>-29.411764705882355</v>
      </c>
      <c r="CX140" s="60"/>
      <c r="CY140" s="60"/>
      <c r="CZ140" s="60"/>
      <c r="DA140" s="60"/>
      <c r="DB140" s="60"/>
      <c r="DC140" s="75"/>
      <c r="DD140" s="60"/>
      <c r="DE140" s="75">
        <v>1</v>
      </c>
      <c r="DF140" s="60"/>
      <c r="DG140" s="60"/>
      <c r="DH140" s="60"/>
      <c r="DI140" s="60"/>
      <c r="DK140" s="3">
        <v>1</v>
      </c>
      <c r="DM140" s="3">
        <v>11</v>
      </c>
      <c r="DN140" s="3">
        <v>12</v>
      </c>
    </row>
    <row r="141" spans="1:118" s="3" customFormat="1" ht="21.75" customHeight="1">
      <c r="A141" s="56">
        <v>132</v>
      </c>
      <c r="B141" s="58">
        <v>80030163</v>
      </c>
      <c r="C141" s="59" t="s">
        <v>282</v>
      </c>
      <c r="D141" s="60" t="s">
        <v>283</v>
      </c>
      <c r="E141" s="60" t="s">
        <v>284</v>
      </c>
      <c r="F141" s="60" t="s">
        <v>106</v>
      </c>
      <c r="G141" s="60" t="s">
        <v>107</v>
      </c>
      <c r="H141" s="60" t="s">
        <v>108</v>
      </c>
      <c r="I141" s="56">
        <v>36</v>
      </c>
      <c r="J141" s="56" t="s">
        <v>116</v>
      </c>
      <c r="K141" s="56" t="s">
        <v>110</v>
      </c>
      <c r="L141" s="56">
        <v>14</v>
      </c>
      <c r="M141" s="62">
        <f t="shared" si="105"/>
        <v>1</v>
      </c>
      <c r="N141" s="61">
        <v>6</v>
      </c>
      <c r="O141" s="62">
        <f t="shared" si="106"/>
        <v>1</v>
      </c>
      <c r="P141" s="61">
        <v>16</v>
      </c>
      <c r="Q141" s="62">
        <f t="shared" si="107"/>
        <v>1</v>
      </c>
      <c r="R141" s="61">
        <v>17</v>
      </c>
      <c r="S141" s="63">
        <f t="shared" si="108"/>
        <v>1</v>
      </c>
      <c r="T141" s="61">
        <v>21</v>
      </c>
      <c r="U141" s="63">
        <f t="shared" si="109"/>
        <v>1</v>
      </c>
      <c r="V141" s="61">
        <v>20</v>
      </c>
      <c r="W141" s="63">
        <f t="shared" si="110"/>
        <v>1</v>
      </c>
      <c r="X141" s="61">
        <v>23</v>
      </c>
      <c r="Y141" s="63">
        <f t="shared" si="111"/>
        <v>1</v>
      </c>
      <c r="Z141" s="61">
        <v>31</v>
      </c>
      <c r="AA141" s="63">
        <f t="shared" si="112"/>
        <v>1</v>
      </c>
      <c r="AB141" s="61">
        <v>11</v>
      </c>
      <c r="AC141" s="63">
        <f t="shared" si="113"/>
        <v>1</v>
      </c>
      <c r="AD141" s="64">
        <v>0</v>
      </c>
      <c r="AE141" s="65">
        <f t="shared" si="114"/>
        <v>0</v>
      </c>
      <c r="AF141" s="64">
        <v>0</v>
      </c>
      <c r="AG141" s="65">
        <f t="shared" si="115"/>
        <v>0</v>
      </c>
      <c r="AH141" s="64">
        <v>0</v>
      </c>
      <c r="AI141" s="65">
        <f t="shared" si="116"/>
        <v>0</v>
      </c>
      <c r="AJ141" s="64"/>
      <c r="AK141" s="65">
        <f t="shared" si="117"/>
        <v>0</v>
      </c>
      <c r="AL141" s="64"/>
      <c r="AM141" s="65">
        <f t="shared" si="118"/>
        <v>0</v>
      </c>
      <c r="AN141" s="64"/>
      <c r="AO141" s="65">
        <f t="shared" si="119"/>
        <v>0</v>
      </c>
      <c r="AP141" s="300">
        <f t="shared" si="120"/>
        <v>159</v>
      </c>
      <c r="AQ141" s="78">
        <f t="shared" si="121"/>
        <v>9</v>
      </c>
      <c r="AR141" s="291">
        <v>1</v>
      </c>
      <c r="AS141" s="69"/>
      <c r="AT141" s="286">
        <v>11</v>
      </c>
      <c r="AU141" s="226">
        <f t="shared" si="89"/>
        <v>12</v>
      </c>
      <c r="AV141" s="294">
        <f t="shared" si="90"/>
        <v>1</v>
      </c>
      <c r="AW141" s="68">
        <f t="shared" si="91"/>
        <v>1</v>
      </c>
      <c r="AX141" s="298">
        <f>IF(AP141&lt;1,0,IF(AND((L141+N141+P141+R141+T141+V141+X141+Z141+AB141)&lt;=40,(L141+N141+P141+R141+T141+V141+X141+Z141+AB141)&gt;0,(AP141)&lt;120),"กรอก",ROUND((IF(AP141&lt;120,((IF((L141+N141+P141+R141+T141+V141+X141+Z141+AB141)=0,0,(IF((L141+N141+P141+R141+T141+V141+X141+Z141+AB141)&lt;=80,6,8))))+((((AE141+AG141+AI141)*30)/20)+(((AK141+AM141+AO141)*35)/20))),(((M141+O141+Q141)*20)/20)+(((S141+U141+W141+Y141+AA141+AC141)*25)/20)+(((AE141+AG141+AI141)*30)/20)+(((AK141+AM141+AO141)*35)/20))),0)))</f>
        <v>11</v>
      </c>
      <c r="AY141" s="226">
        <f t="shared" si="92"/>
        <v>13</v>
      </c>
      <c r="AZ141" s="291">
        <f t="shared" si="93"/>
        <v>0</v>
      </c>
      <c r="BA141" s="69">
        <f t="shared" si="94"/>
        <v>-1</v>
      </c>
      <c r="BB141" s="286">
        <f t="shared" si="95"/>
        <v>0</v>
      </c>
      <c r="BC141" s="226">
        <f t="shared" si="96"/>
        <v>-1</v>
      </c>
      <c r="BD141" s="70">
        <f t="shared" si="97"/>
        <v>-7.6923076923076925</v>
      </c>
      <c r="BE141" s="70">
        <f t="shared" si="98"/>
        <v>0</v>
      </c>
      <c r="BF141" s="71"/>
      <c r="BG141" s="71"/>
      <c r="BH141" s="71">
        <v>1</v>
      </c>
      <c r="BI141" s="108">
        <f t="shared" si="99"/>
        <v>1</v>
      </c>
      <c r="BJ141" s="18">
        <f t="shared" si="100"/>
        <v>11</v>
      </c>
      <c r="BK141" s="18">
        <v>1</v>
      </c>
      <c r="BL141" s="18">
        <f t="shared" si="101"/>
        <v>12</v>
      </c>
      <c r="BM141" s="18">
        <f t="shared" si="102"/>
        <v>-1</v>
      </c>
      <c r="BN141" s="18">
        <f t="shared" si="103"/>
        <v>-7.6923076923076925</v>
      </c>
      <c r="BO141" s="73"/>
      <c r="BP141" s="55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60"/>
      <c r="CV141" s="56">
        <f t="shared" si="87"/>
        <v>-1</v>
      </c>
      <c r="CW141" s="173">
        <f t="shared" si="104"/>
        <v>-7.6923076923076925</v>
      </c>
      <c r="CX141" s="60"/>
      <c r="CY141" s="60"/>
      <c r="CZ141" s="60"/>
      <c r="DA141" s="60"/>
      <c r="DB141" s="60"/>
      <c r="DC141" s="75"/>
      <c r="DD141" s="60"/>
      <c r="DE141" s="75"/>
      <c r="DF141" s="60"/>
      <c r="DG141" s="60"/>
      <c r="DH141" s="60"/>
      <c r="DI141" s="60"/>
      <c r="DK141" s="3">
        <v>1</v>
      </c>
      <c r="DM141" s="3">
        <v>11</v>
      </c>
      <c r="DN141" s="3">
        <v>12</v>
      </c>
    </row>
    <row r="142" spans="1:118" s="3" customFormat="1" ht="21.75" customHeight="1">
      <c r="A142" s="56">
        <v>133</v>
      </c>
      <c r="B142" s="76">
        <v>80030164</v>
      </c>
      <c r="C142" s="59" t="s">
        <v>285</v>
      </c>
      <c r="D142" s="77" t="s">
        <v>283</v>
      </c>
      <c r="E142" s="75" t="s">
        <v>284</v>
      </c>
      <c r="F142" s="77" t="s">
        <v>106</v>
      </c>
      <c r="G142" s="77" t="s">
        <v>107</v>
      </c>
      <c r="H142" s="77" t="s">
        <v>108</v>
      </c>
      <c r="I142" s="78">
        <v>50</v>
      </c>
      <c r="J142" s="78" t="s">
        <v>109</v>
      </c>
      <c r="K142" s="78" t="s">
        <v>113</v>
      </c>
      <c r="L142" s="56">
        <v>4</v>
      </c>
      <c r="M142" s="62">
        <f t="shared" si="105"/>
        <v>1</v>
      </c>
      <c r="N142" s="61">
        <v>11</v>
      </c>
      <c r="O142" s="62">
        <f t="shared" si="106"/>
        <v>1</v>
      </c>
      <c r="P142" s="61">
        <v>7</v>
      </c>
      <c r="Q142" s="62">
        <f t="shared" si="107"/>
        <v>1</v>
      </c>
      <c r="R142" s="61">
        <v>21</v>
      </c>
      <c r="S142" s="63">
        <f t="shared" si="108"/>
        <v>1</v>
      </c>
      <c r="T142" s="61">
        <v>11</v>
      </c>
      <c r="U142" s="63">
        <f t="shared" si="109"/>
        <v>1</v>
      </c>
      <c r="V142" s="61">
        <v>16</v>
      </c>
      <c r="W142" s="63">
        <f t="shared" si="110"/>
        <v>1</v>
      </c>
      <c r="X142" s="61">
        <v>12</v>
      </c>
      <c r="Y142" s="63">
        <f t="shared" si="111"/>
        <v>1</v>
      </c>
      <c r="Z142" s="61">
        <v>20</v>
      </c>
      <c r="AA142" s="63">
        <f t="shared" si="112"/>
        <v>1</v>
      </c>
      <c r="AB142" s="61">
        <v>19</v>
      </c>
      <c r="AC142" s="63">
        <f t="shared" si="113"/>
        <v>1</v>
      </c>
      <c r="AD142" s="64">
        <v>0</v>
      </c>
      <c r="AE142" s="65">
        <f t="shared" si="114"/>
        <v>0</v>
      </c>
      <c r="AF142" s="64">
        <v>0</v>
      </c>
      <c r="AG142" s="65">
        <f t="shared" si="115"/>
        <v>0</v>
      </c>
      <c r="AH142" s="64">
        <v>0</v>
      </c>
      <c r="AI142" s="65">
        <f t="shared" si="116"/>
        <v>0</v>
      </c>
      <c r="AJ142" s="64"/>
      <c r="AK142" s="65">
        <f t="shared" si="117"/>
        <v>0</v>
      </c>
      <c r="AL142" s="64"/>
      <c r="AM142" s="65">
        <f t="shared" si="118"/>
        <v>0</v>
      </c>
      <c r="AN142" s="64"/>
      <c r="AO142" s="65">
        <f t="shared" si="119"/>
        <v>0</v>
      </c>
      <c r="AP142" s="300">
        <f t="shared" si="120"/>
        <v>121</v>
      </c>
      <c r="AQ142" s="78">
        <f t="shared" si="121"/>
        <v>9</v>
      </c>
      <c r="AR142" s="291">
        <v>1</v>
      </c>
      <c r="AS142" s="69"/>
      <c r="AT142" s="286">
        <v>7</v>
      </c>
      <c r="AU142" s="226">
        <f t="shared" si="89"/>
        <v>8</v>
      </c>
      <c r="AV142" s="294">
        <f t="shared" si="90"/>
        <v>1</v>
      </c>
      <c r="AW142" s="68">
        <f t="shared" si="91"/>
        <v>1</v>
      </c>
      <c r="AX142" s="298">
        <f>IF(AP142&lt;1,0,IF(AND((L142+N142+P142+R142+T142+V142+X142+Z142+AB142)&lt;=40,(L142+N142+P142+R142+T142+V142+X142+Z142+AB142)&gt;0,(AP142)&lt;120),"กรอก",ROUND((IF(AP142&lt;120,((IF((L142+N142+P142+R142+T142+V142+X142+Z142+AB142)=0,0,(IF((L142+N142+P142+R142+T142+V142+X142+Z142+AB142)&lt;=80,6,8))))+((((AE142+AG142+AI142)*30)/20)+(((AK142+AM142+AO142)*35)/20))),(((M142+O142+Q142)*20)/20)+(((S142+U142+W142+Y142+AA142+AC142)*25)/20)+(((AE142+AG142+AI142)*30)/20)+(((AK142+AM142+AO142)*35)/20))),0)))</f>
        <v>11</v>
      </c>
      <c r="AY142" s="226">
        <f t="shared" si="92"/>
        <v>13</v>
      </c>
      <c r="AZ142" s="291">
        <f t="shared" si="93"/>
        <v>0</v>
      </c>
      <c r="BA142" s="69">
        <f t="shared" si="94"/>
        <v>-1</v>
      </c>
      <c r="BB142" s="286">
        <f t="shared" si="95"/>
        <v>-4</v>
      </c>
      <c r="BC142" s="226">
        <f t="shared" si="96"/>
        <v>-5</v>
      </c>
      <c r="BD142" s="81">
        <f t="shared" si="97"/>
        <v>-38.461538461538467</v>
      </c>
      <c r="BE142" s="70">
        <f t="shared" si="98"/>
        <v>-36.363636363636367</v>
      </c>
      <c r="BF142" s="82"/>
      <c r="BG142" s="82"/>
      <c r="BH142" s="82"/>
      <c r="BI142" s="108">
        <f t="shared" si="99"/>
        <v>0</v>
      </c>
      <c r="BJ142" s="18">
        <f t="shared" si="100"/>
        <v>8</v>
      </c>
      <c r="BK142" s="18"/>
      <c r="BL142" s="18">
        <f t="shared" si="101"/>
        <v>8</v>
      </c>
      <c r="BM142" s="18">
        <f t="shared" si="102"/>
        <v>-5</v>
      </c>
      <c r="BN142" s="18">
        <f t="shared" si="103"/>
        <v>-38.461538461538467</v>
      </c>
      <c r="BO142" s="83"/>
      <c r="BP142" s="84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75"/>
      <c r="CV142" s="56">
        <f t="shared" si="87"/>
        <v>-5</v>
      </c>
      <c r="CW142" s="173">
        <f t="shared" si="104"/>
        <v>-38.461538461538467</v>
      </c>
      <c r="CX142" s="75"/>
      <c r="CY142" s="75"/>
      <c r="CZ142" s="75"/>
      <c r="DA142" s="75"/>
      <c r="DB142" s="75"/>
      <c r="DC142" s="75"/>
      <c r="DD142" s="75"/>
      <c r="DE142" s="75">
        <v>1</v>
      </c>
      <c r="DF142" s="75"/>
      <c r="DG142" s="75"/>
      <c r="DH142" s="75"/>
      <c r="DI142" s="75"/>
      <c r="DJ142" s="85"/>
      <c r="DK142" s="85">
        <v>1</v>
      </c>
      <c r="DL142" s="85"/>
      <c r="DM142" s="85">
        <v>7</v>
      </c>
      <c r="DN142" s="85">
        <v>8</v>
      </c>
    </row>
    <row r="143" spans="1:118" s="3" customFormat="1" ht="21.75" customHeight="1">
      <c r="A143" s="56">
        <v>134</v>
      </c>
      <c r="B143" s="58">
        <v>80030165</v>
      </c>
      <c r="C143" s="59" t="s">
        <v>286</v>
      </c>
      <c r="D143" s="60" t="s">
        <v>283</v>
      </c>
      <c r="E143" s="60" t="s">
        <v>284</v>
      </c>
      <c r="F143" s="60" t="s">
        <v>106</v>
      </c>
      <c r="G143" s="60" t="s">
        <v>107</v>
      </c>
      <c r="H143" s="60" t="s">
        <v>108</v>
      </c>
      <c r="I143" s="56">
        <v>50</v>
      </c>
      <c r="J143" s="56" t="s">
        <v>116</v>
      </c>
      <c r="K143" s="56" t="s">
        <v>110</v>
      </c>
      <c r="L143" s="56">
        <v>4</v>
      </c>
      <c r="M143" s="62">
        <f t="shared" si="105"/>
        <v>1</v>
      </c>
      <c r="N143" s="61">
        <v>8</v>
      </c>
      <c r="O143" s="62">
        <f t="shared" si="106"/>
        <v>1</v>
      </c>
      <c r="P143" s="61">
        <v>3</v>
      </c>
      <c r="Q143" s="62">
        <f t="shared" si="107"/>
        <v>1</v>
      </c>
      <c r="R143" s="61">
        <v>5</v>
      </c>
      <c r="S143" s="63">
        <f t="shared" si="108"/>
        <v>1</v>
      </c>
      <c r="T143" s="61">
        <v>2</v>
      </c>
      <c r="U143" s="63">
        <f t="shared" si="109"/>
        <v>1</v>
      </c>
      <c r="V143" s="61">
        <v>3</v>
      </c>
      <c r="W143" s="63">
        <f t="shared" si="110"/>
        <v>1</v>
      </c>
      <c r="X143" s="61">
        <v>1</v>
      </c>
      <c r="Y143" s="63">
        <f t="shared" si="111"/>
        <v>1</v>
      </c>
      <c r="Z143" s="61">
        <v>3</v>
      </c>
      <c r="AA143" s="63">
        <f t="shared" si="112"/>
        <v>1</v>
      </c>
      <c r="AB143" s="61">
        <v>0</v>
      </c>
      <c r="AC143" s="63">
        <f t="shared" si="113"/>
        <v>0</v>
      </c>
      <c r="AD143" s="64">
        <v>0</v>
      </c>
      <c r="AE143" s="65">
        <f t="shared" si="114"/>
        <v>0</v>
      </c>
      <c r="AF143" s="64">
        <v>0</v>
      </c>
      <c r="AG143" s="65">
        <f t="shared" si="115"/>
        <v>0</v>
      </c>
      <c r="AH143" s="64">
        <v>0</v>
      </c>
      <c r="AI143" s="65">
        <f t="shared" si="116"/>
        <v>0</v>
      </c>
      <c r="AJ143" s="64"/>
      <c r="AK143" s="65">
        <f t="shared" si="117"/>
        <v>0</v>
      </c>
      <c r="AL143" s="64"/>
      <c r="AM143" s="65">
        <f t="shared" si="118"/>
        <v>0</v>
      </c>
      <c r="AN143" s="64"/>
      <c r="AO143" s="65">
        <f t="shared" si="119"/>
        <v>0</v>
      </c>
      <c r="AP143" s="300">
        <f t="shared" si="120"/>
        <v>29</v>
      </c>
      <c r="AQ143" s="78">
        <f t="shared" si="121"/>
        <v>8</v>
      </c>
      <c r="AR143" s="291">
        <v>1</v>
      </c>
      <c r="AS143" s="69"/>
      <c r="AT143" s="286">
        <v>3</v>
      </c>
      <c r="AU143" s="226">
        <f t="shared" si="89"/>
        <v>4</v>
      </c>
      <c r="AV143" s="294">
        <f t="shared" si="90"/>
        <v>0</v>
      </c>
      <c r="AW143" s="68">
        <f t="shared" si="91"/>
        <v>0</v>
      </c>
      <c r="AX143" s="298">
        <v>4</v>
      </c>
      <c r="AY143" s="226">
        <f t="shared" si="92"/>
        <v>4</v>
      </c>
      <c r="AZ143" s="291">
        <f t="shared" si="93"/>
        <v>1</v>
      </c>
      <c r="BA143" s="69">
        <f t="shared" si="94"/>
        <v>0</v>
      </c>
      <c r="BB143" s="286">
        <f t="shared" si="95"/>
        <v>-1</v>
      </c>
      <c r="BC143" s="226">
        <f t="shared" si="96"/>
        <v>0</v>
      </c>
      <c r="BD143" s="70">
        <f t="shared" si="97"/>
        <v>0</v>
      </c>
      <c r="BE143" s="70">
        <f t="shared" si="98"/>
        <v>-25</v>
      </c>
      <c r="BF143" s="71"/>
      <c r="BG143" s="71"/>
      <c r="BH143" s="71"/>
      <c r="BI143" s="108">
        <f t="shared" si="99"/>
        <v>0</v>
      </c>
      <c r="BJ143" s="18">
        <f t="shared" si="100"/>
        <v>4</v>
      </c>
      <c r="BK143" s="18"/>
      <c r="BL143" s="18">
        <f t="shared" si="101"/>
        <v>4</v>
      </c>
      <c r="BM143" s="18">
        <f t="shared" si="102"/>
        <v>0</v>
      </c>
      <c r="BN143" s="18">
        <f t="shared" si="103"/>
        <v>0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87"/>
        <v>0</v>
      </c>
      <c r="CW143" s="173">
        <f t="shared" si="104"/>
        <v>0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3</v>
      </c>
      <c r="DN143" s="3">
        <v>4</v>
      </c>
    </row>
    <row r="144" spans="1:118" s="3" customFormat="1" ht="21.75" customHeight="1">
      <c r="A144" s="56">
        <v>135</v>
      </c>
      <c r="B144" s="58">
        <v>80030166</v>
      </c>
      <c r="C144" s="59" t="s">
        <v>287</v>
      </c>
      <c r="D144" s="60" t="s">
        <v>288</v>
      </c>
      <c r="E144" s="60" t="s">
        <v>284</v>
      </c>
      <c r="F144" s="60" t="s">
        <v>106</v>
      </c>
      <c r="G144" s="60" t="s">
        <v>107</v>
      </c>
      <c r="H144" s="60" t="s">
        <v>108</v>
      </c>
      <c r="I144" s="56">
        <v>42</v>
      </c>
      <c r="J144" s="56" t="s">
        <v>116</v>
      </c>
      <c r="K144" s="56" t="s">
        <v>113</v>
      </c>
      <c r="L144" s="56">
        <v>15</v>
      </c>
      <c r="M144" s="62">
        <f t="shared" si="105"/>
        <v>1</v>
      </c>
      <c r="N144" s="61">
        <v>11</v>
      </c>
      <c r="O144" s="62">
        <f t="shared" si="106"/>
        <v>1</v>
      </c>
      <c r="P144" s="61">
        <v>18</v>
      </c>
      <c r="Q144" s="62">
        <f t="shared" si="107"/>
        <v>1</v>
      </c>
      <c r="R144" s="61">
        <v>18</v>
      </c>
      <c r="S144" s="63">
        <f t="shared" si="108"/>
        <v>1</v>
      </c>
      <c r="T144" s="61">
        <v>15</v>
      </c>
      <c r="U144" s="63">
        <f t="shared" si="109"/>
        <v>1</v>
      </c>
      <c r="V144" s="61">
        <v>12</v>
      </c>
      <c r="W144" s="63">
        <f t="shared" si="110"/>
        <v>1</v>
      </c>
      <c r="X144" s="61">
        <v>8</v>
      </c>
      <c r="Y144" s="63">
        <f t="shared" si="111"/>
        <v>1</v>
      </c>
      <c r="Z144" s="61">
        <v>19</v>
      </c>
      <c r="AA144" s="63">
        <f t="shared" si="112"/>
        <v>1</v>
      </c>
      <c r="AB144" s="61">
        <v>13</v>
      </c>
      <c r="AC144" s="63">
        <f t="shared" si="113"/>
        <v>1</v>
      </c>
      <c r="AD144" s="64">
        <v>0</v>
      </c>
      <c r="AE144" s="65">
        <f t="shared" si="114"/>
        <v>0</v>
      </c>
      <c r="AF144" s="64">
        <v>0</v>
      </c>
      <c r="AG144" s="65">
        <f t="shared" si="115"/>
        <v>0</v>
      </c>
      <c r="AH144" s="64">
        <v>0</v>
      </c>
      <c r="AI144" s="65">
        <f t="shared" si="116"/>
        <v>0</v>
      </c>
      <c r="AJ144" s="64"/>
      <c r="AK144" s="65">
        <f t="shared" si="117"/>
        <v>0</v>
      </c>
      <c r="AL144" s="64"/>
      <c r="AM144" s="65">
        <f t="shared" si="118"/>
        <v>0</v>
      </c>
      <c r="AN144" s="64"/>
      <c r="AO144" s="65">
        <f t="shared" si="119"/>
        <v>0</v>
      </c>
      <c r="AP144" s="300">
        <f t="shared" si="120"/>
        <v>129</v>
      </c>
      <c r="AQ144" s="78">
        <f t="shared" si="121"/>
        <v>9</v>
      </c>
      <c r="AR144" s="291">
        <v>1</v>
      </c>
      <c r="AS144" s="69"/>
      <c r="AT144" s="286">
        <v>6</v>
      </c>
      <c r="AU144" s="226">
        <f t="shared" si="89"/>
        <v>7</v>
      </c>
      <c r="AV144" s="294">
        <f t="shared" si="90"/>
        <v>1</v>
      </c>
      <c r="AW144" s="68">
        <f t="shared" si="91"/>
        <v>1</v>
      </c>
      <c r="AX144" s="298">
        <f>IF(AP144&lt;1,0,IF(AND((L144+N144+P144+R144+T144+V144+X144+Z144+AB144)&lt;=40,(L144+N144+P144+R144+T144+V144+X144+Z144+AB144)&gt;0,(AP144)&lt;120),"กรอก",ROUND((IF(AP144&lt;120,((IF((L144+N144+P144+R144+T144+V144+X144+Z144+AB144)=0,0,(IF((L144+N144+P144+R144+T144+V144+X144+Z144+AB144)&lt;=80,6,8))))+((((AE144+AG144+AI144)*30)/20)+(((AK144+AM144+AO144)*35)/20))),(((M144+O144+Q144)*20)/20)+(((S144+U144+W144+Y144+AA144+AC144)*25)/20)+(((AE144+AG144+AI144)*30)/20)+(((AK144+AM144+AO144)*35)/20))),0)))</f>
        <v>11</v>
      </c>
      <c r="AY144" s="226">
        <f t="shared" si="92"/>
        <v>13</v>
      </c>
      <c r="AZ144" s="291">
        <f t="shared" si="93"/>
        <v>0</v>
      </c>
      <c r="BA144" s="69">
        <f t="shared" si="94"/>
        <v>-1</v>
      </c>
      <c r="BB144" s="286">
        <f t="shared" si="95"/>
        <v>-5</v>
      </c>
      <c r="BC144" s="226">
        <f t="shared" si="96"/>
        <v>-6</v>
      </c>
      <c r="BD144" s="70">
        <f t="shared" si="97"/>
        <v>-46.153846153846153</v>
      </c>
      <c r="BE144" s="70">
        <f t="shared" si="98"/>
        <v>-45.454545454545453</v>
      </c>
      <c r="BF144" s="71"/>
      <c r="BG144" s="71"/>
      <c r="BH144" s="71">
        <v>1</v>
      </c>
      <c r="BI144" s="108">
        <f t="shared" si="99"/>
        <v>1</v>
      </c>
      <c r="BJ144" s="18">
        <f t="shared" si="100"/>
        <v>6</v>
      </c>
      <c r="BK144" s="18">
        <v>2</v>
      </c>
      <c r="BL144" s="18">
        <f t="shared" si="101"/>
        <v>8</v>
      </c>
      <c r="BM144" s="18">
        <f t="shared" si="102"/>
        <v>-5</v>
      </c>
      <c r="BN144" s="18">
        <f t="shared" si="103"/>
        <v>-38.461538461538467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87"/>
        <v>-6</v>
      </c>
      <c r="CW144" s="173">
        <f t="shared" si="104"/>
        <v>-46.153846153846153</v>
      </c>
      <c r="CX144" s="60"/>
      <c r="CY144" s="60"/>
      <c r="CZ144" s="60"/>
      <c r="DA144" s="60"/>
      <c r="DB144" s="60"/>
      <c r="DC144" s="75">
        <v>1</v>
      </c>
      <c r="DD144" s="60"/>
      <c r="DE144" s="75"/>
      <c r="DF144" s="60"/>
      <c r="DG144" s="60"/>
      <c r="DH144" s="60"/>
      <c r="DI144" s="60"/>
      <c r="DK144" s="3">
        <v>1</v>
      </c>
      <c r="DM144" s="3">
        <v>5</v>
      </c>
      <c r="DN144" s="3">
        <v>6</v>
      </c>
    </row>
    <row r="145" spans="1:118" s="3" customFormat="1" ht="21.75" customHeight="1">
      <c r="A145" s="56">
        <v>136</v>
      </c>
      <c r="B145" s="58">
        <v>80030167</v>
      </c>
      <c r="C145" s="59" t="s">
        <v>289</v>
      </c>
      <c r="D145" s="60" t="s">
        <v>288</v>
      </c>
      <c r="E145" s="60" t="s">
        <v>284</v>
      </c>
      <c r="F145" s="60" t="s">
        <v>106</v>
      </c>
      <c r="G145" s="60" t="s">
        <v>107</v>
      </c>
      <c r="H145" s="60" t="s">
        <v>108</v>
      </c>
      <c r="I145" s="56">
        <v>30</v>
      </c>
      <c r="J145" s="56" t="s">
        <v>116</v>
      </c>
      <c r="K145" s="56" t="s">
        <v>110</v>
      </c>
      <c r="L145" s="56">
        <v>9</v>
      </c>
      <c r="M145" s="62">
        <f t="shared" si="105"/>
        <v>1</v>
      </c>
      <c r="N145" s="61">
        <v>18</v>
      </c>
      <c r="O145" s="62">
        <f t="shared" si="106"/>
        <v>1</v>
      </c>
      <c r="P145" s="61">
        <v>21</v>
      </c>
      <c r="Q145" s="62">
        <f t="shared" si="107"/>
        <v>1</v>
      </c>
      <c r="R145" s="61">
        <v>34</v>
      </c>
      <c r="S145" s="63">
        <f t="shared" si="108"/>
        <v>1</v>
      </c>
      <c r="T145" s="61">
        <v>34</v>
      </c>
      <c r="U145" s="63">
        <f t="shared" si="109"/>
        <v>1</v>
      </c>
      <c r="V145" s="61">
        <v>37</v>
      </c>
      <c r="W145" s="63">
        <f t="shared" si="110"/>
        <v>1</v>
      </c>
      <c r="X145" s="61">
        <v>35</v>
      </c>
      <c r="Y145" s="63">
        <f t="shared" si="111"/>
        <v>1</v>
      </c>
      <c r="Z145" s="61">
        <v>26</v>
      </c>
      <c r="AA145" s="63">
        <f t="shared" si="112"/>
        <v>1</v>
      </c>
      <c r="AB145" s="61">
        <v>40</v>
      </c>
      <c r="AC145" s="63">
        <f t="shared" si="113"/>
        <v>2</v>
      </c>
      <c r="AD145" s="64">
        <v>0</v>
      </c>
      <c r="AE145" s="65">
        <f t="shared" si="114"/>
        <v>0</v>
      </c>
      <c r="AF145" s="64">
        <v>0</v>
      </c>
      <c r="AG145" s="65">
        <f t="shared" si="115"/>
        <v>0</v>
      </c>
      <c r="AH145" s="64">
        <v>0</v>
      </c>
      <c r="AI145" s="65">
        <f t="shared" si="116"/>
        <v>0</v>
      </c>
      <c r="AJ145" s="64"/>
      <c r="AK145" s="65">
        <f t="shared" si="117"/>
        <v>0</v>
      </c>
      <c r="AL145" s="64"/>
      <c r="AM145" s="65">
        <f t="shared" si="118"/>
        <v>0</v>
      </c>
      <c r="AN145" s="64"/>
      <c r="AO145" s="65">
        <f t="shared" si="119"/>
        <v>0</v>
      </c>
      <c r="AP145" s="300">
        <f t="shared" si="120"/>
        <v>254</v>
      </c>
      <c r="AQ145" s="78">
        <f t="shared" si="121"/>
        <v>10</v>
      </c>
      <c r="AR145" s="291">
        <v>1</v>
      </c>
      <c r="AS145" s="69"/>
      <c r="AT145" s="286">
        <v>13</v>
      </c>
      <c r="AU145" s="226">
        <f t="shared" si="89"/>
        <v>14</v>
      </c>
      <c r="AV145" s="294">
        <f t="shared" si="90"/>
        <v>1</v>
      </c>
      <c r="AW145" s="68">
        <f t="shared" si="91"/>
        <v>1</v>
      </c>
      <c r="AX145" s="298">
        <f>IF(AP145&lt;1,0,IF(AND((L145+N145+P145+R145+T145+V145+X145+Z145+AB145)&lt;=40,(L145+N145+P145+R145+T145+V145+X145+Z145+AB145)&gt;0,(AP145)&lt;120),"กรอก",ROUND((IF(AP145&lt;120,((IF((L145+N145+P145+R145+T145+V145+X145+Z145+AB145)=0,0,(IF((L145+N145+P145+R145+T145+V145+X145+Z145+AB145)&lt;=80,6,8))))+((((AE145+AG145+AI145)*30)/20)+(((AK145+AM145+AO145)*35)/20))),(((M145+O145+Q145)*20)/20)+(((S145+U145+W145+Y145+AA145+AC145)*25)/20)+(((AE145+AG145+AI145)*30)/20)+(((AK145+AM145+AO145)*35)/20))),0)))</f>
        <v>12</v>
      </c>
      <c r="AY145" s="226">
        <f t="shared" si="92"/>
        <v>14</v>
      </c>
      <c r="AZ145" s="291">
        <f t="shared" si="93"/>
        <v>0</v>
      </c>
      <c r="BA145" s="69">
        <f t="shared" si="94"/>
        <v>-1</v>
      </c>
      <c r="BB145" s="286">
        <f t="shared" si="95"/>
        <v>1</v>
      </c>
      <c r="BC145" s="226">
        <f t="shared" si="96"/>
        <v>0</v>
      </c>
      <c r="BD145" s="70">
        <f t="shared" si="97"/>
        <v>0</v>
      </c>
      <c r="BE145" s="70">
        <f t="shared" si="98"/>
        <v>8.3333333333333321</v>
      </c>
      <c r="BF145" s="71"/>
      <c r="BG145" s="71"/>
      <c r="BH145" s="71">
        <v>1</v>
      </c>
      <c r="BI145" s="108">
        <f t="shared" si="99"/>
        <v>1</v>
      </c>
      <c r="BJ145" s="18">
        <f t="shared" si="100"/>
        <v>13</v>
      </c>
      <c r="BK145" s="18">
        <v>1</v>
      </c>
      <c r="BL145" s="18">
        <f t="shared" si="101"/>
        <v>14</v>
      </c>
      <c r="BM145" s="18">
        <f t="shared" si="102"/>
        <v>0</v>
      </c>
      <c r="BN145" s="18">
        <f t="shared" si="103"/>
        <v>0</v>
      </c>
      <c r="BO145" s="73"/>
      <c r="BP145" s="55"/>
      <c r="BQ145" s="74">
        <v>1</v>
      </c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87"/>
        <v>1</v>
      </c>
      <c r="CW145" s="173">
        <f t="shared" si="104"/>
        <v>7.1428571428571423</v>
      </c>
      <c r="CX145" s="60"/>
      <c r="CY145" s="60"/>
      <c r="CZ145" s="60"/>
      <c r="DA145" s="60"/>
      <c r="DB145" s="60"/>
      <c r="DC145" s="75"/>
      <c r="DD145" s="60"/>
      <c r="DE145" s="75">
        <v>1</v>
      </c>
      <c r="DF145" s="60"/>
      <c r="DG145" s="60"/>
      <c r="DH145" s="60"/>
      <c r="DI145" s="60"/>
      <c r="DK145" s="3">
        <v>1</v>
      </c>
      <c r="DM145" s="3">
        <v>13</v>
      </c>
      <c r="DN145" s="3">
        <v>14</v>
      </c>
    </row>
    <row r="146" spans="1:118" s="3" customFormat="1" ht="21.75" customHeight="1">
      <c r="A146" s="56">
        <v>137</v>
      </c>
      <c r="B146" s="58">
        <v>80030169</v>
      </c>
      <c r="C146" s="59" t="s">
        <v>290</v>
      </c>
      <c r="D146" s="60" t="s">
        <v>288</v>
      </c>
      <c r="E146" s="60" t="s">
        <v>284</v>
      </c>
      <c r="F146" s="60" t="s">
        <v>106</v>
      </c>
      <c r="G146" s="60" t="s">
        <v>107</v>
      </c>
      <c r="H146" s="60" t="s">
        <v>112</v>
      </c>
      <c r="I146" s="56">
        <v>50</v>
      </c>
      <c r="J146" s="56" t="s">
        <v>116</v>
      </c>
      <c r="K146" s="56" t="s">
        <v>110</v>
      </c>
      <c r="L146" s="56">
        <v>7</v>
      </c>
      <c r="M146" s="62">
        <f t="shared" si="105"/>
        <v>1</v>
      </c>
      <c r="N146" s="61">
        <v>17</v>
      </c>
      <c r="O146" s="62">
        <f t="shared" si="106"/>
        <v>1</v>
      </c>
      <c r="P146" s="61">
        <v>19</v>
      </c>
      <c r="Q146" s="62">
        <f t="shared" si="107"/>
        <v>1</v>
      </c>
      <c r="R146" s="61">
        <v>22</v>
      </c>
      <c r="S146" s="63">
        <f t="shared" si="108"/>
        <v>1</v>
      </c>
      <c r="T146" s="61">
        <v>18</v>
      </c>
      <c r="U146" s="63">
        <f t="shared" si="109"/>
        <v>1</v>
      </c>
      <c r="V146" s="61">
        <v>22</v>
      </c>
      <c r="W146" s="63">
        <f t="shared" si="110"/>
        <v>1</v>
      </c>
      <c r="X146" s="61">
        <v>15</v>
      </c>
      <c r="Y146" s="63">
        <f t="shared" si="111"/>
        <v>1</v>
      </c>
      <c r="Z146" s="61">
        <v>26</v>
      </c>
      <c r="AA146" s="63">
        <f t="shared" si="112"/>
        <v>1</v>
      </c>
      <c r="AB146" s="61">
        <v>15</v>
      </c>
      <c r="AC146" s="63">
        <f t="shared" si="113"/>
        <v>1</v>
      </c>
      <c r="AD146" s="64">
        <v>16</v>
      </c>
      <c r="AE146" s="65">
        <f t="shared" si="114"/>
        <v>1</v>
      </c>
      <c r="AF146" s="64">
        <v>20</v>
      </c>
      <c r="AG146" s="65">
        <f t="shared" si="115"/>
        <v>1</v>
      </c>
      <c r="AH146" s="64">
        <v>19</v>
      </c>
      <c r="AI146" s="65">
        <f t="shared" si="116"/>
        <v>1</v>
      </c>
      <c r="AJ146" s="64"/>
      <c r="AK146" s="65">
        <f t="shared" si="117"/>
        <v>0</v>
      </c>
      <c r="AL146" s="64"/>
      <c r="AM146" s="65">
        <f t="shared" si="118"/>
        <v>0</v>
      </c>
      <c r="AN146" s="64"/>
      <c r="AO146" s="65">
        <f t="shared" si="119"/>
        <v>0</v>
      </c>
      <c r="AP146" s="300">
        <f t="shared" si="120"/>
        <v>216</v>
      </c>
      <c r="AQ146" s="78">
        <f t="shared" si="121"/>
        <v>12</v>
      </c>
      <c r="AR146" s="291">
        <v>1</v>
      </c>
      <c r="AS146" s="69"/>
      <c r="AT146" s="286">
        <v>16</v>
      </c>
      <c r="AU146" s="226">
        <f t="shared" si="89"/>
        <v>17</v>
      </c>
      <c r="AV146" s="294">
        <f t="shared" si="90"/>
        <v>1</v>
      </c>
      <c r="AW146" s="68">
        <f t="shared" si="91"/>
        <v>1</v>
      </c>
      <c r="AX146" s="298">
        <f>IF(AP146&lt;1,0,IF(AND((L146+N146+P146+R146+T146+V146+X146+Z146+AB146)&lt;=40,(L146+N146+P146+R146+T146+V146+X146+Z146+AB146)&gt;0,(AP146)&lt;120),"กรอก",ROUND((IF(AP146&lt;120,((IF((L146+N146+P146+R146+T146+V146+X146+Z146+AB146)=0,0,(IF((L146+N146+P146+R146+T146+V146+X146+Z146+AB146)&lt;=80,6,8))))+((((AE146+AG146+AI146)*30)/20)+(((AK146+AM146+AO146)*35)/20))),(((M146+O146+Q146)*20)/20)+(((S146+U146+W146+Y146+AA146+AC146)*25)/20)+(((AE146+AG146+AI146)*30)/20)+(((AK146+AM146+AO146)*35)/20))),0)))</f>
        <v>15</v>
      </c>
      <c r="AY146" s="226">
        <f t="shared" si="92"/>
        <v>17</v>
      </c>
      <c r="AZ146" s="291">
        <f t="shared" si="93"/>
        <v>0</v>
      </c>
      <c r="BA146" s="69">
        <f t="shared" si="94"/>
        <v>-1</v>
      </c>
      <c r="BB146" s="286">
        <f t="shared" si="95"/>
        <v>1</v>
      </c>
      <c r="BC146" s="226">
        <f t="shared" si="96"/>
        <v>0</v>
      </c>
      <c r="BD146" s="70">
        <f t="shared" si="97"/>
        <v>0</v>
      </c>
      <c r="BE146" s="70">
        <f t="shared" si="98"/>
        <v>6.666666666666667</v>
      </c>
      <c r="BF146" s="71"/>
      <c r="BG146" s="71"/>
      <c r="BH146" s="71"/>
      <c r="BI146" s="108">
        <f t="shared" si="99"/>
        <v>0</v>
      </c>
      <c r="BJ146" s="18">
        <f t="shared" si="100"/>
        <v>17</v>
      </c>
      <c r="BK146" s="18"/>
      <c r="BL146" s="18">
        <f t="shared" si="101"/>
        <v>17</v>
      </c>
      <c r="BM146" s="18">
        <f t="shared" si="102"/>
        <v>0</v>
      </c>
      <c r="BN146" s="18">
        <f t="shared" si="103"/>
        <v>0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87"/>
        <v>0</v>
      </c>
      <c r="CW146" s="173">
        <f t="shared" si="104"/>
        <v>0</v>
      </c>
      <c r="CX146" s="60"/>
      <c r="CY146" s="60"/>
      <c r="CZ146" s="60"/>
      <c r="DA146" s="60"/>
      <c r="DB146" s="60"/>
      <c r="DC146" s="75"/>
      <c r="DD146" s="60"/>
      <c r="DE146" s="75">
        <v>3</v>
      </c>
      <c r="DF146" s="60"/>
      <c r="DG146" s="60"/>
      <c r="DH146" s="60"/>
      <c r="DI146" s="60"/>
      <c r="DK146" s="3">
        <v>1</v>
      </c>
      <c r="DM146" s="3">
        <v>16</v>
      </c>
      <c r="DN146" s="3">
        <v>17</v>
      </c>
    </row>
    <row r="147" spans="1:118" s="3" customFormat="1" ht="21.75" customHeight="1">
      <c r="A147" s="56">
        <v>138</v>
      </c>
      <c r="B147" s="58">
        <v>80030170</v>
      </c>
      <c r="C147" s="59" t="s">
        <v>291</v>
      </c>
      <c r="D147" s="60" t="s">
        <v>288</v>
      </c>
      <c r="E147" s="60" t="s">
        <v>284</v>
      </c>
      <c r="F147" s="60" t="s">
        <v>106</v>
      </c>
      <c r="G147" s="60" t="s">
        <v>107</v>
      </c>
      <c r="H147" s="60" t="s">
        <v>108</v>
      </c>
      <c r="I147" s="56">
        <v>36</v>
      </c>
      <c r="J147" s="56" t="s">
        <v>116</v>
      </c>
      <c r="K147" s="56" t="s">
        <v>110</v>
      </c>
      <c r="L147" s="56">
        <v>0</v>
      </c>
      <c r="M147" s="62">
        <f t="shared" si="105"/>
        <v>0</v>
      </c>
      <c r="N147" s="61">
        <v>2</v>
      </c>
      <c r="O147" s="62">
        <f t="shared" si="106"/>
        <v>1</v>
      </c>
      <c r="P147" s="61">
        <v>0</v>
      </c>
      <c r="Q147" s="62">
        <f t="shared" si="107"/>
        <v>0</v>
      </c>
      <c r="R147" s="61">
        <v>0</v>
      </c>
      <c r="S147" s="63">
        <f t="shared" si="108"/>
        <v>0</v>
      </c>
      <c r="T147" s="61">
        <v>0</v>
      </c>
      <c r="U147" s="63">
        <f t="shared" si="109"/>
        <v>0</v>
      </c>
      <c r="V147" s="61">
        <v>0</v>
      </c>
      <c r="W147" s="63">
        <f t="shared" si="110"/>
        <v>0</v>
      </c>
      <c r="X147" s="61">
        <v>2</v>
      </c>
      <c r="Y147" s="63">
        <f t="shared" si="111"/>
        <v>1</v>
      </c>
      <c r="Z147" s="61">
        <v>0</v>
      </c>
      <c r="AA147" s="63">
        <f t="shared" si="112"/>
        <v>0</v>
      </c>
      <c r="AB147" s="61">
        <v>0</v>
      </c>
      <c r="AC147" s="63">
        <f t="shared" si="113"/>
        <v>0</v>
      </c>
      <c r="AD147" s="64">
        <v>0</v>
      </c>
      <c r="AE147" s="65">
        <f t="shared" si="114"/>
        <v>0</v>
      </c>
      <c r="AF147" s="64">
        <v>0</v>
      </c>
      <c r="AG147" s="65">
        <f t="shared" si="115"/>
        <v>0</v>
      </c>
      <c r="AH147" s="64">
        <v>0</v>
      </c>
      <c r="AI147" s="65">
        <f t="shared" si="116"/>
        <v>0</v>
      </c>
      <c r="AJ147" s="64"/>
      <c r="AK147" s="65">
        <f t="shared" si="117"/>
        <v>0</v>
      </c>
      <c r="AL147" s="64"/>
      <c r="AM147" s="65">
        <f t="shared" si="118"/>
        <v>0</v>
      </c>
      <c r="AN147" s="64"/>
      <c r="AO147" s="65">
        <f t="shared" si="119"/>
        <v>0</v>
      </c>
      <c r="AP147" s="300">
        <f t="shared" si="120"/>
        <v>4</v>
      </c>
      <c r="AQ147" s="78">
        <f t="shared" si="121"/>
        <v>2</v>
      </c>
      <c r="AR147" s="291">
        <v>1</v>
      </c>
      <c r="AS147" s="69"/>
      <c r="AT147" s="286">
        <v>0</v>
      </c>
      <c r="AU147" s="226">
        <f t="shared" si="89"/>
        <v>1</v>
      </c>
      <c r="AV147" s="294">
        <f t="shared" si="90"/>
        <v>0</v>
      </c>
      <c r="AW147" s="68">
        <f t="shared" si="91"/>
        <v>0</v>
      </c>
      <c r="AX147" s="298">
        <v>2</v>
      </c>
      <c r="AY147" s="226">
        <f t="shared" si="92"/>
        <v>2</v>
      </c>
      <c r="AZ147" s="291">
        <f t="shared" si="93"/>
        <v>1</v>
      </c>
      <c r="BA147" s="69">
        <f t="shared" si="94"/>
        <v>0</v>
      </c>
      <c r="BB147" s="286">
        <f t="shared" si="95"/>
        <v>-2</v>
      </c>
      <c r="BC147" s="226">
        <f t="shared" si="96"/>
        <v>-1</v>
      </c>
      <c r="BD147" s="70">
        <f t="shared" si="97"/>
        <v>-50</v>
      </c>
      <c r="BE147" s="70">
        <f t="shared" si="98"/>
        <v>-100</v>
      </c>
      <c r="BF147" s="71"/>
      <c r="BG147" s="71"/>
      <c r="BH147" s="71"/>
      <c r="BI147" s="108">
        <f t="shared" si="99"/>
        <v>0</v>
      </c>
      <c r="BJ147" s="18">
        <f t="shared" si="100"/>
        <v>1</v>
      </c>
      <c r="BK147" s="18"/>
      <c r="BL147" s="18">
        <f t="shared" si="101"/>
        <v>1</v>
      </c>
      <c r="BM147" s="18">
        <f t="shared" si="102"/>
        <v>-1</v>
      </c>
      <c r="BN147" s="18">
        <f t="shared" si="103"/>
        <v>-50</v>
      </c>
      <c r="BO147" s="73"/>
      <c r="BP147" s="55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87"/>
        <v>-1</v>
      </c>
      <c r="CW147" s="173">
        <f t="shared" si="104"/>
        <v>-50</v>
      </c>
      <c r="CX147" s="60"/>
      <c r="CY147" s="60"/>
      <c r="CZ147" s="60"/>
      <c r="DA147" s="60"/>
      <c r="DB147" s="60"/>
      <c r="DC147" s="75"/>
      <c r="DD147" s="60"/>
      <c r="DE147" s="75"/>
      <c r="DF147" s="60"/>
      <c r="DG147" s="60"/>
      <c r="DH147" s="60"/>
      <c r="DI147" s="60"/>
      <c r="DK147" s="3">
        <v>1</v>
      </c>
      <c r="DM147" s="3">
        <v>0</v>
      </c>
      <c r="DN147" s="3">
        <v>1</v>
      </c>
    </row>
    <row r="148" spans="1:118" s="3" customFormat="1" ht="21.75" customHeight="1">
      <c r="A148" s="56">
        <v>139</v>
      </c>
      <c r="B148" s="58">
        <v>80030171</v>
      </c>
      <c r="C148" s="59" t="s">
        <v>292</v>
      </c>
      <c r="D148" s="60" t="s">
        <v>284</v>
      </c>
      <c r="E148" s="60" t="s">
        <v>284</v>
      </c>
      <c r="F148" s="60" t="s">
        <v>106</v>
      </c>
      <c r="G148" s="60" t="s">
        <v>107</v>
      </c>
      <c r="H148" s="60" t="s">
        <v>108</v>
      </c>
      <c r="I148" s="56">
        <v>46</v>
      </c>
      <c r="J148" s="56" t="s">
        <v>116</v>
      </c>
      <c r="K148" s="56" t="s">
        <v>110</v>
      </c>
      <c r="L148" s="56">
        <v>0</v>
      </c>
      <c r="M148" s="62">
        <f t="shared" si="105"/>
        <v>0</v>
      </c>
      <c r="N148" s="61">
        <v>0</v>
      </c>
      <c r="O148" s="62">
        <f t="shared" si="106"/>
        <v>0</v>
      </c>
      <c r="P148" s="61">
        <v>0</v>
      </c>
      <c r="Q148" s="62">
        <f t="shared" si="107"/>
        <v>0</v>
      </c>
      <c r="R148" s="61">
        <v>0</v>
      </c>
      <c r="S148" s="63">
        <f t="shared" si="108"/>
        <v>0</v>
      </c>
      <c r="T148" s="61">
        <v>1</v>
      </c>
      <c r="U148" s="63">
        <f t="shared" si="109"/>
        <v>1</v>
      </c>
      <c r="V148" s="61">
        <v>0</v>
      </c>
      <c r="W148" s="63">
        <f t="shared" si="110"/>
        <v>0</v>
      </c>
      <c r="X148" s="61">
        <v>4</v>
      </c>
      <c r="Y148" s="63">
        <f t="shared" si="111"/>
        <v>1</v>
      </c>
      <c r="Z148" s="61">
        <v>2</v>
      </c>
      <c r="AA148" s="63">
        <f t="shared" si="112"/>
        <v>1</v>
      </c>
      <c r="AB148" s="61">
        <v>2</v>
      </c>
      <c r="AC148" s="63">
        <f t="shared" si="113"/>
        <v>1</v>
      </c>
      <c r="AD148" s="64">
        <v>0</v>
      </c>
      <c r="AE148" s="65">
        <f t="shared" si="114"/>
        <v>0</v>
      </c>
      <c r="AF148" s="64">
        <v>0</v>
      </c>
      <c r="AG148" s="65">
        <f t="shared" si="115"/>
        <v>0</v>
      </c>
      <c r="AH148" s="64">
        <v>0</v>
      </c>
      <c r="AI148" s="65">
        <f t="shared" si="116"/>
        <v>0</v>
      </c>
      <c r="AJ148" s="64"/>
      <c r="AK148" s="65">
        <f t="shared" si="117"/>
        <v>0</v>
      </c>
      <c r="AL148" s="64"/>
      <c r="AM148" s="65">
        <f t="shared" si="118"/>
        <v>0</v>
      </c>
      <c r="AN148" s="64"/>
      <c r="AO148" s="65">
        <f t="shared" si="119"/>
        <v>0</v>
      </c>
      <c r="AP148" s="300">
        <f t="shared" si="120"/>
        <v>9</v>
      </c>
      <c r="AQ148" s="78">
        <f t="shared" si="121"/>
        <v>4</v>
      </c>
      <c r="AR148" s="291">
        <v>1</v>
      </c>
      <c r="AS148" s="69"/>
      <c r="AT148" s="286">
        <v>2</v>
      </c>
      <c r="AU148" s="226">
        <f t="shared" si="89"/>
        <v>3</v>
      </c>
      <c r="AV148" s="294">
        <f t="shared" si="90"/>
        <v>0</v>
      </c>
      <c r="AW148" s="68">
        <f t="shared" si="91"/>
        <v>0</v>
      </c>
      <c r="AX148" s="298">
        <v>4</v>
      </c>
      <c r="AY148" s="226">
        <f t="shared" si="92"/>
        <v>4</v>
      </c>
      <c r="AZ148" s="291">
        <f t="shared" si="93"/>
        <v>1</v>
      </c>
      <c r="BA148" s="69">
        <f t="shared" si="94"/>
        <v>0</v>
      </c>
      <c r="BB148" s="286">
        <f t="shared" si="95"/>
        <v>-2</v>
      </c>
      <c r="BC148" s="226">
        <f t="shared" si="96"/>
        <v>-1</v>
      </c>
      <c r="BD148" s="70">
        <f t="shared" si="97"/>
        <v>-25</v>
      </c>
      <c r="BE148" s="70">
        <f t="shared" si="98"/>
        <v>-50</v>
      </c>
      <c r="BF148" s="71"/>
      <c r="BG148" s="71"/>
      <c r="BH148" s="71"/>
      <c r="BI148" s="108">
        <f t="shared" si="99"/>
        <v>0</v>
      </c>
      <c r="BJ148" s="18">
        <f t="shared" si="100"/>
        <v>3</v>
      </c>
      <c r="BK148" s="18"/>
      <c r="BL148" s="18">
        <f t="shared" si="101"/>
        <v>3</v>
      </c>
      <c r="BM148" s="18">
        <f t="shared" si="102"/>
        <v>-1</v>
      </c>
      <c r="BN148" s="18">
        <f t="shared" si="103"/>
        <v>-25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87"/>
        <v>-1</v>
      </c>
      <c r="CW148" s="173">
        <f t="shared" si="104"/>
        <v>-25</v>
      </c>
      <c r="CX148" s="60"/>
      <c r="CY148" s="60"/>
      <c r="CZ148" s="60"/>
      <c r="DA148" s="60"/>
      <c r="DB148" s="60"/>
      <c r="DC148" s="75">
        <v>1</v>
      </c>
      <c r="DD148" s="60"/>
      <c r="DE148" s="75"/>
      <c r="DF148" s="60"/>
      <c r="DG148" s="60"/>
      <c r="DH148" s="60"/>
      <c r="DI148" s="60"/>
      <c r="DK148" s="3">
        <v>1</v>
      </c>
      <c r="DM148" s="3">
        <v>2</v>
      </c>
      <c r="DN148" s="3">
        <v>3</v>
      </c>
    </row>
    <row r="149" spans="1:118" s="3" customFormat="1" ht="21.75" customHeight="1">
      <c r="A149" s="56">
        <v>140</v>
      </c>
      <c r="B149" s="58">
        <v>80030172</v>
      </c>
      <c r="C149" s="59" t="s">
        <v>293</v>
      </c>
      <c r="D149" s="60" t="s">
        <v>294</v>
      </c>
      <c r="E149" s="60" t="s">
        <v>284</v>
      </c>
      <c r="F149" s="60" t="s">
        <v>106</v>
      </c>
      <c r="G149" s="60" t="s">
        <v>107</v>
      </c>
      <c r="H149" s="60" t="s">
        <v>112</v>
      </c>
      <c r="I149" s="56">
        <v>30</v>
      </c>
      <c r="J149" s="56" t="s">
        <v>116</v>
      </c>
      <c r="K149" s="56" t="s">
        <v>110</v>
      </c>
      <c r="L149" s="56">
        <v>17</v>
      </c>
      <c r="M149" s="62">
        <f t="shared" si="105"/>
        <v>1</v>
      </c>
      <c r="N149" s="61">
        <v>18</v>
      </c>
      <c r="O149" s="62">
        <f t="shared" si="106"/>
        <v>1</v>
      </c>
      <c r="P149" s="61">
        <v>25</v>
      </c>
      <c r="Q149" s="62">
        <f t="shared" si="107"/>
        <v>1</v>
      </c>
      <c r="R149" s="61">
        <v>17</v>
      </c>
      <c r="S149" s="63">
        <f t="shared" si="108"/>
        <v>1</v>
      </c>
      <c r="T149" s="61">
        <v>22</v>
      </c>
      <c r="U149" s="63">
        <f t="shared" si="109"/>
        <v>1</v>
      </c>
      <c r="V149" s="61">
        <v>18</v>
      </c>
      <c r="W149" s="63">
        <f t="shared" si="110"/>
        <v>1</v>
      </c>
      <c r="X149" s="61">
        <v>20</v>
      </c>
      <c r="Y149" s="63">
        <f t="shared" si="111"/>
        <v>1</v>
      </c>
      <c r="Z149" s="61">
        <v>26</v>
      </c>
      <c r="AA149" s="63">
        <f t="shared" si="112"/>
        <v>1</v>
      </c>
      <c r="AB149" s="61">
        <v>21</v>
      </c>
      <c r="AC149" s="63">
        <f t="shared" si="113"/>
        <v>1</v>
      </c>
      <c r="AD149" s="64">
        <v>10</v>
      </c>
      <c r="AE149" s="65">
        <f t="shared" si="114"/>
        <v>1</v>
      </c>
      <c r="AF149" s="64">
        <v>17</v>
      </c>
      <c r="AG149" s="65">
        <f t="shared" si="115"/>
        <v>1</v>
      </c>
      <c r="AH149" s="64">
        <v>10</v>
      </c>
      <c r="AI149" s="65">
        <f t="shared" si="116"/>
        <v>1</v>
      </c>
      <c r="AJ149" s="64"/>
      <c r="AK149" s="65">
        <f t="shared" si="117"/>
        <v>0</v>
      </c>
      <c r="AL149" s="64"/>
      <c r="AM149" s="65">
        <f t="shared" si="118"/>
        <v>0</v>
      </c>
      <c r="AN149" s="64"/>
      <c r="AO149" s="65">
        <f t="shared" si="119"/>
        <v>0</v>
      </c>
      <c r="AP149" s="300">
        <f t="shared" si="120"/>
        <v>221</v>
      </c>
      <c r="AQ149" s="78">
        <f t="shared" si="121"/>
        <v>12</v>
      </c>
      <c r="AR149" s="291">
        <v>1</v>
      </c>
      <c r="AS149" s="69"/>
      <c r="AT149" s="286">
        <v>16</v>
      </c>
      <c r="AU149" s="226">
        <f t="shared" si="89"/>
        <v>17</v>
      </c>
      <c r="AV149" s="294">
        <f t="shared" si="90"/>
        <v>1</v>
      </c>
      <c r="AW149" s="68">
        <f t="shared" si="91"/>
        <v>1</v>
      </c>
      <c r="AX149" s="298">
        <f>IF(AP149&lt;1,0,IF(AND((L149+N149+P149+R149+T149+V149+X149+Z149+AB149)&lt;=40,(L149+N149+P149+R149+T149+V149+X149+Z149+AB149)&gt;0,(AP149)&lt;120),"กรอก",ROUND((IF(AP149&lt;120,((IF((L149+N149+P149+R149+T149+V149+X149+Z149+AB149)=0,0,(IF((L149+N149+P149+R149+T149+V149+X149+Z149+AB149)&lt;=80,6,8))))+((((AE149+AG149+AI149)*30)/20)+(((AK149+AM149+AO149)*35)/20))),(((M149+O149+Q149)*20)/20)+(((S149+U149+W149+Y149+AA149+AC149)*25)/20)+(((AE149+AG149+AI149)*30)/20)+(((AK149+AM149+AO149)*35)/20))),0)))</f>
        <v>15</v>
      </c>
      <c r="AY149" s="226">
        <f t="shared" si="92"/>
        <v>17</v>
      </c>
      <c r="AZ149" s="291">
        <f t="shared" si="93"/>
        <v>0</v>
      </c>
      <c r="BA149" s="69">
        <f t="shared" si="94"/>
        <v>-1</v>
      </c>
      <c r="BB149" s="286">
        <f t="shared" si="95"/>
        <v>1</v>
      </c>
      <c r="BC149" s="226">
        <f t="shared" si="96"/>
        <v>0</v>
      </c>
      <c r="BD149" s="70">
        <f t="shared" si="97"/>
        <v>0</v>
      </c>
      <c r="BE149" s="70">
        <f t="shared" si="98"/>
        <v>6.666666666666667</v>
      </c>
      <c r="BF149" s="71"/>
      <c r="BG149" s="71"/>
      <c r="BH149" s="71">
        <v>1</v>
      </c>
      <c r="BI149" s="108">
        <f t="shared" si="99"/>
        <v>1</v>
      </c>
      <c r="BJ149" s="18">
        <f t="shared" si="100"/>
        <v>16</v>
      </c>
      <c r="BK149" s="18">
        <v>1</v>
      </c>
      <c r="BL149" s="18">
        <f t="shared" si="101"/>
        <v>17</v>
      </c>
      <c r="BM149" s="18">
        <f t="shared" si="102"/>
        <v>0</v>
      </c>
      <c r="BN149" s="18">
        <f t="shared" si="103"/>
        <v>0</v>
      </c>
      <c r="BO149" s="73"/>
      <c r="BP149" s="55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87"/>
        <v>0</v>
      </c>
      <c r="CW149" s="173">
        <f t="shared" si="104"/>
        <v>0</v>
      </c>
      <c r="CX149" s="60"/>
      <c r="CY149" s="60"/>
      <c r="CZ149" s="60"/>
      <c r="DA149" s="60"/>
      <c r="DB149" s="60"/>
      <c r="DC149" s="75">
        <v>1</v>
      </c>
      <c r="DD149" s="60"/>
      <c r="DE149" s="75"/>
      <c r="DF149" s="60"/>
      <c r="DG149" s="60"/>
      <c r="DH149" s="60"/>
      <c r="DI149" s="60"/>
      <c r="DK149" s="3">
        <v>1</v>
      </c>
      <c r="DM149" s="3">
        <v>16</v>
      </c>
      <c r="DN149" s="3">
        <v>17</v>
      </c>
    </row>
    <row r="150" spans="1:118" s="3" customFormat="1" ht="21.75" customHeight="1">
      <c r="A150" s="56">
        <v>141</v>
      </c>
      <c r="B150" s="58">
        <v>80030173</v>
      </c>
      <c r="C150" s="59" t="s">
        <v>295</v>
      </c>
      <c r="D150" s="60" t="s">
        <v>294</v>
      </c>
      <c r="E150" s="60" t="s">
        <v>284</v>
      </c>
      <c r="F150" s="60" t="s">
        <v>106</v>
      </c>
      <c r="G150" s="60" t="s">
        <v>107</v>
      </c>
      <c r="H150" s="60" t="s">
        <v>108</v>
      </c>
      <c r="I150" s="56">
        <v>30</v>
      </c>
      <c r="J150" s="56" t="s">
        <v>116</v>
      </c>
      <c r="K150" s="56" t="s">
        <v>110</v>
      </c>
      <c r="L150" s="56">
        <v>0</v>
      </c>
      <c r="M150" s="62">
        <f t="shared" si="105"/>
        <v>0</v>
      </c>
      <c r="N150" s="61">
        <v>2</v>
      </c>
      <c r="O150" s="62">
        <f t="shared" si="106"/>
        <v>1</v>
      </c>
      <c r="P150" s="61">
        <v>9</v>
      </c>
      <c r="Q150" s="62">
        <f t="shared" si="107"/>
        <v>1</v>
      </c>
      <c r="R150" s="61">
        <v>6</v>
      </c>
      <c r="S150" s="63">
        <f t="shared" si="108"/>
        <v>1</v>
      </c>
      <c r="T150" s="61">
        <v>9</v>
      </c>
      <c r="U150" s="63">
        <f t="shared" si="109"/>
        <v>1</v>
      </c>
      <c r="V150" s="61">
        <v>4</v>
      </c>
      <c r="W150" s="63">
        <f t="shared" si="110"/>
        <v>1</v>
      </c>
      <c r="X150" s="61">
        <v>9</v>
      </c>
      <c r="Y150" s="63">
        <f t="shared" si="111"/>
        <v>1</v>
      </c>
      <c r="Z150" s="61">
        <v>6</v>
      </c>
      <c r="AA150" s="63">
        <f t="shared" si="112"/>
        <v>1</v>
      </c>
      <c r="AB150" s="61">
        <v>9</v>
      </c>
      <c r="AC150" s="63">
        <f t="shared" si="113"/>
        <v>1</v>
      </c>
      <c r="AD150" s="64">
        <v>0</v>
      </c>
      <c r="AE150" s="65">
        <f t="shared" si="114"/>
        <v>0</v>
      </c>
      <c r="AF150" s="64">
        <v>0</v>
      </c>
      <c r="AG150" s="65">
        <f t="shared" si="115"/>
        <v>0</v>
      </c>
      <c r="AH150" s="64">
        <v>0</v>
      </c>
      <c r="AI150" s="65">
        <f t="shared" si="116"/>
        <v>0</v>
      </c>
      <c r="AJ150" s="64"/>
      <c r="AK150" s="65">
        <f t="shared" si="117"/>
        <v>0</v>
      </c>
      <c r="AL150" s="64"/>
      <c r="AM150" s="65">
        <f t="shared" si="118"/>
        <v>0</v>
      </c>
      <c r="AN150" s="64"/>
      <c r="AO150" s="65">
        <f t="shared" si="119"/>
        <v>0</v>
      </c>
      <c r="AP150" s="300">
        <f t="shared" si="120"/>
        <v>54</v>
      </c>
      <c r="AQ150" s="78">
        <f t="shared" si="121"/>
        <v>8</v>
      </c>
      <c r="AR150" s="291">
        <v>1</v>
      </c>
      <c r="AS150" s="69"/>
      <c r="AT150" s="286">
        <v>4</v>
      </c>
      <c r="AU150" s="226">
        <f t="shared" si="89"/>
        <v>5</v>
      </c>
      <c r="AV150" s="294">
        <f t="shared" si="90"/>
        <v>1</v>
      </c>
      <c r="AW150" s="68">
        <f t="shared" si="91"/>
        <v>0</v>
      </c>
      <c r="AX150" s="298">
        <f>IF(AP150&lt;1,0,IF(AND((L150+N150+P150+R150+T150+V150+X150+Z150+AB150)&lt;=40,(L150+N150+P150+R150+T150+V150+X150+Z150+AB150)&gt;0,(AP150)&lt;120),"กรอก",ROUND((IF(AP150&lt;120,((IF((L150+N150+P150+R150+T150+V150+X150+Z150+AB150)=0,0,(IF((L150+N150+P150+R150+T150+V150+X150+Z150+AB150)&lt;=80,6,8))))+((((AE150+AG150+AI150)*30)/20)+(((AK150+AM150+AO150)*35)/20))),(((M150+O150+Q150)*20)/20)+(((S150+U150+W150+Y150+AA150+AC150)*25)/20)+(((AE150+AG150+AI150)*30)/20)+(((AK150+AM150+AO150)*35)/20))),0)))</f>
        <v>6</v>
      </c>
      <c r="AY150" s="226">
        <f t="shared" si="92"/>
        <v>7</v>
      </c>
      <c r="AZ150" s="291">
        <f t="shared" si="93"/>
        <v>0</v>
      </c>
      <c r="BA150" s="69">
        <f t="shared" si="94"/>
        <v>0</v>
      </c>
      <c r="BB150" s="286">
        <f t="shared" si="95"/>
        <v>-2</v>
      </c>
      <c r="BC150" s="226">
        <f t="shared" si="96"/>
        <v>-2</v>
      </c>
      <c r="BD150" s="70">
        <f t="shared" si="97"/>
        <v>-28.571428571428569</v>
      </c>
      <c r="BE150" s="70">
        <f t="shared" si="98"/>
        <v>-33.333333333333329</v>
      </c>
      <c r="BF150" s="71"/>
      <c r="BG150" s="71"/>
      <c r="BH150" s="71">
        <v>1</v>
      </c>
      <c r="BI150" s="108">
        <f t="shared" si="99"/>
        <v>1</v>
      </c>
      <c r="BJ150" s="18">
        <f t="shared" si="100"/>
        <v>4</v>
      </c>
      <c r="BK150" s="18">
        <v>1</v>
      </c>
      <c r="BL150" s="18">
        <f t="shared" si="101"/>
        <v>5</v>
      </c>
      <c r="BM150" s="18">
        <f t="shared" si="102"/>
        <v>-2</v>
      </c>
      <c r="BN150" s="18">
        <f t="shared" si="103"/>
        <v>-28.571428571428569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/>
      <c r="CV150" s="56">
        <f t="shared" si="87"/>
        <v>-2</v>
      </c>
      <c r="CW150" s="173">
        <f t="shared" si="104"/>
        <v>-28.571428571428569</v>
      </c>
      <c r="CX150" s="60"/>
      <c r="CY150" s="60"/>
      <c r="CZ150" s="60"/>
      <c r="DA150" s="60"/>
      <c r="DB150" s="60"/>
      <c r="DC150" s="75"/>
      <c r="DD150" s="60"/>
      <c r="DE150" s="75"/>
      <c r="DF150" s="60"/>
      <c r="DG150" s="60"/>
      <c r="DH150" s="60"/>
      <c r="DI150" s="60"/>
      <c r="DK150" s="3">
        <v>1</v>
      </c>
      <c r="DM150" s="3">
        <v>4</v>
      </c>
      <c r="DN150" s="3">
        <v>5</v>
      </c>
    </row>
    <row r="151" spans="1:118" s="3" customFormat="1" ht="21.75" customHeight="1">
      <c r="A151" s="56">
        <v>142</v>
      </c>
      <c r="B151" s="58">
        <v>80030174</v>
      </c>
      <c r="C151" s="59" t="s">
        <v>296</v>
      </c>
      <c r="D151" s="60" t="s">
        <v>294</v>
      </c>
      <c r="E151" s="60" t="s">
        <v>284</v>
      </c>
      <c r="F151" s="60" t="s">
        <v>106</v>
      </c>
      <c r="G151" s="60" t="s">
        <v>107</v>
      </c>
      <c r="H151" s="60" t="s">
        <v>108</v>
      </c>
      <c r="I151" s="56">
        <v>30</v>
      </c>
      <c r="J151" s="56" t="s">
        <v>116</v>
      </c>
      <c r="K151" s="56" t="s">
        <v>113</v>
      </c>
      <c r="L151" s="56">
        <v>22</v>
      </c>
      <c r="M151" s="62">
        <f t="shared" si="105"/>
        <v>1</v>
      </c>
      <c r="N151" s="61">
        <v>37</v>
      </c>
      <c r="O151" s="62">
        <f t="shared" si="106"/>
        <v>1</v>
      </c>
      <c r="P151" s="61">
        <v>54</v>
      </c>
      <c r="Q151" s="62">
        <f t="shared" si="107"/>
        <v>2</v>
      </c>
      <c r="R151" s="61">
        <v>73</v>
      </c>
      <c r="S151" s="63">
        <f t="shared" si="108"/>
        <v>3</v>
      </c>
      <c r="T151" s="61">
        <v>69</v>
      </c>
      <c r="U151" s="63">
        <f t="shared" si="109"/>
        <v>2</v>
      </c>
      <c r="V151" s="61">
        <v>57</v>
      </c>
      <c r="W151" s="63">
        <f t="shared" si="110"/>
        <v>2</v>
      </c>
      <c r="X151" s="61">
        <v>83</v>
      </c>
      <c r="Y151" s="63">
        <f t="shared" si="111"/>
        <v>3</v>
      </c>
      <c r="Z151" s="61">
        <v>60</v>
      </c>
      <c r="AA151" s="63">
        <f t="shared" si="112"/>
        <v>2</v>
      </c>
      <c r="AB151" s="61">
        <v>56</v>
      </c>
      <c r="AC151" s="63">
        <f t="shared" si="113"/>
        <v>2</v>
      </c>
      <c r="AD151" s="64">
        <v>0</v>
      </c>
      <c r="AE151" s="65">
        <f t="shared" si="114"/>
        <v>0</v>
      </c>
      <c r="AF151" s="64">
        <v>0</v>
      </c>
      <c r="AG151" s="65">
        <f t="shared" si="115"/>
        <v>0</v>
      </c>
      <c r="AH151" s="64">
        <v>0</v>
      </c>
      <c r="AI151" s="65">
        <f t="shared" si="116"/>
        <v>0</v>
      </c>
      <c r="AJ151" s="64"/>
      <c r="AK151" s="65">
        <f t="shared" si="117"/>
        <v>0</v>
      </c>
      <c r="AL151" s="64"/>
      <c r="AM151" s="65">
        <f t="shared" si="118"/>
        <v>0</v>
      </c>
      <c r="AN151" s="64"/>
      <c r="AO151" s="65">
        <f t="shared" si="119"/>
        <v>0</v>
      </c>
      <c r="AP151" s="300">
        <f t="shared" si="120"/>
        <v>511</v>
      </c>
      <c r="AQ151" s="78">
        <f t="shared" si="121"/>
        <v>18</v>
      </c>
      <c r="AR151" s="291">
        <v>1</v>
      </c>
      <c r="AS151" s="69">
        <v>1</v>
      </c>
      <c r="AT151" s="286">
        <v>22</v>
      </c>
      <c r="AU151" s="226">
        <f t="shared" si="89"/>
        <v>24</v>
      </c>
      <c r="AV151" s="294">
        <f t="shared" si="90"/>
        <v>1</v>
      </c>
      <c r="AW151" s="68">
        <f t="shared" si="91"/>
        <v>1</v>
      </c>
      <c r="AX151" s="298">
        <f>IF(AP151&lt;1,0,IF(AND((L151+N151+P151+R151+T151+V151+X151+Z151+AB151)&lt;=40,(L151+N151+P151+R151+T151+V151+X151+Z151+AB151)&gt;0,(AP151)&lt;120),"กรอก",ROUND((IF(AP151&lt;120,((IF((L151+N151+P151+R151+T151+V151+X151+Z151+AB151)=0,0,(IF((L151+N151+P151+R151+T151+V151+X151+Z151+AB151)&lt;=80,6,8))))+((((AE151+AG151+AI151)*30)/20)+(((AK151+AM151+AO151)*35)/20))),(((M151+O151+Q151)*20)/20)+(((S151+U151+W151+Y151+AA151+AC151)*25)/20)+(((AE151+AG151+AI151)*30)/20)+(((AK151+AM151+AO151)*35)/20))),0)))</f>
        <v>22</v>
      </c>
      <c r="AY151" s="226">
        <f t="shared" si="92"/>
        <v>24</v>
      </c>
      <c r="AZ151" s="291">
        <f t="shared" si="93"/>
        <v>0</v>
      </c>
      <c r="BA151" s="69">
        <f t="shared" si="94"/>
        <v>0</v>
      </c>
      <c r="BB151" s="286">
        <f t="shared" si="95"/>
        <v>0</v>
      </c>
      <c r="BC151" s="226">
        <f t="shared" si="96"/>
        <v>0</v>
      </c>
      <c r="BD151" s="70">
        <f t="shared" si="97"/>
        <v>0</v>
      </c>
      <c r="BE151" s="70">
        <f t="shared" si="98"/>
        <v>0</v>
      </c>
      <c r="BF151" s="71"/>
      <c r="BG151" s="71"/>
      <c r="BH151" s="71">
        <v>2</v>
      </c>
      <c r="BI151" s="108">
        <f t="shared" si="99"/>
        <v>2</v>
      </c>
      <c r="BJ151" s="18">
        <f t="shared" si="100"/>
        <v>22</v>
      </c>
      <c r="BK151" s="18"/>
      <c r="BL151" s="18">
        <f t="shared" si="101"/>
        <v>22</v>
      </c>
      <c r="BM151" s="18">
        <f t="shared" si="102"/>
        <v>-2</v>
      </c>
      <c r="BN151" s="18">
        <f t="shared" si="103"/>
        <v>-8.3333333333333321</v>
      </c>
      <c r="BO151" s="73"/>
      <c r="BP151" s="55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60"/>
      <c r="CV151" s="56">
        <f t="shared" si="87"/>
        <v>0</v>
      </c>
      <c r="CW151" s="173">
        <f t="shared" si="104"/>
        <v>0</v>
      </c>
      <c r="CX151" s="60"/>
      <c r="CY151" s="60"/>
      <c r="CZ151" s="60"/>
      <c r="DA151" s="60"/>
      <c r="DB151" s="60"/>
      <c r="DC151" s="75"/>
      <c r="DD151" s="60"/>
      <c r="DE151" s="75"/>
      <c r="DF151" s="60"/>
      <c r="DG151" s="60"/>
      <c r="DH151" s="60"/>
      <c r="DI151" s="60"/>
    </row>
    <row r="152" spans="1:118" s="3" customFormat="1" ht="21.75" customHeight="1">
      <c r="A152" s="56">
        <v>143</v>
      </c>
      <c r="B152" s="58">
        <v>80030175</v>
      </c>
      <c r="C152" s="59" t="s">
        <v>297</v>
      </c>
      <c r="D152" s="60" t="s">
        <v>294</v>
      </c>
      <c r="E152" s="60" t="s">
        <v>284</v>
      </c>
      <c r="F152" s="60" t="s">
        <v>106</v>
      </c>
      <c r="G152" s="60" t="s">
        <v>107</v>
      </c>
      <c r="H152" s="60" t="s">
        <v>108</v>
      </c>
      <c r="I152" s="56">
        <v>40</v>
      </c>
      <c r="J152" s="56" t="s">
        <v>116</v>
      </c>
      <c r="K152" s="56" t="s">
        <v>110</v>
      </c>
      <c r="L152" s="56">
        <v>15</v>
      </c>
      <c r="M152" s="62">
        <f t="shared" si="105"/>
        <v>1</v>
      </c>
      <c r="N152" s="61">
        <v>31</v>
      </c>
      <c r="O152" s="62">
        <f t="shared" si="106"/>
        <v>1</v>
      </c>
      <c r="P152" s="61">
        <v>37</v>
      </c>
      <c r="Q152" s="62">
        <f t="shared" si="107"/>
        <v>1</v>
      </c>
      <c r="R152" s="61">
        <v>42</v>
      </c>
      <c r="S152" s="63">
        <f t="shared" si="108"/>
        <v>2</v>
      </c>
      <c r="T152" s="61">
        <v>44</v>
      </c>
      <c r="U152" s="63">
        <f t="shared" si="109"/>
        <v>2</v>
      </c>
      <c r="V152" s="61">
        <v>34</v>
      </c>
      <c r="W152" s="63">
        <f t="shared" si="110"/>
        <v>1</v>
      </c>
      <c r="X152" s="61">
        <v>36</v>
      </c>
      <c r="Y152" s="63">
        <f t="shared" si="111"/>
        <v>1</v>
      </c>
      <c r="Z152" s="61">
        <v>38</v>
      </c>
      <c r="AA152" s="63">
        <f t="shared" si="112"/>
        <v>1</v>
      </c>
      <c r="AB152" s="61">
        <v>34</v>
      </c>
      <c r="AC152" s="63">
        <f t="shared" si="113"/>
        <v>1</v>
      </c>
      <c r="AD152" s="64">
        <v>0</v>
      </c>
      <c r="AE152" s="65">
        <f t="shared" si="114"/>
        <v>0</v>
      </c>
      <c r="AF152" s="64">
        <v>0</v>
      </c>
      <c r="AG152" s="65">
        <f t="shared" si="115"/>
        <v>0</v>
      </c>
      <c r="AH152" s="64">
        <v>0</v>
      </c>
      <c r="AI152" s="65">
        <f t="shared" si="116"/>
        <v>0</v>
      </c>
      <c r="AJ152" s="64"/>
      <c r="AK152" s="65">
        <f t="shared" si="117"/>
        <v>0</v>
      </c>
      <c r="AL152" s="64"/>
      <c r="AM152" s="65">
        <f t="shared" si="118"/>
        <v>0</v>
      </c>
      <c r="AN152" s="64"/>
      <c r="AO152" s="65">
        <f t="shared" si="119"/>
        <v>0</v>
      </c>
      <c r="AP152" s="300">
        <f t="shared" si="120"/>
        <v>311</v>
      </c>
      <c r="AQ152" s="78">
        <f t="shared" si="121"/>
        <v>11</v>
      </c>
      <c r="AR152" s="291">
        <v>1</v>
      </c>
      <c r="AS152" s="69"/>
      <c r="AT152" s="286">
        <v>13</v>
      </c>
      <c r="AU152" s="226">
        <f t="shared" si="89"/>
        <v>14</v>
      </c>
      <c r="AV152" s="294">
        <f t="shared" si="90"/>
        <v>1</v>
      </c>
      <c r="AW152" s="68">
        <f t="shared" si="91"/>
        <v>1</v>
      </c>
      <c r="AX152" s="298">
        <f>IF(AP152&lt;1,0,IF(AND((L152+N152+P152+R152+T152+V152+X152+Z152+AB152)&lt;=40,(L152+N152+P152+R152+T152+V152+X152+Z152+AB152)&gt;0,(AP152)&lt;120),"กรอก",ROUND((IF(AP152&lt;120,((IF((L152+N152+P152+R152+T152+V152+X152+Z152+AB152)=0,0,(IF((L152+N152+P152+R152+T152+V152+X152+Z152+AB152)&lt;=80,6,8))))+((((AE152+AG152+AI152)*30)/20)+(((AK152+AM152+AO152)*35)/20))),(((M152+O152+Q152)*20)/20)+(((S152+U152+W152+Y152+AA152+AC152)*25)/20)+(((AE152+AG152+AI152)*30)/20)+(((AK152+AM152+AO152)*35)/20))),0)))</f>
        <v>13</v>
      </c>
      <c r="AY152" s="226">
        <f t="shared" si="92"/>
        <v>15</v>
      </c>
      <c r="AZ152" s="291">
        <f t="shared" si="93"/>
        <v>0</v>
      </c>
      <c r="BA152" s="69">
        <f t="shared" si="94"/>
        <v>-1</v>
      </c>
      <c r="BB152" s="286">
        <f t="shared" si="95"/>
        <v>0</v>
      </c>
      <c r="BC152" s="226">
        <f t="shared" si="96"/>
        <v>-1</v>
      </c>
      <c r="BD152" s="70">
        <f t="shared" si="97"/>
        <v>-6.666666666666667</v>
      </c>
      <c r="BE152" s="70">
        <f t="shared" si="98"/>
        <v>0</v>
      </c>
      <c r="BF152" s="71">
        <v>1</v>
      </c>
      <c r="BG152" s="71"/>
      <c r="BH152" s="71">
        <v>3</v>
      </c>
      <c r="BI152" s="108">
        <f t="shared" si="99"/>
        <v>4</v>
      </c>
      <c r="BJ152" s="18">
        <f t="shared" si="100"/>
        <v>10</v>
      </c>
      <c r="BK152" s="18">
        <v>5</v>
      </c>
      <c r="BL152" s="18">
        <f t="shared" si="101"/>
        <v>15</v>
      </c>
      <c r="BM152" s="18">
        <f t="shared" si="102"/>
        <v>0</v>
      </c>
      <c r="BN152" s="18">
        <f t="shared" si="103"/>
        <v>0</v>
      </c>
      <c r="BO152" s="73"/>
      <c r="BP152" s="55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60"/>
      <c r="CV152" s="56">
        <f t="shared" si="87"/>
        <v>-1</v>
      </c>
      <c r="CW152" s="173">
        <f t="shared" si="104"/>
        <v>-6.666666666666667</v>
      </c>
      <c r="CX152" s="60"/>
      <c r="CY152" s="60"/>
      <c r="CZ152" s="60"/>
      <c r="DA152" s="60"/>
      <c r="DB152" s="60"/>
      <c r="DC152" s="75"/>
      <c r="DD152" s="60"/>
      <c r="DE152" s="75">
        <v>1</v>
      </c>
      <c r="DF152" s="60"/>
      <c r="DG152" s="60"/>
      <c r="DH152" s="60"/>
      <c r="DI152" s="60"/>
      <c r="DK152" s="3">
        <v>1</v>
      </c>
      <c r="DM152" s="3">
        <v>12</v>
      </c>
      <c r="DN152" s="3">
        <v>13</v>
      </c>
    </row>
    <row r="153" spans="1:118" s="3" customFormat="1" ht="21.75" customHeight="1">
      <c r="A153" s="56">
        <v>144</v>
      </c>
      <c r="B153" s="58">
        <v>80030176</v>
      </c>
      <c r="C153" s="59" t="s">
        <v>298</v>
      </c>
      <c r="D153" s="60" t="s">
        <v>294</v>
      </c>
      <c r="E153" s="60" t="s">
        <v>284</v>
      </c>
      <c r="F153" s="60" t="s">
        <v>106</v>
      </c>
      <c r="G153" s="60" t="s">
        <v>107</v>
      </c>
      <c r="H153" s="60" t="s">
        <v>108</v>
      </c>
      <c r="I153" s="56">
        <v>40</v>
      </c>
      <c r="J153" s="56" t="s">
        <v>116</v>
      </c>
      <c r="K153" s="56" t="s">
        <v>110</v>
      </c>
      <c r="L153" s="56">
        <v>11</v>
      </c>
      <c r="M153" s="62">
        <f t="shared" si="105"/>
        <v>1</v>
      </c>
      <c r="N153" s="61">
        <v>15</v>
      </c>
      <c r="O153" s="62">
        <f t="shared" si="106"/>
        <v>1</v>
      </c>
      <c r="P153" s="61">
        <v>19</v>
      </c>
      <c r="Q153" s="62">
        <f t="shared" si="107"/>
        <v>1</v>
      </c>
      <c r="R153" s="61">
        <v>10</v>
      </c>
      <c r="S153" s="63">
        <f t="shared" si="108"/>
        <v>1</v>
      </c>
      <c r="T153" s="61">
        <v>21</v>
      </c>
      <c r="U153" s="63">
        <f t="shared" si="109"/>
        <v>1</v>
      </c>
      <c r="V153" s="61">
        <v>16</v>
      </c>
      <c r="W153" s="63">
        <f t="shared" si="110"/>
        <v>1</v>
      </c>
      <c r="X153" s="61">
        <v>23</v>
      </c>
      <c r="Y153" s="63">
        <f t="shared" si="111"/>
        <v>1</v>
      </c>
      <c r="Z153" s="61">
        <v>20</v>
      </c>
      <c r="AA153" s="63">
        <f t="shared" si="112"/>
        <v>1</v>
      </c>
      <c r="AB153" s="61">
        <v>29</v>
      </c>
      <c r="AC153" s="63">
        <f t="shared" si="113"/>
        <v>1</v>
      </c>
      <c r="AD153" s="64">
        <v>0</v>
      </c>
      <c r="AE153" s="65">
        <f t="shared" si="114"/>
        <v>0</v>
      </c>
      <c r="AF153" s="64">
        <v>0</v>
      </c>
      <c r="AG153" s="65">
        <f t="shared" si="115"/>
        <v>0</v>
      </c>
      <c r="AH153" s="64">
        <v>0</v>
      </c>
      <c r="AI153" s="65">
        <f t="shared" si="116"/>
        <v>0</v>
      </c>
      <c r="AJ153" s="64"/>
      <c r="AK153" s="65">
        <f t="shared" si="117"/>
        <v>0</v>
      </c>
      <c r="AL153" s="64"/>
      <c r="AM153" s="65">
        <f t="shared" si="118"/>
        <v>0</v>
      </c>
      <c r="AN153" s="64"/>
      <c r="AO153" s="65">
        <f t="shared" si="119"/>
        <v>0</v>
      </c>
      <c r="AP153" s="300">
        <f t="shared" si="120"/>
        <v>164</v>
      </c>
      <c r="AQ153" s="78">
        <f t="shared" si="121"/>
        <v>9</v>
      </c>
      <c r="AR153" s="291">
        <v>1</v>
      </c>
      <c r="AS153" s="69"/>
      <c r="AT153" s="286">
        <v>10</v>
      </c>
      <c r="AU153" s="226">
        <f t="shared" si="89"/>
        <v>11</v>
      </c>
      <c r="AV153" s="294">
        <f t="shared" si="90"/>
        <v>1</v>
      </c>
      <c r="AW153" s="68">
        <f t="shared" si="91"/>
        <v>1</v>
      </c>
      <c r="AX153" s="298">
        <f>IF(AP153&lt;1,0,IF(AND((L153+N153+P153+R153+T153+V153+X153+Z153+AB153)&lt;=40,(L153+N153+P153+R153+T153+V153+X153+Z153+AB153)&gt;0,(AP153)&lt;120),"กรอก",ROUND((IF(AP153&lt;120,((IF((L153+N153+P153+R153+T153+V153+X153+Z153+AB153)=0,0,(IF((L153+N153+P153+R153+T153+V153+X153+Z153+AB153)&lt;=80,6,8))))+((((AE153+AG153+AI153)*30)/20)+(((AK153+AM153+AO153)*35)/20))),(((M153+O153+Q153)*20)/20)+(((S153+U153+W153+Y153+AA153+AC153)*25)/20)+(((AE153+AG153+AI153)*30)/20)+(((AK153+AM153+AO153)*35)/20))),0)))</f>
        <v>11</v>
      </c>
      <c r="AY153" s="226">
        <f t="shared" si="92"/>
        <v>13</v>
      </c>
      <c r="AZ153" s="291">
        <f t="shared" si="93"/>
        <v>0</v>
      </c>
      <c r="BA153" s="69">
        <f t="shared" si="94"/>
        <v>-1</v>
      </c>
      <c r="BB153" s="286">
        <f t="shared" si="95"/>
        <v>-1</v>
      </c>
      <c r="BC153" s="226">
        <f t="shared" si="96"/>
        <v>-2</v>
      </c>
      <c r="BD153" s="70">
        <f t="shared" si="97"/>
        <v>-15.384615384615385</v>
      </c>
      <c r="BE153" s="70">
        <f t="shared" si="98"/>
        <v>-9.0909090909090917</v>
      </c>
      <c r="BF153" s="71"/>
      <c r="BG153" s="71"/>
      <c r="BH153" s="71"/>
      <c r="BI153" s="108">
        <f t="shared" si="99"/>
        <v>0</v>
      </c>
      <c r="BJ153" s="18">
        <f t="shared" si="100"/>
        <v>11</v>
      </c>
      <c r="BK153" s="18"/>
      <c r="BL153" s="18">
        <f t="shared" si="101"/>
        <v>11</v>
      </c>
      <c r="BM153" s="18">
        <f t="shared" si="102"/>
        <v>-2</v>
      </c>
      <c r="BN153" s="18">
        <f t="shared" si="103"/>
        <v>-15.384615384615385</v>
      </c>
      <c r="BO153" s="73"/>
      <c r="BP153" s="55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60"/>
      <c r="CV153" s="56">
        <f t="shared" si="87"/>
        <v>-2</v>
      </c>
      <c r="CW153" s="173">
        <f t="shared" si="104"/>
        <v>-15.384615384615385</v>
      </c>
      <c r="CX153" s="60"/>
      <c r="CY153" s="60"/>
      <c r="CZ153" s="60"/>
      <c r="DA153" s="60"/>
      <c r="DB153" s="60"/>
      <c r="DC153" s="75"/>
      <c r="DD153" s="60"/>
      <c r="DE153" s="75"/>
      <c r="DF153" s="60"/>
      <c r="DG153" s="60"/>
      <c r="DH153" s="60"/>
      <c r="DI153" s="60"/>
      <c r="DK153" s="3">
        <v>1</v>
      </c>
      <c r="DM153" s="3">
        <v>10</v>
      </c>
      <c r="DN153" s="3">
        <v>11</v>
      </c>
    </row>
    <row r="154" spans="1:118" s="3" customFormat="1" ht="21.75" customHeight="1">
      <c r="A154" s="56">
        <v>145</v>
      </c>
      <c r="B154" s="58">
        <v>80030177</v>
      </c>
      <c r="C154" s="59" t="s">
        <v>299</v>
      </c>
      <c r="D154" s="60" t="s">
        <v>284</v>
      </c>
      <c r="E154" s="60" t="s">
        <v>284</v>
      </c>
      <c r="F154" s="60" t="s">
        <v>106</v>
      </c>
      <c r="G154" s="60" t="s">
        <v>107</v>
      </c>
      <c r="H154" s="60" t="s">
        <v>108</v>
      </c>
      <c r="I154" s="56">
        <v>41</v>
      </c>
      <c r="J154" s="56" t="s">
        <v>116</v>
      </c>
      <c r="K154" s="56" t="s">
        <v>110</v>
      </c>
      <c r="L154" s="56">
        <v>0</v>
      </c>
      <c r="M154" s="62">
        <f t="shared" si="105"/>
        <v>0</v>
      </c>
      <c r="N154" s="61">
        <v>0</v>
      </c>
      <c r="O154" s="62">
        <f t="shared" si="106"/>
        <v>0</v>
      </c>
      <c r="P154" s="61">
        <v>1</v>
      </c>
      <c r="Q154" s="62">
        <f t="shared" si="107"/>
        <v>1</v>
      </c>
      <c r="R154" s="61">
        <v>2</v>
      </c>
      <c r="S154" s="63">
        <f t="shared" si="108"/>
        <v>1</v>
      </c>
      <c r="T154" s="61">
        <v>3</v>
      </c>
      <c r="U154" s="63">
        <f t="shared" si="109"/>
        <v>1</v>
      </c>
      <c r="V154" s="61">
        <v>2</v>
      </c>
      <c r="W154" s="63">
        <f t="shared" si="110"/>
        <v>1</v>
      </c>
      <c r="X154" s="61">
        <v>6</v>
      </c>
      <c r="Y154" s="63">
        <f t="shared" si="111"/>
        <v>1</v>
      </c>
      <c r="Z154" s="61">
        <v>4</v>
      </c>
      <c r="AA154" s="63">
        <f t="shared" si="112"/>
        <v>1</v>
      </c>
      <c r="AB154" s="61">
        <v>4</v>
      </c>
      <c r="AC154" s="63">
        <f t="shared" si="113"/>
        <v>1</v>
      </c>
      <c r="AD154" s="64">
        <v>0</v>
      </c>
      <c r="AE154" s="65">
        <f t="shared" si="114"/>
        <v>0</v>
      </c>
      <c r="AF154" s="64">
        <v>0</v>
      </c>
      <c r="AG154" s="65">
        <f t="shared" si="115"/>
        <v>0</v>
      </c>
      <c r="AH154" s="64">
        <v>0</v>
      </c>
      <c r="AI154" s="65">
        <f t="shared" si="116"/>
        <v>0</v>
      </c>
      <c r="AJ154" s="64"/>
      <c r="AK154" s="65">
        <f t="shared" si="117"/>
        <v>0</v>
      </c>
      <c r="AL154" s="64"/>
      <c r="AM154" s="65">
        <f t="shared" si="118"/>
        <v>0</v>
      </c>
      <c r="AN154" s="64"/>
      <c r="AO154" s="65">
        <f t="shared" si="119"/>
        <v>0</v>
      </c>
      <c r="AP154" s="300">
        <f t="shared" si="120"/>
        <v>22</v>
      </c>
      <c r="AQ154" s="78">
        <f t="shared" si="121"/>
        <v>7</v>
      </c>
      <c r="AR154" s="291">
        <v>0</v>
      </c>
      <c r="AS154" s="69"/>
      <c r="AT154" s="286">
        <v>2</v>
      </c>
      <c r="AU154" s="226">
        <f t="shared" si="89"/>
        <v>2</v>
      </c>
      <c r="AV154" s="294">
        <f t="shared" si="90"/>
        <v>0</v>
      </c>
      <c r="AW154" s="68">
        <f t="shared" si="91"/>
        <v>0</v>
      </c>
      <c r="AX154" s="298">
        <v>4</v>
      </c>
      <c r="AY154" s="226">
        <f t="shared" si="92"/>
        <v>4</v>
      </c>
      <c r="AZ154" s="291">
        <f t="shared" si="93"/>
        <v>0</v>
      </c>
      <c r="BA154" s="69">
        <f t="shared" si="94"/>
        <v>0</v>
      </c>
      <c r="BB154" s="286">
        <f t="shared" si="95"/>
        <v>-2</v>
      </c>
      <c r="BC154" s="226">
        <f t="shared" si="96"/>
        <v>-2</v>
      </c>
      <c r="BD154" s="70">
        <f t="shared" si="97"/>
        <v>-50</v>
      </c>
      <c r="BE154" s="70">
        <f t="shared" si="98"/>
        <v>-50</v>
      </c>
      <c r="BF154" s="71"/>
      <c r="BG154" s="71"/>
      <c r="BH154" s="71">
        <v>2</v>
      </c>
      <c r="BI154" s="108">
        <f t="shared" si="99"/>
        <v>2</v>
      </c>
      <c r="BJ154" s="18">
        <f t="shared" si="100"/>
        <v>0</v>
      </c>
      <c r="BK154" s="18">
        <v>1</v>
      </c>
      <c r="BL154" s="18">
        <f t="shared" si="101"/>
        <v>1</v>
      </c>
      <c r="BM154" s="18">
        <f t="shared" si="102"/>
        <v>-3</v>
      </c>
      <c r="BN154" s="18">
        <f t="shared" si="103"/>
        <v>-75</v>
      </c>
      <c r="BO154" s="73"/>
      <c r="BP154" s="55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>
        <v>1</v>
      </c>
      <c r="CV154" s="56">
        <f>BC154+CU154</f>
        <v>-1</v>
      </c>
      <c r="CW154" s="173">
        <f t="shared" si="104"/>
        <v>-25</v>
      </c>
      <c r="CX154" s="60"/>
      <c r="CY154" s="60"/>
      <c r="CZ154" s="60"/>
      <c r="DA154" s="60"/>
      <c r="DB154" s="60"/>
      <c r="DC154" s="75">
        <v>1</v>
      </c>
      <c r="DD154" s="60"/>
      <c r="DE154" s="75"/>
      <c r="DF154" s="60"/>
      <c r="DG154" s="60"/>
      <c r="DH154" s="60"/>
      <c r="DI154" s="60"/>
      <c r="DK154" s="3">
        <v>1</v>
      </c>
      <c r="DM154" s="3">
        <v>2</v>
      </c>
      <c r="DN154" s="3">
        <v>3</v>
      </c>
    </row>
    <row r="155" spans="1:118" s="3" customFormat="1" ht="21.75" customHeight="1">
      <c r="A155" s="56">
        <v>146</v>
      </c>
      <c r="B155" s="58">
        <v>80030178</v>
      </c>
      <c r="C155" s="59" t="s">
        <v>300</v>
      </c>
      <c r="D155" s="60" t="s">
        <v>284</v>
      </c>
      <c r="E155" s="60" t="s">
        <v>284</v>
      </c>
      <c r="F155" s="60" t="s">
        <v>106</v>
      </c>
      <c r="G155" s="60" t="s">
        <v>107</v>
      </c>
      <c r="H155" s="60" t="s">
        <v>108</v>
      </c>
      <c r="I155" s="56">
        <v>41</v>
      </c>
      <c r="J155" s="56" t="s">
        <v>109</v>
      </c>
      <c r="K155" s="56" t="s">
        <v>110</v>
      </c>
      <c r="L155" s="56">
        <v>5</v>
      </c>
      <c r="M155" s="62">
        <f t="shared" si="105"/>
        <v>1</v>
      </c>
      <c r="N155" s="61">
        <v>3</v>
      </c>
      <c r="O155" s="62">
        <f t="shared" si="106"/>
        <v>1</v>
      </c>
      <c r="P155" s="61">
        <v>7</v>
      </c>
      <c r="Q155" s="62">
        <f t="shared" si="107"/>
        <v>1</v>
      </c>
      <c r="R155" s="61">
        <v>8</v>
      </c>
      <c r="S155" s="63">
        <f t="shared" si="108"/>
        <v>1</v>
      </c>
      <c r="T155" s="61">
        <v>14</v>
      </c>
      <c r="U155" s="63">
        <f t="shared" si="109"/>
        <v>1</v>
      </c>
      <c r="V155" s="61">
        <v>11</v>
      </c>
      <c r="W155" s="63">
        <f t="shared" si="110"/>
        <v>1</v>
      </c>
      <c r="X155" s="61">
        <v>14</v>
      </c>
      <c r="Y155" s="63">
        <f t="shared" si="111"/>
        <v>1</v>
      </c>
      <c r="Z155" s="61">
        <v>21</v>
      </c>
      <c r="AA155" s="63">
        <f t="shared" si="112"/>
        <v>1</v>
      </c>
      <c r="AB155" s="61">
        <v>13</v>
      </c>
      <c r="AC155" s="63">
        <f t="shared" si="113"/>
        <v>1</v>
      </c>
      <c r="AD155" s="64">
        <v>0</v>
      </c>
      <c r="AE155" s="65">
        <f t="shared" si="114"/>
        <v>0</v>
      </c>
      <c r="AF155" s="64">
        <v>0</v>
      </c>
      <c r="AG155" s="65">
        <f t="shared" si="115"/>
        <v>0</v>
      </c>
      <c r="AH155" s="64">
        <v>0</v>
      </c>
      <c r="AI155" s="65">
        <f t="shared" si="116"/>
        <v>0</v>
      </c>
      <c r="AJ155" s="64"/>
      <c r="AK155" s="65">
        <f t="shared" si="117"/>
        <v>0</v>
      </c>
      <c r="AL155" s="64"/>
      <c r="AM155" s="65">
        <f t="shared" si="118"/>
        <v>0</v>
      </c>
      <c r="AN155" s="64"/>
      <c r="AO155" s="65">
        <f t="shared" si="119"/>
        <v>0</v>
      </c>
      <c r="AP155" s="300">
        <f t="shared" si="120"/>
        <v>96</v>
      </c>
      <c r="AQ155" s="78">
        <f t="shared" si="121"/>
        <v>9</v>
      </c>
      <c r="AR155" s="291">
        <v>1</v>
      </c>
      <c r="AS155" s="69"/>
      <c r="AT155" s="286">
        <v>4</v>
      </c>
      <c r="AU155" s="226">
        <f t="shared" si="89"/>
        <v>5</v>
      </c>
      <c r="AV155" s="294">
        <f t="shared" si="90"/>
        <v>1</v>
      </c>
      <c r="AW155" s="68">
        <f t="shared" si="91"/>
        <v>0</v>
      </c>
      <c r="AX155" s="298">
        <f>IF(AP155&lt;1,0,IF(AND((L155+N155+P155+R155+T155+V155+X155+Z155+AB155)&lt;=40,(L155+N155+P155+R155+T155+V155+X155+Z155+AB155)&gt;0,(AP155)&lt;120),"กรอก",ROUND((IF(AP155&lt;120,((IF((L155+N155+P155+R155+T155+V155+X155+Z155+AB155)=0,0,(IF((L155+N155+P155+R155+T155+V155+X155+Z155+AB155)&lt;=80,6,8))))+((((AE155+AG155+AI155)*30)/20)+(((AK155+AM155+AO155)*35)/20))),(((M155+O155+Q155)*20)/20)+(((S155+U155+W155+Y155+AA155+AC155)*25)/20)+(((AE155+AG155+AI155)*30)/20)+(((AK155+AM155+AO155)*35)/20))),0)))</f>
        <v>8</v>
      </c>
      <c r="AY155" s="226">
        <f t="shared" si="92"/>
        <v>9</v>
      </c>
      <c r="AZ155" s="291">
        <f t="shared" si="93"/>
        <v>0</v>
      </c>
      <c r="BA155" s="69">
        <f t="shared" si="94"/>
        <v>0</v>
      </c>
      <c r="BB155" s="286">
        <f t="shared" si="95"/>
        <v>-4</v>
      </c>
      <c r="BC155" s="226">
        <f t="shared" si="96"/>
        <v>-4</v>
      </c>
      <c r="BD155" s="70">
        <f t="shared" si="97"/>
        <v>-44.444444444444443</v>
      </c>
      <c r="BE155" s="70">
        <f t="shared" si="98"/>
        <v>-50</v>
      </c>
      <c r="BF155" s="71"/>
      <c r="BG155" s="71"/>
      <c r="BH155" s="71"/>
      <c r="BI155" s="108">
        <f t="shared" si="99"/>
        <v>0</v>
      </c>
      <c r="BJ155" s="18">
        <f t="shared" si="100"/>
        <v>5</v>
      </c>
      <c r="BK155" s="18"/>
      <c r="BL155" s="18">
        <f t="shared" si="101"/>
        <v>5</v>
      </c>
      <c r="BM155" s="18">
        <f t="shared" si="102"/>
        <v>-4</v>
      </c>
      <c r="BN155" s="18">
        <f t="shared" si="103"/>
        <v>-44.444444444444443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>
        <v>1</v>
      </c>
      <c r="CV155" s="56">
        <f>BC155+CU155</f>
        <v>-3</v>
      </c>
      <c r="CW155" s="173">
        <f t="shared" si="104"/>
        <v>-33.333333333333329</v>
      </c>
      <c r="CX155" s="60"/>
      <c r="CY155" s="60"/>
      <c r="CZ155" s="60"/>
      <c r="DA155" s="60"/>
      <c r="DB155" s="60"/>
      <c r="DC155" s="75"/>
      <c r="DD155" s="60"/>
      <c r="DE155" s="75"/>
      <c r="DF155" s="60"/>
      <c r="DG155" s="60"/>
      <c r="DH155" s="60"/>
      <c r="DI155" s="60"/>
      <c r="DK155" s="3">
        <v>1</v>
      </c>
      <c r="DM155" s="3">
        <v>4</v>
      </c>
      <c r="DN155" s="3">
        <v>5</v>
      </c>
    </row>
    <row r="156" spans="1:118" s="3" customFormat="1" ht="21.75" customHeight="1">
      <c r="A156" s="56">
        <v>147</v>
      </c>
      <c r="B156" s="58">
        <v>80030182</v>
      </c>
      <c r="C156" s="59" t="s">
        <v>301</v>
      </c>
      <c r="D156" s="60" t="s">
        <v>284</v>
      </c>
      <c r="E156" s="60" t="s">
        <v>284</v>
      </c>
      <c r="F156" s="60" t="s">
        <v>106</v>
      </c>
      <c r="G156" s="60" t="s">
        <v>107</v>
      </c>
      <c r="H156" s="60" t="s">
        <v>108</v>
      </c>
      <c r="I156" s="56">
        <v>42</v>
      </c>
      <c r="J156" s="56" t="s">
        <v>109</v>
      </c>
      <c r="K156" s="56" t="s">
        <v>113</v>
      </c>
      <c r="L156" s="56">
        <v>22</v>
      </c>
      <c r="M156" s="62">
        <f t="shared" si="105"/>
        <v>1</v>
      </c>
      <c r="N156" s="61">
        <v>36</v>
      </c>
      <c r="O156" s="62">
        <f t="shared" si="106"/>
        <v>1</v>
      </c>
      <c r="P156" s="61">
        <v>42</v>
      </c>
      <c r="Q156" s="62">
        <f t="shared" si="107"/>
        <v>2</v>
      </c>
      <c r="R156" s="61">
        <v>55</v>
      </c>
      <c r="S156" s="63">
        <f t="shared" si="108"/>
        <v>2</v>
      </c>
      <c r="T156" s="61">
        <v>67</v>
      </c>
      <c r="U156" s="63">
        <f t="shared" si="109"/>
        <v>2</v>
      </c>
      <c r="V156" s="61">
        <v>50</v>
      </c>
      <c r="W156" s="63">
        <f t="shared" si="110"/>
        <v>2</v>
      </c>
      <c r="X156" s="61">
        <v>72</v>
      </c>
      <c r="Y156" s="63">
        <f t="shared" si="111"/>
        <v>3</v>
      </c>
      <c r="Z156" s="61">
        <v>72</v>
      </c>
      <c r="AA156" s="63">
        <f t="shared" si="112"/>
        <v>3</v>
      </c>
      <c r="AB156" s="61">
        <v>75</v>
      </c>
      <c r="AC156" s="63">
        <f t="shared" si="113"/>
        <v>3</v>
      </c>
      <c r="AD156" s="64">
        <v>0</v>
      </c>
      <c r="AE156" s="65">
        <f t="shared" si="114"/>
        <v>0</v>
      </c>
      <c r="AF156" s="64">
        <v>0</v>
      </c>
      <c r="AG156" s="65">
        <f t="shared" si="115"/>
        <v>0</v>
      </c>
      <c r="AH156" s="64">
        <v>0</v>
      </c>
      <c r="AI156" s="65">
        <f t="shared" si="116"/>
        <v>0</v>
      </c>
      <c r="AJ156" s="64"/>
      <c r="AK156" s="65">
        <f t="shared" si="117"/>
        <v>0</v>
      </c>
      <c r="AL156" s="64"/>
      <c r="AM156" s="65">
        <f t="shared" si="118"/>
        <v>0</v>
      </c>
      <c r="AN156" s="64"/>
      <c r="AO156" s="65">
        <f t="shared" si="119"/>
        <v>0</v>
      </c>
      <c r="AP156" s="300">
        <f t="shared" si="120"/>
        <v>491</v>
      </c>
      <c r="AQ156" s="78">
        <f t="shared" si="121"/>
        <v>19</v>
      </c>
      <c r="AR156" s="291">
        <v>1</v>
      </c>
      <c r="AS156" s="69">
        <v>1</v>
      </c>
      <c r="AT156" s="286">
        <v>23</v>
      </c>
      <c r="AU156" s="226">
        <f t="shared" si="89"/>
        <v>25</v>
      </c>
      <c r="AV156" s="294">
        <f t="shared" si="90"/>
        <v>1</v>
      </c>
      <c r="AW156" s="68">
        <f t="shared" si="91"/>
        <v>1</v>
      </c>
      <c r="AX156" s="298">
        <f>IF(AP156&lt;1,0,IF(AND((L156+N156+P156+R156+T156+V156+X156+Z156+AB156)&lt;=40,(L156+N156+P156+R156+T156+V156+X156+Z156+AB156)&gt;0,(AP156)&lt;120),"กรอก",ROUND((IF(AP156&lt;120,((IF((L156+N156+P156+R156+T156+V156+X156+Z156+AB156)=0,0,(IF((L156+N156+P156+R156+T156+V156+X156+Z156+AB156)&lt;=80,6,8))))+((((AE156+AG156+AI156)*30)/20)+(((AK156+AM156+AO156)*35)/20))),(((M156+O156+Q156)*20)/20)+(((S156+U156+W156+Y156+AA156+AC156)*25)/20)+(((AE156+AG156+AI156)*30)/20)+(((AK156+AM156+AO156)*35)/20))),0)))</f>
        <v>23</v>
      </c>
      <c r="AY156" s="226">
        <f t="shared" si="92"/>
        <v>25</v>
      </c>
      <c r="AZ156" s="291">
        <f t="shared" si="93"/>
        <v>0</v>
      </c>
      <c r="BA156" s="69">
        <f t="shared" si="94"/>
        <v>0</v>
      </c>
      <c r="BB156" s="286">
        <f t="shared" si="95"/>
        <v>0</v>
      </c>
      <c r="BC156" s="226">
        <f t="shared" si="96"/>
        <v>0</v>
      </c>
      <c r="BD156" s="70">
        <f t="shared" si="97"/>
        <v>0</v>
      </c>
      <c r="BE156" s="70">
        <f t="shared" si="98"/>
        <v>0</v>
      </c>
      <c r="BF156" s="71"/>
      <c r="BG156" s="71"/>
      <c r="BH156" s="71">
        <v>2</v>
      </c>
      <c r="BI156" s="108">
        <f t="shared" si="99"/>
        <v>2</v>
      </c>
      <c r="BJ156" s="18">
        <f t="shared" si="100"/>
        <v>23</v>
      </c>
      <c r="BK156" s="18">
        <v>3</v>
      </c>
      <c r="BL156" s="18">
        <f t="shared" si="101"/>
        <v>26</v>
      </c>
      <c r="BM156" s="18">
        <f t="shared" si="102"/>
        <v>1</v>
      </c>
      <c r="BN156" s="18">
        <f t="shared" si="103"/>
        <v>4</v>
      </c>
      <c r="BO156" s="73"/>
      <c r="BP156" s="55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/>
      <c r="CV156" s="56">
        <f t="shared" ref="CV156:CV162" si="122">BC156+BQ156</f>
        <v>0</v>
      </c>
      <c r="CW156" s="173">
        <f t="shared" si="104"/>
        <v>0</v>
      </c>
      <c r="CX156" s="60"/>
      <c r="CY156" s="60"/>
      <c r="CZ156" s="60"/>
      <c r="DA156" s="60"/>
      <c r="DB156" s="60"/>
      <c r="DC156" s="75"/>
      <c r="DD156" s="60"/>
      <c r="DE156" s="75"/>
      <c r="DF156" s="60"/>
      <c r="DG156" s="60"/>
      <c r="DH156" s="60"/>
      <c r="DI156" s="60"/>
      <c r="DK156" s="3">
        <v>1</v>
      </c>
      <c r="DL156" s="3">
        <v>1</v>
      </c>
      <c r="DM156" s="3">
        <v>22</v>
      </c>
      <c r="DN156" s="3">
        <v>24</v>
      </c>
    </row>
    <row r="157" spans="1:118" s="3" customFormat="1" ht="21.75" customHeight="1">
      <c r="A157" s="56">
        <v>148</v>
      </c>
      <c r="B157" s="58">
        <v>80030184</v>
      </c>
      <c r="C157" s="59" t="s">
        <v>302</v>
      </c>
      <c r="D157" s="60" t="s">
        <v>284</v>
      </c>
      <c r="E157" s="60" t="s">
        <v>284</v>
      </c>
      <c r="F157" s="60" t="s">
        <v>106</v>
      </c>
      <c r="G157" s="60" t="s">
        <v>107</v>
      </c>
      <c r="H157" s="60" t="s">
        <v>112</v>
      </c>
      <c r="I157" s="56">
        <v>42</v>
      </c>
      <c r="J157" s="56" t="s">
        <v>116</v>
      </c>
      <c r="K157" s="56" t="s">
        <v>110</v>
      </c>
      <c r="L157" s="56">
        <v>7</v>
      </c>
      <c r="M157" s="62">
        <f t="shared" si="105"/>
        <v>1</v>
      </c>
      <c r="N157" s="61">
        <v>10</v>
      </c>
      <c r="O157" s="62">
        <f t="shared" si="106"/>
        <v>1</v>
      </c>
      <c r="P157" s="61">
        <v>6</v>
      </c>
      <c r="Q157" s="62">
        <f t="shared" si="107"/>
        <v>1</v>
      </c>
      <c r="R157" s="61">
        <v>18</v>
      </c>
      <c r="S157" s="63">
        <f t="shared" si="108"/>
        <v>1</v>
      </c>
      <c r="T157" s="61">
        <v>15</v>
      </c>
      <c r="U157" s="63">
        <f t="shared" si="109"/>
        <v>1</v>
      </c>
      <c r="V157" s="61">
        <v>20</v>
      </c>
      <c r="W157" s="63">
        <f t="shared" si="110"/>
        <v>1</v>
      </c>
      <c r="X157" s="61">
        <v>16</v>
      </c>
      <c r="Y157" s="63">
        <f t="shared" si="111"/>
        <v>1</v>
      </c>
      <c r="Z157" s="61">
        <v>21</v>
      </c>
      <c r="AA157" s="63">
        <f t="shared" si="112"/>
        <v>1</v>
      </c>
      <c r="AB157" s="61">
        <v>14</v>
      </c>
      <c r="AC157" s="63">
        <f t="shared" si="113"/>
        <v>1</v>
      </c>
      <c r="AD157" s="64">
        <v>14</v>
      </c>
      <c r="AE157" s="65">
        <f t="shared" si="114"/>
        <v>1</v>
      </c>
      <c r="AF157" s="64">
        <v>8</v>
      </c>
      <c r="AG157" s="65">
        <f t="shared" si="115"/>
        <v>1</v>
      </c>
      <c r="AH157" s="64">
        <v>8</v>
      </c>
      <c r="AI157" s="65">
        <f t="shared" si="116"/>
        <v>1</v>
      </c>
      <c r="AJ157" s="64"/>
      <c r="AK157" s="65">
        <f t="shared" si="117"/>
        <v>0</v>
      </c>
      <c r="AL157" s="64"/>
      <c r="AM157" s="65">
        <f t="shared" si="118"/>
        <v>0</v>
      </c>
      <c r="AN157" s="64"/>
      <c r="AO157" s="65">
        <f t="shared" si="119"/>
        <v>0</v>
      </c>
      <c r="AP157" s="300">
        <f t="shared" si="120"/>
        <v>157</v>
      </c>
      <c r="AQ157" s="78">
        <f t="shared" si="121"/>
        <v>12</v>
      </c>
      <c r="AR157" s="291">
        <v>1</v>
      </c>
      <c r="AS157" s="69"/>
      <c r="AT157" s="286">
        <v>16</v>
      </c>
      <c r="AU157" s="226">
        <f t="shared" si="89"/>
        <v>17</v>
      </c>
      <c r="AV157" s="294">
        <f t="shared" si="90"/>
        <v>1</v>
      </c>
      <c r="AW157" s="68">
        <f t="shared" si="91"/>
        <v>1</v>
      </c>
      <c r="AX157" s="298">
        <f>IF(AP157&lt;1,0,IF(AND((L157+N157+P157+R157+T157+V157+X157+Z157+AB157)&lt;=40,(L157+N157+P157+R157+T157+V157+X157+Z157+AB157)&gt;0,(AP157)&lt;120),"กรอก",ROUND((IF(AP157&lt;120,((IF((L157+N157+P157+R157+T157+V157+X157+Z157+AB157)=0,0,(IF((L157+N157+P157+R157+T157+V157+X157+Z157+AB157)&lt;=80,6,8))))+((((AE157+AG157+AI157)*30)/20)+(((AK157+AM157+AO157)*35)/20))),(((M157+O157+Q157)*20)/20)+(((S157+U157+W157+Y157+AA157+AC157)*25)/20)+(((AE157+AG157+AI157)*30)/20)+(((AK157+AM157+AO157)*35)/20))),0)))</f>
        <v>15</v>
      </c>
      <c r="AY157" s="226">
        <f t="shared" si="92"/>
        <v>17</v>
      </c>
      <c r="AZ157" s="291">
        <f t="shared" si="93"/>
        <v>0</v>
      </c>
      <c r="BA157" s="69">
        <f t="shared" si="94"/>
        <v>-1</v>
      </c>
      <c r="BB157" s="286">
        <f t="shared" si="95"/>
        <v>1</v>
      </c>
      <c r="BC157" s="226">
        <f t="shared" si="96"/>
        <v>0</v>
      </c>
      <c r="BD157" s="70">
        <f t="shared" si="97"/>
        <v>0</v>
      </c>
      <c r="BE157" s="70">
        <f t="shared" si="98"/>
        <v>6.666666666666667</v>
      </c>
      <c r="BF157" s="71"/>
      <c r="BG157" s="71"/>
      <c r="BH157" s="71">
        <v>1</v>
      </c>
      <c r="BI157" s="108">
        <f t="shared" si="99"/>
        <v>1</v>
      </c>
      <c r="BJ157" s="18">
        <f t="shared" si="100"/>
        <v>16</v>
      </c>
      <c r="BK157" s="18">
        <v>2</v>
      </c>
      <c r="BL157" s="18">
        <f t="shared" si="101"/>
        <v>18</v>
      </c>
      <c r="BM157" s="18">
        <f t="shared" si="102"/>
        <v>1</v>
      </c>
      <c r="BN157" s="18">
        <f t="shared" si="103"/>
        <v>5.8823529411764701</v>
      </c>
      <c r="BO157" s="73"/>
      <c r="BP157" s="55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60"/>
      <c r="CV157" s="56">
        <f t="shared" si="122"/>
        <v>0</v>
      </c>
      <c r="CW157" s="173">
        <f t="shared" si="104"/>
        <v>0</v>
      </c>
      <c r="CX157" s="60"/>
      <c r="CY157" s="60"/>
      <c r="CZ157" s="60"/>
      <c r="DA157" s="60"/>
      <c r="DB157" s="60"/>
      <c r="DC157" s="75"/>
      <c r="DD157" s="60"/>
      <c r="DE157" s="75"/>
      <c r="DF157" s="60"/>
      <c r="DG157" s="60"/>
      <c r="DH157" s="60"/>
      <c r="DI157" s="60"/>
      <c r="DK157" s="3">
        <v>1</v>
      </c>
      <c r="DM157" s="3">
        <v>15</v>
      </c>
      <c r="DN157" s="3">
        <v>16</v>
      </c>
    </row>
    <row r="158" spans="1:118" s="3" customFormat="1" ht="21.75" customHeight="1">
      <c r="A158" s="56">
        <v>149</v>
      </c>
      <c r="B158" s="58">
        <v>80030185</v>
      </c>
      <c r="C158" s="59" t="s">
        <v>303</v>
      </c>
      <c r="D158" s="60" t="s">
        <v>284</v>
      </c>
      <c r="E158" s="60" t="s">
        <v>284</v>
      </c>
      <c r="F158" s="60" t="s">
        <v>106</v>
      </c>
      <c r="G158" s="60" t="s">
        <v>107</v>
      </c>
      <c r="H158" s="60" t="s">
        <v>108</v>
      </c>
      <c r="I158" s="56">
        <v>30</v>
      </c>
      <c r="J158" s="56" t="s">
        <v>116</v>
      </c>
      <c r="K158" s="56" t="s">
        <v>110</v>
      </c>
      <c r="L158" s="56">
        <v>0</v>
      </c>
      <c r="M158" s="62">
        <f t="shared" si="105"/>
        <v>0</v>
      </c>
      <c r="N158" s="61">
        <v>10</v>
      </c>
      <c r="O158" s="62">
        <f t="shared" si="106"/>
        <v>1</v>
      </c>
      <c r="P158" s="61">
        <v>2</v>
      </c>
      <c r="Q158" s="62">
        <f t="shared" si="107"/>
        <v>1</v>
      </c>
      <c r="R158" s="61">
        <v>0</v>
      </c>
      <c r="S158" s="63">
        <f t="shared" si="108"/>
        <v>0</v>
      </c>
      <c r="T158" s="61">
        <v>7</v>
      </c>
      <c r="U158" s="63">
        <f t="shared" si="109"/>
        <v>1</v>
      </c>
      <c r="V158" s="61">
        <v>4</v>
      </c>
      <c r="W158" s="63">
        <f t="shared" si="110"/>
        <v>1</v>
      </c>
      <c r="X158" s="61">
        <v>2</v>
      </c>
      <c r="Y158" s="63">
        <f t="shared" si="111"/>
        <v>1</v>
      </c>
      <c r="Z158" s="61">
        <v>3</v>
      </c>
      <c r="AA158" s="63">
        <f t="shared" si="112"/>
        <v>1</v>
      </c>
      <c r="AB158" s="61">
        <v>3</v>
      </c>
      <c r="AC158" s="63">
        <f t="shared" si="113"/>
        <v>1</v>
      </c>
      <c r="AD158" s="64">
        <v>0</v>
      </c>
      <c r="AE158" s="65">
        <f t="shared" si="114"/>
        <v>0</v>
      </c>
      <c r="AF158" s="64">
        <v>0</v>
      </c>
      <c r="AG158" s="65">
        <f t="shared" si="115"/>
        <v>0</v>
      </c>
      <c r="AH158" s="64">
        <v>0</v>
      </c>
      <c r="AI158" s="65">
        <f t="shared" si="116"/>
        <v>0</v>
      </c>
      <c r="AJ158" s="64"/>
      <c r="AK158" s="65">
        <f t="shared" si="117"/>
        <v>0</v>
      </c>
      <c r="AL158" s="64"/>
      <c r="AM158" s="65">
        <f t="shared" si="118"/>
        <v>0</v>
      </c>
      <c r="AN158" s="64"/>
      <c r="AO158" s="65">
        <f t="shared" si="119"/>
        <v>0</v>
      </c>
      <c r="AP158" s="300">
        <f t="shared" si="120"/>
        <v>31</v>
      </c>
      <c r="AQ158" s="78">
        <f t="shared" si="121"/>
        <v>7</v>
      </c>
      <c r="AR158" s="291">
        <v>0</v>
      </c>
      <c r="AS158" s="69"/>
      <c r="AT158" s="286">
        <v>3</v>
      </c>
      <c r="AU158" s="226">
        <f t="shared" si="89"/>
        <v>3</v>
      </c>
      <c r="AV158" s="294">
        <f t="shared" si="90"/>
        <v>0</v>
      </c>
      <c r="AW158" s="68">
        <f t="shared" si="91"/>
        <v>0</v>
      </c>
      <c r="AX158" s="298">
        <v>4</v>
      </c>
      <c r="AY158" s="226">
        <f t="shared" si="92"/>
        <v>4</v>
      </c>
      <c r="AZ158" s="291">
        <f t="shared" si="93"/>
        <v>0</v>
      </c>
      <c r="BA158" s="69">
        <f t="shared" si="94"/>
        <v>0</v>
      </c>
      <c r="BB158" s="286">
        <f t="shared" si="95"/>
        <v>-1</v>
      </c>
      <c r="BC158" s="226">
        <f t="shared" si="96"/>
        <v>-1</v>
      </c>
      <c r="BD158" s="70">
        <f t="shared" si="97"/>
        <v>-25</v>
      </c>
      <c r="BE158" s="70">
        <f t="shared" si="98"/>
        <v>-25</v>
      </c>
      <c r="BF158" s="71"/>
      <c r="BG158" s="71"/>
      <c r="BH158" s="71"/>
      <c r="BI158" s="108">
        <f t="shared" si="99"/>
        <v>0</v>
      </c>
      <c r="BJ158" s="18">
        <f t="shared" si="100"/>
        <v>3</v>
      </c>
      <c r="BK158" s="18"/>
      <c r="BL158" s="18">
        <f t="shared" si="101"/>
        <v>3</v>
      </c>
      <c r="BM158" s="18">
        <f t="shared" si="102"/>
        <v>-1</v>
      </c>
      <c r="BN158" s="18">
        <f t="shared" si="103"/>
        <v>-25</v>
      </c>
      <c r="BO158" s="73"/>
      <c r="BP158" s="55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60"/>
      <c r="CV158" s="56">
        <f t="shared" si="122"/>
        <v>-1</v>
      </c>
      <c r="CW158" s="173">
        <f t="shared" si="104"/>
        <v>-25</v>
      </c>
      <c r="CX158" s="60"/>
      <c r="CY158" s="60"/>
      <c r="CZ158" s="60"/>
      <c r="DA158" s="60"/>
      <c r="DB158" s="60"/>
      <c r="DC158" s="75"/>
      <c r="DD158" s="60"/>
      <c r="DE158" s="75"/>
      <c r="DF158" s="60"/>
      <c r="DG158" s="60"/>
      <c r="DH158" s="60"/>
      <c r="DI158" s="60"/>
      <c r="DK158" s="3">
        <v>1</v>
      </c>
      <c r="DM158" s="3">
        <v>2</v>
      </c>
      <c r="DN158" s="3">
        <v>3</v>
      </c>
    </row>
    <row r="159" spans="1:118" s="3" customFormat="1" ht="21.75" customHeight="1">
      <c r="A159" s="56">
        <v>150</v>
      </c>
      <c r="B159" s="76">
        <v>80030186</v>
      </c>
      <c r="C159" s="59" t="s">
        <v>304</v>
      </c>
      <c r="D159" s="77" t="s">
        <v>284</v>
      </c>
      <c r="E159" s="75" t="s">
        <v>284</v>
      </c>
      <c r="F159" s="77" t="s">
        <v>106</v>
      </c>
      <c r="G159" s="77" t="s">
        <v>107</v>
      </c>
      <c r="H159" s="77" t="s">
        <v>108</v>
      </c>
      <c r="I159" s="78">
        <v>40</v>
      </c>
      <c r="J159" s="78" t="s">
        <v>116</v>
      </c>
      <c r="K159" s="78" t="s">
        <v>110</v>
      </c>
      <c r="L159" s="56">
        <v>13</v>
      </c>
      <c r="M159" s="62">
        <f t="shared" si="105"/>
        <v>1</v>
      </c>
      <c r="N159" s="61">
        <v>13</v>
      </c>
      <c r="O159" s="62">
        <f t="shared" si="106"/>
        <v>1</v>
      </c>
      <c r="P159" s="61">
        <v>12</v>
      </c>
      <c r="Q159" s="62">
        <f t="shared" si="107"/>
        <v>1</v>
      </c>
      <c r="R159" s="61">
        <v>18</v>
      </c>
      <c r="S159" s="63">
        <f t="shared" si="108"/>
        <v>1</v>
      </c>
      <c r="T159" s="61">
        <v>10</v>
      </c>
      <c r="U159" s="63">
        <f t="shared" si="109"/>
        <v>1</v>
      </c>
      <c r="V159" s="61">
        <v>8</v>
      </c>
      <c r="W159" s="63">
        <f t="shared" si="110"/>
        <v>1</v>
      </c>
      <c r="X159" s="61">
        <v>17</v>
      </c>
      <c r="Y159" s="63">
        <f t="shared" si="111"/>
        <v>1</v>
      </c>
      <c r="Z159" s="61">
        <v>18</v>
      </c>
      <c r="AA159" s="63">
        <f t="shared" si="112"/>
        <v>1</v>
      </c>
      <c r="AB159" s="61">
        <v>18</v>
      </c>
      <c r="AC159" s="63">
        <f t="shared" si="113"/>
        <v>1</v>
      </c>
      <c r="AD159" s="64">
        <v>0</v>
      </c>
      <c r="AE159" s="65">
        <f t="shared" si="114"/>
        <v>0</v>
      </c>
      <c r="AF159" s="64">
        <v>0</v>
      </c>
      <c r="AG159" s="65">
        <f t="shared" si="115"/>
        <v>0</v>
      </c>
      <c r="AH159" s="64">
        <v>0</v>
      </c>
      <c r="AI159" s="65">
        <f t="shared" si="116"/>
        <v>0</v>
      </c>
      <c r="AJ159" s="64"/>
      <c r="AK159" s="65">
        <f t="shared" si="117"/>
        <v>0</v>
      </c>
      <c r="AL159" s="64"/>
      <c r="AM159" s="65">
        <f t="shared" si="118"/>
        <v>0</v>
      </c>
      <c r="AN159" s="64"/>
      <c r="AO159" s="65">
        <f t="shared" si="119"/>
        <v>0</v>
      </c>
      <c r="AP159" s="300">
        <f t="shared" si="120"/>
        <v>127</v>
      </c>
      <c r="AQ159" s="78">
        <f t="shared" si="121"/>
        <v>9</v>
      </c>
      <c r="AR159" s="291">
        <v>1</v>
      </c>
      <c r="AS159" s="69"/>
      <c r="AT159" s="286">
        <v>5</v>
      </c>
      <c r="AU159" s="226">
        <f t="shared" si="89"/>
        <v>6</v>
      </c>
      <c r="AV159" s="294">
        <f t="shared" si="90"/>
        <v>1</v>
      </c>
      <c r="AW159" s="68">
        <f t="shared" si="91"/>
        <v>1</v>
      </c>
      <c r="AX159" s="298">
        <f t="shared" ref="AX159:AX165" si="123">IF(AP159&lt;1,0,IF(AND((L159+N159+P159+R159+T159+V159+X159+Z159+AB159)&lt;=40,(L159+N159+P159+R159+T159+V159+X159+Z159+AB159)&gt;0,(AP159)&lt;120),"กรอก",ROUND((IF(AP159&lt;120,((IF((L159+N159+P159+R159+T159+V159+X159+Z159+AB159)=0,0,(IF((L159+N159+P159+R159+T159+V159+X159+Z159+AB159)&lt;=80,6,8))))+((((AE159+AG159+AI159)*30)/20)+(((AK159+AM159+AO159)*35)/20))),(((M159+O159+Q159)*20)/20)+(((S159+U159+W159+Y159+AA159+AC159)*25)/20)+(((AE159+AG159+AI159)*30)/20)+(((AK159+AM159+AO159)*35)/20))),0)))</f>
        <v>11</v>
      </c>
      <c r="AY159" s="226">
        <f t="shared" si="92"/>
        <v>13</v>
      </c>
      <c r="AZ159" s="291">
        <f t="shared" si="93"/>
        <v>0</v>
      </c>
      <c r="BA159" s="69">
        <f t="shared" si="94"/>
        <v>-1</v>
      </c>
      <c r="BB159" s="286">
        <f t="shared" si="95"/>
        <v>-6</v>
      </c>
      <c r="BC159" s="226">
        <f t="shared" si="96"/>
        <v>-7</v>
      </c>
      <c r="BD159" s="81">
        <f t="shared" si="97"/>
        <v>-53.846153846153847</v>
      </c>
      <c r="BE159" s="70">
        <f t="shared" si="98"/>
        <v>-54.54545454545454</v>
      </c>
      <c r="BF159" s="82"/>
      <c r="BG159" s="82"/>
      <c r="BH159" s="82">
        <v>1</v>
      </c>
      <c r="BI159" s="108">
        <f t="shared" si="99"/>
        <v>1</v>
      </c>
      <c r="BJ159" s="18">
        <f t="shared" si="100"/>
        <v>5</v>
      </c>
      <c r="BK159" s="18"/>
      <c r="BL159" s="18">
        <f t="shared" si="101"/>
        <v>5</v>
      </c>
      <c r="BM159" s="18">
        <f t="shared" si="102"/>
        <v>-8</v>
      </c>
      <c r="BN159" s="18">
        <f t="shared" si="103"/>
        <v>-61.53846153846154</v>
      </c>
      <c r="BO159" s="83"/>
      <c r="BP159" s="84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75"/>
      <c r="CV159" s="56">
        <f t="shared" si="122"/>
        <v>-7</v>
      </c>
      <c r="CW159" s="173">
        <f t="shared" si="104"/>
        <v>-53.846153846153847</v>
      </c>
      <c r="CX159" s="75"/>
      <c r="CY159" s="75"/>
      <c r="CZ159" s="75"/>
      <c r="DA159" s="75"/>
      <c r="DB159" s="75"/>
      <c r="DC159" s="75"/>
      <c r="DD159" s="75"/>
      <c r="DE159" s="75"/>
      <c r="DF159" s="75"/>
      <c r="DG159" s="75"/>
      <c r="DH159" s="75"/>
      <c r="DI159" s="75"/>
      <c r="DJ159" s="85"/>
      <c r="DK159" s="85">
        <v>1</v>
      </c>
      <c r="DL159" s="85"/>
      <c r="DM159" s="85">
        <v>6</v>
      </c>
      <c r="DN159" s="85">
        <v>7</v>
      </c>
    </row>
    <row r="160" spans="1:118" s="3" customFormat="1" ht="21.75" customHeight="1">
      <c r="A160" s="56">
        <v>151</v>
      </c>
      <c r="B160" s="58">
        <v>80030187</v>
      </c>
      <c r="C160" s="59" t="s">
        <v>305</v>
      </c>
      <c r="D160" s="60" t="s">
        <v>284</v>
      </c>
      <c r="E160" s="60" t="s">
        <v>284</v>
      </c>
      <c r="F160" s="60" t="s">
        <v>106</v>
      </c>
      <c r="G160" s="60" t="s">
        <v>107</v>
      </c>
      <c r="H160" s="60" t="s">
        <v>112</v>
      </c>
      <c r="I160" s="56">
        <v>50</v>
      </c>
      <c r="J160" s="56" t="s">
        <v>109</v>
      </c>
      <c r="K160" s="56" t="s">
        <v>110</v>
      </c>
      <c r="L160" s="56">
        <v>15</v>
      </c>
      <c r="M160" s="62">
        <f t="shared" si="105"/>
        <v>1</v>
      </c>
      <c r="N160" s="61">
        <v>1</v>
      </c>
      <c r="O160" s="62">
        <f t="shared" si="106"/>
        <v>1</v>
      </c>
      <c r="P160" s="61">
        <v>3</v>
      </c>
      <c r="Q160" s="62">
        <f t="shared" si="107"/>
        <v>1</v>
      </c>
      <c r="R160" s="61">
        <v>22</v>
      </c>
      <c r="S160" s="63">
        <f t="shared" si="108"/>
        <v>1</v>
      </c>
      <c r="T160" s="61">
        <v>19</v>
      </c>
      <c r="U160" s="63">
        <f t="shared" si="109"/>
        <v>1</v>
      </c>
      <c r="V160" s="61">
        <v>14</v>
      </c>
      <c r="W160" s="63">
        <f t="shared" si="110"/>
        <v>1</v>
      </c>
      <c r="X160" s="61">
        <v>14</v>
      </c>
      <c r="Y160" s="63">
        <f t="shared" si="111"/>
        <v>1</v>
      </c>
      <c r="Z160" s="61">
        <v>31</v>
      </c>
      <c r="AA160" s="63">
        <f t="shared" si="112"/>
        <v>1</v>
      </c>
      <c r="AB160" s="61">
        <v>22</v>
      </c>
      <c r="AC160" s="63">
        <f t="shared" si="113"/>
        <v>1</v>
      </c>
      <c r="AD160" s="64">
        <v>20</v>
      </c>
      <c r="AE160" s="65">
        <f t="shared" si="114"/>
        <v>1</v>
      </c>
      <c r="AF160" s="64">
        <v>18</v>
      </c>
      <c r="AG160" s="65">
        <f t="shared" si="115"/>
        <v>1</v>
      </c>
      <c r="AH160" s="64">
        <v>22</v>
      </c>
      <c r="AI160" s="65">
        <f t="shared" si="116"/>
        <v>1</v>
      </c>
      <c r="AJ160" s="64"/>
      <c r="AK160" s="65">
        <f t="shared" si="117"/>
        <v>0</v>
      </c>
      <c r="AL160" s="64"/>
      <c r="AM160" s="65">
        <f t="shared" si="118"/>
        <v>0</v>
      </c>
      <c r="AN160" s="64"/>
      <c r="AO160" s="65">
        <f t="shared" si="119"/>
        <v>0</v>
      </c>
      <c r="AP160" s="300">
        <f t="shared" si="120"/>
        <v>201</v>
      </c>
      <c r="AQ160" s="78">
        <f t="shared" si="121"/>
        <v>12</v>
      </c>
      <c r="AR160" s="291">
        <v>1</v>
      </c>
      <c r="AS160" s="69"/>
      <c r="AT160" s="286">
        <v>15</v>
      </c>
      <c r="AU160" s="226">
        <f t="shared" si="89"/>
        <v>16</v>
      </c>
      <c r="AV160" s="294">
        <f t="shared" si="90"/>
        <v>1</v>
      </c>
      <c r="AW160" s="68">
        <f t="shared" si="91"/>
        <v>1</v>
      </c>
      <c r="AX160" s="298">
        <f t="shared" si="123"/>
        <v>15</v>
      </c>
      <c r="AY160" s="226">
        <f t="shared" si="92"/>
        <v>17</v>
      </c>
      <c r="AZ160" s="291">
        <f t="shared" si="93"/>
        <v>0</v>
      </c>
      <c r="BA160" s="69">
        <f t="shared" si="94"/>
        <v>-1</v>
      </c>
      <c r="BB160" s="286">
        <f t="shared" si="95"/>
        <v>0</v>
      </c>
      <c r="BC160" s="226">
        <f t="shared" si="96"/>
        <v>-1</v>
      </c>
      <c r="BD160" s="70">
        <f t="shared" si="97"/>
        <v>-5.8823529411764701</v>
      </c>
      <c r="BE160" s="70">
        <f t="shared" si="98"/>
        <v>0</v>
      </c>
      <c r="BF160" s="71"/>
      <c r="BG160" s="71"/>
      <c r="BH160" s="71">
        <v>3</v>
      </c>
      <c r="BI160" s="108">
        <f t="shared" si="99"/>
        <v>3</v>
      </c>
      <c r="BJ160" s="18">
        <f t="shared" si="100"/>
        <v>13</v>
      </c>
      <c r="BK160" s="18">
        <v>3</v>
      </c>
      <c r="BL160" s="18">
        <f t="shared" si="101"/>
        <v>16</v>
      </c>
      <c r="BM160" s="18">
        <f t="shared" si="102"/>
        <v>-1</v>
      </c>
      <c r="BN160" s="18">
        <f t="shared" si="103"/>
        <v>-5.8823529411764701</v>
      </c>
      <c r="BO160" s="73"/>
      <c r="BP160" s="55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60"/>
      <c r="CV160" s="56">
        <f t="shared" si="122"/>
        <v>-1</v>
      </c>
      <c r="CW160" s="173">
        <f t="shared" si="104"/>
        <v>-5.8823529411764701</v>
      </c>
      <c r="CX160" s="60"/>
      <c r="CY160" s="60"/>
      <c r="CZ160" s="60"/>
      <c r="DA160" s="60"/>
      <c r="DB160" s="60"/>
      <c r="DC160" s="75"/>
      <c r="DD160" s="60"/>
      <c r="DE160" s="75"/>
      <c r="DF160" s="60"/>
      <c r="DG160" s="60"/>
      <c r="DH160" s="60"/>
      <c r="DI160" s="60"/>
      <c r="DK160" s="3">
        <v>1</v>
      </c>
      <c r="DM160" s="3">
        <v>15</v>
      </c>
      <c r="DN160" s="3">
        <v>16</v>
      </c>
    </row>
    <row r="161" spans="1:118" s="3" customFormat="1" ht="21.75" customHeight="1">
      <c r="A161" s="56">
        <v>152</v>
      </c>
      <c r="B161" s="58">
        <v>80030188</v>
      </c>
      <c r="C161" s="59" t="s">
        <v>306</v>
      </c>
      <c r="D161" s="60" t="s">
        <v>284</v>
      </c>
      <c r="E161" s="60" t="s">
        <v>284</v>
      </c>
      <c r="F161" s="60" t="s">
        <v>106</v>
      </c>
      <c r="G161" s="60" t="s">
        <v>107</v>
      </c>
      <c r="H161" s="60" t="s">
        <v>112</v>
      </c>
      <c r="I161" s="56">
        <v>70</v>
      </c>
      <c r="J161" s="56" t="s">
        <v>116</v>
      </c>
      <c r="K161" s="56" t="s">
        <v>110</v>
      </c>
      <c r="L161" s="56">
        <v>7</v>
      </c>
      <c r="M161" s="62">
        <f t="shared" si="105"/>
        <v>1</v>
      </c>
      <c r="N161" s="61">
        <v>6</v>
      </c>
      <c r="O161" s="62">
        <f t="shared" si="106"/>
        <v>1</v>
      </c>
      <c r="P161" s="61">
        <v>4</v>
      </c>
      <c r="Q161" s="62">
        <f t="shared" si="107"/>
        <v>1</v>
      </c>
      <c r="R161" s="61">
        <v>18</v>
      </c>
      <c r="S161" s="63">
        <f t="shared" si="108"/>
        <v>1</v>
      </c>
      <c r="T161" s="61">
        <v>12</v>
      </c>
      <c r="U161" s="63">
        <f t="shared" si="109"/>
        <v>1</v>
      </c>
      <c r="V161" s="61">
        <v>15</v>
      </c>
      <c r="W161" s="63">
        <f t="shared" si="110"/>
        <v>1</v>
      </c>
      <c r="X161" s="61">
        <v>11</v>
      </c>
      <c r="Y161" s="63">
        <f t="shared" si="111"/>
        <v>1</v>
      </c>
      <c r="Z161" s="61">
        <v>17</v>
      </c>
      <c r="AA161" s="63">
        <f t="shared" si="112"/>
        <v>1</v>
      </c>
      <c r="AB161" s="61">
        <v>26</v>
      </c>
      <c r="AC161" s="63">
        <f t="shared" si="113"/>
        <v>1</v>
      </c>
      <c r="AD161" s="64">
        <v>16</v>
      </c>
      <c r="AE161" s="65">
        <f t="shared" si="114"/>
        <v>1</v>
      </c>
      <c r="AF161" s="64">
        <v>14</v>
      </c>
      <c r="AG161" s="65">
        <f t="shared" si="115"/>
        <v>1</v>
      </c>
      <c r="AH161" s="64">
        <v>7</v>
      </c>
      <c r="AI161" s="65">
        <f t="shared" si="116"/>
        <v>1</v>
      </c>
      <c r="AJ161" s="64"/>
      <c r="AK161" s="65">
        <f t="shared" si="117"/>
        <v>0</v>
      </c>
      <c r="AL161" s="64"/>
      <c r="AM161" s="65">
        <f t="shared" si="118"/>
        <v>0</v>
      </c>
      <c r="AN161" s="64"/>
      <c r="AO161" s="65">
        <f t="shared" si="119"/>
        <v>0</v>
      </c>
      <c r="AP161" s="300">
        <f t="shared" si="120"/>
        <v>153</v>
      </c>
      <c r="AQ161" s="78">
        <f t="shared" si="121"/>
        <v>12</v>
      </c>
      <c r="AR161" s="291">
        <v>1</v>
      </c>
      <c r="AS161" s="69"/>
      <c r="AT161" s="286">
        <v>14</v>
      </c>
      <c r="AU161" s="226">
        <f t="shared" si="89"/>
        <v>15</v>
      </c>
      <c r="AV161" s="294">
        <f t="shared" si="90"/>
        <v>1</v>
      </c>
      <c r="AW161" s="68">
        <f t="shared" si="91"/>
        <v>1</v>
      </c>
      <c r="AX161" s="298">
        <f t="shared" si="123"/>
        <v>15</v>
      </c>
      <c r="AY161" s="226">
        <f t="shared" si="92"/>
        <v>17</v>
      </c>
      <c r="AZ161" s="291">
        <f t="shared" si="93"/>
        <v>0</v>
      </c>
      <c r="BA161" s="69">
        <f t="shared" si="94"/>
        <v>-1</v>
      </c>
      <c r="BB161" s="286">
        <f t="shared" si="95"/>
        <v>-1</v>
      </c>
      <c r="BC161" s="226">
        <f t="shared" si="96"/>
        <v>-2</v>
      </c>
      <c r="BD161" s="70">
        <f t="shared" si="97"/>
        <v>-11.76470588235294</v>
      </c>
      <c r="BE161" s="70">
        <f t="shared" si="98"/>
        <v>-6.666666666666667</v>
      </c>
      <c r="BF161" s="71"/>
      <c r="BG161" s="71"/>
      <c r="BH161" s="71"/>
      <c r="BI161" s="108">
        <f t="shared" si="99"/>
        <v>0</v>
      </c>
      <c r="BJ161" s="18">
        <f t="shared" si="100"/>
        <v>15</v>
      </c>
      <c r="BK161" s="18"/>
      <c r="BL161" s="18">
        <f t="shared" si="101"/>
        <v>15</v>
      </c>
      <c r="BM161" s="18">
        <f t="shared" si="102"/>
        <v>-2</v>
      </c>
      <c r="BN161" s="18">
        <f t="shared" si="103"/>
        <v>-11.76470588235294</v>
      </c>
      <c r="BO161" s="73"/>
      <c r="BP161" s="55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60"/>
      <c r="CV161" s="56">
        <f t="shared" si="122"/>
        <v>-2</v>
      </c>
      <c r="CW161" s="173">
        <f t="shared" si="104"/>
        <v>-11.76470588235294</v>
      </c>
      <c r="CX161" s="60"/>
      <c r="CY161" s="60"/>
      <c r="CZ161" s="60"/>
      <c r="DA161" s="60"/>
      <c r="DB161" s="60"/>
      <c r="DC161" s="75"/>
      <c r="DD161" s="60"/>
      <c r="DE161" s="75"/>
      <c r="DF161" s="60"/>
      <c r="DG161" s="60"/>
      <c r="DH161" s="60"/>
      <c r="DI161" s="60"/>
      <c r="DK161" s="3">
        <v>1</v>
      </c>
      <c r="DM161" s="3">
        <v>14</v>
      </c>
      <c r="DN161" s="3">
        <v>15</v>
      </c>
    </row>
    <row r="162" spans="1:118" s="3" customFormat="1" ht="21.75" customHeight="1">
      <c r="A162" s="56">
        <v>153</v>
      </c>
      <c r="B162" s="58">
        <v>80030189</v>
      </c>
      <c r="C162" s="59" t="s">
        <v>284</v>
      </c>
      <c r="D162" s="60" t="s">
        <v>284</v>
      </c>
      <c r="E162" s="60" t="s">
        <v>284</v>
      </c>
      <c r="F162" s="60" t="s">
        <v>106</v>
      </c>
      <c r="G162" s="60" t="s">
        <v>107</v>
      </c>
      <c r="H162" s="60" t="s">
        <v>108</v>
      </c>
      <c r="I162" s="56">
        <v>74</v>
      </c>
      <c r="J162" s="56" t="s">
        <v>109</v>
      </c>
      <c r="K162" s="56" t="s">
        <v>110</v>
      </c>
      <c r="L162" s="56">
        <v>11</v>
      </c>
      <c r="M162" s="62">
        <f t="shared" si="105"/>
        <v>1</v>
      </c>
      <c r="N162" s="61">
        <v>17</v>
      </c>
      <c r="O162" s="62">
        <f t="shared" si="106"/>
        <v>1</v>
      </c>
      <c r="P162" s="61">
        <v>25</v>
      </c>
      <c r="Q162" s="62">
        <f t="shared" si="107"/>
        <v>1</v>
      </c>
      <c r="R162" s="61">
        <v>28</v>
      </c>
      <c r="S162" s="63">
        <f t="shared" si="108"/>
        <v>1</v>
      </c>
      <c r="T162" s="61">
        <v>26</v>
      </c>
      <c r="U162" s="63">
        <f t="shared" si="109"/>
        <v>1</v>
      </c>
      <c r="V162" s="61">
        <v>32</v>
      </c>
      <c r="W162" s="63">
        <f t="shared" si="110"/>
        <v>1</v>
      </c>
      <c r="X162" s="61">
        <v>29</v>
      </c>
      <c r="Y162" s="63">
        <f t="shared" si="111"/>
        <v>1</v>
      </c>
      <c r="Z162" s="61">
        <v>28</v>
      </c>
      <c r="AA162" s="63">
        <f t="shared" si="112"/>
        <v>1</v>
      </c>
      <c r="AB162" s="61">
        <v>20</v>
      </c>
      <c r="AC162" s="63">
        <f t="shared" si="113"/>
        <v>1</v>
      </c>
      <c r="AD162" s="64">
        <v>0</v>
      </c>
      <c r="AE162" s="65">
        <f t="shared" si="114"/>
        <v>0</v>
      </c>
      <c r="AF162" s="64">
        <v>0</v>
      </c>
      <c r="AG162" s="65">
        <f t="shared" si="115"/>
        <v>0</v>
      </c>
      <c r="AH162" s="64">
        <v>0</v>
      </c>
      <c r="AI162" s="65">
        <f t="shared" si="116"/>
        <v>0</v>
      </c>
      <c r="AJ162" s="64"/>
      <c r="AK162" s="65">
        <f t="shared" si="117"/>
        <v>0</v>
      </c>
      <c r="AL162" s="64"/>
      <c r="AM162" s="65">
        <f t="shared" si="118"/>
        <v>0</v>
      </c>
      <c r="AN162" s="64"/>
      <c r="AO162" s="65">
        <f t="shared" si="119"/>
        <v>0</v>
      </c>
      <c r="AP162" s="300">
        <f t="shared" si="120"/>
        <v>216</v>
      </c>
      <c r="AQ162" s="78">
        <f t="shared" si="121"/>
        <v>9</v>
      </c>
      <c r="AR162" s="291">
        <v>1</v>
      </c>
      <c r="AS162" s="69"/>
      <c r="AT162" s="286">
        <v>11</v>
      </c>
      <c r="AU162" s="226">
        <f t="shared" si="89"/>
        <v>12</v>
      </c>
      <c r="AV162" s="294">
        <f t="shared" si="90"/>
        <v>1</v>
      </c>
      <c r="AW162" s="68">
        <f t="shared" si="91"/>
        <v>1</v>
      </c>
      <c r="AX162" s="298">
        <f t="shared" si="123"/>
        <v>11</v>
      </c>
      <c r="AY162" s="226">
        <f t="shared" si="92"/>
        <v>13</v>
      </c>
      <c r="AZ162" s="291">
        <f t="shared" si="93"/>
        <v>0</v>
      </c>
      <c r="BA162" s="69">
        <f t="shared" si="94"/>
        <v>-1</v>
      </c>
      <c r="BB162" s="286">
        <f t="shared" si="95"/>
        <v>0</v>
      </c>
      <c r="BC162" s="226">
        <f t="shared" si="96"/>
        <v>-1</v>
      </c>
      <c r="BD162" s="70">
        <f t="shared" si="97"/>
        <v>-7.6923076923076925</v>
      </c>
      <c r="BE162" s="70">
        <f t="shared" si="98"/>
        <v>0</v>
      </c>
      <c r="BF162" s="71"/>
      <c r="BG162" s="71"/>
      <c r="BH162" s="71"/>
      <c r="BI162" s="108">
        <f t="shared" si="99"/>
        <v>0</v>
      </c>
      <c r="BJ162" s="18">
        <f t="shared" si="100"/>
        <v>12</v>
      </c>
      <c r="BK162" s="18"/>
      <c r="BL162" s="18">
        <f t="shared" si="101"/>
        <v>12</v>
      </c>
      <c r="BM162" s="18">
        <f t="shared" si="102"/>
        <v>-1</v>
      </c>
      <c r="BN162" s="18">
        <f t="shared" si="103"/>
        <v>-7.6923076923076925</v>
      </c>
      <c r="BO162" s="73"/>
      <c r="BP162" s="55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60"/>
      <c r="CV162" s="56">
        <f t="shared" si="122"/>
        <v>-1</v>
      </c>
      <c r="CW162" s="173">
        <f t="shared" si="104"/>
        <v>-7.6923076923076925</v>
      </c>
      <c r="CX162" s="60"/>
      <c r="CY162" s="60"/>
      <c r="CZ162" s="60"/>
      <c r="DA162" s="60"/>
      <c r="DB162" s="60"/>
      <c r="DC162" s="75"/>
      <c r="DD162" s="60"/>
      <c r="DE162" s="75"/>
      <c r="DF162" s="60"/>
      <c r="DG162" s="60"/>
      <c r="DH162" s="60"/>
      <c r="DI162" s="60"/>
      <c r="DJ162" s="87"/>
      <c r="DK162" s="87">
        <v>1</v>
      </c>
      <c r="DL162" s="87"/>
      <c r="DM162" s="87">
        <v>11</v>
      </c>
      <c r="DN162" s="87">
        <v>12</v>
      </c>
    </row>
    <row r="163" spans="1:118" s="3" customFormat="1" ht="21.75" customHeight="1">
      <c r="A163" s="56">
        <v>154</v>
      </c>
      <c r="B163" s="58">
        <v>80030190</v>
      </c>
      <c r="C163" s="59" t="s">
        <v>307</v>
      </c>
      <c r="D163" s="60" t="s">
        <v>308</v>
      </c>
      <c r="E163" s="60" t="s">
        <v>284</v>
      </c>
      <c r="F163" s="60" t="s">
        <v>106</v>
      </c>
      <c r="G163" s="60" t="s">
        <v>107</v>
      </c>
      <c r="H163" s="60" t="s">
        <v>108</v>
      </c>
      <c r="I163" s="56">
        <v>60</v>
      </c>
      <c r="J163" s="56" t="s">
        <v>116</v>
      </c>
      <c r="K163" s="56" t="s">
        <v>110</v>
      </c>
      <c r="L163" s="56">
        <v>15</v>
      </c>
      <c r="M163" s="62">
        <f t="shared" si="105"/>
        <v>1</v>
      </c>
      <c r="N163" s="61">
        <v>14</v>
      </c>
      <c r="O163" s="62">
        <f t="shared" si="106"/>
        <v>1</v>
      </c>
      <c r="P163" s="61">
        <v>12</v>
      </c>
      <c r="Q163" s="62">
        <f t="shared" si="107"/>
        <v>1</v>
      </c>
      <c r="R163" s="61">
        <v>12</v>
      </c>
      <c r="S163" s="63">
        <f t="shared" si="108"/>
        <v>1</v>
      </c>
      <c r="T163" s="61">
        <v>20</v>
      </c>
      <c r="U163" s="63">
        <f t="shared" si="109"/>
        <v>1</v>
      </c>
      <c r="V163" s="61">
        <v>12</v>
      </c>
      <c r="W163" s="63">
        <f t="shared" si="110"/>
        <v>1</v>
      </c>
      <c r="X163" s="61">
        <v>8</v>
      </c>
      <c r="Y163" s="63">
        <f t="shared" si="111"/>
        <v>1</v>
      </c>
      <c r="Z163" s="61">
        <v>15</v>
      </c>
      <c r="AA163" s="63">
        <f t="shared" si="112"/>
        <v>1</v>
      </c>
      <c r="AB163" s="61">
        <v>13</v>
      </c>
      <c r="AC163" s="63">
        <f t="shared" si="113"/>
        <v>1</v>
      </c>
      <c r="AD163" s="64">
        <v>0</v>
      </c>
      <c r="AE163" s="65">
        <f t="shared" si="114"/>
        <v>0</v>
      </c>
      <c r="AF163" s="64">
        <v>0</v>
      </c>
      <c r="AG163" s="65">
        <f t="shared" si="115"/>
        <v>0</v>
      </c>
      <c r="AH163" s="64">
        <v>0</v>
      </c>
      <c r="AI163" s="65">
        <f t="shared" si="116"/>
        <v>0</v>
      </c>
      <c r="AJ163" s="64"/>
      <c r="AK163" s="65">
        <f t="shared" si="117"/>
        <v>0</v>
      </c>
      <c r="AL163" s="64"/>
      <c r="AM163" s="65">
        <f t="shared" si="118"/>
        <v>0</v>
      </c>
      <c r="AN163" s="64"/>
      <c r="AO163" s="65">
        <f t="shared" si="119"/>
        <v>0</v>
      </c>
      <c r="AP163" s="300">
        <f t="shared" si="120"/>
        <v>121</v>
      </c>
      <c r="AQ163" s="78">
        <f t="shared" si="121"/>
        <v>9</v>
      </c>
      <c r="AR163" s="291">
        <v>1</v>
      </c>
      <c r="AS163" s="69"/>
      <c r="AT163" s="286">
        <v>5</v>
      </c>
      <c r="AU163" s="226">
        <f t="shared" si="89"/>
        <v>6</v>
      </c>
      <c r="AV163" s="294">
        <f t="shared" si="90"/>
        <v>1</v>
      </c>
      <c r="AW163" s="68">
        <f t="shared" si="91"/>
        <v>1</v>
      </c>
      <c r="AX163" s="298">
        <f t="shared" si="123"/>
        <v>11</v>
      </c>
      <c r="AY163" s="226">
        <f t="shared" si="92"/>
        <v>13</v>
      </c>
      <c r="AZ163" s="291">
        <f t="shared" si="93"/>
        <v>0</v>
      </c>
      <c r="BA163" s="69">
        <f t="shared" si="94"/>
        <v>-1</v>
      </c>
      <c r="BB163" s="286">
        <f t="shared" si="95"/>
        <v>-6</v>
      </c>
      <c r="BC163" s="226">
        <f t="shared" si="96"/>
        <v>-7</v>
      </c>
      <c r="BD163" s="70">
        <f t="shared" si="97"/>
        <v>-53.846153846153847</v>
      </c>
      <c r="BE163" s="70">
        <f t="shared" si="98"/>
        <v>-54.54545454545454</v>
      </c>
      <c r="BF163" s="71"/>
      <c r="BG163" s="71"/>
      <c r="BH163" s="71"/>
      <c r="BI163" s="108">
        <f t="shared" si="99"/>
        <v>0</v>
      </c>
      <c r="BJ163" s="18">
        <f t="shared" si="100"/>
        <v>6</v>
      </c>
      <c r="BK163" s="18"/>
      <c r="BL163" s="18">
        <f t="shared" si="101"/>
        <v>6</v>
      </c>
      <c r="BM163" s="18">
        <f t="shared" si="102"/>
        <v>-7</v>
      </c>
      <c r="BN163" s="18">
        <f t="shared" si="103"/>
        <v>-53.846153846153847</v>
      </c>
      <c r="BO163" s="73"/>
      <c r="BP163" s="55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60">
        <v>1</v>
      </c>
      <c r="CV163" s="56">
        <f>BC163+CU163</f>
        <v>-6</v>
      </c>
      <c r="CW163" s="173">
        <f t="shared" si="104"/>
        <v>-46.153846153846153</v>
      </c>
      <c r="CX163" s="60"/>
      <c r="CY163" s="60"/>
      <c r="CZ163" s="60"/>
      <c r="DA163" s="60"/>
      <c r="DB163" s="60"/>
      <c r="DC163" s="75"/>
      <c r="DD163" s="60"/>
      <c r="DE163" s="75"/>
      <c r="DF163" s="60"/>
      <c r="DG163" s="60"/>
      <c r="DH163" s="60"/>
      <c r="DI163" s="60"/>
      <c r="DK163" s="3">
        <v>1</v>
      </c>
      <c r="DM163" s="3">
        <v>5</v>
      </c>
      <c r="DN163" s="3">
        <v>6</v>
      </c>
    </row>
    <row r="164" spans="1:118" s="3" customFormat="1" ht="21.75" customHeight="1">
      <c r="A164" s="56">
        <v>155</v>
      </c>
      <c r="B164" s="58">
        <v>80030191</v>
      </c>
      <c r="C164" s="59" t="s">
        <v>309</v>
      </c>
      <c r="D164" s="60" t="s">
        <v>308</v>
      </c>
      <c r="E164" s="60" t="s">
        <v>284</v>
      </c>
      <c r="F164" s="60" t="s">
        <v>106</v>
      </c>
      <c r="G164" s="60" t="s">
        <v>107</v>
      </c>
      <c r="H164" s="60" t="s">
        <v>112</v>
      </c>
      <c r="I164" s="56">
        <v>40</v>
      </c>
      <c r="J164" s="56" t="s">
        <v>116</v>
      </c>
      <c r="K164" s="56" t="s">
        <v>110</v>
      </c>
      <c r="L164" s="56">
        <v>0</v>
      </c>
      <c r="M164" s="62">
        <f t="shared" si="105"/>
        <v>0</v>
      </c>
      <c r="N164" s="61">
        <v>7</v>
      </c>
      <c r="O164" s="62">
        <f t="shared" si="106"/>
        <v>1</v>
      </c>
      <c r="P164" s="61">
        <v>13</v>
      </c>
      <c r="Q164" s="62">
        <f t="shared" si="107"/>
        <v>1</v>
      </c>
      <c r="R164" s="61">
        <v>8</v>
      </c>
      <c r="S164" s="63">
        <f t="shared" si="108"/>
        <v>1</v>
      </c>
      <c r="T164" s="61">
        <v>12</v>
      </c>
      <c r="U164" s="63">
        <f t="shared" si="109"/>
        <v>1</v>
      </c>
      <c r="V164" s="61">
        <v>19</v>
      </c>
      <c r="W164" s="63">
        <f t="shared" si="110"/>
        <v>1</v>
      </c>
      <c r="X164" s="61">
        <v>10</v>
      </c>
      <c r="Y164" s="63">
        <f t="shared" si="111"/>
        <v>1</v>
      </c>
      <c r="Z164" s="61">
        <v>11</v>
      </c>
      <c r="AA164" s="63">
        <f t="shared" si="112"/>
        <v>1</v>
      </c>
      <c r="AB164" s="61">
        <v>15</v>
      </c>
      <c r="AC164" s="63">
        <f t="shared" si="113"/>
        <v>1</v>
      </c>
      <c r="AD164" s="64">
        <v>7</v>
      </c>
      <c r="AE164" s="65">
        <f t="shared" si="114"/>
        <v>1</v>
      </c>
      <c r="AF164" s="64">
        <v>16</v>
      </c>
      <c r="AG164" s="65">
        <f t="shared" si="115"/>
        <v>1</v>
      </c>
      <c r="AH164" s="64">
        <v>16</v>
      </c>
      <c r="AI164" s="65">
        <f t="shared" si="116"/>
        <v>1</v>
      </c>
      <c r="AJ164" s="64"/>
      <c r="AK164" s="65">
        <f t="shared" si="117"/>
        <v>0</v>
      </c>
      <c r="AL164" s="64"/>
      <c r="AM164" s="65">
        <f t="shared" si="118"/>
        <v>0</v>
      </c>
      <c r="AN164" s="64"/>
      <c r="AO164" s="65">
        <f t="shared" si="119"/>
        <v>0</v>
      </c>
      <c r="AP164" s="300">
        <f t="shared" si="120"/>
        <v>134</v>
      </c>
      <c r="AQ164" s="78">
        <f t="shared" si="121"/>
        <v>11</v>
      </c>
      <c r="AR164" s="291">
        <v>1</v>
      </c>
      <c r="AS164" s="69"/>
      <c r="AT164" s="286">
        <v>15</v>
      </c>
      <c r="AU164" s="226">
        <f t="shared" si="89"/>
        <v>16</v>
      </c>
      <c r="AV164" s="294">
        <f t="shared" si="90"/>
        <v>1</v>
      </c>
      <c r="AW164" s="68">
        <f t="shared" si="91"/>
        <v>1</v>
      </c>
      <c r="AX164" s="298">
        <f t="shared" si="123"/>
        <v>14</v>
      </c>
      <c r="AY164" s="226">
        <f t="shared" si="92"/>
        <v>16</v>
      </c>
      <c r="AZ164" s="291">
        <f t="shared" si="93"/>
        <v>0</v>
      </c>
      <c r="BA164" s="69">
        <f t="shared" si="94"/>
        <v>-1</v>
      </c>
      <c r="BB164" s="286">
        <f t="shared" si="95"/>
        <v>1</v>
      </c>
      <c r="BC164" s="226">
        <f t="shared" si="96"/>
        <v>0</v>
      </c>
      <c r="BD164" s="70">
        <f t="shared" si="97"/>
        <v>0</v>
      </c>
      <c r="BE164" s="70">
        <f t="shared" si="98"/>
        <v>7.1428571428571423</v>
      </c>
      <c r="BF164" s="71"/>
      <c r="BG164" s="71"/>
      <c r="BH164" s="71">
        <v>4</v>
      </c>
      <c r="BI164" s="108">
        <f t="shared" si="99"/>
        <v>4</v>
      </c>
      <c r="BJ164" s="18">
        <f t="shared" si="100"/>
        <v>12</v>
      </c>
      <c r="BK164" s="18">
        <v>5</v>
      </c>
      <c r="BL164" s="18">
        <f t="shared" si="101"/>
        <v>17</v>
      </c>
      <c r="BM164" s="18">
        <f t="shared" si="102"/>
        <v>1</v>
      </c>
      <c r="BN164" s="18">
        <f t="shared" si="103"/>
        <v>6.25</v>
      </c>
      <c r="BO164" s="73"/>
      <c r="BP164" s="55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60"/>
      <c r="CV164" s="56">
        <f t="shared" ref="CV164:CV177" si="124">BC164+BQ164</f>
        <v>0</v>
      </c>
      <c r="CW164" s="173">
        <f t="shared" si="104"/>
        <v>0</v>
      </c>
      <c r="CX164" s="60"/>
      <c r="CY164" s="60"/>
      <c r="CZ164" s="60"/>
      <c r="DA164" s="60"/>
      <c r="DB164" s="60"/>
      <c r="DC164" s="75"/>
      <c r="DD164" s="60"/>
      <c r="DE164" s="75"/>
      <c r="DF164" s="60"/>
      <c r="DG164" s="60"/>
      <c r="DH164" s="60"/>
      <c r="DI164" s="60"/>
      <c r="DK164" s="3">
        <v>1</v>
      </c>
      <c r="DM164" s="3">
        <v>13</v>
      </c>
      <c r="DN164" s="3">
        <v>14</v>
      </c>
    </row>
    <row r="165" spans="1:118" s="3" customFormat="1" ht="21.75" customHeight="1">
      <c r="A165" s="56">
        <v>156</v>
      </c>
      <c r="B165" s="58">
        <v>80030192</v>
      </c>
      <c r="C165" s="59" t="s">
        <v>310</v>
      </c>
      <c r="D165" s="60" t="s">
        <v>308</v>
      </c>
      <c r="E165" s="60" t="s">
        <v>284</v>
      </c>
      <c r="F165" s="60" t="s">
        <v>106</v>
      </c>
      <c r="G165" s="60" t="s">
        <v>107</v>
      </c>
      <c r="H165" s="60" t="s">
        <v>108</v>
      </c>
      <c r="I165" s="56">
        <v>52</v>
      </c>
      <c r="J165" s="56" t="s">
        <v>116</v>
      </c>
      <c r="K165" s="56" t="s">
        <v>281</v>
      </c>
      <c r="L165" s="56">
        <v>5</v>
      </c>
      <c r="M165" s="62">
        <f t="shared" si="105"/>
        <v>1</v>
      </c>
      <c r="N165" s="61">
        <v>14</v>
      </c>
      <c r="O165" s="62">
        <f t="shared" si="106"/>
        <v>1</v>
      </c>
      <c r="P165" s="61">
        <v>21</v>
      </c>
      <c r="Q165" s="62">
        <f t="shared" si="107"/>
        <v>1</v>
      </c>
      <c r="R165" s="61">
        <v>31</v>
      </c>
      <c r="S165" s="63">
        <f t="shared" si="108"/>
        <v>1</v>
      </c>
      <c r="T165" s="61">
        <v>16</v>
      </c>
      <c r="U165" s="63">
        <f t="shared" si="109"/>
        <v>1</v>
      </c>
      <c r="V165" s="61">
        <v>27</v>
      </c>
      <c r="W165" s="63">
        <f t="shared" si="110"/>
        <v>1</v>
      </c>
      <c r="X165" s="61">
        <v>35</v>
      </c>
      <c r="Y165" s="63">
        <f t="shared" si="111"/>
        <v>1</v>
      </c>
      <c r="Z165" s="61">
        <v>21</v>
      </c>
      <c r="AA165" s="63">
        <f t="shared" si="112"/>
        <v>1</v>
      </c>
      <c r="AB165" s="61">
        <v>25</v>
      </c>
      <c r="AC165" s="63">
        <f t="shared" si="113"/>
        <v>1</v>
      </c>
      <c r="AD165" s="64">
        <v>0</v>
      </c>
      <c r="AE165" s="65">
        <f t="shared" si="114"/>
        <v>0</v>
      </c>
      <c r="AF165" s="64">
        <v>0</v>
      </c>
      <c r="AG165" s="65">
        <f t="shared" si="115"/>
        <v>0</v>
      </c>
      <c r="AH165" s="64">
        <v>0</v>
      </c>
      <c r="AI165" s="65">
        <f t="shared" si="116"/>
        <v>0</v>
      </c>
      <c r="AJ165" s="64"/>
      <c r="AK165" s="65">
        <f t="shared" si="117"/>
        <v>0</v>
      </c>
      <c r="AL165" s="64"/>
      <c r="AM165" s="65">
        <f t="shared" si="118"/>
        <v>0</v>
      </c>
      <c r="AN165" s="64"/>
      <c r="AO165" s="65">
        <f t="shared" si="119"/>
        <v>0</v>
      </c>
      <c r="AP165" s="300">
        <f t="shared" si="120"/>
        <v>195</v>
      </c>
      <c r="AQ165" s="78">
        <f t="shared" si="121"/>
        <v>9</v>
      </c>
      <c r="AR165" s="291">
        <v>1</v>
      </c>
      <c r="AS165" s="69"/>
      <c r="AT165" s="286">
        <v>10</v>
      </c>
      <c r="AU165" s="226">
        <f t="shared" si="89"/>
        <v>11</v>
      </c>
      <c r="AV165" s="294">
        <f t="shared" si="90"/>
        <v>1</v>
      </c>
      <c r="AW165" s="68">
        <f t="shared" si="91"/>
        <v>1</v>
      </c>
      <c r="AX165" s="298">
        <f t="shared" si="123"/>
        <v>11</v>
      </c>
      <c r="AY165" s="226">
        <f t="shared" si="92"/>
        <v>13</v>
      </c>
      <c r="AZ165" s="291">
        <f t="shared" si="93"/>
        <v>0</v>
      </c>
      <c r="BA165" s="69">
        <f t="shared" si="94"/>
        <v>-1</v>
      </c>
      <c r="BB165" s="286">
        <f t="shared" si="95"/>
        <v>-1</v>
      </c>
      <c r="BC165" s="226">
        <f t="shared" si="96"/>
        <v>-2</v>
      </c>
      <c r="BD165" s="70">
        <f t="shared" si="97"/>
        <v>-15.384615384615385</v>
      </c>
      <c r="BE165" s="70">
        <f t="shared" si="98"/>
        <v>-9.0909090909090917</v>
      </c>
      <c r="BF165" s="71"/>
      <c r="BG165" s="71"/>
      <c r="BH165" s="71"/>
      <c r="BI165" s="108">
        <f t="shared" si="99"/>
        <v>0</v>
      </c>
      <c r="BJ165" s="18">
        <f t="shared" si="100"/>
        <v>11</v>
      </c>
      <c r="BK165" s="18"/>
      <c r="BL165" s="18">
        <f t="shared" si="101"/>
        <v>11</v>
      </c>
      <c r="BM165" s="18">
        <f t="shared" si="102"/>
        <v>-2</v>
      </c>
      <c r="BN165" s="18">
        <f t="shared" si="103"/>
        <v>-15.384615384615385</v>
      </c>
      <c r="BO165" s="73"/>
      <c r="BP165" s="55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60"/>
      <c r="CV165" s="56">
        <f t="shared" si="124"/>
        <v>-2</v>
      </c>
      <c r="CW165" s="173">
        <f t="shared" si="104"/>
        <v>-15.384615384615385</v>
      </c>
      <c r="CX165" s="60"/>
      <c r="CY165" s="60"/>
      <c r="CZ165" s="60"/>
      <c r="DA165" s="60"/>
      <c r="DB165" s="60"/>
      <c r="DC165" s="75"/>
      <c r="DD165" s="60"/>
      <c r="DE165" s="75"/>
      <c r="DF165" s="60"/>
      <c r="DG165" s="60"/>
      <c r="DH165" s="60"/>
      <c r="DI165" s="60"/>
      <c r="DK165" s="3">
        <v>1</v>
      </c>
      <c r="DM165" s="3">
        <v>10</v>
      </c>
      <c r="DN165" s="3">
        <v>11</v>
      </c>
    </row>
    <row r="166" spans="1:118" s="3" customFormat="1" ht="21.75" customHeight="1">
      <c r="A166" s="56">
        <v>157</v>
      </c>
      <c r="B166" s="58">
        <v>80030193</v>
      </c>
      <c r="C166" s="59" t="s">
        <v>311</v>
      </c>
      <c r="D166" s="60" t="s">
        <v>308</v>
      </c>
      <c r="E166" s="60" t="s">
        <v>284</v>
      </c>
      <c r="F166" s="60" t="s">
        <v>106</v>
      </c>
      <c r="G166" s="60" t="s">
        <v>107</v>
      </c>
      <c r="H166" s="60" t="s">
        <v>108</v>
      </c>
      <c r="I166" s="56">
        <v>34</v>
      </c>
      <c r="J166" s="56" t="s">
        <v>116</v>
      </c>
      <c r="K166" s="56" t="s">
        <v>110</v>
      </c>
      <c r="L166" s="56">
        <v>0</v>
      </c>
      <c r="M166" s="62">
        <f t="shared" si="105"/>
        <v>0</v>
      </c>
      <c r="N166" s="61">
        <v>0</v>
      </c>
      <c r="O166" s="62">
        <f t="shared" si="106"/>
        <v>0</v>
      </c>
      <c r="P166" s="61">
        <v>0</v>
      </c>
      <c r="Q166" s="62">
        <f t="shared" si="107"/>
        <v>0</v>
      </c>
      <c r="R166" s="61">
        <v>4</v>
      </c>
      <c r="S166" s="63">
        <f t="shared" si="108"/>
        <v>1</v>
      </c>
      <c r="T166" s="61">
        <v>2</v>
      </c>
      <c r="U166" s="63">
        <f t="shared" si="109"/>
        <v>1</v>
      </c>
      <c r="V166" s="61">
        <v>2</v>
      </c>
      <c r="W166" s="63">
        <f t="shared" si="110"/>
        <v>1</v>
      </c>
      <c r="X166" s="61">
        <v>3</v>
      </c>
      <c r="Y166" s="63">
        <f t="shared" si="111"/>
        <v>1</v>
      </c>
      <c r="Z166" s="61">
        <v>4</v>
      </c>
      <c r="AA166" s="63">
        <f t="shared" si="112"/>
        <v>1</v>
      </c>
      <c r="AB166" s="61">
        <v>1</v>
      </c>
      <c r="AC166" s="63">
        <f t="shared" si="113"/>
        <v>1</v>
      </c>
      <c r="AD166" s="64">
        <v>0</v>
      </c>
      <c r="AE166" s="65">
        <f t="shared" si="114"/>
        <v>0</v>
      </c>
      <c r="AF166" s="64">
        <v>0</v>
      </c>
      <c r="AG166" s="65">
        <f t="shared" si="115"/>
        <v>0</v>
      </c>
      <c r="AH166" s="64">
        <v>0</v>
      </c>
      <c r="AI166" s="65">
        <f t="shared" si="116"/>
        <v>0</v>
      </c>
      <c r="AJ166" s="64"/>
      <c r="AK166" s="65">
        <f t="shared" si="117"/>
        <v>0</v>
      </c>
      <c r="AL166" s="64"/>
      <c r="AM166" s="65">
        <f t="shared" si="118"/>
        <v>0</v>
      </c>
      <c r="AN166" s="64"/>
      <c r="AO166" s="65">
        <f t="shared" si="119"/>
        <v>0</v>
      </c>
      <c r="AP166" s="300">
        <f t="shared" si="120"/>
        <v>16</v>
      </c>
      <c r="AQ166" s="78">
        <f t="shared" si="121"/>
        <v>6</v>
      </c>
      <c r="AR166" s="291">
        <v>1</v>
      </c>
      <c r="AS166" s="69"/>
      <c r="AT166" s="286">
        <v>3</v>
      </c>
      <c r="AU166" s="226">
        <f t="shared" si="89"/>
        <v>4</v>
      </c>
      <c r="AV166" s="294">
        <f t="shared" si="90"/>
        <v>0</v>
      </c>
      <c r="AW166" s="68">
        <f t="shared" si="91"/>
        <v>0</v>
      </c>
      <c r="AX166" s="298">
        <v>4</v>
      </c>
      <c r="AY166" s="226">
        <f t="shared" si="92"/>
        <v>4</v>
      </c>
      <c r="AZ166" s="291">
        <f t="shared" si="93"/>
        <v>1</v>
      </c>
      <c r="BA166" s="69">
        <f t="shared" si="94"/>
        <v>0</v>
      </c>
      <c r="BB166" s="286">
        <f t="shared" si="95"/>
        <v>-1</v>
      </c>
      <c r="BC166" s="226">
        <f t="shared" si="96"/>
        <v>0</v>
      </c>
      <c r="BD166" s="70">
        <f t="shared" si="97"/>
        <v>0</v>
      </c>
      <c r="BE166" s="70">
        <f t="shared" si="98"/>
        <v>-25</v>
      </c>
      <c r="BF166" s="71">
        <v>1</v>
      </c>
      <c r="BG166" s="71"/>
      <c r="BH166" s="71"/>
      <c r="BI166" s="108">
        <f t="shared" si="99"/>
        <v>1</v>
      </c>
      <c r="BJ166" s="18">
        <f t="shared" si="100"/>
        <v>3</v>
      </c>
      <c r="BK166" s="18"/>
      <c r="BL166" s="18">
        <f t="shared" si="101"/>
        <v>3</v>
      </c>
      <c r="BM166" s="18">
        <f t="shared" si="102"/>
        <v>-1</v>
      </c>
      <c r="BN166" s="18">
        <f t="shared" si="103"/>
        <v>-25</v>
      </c>
      <c r="BO166" s="73"/>
      <c r="BP166" s="55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60"/>
      <c r="CV166" s="56">
        <f t="shared" si="124"/>
        <v>0</v>
      </c>
      <c r="CW166" s="173">
        <f t="shared" si="104"/>
        <v>0</v>
      </c>
      <c r="CX166" s="60"/>
      <c r="CY166" s="60"/>
      <c r="CZ166" s="60"/>
      <c r="DA166" s="60"/>
      <c r="DB166" s="60"/>
      <c r="DC166" s="75"/>
      <c r="DD166" s="60"/>
      <c r="DE166" s="75"/>
      <c r="DF166" s="60"/>
      <c r="DG166" s="60"/>
      <c r="DH166" s="60"/>
      <c r="DI166" s="60"/>
      <c r="DK166" s="3">
        <v>1</v>
      </c>
      <c r="DM166" s="3">
        <v>3</v>
      </c>
      <c r="DN166" s="3">
        <v>4</v>
      </c>
    </row>
    <row r="167" spans="1:118" s="3" customFormat="1" ht="21.75" customHeight="1">
      <c r="A167" s="56">
        <v>158</v>
      </c>
      <c r="B167" s="58">
        <v>80030196</v>
      </c>
      <c r="C167" s="59" t="s">
        <v>312</v>
      </c>
      <c r="D167" s="60" t="s">
        <v>308</v>
      </c>
      <c r="E167" s="60" t="s">
        <v>284</v>
      </c>
      <c r="F167" s="60" t="s">
        <v>106</v>
      </c>
      <c r="G167" s="60" t="s">
        <v>107</v>
      </c>
      <c r="H167" s="60" t="s">
        <v>108</v>
      </c>
      <c r="I167" s="56">
        <v>45</v>
      </c>
      <c r="J167" s="56" t="s">
        <v>116</v>
      </c>
      <c r="K167" s="56" t="s">
        <v>110</v>
      </c>
      <c r="L167" s="56">
        <v>0</v>
      </c>
      <c r="M167" s="62">
        <f t="shared" si="105"/>
        <v>0</v>
      </c>
      <c r="N167" s="61">
        <v>1</v>
      </c>
      <c r="O167" s="62">
        <f t="shared" si="106"/>
        <v>1</v>
      </c>
      <c r="P167" s="61">
        <v>3</v>
      </c>
      <c r="Q167" s="62">
        <f t="shared" si="107"/>
        <v>1</v>
      </c>
      <c r="R167" s="61">
        <v>7</v>
      </c>
      <c r="S167" s="63">
        <f t="shared" si="108"/>
        <v>1</v>
      </c>
      <c r="T167" s="61">
        <v>3</v>
      </c>
      <c r="U167" s="63">
        <f t="shared" si="109"/>
        <v>1</v>
      </c>
      <c r="V167" s="61">
        <v>1</v>
      </c>
      <c r="W167" s="63">
        <f t="shared" si="110"/>
        <v>1</v>
      </c>
      <c r="X167" s="61">
        <v>4</v>
      </c>
      <c r="Y167" s="63">
        <f t="shared" si="111"/>
        <v>1</v>
      </c>
      <c r="Z167" s="61">
        <v>5</v>
      </c>
      <c r="AA167" s="63">
        <f t="shared" si="112"/>
        <v>1</v>
      </c>
      <c r="AB167" s="61">
        <v>4</v>
      </c>
      <c r="AC167" s="63">
        <f t="shared" si="113"/>
        <v>1</v>
      </c>
      <c r="AD167" s="64">
        <v>0</v>
      </c>
      <c r="AE167" s="65">
        <f t="shared" si="114"/>
        <v>0</v>
      </c>
      <c r="AF167" s="64">
        <v>0</v>
      </c>
      <c r="AG167" s="65">
        <f t="shared" si="115"/>
        <v>0</v>
      </c>
      <c r="AH167" s="64">
        <v>0</v>
      </c>
      <c r="AI167" s="65">
        <f t="shared" si="116"/>
        <v>0</v>
      </c>
      <c r="AJ167" s="64"/>
      <c r="AK167" s="65">
        <f t="shared" si="117"/>
        <v>0</v>
      </c>
      <c r="AL167" s="64"/>
      <c r="AM167" s="65">
        <f t="shared" si="118"/>
        <v>0</v>
      </c>
      <c r="AN167" s="64"/>
      <c r="AO167" s="65">
        <f t="shared" si="119"/>
        <v>0</v>
      </c>
      <c r="AP167" s="300">
        <f t="shared" si="120"/>
        <v>28</v>
      </c>
      <c r="AQ167" s="78">
        <f t="shared" si="121"/>
        <v>8</v>
      </c>
      <c r="AR167" s="291">
        <v>1</v>
      </c>
      <c r="AS167" s="69"/>
      <c r="AT167" s="286">
        <v>2</v>
      </c>
      <c r="AU167" s="226">
        <f t="shared" si="89"/>
        <v>3</v>
      </c>
      <c r="AV167" s="294">
        <f t="shared" si="90"/>
        <v>0</v>
      </c>
      <c r="AW167" s="68">
        <f t="shared" si="91"/>
        <v>0</v>
      </c>
      <c r="AX167" s="298">
        <v>4</v>
      </c>
      <c r="AY167" s="226">
        <f t="shared" si="92"/>
        <v>4</v>
      </c>
      <c r="AZ167" s="291">
        <f t="shared" si="93"/>
        <v>1</v>
      </c>
      <c r="BA167" s="69">
        <f t="shared" si="94"/>
        <v>0</v>
      </c>
      <c r="BB167" s="286">
        <f t="shared" si="95"/>
        <v>-2</v>
      </c>
      <c r="BC167" s="226">
        <f t="shared" si="96"/>
        <v>-1</v>
      </c>
      <c r="BD167" s="70">
        <f t="shared" si="97"/>
        <v>-25</v>
      </c>
      <c r="BE167" s="70">
        <f t="shared" si="98"/>
        <v>-50</v>
      </c>
      <c r="BF167" s="71"/>
      <c r="BG167" s="71"/>
      <c r="BH167" s="71"/>
      <c r="BI167" s="108">
        <f t="shared" si="99"/>
        <v>0</v>
      </c>
      <c r="BJ167" s="18">
        <f t="shared" si="100"/>
        <v>3</v>
      </c>
      <c r="BK167" s="18"/>
      <c r="BL167" s="18">
        <f t="shared" si="101"/>
        <v>3</v>
      </c>
      <c r="BM167" s="18">
        <f t="shared" si="102"/>
        <v>-1</v>
      </c>
      <c r="BN167" s="18">
        <f t="shared" si="103"/>
        <v>-25</v>
      </c>
      <c r="BO167" s="73"/>
      <c r="BP167" s="55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60"/>
      <c r="CV167" s="56">
        <f t="shared" si="124"/>
        <v>-1</v>
      </c>
      <c r="CW167" s="173">
        <f t="shared" si="104"/>
        <v>-25</v>
      </c>
      <c r="CX167" s="60"/>
      <c r="CY167" s="60"/>
      <c r="CZ167" s="60"/>
      <c r="DA167" s="60"/>
      <c r="DB167" s="60"/>
      <c r="DC167" s="75"/>
      <c r="DD167" s="60"/>
      <c r="DE167" s="75"/>
      <c r="DF167" s="60"/>
      <c r="DG167" s="60"/>
      <c r="DH167" s="60"/>
      <c r="DI167" s="60"/>
      <c r="DK167" s="3">
        <v>1</v>
      </c>
      <c r="DM167" s="3">
        <v>2</v>
      </c>
      <c r="DN167" s="3">
        <v>3</v>
      </c>
    </row>
    <row r="168" spans="1:118" s="3" customFormat="1" ht="21.75" customHeight="1">
      <c r="A168" s="56">
        <v>159</v>
      </c>
      <c r="B168" s="58">
        <v>80030197</v>
      </c>
      <c r="C168" s="59" t="s">
        <v>313</v>
      </c>
      <c r="D168" s="60" t="s">
        <v>308</v>
      </c>
      <c r="E168" s="60" t="s">
        <v>284</v>
      </c>
      <c r="F168" s="60" t="s">
        <v>106</v>
      </c>
      <c r="G168" s="60" t="s">
        <v>107</v>
      </c>
      <c r="H168" s="60" t="s">
        <v>112</v>
      </c>
      <c r="I168" s="56">
        <v>50</v>
      </c>
      <c r="J168" s="56" t="s">
        <v>116</v>
      </c>
      <c r="K168" s="56" t="s">
        <v>110</v>
      </c>
      <c r="L168" s="56">
        <v>0</v>
      </c>
      <c r="M168" s="62">
        <f t="shared" si="105"/>
        <v>0</v>
      </c>
      <c r="N168" s="61">
        <v>17</v>
      </c>
      <c r="O168" s="62">
        <f t="shared" si="106"/>
        <v>1</v>
      </c>
      <c r="P168" s="61">
        <v>27</v>
      </c>
      <c r="Q168" s="62">
        <f t="shared" si="107"/>
        <v>1</v>
      </c>
      <c r="R168" s="61">
        <v>20</v>
      </c>
      <c r="S168" s="63">
        <f t="shared" si="108"/>
        <v>1</v>
      </c>
      <c r="T168" s="61">
        <v>18</v>
      </c>
      <c r="U168" s="63">
        <f t="shared" si="109"/>
        <v>1</v>
      </c>
      <c r="V168" s="61">
        <v>35</v>
      </c>
      <c r="W168" s="63">
        <f t="shared" si="110"/>
        <v>1</v>
      </c>
      <c r="X168" s="61">
        <v>26</v>
      </c>
      <c r="Y168" s="63">
        <f t="shared" si="111"/>
        <v>1</v>
      </c>
      <c r="Z168" s="61">
        <v>29</v>
      </c>
      <c r="AA168" s="63">
        <f t="shared" si="112"/>
        <v>1</v>
      </c>
      <c r="AB168" s="61">
        <v>31</v>
      </c>
      <c r="AC168" s="63">
        <f t="shared" si="113"/>
        <v>1</v>
      </c>
      <c r="AD168" s="64">
        <v>17</v>
      </c>
      <c r="AE168" s="65">
        <f t="shared" si="114"/>
        <v>1</v>
      </c>
      <c r="AF168" s="64">
        <v>15</v>
      </c>
      <c r="AG168" s="65">
        <f t="shared" si="115"/>
        <v>1</v>
      </c>
      <c r="AH168" s="64">
        <v>11</v>
      </c>
      <c r="AI168" s="65">
        <f t="shared" si="116"/>
        <v>1</v>
      </c>
      <c r="AJ168" s="64"/>
      <c r="AK168" s="65">
        <f t="shared" si="117"/>
        <v>0</v>
      </c>
      <c r="AL168" s="64"/>
      <c r="AM168" s="65">
        <f t="shared" si="118"/>
        <v>0</v>
      </c>
      <c r="AN168" s="64"/>
      <c r="AO168" s="65">
        <f t="shared" si="119"/>
        <v>0</v>
      </c>
      <c r="AP168" s="300">
        <f t="shared" si="120"/>
        <v>246</v>
      </c>
      <c r="AQ168" s="78">
        <f t="shared" si="121"/>
        <v>11</v>
      </c>
      <c r="AR168" s="291">
        <v>1</v>
      </c>
      <c r="AS168" s="69"/>
      <c r="AT168" s="286">
        <v>14</v>
      </c>
      <c r="AU168" s="226">
        <f t="shared" si="89"/>
        <v>15</v>
      </c>
      <c r="AV168" s="294">
        <f t="shared" si="90"/>
        <v>1</v>
      </c>
      <c r="AW168" s="68">
        <f t="shared" si="91"/>
        <v>1</v>
      </c>
      <c r="AX168" s="298">
        <f t="shared" ref="AX168:AX174" si="125">IF(AP168&lt;1,0,IF(AND((L168+N168+P168+R168+T168+V168+X168+Z168+AB168)&lt;=40,(L168+N168+P168+R168+T168+V168+X168+Z168+AB168)&gt;0,(AP168)&lt;120),"กรอก",ROUND((IF(AP168&lt;120,((IF((L168+N168+P168+R168+T168+V168+X168+Z168+AB168)=0,0,(IF((L168+N168+P168+R168+T168+V168+X168+Z168+AB168)&lt;=80,6,8))))+((((AE168+AG168+AI168)*30)/20)+(((AK168+AM168+AO168)*35)/20))),(((M168+O168+Q168)*20)/20)+(((S168+U168+W168+Y168+AA168+AC168)*25)/20)+(((AE168+AG168+AI168)*30)/20)+(((AK168+AM168+AO168)*35)/20))),0)))</f>
        <v>14</v>
      </c>
      <c r="AY168" s="226">
        <f t="shared" si="92"/>
        <v>16</v>
      </c>
      <c r="AZ168" s="291">
        <f t="shared" si="93"/>
        <v>0</v>
      </c>
      <c r="BA168" s="69">
        <f t="shared" si="94"/>
        <v>-1</v>
      </c>
      <c r="BB168" s="286">
        <f t="shared" si="95"/>
        <v>0</v>
      </c>
      <c r="BC168" s="226">
        <f t="shared" si="96"/>
        <v>-1</v>
      </c>
      <c r="BD168" s="70">
        <f t="shared" si="97"/>
        <v>-6.25</v>
      </c>
      <c r="BE168" s="70">
        <f t="shared" si="98"/>
        <v>0</v>
      </c>
      <c r="BF168" s="71"/>
      <c r="BG168" s="71"/>
      <c r="BH168" s="71">
        <v>1</v>
      </c>
      <c r="BI168" s="108">
        <f t="shared" si="99"/>
        <v>1</v>
      </c>
      <c r="BJ168" s="18">
        <f t="shared" si="100"/>
        <v>14</v>
      </c>
      <c r="BK168" s="18"/>
      <c r="BL168" s="18">
        <f t="shared" si="101"/>
        <v>14</v>
      </c>
      <c r="BM168" s="18">
        <f t="shared" si="102"/>
        <v>-2</v>
      </c>
      <c r="BN168" s="18">
        <f t="shared" si="103"/>
        <v>-12.5</v>
      </c>
      <c r="BO168" s="73"/>
      <c r="BP168" s="55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60"/>
      <c r="CV168" s="56">
        <f t="shared" si="124"/>
        <v>-1</v>
      </c>
      <c r="CW168" s="173">
        <f t="shared" si="104"/>
        <v>-6.25</v>
      </c>
      <c r="CX168" s="60"/>
      <c r="CY168" s="60"/>
      <c r="CZ168" s="60"/>
      <c r="DA168" s="60"/>
      <c r="DB168" s="60"/>
      <c r="DC168" s="75"/>
      <c r="DD168" s="60"/>
      <c r="DE168" s="75"/>
      <c r="DF168" s="60"/>
      <c r="DG168" s="60"/>
      <c r="DH168" s="60"/>
      <c r="DI168" s="60"/>
      <c r="DK168" s="3">
        <v>1</v>
      </c>
      <c r="DM168" s="3">
        <v>16</v>
      </c>
      <c r="DN168" s="3">
        <v>17</v>
      </c>
    </row>
    <row r="169" spans="1:118" s="3" customFormat="1" ht="21.75" customHeight="1">
      <c r="A169" s="56">
        <v>160</v>
      </c>
      <c r="B169" s="58">
        <v>80030198</v>
      </c>
      <c r="C169" s="59" t="s">
        <v>314</v>
      </c>
      <c r="D169" s="60" t="s">
        <v>315</v>
      </c>
      <c r="E169" s="60" t="s">
        <v>284</v>
      </c>
      <c r="F169" s="60" t="s">
        <v>106</v>
      </c>
      <c r="G169" s="60" t="s">
        <v>107</v>
      </c>
      <c r="H169" s="60" t="s">
        <v>108</v>
      </c>
      <c r="I169" s="56">
        <v>62</v>
      </c>
      <c r="J169" s="56" t="s">
        <v>116</v>
      </c>
      <c r="K169" s="56" t="s">
        <v>110</v>
      </c>
      <c r="L169" s="56">
        <v>6</v>
      </c>
      <c r="M169" s="62">
        <f t="shared" si="105"/>
        <v>1</v>
      </c>
      <c r="N169" s="61">
        <v>7</v>
      </c>
      <c r="O169" s="62">
        <f t="shared" si="106"/>
        <v>1</v>
      </c>
      <c r="P169" s="61">
        <v>4</v>
      </c>
      <c r="Q169" s="62">
        <f t="shared" si="107"/>
        <v>1</v>
      </c>
      <c r="R169" s="61">
        <v>3</v>
      </c>
      <c r="S169" s="63">
        <f t="shared" si="108"/>
        <v>1</v>
      </c>
      <c r="T169" s="61">
        <v>7</v>
      </c>
      <c r="U169" s="63">
        <f t="shared" si="109"/>
        <v>1</v>
      </c>
      <c r="V169" s="61">
        <v>4</v>
      </c>
      <c r="W169" s="63">
        <f t="shared" si="110"/>
        <v>1</v>
      </c>
      <c r="X169" s="61">
        <v>6</v>
      </c>
      <c r="Y169" s="63">
        <f t="shared" si="111"/>
        <v>1</v>
      </c>
      <c r="Z169" s="61">
        <v>1</v>
      </c>
      <c r="AA169" s="63">
        <f t="shared" si="112"/>
        <v>1</v>
      </c>
      <c r="AB169" s="61">
        <v>10</v>
      </c>
      <c r="AC169" s="63">
        <f t="shared" si="113"/>
        <v>1</v>
      </c>
      <c r="AD169" s="64">
        <v>0</v>
      </c>
      <c r="AE169" s="65">
        <f t="shared" si="114"/>
        <v>0</v>
      </c>
      <c r="AF169" s="64">
        <v>0</v>
      </c>
      <c r="AG169" s="65">
        <f t="shared" si="115"/>
        <v>0</v>
      </c>
      <c r="AH169" s="64">
        <v>0</v>
      </c>
      <c r="AI169" s="65">
        <f t="shared" si="116"/>
        <v>0</v>
      </c>
      <c r="AJ169" s="64"/>
      <c r="AK169" s="65">
        <f t="shared" si="117"/>
        <v>0</v>
      </c>
      <c r="AL169" s="64"/>
      <c r="AM169" s="65">
        <f t="shared" si="118"/>
        <v>0</v>
      </c>
      <c r="AN169" s="64"/>
      <c r="AO169" s="65">
        <f t="shared" si="119"/>
        <v>0</v>
      </c>
      <c r="AP169" s="300">
        <f t="shared" si="120"/>
        <v>48</v>
      </c>
      <c r="AQ169" s="78">
        <f t="shared" si="121"/>
        <v>9</v>
      </c>
      <c r="AR169" s="291">
        <v>1</v>
      </c>
      <c r="AS169" s="69"/>
      <c r="AT169" s="286">
        <v>2</v>
      </c>
      <c r="AU169" s="226">
        <f t="shared" si="89"/>
        <v>3</v>
      </c>
      <c r="AV169" s="294">
        <f t="shared" si="90"/>
        <v>1</v>
      </c>
      <c r="AW169" s="68">
        <f t="shared" si="91"/>
        <v>0</v>
      </c>
      <c r="AX169" s="298">
        <f t="shared" si="125"/>
        <v>6</v>
      </c>
      <c r="AY169" s="226">
        <f t="shared" si="92"/>
        <v>7</v>
      </c>
      <c r="AZ169" s="291">
        <f t="shared" si="93"/>
        <v>0</v>
      </c>
      <c r="BA169" s="69">
        <f t="shared" si="94"/>
        <v>0</v>
      </c>
      <c r="BB169" s="286">
        <f t="shared" si="95"/>
        <v>-4</v>
      </c>
      <c r="BC169" s="226">
        <f t="shared" si="96"/>
        <v>-4</v>
      </c>
      <c r="BD169" s="70">
        <f t="shared" si="97"/>
        <v>-57.142857142857139</v>
      </c>
      <c r="BE169" s="70">
        <f t="shared" si="98"/>
        <v>-66.666666666666657</v>
      </c>
      <c r="BF169" s="71"/>
      <c r="BG169" s="71"/>
      <c r="BH169" s="71"/>
      <c r="BI169" s="108">
        <f t="shared" si="99"/>
        <v>0</v>
      </c>
      <c r="BJ169" s="18">
        <f t="shared" si="100"/>
        <v>3</v>
      </c>
      <c r="BK169" s="18"/>
      <c r="BL169" s="18">
        <f t="shared" si="101"/>
        <v>3</v>
      </c>
      <c r="BM169" s="18">
        <f t="shared" si="102"/>
        <v>-4</v>
      </c>
      <c r="BN169" s="18">
        <f t="shared" si="103"/>
        <v>-57.142857142857139</v>
      </c>
      <c r="BO169" s="73"/>
      <c r="BP169" s="55"/>
      <c r="BQ169" s="74">
        <v>1</v>
      </c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60"/>
      <c r="CV169" s="56">
        <f t="shared" si="124"/>
        <v>-3</v>
      </c>
      <c r="CW169" s="173">
        <f t="shared" si="104"/>
        <v>-42.857142857142854</v>
      </c>
      <c r="CX169" s="60"/>
      <c r="CY169" s="60"/>
      <c r="CZ169" s="60"/>
      <c r="DA169" s="60"/>
      <c r="DB169" s="60"/>
      <c r="DC169" s="75"/>
      <c r="DD169" s="60"/>
      <c r="DE169" s="75"/>
      <c r="DF169" s="60"/>
      <c r="DG169" s="60"/>
      <c r="DH169" s="60"/>
      <c r="DI169" s="60"/>
      <c r="DK169" s="3">
        <v>1</v>
      </c>
      <c r="DM169" s="3">
        <v>2</v>
      </c>
      <c r="DN169" s="3">
        <v>3</v>
      </c>
    </row>
    <row r="170" spans="1:118" s="3" customFormat="1" ht="21.75" customHeight="1">
      <c r="A170" s="56">
        <v>161</v>
      </c>
      <c r="B170" s="58">
        <v>80030199</v>
      </c>
      <c r="C170" s="59" t="s">
        <v>316</v>
      </c>
      <c r="D170" s="60" t="s">
        <v>315</v>
      </c>
      <c r="E170" s="60" t="s">
        <v>284</v>
      </c>
      <c r="F170" s="60" t="s">
        <v>106</v>
      </c>
      <c r="G170" s="60" t="s">
        <v>107</v>
      </c>
      <c r="H170" s="60" t="s">
        <v>108</v>
      </c>
      <c r="I170" s="56">
        <v>60</v>
      </c>
      <c r="J170" s="56" t="s">
        <v>116</v>
      </c>
      <c r="K170" s="56" t="s">
        <v>110</v>
      </c>
      <c r="L170" s="56">
        <v>15</v>
      </c>
      <c r="M170" s="62">
        <f t="shared" si="105"/>
        <v>1</v>
      </c>
      <c r="N170" s="61">
        <v>10</v>
      </c>
      <c r="O170" s="62">
        <f t="shared" si="106"/>
        <v>1</v>
      </c>
      <c r="P170" s="61">
        <v>18</v>
      </c>
      <c r="Q170" s="62">
        <f t="shared" si="107"/>
        <v>1</v>
      </c>
      <c r="R170" s="61">
        <v>12</v>
      </c>
      <c r="S170" s="63">
        <f t="shared" si="108"/>
        <v>1</v>
      </c>
      <c r="T170" s="61">
        <v>6</v>
      </c>
      <c r="U170" s="63">
        <f t="shared" si="109"/>
        <v>1</v>
      </c>
      <c r="V170" s="61">
        <v>10</v>
      </c>
      <c r="W170" s="63">
        <f t="shared" si="110"/>
        <v>1</v>
      </c>
      <c r="X170" s="61">
        <v>14</v>
      </c>
      <c r="Y170" s="63">
        <f t="shared" si="111"/>
        <v>1</v>
      </c>
      <c r="Z170" s="61">
        <v>10</v>
      </c>
      <c r="AA170" s="63">
        <f t="shared" si="112"/>
        <v>1</v>
      </c>
      <c r="AB170" s="61">
        <v>13</v>
      </c>
      <c r="AC170" s="63">
        <f t="shared" si="113"/>
        <v>1</v>
      </c>
      <c r="AD170" s="64">
        <v>0</v>
      </c>
      <c r="AE170" s="65">
        <f t="shared" si="114"/>
        <v>0</v>
      </c>
      <c r="AF170" s="64">
        <v>0</v>
      </c>
      <c r="AG170" s="65">
        <f t="shared" si="115"/>
        <v>0</v>
      </c>
      <c r="AH170" s="64">
        <v>0</v>
      </c>
      <c r="AI170" s="65">
        <f t="shared" si="116"/>
        <v>0</v>
      </c>
      <c r="AJ170" s="64"/>
      <c r="AK170" s="65">
        <f t="shared" si="117"/>
        <v>0</v>
      </c>
      <c r="AL170" s="64"/>
      <c r="AM170" s="65">
        <f t="shared" si="118"/>
        <v>0</v>
      </c>
      <c r="AN170" s="64"/>
      <c r="AO170" s="65">
        <f t="shared" si="119"/>
        <v>0</v>
      </c>
      <c r="AP170" s="300">
        <f t="shared" si="120"/>
        <v>108</v>
      </c>
      <c r="AQ170" s="78">
        <f t="shared" si="121"/>
        <v>9</v>
      </c>
      <c r="AR170" s="291">
        <v>1</v>
      </c>
      <c r="AS170" s="69"/>
      <c r="AT170" s="286">
        <v>5</v>
      </c>
      <c r="AU170" s="226">
        <f t="shared" si="89"/>
        <v>6</v>
      </c>
      <c r="AV170" s="294">
        <f t="shared" si="90"/>
        <v>1</v>
      </c>
      <c r="AW170" s="68">
        <f t="shared" si="91"/>
        <v>0</v>
      </c>
      <c r="AX170" s="298">
        <f t="shared" si="125"/>
        <v>8</v>
      </c>
      <c r="AY170" s="226">
        <f t="shared" si="92"/>
        <v>9</v>
      </c>
      <c r="AZ170" s="291">
        <f t="shared" si="93"/>
        <v>0</v>
      </c>
      <c r="BA170" s="69">
        <f t="shared" si="94"/>
        <v>0</v>
      </c>
      <c r="BB170" s="286">
        <f t="shared" si="95"/>
        <v>-3</v>
      </c>
      <c r="BC170" s="226">
        <f t="shared" si="96"/>
        <v>-3</v>
      </c>
      <c r="BD170" s="70">
        <f t="shared" si="97"/>
        <v>-33.333333333333329</v>
      </c>
      <c r="BE170" s="70">
        <f t="shared" si="98"/>
        <v>-37.5</v>
      </c>
      <c r="BF170" s="71"/>
      <c r="BG170" s="71"/>
      <c r="BH170" s="71"/>
      <c r="BI170" s="108">
        <f t="shared" si="99"/>
        <v>0</v>
      </c>
      <c r="BJ170" s="18">
        <f t="shared" si="100"/>
        <v>6</v>
      </c>
      <c r="BK170" s="18"/>
      <c r="BL170" s="18">
        <f t="shared" si="101"/>
        <v>6</v>
      </c>
      <c r="BM170" s="18">
        <f t="shared" si="102"/>
        <v>-3</v>
      </c>
      <c r="BN170" s="18">
        <f t="shared" si="103"/>
        <v>-33.333333333333329</v>
      </c>
      <c r="BO170" s="73"/>
      <c r="BP170" s="55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60"/>
      <c r="CV170" s="56">
        <f t="shared" si="124"/>
        <v>-3</v>
      </c>
      <c r="CW170" s="173">
        <f t="shared" si="104"/>
        <v>-33.333333333333329</v>
      </c>
      <c r="CX170" s="60"/>
      <c r="CY170" s="60"/>
      <c r="CZ170" s="60"/>
      <c r="DA170" s="60"/>
      <c r="DB170" s="60"/>
      <c r="DC170" s="75">
        <v>1</v>
      </c>
      <c r="DD170" s="60"/>
      <c r="DE170" s="75"/>
      <c r="DF170" s="60"/>
      <c r="DG170" s="60"/>
      <c r="DH170" s="60"/>
      <c r="DI170" s="60"/>
      <c r="DK170" s="3">
        <v>1</v>
      </c>
      <c r="DM170" s="3">
        <v>5</v>
      </c>
      <c r="DN170" s="3">
        <v>6</v>
      </c>
    </row>
    <row r="171" spans="1:118" s="3" customFormat="1" ht="21.75" customHeight="1">
      <c r="A171" s="56">
        <v>162</v>
      </c>
      <c r="B171" s="58">
        <v>80030200</v>
      </c>
      <c r="C171" s="59" t="s">
        <v>317</v>
      </c>
      <c r="D171" s="60" t="s">
        <v>315</v>
      </c>
      <c r="E171" s="60" t="s">
        <v>284</v>
      </c>
      <c r="F171" s="60" t="s">
        <v>106</v>
      </c>
      <c r="G171" s="60" t="s">
        <v>107</v>
      </c>
      <c r="H171" s="60" t="s">
        <v>108</v>
      </c>
      <c r="I171" s="56">
        <v>30</v>
      </c>
      <c r="J171" s="56" t="s">
        <v>109</v>
      </c>
      <c r="K171" s="56" t="s">
        <v>113</v>
      </c>
      <c r="L171" s="56">
        <v>24</v>
      </c>
      <c r="M171" s="62">
        <f t="shared" si="105"/>
        <v>1</v>
      </c>
      <c r="N171" s="61">
        <v>28</v>
      </c>
      <c r="O171" s="62">
        <f t="shared" si="106"/>
        <v>1</v>
      </c>
      <c r="P171" s="61">
        <v>49</v>
      </c>
      <c r="Q171" s="62">
        <f t="shared" si="107"/>
        <v>2</v>
      </c>
      <c r="R171" s="61">
        <v>75</v>
      </c>
      <c r="S171" s="63">
        <f t="shared" si="108"/>
        <v>3</v>
      </c>
      <c r="T171" s="61">
        <v>79</v>
      </c>
      <c r="U171" s="63">
        <f t="shared" si="109"/>
        <v>3</v>
      </c>
      <c r="V171" s="61">
        <v>94</v>
      </c>
      <c r="W171" s="63">
        <f t="shared" si="110"/>
        <v>3</v>
      </c>
      <c r="X171" s="61">
        <v>83</v>
      </c>
      <c r="Y171" s="63">
        <f t="shared" si="111"/>
        <v>3</v>
      </c>
      <c r="Z171" s="61">
        <v>89</v>
      </c>
      <c r="AA171" s="63">
        <f t="shared" si="112"/>
        <v>3</v>
      </c>
      <c r="AB171" s="61">
        <v>87</v>
      </c>
      <c r="AC171" s="63">
        <f t="shared" si="113"/>
        <v>3</v>
      </c>
      <c r="AD171" s="64">
        <v>0</v>
      </c>
      <c r="AE171" s="65">
        <f t="shared" si="114"/>
        <v>0</v>
      </c>
      <c r="AF171" s="64">
        <v>0</v>
      </c>
      <c r="AG171" s="65">
        <f t="shared" si="115"/>
        <v>0</v>
      </c>
      <c r="AH171" s="64">
        <v>0</v>
      </c>
      <c r="AI171" s="65">
        <f t="shared" si="116"/>
        <v>0</v>
      </c>
      <c r="AJ171" s="64"/>
      <c r="AK171" s="65">
        <f t="shared" si="117"/>
        <v>0</v>
      </c>
      <c r="AL171" s="64"/>
      <c r="AM171" s="65">
        <f t="shared" si="118"/>
        <v>0</v>
      </c>
      <c r="AN171" s="64"/>
      <c r="AO171" s="65">
        <f t="shared" si="119"/>
        <v>0</v>
      </c>
      <c r="AP171" s="300">
        <f t="shared" si="120"/>
        <v>608</v>
      </c>
      <c r="AQ171" s="78">
        <f t="shared" si="121"/>
        <v>22</v>
      </c>
      <c r="AR171" s="291">
        <v>1</v>
      </c>
      <c r="AS171" s="69">
        <v>1</v>
      </c>
      <c r="AT171" s="286">
        <v>28</v>
      </c>
      <c r="AU171" s="226">
        <f t="shared" si="89"/>
        <v>30</v>
      </c>
      <c r="AV171" s="294">
        <f t="shared" si="90"/>
        <v>1</v>
      </c>
      <c r="AW171" s="68">
        <f t="shared" si="91"/>
        <v>1</v>
      </c>
      <c r="AX171" s="298">
        <f t="shared" si="125"/>
        <v>27</v>
      </c>
      <c r="AY171" s="226">
        <f t="shared" si="92"/>
        <v>29</v>
      </c>
      <c r="AZ171" s="291">
        <f t="shared" si="93"/>
        <v>0</v>
      </c>
      <c r="BA171" s="69">
        <f t="shared" si="94"/>
        <v>0</v>
      </c>
      <c r="BB171" s="286">
        <f t="shared" si="95"/>
        <v>1</v>
      </c>
      <c r="BC171" s="226">
        <f t="shared" si="96"/>
        <v>1</v>
      </c>
      <c r="BD171" s="70">
        <f t="shared" si="97"/>
        <v>3.4482758620689653</v>
      </c>
      <c r="BE171" s="70">
        <f t="shared" si="98"/>
        <v>3.7037037037037033</v>
      </c>
      <c r="BF171" s="71"/>
      <c r="BG171" s="71"/>
      <c r="BH171" s="71">
        <v>2</v>
      </c>
      <c r="BI171" s="108">
        <f t="shared" si="99"/>
        <v>2</v>
      </c>
      <c r="BJ171" s="18">
        <f t="shared" si="100"/>
        <v>28</v>
      </c>
      <c r="BK171" s="18">
        <v>1</v>
      </c>
      <c r="BL171" s="18">
        <f t="shared" si="101"/>
        <v>29</v>
      </c>
      <c r="BM171" s="18">
        <f t="shared" si="102"/>
        <v>0</v>
      </c>
      <c r="BN171" s="18">
        <f t="shared" si="103"/>
        <v>0</v>
      </c>
      <c r="BO171" s="73"/>
      <c r="BP171" s="55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60"/>
      <c r="CV171" s="56">
        <f t="shared" si="124"/>
        <v>1</v>
      </c>
      <c r="CW171" s="173">
        <f t="shared" si="104"/>
        <v>3.4482758620689653</v>
      </c>
      <c r="CX171" s="60"/>
      <c r="CY171" s="60"/>
      <c r="CZ171" s="60"/>
      <c r="DA171" s="60"/>
      <c r="DB171" s="60"/>
      <c r="DC171" s="75"/>
      <c r="DD171" s="60"/>
      <c r="DE171" s="75"/>
      <c r="DF171" s="60"/>
      <c r="DG171" s="60"/>
      <c r="DH171" s="60"/>
      <c r="DI171" s="60"/>
      <c r="DK171" s="3">
        <v>1</v>
      </c>
      <c r="DL171" s="3">
        <v>1</v>
      </c>
      <c r="DM171" s="3">
        <v>29</v>
      </c>
      <c r="DN171" s="3">
        <v>31</v>
      </c>
    </row>
    <row r="172" spans="1:118" s="87" customFormat="1" ht="21.75" customHeight="1">
      <c r="A172" s="56">
        <v>163</v>
      </c>
      <c r="B172" s="88">
        <v>80030201</v>
      </c>
      <c r="C172" s="59" t="s">
        <v>318</v>
      </c>
      <c r="D172" s="59" t="s">
        <v>315</v>
      </c>
      <c r="E172" s="59" t="s">
        <v>284</v>
      </c>
      <c r="F172" s="59" t="s">
        <v>106</v>
      </c>
      <c r="G172" s="59" t="s">
        <v>107</v>
      </c>
      <c r="H172" s="59" t="s">
        <v>108</v>
      </c>
      <c r="I172" s="82">
        <v>57</v>
      </c>
      <c r="J172" s="82" t="s">
        <v>109</v>
      </c>
      <c r="K172" s="82" t="s">
        <v>110</v>
      </c>
      <c r="L172" s="56">
        <v>10</v>
      </c>
      <c r="M172" s="62">
        <f t="shared" si="105"/>
        <v>1</v>
      </c>
      <c r="N172" s="61">
        <v>12</v>
      </c>
      <c r="O172" s="62">
        <f t="shared" si="106"/>
        <v>1</v>
      </c>
      <c r="P172" s="61">
        <v>14</v>
      </c>
      <c r="Q172" s="62">
        <f t="shared" si="107"/>
        <v>1</v>
      </c>
      <c r="R172" s="61">
        <v>13</v>
      </c>
      <c r="S172" s="63">
        <f t="shared" si="108"/>
        <v>1</v>
      </c>
      <c r="T172" s="61">
        <v>14</v>
      </c>
      <c r="U172" s="63">
        <f t="shared" si="109"/>
        <v>1</v>
      </c>
      <c r="V172" s="61">
        <v>16</v>
      </c>
      <c r="W172" s="63">
        <f t="shared" si="110"/>
        <v>1</v>
      </c>
      <c r="X172" s="61">
        <v>17</v>
      </c>
      <c r="Y172" s="63">
        <f t="shared" si="111"/>
        <v>1</v>
      </c>
      <c r="Z172" s="61">
        <v>27</v>
      </c>
      <c r="AA172" s="63">
        <f t="shared" si="112"/>
        <v>1</v>
      </c>
      <c r="AB172" s="61">
        <v>15</v>
      </c>
      <c r="AC172" s="63">
        <f t="shared" si="113"/>
        <v>1</v>
      </c>
      <c r="AD172" s="64">
        <v>0</v>
      </c>
      <c r="AE172" s="65">
        <f t="shared" si="114"/>
        <v>0</v>
      </c>
      <c r="AF172" s="64">
        <v>0</v>
      </c>
      <c r="AG172" s="65">
        <f t="shared" si="115"/>
        <v>0</v>
      </c>
      <c r="AH172" s="64">
        <v>0</v>
      </c>
      <c r="AI172" s="65">
        <f t="shared" si="116"/>
        <v>0</v>
      </c>
      <c r="AJ172" s="64"/>
      <c r="AK172" s="65">
        <f t="shared" si="117"/>
        <v>0</v>
      </c>
      <c r="AL172" s="64"/>
      <c r="AM172" s="65">
        <f t="shared" si="118"/>
        <v>0</v>
      </c>
      <c r="AN172" s="64"/>
      <c r="AO172" s="65">
        <f t="shared" si="119"/>
        <v>0</v>
      </c>
      <c r="AP172" s="300">
        <f t="shared" si="120"/>
        <v>138</v>
      </c>
      <c r="AQ172" s="78">
        <f t="shared" si="121"/>
        <v>9</v>
      </c>
      <c r="AR172" s="292">
        <v>1</v>
      </c>
      <c r="AS172" s="97"/>
      <c r="AT172" s="287">
        <v>11</v>
      </c>
      <c r="AU172" s="236">
        <f t="shared" si="89"/>
        <v>12</v>
      </c>
      <c r="AV172" s="295">
        <f t="shared" si="90"/>
        <v>1</v>
      </c>
      <c r="AW172" s="96">
        <f t="shared" si="91"/>
        <v>1</v>
      </c>
      <c r="AX172" s="298">
        <f t="shared" si="125"/>
        <v>11</v>
      </c>
      <c r="AY172" s="236">
        <f t="shared" si="92"/>
        <v>13</v>
      </c>
      <c r="AZ172" s="292">
        <f t="shared" si="93"/>
        <v>0</v>
      </c>
      <c r="BA172" s="97">
        <f t="shared" si="94"/>
        <v>-1</v>
      </c>
      <c r="BB172" s="287">
        <f t="shared" si="95"/>
        <v>0</v>
      </c>
      <c r="BC172" s="236">
        <f t="shared" si="96"/>
        <v>-1</v>
      </c>
      <c r="BD172" s="98">
        <f t="shared" si="97"/>
        <v>-7.6923076923076925</v>
      </c>
      <c r="BE172" s="70">
        <f t="shared" si="98"/>
        <v>0</v>
      </c>
      <c r="BF172" s="82"/>
      <c r="BG172" s="82"/>
      <c r="BH172" s="82">
        <v>2</v>
      </c>
      <c r="BI172" s="108">
        <f t="shared" si="99"/>
        <v>2</v>
      </c>
      <c r="BJ172" s="99">
        <f t="shared" si="100"/>
        <v>10</v>
      </c>
      <c r="BK172" s="99">
        <v>3</v>
      </c>
      <c r="BL172" s="18">
        <f t="shared" si="101"/>
        <v>13</v>
      </c>
      <c r="BM172" s="18">
        <f t="shared" si="102"/>
        <v>0</v>
      </c>
      <c r="BN172" s="99">
        <f t="shared" si="103"/>
        <v>0</v>
      </c>
      <c r="BO172" s="100"/>
      <c r="BP172" s="101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60"/>
      <c r="CV172" s="56">
        <f t="shared" si="124"/>
        <v>-1</v>
      </c>
      <c r="CW172" s="173">
        <f t="shared" si="104"/>
        <v>-7.6923076923076925</v>
      </c>
      <c r="CX172" s="60"/>
      <c r="CY172" s="60"/>
      <c r="CZ172" s="60"/>
      <c r="DA172" s="60"/>
      <c r="DB172" s="60"/>
      <c r="DC172" s="75"/>
      <c r="DD172" s="60"/>
      <c r="DE172" s="75"/>
      <c r="DF172" s="60"/>
      <c r="DG172" s="60"/>
      <c r="DH172" s="60"/>
      <c r="DI172" s="60"/>
      <c r="DJ172" s="3"/>
      <c r="DK172" s="3">
        <v>1</v>
      </c>
      <c r="DL172" s="3"/>
      <c r="DM172" s="3">
        <v>10</v>
      </c>
      <c r="DN172" s="3">
        <v>11</v>
      </c>
    </row>
    <row r="173" spans="1:118" s="3" customFormat="1" ht="21.75" customHeight="1">
      <c r="A173" s="56">
        <v>164</v>
      </c>
      <c r="B173" s="58">
        <v>80030203</v>
      </c>
      <c r="C173" s="59" t="s">
        <v>319</v>
      </c>
      <c r="D173" s="60" t="s">
        <v>315</v>
      </c>
      <c r="E173" s="60" t="s">
        <v>284</v>
      </c>
      <c r="F173" s="60" t="s">
        <v>106</v>
      </c>
      <c r="G173" s="60" t="s">
        <v>107</v>
      </c>
      <c r="H173" s="60" t="s">
        <v>112</v>
      </c>
      <c r="I173" s="56">
        <v>50</v>
      </c>
      <c r="J173" s="56" t="s">
        <v>116</v>
      </c>
      <c r="K173" s="56" t="s">
        <v>110</v>
      </c>
      <c r="L173" s="56">
        <v>13</v>
      </c>
      <c r="M173" s="62">
        <f t="shared" si="105"/>
        <v>1</v>
      </c>
      <c r="N173" s="61">
        <v>17</v>
      </c>
      <c r="O173" s="62">
        <f t="shared" si="106"/>
        <v>1</v>
      </c>
      <c r="P173" s="61">
        <v>14</v>
      </c>
      <c r="Q173" s="62">
        <f t="shared" si="107"/>
        <v>1</v>
      </c>
      <c r="R173" s="61">
        <v>24</v>
      </c>
      <c r="S173" s="63">
        <f t="shared" si="108"/>
        <v>1</v>
      </c>
      <c r="T173" s="61">
        <v>27</v>
      </c>
      <c r="U173" s="63">
        <f t="shared" si="109"/>
        <v>1</v>
      </c>
      <c r="V173" s="61">
        <v>32</v>
      </c>
      <c r="W173" s="63">
        <f t="shared" si="110"/>
        <v>1</v>
      </c>
      <c r="X173" s="61">
        <v>19</v>
      </c>
      <c r="Y173" s="63">
        <f t="shared" si="111"/>
        <v>1</v>
      </c>
      <c r="Z173" s="61">
        <v>16</v>
      </c>
      <c r="AA173" s="63">
        <f t="shared" si="112"/>
        <v>1</v>
      </c>
      <c r="AB173" s="61">
        <v>28</v>
      </c>
      <c r="AC173" s="63">
        <f t="shared" si="113"/>
        <v>1</v>
      </c>
      <c r="AD173" s="64">
        <v>29</v>
      </c>
      <c r="AE173" s="65">
        <f t="shared" si="114"/>
        <v>1</v>
      </c>
      <c r="AF173" s="64">
        <v>30</v>
      </c>
      <c r="AG173" s="65">
        <f t="shared" si="115"/>
        <v>1</v>
      </c>
      <c r="AH173" s="64">
        <v>21</v>
      </c>
      <c r="AI173" s="65">
        <f t="shared" si="116"/>
        <v>1</v>
      </c>
      <c r="AJ173" s="64"/>
      <c r="AK173" s="65">
        <f t="shared" si="117"/>
        <v>0</v>
      </c>
      <c r="AL173" s="64"/>
      <c r="AM173" s="65">
        <f t="shared" si="118"/>
        <v>0</v>
      </c>
      <c r="AN173" s="64"/>
      <c r="AO173" s="65">
        <f t="shared" si="119"/>
        <v>0</v>
      </c>
      <c r="AP173" s="300">
        <f t="shared" si="120"/>
        <v>270</v>
      </c>
      <c r="AQ173" s="78">
        <f t="shared" si="121"/>
        <v>12</v>
      </c>
      <c r="AR173" s="291">
        <v>1</v>
      </c>
      <c r="AS173" s="69"/>
      <c r="AT173" s="286">
        <v>16</v>
      </c>
      <c r="AU173" s="226">
        <f t="shared" si="89"/>
        <v>17</v>
      </c>
      <c r="AV173" s="294">
        <f t="shared" si="90"/>
        <v>1</v>
      </c>
      <c r="AW173" s="68">
        <f t="shared" si="91"/>
        <v>1</v>
      </c>
      <c r="AX173" s="298">
        <f t="shared" si="125"/>
        <v>15</v>
      </c>
      <c r="AY173" s="226">
        <f t="shared" si="92"/>
        <v>17</v>
      </c>
      <c r="AZ173" s="291">
        <f t="shared" si="93"/>
        <v>0</v>
      </c>
      <c r="BA173" s="69">
        <f t="shared" si="94"/>
        <v>-1</v>
      </c>
      <c r="BB173" s="286">
        <f t="shared" si="95"/>
        <v>1</v>
      </c>
      <c r="BC173" s="226">
        <f t="shared" si="96"/>
        <v>0</v>
      </c>
      <c r="BD173" s="70">
        <f t="shared" si="97"/>
        <v>0</v>
      </c>
      <c r="BE173" s="70">
        <f t="shared" si="98"/>
        <v>6.666666666666667</v>
      </c>
      <c r="BF173" s="71"/>
      <c r="BG173" s="71"/>
      <c r="BH173" s="71">
        <v>1</v>
      </c>
      <c r="BI173" s="108">
        <f t="shared" si="99"/>
        <v>1</v>
      </c>
      <c r="BJ173" s="18">
        <f t="shared" si="100"/>
        <v>16</v>
      </c>
      <c r="BK173" s="18">
        <v>2</v>
      </c>
      <c r="BL173" s="18">
        <f t="shared" si="101"/>
        <v>18</v>
      </c>
      <c r="BM173" s="18">
        <f t="shared" si="102"/>
        <v>1</v>
      </c>
      <c r="BN173" s="18">
        <f t="shared" si="103"/>
        <v>5.8823529411764701</v>
      </c>
      <c r="BO173" s="73"/>
      <c r="BP173" s="55"/>
      <c r="BQ173" s="74">
        <v>1</v>
      </c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60"/>
      <c r="CV173" s="56">
        <f t="shared" si="124"/>
        <v>1</v>
      </c>
      <c r="CW173" s="173">
        <f t="shared" si="104"/>
        <v>5.8823529411764701</v>
      </c>
      <c r="CX173" s="60"/>
      <c r="CY173" s="60"/>
      <c r="CZ173" s="60"/>
      <c r="DA173" s="60"/>
      <c r="DB173" s="60"/>
      <c r="DC173" s="75"/>
      <c r="DD173" s="60"/>
      <c r="DE173" s="75"/>
      <c r="DF173" s="60"/>
      <c r="DG173" s="60"/>
      <c r="DH173" s="60"/>
      <c r="DI173" s="60"/>
      <c r="DK173" s="3">
        <v>1</v>
      </c>
      <c r="DM173" s="3">
        <v>15</v>
      </c>
      <c r="DN173" s="3">
        <v>16</v>
      </c>
    </row>
    <row r="174" spans="1:118" s="3" customFormat="1" ht="21.75" customHeight="1">
      <c r="A174" s="56">
        <v>165</v>
      </c>
      <c r="B174" s="58">
        <v>80030204</v>
      </c>
      <c r="C174" s="59" t="s">
        <v>320</v>
      </c>
      <c r="D174" s="60" t="s">
        <v>315</v>
      </c>
      <c r="E174" s="60" t="s">
        <v>284</v>
      </c>
      <c r="F174" s="60" t="s">
        <v>106</v>
      </c>
      <c r="G174" s="60" t="s">
        <v>107</v>
      </c>
      <c r="H174" s="60" t="s">
        <v>108</v>
      </c>
      <c r="I174" s="56">
        <v>50</v>
      </c>
      <c r="J174" s="56" t="s">
        <v>116</v>
      </c>
      <c r="K174" s="56" t="s">
        <v>110</v>
      </c>
      <c r="L174" s="56">
        <v>11</v>
      </c>
      <c r="M174" s="62">
        <f t="shared" si="105"/>
        <v>1</v>
      </c>
      <c r="N174" s="61">
        <v>22</v>
      </c>
      <c r="O174" s="62">
        <f t="shared" si="106"/>
        <v>1</v>
      </c>
      <c r="P174" s="61">
        <v>20</v>
      </c>
      <c r="Q174" s="62">
        <f t="shared" si="107"/>
        <v>1</v>
      </c>
      <c r="R174" s="61">
        <v>22</v>
      </c>
      <c r="S174" s="63">
        <f t="shared" si="108"/>
        <v>1</v>
      </c>
      <c r="T174" s="61">
        <v>28</v>
      </c>
      <c r="U174" s="63">
        <f t="shared" si="109"/>
        <v>1</v>
      </c>
      <c r="V174" s="61">
        <v>18</v>
      </c>
      <c r="W174" s="63">
        <f t="shared" si="110"/>
        <v>1</v>
      </c>
      <c r="X174" s="61">
        <v>17</v>
      </c>
      <c r="Y174" s="63">
        <f t="shared" si="111"/>
        <v>1</v>
      </c>
      <c r="Z174" s="61">
        <v>24</v>
      </c>
      <c r="AA174" s="63">
        <f t="shared" si="112"/>
        <v>1</v>
      </c>
      <c r="AB174" s="61">
        <v>19</v>
      </c>
      <c r="AC174" s="63">
        <f t="shared" si="113"/>
        <v>1</v>
      </c>
      <c r="AD174" s="64">
        <v>0</v>
      </c>
      <c r="AE174" s="65">
        <f t="shared" si="114"/>
        <v>0</v>
      </c>
      <c r="AF174" s="64">
        <v>0</v>
      </c>
      <c r="AG174" s="65">
        <f t="shared" si="115"/>
        <v>0</v>
      </c>
      <c r="AH174" s="64">
        <v>0</v>
      </c>
      <c r="AI174" s="65">
        <f t="shared" si="116"/>
        <v>0</v>
      </c>
      <c r="AJ174" s="64"/>
      <c r="AK174" s="65">
        <f t="shared" si="117"/>
        <v>0</v>
      </c>
      <c r="AL174" s="64"/>
      <c r="AM174" s="65">
        <f t="shared" si="118"/>
        <v>0</v>
      </c>
      <c r="AN174" s="64"/>
      <c r="AO174" s="65">
        <f t="shared" si="119"/>
        <v>0</v>
      </c>
      <c r="AP174" s="300">
        <f t="shared" si="120"/>
        <v>181</v>
      </c>
      <c r="AQ174" s="78">
        <f t="shared" si="121"/>
        <v>9</v>
      </c>
      <c r="AR174" s="291">
        <v>1</v>
      </c>
      <c r="AS174" s="69"/>
      <c r="AT174" s="286">
        <v>12</v>
      </c>
      <c r="AU174" s="226">
        <f t="shared" si="89"/>
        <v>13</v>
      </c>
      <c r="AV174" s="294">
        <f t="shared" si="90"/>
        <v>1</v>
      </c>
      <c r="AW174" s="68">
        <f t="shared" si="91"/>
        <v>1</v>
      </c>
      <c r="AX174" s="298">
        <f t="shared" si="125"/>
        <v>11</v>
      </c>
      <c r="AY174" s="226">
        <f t="shared" si="92"/>
        <v>13</v>
      </c>
      <c r="AZ174" s="291">
        <f t="shared" si="93"/>
        <v>0</v>
      </c>
      <c r="BA174" s="69">
        <f t="shared" si="94"/>
        <v>-1</v>
      </c>
      <c r="BB174" s="286">
        <f t="shared" si="95"/>
        <v>1</v>
      </c>
      <c r="BC174" s="226">
        <f t="shared" si="96"/>
        <v>0</v>
      </c>
      <c r="BD174" s="70">
        <f t="shared" si="97"/>
        <v>0</v>
      </c>
      <c r="BE174" s="70">
        <f t="shared" si="98"/>
        <v>9.0909090909090917</v>
      </c>
      <c r="BF174" s="71"/>
      <c r="BG174" s="71"/>
      <c r="BH174" s="71">
        <v>2</v>
      </c>
      <c r="BI174" s="108">
        <f t="shared" si="99"/>
        <v>2</v>
      </c>
      <c r="BJ174" s="18">
        <f t="shared" si="100"/>
        <v>11</v>
      </c>
      <c r="BK174" s="18">
        <v>4</v>
      </c>
      <c r="BL174" s="18">
        <f t="shared" si="101"/>
        <v>15</v>
      </c>
      <c r="BM174" s="18">
        <f t="shared" si="102"/>
        <v>2</v>
      </c>
      <c r="BN174" s="18">
        <f t="shared" si="103"/>
        <v>15.384615384615385</v>
      </c>
      <c r="BO174" s="73"/>
      <c r="BP174" s="55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60"/>
      <c r="CV174" s="56">
        <f t="shared" si="124"/>
        <v>0</v>
      </c>
      <c r="CW174" s="173">
        <f t="shared" si="104"/>
        <v>0</v>
      </c>
      <c r="CX174" s="60"/>
      <c r="CY174" s="60"/>
      <c r="CZ174" s="60"/>
      <c r="DA174" s="60"/>
      <c r="DB174" s="60"/>
      <c r="DC174" s="75"/>
      <c r="DD174" s="60"/>
      <c r="DE174" s="75"/>
      <c r="DF174" s="60"/>
      <c r="DG174" s="60"/>
      <c r="DH174" s="60"/>
      <c r="DI174" s="60"/>
      <c r="DK174" s="3">
        <v>1</v>
      </c>
      <c r="DM174" s="3">
        <v>10</v>
      </c>
      <c r="DN174" s="3">
        <v>11</v>
      </c>
    </row>
    <row r="175" spans="1:118" s="3" customFormat="1" ht="21.75" customHeight="1">
      <c r="A175" s="56">
        <v>166</v>
      </c>
      <c r="B175" s="58">
        <v>80030205</v>
      </c>
      <c r="C175" s="59" t="s">
        <v>321</v>
      </c>
      <c r="D175" s="60" t="s">
        <v>315</v>
      </c>
      <c r="E175" s="60" t="s">
        <v>284</v>
      </c>
      <c r="F175" s="60" t="s">
        <v>106</v>
      </c>
      <c r="G175" s="60" t="s">
        <v>107</v>
      </c>
      <c r="H175" s="60" t="s">
        <v>108</v>
      </c>
      <c r="I175" s="56">
        <v>50</v>
      </c>
      <c r="J175" s="56" t="s">
        <v>116</v>
      </c>
      <c r="K175" s="56" t="s">
        <v>110</v>
      </c>
      <c r="L175" s="56">
        <v>8</v>
      </c>
      <c r="M175" s="62">
        <f t="shared" si="105"/>
        <v>1</v>
      </c>
      <c r="N175" s="61">
        <v>3</v>
      </c>
      <c r="O175" s="62">
        <f t="shared" si="106"/>
        <v>1</v>
      </c>
      <c r="P175" s="61">
        <v>4</v>
      </c>
      <c r="Q175" s="62">
        <f t="shared" si="107"/>
        <v>1</v>
      </c>
      <c r="R175" s="61">
        <v>3</v>
      </c>
      <c r="S175" s="63">
        <f t="shared" si="108"/>
        <v>1</v>
      </c>
      <c r="T175" s="61">
        <v>2</v>
      </c>
      <c r="U175" s="63">
        <f t="shared" si="109"/>
        <v>1</v>
      </c>
      <c r="V175" s="61">
        <v>5</v>
      </c>
      <c r="W175" s="63">
        <f t="shared" si="110"/>
        <v>1</v>
      </c>
      <c r="X175" s="61">
        <v>2</v>
      </c>
      <c r="Y175" s="63">
        <f t="shared" si="111"/>
        <v>1</v>
      </c>
      <c r="Z175" s="61">
        <v>4</v>
      </c>
      <c r="AA175" s="63">
        <f t="shared" si="112"/>
        <v>1</v>
      </c>
      <c r="AB175" s="61">
        <v>1</v>
      </c>
      <c r="AC175" s="63">
        <f t="shared" si="113"/>
        <v>1</v>
      </c>
      <c r="AD175" s="64">
        <v>0</v>
      </c>
      <c r="AE175" s="65">
        <f t="shared" si="114"/>
        <v>0</v>
      </c>
      <c r="AF175" s="64">
        <v>0</v>
      </c>
      <c r="AG175" s="65">
        <f t="shared" si="115"/>
        <v>0</v>
      </c>
      <c r="AH175" s="64">
        <v>0</v>
      </c>
      <c r="AI175" s="65">
        <f t="shared" si="116"/>
        <v>0</v>
      </c>
      <c r="AJ175" s="64"/>
      <c r="AK175" s="65">
        <f t="shared" si="117"/>
        <v>0</v>
      </c>
      <c r="AL175" s="64"/>
      <c r="AM175" s="65">
        <f t="shared" si="118"/>
        <v>0</v>
      </c>
      <c r="AN175" s="64"/>
      <c r="AO175" s="65">
        <f t="shared" si="119"/>
        <v>0</v>
      </c>
      <c r="AP175" s="300">
        <f t="shared" si="120"/>
        <v>32</v>
      </c>
      <c r="AQ175" s="78">
        <f t="shared" si="121"/>
        <v>9</v>
      </c>
      <c r="AR175" s="291">
        <v>0</v>
      </c>
      <c r="AS175" s="69"/>
      <c r="AT175" s="286">
        <v>3</v>
      </c>
      <c r="AU175" s="226">
        <f t="shared" si="89"/>
        <v>3</v>
      </c>
      <c r="AV175" s="294">
        <f t="shared" si="90"/>
        <v>0</v>
      </c>
      <c r="AW175" s="68">
        <f t="shared" si="91"/>
        <v>0</v>
      </c>
      <c r="AX175" s="298">
        <v>4</v>
      </c>
      <c r="AY175" s="226">
        <f t="shared" si="92"/>
        <v>4</v>
      </c>
      <c r="AZ175" s="291">
        <f t="shared" si="93"/>
        <v>0</v>
      </c>
      <c r="BA175" s="69">
        <f t="shared" si="94"/>
        <v>0</v>
      </c>
      <c r="BB175" s="286">
        <f t="shared" si="95"/>
        <v>-1</v>
      </c>
      <c r="BC175" s="226">
        <f t="shared" si="96"/>
        <v>-1</v>
      </c>
      <c r="BD175" s="70">
        <f t="shared" si="97"/>
        <v>-25</v>
      </c>
      <c r="BE175" s="70">
        <f t="shared" si="98"/>
        <v>-25</v>
      </c>
      <c r="BF175" s="71"/>
      <c r="BG175" s="71"/>
      <c r="BH175" s="71"/>
      <c r="BI175" s="108">
        <f t="shared" si="99"/>
        <v>0</v>
      </c>
      <c r="BJ175" s="18">
        <f t="shared" si="100"/>
        <v>3</v>
      </c>
      <c r="BK175" s="18"/>
      <c r="BL175" s="18">
        <f t="shared" si="101"/>
        <v>3</v>
      </c>
      <c r="BM175" s="18">
        <f t="shared" si="102"/>
        <v>-1</v>
      </c>
      <c r="BN175" s="18">
        <f t="shared" si="103"/>
        <v>-25</v>
      </c>
      <c r="BO175" s="73"/>
      <c r="BP175" s="55"/>
      <c r="BQ175" s="74">
        <v>1</v>
      </c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24"/>
        <v>0</v>
      </c>
      <c r="CW175" s="173">
        <f t="shared" si="104"/>
        <v>0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M175" s="3">
        <v>2</v>
      </c>
      <c r="DN175" s="3">
        <v>3</v>
      </c>
    </row>
    <row r="176" spans="1:118" s="3" customFormat="1" ht="21.75" customHeight="1">
      <c r="A176" s="56">
        <v>167</v>
      </c>
      <c r="B176" s="58">
        <v>80030206</v>
      </c>
      <c r="C176" s="59" t="s">
        <v>322</v>
      </c>
      <c r="D176" s="60" t="s">
        <v>323</v>
      </c>
      <c r="E176" s="60" t="s">
        <v>324</v>
      </c>
      <c r="F176" s="60" t="s">
        <v>106</v>
      </c>
      <c r="G176" s="60" t="s">
        <v>107</v>
      </c>
      <c r="H176" s="60" t="s">
        <v>112</v>
      </c>
      <c r="I176" s="56">
        <v>40</v>
      </c>
      <c r="J176" s="56" t="s">
        <v>116</v>
      </c>
      <c r="K176" s="56" t="s">
        <v>113</v>
      </c>
      <c r="L176" s="56">
        <v>0</v>
      </c>
      <c r="M176" s="62">
        <f t="shared" si="105"/>
        <v>0</v>
      </c>
      <c r="N176" s="61">
        <v>12</v>
      </c>
      <c r="O176" s="62">
        <f t="shared" si="106"/>
        <v>1</v>
      </c>
      <c r="P176" s="61">
        <v>17</v>
      </c>
      <c r="Q176" s="62">
        <f t="shared" si="107"/>
        <v>1</v>
      </c>
      <c r="R176" s="61">
        <v>14</v>
      </c>
      <c r="S176" s="63">
        <f t="shared" si="108"/>
        <v>1</v>
      </c>
      <c r="T176" s="61">
        <v>18</v>
      </c>
      <c r="U176" s="63">
        <f t="shared" si="109"/>
        <v>1</v>
      </c>
      <c r="V176" s="61">
        <v>18</v>
      </c>
      <c r="W176" s="63">
        <f t="shared" si="110"/>
        <v>1</v>
      </c>
      <c r="X176" s="61">
        <v>25</v>
      </c>
      <c r="Y176" s="63">
        <f t="shared" si="111"/>
        <v>1</v>
      </c>
      <c r="Z176" s="61">
        <v>16</v>
      </c>
      <c r="AA176" s="63">
        <f t="shared" si="112"/>
        <v>1</v>
      </c>
      <c r="AB176" s="61">
        <v>20</v>
      </c>
      <c r="AC176" s="63">
        <f t="shared" si="113"/>
        <v>1</v>
      </c>
      <c r="AD176" s="64">
        <v>17</v>
      </c>
      <c r="AE176" s="65">
        <f t="shared" si="114"/>
        <v>1</v>
      </c>
      <c r="AF176" s="64">
        <v>14</v>
      </c>
      <c r="AG176" s="65">
        <f t="shared" si="115"/>
        <v>1</v>
      </c>
      <c r="AH176" s="64">
        <v>17</v>
      </c>
      <c r="AI176" s="65">
        <f t="shared" si="116"/>
        <v>1</v>
      </c>
      <c r="AJ176" s="64"/>
      <c r="AK176" s="65">
        <f t="shared" si="117"/>
        <v>0</v>
      </c>
      <c r="AL176" s="64"/>
      <c r="AM176" s="65">
        <f t="shared" si="118"/>
        <v>0</v>
      </c>
      <c r="AN176" s="64"/>
      <c r="AO176" s="65">
        <f t="shared" si="119"/>
        <v>0</v>
      </c>
      <c r="AP176" s="300">
        <f t="shared" si="120"/>
        <v>188</v>
      </c>
      <c r="AQ176" s="78">
        <f t="shared" si="121"/>
        <v>11</v>
      </c>
      <c r="AR176" s="291">
        <v>1</v>
      </c>
      <c r="AS176" s="69"/>
      <c r="AT176" s="286">
        <v>15</v>
      </c>
      <c r="AU176" s="226">
        <f t="shared" si="89"/>
        <v>16</v>
      </c>
      <c r="AV176" s="294">
        <f t="shared" si="90"/>
        <v>1</v>
      </c>
      <c r="AW176" s="68">
        <f t="shared" si="91"/>
        <v>1</v>
      </c>
      <c r="AX176" s="298">
        <f t="shared" ref="AX176:AX181" si="126">IF(AP176&lt;1,0,IF(AND((L176+N176+P176+R176+T176+V176+X176+Z176+AB176)&lt;=40,(L176+N176+P176+R176+T176+V176+X176+Z176+AB176)&gt;0,(AP176)&lt;120),"กรอก",ROUND((IF(AP176&lt;120,((IF((L176+N176+P176+R176+T176+V176+X176+Z176+AB176)=0,0,(IF((L176+N176+P176+R176+T176+V176+X176+Z176+AB176)&lt;=80,6,8))))+((((AE176+AG176+AI176)*30)/20)+(((AK176+AM176+AO176)*35)/20))),(((M176+O176+Q176)*20)/20)+(((S176+U176+W176+Y176+AA176+AC176)*25)/20)+(((AE176+AG176+AI176)*30)/20)+(((AK176+AM176+AO176)*35)/20))),0)))</f>
        <v>14</v>
      </c>
      <c r="AY176" s="226">
        <f t="shared" si="92"/>
        <v>16</v>
      </c>
      <c r="AZ176" s="291">
        <f t="shared" si="93"/>
        <v>0</v>
      </c>
      <c r="BA176" s="69">
        <f t="shared" si="94"/>
        <v>-1</v>
      </c>
      <c r="BB176" s="286">
        <f t="shared" si="95"/>
        <v>1</v>
      </c>
      <c r="BC176" s="226">
        <f t="shared" si="96"/>
        <v>0</v>
      </c>
      <c r="BD176" s="70">
        <f t="shared" si="97"/>
        <v>0</v>
      </c>
      <c r="BE176" s="70">
        <f t="shared" si="98"/>
        <v>7.1428571428571423</v>
      </c>
      <c r="BF176" s="71"/>
      <c r="BG176" s="71"/>
      <c r="BH176" s="71"/>
      <c r="BI176" s="108">
        <f t="shared" si="99"/>
        <v>0</v>
      </c>
      <c r="BJ176" s="18">
        <f t="shared" si="100"/>
        <v>16</v>
      </c>
      <c r="BK176" s="18"/>
      <c r="BL176" s="18">
        <f t="shared" si="101"/>
        <v>16</v>
      </c>
      <c r="BM176" s="18">
        <f t="shared" si="102"/>
        <v>0</v>
      </c>
      <c r="BN176" s="18">
        <f t="shared" si="103"/>
        <v>0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24"/>
        <v>0</v>
      </c>
      <c r="CW176" s="173">
        <f t="shared" si="104"/>
        <v>0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M176" s="3">
        <v>15</v>
      </c>
      <c r="DN176" s="3">
        <v>16</v>
      </c>
    </row>
    <row r="177" spans="1:118" s="3" customFormat="1" ht="21.75" customHeight="1">
      <c r="A177" s="56">
        <v>168</v>
      </c>
      <c r="B177" s="58">
        <v>80030207</v>
      </c>
      <c r="C177" s="59" t="s">
        <v>325</v>
      </c>
      <c r="D177" s="60" t="s">
        <v>323</v>
      </c>
      <c r="E177" s="60" t="s">
        <v>324</v>
      </c>
      <c r="F177" s="60" t="s">
        <v>106</v>
      </c>
      <c r="G177" s="60" t="s">
        <v>107</v>
      </c>
      <c r="H177" s="60" t="s">
        <v>108</v>
      </c>
      <c r="I177" s="56">
        <v>40</v>
      </c>
      <c r="J177" s="56" t="s">
        <v>116</v>
      </c>
      <c r="K177" s="56" t="s">
        <v>110</v>
      </c>
      <c r="L177" s="56">
        <v>0</v>
      </c>
      <c r="M177" s="62">
        <f t="shared" si="105"/>
        <v>0</v>
      </c>
      <c r="N177" s="61">
        <v>4</v>
      </c>
      <c r="O177" s="62">
        <f t="shared" si="106"/>
        <v>1</v>
      </c>
      <c r="P177" s="61">
        <v>9</v>
      </c>
      <c r="Q177" s="62">
        <f t="shared" si="107"/>
        <v>1</v>
      </c>
      <c r="R177" s="61">
        <v>12</v>
      </c>
      <c r="S177" s="63">
        <f t="shared" si="108"/>
        <v>1</v>
      </c>
      <c r="T177" s="61">
        <v>10</v>
      </c>
      <c r="U177" s="63">
        <f t="shared" si="109"/>
        <v>1</v>
      </c>
      <c r="V177" s="61">
        <v>8</v>
      </c>
      <c r="W177" s="63">
        <f t="shared" si="110"/>
        <v>1</v>
      </c>
      <c r="X177" s="61">
        <v>12</v>
      </c>
      <c r="Y177" s="63">
        <f t="shared" si="111"/>
        <v>1</v>
      </c>
      <c r="Z177" s="61">
        <v>15</v>
      </c>
      <c r="AA177" s="63">
        <f t="shared" si="112"/>
        <v>1</v>
      </c>
      <c r="AB177" s="61">
        <v>11</v>
      </c>
      <c r="AC177" s="63">
        <f t="shared" si="113"/>
        <v>1</v>
      </c>
      <c r="AD177" s="64">
        <v>0</v>
      </c>
      <c r="AE177" s="65">
        <f t="shared" si="114"/>
        <v>0</v>
      </c>
      <c r="AF177" s="64">
        <v>0</v>
      </c>
      <c r="AG177" s="65">
        <f t="shared" si="115"/>
        <v>0</v>
      </c>
      <c r="AH177" s="64">
        <v>0</v>
      </c>
      <c r="AI177" s="65">
        <f t="shared" si="116"/>
        <v>0</v>
      </c>
      <c r="AJ177" s="64"/>
      <c r="AK177" s="65">
        <f t="shared" si="117"/>
        <v>0</v>
      </c>
      <c r="AL177" s="64"/>
      <c r="AM177" s="65">
        <f t="shared" si="118"/>
        <v>0</v>
      </c>
      <c r="AN177" s="64"/>
      <c r="AO177" s="65">
        <f t="shared" si="119"/>
        <v>0</v>
      </c>
      <c r="AP177" s="300">
        <f t="shared" si="120"/>
        <v>81</v>
      </c>
      <c r="AQ177" s="78">
        <f t="shared" si="121"/>
        <v>8</v>
      </c>
      <c r="AR177" s="291">
        <v>1</v>
      </c>
      <c r="AS177" s="69"/>
      <c r="AT177" s="286">
        <v>3</v>
      </c>
      <c r="AU177" s="226">
        <f t="shared" si="89"/>
        <v>4</v>
      </c>
      <c r="AV177" s="294">
        <f t="shared" si="90"/>
        <v>1</v>
      </c>
      <c r="AW177" s="68">
        <f t="shared" si="91"/>
        <v>0</v>
      </c>
      <c r="AX177" s="298">
        <f t="shared" si="126"/>
        <v>8</v>
      </c>
      <c r="AY177" s="226">
        <f t="shared" si="92"/>
        <v>9</v>
      </c>
      <c r="AZ177" s="291">
        <f t="shared" si="93"/>
        <v>0</v>
      </c>
      <c r="BA177" s="69">
        <f t="shared" si="94"/>
        <v>0</v>
      </c>
      <c r="BB177" s="286">
        <f t="shared" si="95"/>
        <v>-5</v>
      </c>
      <c r="BC177" s="226">
        <f t="shared" si="96"/>
        <v>-5</v>
      </c>
      <c r="BD177" s="70">
        <f t="shared" si="97"/>
        <v>-55.555555555555557</v>
      </c>
      <c r="BE177" s="70">
        <f t="shared" si="98"/>
        <v>-62.5</v>
      </c>
      <c r="BF177" s="71"/>
      <c r="BG177" s="71"/>
      <c r="BH177" s="71"/>
      <c r="BI177" s="108">
        <f t="shared" si="99"/>
        <v>0</v>
      </c>
      <c r="BJ177" s="18">
        <f t="shared" si="100"/>
        <v>4</v>
      </c>
      <c r="BK177" s="18"/>
      <c r="BL177" s="18">
        <f t="shared" si="101"/>
        <v>4</v>
      </c>
      <c r="BM177" s="18">
        <f t="shared" si="102"/>
        <v>-5</v>
      </c>
      <c r="BN177" s="18">
        <f t="shared" si="103"/>
        <v>-55.555555555555557</v>
      </c>
      <c r="BO177" s="73"/>
      <c r="BP177" s="55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24"/>
        <v>-5</v>
      </c>
      <c r="CW177" s="173">
        <f t="shared" si="104"/>
        <v>-55.555555555555557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M177" s="3">
        <v>2</v>
      </c>
      <c r="DN177" s="3">
        <v>3</v>
      </c>
    </row>
    <row r="178" spans="1:118" s="3" customFormat="1" ht="21.75" customHeight="1">
      <c r="A178" s="56">
        <v>169</v>
      </c>
      <c r="B178" s="58">
        <v>80030208</v>
      </c>
      <c r="C178" s="59" t="s">
        <v>326</v>
      </c>
      <c r="D178" s="60" t="s">
        <v>327</v>
      </c>
      <c r="E178" s="60" t="s">
        <v>324</v>
      </c>
      <c r="F178" s="60" t="s">
        <v>106</v>
      </c>
      <c r="G178" s="60" t="s">
        <v>107</v>
      </c>
      <c r="H178" s="60" t="s">
        <v>108</v>
      </c>
      <c r="I178" s="56">
        <v>35</v>
      </c>
      <c r="J178" s="56" t="s">
        <v>116</v>
      </c>
      <c r="K178" s="56" t="s">
        <v>110</v>
      </c>
      <c r="L178" s="56">
        <v>6</v>
      </c>
      <c r="M178" s="62">
        <f t="shared" si="105"/>
        <v>1</v>
      </c>
      <c r="N178" s="61">
        <v>8</v>
      </c>
      <c r="O178" s="62">
        <f t="shared" si="106"/>
        <v>1</v>
      </c>
      <c r="P178" s="61">
        <v>17</v>
      </c>
      <c r="Q178" s="62">
        <f t="shared" si="107"/>
        <v>1</v>
      </c>
      <c r="R178" s="61">
        <v>7</v>
      </c>
      <c r="S178" s="63">
        <f t="shared" si="108"/>
        <v>1</v>
      </c>
      <c r="T178" s="61">
        <v>6</v>
      </c>
      <c r="U178" s="63">
        <f t="shared" si="109"/>
        <v>1</v>
      </c>
      <c r="V178" s="61">
        <v>9</v>
      </c>
      <c r="W178" s="63">
        <f t="shared" si="110"/>
        <v>1</v>
      </c>
      <c r="X178" s="61">
        <v>6</v>
      </c>
      <c r="Y178" s="63">
        <f t="shared" si="111"/>
        <v>1</v>
      </c>
      <c r="Z178" s="61">
        <v>8</v>
      </c>
      <c r="AA178" s="63">
        <f t="shared" si="112"/>
        <v>1</v>
      </c>
      <c r="AB178" s="61">
        <v>6</v>
      </c>
      <c r="AC178" s="63">
        <f t="shared" si="113"/>
        <v>1</v>
      </c>
      <c r="AD178" s="64">
        <v>0</v>
      </c>
      <c r="AE178" s="65">
        <f t="shared" si="114"/>
        <v>0</v>
      </c>
      <c r="AF178" s="64">
        <v>0</v>
      </c>
      <c r="AG178" s="65">
        <f t="shared" si="115"/>
        <v>0</v>
      </c>
      <c r="AH178" s="64">
        <v>0</v>
      </c>
      <c r="AI178" s="65">
        <f t="shared" si="116"/>
        <v>0</v>
      </c>
      <c r="AJ178" s="64"/>
      <c r="AK178" s="65">
        <f t="shared" si="117"/>
        <v>0</v>
      </c>
      <c r="AL178" s="64"/>
      <c r="AM178" s="65">
        <f t="shared" si="118"/>
        <v>0</v>
      </c>
      <c r="AN178" s="64"/>
      <c r="AO178" s="65">
        <f t="shared" si="119"/>
        <v>0</v>
      </c>
      <c r="AP178" s="300">
        <f t="shared" si="120"/>
        <v>73</v>
      </c>
      <c r="AQ178" s="78">
        <f t="shared" si="121"/>
        <v>9</v>
      </c>
      <c r="AR178" s="291">
        <v>1</v>
      </c>
      <c r="AS178" s="69"/>
      <c r="AT178" s="286">
        <v>4</v>
      </c>
      <c r="AU178" s="226">
        <f t="shared" si="89"/>
        <v>5</v>
      </c>
      <c r="AV178" s="294">
        <f t="shared" si="90"/>
        <v>1</v>
      </c>
      <c r="AW178" s="68">
        <f t="shared" si="91"/>
        <v>0</v>
      </c>
      <c r="AX178" s="298">
        <f t="shared" si="126"/>
        <v>6</v>
      </c>
      <c r="AY178" s="226">
        <f t="shared" si="92"/>
        <v>7</v>
      </c>
      <c r="AZ178" s="291">
        <f t="shared" si="93"/>
        <v>0</v>
      </c>
      <c r="BA178" s="69">
        <f t="shared" si="94"/>
        <v>0</v>
      </c>
      <c r="BB178" s="286">
        <f t="shared" si="95"/>
        <v>-2</v>
      </c>
      <c r="BC178" s="226">
        <f t="shared" si="96"/>
        <v>-2</v>
      </c>
      <c r="BD178" s="70">
        <f t="shared" si="97"/>
        <v>-28.571428571428569</v>
      </c>
      <c r="BE178" s="70">
        <f t="shared" si="98"/>
        <v>-33.333333333333329</v>
      </c>
      <c r="BF178" s="71">
        <v>1</v>
      </c>
      <c r="BG178" s="71"/>
      <c r="BH178" s="71"/>
      <c r="BI178" s="108">
        <f t="shared" si="99"/>
        <v>1</v>
      </c>
      <c r="BJ178" s="18">
        <f t="shared" si="100"/>
        <v>4</v>
      </c>
      <c r="BK178" s="18"/>
      <c r="BL178" s="18">
        <f t="shared" si="101"/>
        <v>4</v>
      </c>
      <c r="BM178" s="18">
        <f t="shared" si="102"/>
        <v>-3</v>
      </c>
      <c r="BN178" s="18">
        <f t="shared" si="103"/>
        <v>-42.857142857142854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>
        <v>1</v>
      </c>
      <c r="CV178" s="56">
        <f>BC178+CU178</f>
        <v>-1</v>
      </c>
      <c r="CW178" s="173">
        <f t="shared" si="104"/>
        <v>-14.285714285714285</v>
      </c>
      <c r="CX178" s="60"/>
      <c r="CY178" s="60"/>
      <c r="CZ178" s="60"/>
      <c r="DA178" s="60"/>
      <c r="DB178" s="60"/>
      <c r="DC178" s="75">
        <v>1</v>
      </c>
      <c r="DD178" s="60"/>
      <c r="DE178" s="75">
        <v>1</v>
      </c>
      <c r="DF178" s="60"/>
      <c r="DG178" s="60"/>
      <c r="DH178" s="60"/>
      <c r="DI178" s="60"/>
      <c r="DK178" s="3">
        <v>1</v>
      </c>
      <c r="DM178" s="3">
        <v>4</v>
      </c>
      <c r="DN178" s="3">
        <v>5</v>
      </c>
    </row>
    <row r="179" spans="1:118" s="3" customFormat="1" ht="21.75" customHeight="1">
      <c r="A179" s="56">
        <v>170</v>
      </c>
      <c r="B179" s="58">
        <v>80030209</v>
      </c>
      <c r="C179" s="59" t="s">
        <v>328</v>
      </c>
      <c r="D179" s="60" t="s">
        <v>327</v>
      </c>
      <c r="E179" s="60" t="s">
        <v>324</v>
      </c>
      <c r="F179" s="60" t="s">
        <v>106</v>
      </c>
      <c r="G179" s="60" t="s">
        <v>107</v>
      </c>
      <c r="H179" s="60" t="s">
        <v>108</v>
      </c>
      <c r="I179" s="56">
        <v>31</v>
      </c>
      <c r="J179" s="56" t="s">
        <v>116</v>
      </c>
      <c r="K179" s="56" t="s">
        <v>113</v>
      </c>
      <c r="L179" s="56">
        <v>0</v>
      </c>
      <c r="M179" s="62">
        <f t="shared" si="105"/>
        <v>0</v>
      </c>
      <c r="N179" s="61">
        <v>22</v>
      </c>
      <c r="O179" s="62">
        <f t="shared" si="106"/>
        <v>1</v>
      </c>
      <c r="P179" s="61">
        <v>20</v>
      </c>
      <c r="Q179" s="62">
        <f t="shared" si="107"/>
        <v>1</v>
      </c>
      <c r="R179" s="61">
        <v>16</v>
      </c>
      <c r="S179" s="63">
        <f t="shared" si="108"/>
        <v>1</v>
      </c>
      <c r="T179" s="61">
        <v>16</v>
      </c>
      <c r="U179" s="63">
        <f t="shared" si="109"/>
        <v>1</v>
      </c>
      <c r="V179" s="61">
        <v>29</v>
      </c>
      <c r="W179" s="63">
        <f t="shared" si="110"/>
        <v>1</v>
      </c>
      <c r="X179" s="61">
        <v>14</v>
      </c>
      <c r="Y179" s="63">
        <f t="shared" si="111"/>
        <v>1</v>
      </c>
      <c r="Z179" s="61">
        <v>12</v>
      </c>
      <c r="AA179" s="63">
        <f t="shared" si="112"/>
        <v>1</v>
      </c>
      <c r="AB179" s="61">
        <v>24</v>
      </c>
      <c r="AC179" s="63">
        <f t="shared" si="113"/>
        <v>1</v>
      </c>
      <c r="AD179" s="64">
        <v>0</v>
      </c>
      <c r="AE179" s="65">
        <f t="shared" si="114"/>
        <v>0</v>
      </c>
      <c r="AF179" s="64">
        <v>0</v>
      </c>
      <c r="AG179" s="65">
        <f t="shared" si="115"/>
        <v>0</v>
      </c>
      <c r="AH179" s="64">
        <v>0</v>
      </c>
      <c r="AI179" s="65">
        <f t="shared" si="116"/>
        <v>0</v>
      </c>
      <c r="AJ179" s="64"/>
      <c r="AK179" s="65">
        <f t="shared" si="117"/>
        <v>0</v>
      </c>
      <c r="AL179" s="64"/>
      <c r="AM179" s="65">
        <f t="shared" si="118"/>
        <v>0</v>
      </c>
      <c r="AN179" s="64"/>
      <c r="AO179" s="65">
        <f t="shared" si="119"/>
        <v>0</v>
      </c>
      <c r="AP179" s="300">
        <f t="shared" si="120"/>
        <v>153</v>
      </c>
      <c r="AQ179" s="78">
        <f t="shared" si="121"/>
        <v>8</v>
      </c>
      <c r="AR179" s="291">
        <v>1</v>
      </c>
      <c r="AS179" s="69"/>
      <c r="AT179" s="286">
        <v>8</v>
      </c>
      <c r="AU179" s="226">
        <f t="shared" si="89"/>
        <v>9</v>
      </c>
      <c r="AV179" s="294">
        <f t="shared" si="90"/>
        <v>1</v>
      </c>
      <c r="AW179" s="68">
        <f t="shared" si="91"/>
        <v>1</v>
      </c>
      <c r="AX179" s="298">
        <f t="shared" si="126"/>
        <v>10</v>
      </c>
      <c r="AY179" s="226">
        <f t="shared" si="92"/>
        <v>12</v>
      </c>
      <c r="AZ179" s="291">
        <f t="shared" si="93"/>
        <v>0</v>
      </c>
      <c r="BA179" s="69">
        <f t="shared" si="94"/>
        <v>-1</v>
      </c>
      <c r="BB179" s="286">
        <f t="shared" si="95"/>
        <v>-2</v>
      </c>
      <c r="BC179" s="226">
        <f t="shared" si="96"/>
        <v>-3</v>
      </c>
      <c r="BD179" s="70">
        <f t="shared" si="97"/>
        <v>-25</v>
      </c>
      <c r="BE179" s="70">
        <f t="shared" si="98"/>
        <v>-20</v>
      </c>
      <c r="BF179" s="71"/>
      <c r="BG179" s="71"/>
      <c r="BH179" s="71"/>
      <c r="BI179" s="108">
        <f t="shared" si="99"/>
        <v>0</v>
      </c>
      <c r="BJ179" s="18">
        <f t="shared" si="100"/>
        <v>9</v>
      </c>
      <c r="BK179" s="18"/>
      <c r="BL179" s="18">
        <f t="shared" si="101"/>
        <v>9</v>
      </c>
      <c r="BM179" s="18">
        <f t="shared" si="102"/>
        <v>-3</v>
      </c>
      <c r="BN179" s="18">
        <f t="shared" si="103"/>
        <v>-25</v>
      </c>
      <c r="BO179" s="73"/>
      <c r="BP179" s="55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60"/>
      <c r="CV179" s="56">
        <f t="shared" ref="CV179:CV185" si="127">BC179+BQ179</f>
        <v>-3</v>
      </c>
      <c r="CW179" s="173">
        <f t="shared" si="104"/>
        <v>-25</v>
      </c>
      <c r="CX179" s="60"/>
      <c r="CY179" s="60"/>
      <c r="CZ179" s="60"/>
      <c r="DA179" s="60"/>
      <c r="DB179" s="60"/>
      <c r="DC179" s="75"/>
      <c r="DD179" s="60"/>
      <c r="DE179" s="75">
        <v>1</v>
      </c>
      <c r="DF179" s="60"/>
      <c r="DG179" s="60"/>
      <c r="DH179" s="60"/>
      <c r="DI179" s="60"/>
      <c r="DK179" s="3">
        <v>1</v>
      </c>
      <c r="DM179" s="3">
        <v>8</v>
      </c>
      <c r="DN179" s="3">
        <v>9</v>
      </c>
    </row>
    <row r="180" spans="1:118" s="3" customFormat="1" ht="21.75" customHeight="1">
      <c r="A180" s="56">
        <v>171</v>
      </c>
      <c r="B180" s="58">
        <v>80030210</v>
      </c>
      <c r="C180" s="59" t="s">
        <v>329</v>
      </c>
      <c r="D180" s="60" t="s">
        <v>327</v>
      </c>
      <c r="E180" s="60" t="s">
        <v>324</v>
      </c>
      <c r="F180" s="60" t="s">
        <v>106</v>
      </c>
      <c r="G180" s="60" t="s">
        <v>107</v>
      </c>
      <c r="H180" s="60" t="s">
        <v>108</v>
      </c>
      <c r="I180" s="56">
        <v>49</v>
      </c>
      <c r="J180" s="56" t="s">
        <v>116</v>
      </c>
      <c r="K180" s="56" t="s">
        <v>110</v>
      </c>
      <c r="L180" s="56">
        <v>0</v>
      </c>
      <c r="M180" s="62">
        <f t="shared" si="105"/>
        <v>0</v>
      </c>
      <c r="N180" s="61">
        <v>8</v>
      </c>
      <c r="O180" s="62">
        <f t="shared" si="106"/>
        <v>1</v>
      </c>
      <c r="P180" s="61">
        <v>5</v>
      </c>
      <c r="Q180" s="62">
        <f t="shared" si="107"/>
        <v>1</v>
      </c>
      <c r="R180" s="61">
        <v>15</v>
      </c>
      <c r="S180" s="63">
        <f t="shared" si="108"/>
        <v>1</v>
      </c>
      <c r="T180" s="61">
        <v>14</v>
      </c>
      <c r="U180" s="63">
        <f t="shared" si="109"/>
        <v>1</v>
      </c>
      <c r="V180" s="61">
        <v>13</v>
      </c>
      <c r="W180" s="63">
        <f t="shared" si="110"/>
        <v>1</v>
      </c>
      <c r="X180" s="61">
        <v>8</v>
      </c>
      <c r="Y180" s="63">
        <f t="shared" si="111"/>
        <v>1</v>
      </c>
      <c r="Z180" s="61">
        <v>9</v>
      </c>
      <c r="AA180" s="63">
        <f t="shared" si="112"/>
        <v>1</v>
      </c>
      <c r="AB180" s="61">
        <v>11</v>
      </c>
      <c r="AC180" s="63">
        <f t="shared" si="113"/>
        <v>1</v>
      </c>
      <c r="AD180" s="64">
        <v>0</v>
      </c>
      <c r="AE180" s="65">
        <f t="shared" si="114"/>
        <v>0</v>
      </c>
      <c r="AF180" s="64">
        <v>0</v>
      </c>
      <c r="AG180" s="65">
        <f t="shared" si="115"/>
        <v>0</v>
      </c>
      <c r="AH180" s="64">
        <v>0</v>
      </c>
      <c r="AI180" s="65">
        <f t="shared" si="116"/>
        <v>0</v>
      </c>
      <c r="AJ180" s="64"/>
      <c r="AK180" s="65">
        <f t="shared" si="117"/>
        <v>0</v>
      </c>
      <c r="AL180" s="64"/>
      <c r="AM180" s="65">
        <f t="shared" si="118"/>
        <v>0</v>
      </c>
      <c r="AN180" s="64"/>
      <c r="AO180" s="65">
        <f t="shared" si="119"/>
        <v>0</v>
      </c>
      <c r="AP180" s="300">
        <f t="shared" si="120"/>
        <v>83</v>
      </c>
      <c r="AQ180" s="78">
        <f t="shared" si="121"/>
        <v>8</v>
      </c>
      <c r="AR180" s="291">
        <v>1</v>
      </c>
      <c r="AS180" s="69"/>
      <c r="AT180" s="286">
        <v>6</v>
      </c>
      <c r="AU180" s="226">
        <f t="shared" si="89"/>
        <v>7</v>
      </c>
      <c r="AV180" s="294">
        <f t="shared" si="90"/>
        <v>1</v>
      </c>
      <c r="AW180" s="68">
        <f t="shared" si="91"/>
        <v>0</v>
      </c>
      <c r="AX180" s="298">
        <f t="shared" si="126"/>
        <v>8</v>
      </c>
      <c r="AY180" s="226">
        <f t="shared" si="92"/>
        <v>9</v>
      </c>
      <c r="AZ180" s="291">
        <f t="shared" si="93"/>
        <v>0</v>
      </c>
      <c r="BA180" s="69">
        <f t="shared" si="94"/>
        <v>0</v>
      </c>
      <c r="BB180" s="286">
        <f t="shared" si="95"/>
        <v>-2</v>
      </c>
      <c r="BC180" s="226">
        <f t="shared" si="96"/>
        <v>-2</v>
      </c>
      <c r="BD180" s="70">
        <f t="shared" si="97"/>
        <v>-22.222222222222221</v>
      </c>
      <c r="BE180" s="70">
        <f t="shared" si="98"/>
        <v>-25</v>
      </c>
      <c r="BF180" s="71"/>
      <c r="BG180" s="71"/>
      <c r="BH180" s="71"/>
      <c r="BI180" s="108">
        <f t="shared" si="99"/>
        <v>0</v>
      </c>
      <c r="BJ180" s="18">
        <f t="shared" si="100"/>
        <v>7</v>
      </c>
      <c r="BK180" s="18"/>
      <c r="BL180" s="18">
        <f t="shared" si="101"/>
        <v>7</v>
      </c>
      <c r="BM180" s="18">
        <f t="shared" si="102"/>
        <v>-2</v>
      </c>
      <c r="BN180" s="18">
        <f t="shared" si="103"/>
        <v>-22.222222222222221</v>
      </c>
      <c r="BO180" s="73"/>
      <c r="BP180" s="55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60"/>
      <c r="CV180" s="56">
        <f t="shared" si="127"/>
        <v>-2</v>
      </c>
      <c r="CW180" s="173">
        <f t="shared" si="104"/>
        <v>-22.222222222222221</v>
      </c>
      <c r="CX180" s="60"/>
      <c r="CY180" s="60"/>
      <c r="CZ180" s="60"/>
      <c r="DA180" s="60"/>
      <c r="DB180" s="60"/>
      <c r="DC180" s="75"/>
      <c r="DD180" s="60"/>
      <c r="DE180" s="75"/>
      <c r="DF180" s="60"/>
      <c r="DG180" s="60"/>
      <c r="DH180" s="60"/>
      <c r="DI180" s="60"/>
      <c r="DK180" s="3">
        <v>1</v>
      </c>
      <c r="DM180" s="3">
        <v>6</v>
      </c>
      <c r="DN180" s="3">
        <v>7</v>
      </c>
    </row>
    <row r="181" spans="1:118" s="3" customFormat="1" ht="21.75" customHeight="1">
      <c r="A181" s="56">
        <v>172</v>
      </c>
      <c r="B181" s="58">
        <v>80030211</v>
      </c>
      <c r="C181" s="59" t="s">
        <v>330</v>
      </c>
      <c r="D181" s="60" t="s">
        <v>327</v>
      </c>
      <c r="E181" s="60" t="s">
        <v>324</v>
      </c>
      <c r="F181" s="60" t="s">
        <v>106</v>
      </c>
      <c r="G181" s="60" t="s">
        <v>107</v>
      </c>
      <c r="H181" s="60" t="s">
        <v>108</v>
      </c>
      <c r="I181" s="56">
        <v>45</v>
      </c>
      <c r="J181" s="56" t="s">
        <v>116</v>
      </c>
      <c r="K181" s="56" t="s">
        <v>110</v>
      </c>
      <c r="L181" s="56">
        <v>0</v>
      </c>
      <c r="M181" s="62">
        <f t="shared" si="105"/>
        <v>0</v>
      </c>
      <c r="N181" s="61">
        <v>2</v>
      </c>
      <c r="O181" s="62">
        <f t="shared" si="106"/>
        <v>1</v>
      </c>
      <c r="P181" s="61">
        <v>8</v>
      </c>
      <c r="Q181" s="62">
        <f t="shared" si="107"/>
        <v>1</v>
      </c>
      <c r="R181" s="61">
        <v>6</v>
      </c>
      <c r="S181" s="63">
        <f t="shared" si="108"/>
        <v>1</v>
      </c>
      <c r="T181" s="61">
        <v>6</v>
      </c>
      <c r="U181" s="63">
        <f t="shared" si="109"/>
        <v>1</v>
      </c>
      <c r="V181" s="61">
        <v>5</v>
      </c>
      <c r="W181" s="63">
        <f t="shared" si="110"/>
        <v>1</v>
      </c>
      <c r="X181" s="61">
        <v>7</v>
      </c>
      <c r="Y181" s="63">
        <f t="shared" si="111"/>
        <v>1</v>
      </c>
      <c r="Z181" s="61">
        <v>6</v>
      </c>
      <c r="AA181" s="63">
        <f t="shared" si="112"/>
        <v>1</v>
      </c>
      <c r="AB181" s="61">
        <v>6</v>
      </c>
      <c r="AC181" s="63">
        <f t="shared" si="113"/>
        <v>1</v>
      </c>
      <c r="AD181" s="64">
        <v>0</v>
      </c>
      <c r="AE181" s="65">
        <f t="shared" si="114"/>
        <v>0</v>
      </c>
      <c r="AF181" s="64">
        <v>0</v>
      </c>
      <c r="AG181" s="65">
        <f t="shared" si="115"/>
        <v>0</v>
      </c>
      <c r="AH181" s="64">
        <v>0</v>
      </c>
      <c r="AI181" s="65">
        <f t="shared" si="116"/>
        <v>0</v>
      </c>
      <c r="AJ181" s="64"/>
      <c r="AK181" s="65">
        <f t="shared" si="117"/>
        <v>0</v>
      </c>
      <c r="AL181" s="64"/>
      <c r="AM181" s="65">
        <f t="shared" si="118"/>
        <v>0</v>
      </c>
      <c r="AN181" s="64"/>
      <c r="AO181" s="65">
        <f t="shared" si="119"/>
        <v>0</v>
      </c>
      <c r="AP181" s="300">
        <f t="shared" si="120"/>
        <v>46</v>
      </c>
      <c r="AQ181" s="78">
        <f t="shared" si="121"/>
        <v>8</v>
      </c>
      <c r="AR181" s="291">
        <v>1</v>
      </c>
      <c r="AS181" s="69"/>
      <c r="AT181" s="286">
        <v>3</v>
      </c>
      <c r="AU181" s="226">
        <f t="shared" si="89"/>
        <v>4</v>
      </c>
      <c r="AV181" s="294">
        <f t="shared" si="90"/>
        <v>1</v>
      </c>
      <c r="AW181" s="68">
        <f t="shared" si="91"/>
        <v>0</v>
      </c>
      <c r="AX181" s="298">
        <f t="shared" si="126"/>
        <v>6</v>
      </c>
      <c r="AY181" s="226">
        <f t="shared" si="92"/>
        <v>7</v>
      </c>
      <c r="AZ181" s="291">
        <f t="shared" si="93"/>
        <v>0</v>
      </c>
      <c r="BA181" s="69">
        <f t="shared" si="94"/>
        <v>0</v>
      </c>
      <c r="BB181" s="286">
        <f t="shared" si="95"/>
        <v>-3</v>
      </c>
      <c r="BC181" s="226">
        <f t="shared" si="96"/>
        <v>-3</v>
      </c>
      <c r="BD181" s="70">
        <f t="shared" si="97"/>
        <v>-42.857142857142854</v>
      </c>
      <c r="BE181" s="70">
        <f t="shared" si="98"/>
        <v>-50</v>
      </c>
      <c r="BF181" s="71"/>
      <c r="BG181" s="71"/>
      <c r="BH181" s="71"/>
      <c r="BI181" s="108">
        <f t="shared" si="99"/>
        <v>0</v>
      </c>
      <c r="BJ181" s="18">
        <f t="shared" si="100"/>
        <v>4</v>
      </c>
      <c r="BK181" s="18"/>
      <c r="BL181" s="18">
        <f t="shared" si="101"/>
        <v>4</v>
      </c>
      <c r="BM181" s="18">
        <f t="shared" si="102"/>
        <v>-3</v>
      </c>
      <c r="BN181" s="18">
        <f t="shared" si="103"/>
        <v>-42.857142857142854</v>
      </c>
      <c r="BO181" s="73"/>
      <c r="BP181" s="55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60"/>
      <c r="CV181" s="56">
        <f t="shared" si="127"/>
        <v>-3</v>
      </c>
      <c r="CW181" s="173">
        <f t="shared" si="104"/>
        <v>-42.857142857142854</v>
      </c>
      <c r="CX181" s="60"/>
      <c r="CY181" s="60"/>
      <c r="CZ181" s="60"/>
      <c r="DA181" s="60"/>
      <c r="DB181" s="60"/>
      <c r="DC181" s="75"/>
      <c r="DD181" s="60"/>
      <c r="DE181" s="75"/>
      <c r="DF181" s="60"/>
      <c r="DG181" s="60"/>
      <c r="DH181" s="60"/>
      <c r="DI181" s="60"/>
      <c r="DK181" s="3">
        <v>1</v>
      </c>
      <c r="DM181" s="3">
        <v>3</v>
      </c>
      <c r="DN181" s="3">
        <v>4</v>
      </c>
    </row>
    <row r="182" spans="1:118" s="3" customFormat="1" ht="21.75" customHeight="1">
      <c r="A182" s="56">
        <v>173</v>
      </c>
      <c r="B182" s="58">
        <v>80030212</v>
      </c>
      <c r="C182" s="59" t="s">
        <v>331</v>
      </c>
      <c r="D182" s="60" t="s">
        <v>327</v>
      </c>
      <c r="E182" s="60" t="s">
        <v>324</v>
      </c>
      <c r="F182" s="60" t="s">
        <v>106</v>
      </c>
      <c r="G182" s="60" t="s">
        <v>107</v>
      </c>
      <c r="H182" s="60" t="s">
        <v>108</v>
      </c>
      <c r="I182" s="56">
        <v>35</v>
      </c>
      <c r="J182" s="56" t="s">
        <v>109</v>
      </c>
      <c r="K182" s="56" t="s">
        <v>110</v>
      </c>
      <c r="L182" s="56">
        <v>0</v>
      </c>
      <c r="M182" s="62">
        <f t="shared" si="105"/>
        <v>0</v>
      </c>
      <c r="N182" s="61">
        <v>0</v>
      </c>
      <c r="O182" s="62">
        <f t="shared" si="106"/>
        <v>0</v>
      </c>
      <c r="P182" s="61">
        <v>10</v>
      </c>
      <c r="Q182" s="62">
        <f t="shared" si="107"/>
        <v>1</v>
      </c>
      <c r="R182" s="61">
        <v>1</v>
      </c>
      <c r="S182" s="63">
        <f t="shared" si="108"/>
        <v>1</v>
      </c>
      <c r="T182" s="61">
        <v>2</v>
      </c>
      <c r="U182" s="63">
        <f t="shared" si="109"/>
        <v>1</v>
      </c>
      <c r="V182" s="61">
        <v>3</v>
      </c>
      <c r="W182" s="63">
        <f t="shared" si="110"/>
        <v>1</v>
      </c>
      <c r="X182" s="61">
        <v>3</v>
      </c>
      <c r="Y182" s="63">
        <f t="shared" si="111"/>
        <v>1</v>
      </c>
      <c r="Z182" s="61">
        <v>5</v>
      </c>
      <c r="AA182" s="63">
        <f t="shared" si="112"/>
        <v>1</v>
      </c>
      <c r="AB182" s="61">
        <v>3</v>
      </c>
      <c r="AC182" s="63">
        <f t="shared" si="113"/>
        <v>1</v>
      </c>
      <c r="AD182" s="64">
        <v>0</v>
      </c>
      <c r="AE182" s="65">
        <f t="shared" si="114"/>
        <v>0</v>
      </c>
      <c r="AF182" s="64">
        <v>0</v>
      </c>
      <c r="AG182" s="65">
        <f t="shared" si="115"/>
        <v>0</v>
      </c>
      <c r="AH182" s="64">
        <v>0</v>
      </c>
      <c r="AI182" s="65">
        <f t="shared" si="116"/>
        <v>0</v>
      </c>
      <c r="AJ182" s="64"/>
      <c r="AK182" s="65">
        <f t="shared" si="117"/>
        <v>0</v>
      </c>
      <c r="AL182" s="64"/>
      <c r="AM182" s="65">
        <f t="shared" si="118"/>
        <v>0</v>
      </c>
      <c r="AN182" s="64"/>
      <c r="AO182" s="65">
        <f t="shared" si="119"/>
        <v>0</v>
      </c>
      <c r="AP182" s="300">
        <f t="shared" si="120"/>
        <v>27</v>
      </c>
      <c r="AQ182" s="78">
        <f t="shared" si="121"/>
        <v>7</v>
      </c>
      <c r="AR182" s="291">
        <v>1</v>
      </c>
      <c r="AS182" s="69"/>
      <c r="AT182" s="286">
        <v>2</v>
      </c>
      <c r="AU182" s="226">
        <f t="shared" si="89"/>
        <v>3</v>
      </c>
      <c r="AV182" s="294">
        <f t="shared" si="90"/>
        <v>0</v>
      </c>
      <c r="AW182" s="68">
        <f t="shared" si="91"/>
        <v>0</v>
      </c>
      <c r="AX182" s="298">
        <v>4</v>
      </c>
      <c r="AY182" s="226">
        <f t="shared" si="92"/>
        <v>4</v>
      </c>
      <c r="AZ182" s="291">
        <f t="shared" si="93"/>
        <v>1</v>
      </c>
      <c r="BA182" s="69">
        <f t="shared" si="94"/>
        <v>0</v>
      </c>
      <c r="BB182" s="286">
        <f t="shared" si="95"/>
        <v>-2</v>
      </c>
      <c r="BC182" s="226">
        <f t="shared" si="96"/>
        <v>-1</v>
      </c>
      <c r="BD182" s="70">
        <f t="shared" si="97"/>
        <v>-25</v>
      </c>
      <c r="BE182" s="70">
        <f t="shared" si="98"/>
        <v>-50</v>
      </c>
      <c r="BF182" s="71">
        <v>1</v>
      </c>
      <c r="BG182" s="71"/>
      <c r="BH182" s="71"/>
      <c r="BI182" s="108">
        <f t="shared" si="99"/>
        <v>1</v>
      </c>
      <c r="BJ182" s="18">
        <f t="shared" si="100"/>
        <v>2</v>
      </c>
      <c r="BK182" s="18"/>
      <c r="BL182" s="18">
        <f t="shared" si="101"/>
        <v>2</v>
      </c>
      <c r="BM182" s="18">
        <f t="shared" si="102"/>
        <v>-2</v>
      </c>
      <c r="BN182" s="18">
        <f t="shared" si="103"/>
        <v>-50</v>
      </c>
      <c r="BO182" s="73"/>
      <c r="BP182" s="55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60"/>
      <c r="CV182" s="56">
        <f t="shared" si="127"/>
        <v>-1</v>
      </c>
      <c r="CW182" s="173">
        <f t="shared" si="104"/>
        <v>-25</v>
      </c>
      <c r="CX182" s="60"/>
      <c r="CY182" s="60"/>
      <c r="CZ182" s="60"/>
      <c r="DA182" s="60"/>
      <c r="DB182" s="60"/>
      <c r="DC182" s="75"/>
      <c r="DD182" s="60"/>
      <c r="DE182" s="75"/>
      <c r="DF182" s="60"/>
      <c r="DG182" s="60"/>
      <c r="DH182" s="60"/>
      <c r="DI182" s="60"/>
      <c r="DK182" s="3">
        <v>1</v>
      </c>
      <c r="DM182" s="3">
        <v>2</v>
      </c>
      <c r="DN182" s="3">
        <v>3</v>
      </c>
    </row>
    <row r="183" spans="1:118" s="3" customFormat="1" ht="21.75" customHeight="1">
      <c r="A183" s="56">
        <v>174</v>
      </c>
      <c r="B183" s="58">
        <v>80030213</v>
      </c>
      <c r="C183" s="59" t="s">
        <v>332</v>
      </c>
      <c r="D183" s="60" t="s">
        <v>333</v>
      </c>
      <c r="E183" s="60" t="s">
        <v>324</v>
      </c>
      <c r="F183" s="60" t="s">
        <v>106</v>
      </c>
      <c r="G183" s="60" t="s">
        <v>107</v>
      </c>
      <c r="H183" s="60" t="s">
        <v>112</v>
      </c>
      <c r="I183" s="56">
        <v>36.5</v>
      </c>
      <c r="J183" s="56" t="s">
        <v>116</v>
      </c>
      <c r="K183" s="56" t="s">
        <v>110</v>
      </c>
      <c r="L183" s="56">
        <v>0</v>
      </c>
      <c r="M183" s="62">
        <f t="shared" si="105"/>
        <v>0</v>
      </c>
      <c r="N183" s="61">
        <v>0</v>
      </c>
      <c r="O183" s="62">
        <f t="shared" si="106"/>
        <v>0</v>
      </c>
      <c r="P183" s="61">
        <v>18</v>
      </c>
      <c r="Q183" s="62">
        <f t="shared" si="107"/>
        <v>1</v>
      </c>
      <c r="R183" s="61">
        <v>20</v>
      </c>
      <c r="S183" s="63">
        <f t="shared" si="108"/>
        <v>1</v>
      </c>
      <c r="T183" s="61">
        <v>18</v>
      </c>
      <c r="U183" s="63">
        <f t="shared" si="109"/>
        <v>1</v>
      </c>
      <c r="V183" s="61">
        <v>23</v>
      </c>
      <c r="W183" s="63">
        <f t="shared" si="110"/>
        <v>1</v>
      </c>
      <c r="X183" s="61">
        <v>21</v>
      </c>
      <c r="Y183" s="63">
        <f t="shared" si="111"/>
        <v>1</v>
      </c>
      <c r="Z183" s="61">
        <v>21</v>
      </c>
      <c r="AA183" s="63">
        <f t="shared" si="112"/>
        <v>1</v>
      </c>
      <c r="AB183" s="61">
        <v>27</v>
      </c>
      <c r="AC183" s="63">
        <f t="shared" si="113"/>
        <v>1</v>
      </c>
      <c r="AD183" s="64">
        <v>0</v>
      </c>
      <c r="AE183" s="65">
        <f t="shared" si="114"/>
        <v>0</v>
      </c>
      <c r="AF183" s="64">
        <v>0</v>
      </c>
      <c r="AG183" s="65">
        <f t="shared" si="115"/>
        <v>0</v>
      </c>
      <c r="AH183" s="64">
        <v>0</v>
      </c>
      <c r="AI183" s="65">
        <f t="shared" si="116"/>
        <v>0</v>
      </c>
      <c r="AJ183" s="64"/>
      <c r="AK183" s="65">
        <f t="shared" si="117"/>
        <v>0</v>
      </c>
      <c r="AL183" s="64"/>
      <c r="AM183" s="65">
        <f t="shared" si="118"/>
        <v>0</v>
      </c>
      <c r="AN183" s="64"/>
      <c r="AO183" s="65">
        <f t="shared" si="119"/>
        <v>0</v>
      </c>
      <c r="AP183" s="300">
        <f t="shared" si="120"/>
        <v>148</v>
      </c>
      <c r="AQ183" s="78">
        <f t="shared" si="121"/>
        <v>7</v>
      </c>
      <c r="AR183" s="291">
        <v>1</v>
      </c>
      <c r="AS183" s="69"/>
      <c r="AT183" s="286">
        <v>14</v>
      </c>
      <c r="AU183" s="226">
        <f t="shared" si="89"/>
        <v>15</v>
      </c>
      <c r="AV183" s="294">
        <f t="shared" si="90"/>
        <v>1</v>
      </c>
      <c r="AW183" s="68">
        <f t="shared" si="91"/>
        <v>1</v>
      </c>
      <c r="AX183" s="298">
        <f t="shared" ref="AX183:AX191" si="128">IF(AP183&lt;1,0,IF(AND((L183+N183+P183+R183+T183+V183+X183+Z183+AB183)&lt;=40,(L183+N183+P183+R183+T183+V183+X183+Z183+AB183)&gt;0,(AP183)&lt;120),"กรอก",ROUND((IF(AP183&lt;120,((IF((L183+N183+P183+R183+T183+V183+X183+Z183+AB183)=0,0,(IF((L183+N183+P183+R183+T183+V183+X183+Z183+AB183)&lt;=80,6,8))))+((((AE183+AG183+AI183)*30)/20)+(((AK183+AM183+AO183)*35)/20))),(((M183+O183+Q183)*20)/20)+(((S183+U183+W183+Y183+AA183+AC183)*25)/20)+(((AE183+AG183+AI183)*30)/20)+(((AK183+AM183+AO183)*35)/20))),0)))</f>
        <v>9</v>
      </c>
      <c r="AY183" s="226">
        <f t="shared" si="92"/>
        <v>11</v>
      </c>
      <c r="AZ183" s="291">
        <f t="shared" si="93"/>
        <v>0</v>
      </c>
      <c r="BA183" s="69">
        <f t="shared" si="94"/>
        <v>-1</v>
      </c>
      <c r="BB183" s="286">
        <f t="shared" si="95"/>
        <v>5</v>
      </c>
      <c r="BC183" s="226">
        <f t="shared" si="96"/>
        <v>4</v>
      </c>
      <c r="BD183" s="70">
        <f t="shared" si="97"/>
        <v>36.363636363636367</v>
      </c>
      <c r="BE183" s="70">
        <f t="shared" si="98"/>
        <v>55.555555555555557</v>
      </c>
      <c r="BF183" s="71"/>
      <c r="BG183" s="71"/>
      <c r="BH183" s="71"/>
      <c r="BI183" s="108">
        <f t="shared" si="99"/>
        <v>0</v>
      </c>
      <c r="BJ183" s="18">
        <f t="shared" si="100"/>
        <v>15</v>
      </c>
      <c r="BK183" s="18"/>
      <c r="BL183" s="18">
        <f t="shared" si="101"/>
        <v>15</v>
      </c>
      <c r="BM183" s="18">
        <f t="shared" si="102"/>
        <v>4</v>
      </c>
      <c r="BN183" s="18">
        <f t="shared" si="103"/>
        <v>36.363636363636367</v>
      </c>
      <c r="BO183" s="73"/>
      <c r="BP183" s="55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60"/>
      <c r="CV183" s="56">
        <f t="shared" si="127"/>
        <v>4</v>
      </c>
      <c r="CW183" s="173">
        <f t="shared" si="104"/>
        <v>36.363636363636367</v>
      </c>
      <c r="CX183" s="60"/>
      <c r="CY183" s="60"/>
      <c r="CZ183" s="60"/>
      <c r="DA183" s="60"/>
      <c r="DB183" s="60"/>
      <c r="DC183" s="75"/>
      <c r="DD183" s="60"/>
      <c r="DE183" s="75">
        <v>2</v>
      </c>
      <c r="DF183" s="60"/>
      <c r="DG183" s="60"/>
      <c r="DH183" s="60"/>
      <c r="DI183" s="60"/>
      <c r="DK183" s="3">
        <v>1</v>
      </c>
      <c r="DM183" s="3">
        <v>15</v>
      </c>
      <c r="DN183" s="3">
        <v>16</v>
      </c>
    </row>
    <row r="184" spans="1:118" s="3" customFormat="1" ht="21.75" customHeight="1">
      <c r="A184" s="56">
        <v>175</v>
      </c>
      <c r="B184" s="58">
        <v>80030215</v>
      </c>
      <c r="C184" s="59" t="s">
        <v>334</v>
      </c>
      <c r="D184" s="60" t="s">
        <v>333</v>
      </c>
      <c r="E184" s="60" t="s">
        <v>324</v>
      </c>
      <c r="F184" s="60" t="s">
        <v>106</v>
      </c>
      <c r="G184" s="60" t="s">
        <v>107</v>
      </c>
      <c r="H184" s="60" t="s">
        <v>108</v>
      </c>
      <c r="I184" s="56">
        <v>40</v>
      </c>
      <c r="J184" s="56" t="s">
        <v>116</v>
      </c>
      <c r="K184" s="56" t="s">
        <v>113</v>
      </c>
      <c r="L184" s="56">
        <v>0</v>
      </c>
      <c r="M184" s="62">
        <f t="shared" si="105"/>
        <v>0</v>
      </c>
      <c r="N184" s="61">
        <v>0</v>
      </c>
      <c r="O184" s="62">
        <f t="shared" si="106"/>
        <v>0</v>
      </c>
      <c r="P184" s="61">
        <v>15</v>
      </c>
      <c r="Q184" s="62">
        <f t="shared" si="107"/>
        <v>1</v>
      </c>
      <c r="R184" s="61">
        <v>13</v>
      </c>
      <c r="S184" s="63">
        <f t="shared" si="108"/>
        <v>1</v>
      </c>
      <c r="T184" s="61">
        <v>14</v>
      </c>
      <c r="U184" s="63">
        <f t="shared" si="109"/>
        <v>1</v>
      </c>
      <c r="V184" s="61">
        <v>16</v>
      </c>
      <c r="W184" s="63">
        <f t="shared" si="110"/>
        <v>1</v>
      </c>
      <c r="X184" s="61">
        <v>15</v>
      </c>
      <c r="Y184" s="63">
        <f t="shared" si="111"/>
        <v>1</v>
      </c>
      <c r="Z184" s="61">
        <v>10</v>
      </c>
      <c r="AA184" s="63">
        <f t="shared" si="112"/>
        <v>1</v>
      </c>
      <c r="AB184" s="61">
        <v>22</v>
      </c>
      <c r="AC184" s="63">
        <f t="shared" si="113"/>
        <v>1</v>
      </c>
      <c r="AD184" s="64">
        <v>0</v>
      </c>
      <c r="AE184" s="65">
        <f t="shared" si="114"/>
        <v>0</v>
      </c>
      <c r="AF184" s="64">
        <v>0</v>
      </c>
      <c r="AG184" s="65">
        <f t="shared" si="115"/>
        <v>0</v>
      </c>
      <c r="AH184" s="64">
        <v>0</v>
      </c>
      <c r="AI184" s="65">
        <f t="shared" si="116"/>
        <v>0</v>
      </c>
      <c r="AJ184" s="64"/>
      <c r="AK184" s="65">
        <f t="shared" si="117"/>
        <v>0</v>
      </c>
      <c r="AL184" s="64"/>
      <c r="AM184" s="65">
        <f t="shared" si="118"/>
        <v>0</v>
      </c>
      <c r="AN184" s="64"/>
      <c r="AO184" s="65">
        <f t="shared" si="119"/>
        <v>0</v>
      </c>
      <c r="AP184" s="300">
        <f t="shared" si="120"/>
        <v>105</v>
      </c>
      <c r="AQ184" s="78">
        <f t="shared" si="121"/>
        <v>7</v>
      </c>
      <c r="AR184" s="291">
        <v>1</v>
      </c>
      <c r="AS184" s="69"/>
      <c r="AT184" s="286">
        <v>8</v>
      </c>
      <c r="AU184" s="226">
        <f t="shared" si="89"/>
        <v>9</v>
      </c>
      <c r="AV184" s="294">
        <f t="shared" si="90"/>
        <v>1</v>
      </c>
      <c r="AW184" s="68">
        <f t="shared" si="91"/>
        <v>0</v>
      </c>
      <c r="AX184" s="298">
        <f t="shared" si="128"/>
        <v>8</v>
      </c>
      <c r="AY184" s="226">
        <f t="shared" si="92"/>
        <v>9</v>
      </c>
      <c r="AZ184" s="291">
        <f t="shared" si="93"/>
        <v>0</v>
      </c>
      <c r="BA184" s="69">
        <f t="shared" si="94"/>
        <v>0</v>
      </c>
      <c r="BB184" s="286">
        <f t="shared" si="95"/>
        <v>0</v>
      </c>
      <c r="BC184" s="226">
        <f t="shared" si="96"/>
        <v>0</v>
      </c>
      <c r="BD184" s="70">
        <f t="shared" si="97"/>
        <v>0</v>
      </c>
      <c r="BE184" s="70">
        <f t="shared" si="98"/>
        <v>0</v>
      </c>
      <c r="BF184" s="71"/>
      <c r="BG184" s="71"/>
      <c r="BH184" s="71"/>
      <c r="BI184" s="108">
        <f t="shared" si="99"/>
        <v>0</v>
      </c>
      <c r="BJ184" s="18">
        <f t="shared" si="100"/>
        <v>9</v>
      </c>
      <c r="BK184" s="18"/>
      <c r="BL184" s="18">
        <f t="shared" si="101"/>
        <v>9</v>
      </c>
      <c r="BM184" s="18">
        <f t="shared" si="102"/>
        <v>0</v>
      </c>
      <c r="BN184" s="18">
        <f t="shared" si="103"/>
        <v>0</v>
      </c>
      <c r="BO184" s="73"/>
      <c r="BP184" s="55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60"/>
      <c r="CV184" s="56">
        <f t="shared" si="127"/>
        <v>0</v>
      </c>
      <c r="CW184" s="173">
        <f t="shared" si="104"/>
        <v>0</v>
      </c>
      <c r="CX184" s="60"/>
      <c r="CY184" s="60"/>
      <c r="CZ184" s="60"/>
      <c r="DA184" s="60"/>
      <c r="DB184" s="60"/>
      <c r="DC184" s="75"/>
      <c r="DD184" s="60"/>
      <c r="DE184" s="75"/>
      <c r="DF184" s="60"/>
      <c r="DG184" s="60"/>
      <c r="DH184" s="60"/>
      <c r="DI184" s="60"/>
      <c r="DK184" s="3">
        <v>1</v>
      </c>
      <c r="DM184" s="3">
        <v>8</v>
      </c>
      <c r="DN184" s="3">
        <v>9</v>
      </c>
    </row>
    <row r="185" spans="1:118" s="3" customFormat="1" ht="21.75" customHeight="1">
      <c r="A185" s="56">
        <v>176</v>
      </c>
      <c r="B185" s="58">
        <v>80030216</v>
      </c>
      <c r="C185" s="59" t="s">
        <v>335</v>
      </c>
      <c r="D185" s="60" t="s">
        <v>333</v>
      </c>
      <c r="E185" s="60" t="s">
        <v>324</v>
      </c>
      <c r="F185" s="60" t="s">
        <v>106</v>
      </c>
      <c r="G185" s="60" t="s">
        <v>107</v>
      </c>
      <c r="H185" s="60" t="s">
        <v>108</v>
      </c>
      <c r="I185" s="56">
        <v>45</v>
      </c>
      <c r="J185" s="56" t="s">
        <v>116</v>
      </c>
      <c r="K185" s="56" t="s">
        <v>110</v>
      </c>
      <c r="L185" s="56">
        <v>0</v>
      </c>
      <c r="M185" s="62">
        <f t="shared" si="105"/>
        <v>0</v>
      </c>
      <c r="N185" s="61">
        <v>9</v>
      </c>
      <c r="O185" s="62">
        <f t="shared" si="106"/>
        <v>1</v>
      </c>
      <c r="P185" s="61">
        <v>9</v>
      </c>
      <c r="Q185" s="62">
        <f t="shared" si="107"/>
        <v>1</v>
      </c>
      <c r="R185" s="61">
        <v>9</v>
      </c>
      <c r="S185" s="63">
        <f t="shared" si="108"/>
        <v>1</v>
      </c>
      <c r="T185" s="61">
        <v>9</v>
      </c>
      <c r="U185" s="63">
        <f t="shared" si="109"/>
        <v>1</v>
      </c>
      <c r="V185" s="61">
        <v>8</v>
      </c>
      <c r="W185" s="63">
        <f t="shared" si="110"/>
        <v>1</v>
      </c>
      <c r="X185" s="61">
        <v>8</v>
      </c>
      <c r="Y185" s="63">
        <f t="shared" si="111"/>
        <v>1</v>
      </c>
      <c r="Z185" s="61">
        <v>9</v>
      </c>
      <c r="AA185" s="63">
        <f t="shared" si="112"/>
        <v>1</v>
      </c>
      <c r="AB185" s="61">
        <v>12</v>
      </c>
      <c r="AC185" s="63">
        <f t="shared" si="113"/>
        <v>1</v>
      </c>
      <c r="AD185" s="64">
        <v>0</v>
      </c>
      <c r="AE185" s="65">
        <f t="shared" si="114"/>
        <v>0</v>
      </c>
      <c r="AF185" s="64">
        <v>0</v>
      </c>
      <c r="AG185" s="65">
        <f t="shared" si="115"/>
        <v>0</v>
      </c>
      <c r="AH185" s="64">
        <v>0</v>
      </c>
      <c r="AI185" s="65">
        <f t="shared" si="116"/>
        <v>0</v>
      </c>
      <c r="AJ185" s="64"/>
      <c r="AK185" s="65">
        <f t="shared" si="117"/>
        <v>0</v>
      </c>
      <c r="AL185" s="64"/>
      <c r="AM185" s="65">
        <f t="shared" si="118"/>
        <v>0</v>
      </c>
      <c r="AN185" s="64"/>
      <c r="AO185" s="65">
        <f t="shared" si="119"/>
        <v>0</v>
      </c>
      <c r="AP185" s="300">
        <f t="shared" si="120"/>
        <v>73</v>
      </c>
      <c r="AQ185" s="78">
        <f t="shared" si="121"/>
        <v>8</v>
      </c>
      <c r="AR185" s="291">
        <v>1</v>
      </c>
      <c r="AS185" s="69"/>
      <c r="AT185" s="286">
        <v>5</v>
      </c>
      <c r="AU185" s="226">
        <f t="shared" si="89"/>
        <v>6</v>
      </c>
      <c r="AV185" s="294">
        <f t="shared" si="90"/>
        <v>1</v>
      </c>
      <c r="AW185" s="68">
        <f t="shared" si="91"/>
        <v>0</v>
      </c>
      <c r="AX185" s="298">
        <f t="shared" si="128"/>
        <v>6</v>
      </c>
      <c r="AY185" s="226">
        <f t="shared" si="92"/>
        <v>7</v>
      </c>
      <c r="AZ185" s="291">
        <f t="shared" si="93"/>
        <v>0</v>
      </c>
      <c r="BA185" s="69">
        <f t="shared" si="94"/>
        <v>0</v>
      </c>
      <c r="BB185" s="286">
        <f t="shared" si="95"/>
        <v>-1</v>
      </c>
      <c r="BC185" s="226">
        <f t="shared" si="96"/>
        <v>-1</v>
      </c>
      <c r="BD185" s="70">
        <f t="shared" si="97"/>
        <v>-14.285714285714285</v>
      </c>
      <c r="BE185" s="70">
        <f t="shared" si="98"/>
        <v>-16.666666666666664</v>
      </c>
      <c r="BF185" s="71"/>
      <c r="BG185" s="71"/>
      <c r="BH185" s="71"/>
      <c r="BI185" s="108">
        <f t="shared" si="99"/>
        <v>0</v>
      </c>
      <c r="BJ185" s="18">
        <f t="shared" si="100"/>
        <v>6</v>
      </c>
      <c r="BK185" s="18"/>
      <c r="BL185" s="18">
        <f t="shared" si="101"/>
        <v>6</v>
      </c>
      <c r="BM185" s="18">
        <f t="shared" si="102"/>
        <v>-1</v>
      </c>
      <c r="BN185" s="18">
        <f t="shared" si="103"/>
        <v>-14.285714285714285</v>
      </c>
      <c r="BO185" s="73"/>
      <c r="BP185" s="55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60"/>
      <c r="CV185" s="56">
        <f t="shared" si="127"/>
        <v>-1</v>
      </c>
      <c r="CW185" s="173">
        <f t="shared" si="104"/>
        <v>-14.285714285714285</v>
      </c>
      <c r="CX185" s="60"/>
      <c r="CY185" s="60"/>
      <c r="CZ185" s="60"/>
      <c r="DA185" s="60"/>
      <c r="DB185" s="60"/>
      <c r="DC185" s="75"/>
      <c r="DD185" s="60"/>
      <c r="DE185" s="75"/>
      <c r="DF185" s="60"/>
      <c r="DG185" s="60"/>
      <c r="DH185" s="60"/>
      <c r="DI185" s="60"/>
      <c r="DK185" s="3">
        <v>1</v>
      </c>
      <c r="DM185" s="3">
        <v>5</v>
      </c>
      <c r="DN185" s="3">
        <v>6</v>
      </c>
    </row>
    <row r="186" spans="1:118" s="3" customFormat="1" ht="21.75" customHeight="1">
      <c r="A186" s="56">
        <v>177</v>
      </c>
      <c r="B186" s="58">
        <v>80030218</v>
      </c>
      <c r="C186" s="59" t="s">
        <v>336</v>
      </c>
      <c r="D186" s="60" t="s">
        <v>337</v>
      </c>
      <c r="E186" s="60" t="s">
        <v>324</v>
      </c>
      <c r="F186" s="60" t="s">
        <v>106</v>
      </c>
      <c r="G186" s="60" t="s">
        <v>107</v>
      </c>
      <c r="H186" s="60" t="s">
        <v>108</v>
      </c>
      <c r="I186" s="56">
        <v>30</v>
      </c>
      <c r="J186" s="56" t="s">
        <v>116</v>
      </c>
      <c r="K186" s="56" t="s">
        <v>110</v>
      </c>
      <c r="L186" s="56">
        <v>0</v>
      </c>
      <c r="M186" s="62">
        <f t="shared" si="105"/>
        <v>0</v>
      </c>
      <c r="N186" s="61">
        <v>19</v>
      </c>
      <c r="O186" s="62">
        <f t="shared" si="106"/>
        <v>1</v>
      </c>
      <c r="P186" s="61">
        <v>15</v>
      </c>
      <c r="Q186" s="62">
        <f t="shared" si="107"/>
        <v>1</v>
      </c>
      <c r="R186" s="61">
        <v>13</v>
      </c>
      <c r="S186" s="63">
        <f t="shared" si="108"/>
        <v>1</v>
      </c>
      <c r="T186" s="61">
        <v>13</v>
      </c>
      <c r="U186" s="63">
        <f t="shared" si="109"/>
        <v>1</v>
      </c>
      <c r="V186" s="61">
        <v>13</v>
      </c>
      <c r="W186" s="63">
        <f t="shared" si="110"/>
        <v>1</v>
      </c>
      <c r="X186" s="61">
        <v>24</v>
      </c>
      <c r="Y186" s="63">
        <f t="shared" si="111"/>
        <v>1</v>
      </c>
      <c r="Z186" s="61">
        <v>10</v>
      </c>
      <c r="AA186" s="63">
        <f t="shared" si="112"/>
        <v>1</v>
      </c>
      <c r="AB186" s="61">
        <v>15</v>
      </c>
      <c r="AC186" s="63">
        <f t="shared" si="113"/>
        <v>1</v>
      </c>
      <c r="AD186" s="64">
        <v>0</v>
      </c>
      <c r="AE186" s="65">
        <f t="shared" si="114"/>
        <v>0</v>
      </c>
      <c r="AF186" s="64">
        <v>0</v>
      </c>
      <c r="AG186" s="65">
        <f t="shared" si="115"/>
        <v>0</v>
      </c>
      <c r="AH186" s="64">
        <v>0</v>
      </c>
      <c r="AI186" s="65">
        <f t="shared" si="116"/>
        <v>0</v>
      </c>
      <c r="AJ186" s="64"/>
      <c r="AK186" s="65">
        <f t="shared" si="117"/>
        <v>0</v>
      </c>
      <c r="AL186" s="64"/>
      <c r="AM186" s="65">
        <f t="shared" si="118"/>
        <v>0</v>
      </c>
      <c r="AN186" s="64"/>
      <c r="AO186" s="65">
        <f t="shared" si="119"/>
        <v>0</v>
      </c>
      <c r="AP186" s="300">
        <f t="shared" si="120"/>
        <v>122</v>
      </c>
      <c r="AQ186" s="78">
        <f t="shared" si="121"/>
        <v>8</v>
      </c>
      <c r="AR186" s="291">
        <v>1</v>
      </c>
      <c r="AS186" s="69"/>
      <c r="AT186" s="286">
        <v>5</v>
      </c>
      <c r="AU186" s="226">
        <f t="shared" si="89"/>
        <v>6</v>
      </c>
      <c r="AV186" s="294">
        <f t="shared" si="90"/>
        <v>1</v>
      </c>
      <c r="AW186" s="68">
        <f t="shared" si="91"/>
        <v>1</v>
      </c>
      <c r="AX186" s="298">
        <f t="shared" si="128"/>
        <v>10</v>
      </c>
      <c r="AY186" s="226">
        <f t="shared" si="92"/>
        <v>12</v>
      </c>
      <c r="AZ186" s="291">
        <f t="shared" si="93"/>
        <v>0</v>
      </c>
      <c r="BA186" s="69">
        <f t="shared" si="94"/>
        <v>-1</v>
      </c>
      <c r="BB186" s="286">
        <f t="shared" si="95"/>
        <v>-5</v>
      </c>
      <c r="BC186" s="226">
        <f t="shared" si="96"/>
        <v>-6</v>
      </c>
      <c r="BD186" s="70">
        <f t="shared" si="97"/>
        <v>-50</v>
      </c>
      <c r="BE186" s="70">
        <f t="shared" si="98"/>
        <v>-50</v>
      </c>
      <c r="BF186" s="71"/>
      <c r="BG186" s="71"/>
      <c r="BH186" s="71"/>
      <c r="BI186" s="108">
        <f t="shared" si="99"/>
        <v>0</v>
      </c>
      <c r="BJ186" s="18">
        <f t="shared" si="100"/>
        <v>6</v>
      </c>
      <c r="BK186" s="18"/>
      <c r="BL186" s="18">
        <f t="shared" si="101"/>
        <v>6</v>
      </c>
      <c r="BM186" s="18">
        <f t="shared" si="102"/>
        <v>-6</v>
      </c>
      <c r="BN186" s="18">
        <f t="shared" si="103"/>
        <v>-50</v>
      </c>
      <c r="BO186" s="73"/>
      <c r="BP186" s="55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60">
        <v>1</v>
      </c>
      <c r="CV186" s="56">
        <f>BC186+CU186</f>
        <v>-5</v>
      </c>
      <c r="CW186" s="173">
        <f t="shared" si="104"/>
        <v>-41.666666666666671</v>
      </c>
      <c r="CX186" s="60"/>
      <c r="CY186" s="60"/>
      <c r="CZ186" s="60"/>
      <c r="DA186" s="60"/>
      <c r="DB186" s="60"/>
      <c r="DC186" s="75"/>
      <c r="DD186" s="60"/>
      <c r="DE186" s="75"/>
      <c r="DF186" s="60"/>
      <c r="DG186" s="60"/>
      <c r="DH186" s="60"/>
      <c r="DI186" s="60"/>
      <c r="DK186" s="3">
        <v>1</v>
      </c>
      <c r="DM186" s="3">
        <v>5</v>
      </c>
      <c r="DN186" s="3">
        <v>6</v>
      </c>
    </row>
    <row r="187" spans="1:118" s="3" customFormat="1" ht="21.75" customHeight="1">
      <c r="A187" s="56">
        <v>178</v>
      </c>
      <c r="B187" s="58">
        <v>80030219</v>
      </c>
      <c r="C187" s="59" t="s">
        <v>338</v>
      </c>
      <c r="D187" s="60" t="s">
        <v>337</v>
      </c>
      <c r="E187" s="60" t="s">
        <v>324</v>
      </c>
      <c r="F187" s="60" t="s">
        <v>106</v>
      </c>
      <c r="G187" s="60" t="s">
        <v>107</v>
      </c>
      <c r="H187" s="60" t="s">
        <v>108</v>
      </c>
      <c r="I187" s="56">
        <v>23</v>
      </c>
      <c r="J187" s="56" t="s">
        <v>116</v>
      </c>
      <c r="K187" s="56" t="s">
        <v>110</v>
      </c>
      <c r="L187" s="56">
        <v>5</v>
      </c>
      <c r="M187" s="62">
        <f t="shared" si="105"/>
        <v>1</v>
      </c>
      <c r="N187" s="61">
        <v>6</v>
      </c>
      <c r="O187" s="62">
        <f t="shared" si="106"/>
        <v>1</v>
      </c>
      <c r="P187" s="61">
        <v>8</v>
      </c>
      <c r="Q187" s="62">
        <f t="shared" si="107"/>
        <v>1</v>
      </c>
      <c r="R187" s="61">
        <v>14</v>
      </c>
      <c r="S187" s="63">
        <f t="shared" si="108"/>
        <v>1</v>
      </c>
      <c r="T187" s="61">
        <v>8</v>
      </c>
      <c r="U187" s="63">
        <f t="shared" si="109"/>
        <v>1</v>
      </c>
      <c r="V187" s="61">
        <v>11</v>
      </c>
      <c r="W187" s="63">
        <f t="shared" si="110"/>
        <v>1</v>
      </c>
      <c r="X187" s="61">
        <v>20</v>
      </c>
      <c r="Y187" s="63">
        <f t="shared" si="111"/>
        <v>1</v>
      </c>
      <c r="Z187" s="61">
        <v>10</v>
      </c>
      <c r="AA187" s="63">
        <f t="shared" si="112"/>
        <v>1</v>
      </c>
      <c r="AB187" s="61">
        <v>8</v>
      </c>
      <c r="AC187" s="63">
        <f t="shared" si="113"/>
        <v>1</v>
      </c>
      <c r="AD187" s="64">
        <v>0</v>
      </c>
      <c r="AE187" s="65">
        <f t="shared" si="114"/>
        <v>0</v>
      </c>
      <c r="AF187" s="64">
        <v>0</v>
      </c>
      <c r="AG187" s="65">
        <f t="shared" si="115"/>
        <v>0</v>
      </c>
      <c r="AH187" s="64">
        <v>0</v>
      </c>
      <c r="AI187" s="65">
        <f t="shared" si="116"/>
        <v>0</v>
      </c>
      <c r="AJ187" s="64"/>
      <c r="AK187" s="65">
        <f t="shared" si="117"/>
        <v>0</v>
      </c>
      <c r="AL187" s="64"/>
      <c r="AM187" s="65">
        <f t="shared" si="118"/>
        <v>0</v>
      </c>
      <c r="AN187" s="64"/>
      <c r="AO187" s="65">
        <f t="shared" si="119"/>
        <v>0</v>
      </c>
      <c r="AP187" s="300">
        <f t="shared" si="120"/>
        <v>90</v>
      </c>
      <c r="AQ187" s="78">
        <f t="shared" si="121"/>
        <v>9</v>
      </c>
      <c r="AR187" s="291">
        <v>1</v>
      </c>
      <c r="AS187" s="69"/>
      <c r="AT187" s="286">
        <v>5</v>
      </c>
      <c r="AU187" s="226">
        <f t="shared" si="89"/>
        <v>6</v>
      </c>
      <c r="AV187" s="294">
        <f t="shared" si="90"/>
        <v>1</v>
      </c>
      <c r="AW187" s="68">
        <f t="shared" si="91"/>
        <v>0</v>
      </c>
      <c r="AX187" s="298">
        <f t="shared" si="128"/>
        <v>8</v>
      </c>
      <c r="AY187" s="226">
        <f t="shared" si="92"/>
        <v>9</v>
      </c>
      <c r="AZ187" s="291">
        <f t="shared" si="93"/>
        <v>0</v>
      </c>
      <c r="BA187" s="69">
        <f t="shared" si="94"/>
        <v>0</v>
      </c>
      <c r="BB187" s="286">
        <f t="shared" si="95"/>
        <v>-3</v>
      </c>
      <c r="BC187" s="226">
        <f t="shared" si="96"/>
        <v>-3</v>
      </c>
      <c r="BD187" s="70">
        <f t="shared" si="97"/>
        <v>-33.333333333333329</v>
      </c>
      <c r="BE187" s="70">
        <f t="shared" si="98"/>
        <v>-37.5</v>
      </c>
      <c r="BF187" s="71"/>
      <c r="BG187" s="71"/>
      <c r="BH187" s="71"/>
      <c r="BI187" s="108">
        <f t="shared" si="99"/>
        <v>0</v>
      </c>
      <c r="BJ187" s="18">
        <f t="shared" si="100"/>
        <v>6</v>
      </c>
      <c r="BK187" s="18"/>
      <c r="BL187" s="18">
        <f t="shared" si="101"/>
        <v>6</v>
      </c>
      <c r="BM187" s="18">
        <f t="shared" si="102"/>
        <v>-3</v>
      </c>
      <c r="BN187" s="18">
        <f t="shared" si="103"/>
        <v>-33.333333333333329</v>
      </c>
      <c r="BO187" s="73"/>
      <c r="BP187" s="55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60"/>
      <c r="CV187" s="56">
        <f>BC187+BQ187</f>
        <v>-3</v>
      </c>
      <c r="CW187" s="173">
        <f t="shared" si="104"/>
        <v>-33.333333333333329</v>
      </c>
      <c r="CX187" s="60"/>
      <c r="CY187" s="60"/>
      <c r="CZ187" s="60"/>
      <c r="DA187" s="60"/>
      <c r="DB187" s="60"/>
      <c r="DC187" s="75">
        <v>1</v>
      </c>
      <c r="DD187" s="60"/>
      <c r="DE187" s="75"/>
      <c r="DF187" s="60"/>
      <c r="DG187" s="60"/>
      <c r="DH187" s="60"/>
      <c r="DI187" s="60"/>
      <c r="DK187" s="3">
        <v>1</v>
      </c>
      <c r="DM187" s="3">
        <v>5</v>
      </c>
      <c r="DN187" s="3">
        <v>6</v>
      </c>
    </row>
    <row r="188" spans="1:118" s="3" customFormat="1" ht="21.75" customHeight="1">
      <c r="A188" s="56">
        <v>179</v>
      </c>
      <c r="B188" s="58">
        <v>80030220</v>
      </c>
      <c r="C188" s="59" t="s">
        <v>339</v>
      </c>
      <c r="D188" s="60" t="s">
        <v>337</v>
      </c>
      <c r="E188" s="60" t="s">
        <v>324</v>
      </c>
      <c r="F188" s="60" t="s">
        <v>106</v>
      </c>
      <c r="G188" s="60" t="s">
        <v>107</v>
      </c>
      <c r="H188" s="60" t="s">
        <v>108</v>
      </c>
      <c r="I188" s="56">
        <v>21</v>
      </c>
      <c r="J188" s="56" t="s">
        <v>116</v>
      </c>
      <c r="K188" s="56" t="s">
        <v>110</v>
      </c>
      <c r="L188" s="56">
        <v>0</v>
      </c>
      <c r="M188" s="62">
        <f t="shared" si="105"/>
        <v>0</v>
      </c>
      <c r="N188" s="61">
        <v>3</v>
      </c>
      <c r="O188" s="62">
        <f t="shared" si="106"/>
        <v>1</v>
      </c>
      <c r="P188" s="61">
        <v>4</v>
      </c>
      <c r="Q188" s="62">
        <f t="shared" si="107"/>
        <v>1</v>
      </c>
      <c r="R188" s="61">
        <v>5</v>
      </c>
      <c r="S188" s="63">
        <f t="shared" si="108"/>
        <v>1</v>
      </c>
      <c r="T188" s="61">
        <v>5</v>
      </c>
      <c r="U188" s="63">
        <f t="shared" si="109"/>
        <v>1</v>
      </c>
      <c r="V188" s="61">
        <v>11</v>
      </c>
      <c r="W188" s="63">
        <f t="shared" si="110"/>
        <v>1</v>
      </c>
      <c r="X188" s="61">
        <v>12</v>
      </c>
      <c r="Y188" s="63">
        <f t="shared" si="111"/>
        <v>1</v>
      </c>
      <c r="Z188" s="61">
        <v>7</v>
      </c>
      <c r="AA188" s="63">
        <f t="shared" si="112"/>
        <v>1</v>
      </c>
      <c r="AB188" s="61">
        <v>16</v>
      </c>
      <c r="AC188" s="63">
        <f t="shared" si="113"/>
        <v>1</v>
      </c>
      <c r="AD188" s="64">
        <v>0</v>
      </c>
      <c r="AE188" s="65">
        <f t="shared" si="114"/>
        <v>0</v>
      </c>
      <c r="AF188" s="64">
        <v>0</v>
      </c>
      <c r="AG188" s="65">
        <f t="shared" si="115"/>
        <v>0</v>
      </c>
      <c r="AH188" s="64">
        <v>0</v>
      </c>
      <c r="AI188" s="65">
        <f t="shared" si="116"/>
        <v>0</v>
      </c>
      <c r="AJ188" s="64"/>
      <c r="AK188" s="65">
        <f t="shared" si="117"/>
        <v>0</v>
      </c>
      <c r="AL188" s="64"/>
      <c r="AM188" s="65">
        <f t="shared" si="118"/>
        <v>0</v>
      </c>
      <c r="AN188" s="64"/>
      <c r="AO188" s="65">
        <f t="shared" si="119"/>
        <v>0</v>
      </c>
      <c r="AP188" s="300">
        <f t="shared" si="120"/>
        <v>63</v>
      </c>
      <c r="AQ188" s="78">
        <f t="shared" si="121"/>
        <v>8</v>
      </c>
      <c r="AR188" s="291">
        <v>1</v>
      </c>
      <c r="AS188" s="69"/>
      <c r="AT188" s="286">
        <v>4</v>
      </c>
      <c r="AU188" s="226">
        <f t="shared" si="89"/>
        <v>5</v>
      </c>
      <c r="AV188" s="294">
        <f t="shared" si="90"/>
        <v>1</v>
      </c>
      <c r="AW188" s="68">
        <f t="shared" si="91"/>
        <v>0</v>
      </c>
      <c r="AX188" s="298">
        <f t="shared" si="128"/>
        <v>6</v>
      </c>
      <c r="AY188" s="226">
        <f t="shared" si="92"/>
        <v>7</v>
      </c>
      <c r="AZ188" s="291">
        <f t="shared" si="93"/>
        <v>0</v>
      </c>
      <c r="BA188" s="69">
        <f t="shared" si="94"/>
        <v>0</v>
      </c>
      <c r="BB188" s="286">
        <f t="shared" si="95"/>
        <v>-2</v>
      </c>
      <c r="BC188" s="226">
        <f t="shared" si="96"/>
        <v>-2</v>
      </c>
      <c r="BD188" s="70">
        <f t="shared" si="97"/>
        <v>-28.571428571428569</v>
      </c>
      <c r="BE188" s="70">
        <f t="shared" si="98"/>
        <v>-33.333333333333329</v>
      </c>
      <c r="BF188" s="71"/>
      <c r="BG188" s="71"/>
      <c r="BH188" s="71"/>
      <c r="BI188" s="108">
        <f t="shared" si="99"/>
        <v>0</v>
      </c>
      <c r="BJ188" s="18">
        <f t="shared" si="100"/>
        <v>5</v>
      </c>
      <c r="BK188" s="18"/>
      <c r="BL188" s="18">
        <f t="shared" si="101"/>
        <v>5</v>
      </c>
      <c r="BM188" s="18">
        <f t="shared" si="102"/>
        <v>-2</v>
      </c>
      <c r="BN188" s="18">
        <f t="shared" si="103"/>
        <v>-28.571428571428569</v>
      </c>
      <c r="BO188" s="73"/>
      <c r="BP188" s="55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60"/>
      <c r="CV188" s="56">
        <f>BC188+BQ188</f>
        <v>-2</v>
      </c>
      <c r="CW188" s="173">
        <f t="shared" si="104"/>
        <v>-28.571428571428569</v>
      </c>
      <c r="CX188" s="60"/>
      <c r="CY188" s="60"/>
      <c r="CZ188" s="60"/>
      <c r="DA188" s="60"/>
      <c r="DB188" s="60"/>
      <c r="DC188" s="75"/>
      <c r="DD188" s="60"/>
      <c r="DE188" s="75">
        <v>1</v>
      </c>
      <c r="DF188" s="60"/>
      <c r="DG188" s="60"/>
      <c r="DH188" s="60"/>
      <c r="DI188" s="60"/>
      <c r="DK188" s="3">
        <v>1</v>
      </c>
      <c r="DM188" s="3">
        <v>4</v>
      </c>
      <c r="DN188" s="3">
        <v>5</v>
      </c>
    </row>
    <row r="189" spans="1:118" s="3" customFormat="1" ht="21.75" customHeight="1">
      <c r="A189" s="56">
        <v>180</v>
      </c>
      <c r="B189" s="58">
        <v>80030221</v>
      </c>
      <c r="C189" s="59" t="s">
        <v>340</v>
      </c>
      <c r="D189" s="60" t="s">
        <v>337</v>
      </c>
      <c r="E189" s="60" t="s">
        <v>324</v>
      </c>
      <c r="F189" s="60" t="s">
        <v>106</v>
      </c>
      <c r="G189" s="60" t="s">
        <v>107</v>
      </c>
      <c r="H189" s="60" t="s">
        <v>108</v>
      </c>
      <c r="I189" s="56">
        <v>25</v>
      </c>
      <c r="J189" s="56" t="s">
        <v>116</v>
      </c>
      <c r="K189" s="56" t="s">
        <v>110</v>
      </c>
      <c r="L189" s="56">
        <v>0</v>
      </c>
      <c r="M189" s="62">
        <f t="shared" si="105"/>
        <v>0</v>
      </c>
      <c r="N189" s="61">
        <v>9</v>
      </c>
      <c r="O189" s="62">
        <f t="shared" si="106"/>
        <v>1</v>
      </c>
      <c r="P189" s="61">
        <v>13</v>
      </c>
      <c r="Q189" s="62">
        <f t="shared" si="107"/>
        <v>1</v>
      </c>
      <c r="R189" s="61">
        <v>5</v>
      </c>
      <c r="S189" s="63">
        <f t="shared" si="108"/>
        <v>1</v>
      </c>
      <c r="T189" s="61">
        <v>4</v>
      </c>
      <c r="U189" s="63">
        <f t="shared" si="109"/>
        <v>1</v>
      </c>
      <c r="V189" s="61">
        <v>11</v>
      </c>
      <c r="W189" s="63">
        <f t="shared" si="110"/>
        <v>1</v>
      </c>
      <c r="X189" s="61">
        <v>12</v>
      </c>
      <c r="Y189" s="63">
        <f t="shared" si="111"/>
        <v>1</v>
      </c>
      <c r="Z189" s="61">
        <v>12</v>
      </c>
      <c r="AA189" s="63">
        <f t="shared" si="112"/>
        <v>1</v>
      </c>
      <c r="AB189" s="61">
        <v>11</v>
      </c>
      <c r="AC189" s="63">
        <f t="shared" si="113"/>
        <v>1</v>
      </c>
      <c r="AD189" s="64">
        <v>0</v>
      </c>
      <c r="AE189" s="65">
        <f t="shared" si="114"/>
        <v>0</v>
      </c>
      <c r="AF189" s="64">
        <v>0</v>
      </c>
      <c r="AG189" s="65">
        <f t="shared" si="115"/>
        <v>0</v>
      </c>
      <c r="AH189" s="64">
        <v>0</v>
      </c>
      <c r="AI189" s="65">
        <f t="shared" si="116"/>
        <v>0</v>
      </c>
      <c r="AJ189" s="64"/>
      <c r="AK189" s="65">
        <f t="shared" si="117"/>
        <v>0</v>
      </c>
      <c r="AL189" s="64"/>
      <c r="AM189" s="65">
        <f t="shared" si="118"/>
        <v>0</v>
      </c>
      <c r="AN189" s="64"/>
      <c r="AO189" s="65">
        <f t="shared" si="119"/>
        <v>0</v>
      </c>
      <c r="AP189" s="300">
        <f t="shared" si="120"/>
        <v>77</v>
      </c>
      <c r="AQ189" s="78">
        <f t="shared" si="121"/>
        <v>8</v>
      </c>
      <c r="AR189" s="291">
        <v>1</v>
      </c>
      <c r="AS189" s="69"/>
      <c r="AT189" s="286">
        <v>2</v>
      </c>
      <c r="AU189" s="226">
        <f t="shared" si="89"/>
        <v>3</v>
      </c>
      <c r="AV189" s="294">
        <f t="shared" si="90"/>
        <v>1</v>
      </c>
      <c r="AW189" s="68">
        <f t="shared" si="91"/>
        <v>0</v>
      </c>
      <c r="AX189" s="298">
        <f t="shared" si="128"/>
        <v>6</v>
      </c>
      <c r="AY189" s="226">
        <f t="shared" si="92"/>
        <v>7</v>
      </c>
      <c r="AZ189" s="291">
        <f t="shared" si="93"/>
        <v>0</v>
      </c>
      <c r="BA189" s="69">
        <f t="shared" si="94"/>
        <v>0</v>
      </c>
      <c r="BB189" s="286">
        <f t="shared" si="95"/>
        <v>-4</v>
      </c>
      <c r="BC189" s="226">
        <f t="shared" si="96"/>
        <v>-4</v>
      </c>
      <c r="BD189" s="70">
        <f t="shared" si="97"/>
        <v>-57.142857142857139</v>
      </c>
      <c r="BE189" s="70">
        <f t="shared" si="98"/>
        <v>-66.666666666666657</v>
      </c>
      <c r="BF189" s="71"/>
      <c r="BG189" s="71"/>
      <c r="BH189" s="71">
        <v>2</v>
      </c>
      <c r="BI189" s="108">
        <f t="shared" si="99"/>
        <v>2</v>
      </c>
      <c r="BJ189" s="18">
        <f t="shared" si="100"/>
        <v>1</v>
      </c>
      <c r="BK189" s="18">
        <v>1</v>
      </c>
      <c r="BL189" s="18">
        <f t="shared" si="101"/>
        <v>2</v>
      </c>
      <c r="BM189" s="18">
        <f t="shared" si="102"/>
        <v>-5</v>
      </c>
      <c r="BN189" s="18">
        <f t="shared" si="103"/>
        <v>-71.428571428571431</v>
      </c>
      <c r="BO189" s="73"/>
      <c r="BP189" s="55"/>
      <c r="BQ189" s="74">
        <v>1</v>
      </c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60"/>
      <c r="CV189" s="56">
        <f>BC189+BQ189</f>
        <v>-3</v>
      </c>
      <c r="CW189" s="173">
        <f t="shared" si="104"/>
        <v>-42.857142857142854</v>
      </c>
      <c r="CX189" s="60"/>
      <c r="CY189" s="60"/>
      <c r="CZ189" s="60"/>
      <c r="DA189" s="60"/>
      <c r="DB189" s="60"/>
      <c r="DC189" s="75"/>
      <c r="DD189" s="60"/>
      <c r="DE189" s="75"/>
      <c r="DF189" s="60"/>
      <c r="DG189" s="60"/>
      <c r="DH189" s="60"/>
      <c r="DI189" s="60"/>
      <c r="DK189" s="3">
        <v>1</v>
      </c>
      <c r="DM189" s="3">
        <v>3</v>
      </c>
      <c r="DN189" s="3">
        <v>4</v>
      </c>
    </row>
    <row r="190" spans="1:118" s="3" customFormat="1" ht="21.75" customHeight="1">
      <c r="A190" s="56">
        <v>181</v>
      </c>
      <c r="B190" s="58">
        <v>80030222</v>
      </c>
      <c r="C190" s="59" t="s">
        <v>341</v>
      </c>
      <c r="D190" s="60" t="s">
        <v>337</v>
      </c>
      <c r="E190" s="60" t="s">
        <v>324</v>
      </c>
      <c r="F190" s="60" t="s">
        <v>106</v>
      </c>
      <c r="G190" s="60" t="s">
        <v>107</v>
      </c>
      <c r="H190" s="60" t="s">
        <v>112</v>
      </c>
      <c r="I190" s="56">
        <v>22</v>
      </c>
      <c r="J190" s="56" t="s">
        <v>116</v>
      </c>
      <c r="K190" s="56" t="s">
        <v>110</v>
      </c>
      <c r="L190" s="56">
        <v>8</v>
      </c>
      <c r="M190" s="62">
        <f t="shared" si="105"/>
        <v>1</v>
      </c>
      <c r="N190" s="61">
        <v>11</v>
      </c>
      <c r="O190" s="62">
        <f t="shared" si="106"/>
        <v>1</v>
      </c>
      <c r="P190" s="61">
        <v>9</v>
      </c>
      <c r="Q190" s="62">
        <f t="shared" si="107"/>
        <v>1</v>
      </c>
      <c r="R190" s="61">
        <v>16</v>
      </c>
      <c r="S190" s="63">
        <f t="shared" si="108"/>
        <v>1</v>
      </c>
      <c r="T190" s="61">
        <v>8</v>
      </c>
      <c r="U190" s="63">
        <f t="shared" si="109"/>
        <v>1</v>
      </c>
      <c r="V190" s="61">
        <v>10</v>
      </c>
      <c r="W190" s="63">
        <f t="shared" si="110"/>
        <v>1</v>
      </c>
      <c r="X190" s="61">
        <v>12</v>
      </c>
      <c r="Y190" s="63">
        <f t="shared" si="111"/>
        <v>1</v>
      </c>
      <c r="Z190" s="61">
        <v>10</v>
      </c>
      <c r="AA190" s="63">
        <f t="shared" si="112"/>
        <v>1</v>
      </c>
      <c r="AB190" s="61">
        <v>16</v>
      </c>
      <c r="AC190" s="63">
        <f t="shared" si="113"/>
        <v>1</v>
      </c>
      <c r="AD190" s="64">
        <v>7</v>
      </c>
      <c r="AE190" s="65">
        <f t="shared" si="114"/>
        <v>1</v>
      </c>
      <c r="AF190" s="64">
        <v>15</v>
      </c>
      <c r="AG190" s="65">
        <f t="shared" si="115"/>
        <v>1</v>
      </c>
      <c r="AH190" s="64">
        <v>9</v>
      </c>
      <c r="AI190" s="65">
        <f t="shared" si="116"/>
        <v>1</v>
      </c>
      <c r="AJ190" s="64"/>
      <c r="AK190" s="65">
        <f t="shared" si="117"/>
        <v>0</v>
      </c>
      <c r="AL190" s="64"/>
      <c r="AM190" s="65">
        <f t="shared" si="118"/>
        <v>0</v>
      </c>
      <c r="AN190" s="64"/>
      <c r="AO190" s="65">
        <f t="shared" si="119"/>
        <v>0</v>
      </c>
      <c r="AP190" s="300">
        <f t="shared" si="120"/>
        <v>131</v>
      </c>
      <c r="AQ190" s="78">
        <f t="shared" si="121"/>
        <v>12</v>
      </c>
      <c r="AR190" s="291">
        <v>1</v>
      </c>
      <c r="AS190" s="69"/>
      <c r="AT190" s="286">
        <v>14</v>
      </c>
      <c r="AU190" s="226">
        <f t="shared" si="89"/>
        <v>15</v>
      </c>
      <c r="AV190" s="294">
        <f t="shared" si="90"/>
        <v>1</v>
      </c>
      <c r="AW190" s="68">
        <f t="shared" si="91"/>
        <v>1</v>
      </c>
      <c r="AX190" s="298">
        <f t="shared" si="128"/>
        <v>15</v>
      </c>
      <c r="AY190" s="226">
        <f t="shared" si="92"/>
        <v>17</v>
      </c>
      <c r="AZ190" s="291">
        <f t="shared" si="93"/>
        <v>0</v>
      </c>
      <c r="BA190" s="69">
        <f t="shared" si="94"/>
        <v>-1</v>
      </c>
      <c r="BB190" s="286">
        <f t="shared" si="95"/>
        <v>-1</v>
      </c>
      <c r="BC190" s="226">
        <f t="shared" si="96"/>
        <v>-2</v>
      </c>
      <c r="BD190" s="70">
        <f t="shared" si="97"/>
        <v>-11.76470588235294</v>
      </c>
      <c r="BE190" s="70">
        <f t="shared" si="98"/>
        <v>-6.666666666666667</v>
      </c>
      <c r="BF190" s="71"/>
      <c r="BG190" s="71"/>
      <c r="BH190" s="71">
        <v>1</v>
      </c>
      <c r="BI190" s="108">
        <f t="shared" si="99"/>
        <v>1</v>
      </c>
      <c r="BJ190" s="18">
        <f t="shared" si="100"/>
        <v>14</v>
      </c>
      <c r="BK190" s="18">
        <v>4</v>
      </c>
      <c r="BL190" s="18">
        <f t="shared" si="101"/>
        <v>18</v>
      </c>
      <c r="BM190" s="18">
        <f t="shared" si="102"/>
        <v>1</v>
      </c>
      <c r="BN190" s="18">
        <f t="shared" si="103"/>
        <v>5.8823529411764701</v>
      </c>
      <c r="BO190" s="73"/>
      <c r="BP190" s="55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60"/>
      <c r="CV190" s="56">
        <f>BC190+BQ190</f>
        <v>-2</v>
      </c>
      <c r="CW190" s="173">
        <f t="shared" si="104"/>
        <v>-11.76470588235294</v>
      </c>
      <c r="CX190" s="60"/>
      <c r="CY190" s="60"/>
      <c r="CZ190" s="60"/>
      <c r="DA190" s="60"/>
      <c r="DB190" s="60"/>
      <c r="DC190" s="75">
        <v>1</v>
      </c>
      <c r="DD190" s="60"/>
      <c r="DE190" s="75"/>
      <c r="DF190" s="60"/>
      <c r="DG190" s="60"/>
      <c r="DH190" s="60"/>
      <c r="DI190" s="60"/>
      <c r="DK190" s="3">
        <v>1</v>
      </c>
      <c r="DM190" s="3">
        <v>11</v>
      </c>
      <c r="DN190" s="3">
        <v>12</v>
      </c>
    </row>
    <row r="191" spans="1:118" s="3" customFormat="1" ht="21.75" customHeight="1">
      <c r="A191" s="56">
        <v>182</v>
      </c>
      <c r="B191" s="58">
        <v>80030223</v>
      </c>
      <c r="C191" s="59" t="s">
        <v>342</v>
      </c>
      <c r="D191" s="60" t="s">
        <v>337</v>
      </c>
      <c r="E191" s="60" t="s">
        <v>324</v>
      </c>
      <c r="F191" s="60" t="s">
        <v>106</v>
      </c>
      <c r="G191" s="60" t="s">
        <v>107</v>
      </c>
      <c r="H191" s="60" t="s">
        <v>108</v>
      </c>
      <c r="I191" s="56">
        <v>19.8</v>
      </c>
      <c r="J191" s="56" t="s">
        <v>116</v>
      </c>
      <c r="K191" s="56" t="s">
        <v>113</v>
      </c>
      <c r="L191" s="56">
        <v>18</v>
      </c>
      <c r="M191" s="62">
        <f t="shared" si="105"/>
        <v>1</v>
      </c>
      <c r="N191" s="61">
        <v>30</v>
      </c>
      <c r="O191" s="62">
        <f t="shared" si="106"/>
        <v>1</v>
      </c>
      <c r="P191" s="61">
        <v>21</v>
      </c>
      <c r="Q191" s="62">
        <f t="shared" si="107"/>
        <v>1</v>
      </c>
      <c r="R191" s="61">
        <v>33</v>
      </c>
      <c r="S191" s="63">
        <f t="shared" si="108"/>
        <v>1</v>
      </c>
      <c r="T191" s="61">
        <v>48</v>
      </c>
      <c r="U191" s="63">
        <f t="shared" si="109"/>
        <v>2</v>
      </c>
      <c r="V191" s="61">
        <v>29</v>
      </c>
      <c r="W191" s="63">
        <f t="shared" si="110"/>
        <v>1</v>
      </c>
      <c r="X191" s="61">
        <v>45</v>
      </c>
      <c r="Y191" s="63">
        <f t="shared" si="111"/>
        <v>2</v>
      </c>
      <c r="Z191" s="61">
        <v>47</v>
      </c>
      <c r="AA191" s="63">
        <f t="shared" si="112"/>
        <v>2</v>
      </c>
      <c r="AB191" s="61">
        <v>39</v>
      </c>
      <c r="AC191" s="63">
        <f t="shared" si="113"/>
        <v>1</v>
      </c>
      <c r="AD191" s="64">
        <v>0</v>
      </c>
      <c r="AE191" s="65">
        <f t="shared" si="114"/>
        <v>0</v>
      </c>
      <c r="AF191" s="64">
        <v>0</v>
      </c>
      <c r="AG191" s="65">
        <f t="shared" si="115"/>
        <v>0</v>
      </c>
      <c r="AH191" s="64">
        <v>0</v>
      </c>
      <c r="AI191" s="65">
        <f t="shared" si="116"/>
        <v>0</v>
      </c>
      <c r="AJ191" s="64"/>
      <c r="AK191" s="65">
        <f t="shared" si="117"/>
        <v>0</v>
      </c>
      <c r="AL191" s="64"/>
      <c r="AM191" s="65">
        <f t="shared" si="118"/>
        <v>0</v>
      </c>
      <c r="AN191" s="64"/>
      <c r="AO191" s="65">
        <f t="shared" si="119"/>
        <v>0</v>
      </c>
      <c r="AP191" s="300">
        <f t="shared" si="120"/>
        <v>310</v>
      </c>
      <c r="AQ191" s="78">
        <f t="shared" si="121"/>
        <v>12</v>
      </c>
      <c r="AR191" s="291">
        <v>1</v>
      </c>
      <c r="AS191" s="69"/>
      <c r="AT191" s="286">
        <v>12</v>
      </c>
      <c r="AU191" s="226">
        <f t="shared" si="89"/>
        <v>13</v>
      </c>
      <c r="AV191" s="294">
        <f t="shared" si="90"/>
        <v>1</v>
      </c>
      <c r="AW191" s="68">
        <f t="shared" si="91"/>
        <v>1</v>
      </c>
      <c r="AX191" s="298">
        <f t="shared" si="128"/>
        <v>14</v>
      </c>
      <c r="AY191" s="226">
        <f t="shared" si="92"/>
        <v>16</v>
      </c>
      <c r="AZ191" s="291">
        <f t="shared" si="93"/>
        <v>0</v>
      </c>
      <c r="BA191" s="69">
        <f t="shared" si="94"/>
        <v>-1</v>
      </c>
      <c r="BB191" s="286">
        <f t="shared" si="95"/>
        <v>-2</v>
      </c>
      <c r="BC191" s="226">
        <f t="shared" si="96"/>
        <v>-3</v>
      </c>
      <c r="BD191" s="70">
        <f t="shared" si="97"/>
        <v>-18.75</v>
      </c>
      <c r="BE191" s="70">
        <f t="shared" si="98"/>
        <v>-14.285714285714285</v>
      </c>
      <c r="BF191" s="71"/>
      <c r="BG191" s="71"/>
      <c r="BH191" s="71"/>
      <c r="BI191" s="108">
        <f t="shared" si="99"/>
        <v>0</v>
      </c>
      <c r="BJ191" s="18">
        <f t="shared" si="100"/>
        <v>13</v>
      </c>
      <c r="BK191" s="18"/>
      <c r="BL191" s="18">
        <f t="shared" si="101"/>
        <v>13</v>
      </c>
      <c r="BM191" s="18">
        <f t="shared" si="102"/>
        <v>-3</v>
      </c>
      <c r="BN191" s="18">
        <f t="shared" si="103"/>
        <v>-18.75</v>
      </c>
      <c r="BO191" s="73"/>
      <c r="BP191" s="55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60"/>
      <c r="CV191" s="56">
        <f>BC191+BQ191</f>
        <v>-3</v>
      </c>
      <c r="CW191" s="173">
        <f t="shared" si="104"/>
        <v>-18.75</v>
      </c>
      <c r="CX191" s="60"/>
      <c r="CY191" s="60"/>
      <c r="CZ191" s="60"/>
      <c r="DA191" s="60"/>
      <c r="DB191" s="60"/>
      <c r="DC191" s="75"/>
      <c r="DD191" s="60"/>
      <c r="DE191" s="75"/>
      <c r="DF191" s="60"/>
      <c r="DG191" s="60"/>
      <c r="DH191" s="60"/>
      <c r="DI191" s="60"/>
      <c r="DK191" s="3">
        <v>1</v>
      </c>
      <c r="DM191" s="3">
        <v>12</v>
      </c>
      <c r="DN191" s="3">
        <v>13</v>
      </c>
    </row>
    <row r="192" spans="1:118" s="3" customFormat="1" ht="21.75" customHeight="1">
      <c r="A192" s="56">
        <v>183</v>
      </c>
      <c r="B192" s="58">
        <v>80030224</v>
      </c>
      <c r="C192" s="59" t="s">
        <v>343</v>
      </c>
      <c r="D192" s="60" t="s">
        <v>344</v>
      </c>
      <c r="E192" s="60" t="s">
        <v>324</v>
      </c>
      <c r="F192" s="60" t="s">
        <v>106</v>
      </c>
      <c r="G192" s="60" t="s">
        <v>107</v>
      </c>
      <c r="H192" s="60" t="s">
        <v>108</v>
      </c>
      <c r="I192" s="56">
        <v>43</v>
      </c>
      <c r="J192" s="56" t="s">
        <v>116</v>
      </c>
      <c r="K192" s="56" t="s">
        <v>110</v>
      </c>
      <c r="L192" s="56">
        <v>0</v>
      </c>
      <c r="M192" s="62">
        <f t="shared" si="105"/>
        <v>0</v>
      </c>
      <c r="N192" s="61">
        <v>0</v>
      </c>
      <c r="O192" s="62">
        <f t="shared" si="106"/>
        <v>0</v>
      </c>
      <c r="P192" s="61">
        <v>3</v>
      </c>
      <c r="Q192" s="62">
        <f t="shared" si="107"/>
        <v>1</v>
      </c>
      <c r="R192" s="61">
        <v>3</v>
      </c>
      <c r="S192" s="63">
        <f t="shared" si="108"/>
        <v>1</v>
      </c>
      <c r="T192" s="61">
        <v>3</v>
      </c>
      <c r="U192" s="63">
        <f t="shared" si="109"/>
        <v>1</v>
      </c>
      <c r="V192" s="61">
        <v>4</v>
      </c>
      <c r="W192" s="63">
        <f t="shared" si="110"/>
        <v>1</v>
      </c>
      <c r="X192" s="61">
        <v>5</v>
      </c>
      <c r="Y192" s="63">
        <f t="shared" si="111"/>
        <v>1</v>
      </c>
      <c r="Z192" s="61">
        <v>8</v>
      </c>
      <c r="AA192" s="63">
        <f t="shared" si="112"/>
        <v>1</v>
      </c>
      <c r="AB192" s="61">
        <v>4</v>
      </c>
      <c r="AC192" s="63">
        <f t="shared" si="113"/>
        <v>1</v>
      </c>
      <c r="AD192" s="64">
        <v>0</v>
      </c>
      <c r="AE192" s="65">
        <f t="shared" si="114"/>
        <v>0</v>
      </c>
      <c r="AF192" s="64">
        <v>0</v>
      </c>
      <c r="AG192" s="65">
        <f t="shared" si="115"/>
        <v>0</v>
      </c>
      <c r="AH192" s="64">
        <v>0</v>
      </c>
      <c r="AI192" s="65">
        <f t="shared" si="116"/>
        <v>0</v>
      </c>
      <c r="AJ192" s="64"/>
      <c r="AK192" s="65">
        <f t="shared" si="117"/>
        <v>0</v>
      </c>
      <c r="AL192" s="64"/>
      <c r="AM192" s="65">
        <f t="shared" si="118"/>
        <v>0</v>
      </c>
      <c r="AN192" s="64"/>
      <c r="AO192" s="65">
        <f t="shared" si="119"/>
        <v>0</v>
      </c>
      <c r="AP192" s="300">
        <f t="shared" si="120"/>
        <v>30</v>
      </c>
      <c r="AQ192" s="78">
        <f t="shared" si="121"/>
        <v>7</v>
      </c>
      <c r="AR192" s="291">
        <v>1</v>
      </c>
      <c r="AS192" s="69"/>
      <c r="AT192" s="286">
        <v>2</v>
      </c>
      <c r="AU192" s="226">
        <f t="shared" si="89"/>
        <v>3</v>
      </c>
      <c r="AV192" s="294">
        <f t="shared" si="90"/>
        <v>0</v>
      </c>
      <c r="AW192" s="68">
        <f t="shared" si="91"/>
        <v>0</v>
      </c>
      <c r="AX192" s="298">
        <v>4</v>
      </c>
      <c r="AY192" s="226">
        <f t="shared" si="92"/>
        <v>4</v>
      </c>
      <c r="AZ192" s="291">
        <f t="shared" si="93"/>
        <v>1</v>
      </c>
      <c r="BA192" s="69">
        <f t="shared" si="94"/>
        <v>0</v>
      </c>
      <c r="BB192" s="286">
        <f t="shared" si="95"/>
        <v>-2</v>
      </c>
      <c r="BC192" s="226">
        <f t="shared" si="96"/>
        <v>-1</v>
      </c>
      <c r="BD192" s="70">
        <f t="shared" si="97"/>
        <v>-25</v>
      </c>
      <c r="BE192" s="70">
        <f t="shared" si="98"/>
        <v>-50</v>
      </c>
      <c r="BF192" s="71"/>
      <c r="BG192" s="71"/>
      <c r="BH192" s="71">
        <v>1</v>
      </c>
      <c r="BI192" s="108">
        <f t="shared" si="99"/>
        <v>1</v>
      </c>
      <c r="BJ192" s="18">
        <f t="shared" si="100"/>
        <v>2</v>
      </c>
      <c r="BK192" s="18"/>
      <c r="BL192" s="18">
        <f t="shared" si="101"/>
        <v>2</v>
      </c>
      <c r="BM192" s="18">
        <f t="shared" si="102"/>
        <v>-2</v>
      </c>
      <c r="BN192" s="18">
        <f t="shared" si="103"/>
        <v>-50</v>
      </c>
      <c r="BO192" s="73"/>
      <c r="BP192" s="55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60">
        <v>1</v>
      </c>
      <c r="CV192" s="56">
        <f>BC192+CU192</f>
        <v>0</v>
      </c>
      <c r="CW192" s="173">
        <f t="shared" si="104"/>
        <v>0</v>
      </c>
      <c r="CX192" s="60"/>
      <c r="CY192" s="60"/>
      <c r="CZ192" s="60"/>
      <c r="DA192" s="60"/>
      <c r="DB192" s="60"/>
      <c r="DC192" s="75"/>
      <c r="DD192" s="60"/>
      <c r="DE192" s="75"/>
      <c r="DF192" s="60"/>
      <c r="DG192" s="60"/>
      <c r="DH192" s="60"/>
      <c r="DI192" s="60"/>
      <c r="DK192" s="3">
        <v>1</v>
      </c>
      <c r="DM192" s="3">
        <v>3</v>
      </c>
      <c r="DN192" s="3">
        <v>4</v>
      </c>
    </row>
    <row r="193" spans="1:118" s="3" customFormat="1" ht="21.75" customHeight="1">
      <c r="A193" s="56">
        <v>184</v>
      </c>
      <c r="B193" s="58">
        <v>80030225</v>
      </c>
      <c r="C193" s="59" t="s">
        <v>345</v>
      </c>
      <c r="D193" s="60" t="s">
        <v>344</v>
      </c>
      <c r="E193" s="60" t="s">
        <v>324</v>
      </c>
      <c r="F193" s="60" t="s">
        <v>106</v>
      </c>
      <c r="G193" s="60" t="s">
        <v>107</v>
      </c>
      <c r="H193" s="60" t="s">
        <v>108</v>
      </c>
      <c r="I193" s="56">
        <v>25</v>
      </c>
      <c r="J193" s="56" t="s">
        <v>116</v>
      </c>
      <c r="K193" s="56" t="s">
        <v>110</v>
      </c>
      <c r="L193" s="56">
        <v>0</v>
      </c>
      <c r="M193" s="62">
        <f t="shared" si="105"/>
        <v>0</v>
      </c>
      <c r="N193" s="61">
        <v>6</v>
      </c>
      <c r="O193" s="62">
        <f t="shared" si="106"/>
        <v>1</v>
      </c>
      <c r="P193" s="61">
        <v>6</v>
      </c>
      <c r="Q193" s="62">
        <f t="shared" si="107"/>
        <v>1</v>
      </c>
      <c r="R193" s="61">
        <v>4</v>
      </c>
      <c r="S193" s="63">
        <f t="shared" si="108"/>
        <v>1</v>
      </c>
      <c r="T193" s="61">
        <v>10</v>
      </c>
      <c r="U193" s="63">
        <f t="shared" si="109"/>
        <v>1</v>
      </c>
      <c r="V193" s="61">
        <v>3</v>
      </c>
      <c r="W193" s="63">
        <f t="shared" si="110"/>
        <v>1</v>
      </c>
      <c r="X193" s="61">
        <v>5</v>
      </c>
      <c r="Y193" s="63">
        <f t="shared" si="111"/>
        <v>1</v>
      </c>
      <c r="Z193" s="61">
        <v>7</v>
      </c>
      <c r="AA193" s="63">
        <f t="shared" si="112"/>
        <v>1</v>
      </c>
      <c r="AB193" s="61">
        <v>6</v>
      </c>
      <c r="AC193" s="63">
        <f t="shared" si="113"/>
        <v>1</v>
      </c>
      <c r="AD193" s="64">
        <v>0</v>
      </c>
      <c r="AE193" s="65">
        <f t="shared" si="114"/>
        <v>0</v>
      </c>
      <c r="AF193" s="64">
        <v>0</v>
      </c>
      <c r="AG193" s="65">
        <f t="shared" si="115"/>
        <v>0</v>
      </c>
      <c r="AH193" s="64">
        <v>0</v>
      </c>
      <c r="AI193" s="65">
        <f t="shared" si="116"/>
        <v>0</v>
      </c>
      <c r="AJ193" s="64"/>
      <c r="AK193" s="65">
        <f t="shared" si="117"/>
        <v>0</v>
      </c>
      <c r="AL193" s="64"/>
      <c r="AM193" s="65">
        <f t="shared" si="118"/>
        <v>0</v>
      </c>
      <c r="AN193" s="64"/>
      <c r="AO193" s="65">
        <f t="shared" si="119"/>
        <v>0</v>
      </c>
      <c r="AP193" s="300">
        <f t="shared" si="120"/>
        <v>47</v>
      </c>
      <c r="AQ193" s="78">
        <f t="shared" si="121"/>
        <v>8</v>
      </c>
      <c r="AR193" s="291">
        <v>1</v>
      </c>
      <c r="AS193" s="69"/>
      <c r="AT193" s="286">
        <v>2</v>
      </c>
      <c r="AU193" s="226">
        <f t="shared" si="89"/>
        <v>3</v>
      </c>
      <c r="AV193" s="294">
        <f t="shared" si="90"/>
        <v>1</v>
      </c>
      <c r="AW193" s="68">
        <f t="shared" si="91"/>
        <v>0</v>
      </c>
      <c r="AX193" s="298">
        <f>IF(AP193&lt;1,0,IF(AND((L193+N193+P193+R193+T193+V193+X193+Z193+AB193)&lt;=40,(L193+N193+P193+R193+T193+V193+X193+Z193+AB193)&gt;0,(AP193)&lt;120),"กรอก",ROUND((IF(AP193&lt;120,((IF((L193+N193+P193+R193+T193+V193+X193+Z193+AB193)=0,0,(IF((L193+N193+P193+R193+T193+V193+X193+Z193+AB193)&lt;=80,6,8))))+((((AE193+AG193+AI193)*30)/20)+(((AK193+AM193+AO193)*35)/20))),(((M193+O193+Q193)*20)/20)+(((S193+U193+W193+Y193+AA193+AC193)*25)/20)+(((AE193+AG193+AI193)*30)/20)+(((AK193+AM193+AO193)*35)/20))),0)))</f>
        <v>6</v>
      </c>
      <c r="AY193" s="226">
        <f t="shared" si="92"/>
        <v>7</v>
      </c>
      <c r="AZ193" s="291">
        <f t="shared" si="93"/>
        <v>0</v>
      </c>
      <c r="BA193" s="69">
        <f t="shared" si="94"/>
        <v>0</v>
      </c>
      <c r="BB193" s="286">
        <f t="shared" si="95"/>
        <v>-4</v>
      </c>
      <c r="BC193" s="226">
        <f t="shared" si="96"/>
        <v>-4</v>
      </c>
      <c r="BD193" s="70">
        <f t="shared" si="97"/>
        <v>-57.142857142857139</v>
      </c>
      <c r="BE193" s="70">
        <f t="shared" si="98"/>
        <v>-66.666666666666657</v>
      </c>
      <c r="BF193" s="71"/>
      <c r="BG193" s="71"/>
      <c r="BH193" s="71"/>
      <c r="BI193" s="108">
        <f t="shared" si="99"/>
        <v>0</v>
      </c>
      <c r="BJ193" s="18">
        <f t="shared" si="100"/>
        <v>3</v>
      </c>
      <c r="BK193" s="18"/>
      <c r="BL193" s="18">
        <f t="shared" si="101"/>
        <v>3</v>
      </c>
      <c r="BM193" s="18">
        <f t="shared" si="102"/>
        <v>-4</v>
      </c>
      <c r="BN193" s="18">
        <f t="shared" si="103"/>
        <v>-57.142857142857139</v>
      </c>
      <c r="BO193" s="73"/>
      <c r="BP193" s="55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60"/>
      <c r="CV193" s="56">
        <f t="shared" ref="CV193:CV198" si="129">BC193+BQ193</f>
        <v>-4</v>
      </c>
      <c r="CW193" s="173">
        <f t="shared" si="104"/>
        <v>-57.142857142857139</v>
      </c>
      <c r="CX193" s="60"/>
      <c r="CY193" s="60"/>
      <c r="CZ193" s="60"/>
      <c r="DA193" s="60"/>
      <c r="DB193" s="60"/>
      <c r="DC193" s="75"/>
      <c r="DD193" s="60"/>
      <c r="DE193" s="75"/>
      <c r="DF193" s="60"/>
      <c r="DG193" s="60"/>
      <c r="DH193" s="60"/>
      <c r="DI193" s="60"/>
      <c r="DK193" s="3">
        <v>1</v>
      </c>
      <c r="DM193" s="3">
        <v>2</v>
      </c>
      <c r="DN193" s="3">
        <v>3</v>
      </c>
    </row>
    <row r="194" spans="1:118" s="3" customFormat="1" ht="21.75" customHeight="1">
      <c r="A194" s="56">
        <v>185</v>
      </c>
      <c r="B194" s="58">
        <v>80030226</v>
      </c>
      <c r="C194" s="59" t="s">
        <v>346</v>
      </c>
      <c r="D194" s="60" t="s">
        <v>344</v>
      </c>
      <c r="E194" s="60" t="s">
        <v>324</v>
      </c>
      <c r="F194" s="60" t="s">
        <v>106</v>
      </c>
      <c r="G194" s="60" t="s">
        <v>107</v>
      </c>
      <c r="H194" s="60" t="s">
        <v>112</v>
      </c>
      <c r="I194" s="56">
        <v>15</v>
      </c>
      <c r="J194" s="56" t="s">
        <v>116</v>
      </c>
      <c r="K194" s="56" t="s">
        <v>113</v>
      </c>
      <c r="L194" s="56">
        <v>0</v>
      </c>
      <c r="M194" s="62">
        <f t="shared" si="105"/>
        <v>0</v>
      </c>
      <c r="N194" s="61">
        <v>7</v>
      </c>
      <c r="O194" s="62">
        <f t="shared" si="106"/>
        <v>1</v>
      </c>
      <c r="P194" s="61">
        <v>19</v>
      </c>
      <c r="Q194" s="62">
        <f t="shared" si="107"/>
        <v>1</v>
      </c>
      <c r="R194" s="61">
        <v>11</v>
      </c>
      <c r="S194" s="63">
        <f t="shared" si="108"/>
        <v>1</v>
      </c>
      <c r="T194" s="61">
        <v>17</v>
      </c>
      <c r="U194" s="63">
        <f t="shared" si="109"/>
        <v>1</v>
      </c>
      <c r="V194" s="61">
        <v>20</v>
      </c>
      <c r="W194" s="63">
        <f t="shared" si="110"/>
        <v>1</v>
      </c>
      <c r="X194" s="61">
        <v>15</v>
      </c>
      <c r="Y194" s="63">
        <f t="shared" si="111"/>
        <v>1</v>
      </c>
      <c r="Z194" s="61">
        <v>18</v>
      </c>
      <c r="AA194" s="63">
        <f t="shared" si="112"/>
        <v>1</v>
      </c>
      <c r="AB194" s="61">
        <v>19</v>
      </c>
      <c r="AC194" s="63">
        <f t="shared" si="113"/>
        <v>1</v>
      </c>
      <c r="AD194" s="64">
        <v>14</v>
      </c>
      <c r="AE194" s="65">
        <f t="shared" si="114"/>
        <v>1</v>
      </c>
      <c r="AF194" s="64">
        <v>24</v>
      </c>
      <c r="AG194" s="65">
        <f t="shared" si="115"/>
        <v>1</v>
      </c>
      <c r="AH194" s="64">
        <v>12</v>
      </c>
      <c r="AI194" s="65">
        <f t="shared" si="116"/>
        <v>1</v>
      </c>
      <c r="AJ194" s="64"/>
      <c r="AK194" s="65">
        <f t="shared" si="117"/>
        <v>0</v>
      </c>
      <c r="AL194" s="64"/>
      <c r="AM194" s="65">
        <f t="shared" si="118"/>
        <v>0</v>
      </c>
      <c r="AN194" s="64"/>
      <c r="AO194" s="65">
        <f t="shared" si="119"/>
        <v>0</v>
      </c>
      <c r="AP194" s="300">
        <f t="shared" si="120"/>
        <v>176</v>
      </c>
      <c r="AQ194" s="78">
        <f t="shared" si="121"/>
        <v>11</v>
      </c>
      <c r="AR194" s="291">
        <v>1</v>
      </c>
      <c r="AS194" s="69"/>
      <c r="AT194" s="286">
        <v>14</v>
      </c>
      <c r="AU194" s="226">
        <f t="shared" si="89"/>
        <v>15</v>
      </c>
      <c r="AV194" s="294">
        <f t="shared" si="90"/>
        <v>1</v>
      </c>
      <c r="AW194" s="68">
        <f t="shared" si="91"/>
        <v>1</v>
      </c>
      <c r="AX194" s="298">
        <f>IF(AP194&lt;1,0,IF(AND((L194+N194+P194+R194+T194+V194+X194+Z194+AB194)&lt;=40,(L194+N194+P194+R194+T194+V194+X194+Z194+AB194)&gt;0,(AP194)&lt;120),"กรอก",ROUND((IF(AP194&lt;120,((IF((L194+N194+P194+R194+T194+V194+X194+Z194+AB194)=0,0,(IF((L194+N194+P194+R194+T194+V194+X194+Z194+AB194)&lt;=80,6,8))))+((((AE194+AG194+AI194)*30)/20)+(((AK194+AM194+AO194)*35)/20))),(((M194+O194+Q194)*20)/20)+(((S194+U194+W194+Y194+AA194+AC194)*25)/20)+(((AE194+AG194+AI194)*30)/20)+(((AK194+AM194+AO194)*35)/20))),0)))</f>
        <v>14</v>
      </c>
      <c r="AY194" s="226">
        <f t="shared" si="92"/>
        <v>16</v>
      </c>
      <c r="AZ194" s="291">
        <f t="shared" si="93"/>
        <v>0</v>
      </c>
      <c r="BA194" s="69">
        <f t="shared" si="94"/>
        <v>-1</v>
      </c>
      <c r="BB194" s="286">
        <f t="shared" si="95"/>
        <v>0</v>
      </c>
      <c r="BC194" s="226">
        <f t="shared" si="96"/>
        <v>-1</v>
      </c>
      <c r="BD194" s="70">
        <f t="shared" si="97"/>
        <v>-6.25</v>
      </c>
      <c r="BE194" s="70">
        <f t="shared" si="98"/>
        <v>0</v>
      </c>
      <c r="BF194" s="71"/>
      <c r="BG194" s="71"/>
      <c r="BH194" s="71"/>
      <c r="BI194" s="108">
        <f t="shared" si="99"/>
        <v>0</v>
      </c>
      <c r="BJ194" s="18">
        <f t="shared" si="100"/>
        <v>15</v>
      </c>
      <c r="BK194" s="18"/>
      <c r="BL194" s="18">
        <f t="shared" si="101"/>
        <v>15</v>
      </c>
      <c r="BM194" s="18">
        <f t="shared" si="102"/>
        <v>-1</v>
      </c>
      <c r="BN194" s="18">
        <f t="shared" si="103"/>
        <v>-6.25</v>
      </c>
      <c r="BO194" s="73"/>
      <c r="BP194" s="55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60"/>
      <c r="CV194" s="56">
        <f t="shared" si="129"/>
        <v>-1</v>
      </c>
      <c r="CW194" s="173">
        <f t="shared" si="104"/>
        <v>-6.25</v>
      </c>
      <c r="CX194" s="60"/>
      <c r="CY194" s="60"/>
      <c r="CZ194" s="60"/>
      <c r="DA194" s="60"/>
      <c r="DB194" s="60"/>
      <c r="DC194" s="75"/>
      <c r="DD194" s="60"/>
      <c r="DE194" s="75">
        <v>1</v>
      </c>
      <c r="DF194" s="60"/>
      <c r="DG194" s="60"/>
      <c r="DH194" s="60"/>
      <c r="DI194" s="60"/>
      <c r="DK194" s="3">
        <v>1</v>
      </c>
      <c r="DM194" s="3">
        <v>14</v>
      </c>
      <c r="DN194" s="3">
        <v>15</v>
      </c>
    </row>
    <row r="195" spans="1:118" s="3" customFormat="1" ht="21.75" customHeight="1">
      <c r="A195" s="56">
        <v>186</v>
      </c>
      <c r="B195" s="58">
        <v>80030228</v>
      </c>
      <c r="C195" s="59" t="s">
        <v>347</v>
      </c>
      <c r="D195" s="60" t="s">
        <v>348</v>
      </c>
      <c r="E195" s="60" t="s">
        <v>324</v>
      </c>
      <c r="F195" s="60" t="s">
        <v>106</v>
      </c>
      <c r="G195" s="60" t="s">
        <v>107</v>
      </c>
      <c r="H195" s="60" t="s">
        <v>108</v>
      </c>
      <c r="I195" s="56">
        <v>35</v>
      </c>
      <c r="J195" s="56" t="s">
        <v>116</v>
      </c>
      <c r="K195" s="56" t="s">
        <v>113</v>
      </c>
      <c r="L195" s="56">
        <v>0</v>
      </c>
      <c r="M195" s="62">
        <f t="shared" si="105"/>
        <v>0</v>
      </c>
      <c r="N195" s="61">
        <v>4</v>
      </c>
      <c r="O195" s="62">
        <f t="shared" si="106"/>
        <v>1</v>
      </c>
      <c r="P195" s="61">
        <v>17</v>
      </c>
      <c r="Q195" s="62">
        <f t="shared" si="107"/>
        <v>1</v>
      </c>
      <c r="R195" s="61">
        <v>13</v>
      </c>
      <c r="S195" s="63">
        <f t="shared" si="108"/>
        <v>1</v>
      </c>
      <c r="T195" s="61">
        <v>19</v>
      </c>
      <c r="U195" s="63">
        <f t="shared" si="109"/>
        <v>1</v>
      </c>
      <c r="V195" s="61">
        <v>13</v>
      </c>
      <c r="W195" s="63">
        <f t="shared" si="110"/>
        <v>1</v>
      </c>
      <c r="X195" s="61">
        <v>18</v>
      </c>
      <c r="Y195" s="63">
        <f t="shared" si="111"/>
        <v>1</v>
      </c>
      <c r="Z195" s="61">
        <v>13</v>
      </c>
      <c r="AA195" s="63">
        <f t="shared" si="112"/>
        <v>1</v>
      </c>
      <c r="AB195" s="61">
        <v>11</v>
      </c>
      <c r="AC195" s="63">
        <f t="shared" si="113"/>
        <v>1</v>
      </c>
      <c r="AD195" s="64">
        <v>0</v>
      </c>
      <c r="AE195" s="65">
        <f t="shared" si="114"/>
        <v>0</v>
      </c>
      <c r="AF195" s="64">
        <v>0</v>
      </c>
      <c r="AG195" s="65">
        <f t="shared" si="115"/>
        <v>0</v>
      </c>
      <c r="AH195" s="64">
        <v>0</v>
      </c>
      <c r="AI195" s="65">
        <f t="shared" si="116"/>
        <v>0</v>
      </c>
      <c r="AJ195" s="64"/>
      <c r="AK195" s="65">
        <f t="shared" si="117"/>
        <v>0</v>
      </c>
      <c r="AL195" s="64"/>
      <c r="AM195" s="65">
        <f t="shared" si="118"/>
        <v>0</v>
      </c>
      <c r="AN195" s="64"/>
      <c r="AO195" s="65">
        <f t="shared" si="119"/>
        <v>0</v>
      </c>
      <c r="AP195" s="300">
        <f t="shared" si="120"/>
        <v>108</v>
      </c>
      <c r="AQ195" s="78">
        <f t="shared" si="121"/>
        <v>8</v>
      </c>
      <c r="AR195" s="291">
        <v>1</v>
      </c>
      <c r="AS195" s="69"/>
      <c r="AT195" s="286">
        <v>4</v>
      </c>
      <c r="AU195" s="226">
        <f t="shared" si="89"/>
        <v>5</v>
      </c>
      <c r="AV195" s="294">
        <f t="shared" si="90"/>
        <v>1</v>
      </c>
      <c r="AW195" s="68">
        <f t="shared" si="91"/>
        <v>0</v>
      </c>
      <c r="AX195" s="298">
        <f>IF(AP195&lt;1,0,IF(AND((L195+N195+P195+R195+T195+V195+X195+Z195+AB195)&lt;=40,(L195+N195+P195+R195+T195+V195+X195+Z195+AB195)&gt;0,(AP195)&lt;120),"กรอก",ROUND((IF(AP195&lt;120,((IF((L195+N195+P195+R195+T195+V195+X195+Z195+AB195)=0,0,(IF((L195+N195+P195+R195+T195+V195+X195+Z195+AB195)&lt;=80,6,8))))+((((AE195+AG195+AI195)*30)/20)+(((AK195+AM195+AO195)*35)/20))),(((M195+O195+Q195)*20)/20)+(((S195+U195+W195+Y195+AA195+AC195)*25)/20)+(((AE195+AG195+AI195)*30)/20)+(((AK195+AM195+AO195)*35)/20))),0)))</f>
        <v>8</v>
      </c>
      <c r="AY195" s="226">
        <f t="shared" si="92"/>
        <v>9</v>
      </c>
      <c r="AZ195" s="291">
        <f t="shared" si="93"/>
        <v>0</v>
      </c>
      <c r="BA195" s="69">
        <f t="shared" si="94"/>
        <v>0</v>
      </c>
      <c r="BB195" s="286">
        <f t="shared" si="95"/>
        <v>-4</v>
      </c>
      <c r="BC195" s="226">
        <f t="shared" si="96"/>
        <v>-4</v>
      </c>
      <c r="BD195" s="70">
        <f t="shared" si="97"/>
        <v>-44.444444444444443</v>
      </c>
      <c r="BE195" s="70">
        <f t="shared" si="98"/>
        <v>-50</v>
      </c>
      <c r="BF195" s="71"/>
      <c r="BG195" s="71"/>
      <c r="BH195" s="71"/>
      <c r="BI195" s="108">
        <f t="shared" si="99"/>
        <v>0</v>
      </c>
      <c r="BJ195" s="18">
        <f t="shared" si="100"/>
        <v>5</v>
      </c>
      <c r="BK195" s="18"/>
      <c r="BL195" s="18">
        <f t="shared" si="101"/>
        <v>5</v>
      </c>
      <c r="BM195" s="18">
        <f t="shared" si="102"/>
        <v>-4</v>
      </c>
      <c r="BN195" s="18">
        <f t="shared" si="103"/>
        <v>-44.444444444444443</v>
      </c>
      <c r="BO195" s="73"/>
      <c r="BP195" s="55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60"/>
      <c r="CV195" s="56">
        <f t="shared" si="129"/>
        <v>-4</v>
      </c>
      <c r="CW195" s="173">
        <f t="shared" si="104"/>
        <v>-44.444444444444443</v>
      </c>
      <c r="CX195" s="60"/>
      <c r="CY195" s="60"/>
      <c r="CZ195" s="60"/>
      <c r="DA195" s="60"/>
      <c r="DB195" s="60"/>
      <c r="DC195" s="75">
        <v>1</v>
      </c>
      <c r="DD195" s="60"/>
      <c r="DE195" s="75"/>
      <c r="DF195" s="60"/>
      <c r="DG195" s="60"/>
      <c r="DH195" s="60"/>
      <c r="DI195" s="60"/>
      <c r="DK195" s="3">
        <v>1</v>
      </c>
      <c r="DM195" s="3">
        <v>4</v>
      </c>
      <c r="DN195" s="3">
        <v>5</v>
      </c>
    </row>
    <row r="196" spans="1:118" s="3" customFormat="1" ht="21.75" customHeight="1">
      <c r="A196" s="56">
        <v>187</v>
      </c>
      <c r="B196" s="58">
        <v>80030230</v>
      </c>
      <c r="C196" s="59" t="s">
        <v>349</v>
      </c>
      <c r="D196" s="60" t="s">
        <v>350</v>
      </c>
      <c r="E196" s="60" t="s">
        <v>351</v>
      </c>
      <c r="F196" s="60" t="s">
        <v>106</v>
      </c>
      <c r="G196" s="60" t="s">
        <v>107</v>
      </c>
      <c r="H196" s="60" t="s">
        <v>108</v>
      </c>
      <c r="I196" s="56">
        <v>40</v>
      </c>
      <c r="J196" s="56" t="s">
        <v>116</v>
      </c>
      <c r="K196" s="56" t="s">
        <v>113</v>
      </c>
      <c r="L196" s="56">
        <v>0</v>
      </c>
      <c r="M196" s="62">
        <f t="shared" si="105"/>
        <v>0</v>
      </c>
      <c r="N196" s="61">
        <v>8</v>
      </c>
      <c r="O196" s="62">
        <f t="shared" si="106"/>
        <v>1</v>
      </c>
      <c r="P196" s="61">
        <v>6</v>
      </c>
      <c r="Q196" s="62">
        <f t="shared" si="107"/>
        <v>1</v>
      </c>
      <c r="R196" s="61">
        <v>9</v>
      </c>
      <c r="S196" s="63">
        <f t="shared" si="108"/>
        <v>1</v>
      </c>
      <c r="T196" s="61">
        <v>11</v>
      </c>
      <c r="U196" s="63">
        <f t="shared" si="109"/>
        <v>1</v>
      </c>
      <c r="V196" s="61">
        <v>9</v>
      </c>
      <c r="W196" s="63">
        <f t="shared" si="110"/>
        <v>1</v>
      </c>
      <c r="X196" s="61">
        <v>15</v>
      </c>
      <c r="Y196" s="63">
        <f t="shared" si="111"/>
        <v>1</v>
      </c>
      <c r="Z196" s="61">
        <v>13</v>
      </c>
      <c r="AA196" s="63">
        <f t="shared" si="112"/>
        <v>1</v>
      </c>
      <c r="AB196" s="61">
        <v>15</v>
      </c>
      <c r="AC196" s="63">
        <f t="shared" si="113"/>
        <v>1</v>
      </c>
      <c r="AD196" s="64">
        <v>0</v>
      </c>
      <c r="AE196" s="65">
        <f t="shared" si="114"/>
        <v>0</v>
      </c>
      <c r="AF196" s="64">
        <v>0</v>
      </c>
      <c r="AG196" s="65">
        <f t="shared" si="115"/>
        <v>0</v>
      </c>
      <c r="AH196" s="64">
        <v>0</v>
      </c>
      <c r="AI196" s="65">
        <f t="shared" si="116"/>
        <v>0</v>
      </c>
      <c r="AJ196" s="64"/>
      <c r="AK196" s="65">
        <f t="shared" si="117"/>
        <v>0</v>
      </c>
      <c r="AL196" s="64"/>
      <c r="AM196" s="65">
        <f t="shared" si="118"/>
        <v>0</v>
      </c>
      <c r="AN196" s="64"/>
      <c r="AO196" s="65">
        <f t="shared" si="119"/>
        <v>0</v>
      </c>
      <c r="AP196" s="300">
        <f t="shared" si="120"/>
        <v>86</v>
      </c>
      <c r="AQ196" s="78">
        <f t="shared" si="121"/>
        <v>8</v>
      </c>
      <c r="AR196" s="291">
        <v>1</v>
      </c>
      <c r="AS196" s="69"/>
      <c r="AT196" s="286">
        <v>4</v>
      </c>
      <c r="AU196" s="226">
        <f t="shared" si="89"/>
        <v>5</v>
      </c>
      <c r="AV196" s="294">
        <f t="shared" si="90"/>
        <v>1</v>
      </c>
      <c r="AW196" s="68">
        <f t="shared" si="91"/>
        <v>0</v>
      </c>
      <c r="AX196" s="298">
        <f>IF(AP196&lt;1,0,IF(AND((L196+N196+P196+R196+T196+V196+X196+Z196+AB196)&lt;=40,(L196+N196+P196+R196+T196+V196+X196+Z196+AB196)&gt;0,(AP196)&lt;120),"กรอก",ROUND((IF(AP196&lt;120,((IF((L196+N196+P196+R196+T196+V196+X196+Z196+AB196)=0,0,(IF((L196+N196+P196+R196+T196+V196+X196+Z196+AB196)&lt;=80,6,8))))+((((AE196+AG196+AI196)*30)/20)+(((AK196+AM196+AO196)*35)/20))),(((M196+O196+Q196)*20)/20)+(((S196+U196+W196+Y196+AA196+AC196)*25)/20)+(((AE196+AG196+AI196)*30)/20)+(((AK196+AM196+AO196)*35)/20))),0)))</f>
        <v>8</v>
      </c>
      <c r="AY196" s="226">
        <f t="shared" si="92"/>
        <v>9</v>
      </c>
      <c r="AZ196" s="291">
        <f t="shared" si="93"/>
        <v>0</v>
      </c>
      <c r="BA196" s="69">
        <f t="shared" si="94"/>
        <v>0</v>
      </c>
      <c r="BB196" s="286">
        <f t="shared" si="95"/>
        <v>-4</v>
      </c>
      <c r="BC196" s="226">
        <f t="shared" si="96"/>
        <v>-4</v>
      </c>
      <c r="BD196" s="70">
        <f t="shared" si="97"/>
        <v>-44.444444444444443</v>
      </c>
      <c r="BE196" s="70">
        <f t="shared" si="98"/>
        <v>-50</v>
      </c>
      <c r="BF196" s="71"/>
      <c r="BG196" s="71"/>
      <c r="BH196" s="71">
        <v>1</v>
      </c>
      <c r="BI196" s="108">
        <f t="shared" si="99"/>
        <v>1</v>
      </c>
      <c r="BJ196" s="18">
        <f t="shared" si="100"/>
        <v>4</v>
      </c>
      <c r="BK196" s="18"/>
      <c r="BL196" s="18">
        <f t="shared" si="101"/>
        <v>4</v>
      </c>
      <c r="BM196" s="18">
        <f t="shared" si="102"/>
        <v>-5</v>
      </c>
      <c r="BN196" s="18">
        <f t="shared" si="103"/>
        <v>-55.555555555555557</v>
      </c>
      <c r="BO196" s="73"/>
      <c r="BP196" s="55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60"/>
      <c r="CV196" s="56">
        <f t="shared" si="129"/>
        <v>-4</v>
      </c>
      <c r="CW196" s="173">
        <f t="shared" si="104"/>
        <v>-44.444444444444443</v>
      </c>
      <c r="CX196" s="60"/>
      <c r="CY196" s="60"/>
      <c r="CZ196" s="60"/>
      <c r="DA196" s="60"/>
      <c r="DB196" s="60"/>
      <c r="DC196" s="75"/>
      <c r="DD196" s="60"/>
      <c r="DE196" s="75"/>
      <c r="DF196" s="60"/>
      <c r="DG196" s="60"/>
      <c r="DH196" s="60"/>
      <c r="DI196" s="60"/>
      <c r="DK196" s="3">
        <v>1</v>
      </c>
      <c r="DM196" s="3">
        <v>5</v>
      </c>
      <c r="DN196" s="3">
        <v>6</v>
      </c>
    </row>
    <row r="197" spans="1:118" s="3" customFormat="1" ht="21.75" customHeight="1">
      <c r="A197" s="56">
        <v>188</v>
      </c>
      <c r="B197" s="58">
        <v>80030231</v>
      </c>
      <c r="C197" s="59" t="s">
        <v>352</v>
      </c>
      <c r="D197" s="60" t="s">
        <v>350</v>
      </c>
      <c r="E197" s="60" t="s">
        <v>324</v>
      </c>
      <c r="F197" s="60" t="s">
        <v>106</v>
      </c>
      <c r="G197" s="60" t="s">
        <v>107</v>
      </c>
      <c r="H197" s="60" t="s">
        <v>108</v>
      </c>
      <c r="I197" s="56">
        <v>30</v>
      </c>
      <c r="J197" s="56" t="s">
        <v>116</v>
      </c>
      <c r="K197" s="56" t="s">
        <v>110</v>
      </c>
      <c r="L197" s="56">
        <v>5</v>
      </c>
      <c r="M197" s="62">
        <f t="shared" si="105"/>
        <v>1</v>
      </c>
      <c r="N197" s="61">
        <v>7</v>
      </c>
      <c r="O197" s="62">
        <f t="shared" si="106"/>
        <v>1</v>
      </c>
      <c r="P197" s="61">
        <v>6</v>
      </c>
      <c r="Q197" s="62">
        <f t="shared" si="107"/>
        <v>1</v>
      </c>
      <c r="R197" s="61">
        <v>1</v>
      </c>
      <c r="S197" s="63">
        <f t="shared" si="108"/>
        <v>1</v>
      </c>
      <c r="T197" s="61">
        <v>4</v>
      </c>
      <c r="U197" s="63">
        <f t="shared" si="109"/>
        <v>1</v>
      </c>
      <c r="V197" s="61">
        <v>3</v>
      </c>
      <c r="W197" s="63">
        <f t="shared" si="110"/>
        <v>1</v>
      </c>
      <c r="X197" s="61">
        <v>5</v>
      </c>
      <c r="Y197" s="63">
        <f t="shared" si="111"/>
        <v>1</v>
      </c>
      <c r="Z197" s="61">
        <v>3</v>
      </c>
      <c r="AA197" s="63">
        <f t="shared" si="112"/>
        <v>1</v>
      </c>
      <c r="AB197" s="61">
        <v>3</v>
      </c>
      <c r="AC197" s="63">
        <f t="shared" si="113"/>
        <v>1</v>
      </c>
      <c r="AD197" s="64">
        <v>0</v>
      </c>
      <c r="AE197" s="65">
        <f t="shared" si="114"/>
        <v>0</v>
      </c>
      <c r="AF197" s="64">
        <v>0</v>
      </c>
      <c r="AG197" s="65">
        <f t="shared" si="115"/>
        <v>0</v>
      </c>
      <c r="AH197" s="64">
        <v>0</v>
      </c>
      <c r="AI197" s="65">
        <f t="shared" si="116"/>
        <v>0</v>
      </c>
      <c r="AJ197" s="64"/>
      <c r="AK197" s="65">
        <f t="shared" si="117"/>
        <v>0</v>
      </c>
      <c r="AL197" s="64"/>
      <c r="AM197" s="65">
        <f t="shared" si="118"/>
        <v>0</v>
      </c>
      <c r="AN197" s="64"/>
      <c r="AO197" s="65">
        <f t="shared" si="119"/>
        <v>0</v>
      </c>
      <c r="AP197" s="300">
        <f t="shared" si="120"/>
        <v>37</v>
      </c>
      <c r="AQ197" s="78">
        <f t="shared" si="121"/>
        <v>9</v>
      </c>
      <c r="AR197" s="291">
        <v>1</v>
      </c>
      <c r="AS197" s="69"/>
      <c r="AT197" s="286">
        <v>2</v>
      </c>
      <c r="AU197" s="226">
        <f t="shared" si="89"/>
        <v>3</v>
      </c>
      <c r="AV197" s="294">
        <f t="shared" si="90"/>
        <v>0</v>
      </c>
      <c r="AW197" s="68">
        <f t="shared" si="91"/>
        <v>0</v>
      </c>
      <c r="AX197" s="298">
        <v>4</v>
      </c>
      <c r="AY197" s="226">
        <f t="shared" si="92"/>
        <v>4</v>
      </c>
      <c r="AZ197" s="291">
        <f t="shared" si="93"/>
        <v>1</v>
      </c>
      <c r="BA197" s="69">
        <f t="shared" si="94"/>
        <v>0</v>
      </c>
      <c r="BB197" s="286">
        <f t="shared" si="95"/>
        <v>-2</v>
      </c>
      <c r="BC197" s="226">
        <f t="shared" si="96"/>
        <v>-1</v>
      </c>
      <c r="BD197" s="70">
        <f t="shared" si="97"/>
        <v>-25</v>
      </c>
      <c r="BE197" s="70">
        <f t="shared" si="98"/>
        <v>-50</v>
      </c>
      <c r="BF197" s="71"/>
      <c r="BG197" s="71"/>
      <c r="BH197" s="71">
        <v>1</v>
      </c>
      <c r="BI197" s="108">
        <f t="shared" si="99"/>
        <v>1</v>
      </c>
      <c r="BJ197" s="18">
        <f t="shared" si="100"/>
        <v>2</v>
      </c>
      <c r="BK197" s="18">
        <v>1</v>
      </c>
      <c r="BL197" s="18">
        <f t="shared" si="101"/>
        <v>3</v>
      </c>
      <c r="BM197" s="18">
        <f t="shared" si="102"/>
        <v>-1</v>
      </c>
      <c r="BN197" s="18">
        <f t="shared" si="103"/>
        <v>-25</v>
      </c>
      <c r="BO197" s="73"/>
      <c r="BP197" s="55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60"/>
      <c r="CV197" s="56">
        <f t="shared" si="129"/>
        <v>-1</v>
      </c>
      <c r="CW197" s="173">
        <f t="shared" si="104"/>
        <v>-25</v>
      </c>
      <c r="CX197" s="60"/>
      <c r="CY197" s="60"/>
      <c r="CZ197" s="60"/>
      <c r="DA197" s="60"/>
      <c r="DB197" s="60"/>
      <c r="DC197" s="75"/>
      <c r="DD197" s="60"/>
      <c r="DE197" s="75"/>
      <c r="DF197" s="60"/>
      <c r="DG197" s="60"/>
      <c r="DH197" s="60"/>
      <c r="DI197" s="60"/>
      <c r="DK197" s="3">
        <v>1</v>
      </c>
      <c r="DM197" s="3">
        <v>2</v>
      </c>
      <c r="DN197" s="3">
        <v>3</v>
      </c>
    </row>
    <row r="198" spans="1:118" s="3" customFormat="1" ht="21.75" customHeight="1">
      <c r="A198" s="56">
        <v>189</v>
      </c>
      <c r="B198" s="58">
        <v>80030232</v>
      </c>
      <c r="C198" s="59" t="s">
        <v>353</v>
      </c>
      <c r="D198" s="60" t="s">
        <v>354</v>
      </c>
      <c r="E198" s="60" t="s">
        <v>324</v>
      </c>
      <c r="F198" s="60" t="s">
        <v>106</v>
      </c>
      <c r="G198" s="60" t="s">
        <v>107</v>
      </c>
      <c r="H198" s="60" t="s">
        <v>108</v>
      </c>
      <c r="I198" s="56">
        <v>45</v>
      </c>
      <c r="J198" s="56" t="s">
        <v>116</v>
      </c>
      <c r="K198" s="56" t="s">
        <v>113</v>
      </c>
      <c r="L198" s="56">
        <v>0</v>
      </c>
      <c r="M198" s="62">
        <f t="shared" si="105"/>
        <v>0</v>
      </c>
      <c r="N198" s="61">
        <v>10</v>
      </c>
      <c r="O198" s="62">
        <f t="shared" si="106"/>
        <v>1</v>
      </c>
      <c r="P198" s="61">
        <v>9</v>
      </c>
      <c r="Q198" s="62">
        <f t="shared" si="107"/>
        <v>1</v>
      </c>
      <c r="R198" s="61">
        <v>9</v>
      </c>
      <c r="S198" s="63">
        <f t="shared" si="108"/>
        <v>1</v>
      </c>
      <c r="T198" s="61">
        <v>15</v>
      </c>
      <c r="U198" s="63">
        <f t="shared" si="109"/>
        <v>1</v>
      </c>
      <c r="V198" s="61">
        <v>9</v>
      </c>
      <c r="W198" s="63">
        <f t="shared" si="110"/>
        <v>1</v>
      </c>
      <c r="X198" s="61">
        <v>12</v>
      </c>
      <c r="Y198" s="63">
        <f t="shared" si="111"/>
        <v>1</v>
      </c>
      <c r="Z198" s="61">
        <v>4</v>
      </c>
      <c r="AA198" s="63">
        <f t="shared" si="112"/>
        <v>1</v>
      </c>
      <c r="AB198" s="61">
        <v>4</v>
      </c>
      <c r="AC198" s="63">
        <f t="shared" si="113"/>
        <v>1</v>
      </c>
      <c r="AD198" s="64">
        <v>0</v>
      </c>
      <c r="AE198" s="65">
        <f t="shared" si="114"/>
        <v>0</v>
      </c>
      <c r="AF198" s="64">
        <v>0</v>
      </c>
      <c r="AG198" s="65">
        <f t="shared" si="115"/>
        <v>0</v>
      </c>
      <c r="AH198" s="64">
        <v>0</v>
      </c>
      <c r="AI198" s="65">
        <f t="shared" si="116"/>
        <v>0</v>
      </c>
      <c r="AJ198" s="64"/>
      <c r="AK198" s="65">
        <f t="shared" si="117"/>
        <v>0</v>
      </c>
      <c r="AL198" s="64"/>
      <c r="AM198" s="65">
        <f t="shared" si="118"/>
        <v>0</v>
      </c>
      <c r="AN198" s="64"/>
      <c r="AO198" s="65">
        <f t="shared" si="119"/>
        <v>0</v>
      </c>
      <c r="AP198" s="300">
        <f t="shared" si="120"/>
        <v>72</v>
      </c>
      <c r="AQ198" s="78">
        <f t="shared" si="121"/>
        <v>8</v>
      </c>
      <c r="AR198" s="291">
        <v>1</v>
      </c>
      <c r="AS198" s="69"/>
      <c r="AT198" s="286">
        <v>3</v>
      </c>
      <c r="AU198" s="226">
        <f t="shared" si="89"/>
        <v>4</v>
      </c>
      <c r="AV198" s="294">
        <f t="shared" si="90"/>
        <v>1</v>
      </c>
      <c r="AW198" s="68">
        <f t="shared" si="91"/>
        <v>0</v>
      </c>
      <c r="AX198" s="298">
        <f t="shared" ref="AX198:AX211" si="130">IF(AP198&lt;1,0,IF(AND((L198+N198+P198+R198+T198+V198+X198+Z198+AB198)&lt;=40,(L198+N198+P198+R198+T198+V198+X198+Z198+AB198)&gt;0,(AP198)&lt;120),"กรอก",ROUND((IF(AP198&lt;120,((IF((L198+N198+P198+R198+T198+V198+X198+Z198+AB198)=0,0,(IF((L198+N198+P198+R198+T198+V198+X198+Z198+AB198)&lt;=80,6,8))))+((((AE198+AG198+AI198)*30)/20)+(((AK198+AM198+AO198)*35)/20))),(((M198+O198+Q198)*20)/20)+(((S198+U198+W198+Y198+AA198+AC198)*25)/20)+(((AE198+AG198+AI198)*30)/20)+(((AK198+AM198+AO198)*35)/20))),0)))</f>
        <v>6</v>
      </c>
      <c r="AY198" s="226">
        <f t="shared" si="92"/>
        <v>7</v>
      </c>
      <c r="AZ198" s="291">
        <f t="shared" si="93"/>
        <v>0</v>
      </c>
      <c r="BA198" s="69">
        <f t="shared" si="94"/>
        <v>0</v>
      </c>
      <c r="BB198" s="286">
        <f t="shared" si="95"/>
        <v>-3</v>
      </c>
      <c r="BC198" s="226">
        <f t="shared" si="96"/>
        <v>-3</v>
      </c>
      <c r="BD198" s="70">
        <f t="shared" si="97"/>
        <v>-42.857142857142854</v>
      </c>
      <c r="BE198" s="70">
        <f t="shared" si="98"/>
        <v>-50</v>
      </c>
      <c r="BF198" s="71"/>
      <c r="BG198" s="71"/>
      <c r="BH198" s="71">
        <v>1</v>
      </c>
      <c r="BI198" s="108">
        <f t="shared" si="99"/>
        <v>1</v>
      </c>
      <c r="BJ198" s="18">
        <f t="shared" si="100"/>
        <v>3</v>
      </c>
      <c r="BK198" s="18">
        <v>1</v>
      </c>
      <c r="BL198" s="18">
        <f t="shared" si="101"/>
        <v>4</v>
      </c>
      <c r="BM198" s="18">
        <f t="shared" si="102"/>
        <v>-3</v>
      </c>
      <c r="BN198" s="18">
        <f t="shared" si="103"/>
        <v>-42.857142857142854</v>
      </c>
      <c r="BO198" s="73"/>
      <c r="BP198" s="55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60"/>
      <c r="CV198" s="56">
        <f t="shared" si="129"/>
        <v>-3</v>
      </c>
      <c r="CW198" s="173">
        <f t="shared" si="104"/>
        <v>-42.857142857142854</v>
      </c>
      <c r="CX198" s="60"/>
      <c r="CY198" s="60"/>
      <c r="CZ198" s="60"/>
      <c r="DA198" s="60"/>
      <c r="DB198" s="60"/>
      <c r="DC198" s="75">
        <v>1</v>
      </c>
      <c r="DD198" s="60"/>
      <c r="DE198" s="75"/>
      <c r="DF198" s="60"/>
      <c r="DG198" s="60"/>
      <c r="DH198" s="60"/>
      <c r="DI198" s="60"/>
      <c r="DK198" s="3">
        <v>1</v>
      </c>
      <c r="DM198" s="3">
        <v>2</v>
      </c>
      <c r="DN198" s="3">
        <v>3</v>
      </c>
    </row>
    <row r="199" spans="1:118" s="3" customFormat="1" ht="21.75" customHeight="1">
      <c r="A199" s="56">
        <v>190</v>
      </c>
      <c r="B199" s="58">
        <v>80030233</v>
      </c>
      <c r="C199" s="59" t="s">
        <v>355</v>
      </c>
      <c r="D199" s="60" t="s">
        <v>356</v>
      </c>
      <c r="E199" s="60" t="s">
        <v>324</v>
      </c>
      <c r="F199" s="60" t="s">
        <v>106</v>
      </c>
      <c r="G199" s="60" t="s">
        <v>107</v>
      </c>
      <c r="H199" s="60" t="s">
        <v>108</v>
      </c>
      <c r="I199" s="56">
        <v>40</v>
      </c>
      <c r="J199" s="56" t="s">
        <v>109</v>
      </c>
      <c r="K199" s="56" t="s">
        <v>110</v>
      </c>
      <c r="L199" s="56">
        <v>0</v>
      </c>
      <c r="M199" s="62">
        <f t="shared" si="105"/>
        <v>0</v>
      </c>
      <c r="N199" s="61">
        <v>3</v>
      </c>
      <c r="O199" s="62">
        <f t="shared" si="106"/>
        <v>1</v>
      </c>
      <c r="P199" s="61">
        <v>8</v>
      </c>
      <c r="Q199" s="62">
        <f t="shared" si="107"/>
        <v>1</v>
      </c>
      <c r="R199" s="61">
        <v>8</v>
      </c>
      <c r="S199" s="63">
        <f t="shared" si="108"/>
        <v>1</v>
      </c>
      <c r="T199" s="61">
        <v>10</v>
      </c>
      <c r="U199" s="63">
        <f t="shared" si="109"/>
        <v>1</v>
      </c>
      <c r="V199" s="61">
        <v>13</v>
      </c>
      <c r="W199" s="63">
        <f t="shared" si="110"/>
        <v>1</v>
      </c>
      <c r="X199" s="61">
        <v>13</v>
      </c>
      <c r="Y199" s="63">
        <f t="shared" si="111"/>
        <v>1</v>
      </c>
      <c r="Z199" s="61">
        <v>7</v>
      </c>
      <c r="AA199" s="63">
        <f t="shared" si="112"/>
        <v>1</v>
      </c>
      <c r="AB199" s="61">
        <v>6</v>
      </c>
      <c r="AC199" s="63">
        <f t="shared" si="113"/>
        <v>1</v>
      </c>
      <c r="AD199" s="64">
        <v>0</v>
      </c>
      <c r="AE199" s="65">
        <f t="shared" si="114"/>
        <v>0</v>
      </c>
      <c r="AF199" s="64">
        <v>0</v>
      </c>
      <c r="AG199" s="65">
        <f t="shared" si="115"/>
        <v>0</v>
      </c>
      <c r="AH199" s="64">
        <v>0</v>
      </c>
      <c r="AI199" s="65">
        <f t="shared" si="116"/>
        <v>0</v>
      </c>
      <c r="AJ199" s="64"/>
      <c r="AK199" s="65">
        <f t="shared" si="117"/>
        <v>0</v>
      </c>
      <c r="AL199" s="64"/>
      <c r="AM199" s="65">
        <f t="shared" si="118"/>
        <v>0</v>
      </c>
      <c r="AN199" s="64"/>
      <c r="AO199" s="65">
        <f t="shared" si="119"/>
        <v>0</v>
      </c>
      <c r="AP199" s="300">
        <f t="shared" si="120"/>
        <v>68</v>
      </c>
      <c r="AQ199" s="78">
        <f t="shared" si="121"/>
        <v>8</v>
      </c>
      <c r="AR199" s="291">
        <v>1</v>
      </c>
      <c r="AS199" s="69"/>
      <c r="AT199" s="286">
        <v>3</v>
      </c>
      <c r="AU199" s="226">
        <f t="shared" si="89"/>
        <v>4</v>
      </c>
      <c r="AV199" s="294">
        <f t="shared" si="90"/>
        <v>1</v>
      </c>
      <c r="AW199" s="68">
        <f t="shared" si="91"/>
        <v>0</v>
      </c>
      <c r="AX199" s="298">
        <f t="shared" si="130"/>
        <v>6</v>
      </c>
      <c r="AY199" s="226">
        <f t="shared" si="92"/>
        <v>7</v>
      </c>
      <c r="AZ199" s="291">
        <f t="shared" si="93"/>
        <v>0</v>
      </c>
      <c r="BA199" s="69">
        <f t="shared" si="94"/>
        <v>0</v>
      </c>
      <c r="BB199" s="286">
        <f t="shared" si="95"/>
        <v>-3</v>
      </c>
      <c r="BC199" s="226">
        <f t="shared" si="96"/>
        <v>-3</v>
      </c>
      <c r="BD199" s="70">
        <f t="shared" si="97"/>
        <v>-42.857142857142854</v>
      </c>
      <c r="BE199" s="70">
        <f t="shared" si="98"/>
        <v>-50</v>
      </c>
      <c r="BF199" s="71"/>
      <c r="BG199" s="71"/>
      <c r="BH199" s="71"/>
      <c r="BI199" s="108">
        <f t="shared" si="99"/>
        <v>0</v>
      </c>
      <c r="BJ199" s="18">
        <f t="shared" si="100"/>
        <v>4</v>
      </c>
      <c r="BK199" s="18"/>
      <c r="BL199" s="18">
        <f t="shared" si="101"/>
        <v>4</v>
      </c>
      <c r="BM199" s="18">
        <f t="shared" si="102"/>
        <v>-3</v>
      </c>
      <c r="BN199" s="18">
        <f t="shared" si="103"/>
        <v>-42.857142857142854</v>
      </c>
      <c r="BO199" s="73"/>
      <c r="BP199" s="55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60">
        <v>1</v>
      </c>
      <c r="CV199" s="56">
        <f>BC199+CU199</f>
        <v>-2</v>
      </c>
      <c r="CW199" s="173">
        <f t="shared" si="104"/>
        <v>-28.571428571428569</v>
      </c>
      <c r="CX199" s="60"/>
      <c r="CY199" s="60"/>
      <c r="CZ199" s="60"/>
      <c r="DA199" s="60"/>
      <c r="DB199" s="60"/>
      <c r="DC199" s="75"/>
      <c r="DD199" s="60"/>
      <c r="DE199" s="75"/>
      <c r="DF199" s="60"/>
      <c r="DG199" s="60"/>
      <c r="DH199" s="60"/>
      <c r="DI199" s="60"/>
      <c r="DK199" s="3">
        <v>1</v>
      </c>
      <c r="DM199" s="3">
        <v>3</v>
      </c>
      <c r="DN199" s="3">
        <v>4</v>
      </c>
    </row>
    <row r="200" spans="1:118" s="3" customFormat="1" ht="21.75" customHeight="1">
      <c r="A200" s="56">
        <v>191</v>
      </c>
      <c r="B200" s="58">
        <v>80030234</v>
      </c>
      <c r="C200" s="59" t="s">
        <v>357</v>
      </c>
      <c r="D200" s="60" t="s">
        <v>356</v>
      </c>
      <c r="E200" s="60" t="s">
        <v>324</v>
      </c>
      <c r="F200" s="60" t="s">
        <v>106</v>
      </c>
      <c r="G200" s="60" t="s">
        <v>107</v>
      </c>
      <c r="H200" s="60" t="s">
        <v>108</v>
      </c>
      <c r="I200" s="56">
        <v>35</v>
      </c>
      <c r="J200" s="56" t="s">
        <v>109</v>
      </c>
      <c r="K200" s="56" t="s">
        <v>110</v>
      </c>
      <c r="L200" s="56">
        <v>0</v>
      </c>
      <c r="M200" s="62">
        <f t="shared" si="105"/>
        <v>0</v>
      </c>
      <c r="N200" s="61">
        <v>12</v>
      </c>
      <c r="O200" s="62">
        <f t="shared" si="106"/>
        <v>1</v>
      </c>
      <c r="P200" s="61">
        <v>16</v>
      </c>
      <c r="Q200" s="62">
        <f t="shared" si="107"/>
        <v>1</v>
      </c>
      <c r="R200" s="61">
        <v>22</v>
      </c>
      <c r="S200" s="63">
        <f t="shared" si="108"/>
        <v>1</v>
      </c>
      <c r="T200" s="61">
        <v>21</v>
      </c>
      <c r="U200" s="63">
        <f t="shared" si="109"/>
        <v>1</v>
      </c>
      <c r="V200" s="61">
        <v>14</v>
      </c>
      <c r="W200" s="63">
        <f t="shared" si="110"/>
        <v>1</v>
      </c>
      <c r="X200" s="61">
        <v>23</v>
      </c>
      <c r="Y200" s="63">
        <f t="shared" si="111"/>
        <v>1</v>
      </c>
      <c r="Z200" s="61">
        <v>12</v>
      </c>
      <c r="AA200" s="63">
        <f t="shared" si="112"/>
        <v>1</v>
      </c>
      <c r="AB200" s="61">
        <v>16</v>
      </c>
      <c r="AC200" s="63">
        <f t="shared" si="113"/>
        <v>1</v>
      </c>
      <c r="AD200" s="64">
        <v>0</v>
      </c>
      <c r="AE200" s="65">
        <f t="shared" si="114"/>
        <v>0</v>
      </c>
      <c r="AF200" s="64">
        <v>0</v>
      </c>
      <c r="AG200" s="65">
        <f t="shared" si="115"/>
        <v>0</v>
      </c>
      <c r="AH200" s="64">
        <v>0</v>
      </c>
      <c r="AI200" s="65">
        <f t="shared" si="116"/>
        <v>0</v>
      </c>
      <c r="AJ200" s="64"/>
      <c r="AK200" s="65">
        <f t="shared" si="117"/>
        <v>0</v>
      </c>
      <c r="AL200" s="64"/>
      <c r="AM200" s="65">
        <f t="shared" si="118"/>
        <v>0</v>
      </c>
      <c r="AN200" s="64"/>
      <c r="AO200" s="65">
        <f t="shared" si="119"/>
        <v>0</v>
      </c>
      <c r="AP200" s="300">
        <f t="shared" si="120"/>
        <v>136</v>
      </c>
      <c r="AQ200" s="78">
        <f t="shared" si="121"/>
        <v>8</v>
      </c>
      <c r="AR200" s="291">
        <v>1</v>
      </c>
      <c r="AS200" s="69"/>
      <c r="AT200" s="286">
        <v>9</v>
      </c>
      <c r="AU200" s="226">
        <f t="shared" si="89"/>
        <v>10</v>
      </c>
      <c r="AV200" s="294">
        <f t="shared" si="90"/>
        <v>1</v>
      </c>
      <c r="AW200" s="68">
        <f t="shared" si="91"/>
        <v>1</v>
      </c>
      <c r="AX200" s="298">
        <f t="shared" si="130"/>
        <v>10</v>
      </c>
      <c r="AY200" s="226">
        <f t="shared" si="92"/>
        <v>12</v>
      </c>
      <c r="AZ200" s="291">
        <f t="shared" si="93"/>
        <v>0</v>
      </c>
      <c r="BA200" s="69">
        <f t="shared" si="94"/>
        <v>-1</v>
      </c>
      <c r="BB200" s="286">
        <f t="shared" si="95"/>
        <v>-1</v>
      </c>
      <c r="BC200" s="226">
        <f t="shared" si="96"/>
        <v>-2</v>
      </c>
      <c r="BD200" s="70">
        <f t="shared" si="97"/>
        <v>-16.666666666666664</v>
      </c>
      <c r="BE200" s="70">
        <f t="shared" si="98"/>
        <v>-10</v>
      </c>
      <c r="BF200" s="71"/>
      <c r="BG200" s="71"/>
      <c r="BH200" s="71"/>
      <c r="BI200" s="108">
        <f t="shared" si="99"/>
        <v>0</v>
      </c>
      <c r="BJ200" s="18">
        <f t="shared" si="100"/>
        <v>10</v>
      </c>
      <c r="BK200" s="18"/>
      <c r="BL200" s="18">
        <f t="shared" si="101"/>
        <v>10</v>
      </c>
      <c r="BM200" s="18">
        <f t="shared" si="102"/>
        <v>-2</v>
      </c>
      <c r="BN200" s="18">
        <f t="shared" si="103"/>
        <v>-16.666666666666664</v>
      </c>
      <c r="BO200" s="73"/>
      <c r="BP200" s="55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60"/>
      <c r="CV200" s="56">
        <f>BC200+BQ200</f>
        <v>-2</v>
      </c>
      <c r="CW200" s="173">
        <f t="shared" si="104"/>
        <v>-16.666666666666664</v>
      </c>
      <c r="CX200" s="60"/>
      <c r="CY200" s="60"/>
      <c r="CZ200" s="60"/>
      <c r="DA200" s="60"/>
      <c r="DB200" s="60"/>
      <c r="DC200" s="75"/>
      <c r="DD200" s="60"/>
      <c r="DE200" s="75"/>
      <c r="DF200" s="60"/>
      <c r="DG200" s="60"/>
      <c r="DH200" s="60"/>
      <c r="DI200" s="60"/>
      <c r="DK200" s="3">
        <v>1</v>
      </c>
      <c r="DM200" s="3">
        <v>9</v>
      </c>
      <c r="DN200" s="3">
        <v>10</v>
      </c>
    </row>
    <row r="201" spans="1:118" s="3" customFormat="1" ht="21.75" customHeight="1">
      <c r="A201" s="56">
        <v>192</v>
      </c>
      <c r="B201" s="76">
        <v>80030235</v>
      </c>
      <c r="C201" s="59" t="s">
        <v>358</v>
      </c>
      <c r="D201" s="77" t="s">
        <v>356</v>
      </c>
      <c r="E201" s="75" t="s">
        <v>324</v>
      </c>
      <c r="F201" s="75" t="s">
        <v>106</v>
      </c>
      <c r="G201" s="75" t="s">
        <v>107</v>
      </c>
      <c r="H201" s="75" t="s">
        <v>108</v>
      </c>
      <c r="I201" s="57">
        <v>35</v>
      </c>
      <c r="J201" s="57" t="s">
        <v>109</v>
      </c>
      <c r="K201" s="57" t="s">
        <v>110</v>
      </c>
      <c r="L201" s="56">
        <v>0</v>
      </c>
      <c r="M201" s="62">
        <f t="shared" si="105"/>
        <v>0</v>
      </c>
      <c r="N201" s="61">
        <v>18</v>
      </c>
      <c r="O201" s="62">
        <f t="shared" si="106"/>
        <v>1</v>
      </c>
      <c r="P201" s="61">
        <v>12</v>
      </c>
      <c r="Q201" s="62">
        <f t="shared" si="107"/>
        <v>1</v>
      </c>
      <c r="R201" s="61">
        <v>11</v>
      </c>
      <c r="S201" s="63">
        <f t="shared" si="108"/>
        <v>1</v>
      </c>
      <c r="T201" s="61">
        <v>20</v>
      </c>
      <c r="U201" s="63">
        <f t="shared" si="109"/>
        <v>1</v>
      </c>
      <c r="V201" s="61">
        <v>18</v>
      </c>
      <c r="W201" s="63">
        <f t="shared" si="110"/>
        <v>1</v>
      </c>
      <c r="X201" s="61">
        <v>16</v>
      </c>
      <c r="Y201" s="63">
        <f t="shared" si="111"/>
        <v>1</v>
      </c>
      <c r="Z201" s="61">
        <v>18</v>
      </c>
      <c r="AA201" s="63">
        <f t="shared" si="112"/>
        <v>1</v>
      </c>
      <c r="AB201" s="61">
        <v>22</v>
      </c>
      <c r="AC201" s="63">
        <f t="shared" si="113"/>
        <v>1</v>
      </c>
      <c r="AD201" s="64">
        <v>0</v>
      </c>
      <c r="AE201" s="65">
        <f t="shared" si="114"/>
        <v>0</v>
      </c>
      <c r="AF201" s="64">
        <v>0</v>
      </c>
      <c r="AG201" s="65">
        <f t="shared" si="115"/>
        <v>0</v>
      </c>
      <c r="AH201" s="64">
        <v>0</v>
      </c>
      <c r="AI201" s="65">
        <f t="shared" si="116"/>
        <v>0</v>
      </c>
      <c r="AJ201" s="64"/>
      <c r="AK201" s="65">
        <f t="shared" si="117"/>
        <v>0</v>
      </c>
      <c r="AL201" s="64"/>
      <c r="AM201" s="65">
        <f t="shared" si="118"/>
        <v>0</v>
      </c>
      <c r="AN201" s="64"/>
      <c r="AO201" s="65">
        <f t="shared" si="119"/>
        <v>0</v>
      </c>
      <c r="AP201" s="300">
        <f t="shared" si="120"/>
        <v>135</v>
      </c>
      <c r="AQ201" s="78">
        <f t="shared" si="121"/>
        <v>8</v>
      </c>
      <c r="AR201" s="291">
        <v>1</v>
      </c>
      <c r="AS201" s="69"/>
      <c r="AT201" s="286">
        <v>7</v>
      </c>
      <c r="AU201" s="226">
        <f t="shared" si="89"/>
        <v>8</v>
      </c>
      <c r="AV201" s="294">
        <f t="shared" si="90"/>
        <v>1</v>
      </c>
      <c r="AW201" s="68">
        <f t="shared" si="91"/>
        <v>1</v>
      </c>
      <c r="AX201" s="298">
        <f t="shared" si="130"/>
        <v>10</v>
      </c>
      <c r="AY201" s="226">
        <f t="shared" si="92"/>
        <v>12</v>
      </c>
      <c r="AZ201" s="291">
        <f t="shared" si="93"/>
        <v>0</v>
      </c>
      <c r="BA201" s="69">
        <f t="shared" si="94"/>
        <v>-1</v>
      </c>
      <c r="BB201" s="286">
        <f t="shared" si="95"/>
        <v>-3</v>
      </c>
      <c r="BC201" s="226">
        <f t="shared" si="96"/>
        <v>-4</v>
      </c>
      <c r="BD201" s="70">
        <f t="shared" si="97"/>
        <v>-33.333333333333329</v>
      </c>
      <c r="BE201" s="70">
        <f t="shared" si="98"/>
        <v>-30</v>
      </c>
      <c r="BF201" s="82"/>
      <c r="BG201" s="82"/>
      <c r="BH201" s="82"/>
      <c r="BI201" s="108">
        <f t="shared" si="99"/>
        <v>0</v>
      </c>
      <c r="BJ201" s="18">
        <f t="shared" si="100"/>
        <v>8</v>
      </c>
      <c r="BK201" s="18"/>
      <c r="BL201" s="18">
        <f t="shared" si="101"/>
        <v>8</v>
      </c>
      <c r="BM201" s="18">
        <f t="shared" si="102"/>
        <v>-4</v>
      </c>
      <c r="BN201" s="18">
        <f t="shared" si="103"/>
        <v>-33.333333333333329</v>
      </c>
      <c r="BO201" s="83"/>
      <c r="BP201" s="84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75"/>
      <c r="CV201" s="56">
        <f>BC201+BQ201</f>
        <v>-4</v>
      </c>
      <c r="CW201" s="173">
        <f t="shared" si="104"/>
        <v>-33.333333333333329</v>
      </c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5"/>
      <c r="DI201" s="75"/>
      <c r="DJ201" s="85"/>
      <c r="DK201" s="85">
        <v>1</v>
      </c>
      <c r="DL201" s="85"/>
      <c r="DM201" s="85">
        <v>7</v>
      </c>
      <c r="DN201" s="85">
        <v>8</v>
      </c>
    </row>
    <row r="202" spans="1:118" s="3" customFormat="1" ht="21.75" customHeight="1">
      <c r="A202" s="56">
        <v>193</v>
      </c>
      <c r="B202" s="58">
        <v>80030236</v>
      </c>
      <c r="C202" s="59" t="s">
        <v>359</v>
      </c>
      <c r="D202" s="60" t="s">
        <v>356</v>
      </c>
      <c r="E202" s="60" t="s">
        <v>324</v>
      </c>
      <c r="F202" s="60" t="s">
        <v>106</v>
      </c>
      <c r="G202" s="60" t="s">
        <v>107</v>
      </c>
      <c r="H202" s="60" t="s">
        <v>108</v>
      </c>
      <c r="I202" s="56">
        <v>35</v>
      </c>
      <c r="J202" s="56" t="s">
        <v>109</v>
      </c>
      <c r="K202" s="56" t="s">
        <v>113</v>
      </c>
      <c r="L202" s="56">
        <v>0</v>
      </c>
      <c r="M202" s="62">
        <f t="shared" si="105"/>
        <v>0</v>
      </c>
      <c r="N202" s="61">
        <v>9</v>
      </c>
      <c r="O202" s="62">
        <f t="shared" si="106"/>
        <v>1</v>
      </c>
      <c r="P202" s="61">
        <v>26</v>
      </c>
      <c r="Q202" s="62">
        <f t="shared" si="107"/>
        <v>1</v>
      </c>
      <c r="R202" s="61">
        <v>30</v>
      </c>
      <c r="S202" s="63">
        <f t="shared" si="108"/>
        <v>1</v>
      </c>
      <c r="T202" s="61">
        <v>24</v>
      </c>
      <c r="U202" s="63">
        <f t="shared" si="109"/>
        <v>1</v>
      </c>
      <c r="V202" s="61">
        <v>45</v>
      </c>
      <c r="W202" s="63">
        <f t="shared" si="110"/>
        <v>2</v>
      </c>
      <c r="X202" s="61">
        <v>53</v>
      </c>
      <c r="Y202" s="63">
        <f t="shared" si="111"/>
        <v>2</v>
      </c>
      <c r="Z202" s="61">
        <v>43</v>
      </c>
      <c r="AA202" s="63">
        <f t="shared" si="112"/>
        <v>2</v>
      </c>
      <c r="AB202" s="61">
        <v>22</v>
      </c>
      <c r="AC202" s="63">
        <f t="shared" si="113"/>
        <v>1</v>
      </c>
      <c r="AD202" s="64">
        <v>0</v>
      </c>
      <c r="AE202" s="65">
        <f t="shared" si="114"/>
        <v>0</v>
      </c>
      <c r="AF202" s="64">
        <v>0</v>
      </c>
      <c r="AG202" s="65">
        <f t="shared" si="115"/>
        <v>0</v>
      </c>
      <c r="AH202" s="64">
        <v>0</v>
      </c>
      <c r="AI202" s="65">
        <f t="shared" si="116"/>
        <v>0</v>
      </c>
      <c r="AJ202" s="64"/>
      <c r="AK202" s="65">
        <f t="shared" si="117"/>
        <v>0</v>
      </c>
      <c r="AL202" s="64"/>
      <c r="AM202" s="65">
        <f t="shared" si="118"/>
        <v>0</v>
      </c>
      <c r="AN202" s="64"/>
      <c r="AO202" s="65">
        <f t="shared" si="119"/>
        <v>0</v>
      </c>
      <c r="AP202" s="300">
        <f t="shared" si="120"/>
        <v>252</v>
      </c>
      <c r="AQ202" s="78">
        <f t="shared" si="121"/>
        <v>11</v>
      </c>
      <c r="AR202" s="291">
        <v>1</v>
      </c>
      <c r="AS202" s="69"/>
      <c r="AT202" s="286">
        <v>12</v>
      </c>
      <c r="AU202" s="226">
        <f t="shared" ref="AU202:AU232" si="131">SUM(AR202:AT202)</f>
        <v>13</v>
      </c>
      <c r="AV202" s="294">
        <f t="shared" ref="AV202:AV232" si="132">IF(AP202&lt;1,0,IF(OR(AND(K202="ป.ปกติ",AP202&lt;=40),K202=""),0,1))</f>
        <v>1</v>
      </c>
      <c r="AW202" s="68">
        <f t="shared" ref="AW202:AW232" si="133">IF(AP202&lt;=119,0,IF(AP202&lt;=719,1,IF(AP202&lt;=1079,2,IF(AP202&lt;=1679,3,4))))</f>
        <v>1</v>
      </c>
      <c r="AX202" s="298">
        <f t="shared" si="130"/>
        <v>13</v>
      </c>
      <c r="AY202" s="226">
        <f t="shared" ref="AY202:AY232" si="134">SUM(AV202:AX202)</f>
        <v>15</v>
      </c>
      <c r="AZ202" s="291">
        <f t="shared" ref="AZ202:AZ232" si="135">SUM(AR202)-AV202</f>
        <v>0</v>
      </c>
      <c r="BA202" s="69">
        <f t="shared" ref="BA202:BA232" si="136">SUM(AS202)-AW202</f>
        <v>-1</v>
      </c>
      <c r="BB202" s="286">
        <f t="shared" ref="BB202:BB232" si="137">SUM(AT202)-AX202</f>
        <v>-1</v>
      </c>
      <c r="BC202" s="226">
        <f t="shared" ref="BC202:BC232" si="138">SUM(AU202)-AY202</f>
        <v>-2</v>
      </c>
      <c r="BD202" s="70">
        <f t="shared" ref="BD202:BD232" si="139">IFERROR(SUM(BC202)/AY202*100,0)</f>
        <v>-13.333333333333334</v>
      </c>
      <c r="BE202" s="70">
        <f t="shared" ref="BE202:BE232" si="140">IFERROR(SUM(BB202)/AX202*100,0)</f>
        <v>-7.6923076923076925</v>
      </c>
      <c r="BF202" s="71"/>
      <c r="BG202" s="71"/>
      <c r="BH202" s="71"/>
      <c r="BI202" s="108">
        <f t="shared" ref="BI202:BI232" si="141">SUM(BF202:BH202)</f>
        <v>0</v>
      </c>
      <c r="BJ202" s="18">
        <f t="shared" ref="BJ202:BJ232" si="142">AU202-BI202</f>
        <v>13</v>
      </c>
      <c r="BK202" s="18"/>
      <c r="BL202" s="18">
        <f t="shared" ref="BL202:BL232" si="143">BJ202+BK202</f>
        <v>13</v>
      </c>
      <c r="BM202" s="18">
        <f t="shared" ref="BM202:BM232" si="144">BL202-AY202</f>
        <v>-2</v>
      </c>
      <c r="BN202" s="18">
        <f t="shared" ref="BN202:BN232" si="145">BM202/AY202*100</f>
        <v>-13.333333333333334</v>
      </c>
      <c r="BO202" s="73"/>
      <c r="BP202" s="55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60"/>
      <c r="CV202" s="56">
        <f>BC202+BQ202</f>
        <v>-2</v>
      </c>
      <c r="CW202" s="173">
        <f t="shared" ref="CW202:CW232" si="146">CV202/AY202*100</f>
        <v>-13.333333333333334</v>
      </c>
      <c r="CX202" s="60"/>
      <c r="CY202" s="60"/>
      <c r="CZ202" s="60"/>
      <c r="DA202" s="60"/>
      <c r="DB202" s="60"/>
      <c r="DC202" s="75"/>
      <c r="DD202" s="60"/>
      <c r="DE202" s="75"/>
      <c r="DF202" s="60"/>
      <c r="DG202" s="60"/>
      <c r="DH202" s="60"/>
      <c r="DI202" s="60"/>
      <c r="DK202" s="3">
        <v>1</v>
      </c>
      <c r="DM202" s="3">
        <v>12</v>
      </c>
      <c r="DN202" s="3">
        <v>13</v>
      </c>
    </row>
    <row r="203" spans="1:118" s="3" customFormat="1" ht="21.75" customHeight="1">
      <c r="A203" s="56">
        <v>194</v>
      </c>
      <c r="B203" s="58">
        <v>80030237</v>
      </c>
      <c r="C203" s="59" t="s">
        <v>360</v>
      </c>
      <c r="D203" s="60" t="s">
        <v>324</v>
      </c>
      <c r="E203" s="60" t="s">
        <v>324</v>
      </c>
      <c r="F203" s="60" t="s">
        <v>106</v>
      </c>
      <c r="G203" s="60" t="s">
        <v>107</v>
      </c>
      <c r="H203" s="60" t="s">
        <v>108</v>
      </c>
      <c r="I203" s="56">
        <v>35</v>
      </c>
      <c r="J203" s="56" t="s">
        <v>116</v>
      </c>
      <c r="K203" s="56" t="s">
        <v>110</v>
      </c>
      <c r="L203" s="56">
        <v>0</v>
      </c>
      <c r="M203" s="62">
        <f t="shared" ref="M203:M242" si="147">IF(L203=0,0,IF(L203&lt;10,1,IF(MOD(L203,30)&lt;10,ROUNDDOWN(L203/30,0),ROUNDUP(L203/30,0))))</f>
        <v>0</v>
      </c>
      <c r="N203" s="61">
        <v>3</v>
      </c>
      <c r="O203" s="62">
        <f t="shared" ref="O203:O242" si="148">IF(N203=0,0,IF(N203&lt;10,1,IF(MOD(N203,30)&lt;10,ROUNDDOWN(N203/30,0),ROUNDUP(N203/30,0))))</f>
        <v>1</v>
      </c>
      <c r="P203" s="61">
        <v>5</v>
      </c>
      <c r="Q203" s="62">
        <f t="shared" ref="Q203:Q242" si="149">IF(P203=0,0,IF(P203&lt;10,1,IF(MOD(P203,30)&lt;10,ROUNDDOWN(P203/30,0),ROUNDUP(P203/30,0))))</f>
        <v>1</v>
      </c>
      <c r="R203" s="61">
        <v>11</v>
      </c>
      <c r="S203" s="63">
        <f t="shared" ref="S203:S242" si="150">IF(R203=0,0,IF(R203&lt;10,1,IF(MOD(R203,30)&lt;10,ROUNDDOWN(R203/30,0),ROUNDUP(R203/30,0))))</f>
        <v>1</v>
      </c>
      <c r="T203" s="61">
        <v>6</v>
      </c>
      <c r="U203" s="63">
        <f t="shared" ref="U203:U242" si="151">IF(T203=0,0,IF(T203&lt;10,1,IF(MOD(T203,30)&lt;10,ROUNDDOWN(T203/30,0),ROUNDUP(T203/30,0))))</f>
        <v>1</v>
      </c>
      <c r="V203" s="61">
        <v>7</v>
      </c>
      <c r="W203" s="63">
        <f t="shared" ref="W203:W242" si="152">IF(V203=0,0,IF(V203&lt;10,1,IF(MOD(V203,30)&lt;10,ROUNDDOWN(V203/30,0),ROUNDUP(V203/30,0))))</f>
        <v>1</v>
      </c>
      <c r="X203" s="61">
        <v>14</v>
      </c>
      <c r="Y203" s="63">
        <f t="shared" ref="Y203:Y242" si="153">IF(X203=0,0,IF(X203&lt;10,1,IF(MOD(X203,30)&lt;10,ROUNDDOWN(X203/30,0),ROUNDUP(X203/30,0))))</f>
        <v>1</v>
      </c>
      <c r="Z203" s="61">
        <v>7</v>
      </c>
      <c r="AA203" s="63">
        <f t="shared" ref="AA203:AA242" si="154">IF(Z203=0,0,IF(Z203&lt;10,1,IF(MOD(Z203,30)&lt;10,ROUNDDOWN(Z203/30,0),ROUNDUP(Z203/30,0))))</f>
        <v>1</v>
      </c>
      <c r="AB203" s="61">
        <v>16</v>
      </c>
      <c r="AC203" s="63">
        <f t="shared" ref="AC203:AC242" si="155">IF(AB203=0,0,IF(AB203&lt;10,1,IF(MOD(AB203,30)&lt;10,ROUNDDOWN(AB203/30,0),ROUNDUP(AB203/30,0))))</f>
        <v>1</v>
      </c>
      <c r="AD203" s="64">
        <v>0</v>
      </c>
      <c r="AE203" s="65">
        <f t="shared" ref="AE203:AE242" si="156">IF(AD203=0,0,IF(AD203&lt;10,1,IF(MOD(AD203,35)&lt;10,ROUNDDOWN(AD203/35,0),ROUNDUP(AD203/35,0))))</f>
        <v>0</v>
      </c>
      <c r="AF203" s="64">
        <v>0</v>
      </c>
      <c r="AG203" s="65">
        <f t="shared" ref="AG203:AG242" si="157">IF(AF203=0,0,IF(AF203&lt;10,1,IF(MOD(AF203,35)&lt;10,ROUNDDOWN(AF203/35,0),ROUNDUP(AF203/35,0))))</f>
        <v>0</v>
      </c>
      <c r="AH203" s="64">
        <v>0</v>
      </c>
      <c r="AI203" s="65">
        <f t="shared" ref="AI203:AI242" si="158">IF(AH203=0,0,IF(AH203&lt;10,1,IF(MOD(AH203,35)&lt;10,ROUNDDOWN(AH203/35,0),ROUNDUP(AH203/35,0))))</f>
        <v>0</v>
      </c>
      <c r="AJ203" s="64"/>
      <c r="AK203" s="65">
        <f t="shared" ref="AK203:AK242" si="159">IF(AJ203=0,0,IF(AJ203&lt;10,1,IF(MOD(AJ203,35)&lt;10,ROUNDDOWN(AJ203/35,0),ROUNDUP(AJ203/35,0))))</f>
        <v>0</v>
      </c>
      <c r="AL203" s="64"/>
      <c r="AM203" s="65">
        <f t="shared" ref="AM203:AM242" si="160">IF(AL203=0,0,IF(AL203&lt;10,1,IF(MOD(AL203,35)&lt;10,ROUNDDOWN(AL203/35,0),ROUNDUP(AL203/35,0))))</f>
        <v>0</v>
      </c>
      <c r="AN203" s="64"/>
      <c r="AO203" s="65">
        <f t="shared" ref="AO203:AO242" si="161">IF(AN203=0,0,IF(AN203&lt;10,1,IF(MOD(AN203,35)&lt;10,ROUNDDOWN(AN203/35,0),ROUNDUP(AN203/35,0))))</f>
        <v>0</v>
      </c>
      <c r="AP203" s="300">
        <f t="shared" ref="AP203:AP242" si="162">SUM(L203+N203+P203+R203+T203+V203+X203+Z203+AB203+AD203+AF203+AH203+AJ203+AL203+AN203)</f>
        <v>69</v>
      </c>
      <c r="AQ203" s="78">
        <f t="shared" ref="AQ203:AQ242" si="163">SUM(M203+O203+Q203+S203+U203+W203+Y203+AA203+AC203+AE203+AG203+AI203+AK203+AM203+AO203)</f>
        <v>8</v>
      </c>
      <c r="AR203" s="291">
        <v>1</v>
      </c>
      <c r="AS203" s="69"/>
      <c r="AT203" s="286">
        <v>3</v>
      </c>
      <c r="AU203" s="226">
        <f t="shared" si="131"/>
        <v>4</v>
      </c>
      <c r="AV203" s="294">
        <f t="shared" si="132"/>
        <v>1</v>
      </c>
      <c r="AW203" s="68">
        <f t="shared" si="133"/>
        <v>0</v>
      </c>
      <c r="AX203" s="298">
        <f t="shared" si="130"/>
        <v>6</v>
      </c>
      <c r="AY203" s="226">
        <f t="shared" si="134"/>
        <v>7</v>
      </c>
      <c r="AZ203" s="291">
        <f t="shared" si="135"/>
        <v>0</v>
      </c>
      <c r="BA203" s="69">
        <f t="shared" si="136"/>
        <v>0</v>
      </c>
      <c r="BB203" s="286">
        <f t="shared" si="137"/>
        <v>-3</v>
      </c>
      <c r="BC203" s="226">
        <f t="shared" si="138"/>
        <v>-3</v>
      </c>
      <c r="BD203" s="70">
        <f t="shared" si="139"/>
        <v>-42.857142857142854</v>
      </c>
      <c r="BE203" s="70">
        <f t="shared" si="140"/>
        <v>-50</v>
      </c>
      <c r="BF203" s="71"/>
      <c r="BG203" s="71"/>
      <c r="BH203" s="71">
        <v>1</v>
      </c>
      <c r="BI203" s="108">
        <f t="shared" si="141"/>
        <v>1</v>
      </c>
      <c r="BJ203" s="18">
        <f t="shared" si="142"/>
        <v>3</v>
      </c>
      <c r="BK203" s="18"/>
      <c r="BL203" s="18">
        <f t="shared" si="143"/>
        <v>3</v>
      </c>
      <c r="BM203" s="18">
        <f t="shared" si="144"/>
        <v>-4</v>
      </c>
      <c r="BN203" s="18">
        <f t="shared" si="145"/>
        <v>-57.142857142857139</v>
      </c>
      <c r="BO203" s="73"/>
      <c r="BP203" s="55"/>
      <c r="BQ203" s="74">
        <v>1</v>
      </c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60"/>
      <c r="CV203" s="56">
        <f>BC203+BQ203</f>
        <v>-2</v>
      </c>
      <c r="CW203" s="173">
        <f t="shared" si="146"/>
        <v>-28.571428571428569</v>
      </c>
      <c r="CX203" s="60"/>
      <c r="CY203" s="60"/>
      <c r="CZ203" s="60"/>
      <c r="DA203" s="60"/>
      <c r="DB203" s="60"/>
      <c r="DC203" s="75"/>
      <c r="DD203" s="60"/>
      <c r="DE203" s="75"/>
      <c r="DF203" s="60"/>
      <c r="DG203" s="60"/>
      <c r="DH203" s="60"/>
      <c r="DI203" s="60"/>
      <c r="DK203" s="3">
        <v>1</v>
      </c>
      <c r="DM203" s="3">
        <v>4</v>
      </c>
      <c r="DN203" s="3">
        <v>5</v>
      </c>
    </row>
    <row r="204" spans="1:118" s="3" customFormat="1" ht="21.75" customHeight="1">
      <c r="A204" s="56">
        <v>195</v>
      </c>
      <c r="B204" s="58">
        <v>80030239</v>
      </c>
      <c r="C204" s="59" t="s">
        <v>361</v>
      </c>
      <c r="D204" s="60" t="s">
        <v>324</v>
      </c>
      <c r="E204" s="60" t="s">
        <v>324</v>
      </c>
      <c r="F204" s="60" t="s">
        <v>106</v>
      </c>
      <c r="G204" s="60" t="s">
        <v>107</v>
      </c>
      <c r="H204" s="60" t="s">
        <v>108</v>
      </c>
      <c r="I204" s="56">
        <v>35</v>
      </c>
      <c r="J204" s="56" t="s">
        <v>116</v>
      </c>
      <c r="K204" s="56" t="s">
        <v>110</v>
      </c>
      <c r="L204" s="56">
        <v>0</v>
      </c>
      <c r="M204" s="62">
        <f t="shared" si="147"/>
        <v>0</v>
      </c>
      <c r="N204" s="61">
        <v>5</v>
      </c>
      <c r="O204" s="62">
        <f t="shared" si="148"/>
        <v>1</v>
      </c>
      <c r="P204" s="61">
        <v>5</v>
      </c>
      <c r="Q204" s="62">
        <f t="shared" si="149"/>
        <v>1</v>
      </c>
      <c r="R204" s="61">
        <v>7</v>
      </c>
      <c r="S204" s="63">
        <f t="shared" si="150"/>
        <v>1</v>
      </c>
      <c r="T204" s="61">
        <v>6</v>
      </c>
      <c r="U204" s="63">
        <f t="shared" si="151"/>
        <v>1</v>
      </c>
      <c r="V204" s="61">
        <v>5</v>
      </c>
      <c r="W204" s="63">
        <f t="shared" si="152"/>
        <v>1</v>
      </c>
      <c r="X204" s="61">
        <v>7</v>
      </c>
      <c r="Y204" s="63">
        <f t="shared" si="153"/>
        <v>1</v>
      </c>
      <c r="Z204" s="61">
        <v>8</v>
      </c>
      <c r="AA204" s="63">
        <f t="shared" si="154"/>
        <v>1</v>
      </c>
      <c r="AB204" s="61">
        <v>14</v>
      </c>
      <c r="AC204" s="63">
        <f t="shared" si="155"/>
        <v>1</v>
      </c>
      <c r="AD204" s="64">
        <v>0</v>
      </c>
      <c r="AE204" s="65">
        <f t="shared" si="156"/>
        <v>0</v>
      </c>
      <c r="AF204" s="64">
        <v>0</v>
      </c>
      <c r="AG204" s="65">
        <f t="shared" si="157"/>
        <v>0</v>
      </c>
      <c r="AH204" s="64">
        <v>0</v>
      </c>
      <c r="AI204" s="65">
        <f t="shared" si="158"/>
        <v>0</v>
      </c>
      <c r="AJ204" s="64"/>
      <c r="AK204" s="65">
        <f t="shared" si="159"/>
        <v>0</v>
      </c>
      <c r="AL204" s="64"/>
      <c r="AM204" s="65">
        <f t="shared" si="160"/>
        <v>0</v>
      </c>
      <c r="AN204" s="64"/>
      <c r="AO204" s="65">
        <f t="shared" si="161"/>
        <v>0</v>
      </c>
      <c r="AP204" s="300">
        <f t="shared" si="162"/>
        <v>57</v>
      </c>
      <c r="AQ204" s="78">
        <f t="shared" si="163"/>
        <v>8</v>
      </c>
      <c r="AR204" s="291">
        <v>1</v>
      </c>
      <c r="AS204" s="69"/>
      <c r="AT204" s="286">
        <v>4</v>
      </c>
      <c r="AU204" s="226">
        <f t="shared" si="131"/>
        <v>5</v>
      </c>
      <c r="AV204" s="294">
        <f t="shared" si="132"/>
        <v>1</v>
      </c>
      <c r="AW204" s="68">
        <f t="shared" si="133"/>
        <v>0</v>
      </c>
      <c r="AX204" s="298">
        <f t="shared" si="130"/>
        <v>6</v>
      </c>
      <c r="AY204" s="226">
        <f t="shared" si="134"/>
        <v>7</v>
      </c>
      <c r="AZ204" s="291">
        <f t="shared" si="135"/>
        <v>0</v>
      </c>
      <c r="BA204" s="69">
        <f t="shared" si="136"/>
        <v>0</v>
      </c>
      <c r="BB204" s="286">
        <f t="shared" si="137"/>
        <v>-2</v>
      </c>
      <c r="BC204" s="226">
        <f t="shared" si="138"/>
        <v>-2</v>
      </c>
      <c r="BD204" s="70">
        <f t="shared" si="139"/>
        <v>-28.571428571428569</v>
      </c>
      <c r="BE204" s="70">
        <f t="shared" si="140"/>
        <v>-33.333333333333329</v>
      </c>
      <c r="BF204" s="71"/>
      <c r="BG204" s="71"/>
      <c r="BH204" s="71"/>
      <c r="BI204" s="108">
        <f t="shared" si="141"/>
        <v>0</v>
      </c>
      <c r="BJ204" s="18">
        <f t="shared" si="142"/>
        <v>5</v>
      </c>
      <c r="BK204" s="18"/>
      <c r="BL204" s="18">
        <f t="shared" si="143"/>
        <v>5</v>
      </c>
      <c r="BM204" s="18">
        <f t="shared" si="144"/>
        <v>-2</v>
      </c>
      <c r="BN204" s="18">
        <f t="shared" si="145"/>
        <v>-28.571428571428569</v>
      </c>
      <c r="BO204" s="73"/>
      <c r="BP204" s="55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60">
        <v>1</v>
      </c>
      <c r="CV204" s="56">
        <f>BC204+CU204</f>
        <v>-1</v>
      </c>
      <c r="CW204" s="173">
        <f t="shared" si="146"/>
        <v>-14.285714285714285</v>
      </c>
      <c r="CX204" s="60"/>
      <c r="CY204" s="60"/>
      <c r="CZ204" s="60"/>
      <c r="DA204" s="60"/>
      <c r="DB204" s="60"/>
      <c r="DC204" s="75"/>
      <c r="DD204" s="60"/>
      <c r="DE204" s="75"/>
      <c r="DF204" s="60"/>
      <c r="DG204" s="60"/>
      <c r="DH204" s="60"/>
      <c r="DI204" s="60"/>
      <c r="DK204" s="3">
        <v>1</v>
      </c>
      <c r="DM204" s="3">
        <v>4</v>
      </c>
      <c r="DN204" s="3">
        <v>5</v>
      </c>
    </row>
    <row r="205" spans="1:118" s="3" customFormat="1" ht="21.75" customHeight="1">
      <c r="A205" s="56">
        <v>196</v>
      </c>
      <c r="B205" s="58">
        <v>80030240</v>
      </c>
      <c r="C205" s="59" t="s">
        <v>362</v>
      </c>
      <c r="D205" s="60" t="s">
        <v>324</v>
      </c>
      <c r="E205" s="60" t="s">
        <v>324</v>
      </c>
      <c r="F205" s="60" t="s">
        <v>106</v>
      </c>
      <c r="G205" s="60" t="s">
        <v>107</v>
      </c>
      <c r="H205" s="60" t="s">
        <v>108</v>
      </c>
      <c r="I205" s="56">
        <v>25</v>
      </c>
      <c r="J205" s="56" t="s">
        <v>116</v>
      </c>
      <c r="K205" s="56" t="s">
        <v>110</v>
      </c>
      <c r="L205" s="56">
        <v>0</v>
      </c>
      <c r="M205" s="62">
        <f t="shared" si="147"/>
        <v>0</v>
      </c>
      <c r="N205" s="61">
        <v>9</v>
      </c>
      <c r="O205" s="62">
        <f t="shared" si="148"/>
        <v>1</v>
      </c>
      <c r="P205" s="61">
        <v>15</v>
      </c>
      <c r="Q205" s="62">
        <f t="shared" si="149"/>
        <v>1</v>
      </c>
      <c r="R205" s="61">
        <v>15</v>
      </c>
      <c r="S205" s="63">
        <f t="shared" si="150"/>
        <v>1</v>
      </c>
      <c r="T205" s="61">
        <v>13</v>
      </c>
      <c r="U205" s="63">
        <f t="shared" si="151"/>
        <v>1</v>
      </c>
      <c r="V205" s="61">
        <v>12</v>
      </c>
      <c r="W205" s="63">
        <f t="shared" si="152"/>
        <v>1</v>
      </c>
      <c r="X205" s="61">
        <v>9</v>
      </c>
      <c r="Y205" s="63">
        <f t="shared" si="153"/>
        <v>1</v>
      </c>
      <c r="Z205" s="61">
        <v>22</v>
      </c>
      <c r="AA205" s="63">
        <f t="shared" si="154"/>
        <v>1</v>
      </c>
      <c r="AB205" s="61">
        <v>11</v>
      </c>
      <c r="AC205" s="63">
        <f t="shared" si="155"/>
        <v>1</v>
      </c>
      <c r="AD205" s="64">
        <v>0</v>
      </c>
      <c r="AE205" s="65">
        <f t="shared" si="156"/>
        <v>0</v>
      </c>
      <c r="AF205" s="64">
        <v>0</v>
      </c>
      <c r="AG205" s="65">
        <f t="shared" si="157"/>
        <v>0</v>
      </c>
      <c r="AH205" s="64">
        <v>0</v>
      </c>
      <c r="AI205" s="65">
        <f t="shared" si="158"/>
        <v>0</v>
      </c>
      <c r="AJ205" s="64"/>
      <c r="AK205" s="65">
        <f t="shared" si="159"/>
        <v>0</v>
      </c>
      <c r="AL205" s="64"/>
      <c r="AM205" s="65">
        <f t="shared" si="160"/>
        <v>0</v>
      </c>
      <c r="AN205" s="64"/>
      <c r="AO205" s="65">
        <f t="shared" si="161"/>
        <v>0</v>
      </c>
      <c r="AP205" s="300">
        <f t="shared" si="162"/>
        <v>106</v>
      </c>
      <c r="AQ205" s="78">
        <f t="shared" si="163"/>
        <v>8</v>
      </c>
      <c r="AR205" s="291">
        <v>1</v>
      </c>
      <c r="AS205" s="69"/>
      <c r="AT205" s="286">
        <v>5</v>
      </c>
      <c r="AU205" s="226">
        <f t="shared" si="131"/>
        <v>6</v>
      </c>
      <c r="AV205" s="294">
        <f t="shared" si="132"/>
        <v>1</v>
      </c>
      <c r="AW205" s="68">
        <f t="shared" si="133"/>
        <v>0</v>
      </c>
      <c r="AX205" s="298">
        <f t="shared" si="130"/>
        <v>8</v>
      </c>
      <c r="AY205" s="226">
        <f t="shared" si="134"/>
        <v>9</v>
      </c>
      <c r="AZ205" s="291">
        <f t="shared" si="135"/>
        <v>0</v>
      </c>
      <c r="BA205" s="69">
        <f t="shared" si="136"/>
        <v>0</v>
      </c>
      <c r="BB205" s="286">
        <f t="shared" si="137"/>
        <v>-3</v>
      </c>
      <c r="BC205" s="226">
        <f t="shared" si="138"/>
        <v>-3</v>
      </c>
      <c r="BD205" s="70">
        <f t="shared" si="139"/>
        <v>-33.333333333333329</v>
      </c>
      <c r="BE205" s="70">
        <f t="shared" si="140"/>
        <v>-37.5</v>
      </c>
      <c r="BF205" s="71"/>
      <c r="BG205" s="71"/>
      <c r="BH205" s="71"/>
      <c r="BI205" s="108">
        <f t="shared" si="141"/>
        <v>0</v>
      </c>
      <c r="BJ205" s="18">
        <f t="shared" si="142"/>
        <v>6</v>
      </c>
      <c r="BK205" s="18"/>
      <c r="BL205" s="18">
        <f t="shared" si="143"/>
        <v>6</v>
      </c>
      <c r="BM205" s="18">
        <f t="shared" si="144"/>
        <v>-3</v>
      </c>
      <c r="BN205" s="18">
        <f t="shared" si="145"/>
        <v>-33.333333333333329</v>
      </c>
      <c r="BO205" s="73"/>
      <c r="BP205" s="55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>
        <v>1</v>
      </c>
      <c r="CV205" s="56">
        <f>BC205+CU205</f>
        <v>-2</v>
      </c>
      <c r="CW205" s="173">
        <f t="shared" si="146"/>
        <v>-22.222222222222221</v>
      </c>
      <c r="CX205" s="60"/>
      <c r="CY205" s="60"/>
      <c r="CZ205" s="60"/>
      <c r="DA205" s="60"/>
      <c r="DB205" s="60"/>
      <c r="DC205" s="75"/>
      <c r="DD205" s="60"/>
      <c r="DE205" s="75"/>
      <c r="DF205" s="60"/>
      <c r="DG205" s="60"/>
      <c r="DH205" s="60"/>
      <c r="DI205" s="60"/>
      <c r="DK205" s="3">
        <v>1</v>
      </c>
      <c r="DM205" s="3">
        <v>5</v>
      </c>
      <c r="DN205" s="3">
        <v>6</v>
      </c>
    </row>
    <row r="206" spans="1:118" s="3" customFormat="1" ht="21.75" customHeight="1">
      <c r="A206" s="56">
        <v>197</v>
      </c>
      <c r="B206" s="58">
        <v>80030241</v>
      </c>
      <c r="C206" s="59" t="s">
        <v>363</v>
      </c>
      <c r="D206" s="60" t="s">
        <v>324</v>
      </c>
      <c r="E206" s="60" t="s">
        <v>324</v>
      </c>
      <c r="F206" s="60" t="s">
        <v>106</v>
      </c>
      <c r="G206" s="60" t="s">
        <v>107</v>
      </c>
      <c r="H206" s="60" t="s">
        <v>108</v>
      </c>
      <c r="I206" s="56">
        <v>25</v>
      </c>
      <c r="J206" s="56" t="s">
        <v>116</v>
      </c>
      <c r="K206" s="56" t="s">
        <v>110</v>
      </c>
      <c r="L206" s="56">
        <v>0</v>
      </c>
      <c r="M206" s="62">
        <f t="shared" si="147"/>
        <v>0</v>
      </c>
      <c r="N206" s="61">
        <v>4</v>
      </c>
      <c r="O206" s="62">
        <f t="shared" si="148"/>
        <v>1</v>
      </c>
      <c r="P206" s="61">
        <v>2</v>
      </c>
      <c r="Q206" s="62">
        <f t="shared" si="149"/>
        <v>1</v>
      </c>
      <c r="R206" s="61">
        <v>2</v>
      </c>
      <c r="S206" s="63">
        <f t="shared" si="150"/>
        <v>1</v>
      </c>
      <c r="T206" s="61">
        <v>12</v>
      </c>
      <c r="U206" s="63">
        <f t="shared" si="151"/>
        <v>1</v>
      </c>
      <c r="V206" s="61">
        <v>6</v>
      </c>
      <c r="W206" s="63">
        <f t="shared" si="152"/>
        <v>1</v>
      </c>
      <c r="X206" s="61">
        <v>11</v>
      </c>
      <c r="Y206" s="63">
        <f t="shared" si="153"/>
        <v>1</v>
      </c>
      <c r="Z206" s="61">
        <v>5</v>
      </c>
      <c r="AA206" s="63">
        <f t="shared" si="154"/>
        <v>1</v>
      </c>
      <c r="AB206" s="61">
        <v>7</v>
      </c>
      <c r="AC206" s="63">
        <f t="shared" si="155"/>
        <v>1</v>
      </c>
      <c r="AD206" s="64">
        <v>0</v>
      </c>
      <c r="AE206" s="65">
        <f t="shared" si="156"/>
        <v>0</v>
      </c>
      <c r="AF206" s="64">
        <v>0</v>
      </c>
      <c r="AG206" s="65">
        <f t="shared" si="157"/>
        <v>0</v>
      </c>
      <c r="AH206" s="64">
        <v>0</v>
      </c>
      <c r="AI206" s="65">
        <f t="shared" si="158"/>
        <v>0</v>
      </c>
      <c r="AJ206" s="64"/>
      <c r="AK206" s="65">
        <f t="shared" si="159"/>
        <v>0</v>
      </c>
      <c r="AL206" s="64"/>
      <c r="AM206" s="65">
        <f t="shared" si="160"/>
        <v>0</v>
      </c>
      <c r="AN206" s="64"/>
      <c r="AO206" s="65">
        <f t="shared" si="161"/>
        <v>0</v>
      </c>
      <c r="AP206" s="300">
        <f t="shared" si="162"/>
        <v>49</v>
      </c>
      <c r="AQ206" s="78">
        <f t="shared" si="163"/>
        <v>8</v>
      </c>
      <c r="AR206" s="291">
        <v>1</v>
      </c>
      <c r="AS206" s="69"/>
      <c r="AT206" s="286">
        <v>5</v>
      </c>
      <c r="AU206" s="226">
        <f t="shared" si="131"/>
        <v>6</v>
      </c>
      <c r="AV206" s="294">
        <f t="shared" si="132"/>
        <v>1</v>
      </c>
      <c r="AW206" s="68">
        <f t="shared" si="133"/>
        <v>0</v>
      </c>
      <c r="AX206" s="298">
        <f t="shared" si="130"/>
        <v>6</v>
      </c>
      <c r="AY206" s="226">
        <f t="shared" si="134"/>
        <v>7</v>
      </c>
      <c r="AZ206" s="291">
        <f t="shared" si="135"/>
        <v>0</v>
      </c>
      <c r="BA206" s="69">
        <f t="shared" si="136"/>
        <v>0</v>
      </c>
      <c r="BB206" s="286">
        <f t="shared" si="137"/>
        <v>-1</v>
      </c>
      <c r="BC206" s="226">
        <f t="shared" si="138"/>
        <v>-1</v>
      </c>
      <c r="BD206" s="70">
        <f t="shared" si="139"/>
        <v>-14.285714285714285</v>
      </c>
      <c r="BE206" s="70">
        <f t="shared" si="140"/>
        <v>-16.666666666666664</v>
      </c>
      <c r="BF206" s="71"/>
      <c r="BG206" s="71"/>
      <c r="BH206" s="71"/>
      <c r="BI206" s="108">
        <f t="shared" si="141"/>
        <v>0</v>
      </c>
      <c r="BJ206" s="18">
        <f t="shared" si="142"/>
        <v>6</v>
      </c>
      <c r="BK206" s="18"/>
      <c r="BL206" s="18">
        <f t="shared" si="143"/>
        <v>6</v>
      </c>
      <c r="BM206" s="18">
        <f t="shared" si="144"/>
        <v>-1</v>
      </c>
      <c r="BN206" s="18">
        <f t="shared" si="145"/>
        <v>-14.285714285714285</v>
      </c>
      <c r="BO206" s="73"/>
      <c r="BP206" s="55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/>
      <c r="CV206" s="56">
        <f t="shared" ref="CV206:CV211" si="164">BC206+BQ206</f>
        <v>-1</v>
      </c>
      <c r="CW206" s="173">
        <f t="shared" si="146"/>
        <v>-14.285714285714285</v>
      </c>
      <c r="CX206" s="60"/>
      <c r="CY206" s="60"/>
      <c r="CZ206" s="60"/>
      <c r="DA206" s="60"/>
      <c r="DB206" s="60"/>
      <c r="DC206" s="75"/>
      <c r="DD206" s="60"/>
      <c r="DE206" s="75"/>
      <c r="DF206" s="60"/>
      <c r="DG206" s="60"/>
      <c r="DH206" s="60"/>
      <c r="DI206" s="60"/>
      <c r="DK206" s="3">
        <v>1</v>
      </c>
      <c r="DM206" s="3">
        <v>5</v>
      </c>
      <c r="DN206" s="3">
        <v>6</v>
      </c>
    </row>
    <row r="207" spans="1:118" s="3" customFormat="1" ht="21.75" customHeight="1">
      <c r="A207" s="56">
        <v>198</v>
      </c>
      <c r="B207" s="58">
        <v>80030242</v>
      </c>
      <c r="C207" s="59" t="s">
        <v>364</v>
      </c>
      <c r="D207" s="60" t="s">
        <v>324</v>
      </c>
      <c r="E207" s="60" t="s">
        <v>324</v>
      </c>
      <c r="F207" s="60" t="s">
        <v>106</v>
      </c>
      <c r="G207" s="60" t="s">
        <v>107</v>
      </c>
      <c r="H207" s="60" t="s">
        <v>108</v>
      </c>
      <c r="I207" s="56">
        <v>30</v>
      </c>
      <c r="J207" s="56" t="s">
        <v>116</v>
      </c>
      <c r="K207" s="56" t="s">
        <v>110</v>
      </c>
      <c r="L207" s="56">
        <v>0</v>
      </c>
      <c r="M207" s="62">
        <f t="shared" si="147"/>
        <v>0</v>
      </c>
      <c r="N207" s="61">
        <v>9</v>
      </c>
      <c r="O207" s="62">
        <f t="shared" si="148"/>
        <v>1</v>
      </c>
      <c r="P207" s="61">
        <v>9</v>
      </c>
      <c r="Q207" s="62">
        <f t="shared" si="149"/>
        <v>1</v>
      </c>
      <c r="R207" s="61">
        <v>7</v>
      </c>
      <c r="S207" s="63">
        <f t="shared" si="150"/>
        <v>1</v>
      </c>
      <c r="T207" s="61">
        <v>3</v>
      </c>
      <c r="U207" s="63">
        <f t="shared" si="151"/>
        <v>1</v>
      </c>
      <c r="V207" s="61">
        <v>9</v>
      </c>
      <c r="W207" s="63">
        <f t="shared" si="152"/>
        <v>1</v>
      </c>
      <c r="X207" s="61">
        <v>8</v>
      </c>
      <c r="Y207" s="63">
        <f t="shared" si="153"/>
        <v>1</v>
      </c>
      <c r="Z207" s="61">
        <v>10</v>
      </c>
      <c r="AA207" s="63">
        <f t="shared" si="154"/>
        <v>1</v>
      </c>
      <c r="AB207" s="61">
        <v>5</v>
      </c>
      <c r="AC207" s="63">
        <f t="shared" si="155"/>
        <v>1</v>
      </c>
      <c r="AD207" s="64">
        <v>0</v>
      </c>
      <c r="AE207" s="65">
        <f t="shared" si="156"/>
        <v>0</v>
      </c>
      <c r="AF207" s="64">
        <v>0</v>
      </c>
      <c r="AG207" s="65">
        <f t="shared" si="157"/>
        <v>0</v>
      </c>
      <c r="AH207" s="64">
        <v>0</v>
      </c>
      <c r="AI207" s="65">
        <f t="shared" si="158"/>
        <v>0</v>
      </c>
      <c r="AJ207" s="64"/>
      <c r="AK207" s="65">
        <f t="shared" si="159"/>
        <v>0</v>
      </c>
      <c r="AL207" s="64"/>
      <c r="AM207" s="65">
        <f t="shared" si="160"/>
        <v>0</v>
      </c>
      <c r="AN207" s="64"/>
      <c r="AO207" s="65">
        <f t="shared" si="161"/>
        <v>0</v>
      </c>
      <c r="AP207" s="300">
        <f t="shared" si="162"/>
        <v>60</v>
      </c>
      <c r="AQ207" s="78">
        <f t="shared" si="163"/>
        <v>8</v>
      </c>
      <c r="AR207" s="291">
        <v>1</v>
      </c>
      <c r="AS207" s="69"/>
      <c r="AT207" s="286">
        <v>3</v>
      </c>
      <c r="AU207" s="226">
        <f t="shared" si="131"/>
        <v>4</v>
      </c>
      <c r="AV207" s="294">
        <f t="shared" si="132"/>
        <v>1</v>
      </c>
      <c r="AW207" s="68">
        <f t="shared" si="133"/>
        <v>0</v>
      </c>
      <c r="AX207" s="298">
        <f t="shared" si="130"/>
        <v>6</v>
      </c>
      <c r="AY207" s="226">
        <f t="shared" si="134"/>
        <v>7</v>
      </c>
      <c r="AZ207" s="291">
        <f t="shared" si="135"/>
        <v>0</v>
      </c>
      <c r="BA207" s="69">
        <f t="shared" si="136"/>
        <v>0</v>
      </c>
      <c r="BB207" s="286">
        <f t="shared" si="137"/>
        <v>-3</v>
      </c>
      <c r="BC207" s="226">
        <f t="shared" si="138"/>
        <v>-3</v>
      </c>
      <c r="BD207" s="70">
        <f t="shared" si="139"/>
        <v>-42.857142857142854</v>
      </c>
      <c r="BE207" s="70">
        <f t="shared" si="140"/>
        <v>-50</v>
      </c>
      <c r="BF207" s="71"/>
      <c r="BG207" s="71"/>
      <c r="BH207" s="71"/>
      <c r="BI207" s="108">
        <f t="shared" si="141"/>
        <v>0</v>
      </c>
      <c r="BJ207" s="18">
        <f t="shared" si="142"/>
        <v>4</v>
      </c>
      <c r="BK207" s="18"/>
      <c r="BL207" s="18">
        <f t="shared" si="143"/>
        <v>4</v>
      </c>
      <c r="BM207" s="18">
        <f t="shared" si="144"/>
        <v>-3</v>
      </c>
      <c r="BN207" s="18">
        <f t="shared" si="145"/>
        <v>-42.857142857142854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/>
      <c r="CV207" s="56">
        <f t="shared" si="164"/>
        <v>-3</v>
      </c>
      <c r="CW207" s="173">
        <f t="shared" si="146"/>
        <v>-42.857142857142854</v>
      </c>
      <c r="CX207" s="60"/>
      <c r="CY207" s="60"/>
      <c r="CZ207" s="60"/>
      <c r="DA207" s="60"/>
      <c r="DB207" s="60"/>
      <c r="DC207" s="75"/>
      <c r="DD207" s="60"/>
      <c r="DE207" s="75"/>
      <c r="DF207" s="60"/>
      <c r="DG207" s="60"/>
      <c r="DH207" s="60"/>
      <c r="DI207" s="60"/>
      <c r="DK207" s="3">
        <v>1</v>
      </c>
      <c r="DM207" s="3">
        <v>3</v>
      </c>
      <c r="DN207" s="3">
        <v>4</v>
      </c>
    </row>
    <row r="208" spans="1:118" s="3" customFormat="1" ht="21.75" customHeight="1">
      <c r="A208" s="56">
        <v>199</v>
      </c>
      <c r="B208" s="58">
        <v>80030243</v>
      </c>
      <c r="C208" s="59" t="s">
        <v>365</v>
      </c>
      <c r="D208" s="60" t="s">
        <v>324</v>
      </c>
      <c r="E208" s="60" t="s">
        <v>324</v>
      </c>
      <c r="F208" s="60" t="s">
        <v>106</v>
      </c>
      <c r="G208" s="60" t="s">
        <v>107</v>
      </c>
      <c r="H208" s="60" t="s">
        <v>108</v>
      </c>
      <c r="I208" s="56">
        <v>27</v>
      </c>
      <c r="J208" s="56" t="s">
        <v>116</v>
      </c>
      <c r="K208" s="56" t="s">
        <v>113</v>
      </c>
      <c r="L208" s="56">
        <v>0</v>
      </c>
      <c r="M208" s="62">
        <f t="shared" si="147"/>
        <v>0</v>
      </c>
      <c r="N208" s="61">
        <v>30</v>
      </c>
      <c r="O208" s="62">
        <f t="shared" si="148"/>
        <v>1</v>
      </c>
      <c r="P208" s="61">
        <v>80</v>
      </c>
      <c r="Q208" s="62">
        <f t="shared" si="149"/>
        <v>3</v>
      </c>
      <c r="R208" s="302">
        <v>112</v>
      </c>
      <c r="S208" s="63">
        <f t="shared" si="150"/>
        <v>4</v>
      </c>
      <c r="T208" s="302">
        <v>169</v>
      </c>
      <c r="U208" s="63">
        <f t="shared" si="151"/>
        <v>6</v>
      </c>
      <c r="V208" s="302">
        <v>166</v>
      </c>
      <c r="W208" s="63">
        <f t="shared" si="152"/>
        <v>6</v>
      </c>
      <c r="X208" s="302">
        <v>161</v>
      </c>
      <c r="Y208" s="63">
        <f t="shared" si="153"/>
        <v>6</v>
      </c>
      <c r="Z208" s="302">
        <v>162</v>
      </c>
      <c r="AA208" s="63">
        <f t="shared" si="154"/>
        <v>6</v>
      </c>
      <c r="AB208" s="302">
        <v>162</v>
      </c>
      <c r="AC208" s="63">
        <f t="shared" si="155"/>
        <v>6</v>
      </c>
      <c r="AD208" s="64">
        <v>0</v>
      </c>
      <c r="AE208" s="65">
        <f t="shared" si="156"/>
        <v>0</v>
      </c>
      <c r="AF208" s="64">
        <v>0</v>
      </c>
      <c r="AG208" s="65">
        <f t="shared" si="157"/>
        <v>0</v>
      </c>
      <c r="AH208" s="64">
        <v>0</v>
      </c>
      <c r="AI208" s="65">
        <f t="shared" si="158"/>
        <v>0</v>
      </c>
      <c r="AJ208" s="64"/>
      <c r="AK208" s="65">
        <f t="shared" si="159"/>
        <v>0</v>
      </c>
      <c r="AL208" s="64"/>
      <c r="AM208" s="65">
        <f t="shared" si="160"/>
        <v>0</v>
      </c>
      <c r="AN208" s="64"/>
      <c r="AO208" s="65">
        <f t="shared" si="161"/>
        <v>0</v>
      </c>
      <c r="AP208" s="300">
        <f t="shared" si="162"/>
        <v>1042</v>
      </c>
      <c r="AQ208" s="78">
        <f t="shared" si="163"/>
        <v>38</v>
      </c>
      <c r="AR208" s="291">
        <v>1</v>
      </c>
      <c r="AS208" s="69">
        <v>3</v>
      </c>
      <c r="AT208" s="286">
        <v>48</v>
      </c>
      <c r="AU208" s="226">
        <f t="shared" si="131"/>
        <v>52</v>
      </c>
      <c r="AV208" s="294">
        <f t="shared" si="132"/>
        <v>1</v>
      </c>
      <c r="AW208" s="68">
        <f t="shared" si="133"/>
        <v>2</v>
      </c>
      <c r="AX208" s="298">
        <f t="shared" si="130"/>
        <v>47</v>
      </c>
      <c r="AY208" s="226">
        <f t="shared" si="134"/>
        <v>50</v>
      </c>
      <c r="AZ208" s="291">
        <f t="shared" si="135"/>
        <v>0</v>
      </c>
      <c r="BA208" s="69">
        <f t="shared" si="136"/>
        <v>1</v>
      </c>
      <c r="BB208" s="286">
        <f t="shared" si="137"/>
        <v>1</v>
      </c>
      <c r="BC208" s="226">
        <f t="shared" si="138"/>
        <v>2</v>
      </c>
      <c r="BD208" s="70">
        <f t="shared" si="139"/>
        <v>4</v>
      </c>
      <c r="BE208" s="70">
        <f t="shared" si="140"/>
        <v>2.1276595744680851</v>
      </c>
      <c r="BF208" s="71"/>
      <c r="BG208" s="71"/>
      <c r="BH208" s="71">
        <v>1</v>
      </c>
      <c r="BI208" s="108">
        <f t="shared" si="141"/>
        <v>1</v>
      </c>
      <c r="BJ208" s="18">
        <f t="shared" si="142"/>
        <v>51</v>
      </c>
      <c r="BK208" s="18">
        <v>3</v>
      </c>
      <c r="BL208" s="18">
        <f t="shared" si="143"/>
        <v>54</v>
      </c>
      <c r="BM208" s="18">
        <f t="shared" si="144"/>
        <v>4</v>
      </c>
      <c r="BN208" s="18">
        <f t="shared" si="145"/>
        <v>8</v>
      </c>
      <c r="BO208" s="73"/>
      <c r="BP208" s="55"/>
      <c r="BQ208" s="74">
        <v>1</v>
      </c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/>
      <c r="CV208" s="56">
        <f t="shared" si="164"/>
        <v>3</v>
      </c>
      <c r="CW208" s="173">
        <f t="shared" si="146"/>
        <v>6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K208" s="3">
        <v>1</v>
      </c>
      <c r="DL208" s="3">
        <v>3</v>
      </c>
      <c r="DM208" s="3">
        <v>46</v>
      </c>
      <c r="DN208" s="3">
        <v>50</v>
      </c>
    </row>
    <row r="209" spans="1:118" s="3" customFormat="1" ht="21.75" customHeight="1">
      <c r="A209" s="56">
        <v>200</v>
      </c>
      <c r="B209" s="58">
        <v>80030244</v>
      </c>
      <c r="C209" s="59" t="s">
        <v>366</v>
      </c>
      <c r="D209" s="60" t="s">
        <v>367</v>
      </c>
      <c r="E209" s="60" t="s">
        <v>324</v>
      </c>
      <c r="F209" s="60" t="s">
        <v>106</v>
      </c>
      <c r="G209" s="60" t="s">
        <v>107</v>
      </c>
      <c r="H209" s="60" t="s">
        <v>108</v>
      </c>
      <c r="I209" s="56">
        <v>30</v>
      </c>
      <c r="J209" s="56" t="s">
        <v>116</v>
      </c>
      <c r="K209" s="56" t="s">
        <v>110</v>
      </c>
      <c r="L209" s="56">
        <v>0</v>
      </c>
      <c r="M209" s="62">
        <f t="shared" si="147"/>
        <v>0</v>
      </c>
      <c r="N209" s="61">
        <v>7</v>
      </c>
      <c r="O209" s="62">
        <f t="shared" si="148"/>
        <v>1</v>
      </c>
      <c r="P209" s="61">
        <v>14</v>
      </c>
      <c r="Q209" s="62">
        <f t="shared" si="149"/>
        <v>1</v>
      </c>
      <c r="R209" s="61">
        <v>15</v>
      </c>
      <c r="S209" s="63">
        <f t="shared" si="150"/>
        <v>1</v>
      </c>
      <c r="T209" s="61">
        <v>17</v>
      </c>
      <c r="U209" s="63">
        <f t="shared" si="151"/>
        <v>1</v>
      </c>
      <c r="V209" s="61">
        <v>15</v>
      </c>
      <c r="W209" s="63">
        <f t="shared" si="152"/>
        <v>1</v>
      </c>
      <c r="X209" s="61">
        <v>23</v>
      </c>
      <c r="Y209" s="63">
        <f t="shared" si="153"/>
        <v>1</v>
      </c>
      <c r="Z209" s="61">
        <v>15</v>
      </c>
      <c r="AA209" s="63">
        <f t="shared" si="154"/>
        <v>1</v>
      </c>
      <c r="AB209" s="61">
        <v>18</v>
      </c>
      <c r="AC209" s="63">
        <f t="shared" si="155"/>
        <v>1</v>
      </c>
      <c r="AD209" s="64">
        <v>0</v>
      </c>
      <c r="AE209" s="65">
        <f t="shared" si="156"/>
        <v>0</v>
      </c>
      <c r="AF209" s="64">
        <v>0</v>
      </c>
      <c r="AG209" s="65">
        <f t="shared" si="157"/>
        <v>0</v>
      </c>
      <c r="AH209" s="64">
        <v>0</v>
      </c>
      <c r="AI209" s="65">
        <f t="shared" si="158"/>
        <v>0</v>
      </c>
      <c r="AJ209" s="64"/>
      <c r="AK209" s="65">
        <f t="shared" si="159"/>
        <v>0</v>
      </c>
      <c r="AL209" s="64"/>
      <c r="AM209" s="65">
        <f t="shared" si="160"/>
        <v>0</v>
      </c>
      <c r="AN209" s="64"/>
      <c r="AO209" s="65">
        <f t="shared" si="161"/>
        <v>0</v>
      </c>
      <c r="AP209" s="300">
        <f t="shared" si="162"/>
        <v>124</v>
      </c>
      <c r="AQ209" s="78">
        <f t="shared" si="163"/>
        <v>8</v>
      </c>
      <c r="AR209" s="291">
        <v>1</v>
      </c>
      <c r="AS209" s="69"/>
      <c r="AT209" s="286">
        <v>9</v>
      </c>
      <c r="AU209" s="226">
        <f t="shared" si="131"/>
        <v>10</v>
      </c>
      <c r="AV209" s="294">
        <f t="shared" si="132"/>
        <v>1</v>
      </c>
      <c r="AW209" s="68">
        <f t="shared" si="133"/>
        <v>1</v>
      </c>
      <c r="AX209" s="298">
        <f t="shared" si="130"/>
        <v>10</v>
      </c>
      <c r="AY209" s="226">
        <f t="shared" si="134"/>
        <v>12</v>
      </c>
      <c r="AZ209" s="291">
        <f t="shared" si="135"/>
        <v>0</v>
      </c>
      <c r="BA209" s="69">
        <f t="shared" si="136"/>
        <v>-1</v>
      </c>
      <c r="BB209" s="286">
        <f t="shared" si="137"/>
        <v>-1</v>
      </c>
      <c r="BC209" s="226">
        <f t="shared" si="138"/>
        <v>-2</v>
      </c>
      <c r="BD209" s="70">
        <f t="shared" si="139"/>
        <v>-16.666666666666664</v>
      </c>
      <c r="BE209" s="70">
        <f t="shared" si="140"/>
        <v>-10</v>
      </c>
      <c r="BF209" s="71"/>
      <c r="BG209" s="71"/>
      <c r="BH209" s="71"/>
      <c r="BI209" s="108">
        <f t="shared" si="141"/>
        <v>0</v>
      </c>
      <c r="BJ209" s="18">
        <f t="shared" si="142"/>
        <v>10</v>
      </c>
      <c r="BK209" s="18"/>
      <c r="BL209" s="18">
        <f t="shared" si="143"/>
        <v>10</v>
      </c>
      <c r="BM209" s="18">
        <f t="shared" si="144"/>
        <v>-2</v>
      </c>
      <c r="BN209" s="18">
        <f t="shared" si="145"/>
        <v>-16.666666666666664</v>
      </c>
      <c r="BO209" s="73"/>
      <c r="BP209" s="55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60"/>
      <c r="CV209" s="56">
        <f t="shared" si="164"/>
        <v>-2</v>
      </c>
      <c r="CW209" s="173">
        <f t="shared" si="146"/>
        <v>-16.666666666666664</v>
      </c>
      <c r="CX209" s="60"/>
      <c r="CY209" s="60"/>
      <c r="CZ209" s="60"/>
      <c r="DA209" s="60"/>
      <c r="DB209" s="60"/>
      <c r="DC209" s="75"/>
      <c r="DD209" s="60"/>
      <c r="DE209" s="75"/>
      <c r="DF209" s="60"/>
      <c r="DG209" s="60"/>
      <c r="DH209" s="60"/>
      <c r="DI209" s="60"/>
      <c r="DK209" s="3">
        <v>1</v>
      </c>
      <c r="DM209" s="3">
        <v>9</v>
      </c>
      <c r="DN209" s="3">
        <v>10</v>
      </c>
    </row>
    <row r="210" spans="1:118" s="3" customFormat="1" ht="21.75" customHeight="1">
      <c r="A210" s="56">
        <v>201</v>
      </c>
      <c r="B210" s="58">
        <v>80030245</v>
      </c>
      <c r="C210" s="59" t="s">
        <v>368</v>
      </c>
      <c r="D210" s="60" t="s">
        <v>367</v>
      </c>
      <c r="E210" s="60" t="s">
        <v>324</v>
      </c>
      <c r="F210" s="60" t="s">
        <v>106</v>
      </c>
      <c r="G210" s="60" t="s">
        <v>107</v>
      </c>
      <c r="H210" s="60" t="s">
        <v>108</v>
      </c>
      <c r="I210" s="56">
        <v>45</v>
      </c>
      <c r="J210" s="56" t="s">
        <v>116</v>
      </c>
      <c r="K210" s="56" t="s">
        <v>110</v>
      </c>
      <c r="L210" s="56">
        <v>0</v>
      </c>
      <c r="M210" s="62">
        <f t="shared" si="147"/>
        <v>0</v>
      </c>
      <c r="N210" s="61">
        <v>0</v>
      </c>
      <c r="O210" s="62">
        <f t="shared" si="148"/>
        <v>0</v>
      </c>
      <c r="P210" s="61">
        <v>3</v>
      </c>
      <c r="Q210" s="62">
        <f t="shared" si="149"/>
        <v>1</v>
      </c>
      <c r="R210" s="61">
        <v>3</v>
      </c>
      <c r="S210" s="63">
        <f t="shared" si="150"/>
        <v>1</v>
      </c>
      <c r="T210" s="61">
        <v>8</v>
      </c>
      <c r="U210" s="63">
        <f t="shared" si="151"/>
        <v>1</v>
      </c>
      <c r="V210" s="61">
        <v>11</v>
      </c>
      <c r="W210" s="63">
        <f t="shared" si="152"/>
        <v>1</v>
      </c>
      <c r="X210" s="61">
        <v>4</v>
      </c>
      <c r="Y210" s="63">
        <f t="shared" si="153"/>
        <v>1</v>
      </c>
      <c r="Z210" s="61">
        <v>6</v>
      </c>
      <c r="AA210" s="63">
        <f t="shared" si="154"/>
        <v>1</v>
      </c>
      <c r="AB210" s="61">
        <v>7</v>
      </c>
      <c r="AC210" s="63">
        <f t="shared" si="155"/>
        <v>1</v>
      </c>
      <c r="AD210" s="64">
        <v>0</v>
      </c>
      <c r="AE210" s="65">
        <f t="shared" si="156"/>
        <v>0</v>
      </c>
      <c r="AF210" s="64">
        <v>0</v>
      </c>
      <c r="AG210" s="65">
        <f t="shared" si="157"/>
        <v>0</v>
      </c>
      <c r="AH210" s="64">
        <v>0</v>
      </c>
      <c r="AI210" s="65">
        <f t="shared" si="158"/>
        <v>0</v>
      </c>
      <c r="AJ210" s="64"/>
      <c r="AK210" s="65">
        <f t="shared" si="159"/>
        <v>0</v>
      </c>
      <c r="AL210" s="64"/>
      <c r="AM210" s="65">
        <f t="shared" si="160"/>
        <v>0</v>
      </c>
      <c r="AN210" s="64"/>
      <c r="AO210" s="65">
        <f t="shared" si="161"/>
        <v>0</v>
      </c>
      <c r="AP210" s="300">
        <f t="shared" si="162"/>
        <v>42</v>
      </c>
      <c r="AQ210" s="78">
        <f t="shared" si="163"/>
        <v>7</v>
      </c>
      <c r="AR210" s="291">
        <v>1</v>
      </c>
      <c r="AS210" s="69"/>
      <c r="AT210" s="286">
        <v>3</v>
      </c>
      <c r="AU210" s="226">
        <f t="shared" si="131"/>
        <v>4</v>
      </c>
      <c r="AV210" s="294">
        <f t="shared" si="132"/>
        <v>1</v>
      </c>
      <c r="AW210" s="68">
        <f t="shared" si="133"/>
        <v>0</v>
      </c>
      <c r="AX210" s="298">
        <f t="shared" si="130"/>
        <v>6</v>
      </c>
      <c r="AY210" s="226">
        <f t="shared" si="134"/>
        <v>7</v>
      </c>
      <c r="AZ210" s="291">
        <f t="shared" si="135"/>
        <v>0</v>
      </c>
      <c r="BA210" s="69">
        <f t="shared" si="136"/>
        <v>0</v>
      </c>
      <c r="BB210" s="286">
        <f t="shared" si="137"/>
        <v>-3</v>
      </c>
      <c r="BC210" s="226">
        <f t="shared" si="138"/>
        <v>-3</v>
      </c>
      <c r="BD210" s="70">
        <f t="shared" si="139"/>
        <v>-42.857142857142854</v>
      </c>
      <c r="BE210" s="70">
        <f t="shared" si="140"/>
        <v>-50</v>
      </c>
      <c r="BF210" s="71"/>
      <c r="BG210" s="71"/>
      <c r="BH210" s="71"/>
      <c r="BI210" s="108">
        <f t="shared" si="141"/>
        <v>0</v>
      </c>
      <c r="BJ210" s="18">
        <f t="shared" si="142"/>
        <v>4</v>
      </c>
      <c r="BK210" s="18"/>
      <c r="BL210" s="18">
        <f t="shared" si="143"/>
        <v>4</v>
      </c>
      <c r="BM210" s="18">
        <f t="shared" si="144"/>
        <v>-3</v>
      </c>
      <c r="BN210" s="18">
        <f t="shared" si="145"/>
        <v>-42.857142857142854</v>
      </c>
      <c r="BO210" s="73"/>
      <c r="BP210" s="55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60"/>
      <c r="CV210" s="56">
        <f t="shared" si="164"/>
        <v>-3</v>
      </c>
      <c r="CW210" s="173">
        <f t="shared" si="146"/>
        <v>-42.857142857142854</v>
      </c>
      <c r="CX210" s="60"/>
      <c r="CY210" s="60"/>
      <c r="CZ210" s="60"/>
      <c r="DA210" s="60"/>
      <c r="DB210" s="60"/>
      <c r="DC210" s="75"/>
      <c r="DD210" s="60"/>
      <c r="DE210" s="75">
        <v>1</v>
      </c>
      <c r="DF210" s="60"/>
      <c r="DG210" s="60"/>
      <c r="DH210" s="60"/>
      <c r="DI210" s="60"/>
      <c r="DK210" s="3">
        <v>1</v>
      </c>
      <c r="DM210" s="3">
        <v>3</v>
      </c>
      <c r="DN210" s="3">
        <v>4</v>
      </c>
    </row>
    <row r="211" spans="1:118" s="3" customFormat="1" ht="21.75" customHeight="1">
      <c r="A211" s="56">
        <v>202</v>
      </c>
      <c r="B211" s="58">
        <v>80030246</v>
      </c>
      <c r="C211" s="59" t="s">
        <v>369</v>
      </c>
      <c r="D211" s="60" t="s">
        <v>367</v>
      </c>
      <c r="E211" s="60" t="s">
        <v>324</v>
      </c>
      <c r="F211" s="60" t="s">
        <v>106</v>
      </c>
      <c r="G211" s="60" t="s">
        <v>107</v>
      </c>
      <c r="H211" s="60" t="s">
        <v>108</v>
      </c>
      <c r="I211" s="56">
        <v>32.9</v>
      </c>
      <c r="J211" s="56" t="s">
        <v>116</v>
      </c>
      <c r="K211" s="56" t="s">
        <v>113</v>
      </c>
      <c r="L211" s="56">
        <v>0</v>
      </c>
      <c r="M211" s="62">
        <f t="shared" si="147"/>
        <v>0</v>
      </c>
      <c r="N211" s="61">
        <v>0</v>
      </c>
      <c r="O211" s="62">
        <f t="shared" si="148"/>
        <v>0</v>
      </c>
      <c r="P211" s="61">
        <v>30</v>
      </c>
      <c r="Q211" s="62">
        <f t="shared" si="149"/>
        <v>1</v>
      </c>
      <c r="R211" s="61">
        <v>19</v>
      </c>
      <c r="S211" s="63">
        <f t="shared" si="150"/>
        <v>1</v>
      </c>
      <c r="T211" s="61">
        <v>26</v>
      </c>
      <c r="U211" s="63">
        <f t="shared" si="151"/>
        <v>1</v>
      </c>
      <c r="V211" s="61">
        <v>44</v>
      </c>
      <c r="W211" s="63">
        <f t="shared" si="152"/>
        <v>2</v>
      </c>
      <c r="X211" s="61">
        <v>26</v>
      </c>
      <c r="Y211" s="63">
        <f t="shared" si="153"/>
        <v>1</v>
      </c>
      <c r="Z211" s="61">
        <v>36</v>
      </c>
      <c r="AA211" s="63">
        <f t="shared" si="154"/>
        <v>1</v>
      </c>
      <c r="AB211" s="61">
        <v>33</v>
      </c>
      <c r="AC211" s="63">
        <f t="shared" si="155"/>
        <v>1</v>
      </c>
      <c r="AD211" s="64">
        <v>0</v>
      </c>
      <c r="AE211" s="65">
        <f t="shared" si="156"/>
        <v>0</v>
      </c>
      <c r="AF211" s="64">
        <v>0</v>
      </c>
      <c r="AG211" s="65">
        <f t="shared" si="157"/>
        <v>0</v>
      </c>
      <c r="AH211" s="64">
        <v>0</v>
      </c>
      <c r="AI211" s="65">
        <f t="shared" si="158"/>
        <v>0</v>
      </c>
      <c r="AJ211" s="64"/>
      <c r="AK211" s="65">
        <f t="shared" si="159"/>
        <v>0</v>
      </c>
      <c r="AL211" s="64"/>
      <c r="AM211" s="65">
        <f t="shared" si="160"/>
        <v>0</v>
      </c>
      <c r="AN211" s="64"/>
      <c r="AO211" s="65">
        <f t="shared" si="161"/>
        <v>0</v>
      </c>
      <c r="AP211" s="300">
        <f t="shared" si="162"/>
        <v>214</v>
      </c>
      <c r="AQ211" s="78">
        <f t="shared" si="163"/>
        <v>8</v>
      </c>
      <c r="AR211" s="291">
        <v>1</v>
      </c>
      <c r="AS211" s="69"/>
      <c r="AT211" s="286">
        <v>11</v>
      </c>
      <c r="AU211" s="226">
        <f t="shared" si="131"/>
        <v>12</v>
      </c>
      <c r="AV211" s="294">
        <f t="shared" si="132"/>
        <v>1</v>
      </c>
      <c r="AW211" s="68">
        <f t="shared" si="133"/>
        <v>1</v>
      </c>
      <c r="AX211" s="298">
        <f t="shared" si="130"/>
        <v>10</v>
      </c>
      <c r="AY211" s="226">
        <f t="shared" si="134"/>
        <v>12</v>
      </c>
      <c r="AZ211" s="291">
        <f t="shared" si="135"/>
        <v>0</v>
      </c>
      <c r="BA211" s="69">
        <f t="shared" si="136"/>
        <v>-1</v>
      </c>
      <c r="BB211" s="286">
        <f t="shared" si="137"/>
        <v>1</v>
      </c>
      <c r="BC211" s="226">
        <f t="shared" si="138"/>
        <v>0</v>
      </c>
      <c r="BD211" s="70">
        <f t="shared" si="139"/>
        <v>0</v>
      </c>
      <c r="BE211" s="70">
        <f t="shared" si="140"/>
        <v>10</v>
      </c>
      <c r="BF211" s="71"/>
      <c r="BG211" s="71"/>
      <c r="BH211" s="71">
        <v>1</v>
      </c>
      <c r="BI211" s="108">
        <f t="shared" si="141"/>
        <v>1</v>
      </c>
      <c r="BJ211" s="18">
        <f t="shared" si="142"/>
        <v>11</v>
      </c>
      <c r="BK211" s="18">
        <v>2</v>
      </c>
      <c r="BL211" s="18">
        <f t="shared" si="143"/>
        <v>13</v>
      </c>
      <c r="BM211" s="18">
        <f t="shared" si="144"/>
        <v>1</v>
      </c>
      <c r="BN211" s="18">
        <f t="shared" si="145"/>
        <v>8.3333333333333321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/>
      <c r="CV211" s="56">
        <f t="shared" si="164"/>
        <v>0</v>
      </c>
      <c r="CW211" s="173">
        <f t="shared" si="146"/>
        <v>0</v>
      </c>
      <c r="CX211" s="60"/>
      <c r="CY211" s="60"/>
      <c r="CZ211" s="60"/>
      <c r="DA211" s="60"/>
      <c r="DB211" s="60"/>
      <c r="DC211" s="75"/>
      <c r="DD211" s="60"/>
      <c r="DE211" s="75"/>
      <c r="DF211" s="60"/>
      <c r="DG211" s="60"/>
      <c r="DH211" s="60"/>
      <c r="DI211" s="60"/>
      <c r="DK211" s="3">
        <v>1</v>
      </c>
      <c r="DM211" s="3">
        <v>10</v>
      </c>
      <c r="DN211" s="3">
        <v>11</v>
      </c>
    </row>
    <row r="212" spans="1:118" s="3" customFormat="1" ht="21.75" customHeight="1">
      <c r="A212" s="56">
        <v>203</v>
      </c>
      <c r="B212" s="58">
        <v>80030247</v>
      </c>
      <c r="C212" s="59" t="s">
        <v>370</v>
      </c>
      <c r="D212" s="60" t="s">
        <v>367</v>
      </c>
      <c r="E212" s="60" t="s">
        <v>324</v>
      </c>
      <c r="F212" s="60" t="s">
        <v>106</v>
      </c>
      <c r="G212" s="60" t="s">
        <v>107</v>
      </c>
      <c r="H212" s="60" t="s">
        <v>108</v>
      </c>
      <c r="I212" s="56">
        <v>50</v>
      </c>
      <c r="J212" s="56" t="s">
        <v>116</v>
      </c>
      <c r="K212" s="56" t="s">
        <v>110</v>
      </c>
      <c r="L212" s="56">
        <v>0</v>
      </c>
      <c r="M212" s="62">
        <f t="shared" si="147"/>
        <v>0</v>
      </c>
      <c r="N212" s="61">
        <v>0</v>
      </c>
      <c r="O212" s="62">
        <f t="shared" si="148"/>
        <v>0</v>
      </c>
      <c r="P212" s="61">
        <v>2</v>
      </c>
      <c r="Q212" s="62">
        <f t="shared" si="149"/>
        <v>1</v>
      </c>
      <c r="R212" s="61">
        <v>8</v>
      </c>
      <c r="S212" s="63">
        <f t="shared" si="150"/>
        <v>1</v>
      </c>
      <c r="T212" s="61">
        <v>11</v>
      </c>
      <c r="U212" s="63">
        <f t="shared" si="151"/>
        <v>1</v>
      </c>
      <c r="V212" s="61">
        <v>3</v>
      </c>
      <c r="W212" s="63">
        <f t="shared" si="152"/>
        <v>1</v>
      </c>
      <c r="X212" s="61">
        <v>3</v>
      </c>
      <c r="Y212" s="63">
        <f t="shared" si="153"/>
        <v>1</v>
      </c>
      <c r="Z212" s="61">
        <v>6</v>
      </c>
      <c r="AA212" s="63">
        <f t="shared" si="154"/>
        <v>1</v>
      </c>
      <c r="AB212" s="61">
        <v>7</v>
      </c>
      <c r="AC212" s="63">
        <f t="shared" si="155"/>
        <v>1</v>
      </c>
      <c r="AD212" s="64">
        <v>0</v>
      </c>
      <c r="AE212" s="65">
        <f t="shared" si="156"/>
        <v>0</v>
      </c>
      <c r="AF212" s="64">
        <v>0</v>
      </c>
      <c r="AG212" s="65">
        <f t="shared" si="157"/>
        <v>0</v>
      </c>
      <c r="AH212" s="64">
        <v>0</v>
      </c>
      <c r="AI212" s="65">
        <f t="shared" si="158"/>
        <v>0</v>
      </c>
      <c r="AJ212" s="64"/>
      <c r="AK212" s="65">
        <f t="shared" si="159"/>
        <v>0</v>
      </c>
      <c r="AL212" s="64"/>
      <c r="AM212" s="65">
        <f t="shared" si="160"/>
        <v>0</v>
      </c>
      <c r="AN212" s="64"/>
      <c r="AO212" s="65">
        <f t="shared" si="161"/>
        <v>0</v>
      </c>
      <c r="AP212" s="300">
        <f t="shared" si="162"/>
        <v>40</v>
      </c>
      <c r="AQ212" s="78">
        <f t="shared" si="163"/>
        <v>7</v>
      </c>
      <c r="AR212" s="291">
        <v>1</v>
      </c>
      <c r="AS212" s="69"/>
      <c r="AT212" s="286">
        <v>2</v>
      </c>
      <c r="AU212" s="226">
        <f t="shared" si="131"/>
        <v>3</v>
      </c>
      <c r="AV212" s="294">
        <f t="shared" si="132"/>
        <v>0</v>
      </c>
      <c r="AW212" s="68">
        <f t="shared" si="133"/>
        <v>0</v>
      </c>
      <c r="AX212" s="298">
        <v>4</v>
      </c>
      <c r="AY212" s="226">
        <f t="shared" si="134"/>
        <v>4</v>
      </c>
      <c r="AZ212" s="291">
        <f t="shared" si="135"/>
        <v>1</v>
      </c>
      <c r="BA212" s="69">
        <f t="shared" si="136"/>
        <v>0</v>
      </c>
      <c r="BB212" s="286">
        <f t="shared" si="137"/>
        <v>-2</v>
      </c>
      <c r="BC212" s="226">
        <f t="shared" si="138"/>
        <v>-1</v>
      </c>
      <c r="BD212" s="70">
        <f t="shared" si="139"/>
        <v>-25</v>
      </c>
      <c r="BE212" s="70">
        <f t="shared" si="140"/>
        <v>-50</v>
      </c>
      <c r="BF212" s="71"/>
      <c r="BG212" s="71"/>
      <c r="BH212" s="71">
        <v>1</v>
      </c>
      <c r="BI212" s="108">
        <f t="shared" si="141"/>
        <v>1</v>
      </c>
      <c r="BJ212" s="18">
        <f t="shared" si="142"/>
        <v>2</v>
      </c>
      <c r="BK212" s="18">
        <v>1</v>
      </c>
      <c r="BL212" s="18">
        <f t="shared" si="143"/>
        <v>3</v>
      </c>
      <c r="BM212" s="18">
        <f t="shared" si="144"/>
        <v>-1</v>
      </c>
      <c r="BN212" s="18">
        <f t="shared" si="145"/>
        <v>-25</v>
      </c>
      <c r="BO212" s="73"/>
      <c r="BP212" s="55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>
        <v>1</v>
      </c>
      <c r="CV212" s="56">
        <f>BC212+CU212</f>
        <v>0</v>
      </c>
      <c r="CW212" s="173">
        <f t="shared" si="146"/>
        <v>0</v>
      </c>
      <c r="CX212" s="60"/>
      <c r="CY212" s="60"/>
      <c r="CZ212" s="60"/>
      <c r="DA212" s="60"/>
      <c r="DB212" s="60"/>
      <c r="DC212" s="75">
        <v>1</v>
      </c>
      <c r="DD212" s="60"/>
      <c r="DE212" s="75"/>
      <c r="DF212" s="60"/>
      <c r="DG212" s="60"/>
      <c r="DH212" s="60"/>
      <c r="DI212" s="60"/>
      <c r="DK212" s="3">
        <v>1</v>
      </c>
      <c r="DM212" s="3">
        <v>2</v>
      </c>
      <c r="DN212" s="3">
        <v>3</v>
      </c>
    </row>
    <row r="213" spans="1:118" s="3" customFormat="1" ht="21.75" customHeight="1">
      <c r="A213" s="56">
        <v>204</v>
      </c>
      <c r="B213" s="58">
        <v>80030248</v>
      </c>
      <c r="C213" s="59" t="s">
        <v>371</v>
      </c>
      <c r="D213" s="60" t="s">
        <v>372</v>
      </c>
      <c r="E213" s="60" t="s">
        <v>373</v>
      </c>
      <c r="F213" s="60" t="s">
        <v>106</v>
      </c>
      <c r="G213" s="60" t="s">
        <v>107</v>
      </c>
      <c r="H213" s="60" t="s">
        <v>108</v>
      </c>
      <c r="I213" s="56">
        <v>35</v>
      </c>
      <c r="J213" s="56" t="s">
        <v>116</v>
      </c>
      <c r="K213" s="56" t="s">
        <v>110</v>
      </c>
      <c r="L213" s="56">
        <v>11</v>
      </c>
      <c r="M213" s="62">
        <f t="shared" si="147"/>
        <v>1</v>
      </c>
      <c r="N213" s="61">
        <v>16</v>
      </c>
      <c r="O213" s="62">
        <f t="shared" si="148"/>
        <v>1</v>
      </c>
      <c r="P213" s="61">
        <v>11</v>
      </c>
      <c r="Q213" s="62">
        <f t="shared" si="149"/>
        <v>1</v>
      </c>
      <c r="R213" s="61">
        <v>9</v>
      </c>
      <c r="S213" s="63">
        <f t="shared" si="150"/>
        <v>1</v>
      </c>
      <c r="T213" s="61">
        <v>9</v>
      </c>
      <c r="U213" s="63">
        <f t="shared" si="151"/>
        <v>1</v>
      </c>
      <c r="V213" s="61">
        <v>16</v>
      </c>
      <c r="W213" s="63">
        <f t="shared" si="152"/>
        <v>1</v>
      </c>
      <c r="X213" s="61">
        <v>13</v>
      </c>
      <c r="Y213" s="63">
        <f t="shared" si="153"/>
        <v>1</v>
      </c>
      <c r="Z213" s="61">
        <v>10</v>
      </c>
      <c r="AA213" s="63">
        <f t="shared" si="154"/>
        <v>1</v>
      </c>
      <c r="AB213" s="61">
        <v>12</v>
      </c>
      <c r="AC213" s="63">
        <f t="shared" si="155"/>
        <v>1</v>
      </c>
      <c r="AD213" s="64">
        <v>0</v>
      </c>
      <c r="AE213" s="65">
        <f t="shared" si="156"/>
        <v>0</v>
      </c>
      <c r="AF213" s="64">
        <v>0</v>
      </c>
      <c r="AG213" s="65">
        <f t="shared" si="157"/>
        <v>0</v>
      </c>
      <c r="AH213" s="64">
        <v>0</v>
      </c>
      <c r="AI213" s="65">
        <f t="shared" si="158"/>
        <v>0</v>
      </c>
      <c r="AJ213" s="64"/>
      <c r="AK213" s="65">
        <f t="shared" si="159"/>
        <v>0</v>
      </c>
      <c r="AL213" s="64"/>
      <c r="AM213" s="65">
        <f t="shared" si="160"/>
        <v>0</v>
      </c>
      <c r="AN213" s="64"/>
      <c r="AO213" s="65">
        <f t="shared" si="161"/>
        <v>0</v>
      </c>
      <c r="AP213" s="300">
        <f t="shared" si="162"/>
        <v>107</v>
      </c>
      <c r="AQ213" s="78">
        <f t="shared" si="163"/>
        <v>9</v>
      </c>
      <c r="AR213" s="291">
        <v>1</v>
      </c>
      <c r="AS213" s="69"/>
      <c r="AT213" s="286">
        <v>7</v>
      </c>
      <c r="AU213" s="226">
        <f t="shared" si="131"/>
        <v>8</v>
      </c>
      <c r="AV213" s="294">
        <f t="shared" si="132"/>
        <v>1</v>
      </c>
      <c r="AW213" s="68">
        <f t="shared" si="133"/>
        <v>0</v>
      </c>
      <c r="AX213" s="298">
        <f t="shared" ref="AX213:AX219" si="165">IF(AP213&lt;1,0,IF(AND((L213+N213+P213+R213+T213+V213+X213+Z213+AB213)&lt;=40,(L213+N213+P213+R213+T213+V213+X213+Z213+AB213)&gt;0,(AP213)&lt;120),"กรอก",ROUND((IF(AP213&lt;120,((IF((L213+N213+P213+R213+T213+V213+X213+Z213+AB213)=0,0,(IF((L213+N213+P213+R213+T213+V213+X213+Z213+AB213)&lt;=80,6,8))))+((((AE213+AG213+AI213)*30)/20)+(((AK213+AM213+AO213)*35)/20))),(((M213+O213+Q213)*20)/20)+(((S213+U213+W213+Y213+AA213+AC213)*25)/20)+(((AE213+AG213+AI213)*30)/20)+(((AK213+AM213+AO213)*35)/20))),0)))</f>
        <v>8</v>
      </c>
      <c r="AY213" s="226">
        <f t="shared" si="134"/>
        <v>9</v>
      </c>
      <c r="AZ213" s="291">
        <f t="shared" si="135"/>
        <v>0</v>
      </c>
      <c r="BA213" s="69">
        <f t="shared" si="136"/>
        <v>0</v>
      </c>
      <c r="BB213" s="286">
        <f t="shared" si="137"/>
        <v>-1</v>
      </c>
      <c r="BC213" s="226">
        <f t="shared" si="138"/>
        <v>-1</v>
      </c>
      <c r="BD213" s="70">
        <f t="shared" si="139"/>
        <v>-11.111111111111111</v>
      </c>
      <c r="BE213" s="70">
        <f t="shared" si="140"/>
        <v>-12.5</v>
      </c>
      <c r="BF213" s="71"/>
      <c r="BG213" s="71"/>
      <c r="BH213" s="71">
        <v>1</v>
      </c>
      <c r="BI213" s="108">
        <f t="shared" si="141"/>
        <v>1</v>
      </c>
      <c r="BJ213" s="18">
        <f t="shared" si="142"/>
        <v>7</v>
      </c>
      <c r="BK213" s="18"/>
      <c r="BL213" s="18">
        <f t="shared" si="143"/>
        <v>7</v>
      </c>
      <c r="BM213" s="18">
        <f t="shared" si="144"/>
        <v>-2</v>
      </c>
      <c r="BN213" s="18">
        <f t="shared" si="145"/>
        <v>-22.222222222222221</v>
      </c>
      <c r="BO213" s="73"/>
      <c r="BP213" s="55"/>
      <c r="BQ213" s="74">
        <v>1</v>
      </c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 t="shared" ref="CV213:CV218" si="166">BC213+BQ213</f>
        <v>0</v>
      </c>
      <c r="CW213" s="173">
        <f t="shared" si="146"/>
        <v>0</v>
      </c>
      <c r="CX213" s="60"/>
      <c r="CY213" s="60"/>
      <c r="CZ213" s="60"/>
      <c r="DA213" s="60"/>
      <c r="DB213" s="60"/>
      <c r="DC213" s="75"/>
      <c r="DD213" s="60"/>
      <c r="DE213" s="75">
        <v>1</v>
      </c>
      <c r="DF213" s="60"/>
      <c r="DG213" s="60"/>
      <c r="DH213" s="60"/>
      <c r="DI213" s="60"/>
      <c r="DK213" s="3">
        <v>1</v>
      </c>
      <c r="DM213" s="3">
        <v>8</v>
      </c>
      <c r="DN213" s="3">
        <v>9</v>
      </c>
    </row>
    <row r="214" spans="1:118" s="3" customFormat="1" ht="21.75" customHeight="1">
      <c r="A214" s="56">
        <v>205</v>
      </c>
      <c r="B214" s="58">
        <v>80030249</v>
      </c>
      <c r="C214" s="59" t="s">
        <v>374</v>
      </c>
      <c r="D214" s="60" t="s">
        <v>372</v>
      </c>
      <c r="E214" s="60" t="s">
        <v>373</v>
      </c>
      <c r="F214" s="60" t="s">
        <v>106</v>
      </c>
      <c r="G214" s="60" t="s">
        <v>107</v>
      </c>
      <c r="H214" s="60" t="s">
        <v>108</v>
      </c>
      <c r="I214" s="56">
        <v>35</v>
      </c>
      <c r="J214" s="56" t="s">
        <v>116</v>
      </c>
      <c r="K214" s="56" t="s">
        <v>113</v>
      </c>
      <c r="L214" s="56">
        <v>21</v>
      </c>
      <c r="M214" s="62">
        <f t="shared" si="147"/>
        <v>1</v>
      </c>
      <c r="N214" s="61">
        <v>9</v>
      </c>
      <c r="O214" s="62">
        <f t="shared" si="148"/>
        <v>1</v>
      </c>
      <c r="P214" s="61">
        <v>10</v>
      </c>
      <c r="Q214" s="62">
        <f t="shared" si="149"/>
        <v>1</v>
      </c>
      <c r="R214" s="61">
        <v>19</v>
      </c>
      <c r="S214" s="63">
        <f t="shared" si="150"/>
        <v>1</v>
      </c>
      <c r="T214" s="61">
        <v>21</v>
      </c>
      <c r="U214" s="63">
        <f t="shared" si="151"/>
        <v>1</v>
      </c>
      <c r="V214" s="61">
        <v>18</v>
      </c>
      <c r="W214" s="63">
        <f t="shared" si="152"/>
        <v>1</v>
      </c>
      <c r="X214" s="61">
        <v>13</v>
      </c>
      <c r="Y214" s="63">
        <f t="shared" si="153"/>
        <v>1</v>
      </c>
      <c r="Z214" s="61">
        <v>15</v>
      </c>
      <c r="AA214" s="63">
        <f t="shared" si="154"/>
        <v>1</v>
      </c>
      <c r="AB214" s="61">
        <v>18</v>
      </c>
      <c r="AC214" s="63">
        <f t="shared" si="155"/>
        <v>1</v>
      </c>
      <c r="AD214" s="64">
        <v>0</v>
      </c>
      <c r="AE214" s="65">
        <f t="shared" si="156"/>
        <v>0</v>
      </c>
      <c r="AF214" s="64">
        <v>0</v>
      </c>
      <c r="AG214" s="65">
        <f t="shared" si="157"/>
        <v>0</v>
      </c>
      <c r="AH214" s="64">
        <v>0</v>
      </c>
      <c r="AI214" s="65">
        <f t="shared" si="158"/>
        <v>0</v>
      </c>
      <c r="AJ214" s="64"/>
      <c r="AK214" s="65">
        <f t="shared" si="159"/>
        <v>0</v>
      </c>
      <c r="AL214" s="64"/>
      <c r="AM214" s="65">
        <f t="shared" si="160"/>
        <v>0</v>
      </c>
      <c r="AN214" s="64"/>
      <c r="AO214" s="65">
        <f t="shared" si="161"/>
        <v>0</v>
      </c>
      <c r="AP214" s="300">
        <f t="shared" si="162"/>
        <v>144</v>
      </c>
      <c r="AQ214" s="78">
        <f t="shared" si="163"/>
        <v>9</v>
      </c>
      <c r="AR214" s="291">
        <v>1</v>
      </c>
      <c r="AS214" s="69"/>
      <c r="AT214" s="286">
        <v>10</v>
      </c>
      <c r="AU214" s="226">
        <f t="shared" si="131"/>
        <v>11</v>
      </c>
      <c r="AV214" s="294">
        <f t="shared" si="132"/>
        <v>1</v>
      </c>
      <c r="AW214" s="68">
        <f t="shared" si="133"/>
        <v>1</v>
      </c>
      <c r="AX214" s="298">
        <f t="shared" si="165"/>
        <v>11</v>
      </c>
      <c r="AY214" s="226">
        <f t="shared" si="134"/>
        <v>13</v>
      </c>
      <c r="AZ214" s="291">
        <f t="shared" si="135"/>
        <v>0</v>
      </c>
      <c r="BA214" s="69">
        <f t="shared" si="136"/>
        <v>-1</v>
      </c>
      <c r="BB214" s="286">
        <f t="shared" si="137"/>
        <v>-1</v>
      </c>
      <c r="BC214" s="226">
        <f t="shared" si="138"/>
        <v>-2</v>
      </c>
      <c r="BD214" s="70">
        <f t="shared" si="139"/>
        <v>-15.384615384615385</v>
      </c>
      <c r="BE214" s="70">
        <f t="shared" si="140"/>
        <v>-9.0909090909090917</v>
      </c>
      <c r="BF214" s="71"/>
      <c r="BG214" s="71"/>
      <c r="BH214" s="71"/>
      <c r="BI214" s="108">
        <f t="shared" si="141"/>
        <v>0</v>
      </c>
      <c r="BJ214" s="18">
        <f t="shared" si="142"/>
        <v>11</v>
      </c>
      <c r="BK214" s="18"/>
      <c r="BL214" s="18">
        <f t="shared" si="143"/>
        <v>11</v>
      </c>
      <c r="BM214" s="18">
        <f t="shared" si="144"/>
        <v>-2</v>
      </c>
      <c r="BN214" s="18">
        <f t="shared" si="145"/>
        <v>-15.384615384615385</v>
      </c>
      <c r="BO214" s="73"/>
      <c r="BP214" s="55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60"/>
      <c r="CV214" s="56">
        <f t="shared" si="166"/>
        <v>-2</v>
      </c>
      <c r="CW214" s="173">
        <f t="shared" si="146"/>
        <v>-15.384615384615385</v>
      </c>
      <c r="CX214" s="60"/>
      <c r="CY214" s="60"/>
      <c r="CZ214" s="60"/>
      <c r="DA214" s="60"/>
      <c r="DB214" s="60"/>
      <c r="DC214" s="75"/>
      <c r="DD214" s="60"/>
      <c r="DE214" s="75"/>
      <c r="DF214" s="60"/>
      <c r="DG214" s="60"/>
      <c r="DH214" s="60"/>
      <c r="DI214" s="60"/>
      <c r="DK214" s="3">
        <v>1</v>
      </c>
      <c r="DM214" s="3">
        <v>10</v>
      </c>
      <c r="DN214" s="3">
        <v>11</v>
      </c>
    </row>
    <row r="215" spans="1:118" s="3" customFormat="1" ht="21.75" customHeight="1">
      <c r="A215" s="56">
        <v>206</v>
      </c>
      <c r="B215" s="58">
        <v>80030250</v>
      </c>
      <c r="C215" s="59" t="s">
        <v>375</v>
      </c>
      <c r="D215" s="60" t="s">
        <v>372</v>
      </c>
      <c r="E215" s="60" t="s">
        <v>373</v>
      </c>
      <c r="F215" s="60" t="s">
        <v>106</v>
      </c>
      <c r="G215" s="60" t="s">
        <v>107</v>
      </c>
      <c r="H215" s="60" t="s">
        <v>108</v>
      </c>
      <c r="I215" s="56">
        <v>30</v>
      </c>
      <c r="J215" s="56" t="s">
        <v>116</v>
      </c>
      <c r="K215" s="56" t="s">
        <v>110</v>
      </c>
      <c r="L215" s="56">
        <v>0</v>
      </c>
      <c r="M215" s="62">
        <f t="shared" si="147"/>
        <v>0</v>
      </c>
      <c r="N215" s="61">
        <v>12</v>
      </c>
      <c r="O215" s="62">
        <f t="shared" si="148"/>
        <v>1</v>
      </c>
      <c r="P215" s="61">
        <v>10</v>
      </c>
      <c r="Q215" s="62">
        <f t="shared" si="149"/>
        <v>1</v>
      </c>
      <c r="R215" s="61">
        <v>7</v>
      </c>
      <c r="S215" s="63">
        <f t="shared" si="150"/>
        <v>1</v>
      </c>
      <c r="T215" s="61">
        <v>11</v>
      </c>
      <c r="U215" s="63">
        <f t="shared" si="151"/>
        <v>1</v>
      </c>
      <c r="V215" s="61">
        <v>8</v>
      </c>
      <c r="W215" s="63">
        <f t="shared" si="152"/>
        <v>1</v>
      </c>
      <c r="X215" s="61">
        <v>15</v>
      </c>
      <c r="Y215" s="63">
        <f t="shared" si="153"/>
        <v>1</v>
      </c>
      <c r="Z215" s="61">
        <v>5</v>
      </c>
      <c r="AA215" s="63">
        <f t="shared" si="154"/>
        <v>1</v>
      </c>
      <c r="AB215" s="61">
        <v>9</v>
      </c>
      <c r="AC215" s="63">
        <f t="shared" si="155"/>
        <v>1</v>
      </c>
      <c r="AD215" s="64">
        <v>0</v>
      </c>
      <c r="AE215" s="65">
        <f t="shared" si="156"/>
        <v>0</v>
      </c>
      <c r="AF215" s="64">
        <v>0</v>
      </c>
      <c r="AG215" s="65">
        <f t="shared" si="157"/>
        <v>0</v>
      </c>
      <c r="AH215" s="64">
        <v>0</v>
      </c>
      <c r="AI215" s="65">
        <f t="shared" si="158"/>
        <v>0</v>
      </c>
      <c r="AJ215" s="64"/>
      <c r="AK215" s="65">
        <f t="shared" si="159"/>
        <v>0</v>
      </c>
      <c r="AL215" s="64"/>
      <c r="AM215" s="65">
        <f t="shared" si="160"/>
        <v>0</v>
      </c>
      <c r="AN215" s="64"/>
      <c r="AO215" s="65">
        <f t="shared" si="161"/>
        <v>0</v>
      </c>
      <c r="AP215" s="300">
        <f t="shared" si="162"/>
        <v>77</v>
      </c>
      <c r="AQ215" s="78">
        <f t="shared" si="163"/>
        <v>8</v>
      </c>
      <c r="AR215" s="291">
        <v>1</v>
      </c>
      <c r="AS215" s="69"/>
      <c r="AT215" s="286">
        <v>4</v>
      </c>
      <c r="AU215" s="226">
        <f t="shared" si="131"/>
        <v>5</v>
      </c>
      <c r="AV215" s="294">
        <f t="shared" si="132"/>
        <v>1</v>
      </c>
      <c r="AW215" s="68">
        <f t="shared" si="133"/>
        <v>0</v>
      </c>
      <c r="AX215" s="298">
        <f t="shared" si="165"/>
        <v>6</v>
      </c>
      <c r="AY215" s="226">
        <f t="shared" si="134"/>
        <v>7</v>
      </c>
      <c r="AZ215" s="291">
        <f t="shared" si="135"/>
        <v>0</v>
      </c>
      <c r="BA215" s="69">
        <f t="shared" si="136"/>
        <v>0</v>
      </c>
      <c r="BB215" s="286">
        <f t="shared" si="137"/>
        <v>-2</v>
      </c>
      <c r="BC215" s="226">
        <f t="shared" si="138"/>
        <v>-2</v>
      </c>
      <c r="BD215" s="70">
        <f t="shared" si="139"/>
        <v>-28.571428571428569</v>
      </c>
      <c r="BE215" s="70">
        <f t="shared" si="140"/>
        <v>-33.333333333333329</v>
      </c>
      <c r="BF215" s="71"/>
      <c r="BG215" s="71"/>
      <c r="BH215" s="71"/>
      <c r="BI215" s="108">
        <f t="shared" si="141"/>
        <v>0</v>
      </c>
      <c r="BJ215" s="18">
        <f t="shared" si="142"/>
        <v>5</v>
      </c>
      <c r="BK215" s="18"/>
      <c r="BL215" s="18">
        <f t="shared" si="143"/>
        <v>5</v>
      </c>
      <c r="BM215" s="18">
        <f t="shared" si="144"/>
        <v>-2</v>
      </c>
      <c r="BN215" s="18">
        <f t="shared" si="145"/>
        <v>-28.571428571428569</v>
      </c>
      <c r="BO215" s="73"/>
      <c r="BP215" s="55"/>
      <c r="BQ215" s="74">
        <v>1</v>
      </c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 t="shared" si="166"/>
        <v>-1</v>
      </c>
      <c r="CW215" s="173">
        <f t="shared" si="146"/>
        <v>-14.285714285714285</v>
      </c>
      <c r="CX215" s="60"/>
      <c r="CY215" s="60"/>
      <c r="CZ215" s="60"/>
      <c r="DA215" s="60"/>
      <c r="DB215" s="60"/>
      <c r="DC215" s="75"/>
      <c r="DD215" s="60"/>
      <c r="DE215" s="75"/>
      <c r="DF215" s="60"/>
      <c r="DG215" s="60"/>
      <c r="DH215" s="60"/>
      <c r="DI215" s="60"/>
      <c r="DK215" s="3">
        <v>1</v>
      </c>
      <c r="DM215" s="3">
        <v>4</v>
      </c>
      <c r="DN215" s="3">
        <v>5</v>
      </c>
    </row>
    <row r="216" spans="1:118" s="3" customFormat="1" ht="21.75" customHeight="1">
      <c r="A216" s="56">
        <v>207</v>
      </c>
      <c r="B216" s="58">
        <v>80030251</v>
      </c>
      <c r="C216" s="59" t="s">
        <v>376</v>
      </c>
      <c r="D216" s="60" t="s">
        <v>377</v>
      </c>
      <c r="E216" s="60" t="s">
        <v>373</v>
      </c>
      <c r="F216" s="60" t="s">
        <v>106</v>
      </c>
      <c r="G216" s="60" t="s">
        <v>107</v>
      </c>
      <c r="H216" s="60" t="s">
        <v>112</v>
      </c>
      <c r="I216" s="56">
        <v>60</v>
      </c>
      <c r="J216" s="56" t="s">
        <v>116</v>
      </c>
      <c r="K216" s="56" t="s">
        <v>113</v>
      </c>
      <c r="L216" s="56">
        <v>11</v>
      </c>
      <c r="M216" s="62">
        <f t="shared" si="147"/>
        <v>1</v>
      </c>
      <c r="N216" s="61">
        <v>12</v>
      </c>
      <c r="O216" s="62">
        <f t="shared" si="148"/>
        <v>1</v>
      </c>
      <c r="P216" s="61">
        <v>19</v>
      </c>
      <c r="Q216" s="62">
        <f t="shared" si="149"/>
        <v>1</v>
      </c>
      <c r="R216" s="61">
        <v>37</v>
      </c>
      <c r="S216" s="63">
        <f t="shared" si="150"/>
        <v>1</v>
      </c>
      <c r="T216" s="61">
        <v>28</v>
      </c>
      <c r="U216" s="63">
        <f t="shared" si="151"/>
        <v>1</v>
      </c>
      <c r="V216" s="61">
        <v>33</v>
      </c>
      <c r="W216" s="63">
        <f t="shared" si="152"/>
        <v>1</v>
      </c>
      <c r="X216" s="61">
        <v>35</v>
      </c>
      <c r="Y216" s="63">
        <f t="shared" si="153"/>
        <v>1</v>
      </c>
      <c r="Z216" s="61">
        <v>25</v>
      </c>
      <c r="AA216" s="63">
        <f t="shared" si="154"/>
        <v>1</v>
      </c>
      <c r="AB216" s="61">
        <v>20</v>
      </c>
      <c r="AC216" s="63">
        <f t="shared" si="155"/>
        <v>1</v>
      </c>
      <c r="AD216" s="64">
        <v>24</v>
      </c>
      <c r="AE216" s="65">
        <f t="shared" si="156"/>
        <v>1</v>
      </c>
      <c r="AF216" s="64">
        <v>12</v>
      </c>
      <c r="AG216" s="65">
        <f t="shared" si="157"/>
        <v>1</v>
      </c>
      <c r="AH216" s="64">
        <v>18</v>
      </c>
      <c r="AI216" s="65">
        <f t="shared" si="158"/>
        <v>1</v>
      </c>
      <c r="AJ216" s="64"/>
      <c r="AK216" s="65">
        <f t="shared" si="159"/>
        <v>0</v>
      </c>
      <c r="AL216" s="64"/>
      <c r="AM216" s="65">
        <f t="shared" si="160"/>
        <v>0</v>
      </c>
      <c r="AN216" s="64"/>
      <c r="AO216" s="65">
        <f t="shared" si="161"/>
        <v>0</v>
      </c>
      <c r="AP216" s="300">
        <f t="shared" si="162"/>
        <v>274</v>
      </c>
      <c r="AQ216" s="78">
        <f t="shared" si="163"/>
        <v>12</v>
      </c>
      <c r="AR216" s="291">
        <v>1</v>
      </c>
      <c r="AS216" s="69"/>
      <c r="AT216" s="286">
        <v>15</v>
      </c>
      <c r="AU216" s="226">
        <f t="shared" si="131"/>
        <v>16</v>
      </c>
      <c r="AV216" s="294">
        <f t="shared" si="132"/>
        <v>1</v>
      </c>
      <c r="AW216" s="68">
        <f t="shared" si="133"/>
        <v>1</v>
      </c>
      <c r="AX216" s="298">
        <f t="shared" si="165"/>
        <v>15</v>
      </c>
      <c r="AY216" s="226">
        <f t="shared" si="134"/>
        <v>17</v>
      </c>
      <c r="AZ216" s="291">
        <f t="shared" si="135"/>
        <v>0</v>
      </c>
      <c r="BA216" s="69">
        <f t="shared" si="136"/>
        <v>-1</v>
      </c>
      <c r="BB216" s="286">
        <f t="shared" si="137"/>
        <v>0</v>
      </c>
      <c r="BC216" s="226">
        <f t="shared" si="138"/>
        <v>-1</v>
      </c>
      <c r="BD216" s="70">
        <f t="shared" si="139"/>
        <v>-5.8823529411764701</v>
      </c>
      <c r="BE216" s="70">
        <f t="shared" si="140"/>
        <v>0</v>
      </c>
      <c r="BF216" s="71"/>
      <c r="BG216" s="71"/>
      <c r="BH216" s="71"/>
      <c r="BI216" s="108">
        <f t="shared" si="141"/>
        <v>0</v>
      </c>
      <c r="BJ216" s="18">
        <f t="shared" si="142"/>
        <v>16</v>
      </c>
      <c r="BK216" s="18"/>
      <c r="BL216" s="18">
        <f t="shared" si="143"/>
        <v>16</v>
      </c>
      <c r="BM216" s="18">
        <f t="shared" si="144"/>
        <v>-1</v>
      </c>
      <c r="BN216" s="18">
        <f t="shared" si="145"/>
        <v>-5.8823529411764701</v>
      </c>
      <c r="BO216" s="73"/>
      <c r="BP216" s="55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60"/>
      <c r="CV216" s="56">
        <f t="shared" si="166"/>
        <v>-1</v>
      </c>
      <c r="CW216" s="173">
        <f t="shared" si="146"/>
        <v>-5.8823529411764701</v>
      </c>
      <c r="CX216" s="60"/>
      <c r="CY216" s="60"/>
      <c r="CZ216" s="60"/>
      <c r="DA216" s="60"/>
      <c r="DB216" s="60"/>
      <c r="DC216" s="75"/>
      <c r="DD216" s="60"/>
      <c r="DE216" s="75"/>
      <c r="DF216" s="60"/>
      <c r="DG216" s="60"/>
      <c r="DH216" s="60"/>
      <c r="DI216" s="60"/>
      <c r="DK216" s="3">
        <v>1</v>
      </c>
      <c r="DM216" s="3">
        <v>15</v>
      </c>
      <c r="DN216" s="3">
        <v>16</v>
      </c>
    </row>
    <row r="217" spans="1:118" s="3" customFormat="1" ht="21.75" customHeight="1">
      <c r="A217" s="56">
        <v>208</v>
      </c>
      <c r="B217" s="76">
        <v>80030252</v>
      </c>
      <c r="C217" s="59" t="s">
        <v>378</v>
      </c>
      <c r="D217" s="77" t="s">
        <v>377</v>
      </c>
      <c r="E217" s="75" t="s">
        <v>373</v>
      </c>
      <c r="F217" s="75" t="s">
        <v>106</v>
      </c>
      <c r="G217" s="75" t="s">
        <v>107</v>
      </c>
      <c r="H217" s="75" t="s">
        <v>108</v>
      </c>
      <c r="I217" s="57">
        <v>40</v>
      </c>
      <c r="J217" s="57" t="s">
        <v>116</v>
      </c>
      <c r="K217" s="57" t="s">
        <v>110</v>
      </c>
      <c r="L217" s="56">
        <v>16</v>
      </c>
      <c r="M217" s="62">
        <f t="shared" si="147"/>
        <v>1</v>
      </c>
      <c r="N217" s="61">
        <v>13</v>
      </c>
      <c r="O217" s="62">
        <f t="shared" si="148"/>
        <v>1</v>
      </c>
      <c r="P217" s="61">
        <v>13</v>
      </c>
      <c r="Q217" s="62">
        <f t="shared" si="149"/>
        <v>1</v>
      </c>
      <c r="R217" s="61">
        <v>10</v>
      </c>
      <c r="S217" s="63">
        <f t="shared" si="150"/>
        <v>1</v>
      </c>
      <c r="T217" s="61">
        <v>12</v>
      </c>
      <c r="U217" s="63">
        <f t="shared" si="151"/>
        <v>1</v>
      </c>
      <c r="V217" s="61">
        <v>22</v>
      </c>
      <c r="W217" s="63">
        <f t="shared" si="152"/>
        <v>1</v>
      </c>
      <c r="X217" s="61">
        <v>19</v>
      </c>
      <c r="Y217" s="63">
        <f t="shared" si="153"/>
        <v>1</v>
      </c>
      <c r="Z217" s="61">
        <v>19</v>
      </c>
      <c r="AA217" s="63">
        <f t="shared" si="154"/>
        <v>1</v>
      </c>
      <c r="AB217" s="61">
        <v>17</v>
      </c>
      <c r="AC217" s="63">
        <f t="shared" si="155"/>
        <v>1</v>
      </c>
      <c r="AD217" s="64">
        <v>0</v>
      </c>
      <c r="AE217" s="65">
        <f t="shared" si="156"/>
        <v>0</v>
      </c>
      <c r="AF217" s="64">
        <v>0</v>
      </c>
      <c r="AG217" s="65">
        <f t="shared" si="157"/>
        <v>0</v>
      </c>
      <c r="AH217" s="64">
        <v>0</v>
      </c>
      <c r="AI217" s="65">
        <f t="shared" si="158"/>
        <v>0</v>
      </c>
      <c r="AJ217" s="64"/>
      <c r="AK217" s="65">
        <f t="shared" si="159"/>
        <v>0</v>
      </c>
      <c r="AL217" s="64"/>
      <c r="AM217" s="65">
        <f t="shared" si="160"/>
        <v>0</v>
      </c>
      <c r="AN217" s="64"/>
      <c r="AO217" s="65">
        <f t="shared" si="161"/>
        <v>0</v>
      </c>
      <c r="AP217" s="300">
        <f t="shared" si="162"/>
        <v>141</v>
      </c>
      <c r="AQ217" s="78">
        <f t="shared" si="163"/>
        <v>9</v>
      </c>
      <c r="AR217" s="291">
        <v>1</v>
      </c>
      <c r="AS217" s="69"/>
      <c r="AT217" s="286">
        <v>6</v>
      </c>
      <c r="AU217" s="226">
        <f t="shared" si="131"/>
        <v>7</v>
      </c>
      <c r="AV217" s="294">
        <f t="shared" si="132"/>
        <v>1</v>
      </c>
      <c r="AW217" s="68">
        <f t="shared" si="133"/>
        <v>1</v>
      </c>
      <c r="AX217" s="298">
        <f t="shared" si="165"/>
        <v>11</v>
      </c>
      <c r="AY217" s="226">
        <f t="shared" si="134"/>
        <v>13</v>
      </c>
      <c r="AZ217" s="291">
        <f t="shared" si="135"/>
        <v>0</v>
      </c>
      <c r="BA217" s="69">
        <f t="shared" si="136"/>
        <v>-1</v>
      </c>
      <c r="BB217" s="286">
        <f t="shared" si="137"/>
        <v>-5</v>
      </c>
      <c r="BC217" s="226">
        <f t="shared" si="138"/>
        <v>-6</v>
      </c>
      <c r="BD217" s="81">
        <f t="shared" si="139"/>
        <v>-46.153846153846153</v>
      </c>
      <c r="BE217" s="70">
        <f t="shared" si="140"/>
        <v>-45.454545454545453</v>
      </c>
      <c r="BF217" s="82"/>
      <c r="BG217" s="82"/>
      <c r="BH217" s="82">
        <v>1</v>
      </c>
      <c r="BI217" s="108">
        <f t="shared" si="141"/>
        <v>1</v>
      </c>
      <c r="BJ217" s="18">
        <f t="shared" si="142"/>
        <v>6</v>
      </c>
      <c r="BK217" s="18">
        <v>1</v>
      </c>
      <c r="BL217" s="18">
        <f t="shared" si="143"/>
        <v>7</v>
      </c>
      <c r="BM217" s="18">
        <f t="shared" si="144"/>
        <v>-6</v>
      </c>
      <c r="BN217" s="18">
        <f t="shared" si="145"/>
        <v>-46.153846153846153</v>
      </c>
      <c r="BO217" s="83"/>
      <c r="BP217" s="84"/>
      <c r="BQ217" s="57"/>
      <c r="BR217" s="57"/>
      <c r="BS217" s="57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57"/>
      <c r="CF217" s="57"/>
      <c r="CG217" s="57"/>
      <c r="CH217" s="57"/>
      <c r="CI217" s="57"/>
      <c r="CJ217" s="57"/>
      <c r="CK217" s="57"/>
      <c r="CL217" s="57"/>
      <c r="CM217" s="57"/>
      <c r="CN217" s="57"/>
      <c r="CO217" s="57"/>
      <c r="CP217" s="57"/>
      <c r="CQ217" s="57"/>
      <c r="CR217" s="57"/>
      <c r="CS217" s="57"/>
      <c r="CT217" s="57"/>
      <c r="CU217" s="75"/>
      <c r="CV217" s="56">
        <f t="shared" si="166"/>
        <v>-6</v>
      </c>
      <c r="CW217" s="173">
        <f t="shared" si="146"/>
        <v>-46.153846153846153</v>
      </c>
      <c r="CX217" s="75"/>
      <c r="CY217" s="75"/>
      <c r="CZ217" s="75"/>
      <c r="DA217" s="75"/>
      <c r="DB217" s="75"/>
      <c r="DC217" s="75"/>
      <c r="DD217" s="75"/>
      <c r="DE217" s="75"/>
      <c r="DF217" s="75"/>
      <c r="DG217" s="75"/>
      <c r="DH217" s="75"/>
      <c r="DI217" s="75"/>
      <c r="DJ217" s="85"/>
      <c r="DK217" s="85">
        <v>1</v>
      </c>
      <c r="DL217" s="85"/>
      <c r="DM217" s="85">
        <v>6</v>
      </c>
      <c r="DN217" s="85">
        <v>7</v>
      </c>
    </row>
    <row r="218" spans="1:118" s="3" customFormat="1" ht="21.75" customHeight="1">
      <c r="A218" s="56">
        <v>209</v>
      </c>
      <c r="B218" s="58">
        <v>80030253</v>
      </c>
      <c r="C218" s="59" t="s">
        <v>379</v>
      </c>
      <c r="D218" s="60" t="s">
        <v>377</v>
      </c>
      <c r="E218" s="60" t="s">
        <v>373</v>
      </c>
      <c r="F218" s="60" t="s">
        <v>106</v>
      </c>
      <c r="G218" s="60" t="s">
        <v>107</v>
      </c>
      <c r="H218" s="60" t="s">
        <v>108</v>
      </c>
      <c r="I218" s="56">
        <v>55</v>
      </c>
      <c r="J218" s="56" t="s">
        <v>116</v>
      </c>
      <c r="K218" s="56" t="s">
        <v>110</v>
      </c>
      <c r="L218" s="56">
        <v>9</v>
      </c>
      <c r="M218" s="62">
        <f t="shared" si="147"/>
        <v>1</v>
      </c>
      <c r="N218" s="61">
        <v>10</v>
      </c>
      <c r="O218" s="62">
        <f t="shared" si="148"/>
        <v>1</v>
      </c>
      <c r="P218" s="61">
        <v>9</v>
      </c>
      <c r="Q218" s="62">
        <f t="shared" si="149"/>
        <v>1</v>
      </c>
      <c r="R218" s="61">
        <v>12</v>
      </c>
      <c r="S218" s="63">
        <f t="shared" si="150"/>
        <v>1</v>
      </c>
      <c r="T218" s="61">
        <v>10</v>
      </c>
      <c r="U218" s="63">
        <f t="shared" si="151"/>
        <v>1</v>
      </c>
      <c r="V218" s="61">
        <v>19</v>
      </c>
      <c r="W218" s="63">
        <f t="shared" si="152"/>
        <v>1</v>
      </c>
      <c r="X218" s="61">
        <v>14</v>
      </c>
      <c r="Y218" s="63">
        <f t="shared" si="153"/>
        <v>1</v>
      </c>
      <c r="Z218" s="61">
        <v>11</v>
      </c>
      <c r="AA218" s="63">
        <f t="shared" si="154"/>
        <v>1</v>
      </c>
      <c r="AB218" s="61">
        <v>15</v>
      </c>
      <c r="AC218" s="63">
        <f t="shared" si="155"/>
        <v>1</v>
      </c>
      <c r="AD218" s="64">
        <v>0</v>
      </c>
      <c r="AE218" s="65">
        <f t="shared" si="156"/>
        <v>0</v>
      </c>
      <c r="AF218" s="64">
        <v>0</v>
      </c>
      <c r="AG218" s="65">
        <f t="shared" si="157"/>
        <v>0</v>
      </c>
      <c r="AH218" s="64">
        <v>0</v>
      </c>
      <c r="AI218" s="65">
        <f t="shared" si="158"/>
        <v>0</v>
      </c>
      <c r="AJ218" s="64"/>
      <c r="AK218" s="65">
        <f t="shared" si="159"/>
        <v>0</v>
      </c>
      <c r="AL218" s="64"/>
      <c r="AM218" s="65">
        <f t="shared" si="160"/>
        <v>0</v>
      </c>
      <c r="AN218" s="64"/>
      <c r="AO218" s="65">
        <f t="shared" si="161"/>
        <v>0</v>
      </c>
      <c r="AP218" s="300">
        <f t="shared" si="162"/>
        <v>109</v>
      </c>
      <c r="AQ218" s="78">
        <f t="shared" si="163"/>
        <v>9</v>
      </c>
      <c r="AR218" s="291">
        <v>1</v>
      </c>
      <c r="AS218" s="69"/>
      <c r="AT218" s="286">
        <v>4</v>
      </c>
      <c r="AU218" s="226">
        <f t="shared" si="131"/>
        <v>5</v>
      </c>
      <c r="AV218" s="294">
        <f t="shared" si="132"/>
        <v>1</v>
      </c>
      <c r="AW218" s="68">
        <f t="shared" si="133"/>
        <v>0</v>
      </c>
      <c r="AX218" s="298">
        <f t="shared" si="165"/>
        <v>8</v>
      </c>
      <c r="AY218" s="226">
        <f t="shared" si="134"/>
        <v>9</v>
      </c>
      <c r="AZ218" s="291">
        <f t="shared" si="135"/>
        <v>0</v>
      </c>
      <c r="BA218" s="69">
        <f t="shared" si="136"/>
        <v>0</v>
      </c>
      <c r="BB218" s="286">
        <f t="shared" si="137"/>
        <v>-4</v>
      </c>
      <c r="BC218" s="226">
        <f t="shared" si="138"/>
        <v>-4</v>
      </c>
      <c r="BD218" s="70">
        <f t="shared" si="139"/>
        <v>-44.444444444444443</v>
      </c>
      <c r="BE218" s="70">
        <f t="shared" si="140"/>
        <v>-50</v>
      </c>
      <c r="BF218" s="71"/>
      <c r="BG218" s="71"/>
      <c r="BH218" s="71"/>
      <c r="BI218" s="108">
        <f t="shared" si="141"/>
        <v>0</v>
      </c>
      <c r="BJ218" s="18">
        <f t="shared" si="142"/>
        <v>5</v>
      </c>
      <c r="BK218" s="18"/>
      <c r="BL218" s="18">
        <f t="shared" si="143"/>
        <v>5</v>
      </c>
      <c r="BM218" s="18">
        <f t="shared" si="144"/>
        <v>-4</v>
      </c>
      <c r="BN218" s="18">
        <f t="shared" si="145"/>
        <v>-44.444444444444443</v>
      </c>
      <c r="BO218" s="73"/>
      <c r="BP218" s="55"/>
      <c r="BQ218" s="74">
        <v>1</v>
      </c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 t="shared" si="166"/>
        <v>-3</v>
      </c>
      <c r="CW218" s="173">
        <f t="shared" si="146"/>
        <v>-33.333333333333329</v>
      </c>
      <c r="CX218" s="60"/>
      <c r="CY218" s="60"/>
      <c r="CZ218" s="60"/>
      <c r="DA218" s="60"/>
      <c r="DB218" s="60"/>
      <c r="DC218" s="75"/>
      <c r="DD218" s="60"/>
      <c r="DE218" s="75">
        <v>1</v>
      </c>
      <c r="DF218" s="60"/>
      <c r="DG218" s="60"/>
      <c r="DH218" s="60"/>
      <c r="DI218" s="60"/>
      <c r="DK218" s="3">
        <v>1</v>
      </c>
      <c r="DM218" s="3">
        <v>4</v>
      </c>
      <c r="DN218" s="3">
        <v>5</v>
      </c>
    </row>
    <row r="219" spans="1:118" s="3" customFormat="1" ht="21.75" customHeight="1">
      <c r="A219" s="56">
        <v>210</v>
      </c>
      <c r="B219" s="58">
        <v>80030254</v>
      </c>
      <c r="C219" s="59" t="s">
        <v>380</v>
      </c>
      <c r="D219" s="60" t="s">
        <v>377</v>
      </c>
      <c r="E219" s="60" t="s">
        <v>373</v>
      </c>
      <c r="F219" s="60" t="s">
        <v>106</v>
      </c>
      <c r="G219" s="60" t="s">
        <v>107</v>
      </c>
      <c r="H219" s="60" t="s">
        <v>108</v>
      </c>
      <c r="I219" s="56">
        <v>55</v>
      </c>
      <c r="J219" s="56" t="s">
        <v>116</v>
      </c>
      <c r="K219" s="56" t="s">
        <v>110</v>
      </c>
      <c r="L219" s="56">
        <v>8</v>
      </c>
      <c r="M219" s="62">
        <f t="shared" si="147"/>
        <v>1</v>
      </c>
      <c r="N219" s="61">
        <v>15</v>
      </c>
      <c r="O219" s="62">
        <f t="shared" si="148"/>
        <v>1</v>
      </c>
      <c r="P219" s="61">
        <v>5</v>
      </c>
      <c r="Q219" s="62">
        <f t="shared" si="149"/>
        <v>1</v>
      </c>
      <c r="R219" s="61">
        <v>7</v>
      </c>
      <c r="S219" s="63">
        <f t="shared" si="150"/>
        <v>1</v>
      </c>
      <c r="T219" s="61">
        <v>8</v>
      </c>
      <c r="U219" s="63">
        <f t="shared" si="151"/>
        <v>1</v>
      </c>
      <c r="V219" s="61">
        <v>14</v>
      </c>
      <c r="W219" s="63">
        <f t="shared" si="152"/>
        <v>1</v>
      </c>
      <c r="X219" s="61">
        <v>12</v>
      </c>
      <c r="Y219" s="63">
        <f t="shared" si="153"/>
        <v>1</v>
      </c>
      <c r="Z219" s="61">
        <v>15</v>
      </c>
      <c r="AA219" s="63">
        <f t="shared" si="154"/>
        <v>1</v>
      </c>
      <c r="AB219" s="61">
        <v>10</v>
      </c>
      <c r="AC219" s="63">
        <f t="shared" si="155"/>
        <v>1</v>
      </c>
      <c r="AD219" s="64">
        <v>0</v>
      </c>
      <c r="AE219" s="65">
        <f t="shared" si="156"/>
        <v>0</v>
      </c>
      <c r="AF219" s="64">
        <v>0</v>
      </c>
      <c r="AG219" s="65">
        <f t="shared" si="157"/>
        <v>0</v>
      </c>
      <c r="AH219" s="64">
        <v>0</v>
      </c>
      <c r="AI219" s="65">
        <f t="shared" si="158"/>
        <v>0</v>
      </c>
      <c r="AJ219" s="64"/>
      <c r="AK219" s="65">
        <f t="shared" si="159"/>
        <v>0</v>
      </c>
      <c r="AL219" s="64"/>
      <c r="AM219" s="65">
        <f t="shared" si="160"/>
        <v>0</v>
      </c>
      <c r="AN219" s="64"/>
      <c r="AO219" s="65">
        <f t="shared" si="161"/>
        <v>0</v>
      </c>
      <c r="AP219" s="300">
        <f t="shared" si="162"/>
        <v>94</v>
      </c>
      <c r="AQ219" s="78">
        <f t="shared" si="163"/>
        <v>9</v>
      </c>
      <c r="AR219" s="291">
        <v>1</v>
      </c>
      <c r="AS219" s="69"/>
      <c r="AT219" s="286">
        <v>4</v>
      </c>
      <c r="AU219" s="226">
        <f t="shared" si="131"/>
        <v>5</v>
      </c>
      <c r="AV219" s="294">
        <f t="shared" si="132"/>
        <v>1</v>
      </c>
      <c r="AW219" s="68">
        <f t="shared" si="133"/>
        <v>0</v>
      </c>
      <c r="AX219" s="298">
        <f t="shared" si="165"/>
        <v>8</v>
      </c>
      <c r="AY219" s="226">
        <f t="shared" si="134"/>
        <v>9</v>
      </c>
      <c r="AZ219" s="291">
        <f t="shared" si="135"/>
        <v>0</v>
      </c>
      <c r="BA219" s="69">
        <f t="shared" si="136"/>
        <v>0</v>
      </c>
      <c r="BB219" s="286">
        <f t="shared" si="137"/>
        <v>-4</v>
      </c>
      <c r="BC219" s="226">
        <f t="shared" si="138"/>
        <v>-4</v>
      </c>
      <c r="BD219" s="70">
        <f t="shared" si="139"/>
        <v>-44.444444444444443</v>
      </c>
      <c r="BE219" s="70">
        <f t="shared" si="140"/>
        <v>-50</v>
      </c>
      <c r="BF219" s="71"/>
      <c r="BG219" s="71"/>
      <c r="BH219" s="71">
        <v>1</v>
      </c>
      <c r="BI219" s="108">
        <f t="shared" si="141"/>
        <v>1</v>
      </c>
      <c r="BJ219" s="18">
        <f t="shared" si="142"/>
        <v>4</v>
      </c>
      <c r="BK219" s="18">
        <v>1</v>
      </c>
      <c r="BL219" s="18">
        <f t="shared" si="143"/>
        <v>5</v>
      </c>
      <c r="BM219" s="18">
        <f t="shared" si="144"/>
        <v>-4</v>
      </c>
      <c r="BN219" s="18">
        <f t="shared" si="145"/>
        <v>-44.444444444444443</v>
      </c>
      <c r="BO219" s="73"/>
      <c r="BP219" s="55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60">
        <v>1</v>
      </c>
      <c r="CV219" s="56">
        <f>BC219+CU219</f>
        <v>-3</v>
      </c>
      <c r="CW219" s="173">
        <f t="shared" si="146"/>
        <v>-33.333333333333329</v>
      </c>
      <c r="CX219" s="60"/>
      <c r="CY219" s="60"/>
      <c r="CZ219" s="60"/>
      <c r="DA219" s="60"/>
      <c r="DB219" s="60"/>
      <c r="DC219" s="75"/>
      <c r="DD219" s="60"/>
      <c r="DE219" s="75"/>
      <c r="DF219" s="60"/>
      <c r="DG219" s="60"/>
      <c r="DH219" s="60"/>
      <c r="DI219" s="60"/>
      <c r="DK219" s="3">
        <v>1</v>
      </c>
      <c r="DM219" s="3">
        <v>4</v>
      </c>
      <c r="DN219" s="3">
        <v>5</v>
      </c>
    </row>
    <row r="220" spans="1:118" s="3" customFormat="1" ht="21.75" customHeight="1">
      <c r="A220" s="56">
        <v>211</v>
      </c>
      <c r="B220" s="58">
        <v>80030255</v>
      </c>
      <c r="C220" s="59" t="s">
        <v>381</v>
      </c>
      <c r="D220" s="60" t="s">
        <v>377</v>
      </c>
      <c r="E220" s="60" t="s">
        <v>373</v>
      </c>
      <c r="F220" s="60" t="s">
        <v>106</v>
      </c>
      <c r="G220" s="60" t="s">
        <v>107</v>
      </c>
      <c r="H220" s="60" t="s">
        <v>108</v>
      </c>
      <c r="I220" s="56">
        <v>60</v>
      </c>
      <c r="J220" s="56" t="s">
        <v>116</v>
      </c>
      <c r="K220" s="56" t="s">
        <v>110</v>
      </c>
      <c r="L220" s="56">
        <v>0</v>
      </c>
      <c r="M220" s="62">
        <f t="shared" si="147"/>
        <v>0</v>
      </c>
      <c r="N220" s="61">
        <v>3</v>
      </c>
      <c r="O220" s="62">
        <f t="shared" si="148"/>
        <v>1</v>
      </c>
      <c r="P220" s="61">
        <v>5</v>
      </c>
      <c r="Q220" s="62">
        <f t="shared" si="149"/>
        <v>1</v>
      </c>
      <c r="R220" s="61">
        <v>7</v>
      </c>
      <c r="S220" s="63">
        <f t="shared" si="150"/>
        <v>1</v>
      </c>
      <c r="T220" s="61">
        <v>6</v>
      </c>
      <c r="U220" s="63">
        <f t="shared" si="151"/>
        <v>1</v>
      </c>
      <c r="V220" s="61">
        <v>6</v>
      </c>
      <c r="W220" s="63">
        <f t="shared" si="152"/>
        <v>1</v>
      </c>
      <c r="X220" s="61">
        <v>5</v>
      </c>
      <c r="Y220" s="63">
        <f t="shared" si="153"/>
        <v>1</v>
      </c>
      <c r="Z220" s="61">
        <v>1</v>
      </c>
      <c r="AA220" s="63">
        <f t="shared" si="154"/>
        <v>1</v>
      </c>
      <c r="AB220" s="61">
        <v>1</v>
      </c>
      <c r="AC220" s="63">
        <f t="shared" si="155"/>
        <v>1</v>
      </c>
      <c r="AD220" s="64">
        <v>0</v>
      </c>
      <c r="AE220" s="65">
        <f t="shared" si="156"/>
        <v>0</v>
      </c>
      <c r="AF220" s="64">
        <v>0</v>
      </c>
      <c r="AG220" s="65">
        <f t="shared" si="157"/>
        <v>0</v>
      </c>
      <c r="AH220" s="64">
        <v>0</v>
      </c>
      <c r="AI220" s="65">
        <f t="shared" si="158"/>
        <v>0</v>
      </c>
      <c r="AJ220" s="64"/>
      <c r="AK220" s="65">
        <f t="shared" si="159"/>
        <v>0</v>
      </c>
      <c r="AL220" s="64"/>
      <c r="AM220" s="65">
        <f t="shared" si="160"/>
        <v>0</v>
      </c>
      <c r="AN220" s="64"/>
      <c r="AO220" s="65">
        <f t="shared" si="161"/>
        <v>0</v>
      </c>
      <c r="AP220" s="300">
        <f t="shared" si="162"/>
        <v>34</v>
      </c>
      <c r="AQ220" s="78">
        <f t="shared" si="163"/>
        <v>8</v>
      </c>
      <c r="AR220" s="291">
        <v>0</v>
      </c>
      <c r="AS220" s="69"/>
      <c r="AT220" s="286">
        <v>3</v>
      </c>
      <c r="AU220" s="226">
        <f t="shared" si="131"/>
        <v>3</v>
      </c>
      <c r="AV220" s="294">
        <f t="shared" si="132"/>
        <v>0</v>
      </c>
      <c r="AW220" s="68">
        <f t="shared" si="133"/>
        <v>0</v>
      </c>
      <c r="AX220" s="298">
        <v>4</v>
      </c>
      <c r="AY220" s="226">
        <f t="shared" si="134"/>
        <v>4</v>
      </c>
      <c r="AZ220" s="291">
        <f t="shared" si="135"/>
        <v>0</v>
      </c>
      <c r="BA220" s="69">
        <f t="shared" si="136"/>
        <v>0</v>
      </c>
      <c r="BB220" s="286">
        <f t="shared" si="137"/>
        <v>-1</v>
      </c>
      <c r="BC220" s="226">
        <f t="shared" si="138"/>
        <v>-1</v>
      </c>
      <c r="BD220" s="70">
        <f t="shared" si="139"/>
        <v>-25</v>
      </c>
      <c r="BE220" s="70">
        <f t="shared" si="140"/>
        <v>-25</v>
      </c>
      <c r="BF220" s="71"/>
      <c r="BG220" s="71"/>
      <c r="BH220" s="71">
        <v>1</v>
      </c>
      <c r="BI220" s="108">
        <f t="shared" si="141"/>
        <v>1</v>
      </c>
      <c r="BJ220" s="18">
        <f t="shared" si="142"/>
        <v>2</v>
      </c>
      <c r="BK220" s="18">
        <v>1</v>
      </c>
      <c r="BL220" s="18">
        <f t="shared" si="143"/>
        <v>3</v>
      </c>
      <c r="BM220" s="18">
        <f t="shared" si="144"/>
        <v>-1</v>
      </c>
      <c r="BN220" s="18">
        <f t="shared" si="145"/>
        <v>-25</v>
      </c>
      <c r="BO220" s="73"/>
      <c r="BP220" s="55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>
        <v>1</v>
      </c>
      <c r="CV220" s="56">
        <f>BC220+CU220</f>
        <v>0</v>
      </c>
      <c r="CW220" s="173">
        <f t="shared" si="146"/>
        <v>0</v>
      </c>
      <c r="CX220" s="60"/>
      <c r="CY220" s="60"/>
      <c r="CZ220" s="60"/>
      <c r="DA220" s="60"/>
      <c r="DB220" s="60"/>
      <c r="DC220" s="75">
        <v>1</v>
      </c>
      <c r="DD220" s="60"/>
      <c r="DE220" s="75"/>
      <c r="DF220" s="60"/>
      <c r="DG220" s="60"/>
      <c r="DH220" s="60"/>
      <c r="DI220" s="60"/>
      <c r="DK220" s="3">
        <v>1</v>
      </c>
      <c r="DM220" s="3">
        <v>2</v>
      </c>
      <c r="DN220" s="3">
        <v>3</v>
      </c>
    </row>
    <row r="221" spans="1:118" s="3" customFormat="1" ht="21.75" customHeight="1">
      <c r="A221" s="56">
        <v>212</v>
      </c>
      <c r="B221" s="58">
        <v>80030256</v>
      </c>
      <c r="C221" s="59" t="s">
        <v>382</v>
      </c>
      <c r="D221" s="60" t="s">
        <v>383</v>
      </c>
      <c r="E221" s="60" t="s">
        <v>373</v>
      </c>
      <c r="F221" s="60" t="s">
        <v>106</v>
      </c>
      <c r="G221" s="60" t="s">
        <v>107</v>
      </c>
      <c r="H221" s="60" t="s">
        <v>112</v>
      </c>
      <c r="I221" s="56">
        <v>50</v>
      </c>
      <c r="J221" s="56" t="s">
        <v>116</v>
      </c>
      <c r="K221" s="56" t="s">
        <v>110</v>
      </c>
      <c r="L221" s="56">
        <v>7</v>
      </c>
      <c r="M221" s="62">
        <f t="shared" si="147"/>
        <v>1</v>
      </c>
      <c r="N221" s="61">
        <v>13</v>
      </c>
      <c r="O221" s="62">
        <f t="shared" si="148"/>
        <v>1</v>
      </c>
      <c r="P221" s="61">
        <v>9</v>
      </c>
      <c r="Q221" s="62">
        <f t="shared" si="149"/>
        <v>1</v>
      </c>
      <c r="R221" s="61">
        <v>20</v>
      </c>
      <c r="S221" s="63">
        <f t="shared" si="150"/>
        <v>1</v>
      </c>
      <c r="T221" s="61">
        <v>9</v>
      </c>
      <c r="U221" s="63">
        <f t="shared" si="151"/>
        <v>1</v>
      </c>
      <c r="V221" s="61">
        <v>12</v>
      </c>
      <c r="W221" s="63">
        <f t="shared" si="152"/>
        <v>1</v>
      </c>
      <c r="X221" s="61">
        <v>9</v>
      </c>
      <c r="Y221" s="63">
        <f t="shared" si="153"/>
        <v>1</v>
      </c>
      <c r="Z221" s="61">
        <v>9</v>
      </c>
      <c r="AA221" s="63">
        <f t="shared" si="154"/>
        <v>1</v>
      </c>
      <c r="AB221" s="61">
        <v>7</v>
      </c>
      <c r="AC221" s="63">
        <f t="shared" si="155"/>
        <v>1</v>
      </c>
      <c r="AD221" s="64">
        <v>12</v>
      </c>
      <c r="AE221" s="65">
        <f t="shared" si="156"/>
        <v>1</v>
      </c>
      <c r="AF221" s="64">
        <v>14</v>
      </c>
      <c r="AG221" s="65">
        <f t="shared" si="157"/>
        <v>1</v>
      </c>
      <c r="AH221" s="64">
        <v>15</v>
      </c>
      <c r="AI221" s="65">
        <f t="shared" si="158"/>
        <v>1</v>
      </c>
      <c r="AJ221" s="64"/>
      <c r="AK221" s="65">
        <f t="shared" si="159"/>
        <v>0</v>
      </c>
      <c r="AL221" s="64"/>
      <c r="AM221" s="65">
        <f t="shared" si="160"/>
        <v>0</v>
      </c>
      <c r="AN221" s="64"/>
      <c r="AO221" s="65">
        <f t="shared" si="161"/>
        <v>0</v>
      </c>
      <c r="AP221" s="300">
        <f t="shared" si="162"/>
        <v>136</v>
      </c>
      <c r="AQ221" s="78">
        <f t="shared" si="163"/>
        <v>12</v>
      </c>
      <c r="AR221" s="291">
        <v>1</v>
      </c>
      <c r="AS221" s="69"/>
      <c r="AT221" s="286">
        <v>15</v>
      </c>
      <c r="AU221" s="226">
        <f t="shared" si="131"/>
        <v>16</v>
      </c>
      <c r="AV221" s="294">
        <f t="shared" si="132"/>
        <v>1</v>
      </c>
      <c r="AW221" s="68">
        <f t="shared" si="133"/>
        <v>1</v>
      </c>
      <c r="AX221" s="298">
        <f t="shared" ref="AX221:AX232" si="167">IF(AP221&lt;1,0,IF(AND((L221+N221+P221+R221+T221+V221+X221+Z221+AB221)&lt;=40,(L221+N221+P221+R221+T221+V221+X221+Z221+AB221)&gt;0,(AP221)&lt;120),"กรอก",ROUND((IF(AP221&lt;120,((IF((L221+N221+P221+R221+T221+V221+X221+Z221+AB221)=0,0,(IF((L221+N221+P221+R221+T221+V221+X221+Z221+AB221)&lt;=80,6,8))))+((((AE221+AG221+AI221)*30)/20)+(((AK221+AM221+AO221)*35)/20))),(((M221+O221+Q221)*20)/20)+(((S221+U221+W221+Y221+AA221+AC221)*25)/20)+(((AE221+AG221+AI221)*30)/20)+(((AK221+AM221+AO221)*35)/20))),0)))</f>
        <v>15</v>
      </c>
      <c r="AY221" s="226">
        <f t="shared" si="134"/>
        <v>17</v>
      </c>
      <c r="AZ221" s="291">
        <f t="shared" si="135"/>
        <v>0</v>
      </c>
      <c r="BA221" s="69">
        <f t="shared" si="136"/>
        <v>-1</v>
      </c>
      <c r="BB221" s="286">
        <f t="shared" si="137"/>
        <v>0</v>
      </c>
      <c r="BC221" s="226">
        <f t="shared" si="138"/>
        <v>-1</v>
      </c>
      <c r="BD221" s="70">
        <f t="shared" si="139"/>
        <v>-5.8823529411764701</v>
      </c>
      <c r="BE221" s="70">
        <f t="shared" si="140"/>
        <v>0</v>
      </c>
      <c r="BF221" s="71"/>
      <c r="BG221" s="71"/>
      <c r="BH221" s="71"/>
      <c r="BI221" s="108">
        <f t="shared" si="141"/>
        <v>0</v>
      </c>
      <c r="BJ221" s="18">
        <f t="shared" si="142"/>
        <v>16</v>
      </c>
      <c r="BK221" s="18"/>
      <c r="BL221" s="18">
        <f t="shared" si="143"/>
        <v>16</v>
      </c>
      <c r="BM221" s="18">
        <f t="shared" si="144"/>
        <v>-1</v>
      </c>
      <c r="BN221" s="18">
        <f t="shared" si="145"/>
        <v>-5.8823529411764701</v>
      </c>
      <c r="BO221" s="73"/>
      <c r="BP221" s="55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60"/>
      <c r="CV221" s="56">
        <f>BC221+BQ221</f>
        <v>-1</v>
      </c>
      <c r="CW221" s="173">
        <f t="shared" si="146"/>
        <v>-5.8823529411764701</v>
      </c>
      <c r="CX221" s="60"/>
      <c r="CY221" s="60"/>
      <c r="CZ221" s="60"/>
      <c r="DA221" s="60"/>
      <c r="DB221" s="60"/>
      <c r="DC221" s="75"/>
      <c r="DD221" s="60"/>
      <c r="DE221" s="75"/>
      <c r="DF221" s="60"/>
      <c r="DG221" s="60"/>
      <c r="DH221" s="60"/>
      <c r="DI221" s="60"/>
      <c r="DK221" s="3">
        <v>1</v>
      </c>
      <c r="DM221" s="3">
        <v>14</v>
      </c>
      <c r="DN221" s="3">
        <v>15</v>
      </c>
    </row>
    <row r="222" spans="1:118" s="3" customFormat="1" ht="21.75" customHeight="1">
      <c r="A222" s="56">
        <v>213</v>
      </c>
      <c r="B222" s="58">
        <v>80030257</v>
      </c>
      <c r="C222" s="59" t="s">
        <v>384</v>
      </c>
      <c r="D222" s="60" t="s">
        <v>383</v>
      </c>
      <c r="E222" s="60" t="s">
        <v>373</v>
      </c>
      <c r="F222" s="60" t="s">
        <v>106</v>
      </c>
      <c r="G222" s="60" t="s">
        <v>107</v>
      </c>
      <c r="H222" s="60" t="s">
        <v>108</v>
      </c>
      <c r="I222" s="56">
        <v>50</v>
      </c>
      <c r="J222" s="56" t="s">
        <v>116</v>
      </c>
      <c r="K222" s="56" t="s">
        <v>113</v>
      </c>
      <c r="L222" s="56">
        <v>0</v>
      </c>
      <c r="M222" s="62">
        <f t="shared" si="147"/>
        <v>0</v>
      </c>
      <c r="N222" s="61">
        <v>30</v>
      </c>
      <c r="O222" s="62">
        <f t="shared" si="148"/>
        <v>1</v>
      </c>
      <c r="P222" s="61">
        <v>22</v>
      </c>
      <c r="Q222" s="62">
        <f t="shared" si="149"/>
        <v>1</v>
      </c>
      <c r="R222" s="61">
        <v>29</v>
      </c>
      <c r="S222" s="63">
        <f t="shared" si="150"/>
        <v>1</v>
      </c>
      <c r="T222" s="61">
        <v>35</v>
      </c>
      <c r="U222" s="63">
        <f t="shared" si="151"/>
        <v>1</v>
      </c>
      <c r="V222" s="61">
        <v>42</v>
      </c>
      <c r="W222" s="63">
        <f t="shared" si="152"/>
        <v>2</v>
      </c>
      <c r="X222" s="61">
        <v>37</v>
      </c>
      <c r="Y222" s="63">
        <f t="shared" si="153"/>
        <v>1</v>
      </c>
      <c r="Z222" s="61">
        <v>28</v>
      </c>
      <c r="AA222" s="63">
        <f t="shared" si="154"/>
        <v>1</v>
      </c>
      <c r="AB222" s="61">
        <v>24</v>
      </c>
      <c r="AC222" s="63">
        <f t="shared" si="155"/>
        <v>1</v>
      </c>
      <c r="AD222" s="64">
        <v>0</v>
      </c>
      <c r="AE222" s="65">
        <f t="shared" si="156"/>
        <v>0</v>
      </c>
      <c r="AF222" s="64">
        <v>0</v>
      </c>
      <c r="AG222" s="65">
        <f t="shared" si="157"/>
        <v>0</v>
      </c>
      <c r="AH222" s="64">
        <v>0</v>
      </c>
      <c r="AI222" s="65">
        <f t="shared" si="158"/>
        <v>0</v>
      </c>
      <c r="AJ222" s="64"/>
      <c r="AK222" s="65">
        <f t="shared" si="159"/>
        <v>0</v>
      </c>
      <c r="AL222" s="64"/>
      <c r="AM222" s="65">
        <f t="shared" si="160"/>
        <v>0</v>
      </c>
      <c r="AN222" s="64"/>
      <c r="AO222" s="65">
        <f t="shared" si="161"/>
        <v>0</v>
      </c>
      <c r="AP222" s="300">
        <f t="shared" si="162"/>
        <v>247</v>
      </c>
      <c r="AQ222" s="78">
        <f t="shared" si="163"/>
        <v>9</v>
      </c>
      <c r="AR222" s="291">
        <v>1</v>
      </c>
      <c r="AS222" s="69"/>
      <c r="AT222" s="286">
        <v>12</v>
      </c>
      <c r="AU222" s="226">
        <f t="shared" si="131"/>
        <v>13</v>
      </c>
      <c r="AV222" s="294">
        <f t="shared" si="132"/>
        <v>1</v>
      </c>
      <c r="AW222" s="68">
        <f t="shared" si="133"/>
        <v>1</v>
      </c>
      <c r="AX222" s="298">
        <f t="shared" si="167"/>
        <v>11</v>
      </c>
      <c r="AY222" s="226">
        <f t="shared" si="134"/>
        <v>13</v>
      </c>
      <c r="AZ222" s="291">
        <f t="shared" si="135"/>
        <v>0</v>
      </c>
      <c r="BA222" s="69">
        <f t="shared" si="136"/>
        <v>-1</v>
      </c>
      <c r="BB222" s="286">
        <f t="shared" si="137"/>
        <v>1</v>
      </c>
      <c r="BC222" s="226">
        <f t="shared" si="138"/>
        <v>0</v>
      </c>
      <c r="BD222" s="70">
        <f t="shared" si="139"/>
        <v>0</v>
      </c>
      <c r="BE222" s="70">
        <f t="shared" si="140"/>
        <v>9.0909090909090917</v>
      </c>
      <c r="BF222" s="71">
        <v>1</v>
      </c>
      <c r="BG222" s="71"/>
      <c r="BH222" s="71"/>
      <c r="BI222" s="108">
        <f t="shared" si="141"/>
        <v>1</v>
      </c>
      <c r="BJ222" s="18">
        <f t="shared" si="142"/>
        <v>12</v>
      </c>
      <c r="BK222" s="18">
        <v>1</v>
      </c>
      <c r="BL222" s="18">
        <f t="shared" si="143"/>
        <v>13</v>
      </c>
      <c r="BM222" s="18">
        <f t="shared" si="144"/>
        <v>0</v>
      </c>
      <c r="BN222" s="18">
        <f t="shared" si="145"/>
        <v>0</v>
      </c>
      <c r="BO222" s="73"/>
      <c r="BP222" s="55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59"/>
      <c r="CV222" s="56">
        <f>BC222+BQ222</f>
        <v>0</v>
      </c>
      <c r="CW222" s="173">
        <f t="shared" si="146"/>
        <v>0</v>
      </c>
      <c r="CX222" s="59"/>
      <c r="CY222" s="59"/>
      <c r="CZ222" s="59"/>
      <c r="DA222" s="59"/>
      <c r="DB222" s="59"/>
      <c r="DC222" s="59">
        <v>1</v>
      </c>
      <c r="DD222" s="59"/>
      <c r="DE222" s="59"/>
      <c r="DF222" s="59"/>
      <c r="DG222" s="59"/>
      <c r="DH222" s="59"/>
      <c r="DI222" s="59"/>
      <c r="DK222" s="3">
        <v>1</v>
      </c>
      <c r="DM222" s="3">
        <v>12</v>
      </c>
      <c r="DN222" s="3">
        <v>13</v>
      </c>
    </row>
    <row r="223" spans="1:118" s="3" customFormat="1" ht="21.75" customHeight="1">
      <c r="A223" s="56">
        <v>214</v>
      </c>
      <c r="B223" s="58">
        <v>80030258</v>
      </c>
      <c r="C223" s="59" t="s">
        <v>385</v>
      </c>
      <c r="D223" s="60" t="s">
        <v>383</v>
      </c>
      <c r="E223" s="60" t="s">
        <v>373</v>
      </c>
      <c r="F223" s="60" t="s">
        <v>106</v>
      </c>
      <c r="G223" s="60" t="s">
        <v>107</v>
      </c>
      <c r="H223" s="60" t="s">
        <v>108</v>
      </c>
      <c r="I223" s="56">
        <v>50</v>
      </c>
      <c r="J223" s="56" t="s">
        <v>116</v>
      </c>
      <c r="K223" s="56" t="s">
        <v>110</v>
      </c>
      <c r="L223" s="56">
        <v>0</v>
      </c>
      <c r="M223" s="62">
        <f t="shared" si="147"/>
        <v>0</v>
      </c>
      <c r="N223" s="61">
        <v>3</v>
      </c>
      <c r="O223" s="62">
        <f t="shared" si="148"/>
        <v>1</v>
      </c>
      <c r="P223" s="61">
        <v>7</v>
      </c>
      <c r="Q223" s="62">
        <f t="shared" si="149"/>
        <v>1</v>
      </c>
      <c r="R223" s="61">
        <v>3</v>
      </c>
      <c r="S223" s="63">
        <f t="shared" si="150"/>
        <v>1</v>
      </c>
      <c r="T223" s="61">
        <v>9</v>
      </c>
      <c r="U223" s="63">
        <f t="shared" si="151"/>
        <v>1</v>
      </c>
      <c r="V223" s="61">
        <v>3</v>
      </c>
      <c r="W223" s="63">
        <f t="shared" si="152"/>
        <v>1</v>
      </c>
      <c r="X223" s="61">
        <v>8</v>
      </c>
      <c r="Y223" s="63">
        <f t="shared" si="153"/>
        <v>1</v>
      </c>
      <c r="Z223" s="61">
        <v>5</v>
      </c>
      <c r="AA223" s="63">
        <f t="shared" si="154"/>
        <v>1</v>
      </c>
      <c r="AB223" s="61">
        <v>3</v>
      </c>
      <c r="AC223" s="63">
        <f t="shared" si="155"/>
        <v>1</v>
      </c>
      <c r="AD223" s="64">
        <v>0</v>
      </c>
      <c r="AE223" s="65">
        <f t="shared" si="156"/>
        <v>0</v>
      </c>
      <c r="AF223" s="64">
        <v>0</v>
      </c>
      <c r="AG223" s="65">
        <f t="shared" si="157"/>
        <v>0</v>
      </c>
      <c r="AH223" s="64">
        <v>0</v>
      </c>
      <c r="AI223" s="65">
        <f t="shared" si="158"/>
        <v>0</v>
      </c>
      <c r="AJ223" s="64"/>
      <c r="AK223" s="65">
        <f t="shared" si="159"/>
        <v>0</v>
      </c>
      <c r="AL223" s="64"/>
      <c r="AM223" s="65">
        <f t="shared" si="160"/>
        <v>0</v>
      </c>
      <c r="AN223" s="64"/>
      <c r="AO223" s="65">
        <f t="shared" si="161"/>
        <v>0</v>
      </c>
      <c r="AP223" s="300">
        <f t="shared" si="162"/>
        <v>41</v>
      </c>
      <c r="AQ223" s="78">
        <f t="shared" si="163"/>
        <v>8</v>
      </c>
      <c r="AR223" s="291">
        <v>1</v>
      </c>
      <c r="AS223" s="69"/>
      <c r="AT223" s="286">
        <v>2</v>
      </c>
      <c r="AU223" s="226">
        <f t="shared" si="131"/>
        <v>3</v>
      </c>
      <c r="AV223" s="294">
        <f t="shared" si="132"/>
        <v>1</v>
      </c>
      <c r="AW223" s="68">
        <f t="shared" si="133"/>
        <v>0</v>
      </c>
      <c r="AX223" s="298">
        <f t="shared" si="167"/>
        <v>6</v>
      </c>
      <c r="AY223" s="226">
        <f t="shared" si="134"/>
        <v>7</v>
      </c>
      <c r="AZ223" s="291">
        <f t="shared" si="135"/>
        <v>0</v>
      </c>
      <c r="BA223" s="69">
        <f t="shared" si="136"/>
        <v>0</v>
      </c>
      <c r="BB223" s="286">
        <f t="shared" si="137"/>
        <v>-4</v>
      </c>
      <c r="BC223" s="226">
        <f t="shared" si="138"/>
        <v>-4</v>
      </c>
      <c r="BD223" s="70">
        <f t="shared" si="139"/>
        <v>-57.142857142857139</v>
      </c>
      <c r="BE223" s="70">
        <f t="shared" si="140"/>
        <v>-66.666666666666657</v>
      </c>
      <c r="BF223" s="71"/>
      <c r="BG223" s="71"/>
      <c r="BH223" s="71">
        <v>1</v>
      </c>
      <c r="BI223" s="108">
        <f t="shared" si="141"/>
        <v>1</v>
      </c>
      <c r="BJ223" s="18">
        <f t="shared" si="142"/>
        <v>2</v>
      </c>
      <c r="BK223" s="18">
        <v>1</v>
      </c>
      <c r="BL223" s="18">
        <f t="shared" si="143"/>
        <v>3</v>
      </c>
      <c r="BM223" s="18">
        <f t="shared" si="144"/>
        <v>-4</v>
      </c>
      <c r="BN223" s="18">
        <f t="shared" si="145"/>
        <v>-57.142857142857139</v>
      </c>
      <c r="BO223" s="73"/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>
        <v>1</v>
      </c>
      <c r="CV223" s="56">
        <f>BC223+CU223</f>
        <v>-3</v>
      </c>
      <c r="CW223" s="173">
        <f t="shared" si="146"/>
        <v>-42.857142857142854</v>
      </c>
      <c r="CX223" s="60"/>
      <c r="CY223" s="60"/>
      <c r="CZ223" s="60"/>
      <c r="DA223" s="60"/>
      <c r="DB223" s="60"/>
      <c r="DC223" s="75"/>
      <c r="DD223" s="60"/>
      <c r="DE223" s="75"/>
      <c r="DF223" s="60"/>
      <c r="DG223" s="60"/>
      <c r="DH223" s="60"/>
      <c r="DI223" s="60"/>
      <c r="DK223" s="3">
        <v>1</v>
      </c>
      <c r="DM223" s="3">
        <v>2</v>
      </c>
      <c r="DN223" s="3">
        <v>3</v>
      </c>
    </row>
    <row r="224" spans="1:118" s="3" customFormat="1" ht="21.75" customHeight="1">
      <c r="A224" s="56">
        <v>215</v>
      </c>
      <c r="B224" s="58">
        <v>80030259</v>
      </c>
      <c r="C224" s="59" t="s">
        <v>386</v>
      </c>
      <c r="D224" s="60" t="s">
        <v>383</v>
      </c>
      <c r="E224" s="60" t="s">
        <v>373</v>
      </c>
      <c r="F224" s="60" t="s">
        <v>106</v>
      </c>
      <c r="G224" s="60" t="s">
        <v>107</v>
      </c>
      <c r="H224" s="60" t="s">
        <v>108</v>
      </c>
      <c r="I224" s="56">
        <v>55</v>
      </c>
      <c r="J224" s="56" t="s">
        <v>116</v>
      </c>
      <c r="K224" s="56" t="s">
        <v>110</v>
      </c>
      <c r="L224" s="56">
        <v>0</v>
      </c>
      <c r="M224" s="62">
        <f t="shared" si="147"/>
        <v>0</v>
      </c>
      <c r="N224" s="61">
        <v>1</v>
      </c>
      <c r="O224" s="62">
        <f t="shared" si="148"/>
        <v>1</v>
      </c>
      <c r="P224" s="61">
        <v>6</v>
      </c>
      <c r="Q224" s="62">
        <f t="shared" si="149"/>
        <v>1</v>
      </c>
      <c r="R224" s="61">
        <v>4</v>
      </c>
      <c r="S224" s="63">
        <f t="shared" si="150"/>
        <v>1</v>
      </c>
      <c r="T224" s="61">
        <v>9</v>
      </c>
      <c r="U224" s="63">
        <f t="shared" si="151"/>
        <v>1</v>
      </c>
      <c r="V224" s="61">
        <v>3</v>
      </c>
      <c r="W224" s="63">
        <f t="shared" si="152"/>
        <v>1</v>
      </c>
      <c r="X224" s="61">
        <v>5</v>
      </c>
      <c r="Y224" s="63">
        <f t="shared" si="153"/>
        <v>1</v>
      </c>
      <c r="Z224" s="61">
        <v>10</v>
      </c>
      <c r="AA224" s="63">
        <f t="shared" si="154"/>
        <v>1</v>
      </c>
      <c r="AB224" s="61">
        <v>12</v>
      </c>
      <c r="AC224" s="63">
        <f t="shared" si="155"/>
        <v>1</v>
      </c>
      <c r="AD224" s="64">
        <v>0</v>
      </c>
      <c r="AE224" s="65">
        <f t="shared" si="156"/>
        <v>0</v>
      </c>
      <c r="AF224" s="64">
        <v>0</v>
      </c>
      <c r="AG224" s="65">
        <f t="shared" si="157"/>
        <v>0</v>
      </c>
      <c r="AH224" s="64">
        <v>0</v>
      </c>
      <c r="AI224" s="65">
        <f t="shared" si="158"/>
        <v>0</v>
      </c>
      <c r="AJ224" s="64"/>
      <c r="AK224" s="65">
        <f t="shared" si="159"/>
        <v>0</v>
      </c>
      <c r="AL224" s="64"/>
      <c r="AM224" s="65">
        <f t="shared" si="160"/>
        <v>0</v>
      </c>
      <c r="AN224" s="64"/>
      <c r="AO224" s="65">
        <f t="shared" si="161"/>
        <v>0</v>
      </c>
      <c r="AP224" s="300">
        <f t="shared" si="162"/>
        <v>50</v>
      </c>
      <c r="AQ224" s="78">
        <f t="shared" si="163"/>
        <v>8</v>
      </c>
      <c r="AR224" s="291">
        <v>1</v>
      </c>
      <c r="AS224" s="69"/>
      <c r="AT224" s="286">
        <v>2</v>
      </c>
      <c r="AU224" s="226">
        <f t="shared" si="131"/>
        <v>3</v>
      </c>
      <c r="AV224" s="294">
        <f t="shared" si="132"/>
        <v>1</v>
      </c>
      <c r="AW224" s="68">
        <f t="shared" si="133"/>
        <v>0</v>
      </c>
      <c r="AX224" s="298">
        <f t="shared" si="167"/>
        <v>6</v>
      </c>
      <c r="AY224" s="226">
        <f t="shared" si="134"/>
        <v>7</v>
      </c>
      <c r="AZ224" s="291">
        <f t="shared" si="135"/>
        <v>0</v>
      </c>
      <c r="BA224" s="69">
        <f t="shared" si="136"/>
        <v>0</v>
      </c>
      <c r="BB224" s="286">
        <f t="shared" si="137"/>
        <v>-4</v>
      </c>
      <c r="BC224" s="226">
        <f t="shared" si="138"/>
        <v>-4</v>
      </c>
      <c r="BD224" s="70">
        <f t="shared" si="139"/>
        <v>-57.142857142857139</v>
      </c>
      <c r="BE224" s="70">
        <f t="shared" si="140"/>
        <v>-66.666666666666657</v>
      </c>
      <c r="BF224" s="71"/>
      <c r="BG224" s="71"/>
      <c r="BH224" s="71"/>
      <c r="BI224" s="108">
        <f t="shared" si="141"/>
        <v>0</v>
      </c>
      <c r="BJ224" s="18">
        <f t="shared" si="142"/>
        <v>3</v>
      </c>
      <c r="BK224" s="18"/>
      <c r="BL224" s="18">
        <f t="shared" si="143"/>
        <v>3</v>
      </c>
      <c r="BM224" s="18">
        <f t="shared" si="144"/>
        <v>-4</v>
      </c>
      <c r="BN224" s="18">
        <f t="shared" si="145"/>
        <v>-57.142857142857139</v>
      </c>
      <c r="BO224" s="73"/>
      <c r="BP224" s="55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60"/>
      <c r="CV224" s="56">
        <f t="shared" ref="CV224:CV232" si="168">BC224+BQ224</f>
        <v>-4</v>
      </c>
      <c r="CW224" s="173">
        <f t="shared" si="146"/>
        <v>-57.142857142857139</v>
      </c>
      <c r="CX224" s="60"/>
      <c r="CY224" s="60"/>
      <c r="CZ224" s="60"/>
      <c r="DA224" s="60"/>
      <c r="DB224" s="60"/>
      <c r="DC224" s="75"/>
      <c r="DD224" s="60"/>
      <c r="DE224" s="75"/>
      <c r="DF224" s="60"/>
      <c r="DG224" s="60"/>
      <c r="DH224" s="60"/>
      <c r="DI224" s="60"/>
      <c r="DK224" s="3">
        <v>1</v>
      </c>
      <c r="DM224" s="3">
        <v>2</v>
      </c>
      <c r="DN224" s="3">
        <v>3</v>
      </c>
    </row>
    <row r="225" spans="1:120" s="3" customFormat="1" ht="21.75" customHeight="1">
      <c r="A225" s="56">
        <v>216</v>
      </c>
      <c r="B225" s="58">
        <v>80030261</v>
      </c>
      <c r="C225" s="59" t="s">
        <v>387</v>
      </c>
      <c r="D225" s="60" t="s">
        <v>186</v>
      </c>
      <c r="E225" s="60" t="s">
        <v>373</v>
      </c>
      <c r="F225" s="60" t="s">
        <v>106</v>
      </c>
      <c r="G225" s="60" t="s">
        <v>107</v>
      </c>
      <c r="H225" s="60" t="s">
        <v>108</v>
      </c>
      <c r="I225" s="56">
        <v>30</v>
      </c>
      <c r="J225" s="56" t="s">
        <v>116</v>
      </c>
      <c r="K225" s="56" t="s">
        <v>113</v>
      </c>
      <c r="L225" s="56">
        <v>0</v>
      </c>
      <c r="M225" s="62">
        <f t="shared" si="147"/>
        <v>0</v>
      </c>
      <c r="N225" s="61">
        <v>20</v>
      </c>
      <c r="O225" s="62">
        <f t="shared" si="148"/>
        <v>1</v>
      </c>
      <c r="P225" s="61">
        <v>9</v>
      </c>
      <c r="Q225" s="62">
        <f t="shared" si="149"/>
        <v>1</v>
      </c>
      <c r="R225" s="61">
        <v>12</v>
      </c>
      <c r="S225" s="63">
        <f t="shared" si="150"/>
        <v>1</v>
      </c>
      <c r="T225" s="61">
        <v>23</v>
      </c>
      <c r="U225" s="63">
        <f t="shared" si="151"/>
        <v>1</v>
      </c>
      <c r="V225" s="61">
        <v>10</v>
      </c>
      <c r="W225" s="63">
        <f t="shared" si="152"/>
        <v>1</v>
      </c>
      <c r="X225" s="61">
        <v>16</v>
      </c>
      <c r="Y225" s="63">
        <f t="shared" si="153"/>
        <v>1</v>
      </c>
      <c r="Z225" s="61">
        <v>22</v>
      </c>
      <c r="AA225" s="63">
        <f t="shared" si="154"/>
        <v>1</v>
      </c>
      <c r="AB225" s="61">
        <v>15</v>
      </c>
      <c r="AC225" s="63">
        <f t="shared" si="155"/>
        <v>1</v>
      </c>
      <c r="AD225" s="64">
        <v>0</v>
      </c>
      <c r="AE225" s="65">
        <f t="shared" si="156"/>
        <v>0</v>
      </c>
      <c r="AF225" s="64">
        <v>0</v>
      </c>
      <c r="AG225" s="65">
        <f t="shared" si="157"/>
        <v>0</v>
      </c>
      <c r="AH225" s="64">
        <v>0</v>
      </c>
      <c r="AI225" s="65">
        <f t="shared" si="158"/>
        <v>0</v>
      </c>
      <c r="AJ225" s="64"/>
      <c r="AK225" s="65">
        <f t="shared" si="159"/>
        <v>0</v>
      </c>
      <c r="AL225" s="64"/>
      <c r="AM225" s="65">
        <f t="shared" si="160"/>
        <v>0</v>
      </c>
      <c r="AN225" s="64"/>
      <c r="AO225" s="65">
        <f t="shared" si="161"/>
        <v>0</v>
      </c>
      <c r="AP225" s="300">
        <f t="shared" si="162"/>
        <v>127</v>
      </c>
      <c r="AQ225" s="78">
        <f t="shared" si="163"/>
        <v>8</v>
      </c>
      <c r="AR225" s="291">
        <v>1</v>
      </c>
      <c r="AS225" s="69"/>
      <c r="AT225" s="286">
        <v>7</v>
      </c>
      <c r="AU225" s="226">
        <f t="shared" si="131"/>
        <v>8</v>
      </c>
      <c r="AV225" s="294">
        <f t="shared" si="132"/>
        <v>1</v>
      </c>
      <c r="AW225" s="68">
        <f t="shared" si="133"/>
        <v>1</v>
      </c>
      <c r="AX225" s="298">
        <f t="shared" si="167"/>
        <v>10</v>
      </c>
      <c r="AY225" s="226">
        <f t="shared" si="134"/>
        <v>12</v>
      </c>
      <c r="AZ225" s="291">
        <f t="shared" si="135"/>
        <v>0</v>
      </c>
      <c r="BA225" s="69">
        <f t="shared" si="136"/>
        <v>-1</v>
      </c>
      <c r="BB225" s="286">
        <f t="shared" si="137"/>
        <v>-3</v>
      </c>
      <c r="BC225" s="226">
        <f t="shared" si="138"/>
        <v>-4</v>
      </c>
      <c r="BD225" s="70">
        <f t="shared" si="139"/>
        <v>-33.333333333333329</v>
      </c>
      <c r="BE225" s="70">
        <f t="shared" si="140"/>
        <v>-30</v>
      </c>
      <c r="BF225" s="71"/>
      <c r="BG225" s="71"/>
      <c r="BH225" s="71">
        <v>1</v>
      </c>
      <c r="BI225" s="108">
        <f t="shared" si="141"/>
        <v>1</v>
      </c>
      <c r="BJ225" s="18">
        <f t="shared" si="142"/>
        <v>7</v>
      </c>
      <c r="BK225" s="18"/>
      <c r="BL225" s="18">
        <f t="shared" si="143"/>
        <v>7</v>
      </c>
      <c r="BM225" s="18">
        <f t="shared" si="144"/>
        <v>-5</v>
      </c>
      <c r="BN225" s="18">
        <f t="shared" si="145"/>
        <v>-41.666666666666671</v>
      </c>
      <c r="BO225" s="73"/>
      <c r="BP225" s="55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60"/>
      <c r="CV225" s="56">
        <f t="shared" si="168"/>
        <v>-4</v>
      </c>
      <c r="CW225" s="173">
        <f t="shared" si="146"/>
        <v>-33.333333333333329</v>
      </c>
      <c r="CX225" s="60"/>
      <c r="CY225" s="60"/>
      <c r="CZ225" s="60"/>
      <c r="DA225" s="60"/>
      <c r="DB225" s="60"/>
      <c r="DC225" s="75"/>
      <c r="DD225" s="60"/>
      <c r="DE225" s="75"/>
      <c r="DF225" s="60"/>
      <c r="DG225" s="60"/>
      <c r="DH225" s="60"/>
      <c r="DI225" s="60"/>
      <c r="DK225" s="3">
        <v>1</v>
      </c>
      <c r="DM225" s="3">
        <v>8</v>
      </c>
      <c r="DN225" s="3">
        <v>9</v>
      </c>
    </row>
    <row r="226" spans="1:120" s="3" customFormat="1" ht="21.75" customHeight="1">
      <c r="A226" s="56">
        <v>217</v>
      </c>
      <c r="B226" s="58">
        <v>80030262</v>
      </c>
      <c r="C226" s="59" t="s">
        <v>388</v>
      </c>
      <c r="D226" s="60" t="s">
        <v>186</v>
      </c>
      <c r="E226" s="60" t="s">
        <v>373</v>
      </c>
      <c r="F226" s="60" t="s">
        <v>106</v>
      </c>
      <c r="G226" s="60" t="s">
        <v>107</v>
      </c>
      <c r="H226" s="60" t="s">
        <v>108</v>
      </c>
      <c r="I226" s="56">
        <v>30</v>
      </c>
      <c r="J226" s="56" t="s">
        <v>116</v>
      </c>
      <c r="K226" s="56" t="s">
        <v>110</v>
      </c>
      <c r="L226" s="56">
        <v>4</v>
      </c>
      <c r="M226" s="62">
        <f t="shared" si="147"/>
        <v>1</v>
      </c>
      <c r="N226" s="61">
        <v>4</v>
      </c>
      <c r="O226" s="62">
        <f t="shared" si="148"/>
        <v>1</v>
      </c>
      <c r="P226" s="61">
        <v>3</v>
      </c>
      <c r="Q226" s="62">
        <f t="shared" si="149"/>
        <v>1</v>
      </c>
      <c r="R226" s="61">
        <v>4</v>
      </c>
      <c r="S226" s="63">
        <f t="shared" si="150"/>
        <v>1</v>
      </c>
      <c r="T226" s="61">
        <v>6</v>
      </c>
      <c r="U226" s="63">
        <f t="shared" si="151"/>
        <v>1</v>
      </c>
      <c r="V226" s="61">
        <v>4</v>
      </c>
      <c r="W226" s="63">
        <f t="shared" si="152"/>
        <v>1</v>
      </c>
      <c r="X226" s="61">
        <v>7</v>
      </c>
      <c r="Y226" s="63">
        <f t="shared" si="153"/>
        <v>1</v>
      </c>
      <c r="Z226" s="61">
        <v>6</v>
      </c>
      <c r="AA226" s="63">
        <f t="shared" si="154"/>
        <v>1</v>
      </c>
      <c r="AB226" s="61">
        <v>7</v>
      </c>
      <c r="AC226" s="63">
        <f t="shared" si="155"/>
        <v>1</v>
      </c>
      <c r="AD226" s="64">
        <v>0</v>
      </c>
      <c r="AE226" s="65">
        <f t="shared" si="156"/>
        <v>0</v>
      </c>
      <c r="AF226" s="64">
        <v>0</v>
      </c>
      <c r="AG226" s="65">
        <f t="shared" si="157"/>
        <v>0</v>
      </c>
      <c r="AH226" s="64">
        <v>0</v>
      </c>
      <c r="AI226" s="65">
        <f t="shared" si="158"/>
        <v>0</v>
      </c>
      <c r="AJ226" s="64"/>
      <c r="AK226" s="65">
        <f t="shared" si="159"/>
        <v>0</v>
      </c>
      <c r="AL226" s="64"/>
      <c r="AM226" s="65">
        <f t="shared" si="160"/>
        <v>0</v>
      </c>
      <c r="AN226" s="64"/>
      <c r="AO226" s="65">
        <f t="shared" si="161"/>
        <v>0</v>
      </c>
      <c r="AP226" s="300">
        <f t="shared" si="162"/>
        <v>45</v>
      </c>
      <c r="AQ226" s="78">
        <f t="shared" si="163"/>
        <v>9</v>
      </c>
      <c r="AR226" s="291">
        <v>1</v>
      </c>
      <c r="AS226" s="69"/>
      <c r="AT226" s="286">
        <v>2</v>
      </c>
      <c r="AU226" s="226">
        <f t="shared" si="131"/>
        <v>3</v>
      </c>
      <c r="AV226" s="294">
        <f t="shared" si="132"/>
        <v>1</v>
      </c>
      <c r="AW226" s="68">
        <f t="shared" si="133"/>
        <v>0</v>
      </c>
      <c r="AX226" s="298">
        <f t="shared" si="167"/>
        <v>6</v>
      </c>
      <c r="AY226" s="226">
        <f t="shared" si="134"/>
        <v>7</v>
      </c>
      <c r="AZ226" s="291">
        <f t="shared" si="135"/>
        <v>0</v>
      </c>
      <c r="BA226" s="69">
        <f t="shared" si="136"/>
        <v>0</v>
      </c>
      <c r="BB226" s="286">
        <f t="shared" si="137"/>
        <v>-4</v>
      </c>
      <c r="BC226" s="226">
        <f t="shared" si="138"/>
        <v>-4</v>
      </c>
      <c r="BD226" s="70">
        <f t="shared" si="139"/>
        <v>-57.142857142857139</v>
      </c>
      <c r="BE226" s="70">
        <f t="shared" si="140"/>
        <v>-66.666666666666657</v>
      </c>
      <c r="BF226" s="71"/>
      <c r="BG226" s="71"/>
      <c r="BH226" s="71"/>
      <c r="BI226" s="108">
        <f t="shared" si="141"/>
        <v>0</v>
      </c>
      <c r="BJ226" s="18">
        <f t="shared" si="142"/>
        <v>3</v>
      </c>
      <c r="BK226" s="18"/>
      <c r="BL226" s="18">
        <f t="shared" si="143"/>
        <v>3</v>
      </c>
      <c r="BM226" s="18">
        <f t="shared" si="144"/>
        <v>-4</v>
      </c>
      <c r="BN226" s="18">
        <f t="shared" si="145"/>
        <v>-57.142857142857139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68"/>
        <v>-4</v>
      </c>
      <c r="CW226" s="173">
        <f t="shared" si="146"/>
        <v>-57.142857142857139</v>
      </c>
      <c r="CX226" s="60"/>
      <c r="CY226" s="60"/>
      <c r="CZ226" s="60"/>
      <c r="DA226" s="60"/>
      <c r="DB226" s="60"/>
      <c r="DC226" s="75"/>
      <c r="DD226" s="60"/>
      <c r="DE226" s="75"/>
      <c r="DF226" s="60"/>
      <c r="DG226" s="60"/>
      <c r="DH226" s="60"/>
      <c r="DI226" s="60"/>
      <c r="DK226" s="3">
        <v>1</v>
      </c>
      <c r="DM226" s="3">
        <v>2</v>
      </c>
      <c r="DN226" s="3">
        <v>3</v>
      </c>
    </row>
    <row r="227" spans="1:120" s="3" customFormat="1" ht="21.75" customHeight="1">
      <c r="A227" s="56">
        <v>218</v>
      </c>
      <c r="B227" s="58">
        <v>80030264</v>
      </c>
      <c r="C227" s="59" t="s">
        <v>389</v>
      </c>
      <c r="D227" s="60" t="s">
        <v>390</v>
      </c>
      <c r="E227" s="60" t="s">
        <v>373</v>
      </c>
      <c r="F227" s="60" t="s">
        <v>106</v>
      </c>
      <c r="G227" s="60" t="s">
        <v>107</v>
      </c>
      <c r="H227" s="60" t="s">
        <v>108</v>
      </c>
      <c r="I227" s="56">
        <v>60</v>
      </c>
      <c r="J227" s="56" t="s">
        <v>116</v>
      </c>
      <c r="K227" s="56" t="s">
        <v>110</v>
      </c>
      <c r="L227" s="56">
        <v>0</v>
      </c>
      <c r="M227" s="62">
        <f t="shared" si="147"/>
        <v>0</v>
      </c>
      <c r="N227" s="61">
        <v>7</v>
      </c>
      <c r="O227" s="62">
        <f t="shared" si="148"/>
        <v>1</v>
      </c>
      <c r="P227" s="61">
        <v>7</v>
      </c>
      <c r="Q227" s="62">
        <f t="shared" si="149"/>
        <v>1</v>
      </c>
      <c r="R227" s="61">
        <v>2</v>
      </c>
      <c r="S227" s="63">
        <f t="shared" si="150"/>
        <v>1</v>
      </c>
      <c r="T227" s="61">
        <v>5</v>
      </c>
      <c r="U227" s="63">
        <f t="shared" si="151"/>
        <v>1</v>
      </c>
      <c r="V227" s="61">
        <v>3</v>
      </c>
      <c r="W227" s="63">
        <f t="shared" si="152"/>
        <v>1</v>
      </c>
      <c r="X227" s="61">
        <v>11</v>
      </c>
      <c r="Y227" s="63">
        <f t="shared" si="153"/>
        <v>1</v>
      </c>
      <c r="Z227" s="61">
        <v>9</v>
      </c>
      <c r="AA227" s="63">
        <f t="shared" si="154"/>
        <v>1</v>
      </c>
      <c r="AB227" s="61">
        <v>11</v>
      </c>
      <c r="AC227" s="63">
        <f t="shared" si="155"/>
        <v>1</v>
      </c>
      <c r="AD227" s="64">
        <v>0</v>
      </c>
      <c r="AE227" s="65">
        <f t="shared" si="156"/>
        <v>0</v>
      </c>
      <c r="AF227" s="64">
        <v>0</v>
      </c>
      <c r="AG227" s="65">
        <f t="shared" si="157"/>
        <v>0</v>
      </c>
      <c r="AH227" s="64">
        <v>0</v>
      </c>
      <c r="AI227" s="65">
        <f t="shared" si="158"/>
        <v>0</v>
      </c>
      <c r="AJ227" s="64"/>
      <c r="AK227" s="65">
        <f t="shared" si="159"/>
        <v>0</v>
      </c>
      <c r="AL227" s="64"/>
      <c r="AM227" s="65">
        <f t="shared" si="160"/>
        <v>0</v>
      </c>
      <c r="AN227" s="64"/>
      <c r="AO227" s="65">
        <f t="shared" si="161"/>
        <v>0</v>
      </c>
      <c r="AP227" s="300">
        <f t="shared" si="162"/>
        <v>55</v>
      </c>
      <c r="AQ227" s="78">
        <f t="shared" si="163"/>
        <v>8</v>
      </c>
      <c r="AR227" s="291">
        <v>1</v>
      </c>
      <c r="AS227" s="69"/>
      <c r="AT227" s="286">
        <v>4</v>
      </c>
      <c r="AU227" s="226">
        <f t="shared" si="131"/>
        <v>5</v>
      </c>
      <c r="AV227" s="294">
        <f t="shared" si="132"/>
        <v>1</v>
      </c>
      <c r="AW227" s="68">
        <f t="shared" si="133"/>
        <v>0</v>
      </c>
      <c r="AX227" s="298">
        <f t="shared" si="167"/>
        <v>6</v>
      </c>
      <c r="AY227" s="226">
        <f t="shared" si="134"/>
        <v>7</v>
      </c>
      <c r="AZ227" s="291">
        <f t="shared" si="135"/>
        <v>0</v>
      </c>
      <c r="BA227" s="69">
        <f t="shared" si="136"/>
        <v>0</v>
      </c>
      <c r="BB227" s="286">
        <f t="shared" si="137"/>
        <v>-2</v>
      </c>
      <c r="BC227" s="226">
        <f t="shared" si="138"/>
        <v>-2</v>
      </c>
      <c r="BD227" s="70">
        <f t="shared" si="139"/>
        <v>-28.571428571428569</v>
      </c>
      <c r="BE227" s="70">
        <f t="shared" si="140"/>
        <v>-33.333333333333329</v>
      </c>
      <c r="BF227" s="71"/>
      <c r="BG227" s="71"/>
      <c r="BH227" s="71"/>
      <c r="BI227" s="108">
        <f t="shared" si="141"/>
        <v>0</v>
      </c>
      <c r="BJ227" s="18">
        <f t="shared" si="142"/>
        <v>5</v>
      </c>
      <c r="BK227" s="18"/>
      <c r="BL227" s="18">
        <f t="shared" si="143"/>
        <v>5</v>
      </c>
      <c r="BM227" s="18">
        <f t="shared" si="144"/>
        <v>-2</v>
      </c>
      <c r="BN227" s="18">
        <f t="shared" si="145"/>
        <v>-28.571428571428569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68"/>
        <v>-2</v>
      </c>
      <c r="CW227" s="173">
        <f t="shared" si="146"/>
        <v>-28.571428571428569</v>
      </c>
      <c r="CX227" s="60"/>
      <c r="CY227" s="60"/>
      <c r="CZ227" s="60"/>
      <c r="DA227" s="60"/>
      <c r="DB227" s="60"/>
      <c r="DC227" s="75"/>
      <c r="DD227" s="60"/>
      <c r="DE227" s="75"/>
      <c r="DF227" s="60"/>
      <c r="DG227" s="60"/>
      <c r="DH227" s="60"/>
      <c r="DI227" s="60"/>
      <c r="DK227" s="3">
        <v>1</v>
      </c>
      <c r="DM227" s="3">
        <v>4</v>
      </c>
      <c r="DN227" s="3">
        <v>5</v>
      </c>
    </row>
    <row r="228" spans="1:120" s="3" customFormat="1" ht="21.75" customHeight="1">
      <c r="A228" s="56">
        <v>219</v>
      </c>
      <c r="B228" s="58">
        <v>80030266</v>
      </c>
      <c r="C228" s="59" t="s">
        <v>391</v>
      </c>
      <c r="D228" s="60" t="s">
        <v>390</v>
      </c>
      <c r="E228" s="60" t="s">
        <v>373</v>
      </c>
      <c r="F228" s="60" t="s">
        <v>106</v>
      </c>
      <c r="G228" s="60" t="s">
        <v>107</v>
      </c>
      <c r="H228" s="60" t="s">
        <v>108</v>
      </c>
      <c r="I228" s="56">
        <v>55</v>
      </c>
      <c r="J228" s="56" t="s">
        <v>116</v>
      </c>
      <c r="K228" s="56" t="s">
        <v>110</v>
      </c>
      <c r="L228" s="56">
        <v>0</v>
      </c>
      <c r="M228" s="62">
        <f t="shared" si="147"/>
        <v>0</v>
      </c>
      <c r="N228" s="61">
        <v>11</v>
      </c>
      <c r="O228" s="62">
        <f t="shared" si="148"/>
        <v>1</v>
      </c>
      <c r="P228" s="61">
        <v>9</v>
      </c>
      <c r="Q228" s="62">
        <f t="shared" si="149"/>
        <v>1</v>
      </c>
      <c r="R228" s="61">
        <v>9</v>
      </c>
      <c r="S228" s="63">
        <f t="shared" si="150"/>
        <v>1</v>
      </c>
      <c r="T228" s="61">
        <v>13</v>
      </c>
      <c r="U228" s="63">
        <f t="shared" si="151"/>
        <v>1</v>
      </c>
      <c r="V228" s="61">
        <v>8</v>
      </c>
      <c r="W228" s="63">
        <f t="shared" si="152"/>
        <v>1</v>
      </c>
      <c r="X228" s="61">
        <v>12</v>
      </c>
      <c r="Y228" s="63">
        <f t="shared" si="153"/>
        <v>1</v>
      </c>
      <c r="Z228" s="61">
        <v>11</v>
      </c>
      <c r="AA228" s="63">
        <f t="shared" si="154"/>
        <v>1</v>
      </c>
      <c r="AB228" s="61">
        <v>12</v>
      </c>
      <c r="AC228" s="63">
        <f t="shared" si="155"/>
        <v>1</v>
      </c>
      <c r="AD228" s="64">
        <v>0</v>
      </c>
      <c r="AE228" s="65">
        <f t="shared" si="156"/>
        <v>0</v>
      </c>
      <c r="AF228" s="64">
        <v>0</v>
      </c>
      <c r="AG228" s="65">
        <f t="shared" si="157"/>
        <v>0</v>
      </c>
      <c r="AH228" s="64">
        <v>0</v>
      </c>
      <c r="AI228" s="65">
        <f t="shared" si="158"/>
        <v>0</v>
      </c>
      <c r="AJ228" s="64"/>
      <c r="AK228" s="65">
        <f t="shared" si="159"/>
        <v>0</v>
      </c>
      <c r="AL228" s="64"/>
      <c r="AM228" s="65">
        <f t="shared" si="160"/>
        <v>0</v>
      </c>
      <c r="AN228" s="64"/>
      <c r="AO228" s="65">
        <f t="shared" si="161"/>
        <v>0</v>
      </c>
      <c r="AP228" s="300">
        <f t="shared" si="162"/>
        <v>85</v>
      </c>
      <c r="AQ228" s="78">
        <f t="shared" si="163"/>
        <v>8</v>
      </c>
      <c r="AR228" s="291">
        <v>1</v>
      </c>
      <c r="AS228" s="69"/>
      <c r="AT228" s="286">
        <v>5</v>
      </c>
      <c r="AU228" s="226">
        <f t="shared" si="131"/>
        <v>6</v>
      </c>
      <c r="AV228" s="294">
        <f t="shared" si="132"/>
        <v>1</v>
      </c>
      <c r="AW228" s="68">
        <f t="shared" si="133"/>
        <v>0</v>
      </c>
      <c r="AX228" s="298">
        <f t="shared" si="167"/>
        <v>8</v>
      </c>
      <c r="AY228" s="226">
        <f t="shared" si="134"/>
        <v>9</v>
      </c>
      <c r="AZ228" s="291">
        <f t="shared" si="135"/>
        <v>0</v>
      </c>
      <c r="BA228" s="69">
        <f t="shared" si="136"/>
        <v>0</v>
      </c>
      <c r="BB228" s="286">
        <f t="shared" si="137"/>
        <v>-3</v>
      </c>
      <c r="BC228" s="226">
        <f t="shared" si="138"/>
        <v>-3</v>
      </c>
      <c r="BD228" s="70">
        <f t="shared" si="139"/>
        <v>-33.333333333333329</v>
      </c>
      <c r="BE228" s="70">
        <f t="shared" si="140"/>
        <v>-37.5</v>
      </c>
      <c r="BF228" s="71"/>
      <c r="BG228" s="71"/>
      <c r="BH228" s="71">
        <v>1</v>
      </c>
      <c r="BI228" s="108">
        <f t="shared" si="141"/>
        <v>1</v>
      </c>
      <c r="BJ228" s="18">
        <f t="shared" si="142"/>
        <v>5</v>
      </c>
      <c r="BK228" s="18">
        <v>1</v>
      </c>
      <c r="BL228" s="18">
        <f t="shared" si="143"/>
        <v>6</v>
      </c>
      <c r="BM228" s="18">
        <f t="shared" si="144"/>
        <v>-3</v>
      </c>
      <c r="BN228" s="18">
        <f t="shared" si="145"/>
        <v>-33.333333333333329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68"/>
        <v>-3</v>
      </c>
      <c r="CW228" s="173">
        <f t="shared" si="146"/>
        <v>-33.333333333333329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5</v>
      </c>
      <c r="DN228" s="3">
        <v>6</v>
      </c>
    </row>
    <row r="229" spans="1:120" s="3" customFormat="1" ht="21.75" customHeight="1">
      <c r="A229" s="56">
        <v>220</v>
      </c>
      <c r="B229" s="58">
        <v>80030268</v>
      </c>
      <c r="C229" s="59" t="s">
        <v>392</v>
      </c>
      <c r="D229" s="60" t="s">
        <v>390</v>
      </c>
      <c r="E229" s="60" t="s">
        <v>373</v>
      </c>
      <c r="F229" s="60" t="s">
        <v>106</v>
      </c>
      <c r="G229" s="60" t="s">
        <v>107</v>
      </c>
      <c r="H229" s="60" t="s">
        <v>108</v>
      </c>
      <c r="I229" s="56">
        <v>50</v>
      </c>
      <c r="J229" s="56" t="s">
        <v>109</v>
      </c>
      <c r="K229" s="56" t="s">
        <v>113</v>
      </c>
      <c r="L229" s="56">
        <v>0</v>
      </c>
      <c r="M229" s="62">
        <f t="shared" si="147"/>
        <v>0</v>
      </c>
      <c r="N229" s="61">
        <v>20</v>
      </c>
      <c r="O229" s="62">
        <f t="shared" si="148"/>
        <v>1</v>
      </c>
      <c r="P229" s="61">
        <v>23</v>
      </c>
      <c r="Q229" s="62">
        <f t="shared" si="149"/>
        <v>1</v>
      </c>
      <c r="R229" s="61">
        <v>33</v>
      </c>
      <c r="S229" s="63">
        <f t="shared" si="150"/>
        <v>1</v>
      </c>
      <c r="T229" s="61">
        <v>29</v>
      </c>
      <c r="U229" s="63">
        <f t="shared" si="151"/>
        <v>1</v>
      </c>
      <c r="V229" s="61">
        <v>28</v>
      </c>
      <c r="W229" s="63">
        <f t="shared" si="152"/>
        <v>1</v>
      </c>
      <c r="X229" s="61">
        <v>30</v>
      </c>
      <c r="Y229" s="63">
        <f t="shared" si="153"/>
        <v>1</v>
      </c>
      <c r="Z229" s="61">
        <v>37</v>
      </c>
      <c r="AA229" s="63">
        <f t="shared" si="154"/>
        <v>1</v>
      </c>
      <c r="AB229" s="61">
        <v>26</v>
      </c>
      <c r="AC229" s="63">
        <f t="shared" si="155"/>
        <v>1</v>
      </c>
      <c r="AD229" s="64">
        <v>0</v>
      </c>
      <c r="AE229" s="65">
        <f t="shared" si="156"/>
        <v>0</v>
      </c>
      <c r="AF229" s="64">
        <v>0</v>
      </c>
      <c r="AG229" s="65">
        <f t="shared" si="157"/>
        <v>0</v>
      </c>
      <c r="AH229" s="64">
        <v>0</v>
      </c>
      <c r="AI229" s="65">
        <f t="shared" si="158"/>
        <v>0</v>
      </c>
      <c r="AJ229" s="64"/>
      <c r="AK229" s="65">
        <f t="shared" si="159"/>
        <v>0</v>
      </c>
      <c r="AL229" s="64"/>
      <c r="AM229" s="65">
        <f t="shared" si="160"/>
        <v>0</v>
      </c>
      <c r="AN229" s="64"/>
      <c r="AO229" s="65">
        <f t="shared" si="161"/>
        <v>0</v>
      </c>
      <c r="AP229" s="300">
        <f t="shared" si="162"/>
        <v>226</v>
      </c>
      <c r="AQ229" s="78">
        <f t="shared" si="163"/>
        <v>8</v>
      </c>
      <c r="AR229" s="291">
        <v>1</v>
      </c>
      <c r="AS229" s="69"/>
      <c r="AT229" s="286">
        <v>11</v>
      </c>
      <c r="AU229" s="226">
        <f t="shared" si="131"/>
        <v>12</v>
      </c>
      <c r="AV229" s="294">
        <f t="shared" si="132"/>
        <v>1</v>
      </c>
      <c r="AW229" s="68">
        <f t="shared" si="133"/>
        <v>1</v>
      </c>
      <c r="AX229" s="298">
        <f t="shared" si="167"/>
        <v>10</v>
      </c>
      <c r="AY229" s="226">
        <f t="shared" si="134"/>
        <v>12</v>
      </c>
      <c r="AZ229" s="291">
        <f t="shared" si="135"/>
        <v>0</v>
      </c>
      <c r="BA229" s="69">
        <f t="shared" si="136"/>
        <v>-1</v>
      </c>
      <c r="BB229" s="286">
        <f t="shared" si="137"/>
        <v>1</v>
      </c>
      <c r="BC229" s="226">
        <f t="shared" si="138"/>
        <v>0</v>
      </c>
      <c r="BD229" s="70">
        <f t="shared" si="139"/>
        <v>0</v>
      </c>
      <c r="BE229" s="70">
        <f t="shared" si="140"/>
        <v>10</v>
      </c>
      <c r="BF229" s="71"/>
      <c r="BG229" s="71"/>
      <c r="BH229" s="71">
        <v>1</v>
      </c>
      <c r="BI229" s="108">
        <f t="shared" si="141"/>
        <v>1</v>
      </c>
      <c r="BJ229" s="18">
        <f t="shared" si="142"/>
        <v>11</v>
      </c>
      <c r="BK229" s="18">
        <v>3</v>
      </c>
      <c r="BL229" s="18">
        <f t="shared" si="143"/>
        <v>14</v>
      </c>
      <c r="BM229" s="18">
        <f t="shared" si="144"/>
        <v>2</v>
      </c>
      <c r="BN229" s="18">
        <f t="shared" si="145"/>
        <v>16.666666666666664</v>
      </c>
      <c r="BO229" s="73"/>
      <c r="BP229" s="55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60"/>
      <c r="CV229" s="56">
        <f t="shared" si="168"/>
        <v>0</v>
      </c>
      <c r="CW229" s="173">
        <f t="shared" si="146"/>
        <v>0</v>
      </c>
      <c r="CX229" s="60"/>
      <c r="CY229" s="60"/>
      <c r="CZ229" s="60"/>
      <c r="DA229" s="60"/>
      <c r="DB229" s="60"/>
      <c r="DC229" s="75"/>
      <c r="DD229" s="60"/>
      <c r="DE229" s="75"/>
      <c r="DF229" s="60"/>
      <c r="DG229" s="60"/>
      <c r="DH229" s="60"/>
      <c r="DI229" s="60"/>
      <c r="DK229" s="3">
        <v>1</v>
      </c>
      <c r="DM229" s="3">
        <v>9</v>
      </c>
      <c r="DN229" s="3">
        <v>10</v>
      </c>
    </row>
    <row r="230" spans="1:120" s="3" customFormat="1" ht="21.75" customHeight="1">
      <c r="A230" s="56">
        <v>221</v>
      </c>
      <c r="B230" s="58">
        <v>80030269</v>
      </c>
      <c r="C230" s="59" t="s">
        <v>393</v>
      </c>
      <c r="D230" s="60" t="s">
        <v>390</v>
      </c>
      <c r="E230" s="60" t="s">
        <v>373</v>
      </c>
      <c r="F230" s="60" t="s">
        <v>106</v>
      </c>
      <c r="G230" s="60" t="s">
        <v>107</v>
      </c>
      <c r="H230" s="60" t="s">
        <v>108</v>
      </c>
      <c r="I230" s="56">
        <v>35</v>
      </c>
      <c r="J230" s="56" t="s">
        <v>116</v>
      </c>
      <c r="K230" s="56" t="s">
        <v>110</v>
      </c>
      <c r="L230" s="56">
        <v>0</v>
      </c>
      <c r="M230" s="62">
        <f t="shared" si="147"/>
        <v>0</v>
      </c>
      <c r="N230" s="61">
        <v>9</v>
      </c>
      <c r="O230" s="62">
        <f t="shared" si="148"/>
        <v>1</v>
      </c>
      <c r="P230" s="61">
        <v>10</v>
      </c>
      <c r="Q230" s="62">
        <f t="shared" si="149"/>
        <v>1</v>
      </c>
      <c r="R230" s="61">
        <v>12</v>
      </c>
      <c r="S230" s="63">
        <f t="shared" si="150"/>
        <v>1</v>
      </c>
      <c r="T230" s="61">
        <v>10</v>
      </c>
      <c r="U230" s="63">
        <f t="shared" si="151"/>
        <v>1</v>
      </c>
      <c r="V230" s="61">
        <v>8</v>
      </c>
      <c r="W230" s="63">
        <f t="shared" si="152"/>
        <v>1</v>
      </c>
      <c r="X230" s="61">
        <v>7</v>
      </c>
      <c r="Y230" s="63">
        <f t="shared" si="153"/>
        <v>1</v>
      </c>
      <c r="Z230" s="61">
        <v>13</v>
      </c>
      <c r="AA230" s="63">
        <f t="shared" si="154"/>
        <v>1</v>
      </c>
      <c r="AB230" s="61">
        <v>6</v>
      </c>
      <c r="AC230" s="63">
        <f t="shared" si="155"/>
        <v>1</v>
      </c>
      <c r="AD230" s="64">
        <v>0</v>
      </c>
      <c r="AE230" s="65">
        <f t="shared" si="156"/>
        <v>0</v>
      </c>
      <c r="AF230" s="64">
        <v>0</v>
      </c>
      <c r="AG230" s="65">
        <f t="shared" si="157"/>
        <v>0</v>
      </c>
      <c r="AH230" s="64">
        <v>0</v>
      </c>
      <c r="AI230" s="65">
        <f t="shared" si="158"/>
        <v>0</v>
      </c>
      <c r="AJ230" s="64"/>
      <c r="AK230" s="65">
        <f t="shared" si="159"/>
        <v>0</v>
      </c>
      <c r="AL230" s="64"/>
      <c r="AM230" s="65">
        <f t="shared" si="160"/>
        <v>0</v>
      </c>
      <c r="AN230" s="64"/>
      <c r="AO230" s="65">
        <f t="shared" si="161"/>
        <v>0</v>
      </c>
      <c r="AP230" s="300">
        <f t="shared" si="162"/>
        <v>75</v>
      </c>
      <c r="AQ230" s="78">
        <f t="shared" si="163"/>
        <v>8</v>
      </c>
      <c r="AR230" s="291">
        <v>1</v>
      </c>
      <c r="AS230" s="69"/>
      <c r="AT230" s="286">
        <v>4</v>
      </c>
      <c r="AU230" s="226">
        <f t="shared" si="131"/>
        <v>5</v>
      </c>
      <c r="AV230" s="294">
        <f t="shared" si="132"/>
        <v>1</v>
      </c>
      <c r="AW230" s="68">
        <f t="shared" si="133"/>
        <v>0</v>
      </c>
      <c r="AX230" s="298">
        <f t="shared" si="167"/>
        <v>6</v>
      </c>
      <c r="AY230" s="226">
        <f t="shared" si="134"/>
        <v>7</v>
      </c>
      <c r="AZ230" s="291">
        <f t="shared" si="135"/>
        <v>0</v>
      </c>
      <c r="BA230" s="69">
        <f t="shared" si="136"/>
        <v>0</v>
      </c>
      <c r="BB230" s="286">
        <f t="shared" si="137"/>
        <v>-2</v>
      </c>
      <c r="BC230" s="226">
        <f t="shared" si="138"/>
        <v>-2</v>
      </c>
      <c r="BD230" s="70">
        <f t="shared" si="139"/>
        <v>-28.571428571428569</v>
      </c>
      <c r="BE230" s="70">
        <f t="shared" si="140"/>
        <v>-33.333333333333329</v>
      </c>
      <c r="BF230" s="71"/>
      <c r="BG230" s="71"/>
      <c r="BH230" s="71"/>
      <c r="BI230" s="108">
        <f t="shared" si="141"/>
        <v>0</v>
      </c>
      <c r="BJ230" s="18">
        <f t="shared" si="142"/>
        <v>5</v>
      </c>
      <c r="BK230" s="18"/>
      <c r="BL230" s="18">
        <f t="shared" si="143"/>
        <v>5</v>
      </c>
      <c r="BM230" s="18">
        <f t="shared" si="144"/>
        <v>-2</v>
      </c>
      <c r="BN230" s="18">
        <f t="shared" si="145"/>
        <v>-28.571428571428569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68"/>
        <v>-2</v>
      </c>
      <c r="CW230" s="173">
        <f t="shared" si="146"/>
        <v>-28.571428571428569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4</v>
      </c>
      <c r="DN230" s="3">
        <v>5</v>
      </c>
    </row>
    <row r="231" spans="1:120" s="3" customFormat="1" ht="21.75" customHeight="1">
      <c r="A231" s="56">
        <v>222</v>
      </c>
      <c r="B231" s="58">
        <v>80030270</v>
      </c>
      <c r="C231" s="59" t="s">
        <v>394</v>
      </c>
      <c r="D231" s="60" t="s">
        <v>207</v>
      </c>
      <c r="E231" s="60" t="s">
        <v>153</v>
      </c>
      <c r="F231" s="60" t="s">
        <v>106</v>
      </c>
      <c r="G231" s="60" t="s">
        <v>107</v>
      </c>
      <c r="H231" s="60" t="s">
        <v>108</v>
      </c>
      <c r="I231" s="56">
        <v>70</v>
      </c>
      <c r="J231" s="56" t="s">
        <v>116</v>
      </c>
      <c r="K231" s="56" t="s">
        <v>110</v>
      </c>
      <c r="L231" s="56">
        <v>0</v>
      </c>
      <c r="M231" s="62">
        <f t="shared" si="147"/>
        <v>0</v>
      </c>
      <c r="N231" s="61">
        <v>14</v>
      </c>
      <c r="O231" s="62">
        <f t="shared" si="148"/>
        <v>1</v>
      </c>
      <c r="P231" s="61">
        <v>4</v>
      </c>
      <c r="Q231" s="62">
        <f t="shared" si="149"/>
        <v>1</v>
      </c>
      <c r="R231" s="61">
        <v>8</v>
      </c>
      <c r="S231" s="63">
        <f t="shared" si="150"/>
        <v>1</v>
      </c>
      <c r="T231" s="61">
        <v>16</v>
      </c>
      <c r="U231" s="63">
        <f t="shared" si="151"/>
        <v>1</v>
      </c>
      <c r="V231" s="61">
        <v>7</v>
      </c>
      <c r="W231" s="63">
        <f t="shared" si="152"/>
        <v>1</v>
      </c>
      <c r="X231" s="61">
        <v>20</v>
      </c>
      <c r="Y231" s="63">
        <f t="shared" si="153"/>
        <v>1</v>
      </c>
      <c r="Z231" s="61">
        <v>10</v>
      </c>
      <c r="AA231" s="63">
        <f t="shared" si="154"/>
        <v>1</v>
      </c>
      <c r="AB231" s="61">
        <v>20</v>
      </c>
      <c r="AC231" s="63">
        <f t="shared" si="155"/>
        <v>1</v>
      </c>
      <c r="AD231" s="64">
        <v>0</v>
      </c>
      <c r="AE231" s="65">
        <f t="shared" si="156"/>
        <v>0</v>
      </c>
      <c r="AF231" s="64">
        <v>0</v>
      </c>
      <c r="AG231" s="65">
        <f t="shared" si="157"/>
        <v>0</v>
      </c>
      <c r="AH231" s="64">
        <v>0</v>
      </c>
      <c r="AI231" s="65">
        <f t="shared" si="158"/>
        <v>0</v>
      </c>
      <c r="AJ231" s="64"/>
      <c r="AK231" s="65">
        <f t="shared" si="159"/>
        <v>0</v>
      </c>
      <c r="AL231" s="64"/>
      <c r="AM231" s="65">
        <f t="shared" si="160"/>
        <v>0</v>
      </c>
      <c r="AN231" s="64"/>
      <c r="AO231" s="65">
        <f t="shared" si="161"/>
        <v>0</v>
      </c>
      <c r="AP231" s="300">
        <f t="shared" si="162"/>
        <v>99</v>
      </c>
      <c r="AQ231" s="78">
        <f t="shared" si="163"/>
        <v>8</v>
      </c>
      <c r="AR231" s="291">
        <v>1</v>
      </c>
      <c r="AS231" s="69"/>
      <c r="AT231" s="286">
        <v>6</v>
      </c>
      <c r="AU231" s="226">
        <f t="shared" si="131"/>
        <v>7</v>
      </c>
      <c r="AV231" s="294">
        <f t="shared" si="132"/>
        <v>1</v>
      </c>
      <c r="AW231" s="68">
        <f t="shared" si="133"/>
        <v>0</v>
      </c>
      <c r="AX231" s="298">
        <f t="shared" si="167"/>
        <v>8</v>
      </c>
      <c r="AY231" s="226">
        <f t="shared" si="134"/>
        <v>9</v>
      </c>
      <c r="AZ231" s="291">
        <f t="shared" si="135"/>
        <v>0</v>
      </c>
      <c r="BA231" s="69">
        <f t="shared" si="136"/>
        <v>0</v>
      </c>
      <c r="BB231" s="286">
        <f t="shared" si="137"/>
        <v>-2</v>
      </c>
      <c r="BC231" s="226">
        <f t="shared" si="138"/>
        <v>-2</v>
      </c>
      <c r="BD231" s="70">
        <f t="shared" si="139"/>
        <v>-22.222222222222221</v>
      </c>
      <c r="BE231" s="70">
        <f t="shared" si="140"/>
        <v>-25</v>
      </c>
      <c r="BF231" s="71"/>
      <c r="BG231" s="71"/>
      <c r="BH231" s="71"/>
      <c r="BI231" s="108">
        <f t="shared" si="141"/>
        <v>0</v>
      </c>
      <c r="BJ231" s="18">
        <f t="shared" si="142"/>
        <v>7</v>
      </c>
      <c r="BK231" s="18"/>
      <c r="BL231" s="18">
        <f t="shared" si="143"/>
        <v>7</v>
      </c>
      <c r="BM231" s="18">
        <f t="shared" si="144"/>
        <v>-2</v>
      </c>
      <c r="BN231" s="18">
        <f t="shared" si="145"/>
        <v>-22.222222222222221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68"/>
        <v>-2</v>
      </c>
      <c r="CW231" s="173">
        <f t="shared" si="146"/>
        <v>-22.222222222222221</v>
      </c>
      <c r="CX231" s="60"/>
      <c r="CY231" s="60"/>
      <c r="CZ231" s="60"/>
      <c r="DA231" s="60"/>
      <c r="DB231" s="60"/>
      <c r="DC231" s="75"/>
      <c r="DD231" s="60"/>
      <c r="DE231" s="75"/>
      <c r="DF231" s="60"/>
      <c r="DG231" s="60"/>
      <c r="DH231" s="60"/>
      <c r="DI231" s="60"/>
      <c r="DK231" s="3">
        <v>1</v>
      </c>
      <c r="DM231" s="3">
        <v>6</v>
      </c>
      <c r="DN231" s="3">
        <v>7</v>
      </c>
    </row>
    <row r="232" spans="1:120" s="3" customFormat="1" ht="21.75" customHeight="1">
      <c r="A232" s="56">
        <v>223</v>
      </c>
      <c r="B232" s="58">
        <v>80030271</v>
      </c>
      <c r="C232" s="59" t="s">
        <v>395</v>
      </c>
      <c r="D232" s="60" t="s">
        <v>276</v>
      </c>
      <c r="E232" s="60" t="s">
        <v>214</v>
      </c>
      <c r="F232" s="60" t="s">
        <v>106</v>
      </c>
      <c r="G232" s="60" t="s">
        <v>107</v>
      </c>
      <c r="H232" s="60" t="s">
        <v>108</v>
      </c>
      <c r="I232" s="56">
        <v>31</v>
      </c>
      <c r="J232" s="56" t="s">
        <v>116</v>
      </c>
      <c r="K232" s="56" t="s">
        <v>110</v>
      </c>
      <c r="L232" s="56">
        <v>11</v>
      </c>
      <c r="M232" s="62">
        <f t="shared" si="147"/>
        <v>1</v>
      </c>
      <c r="N232" s="61">
        <v>3</v>
      </c>
      <c r="O232" s="62">
        <f t="shared" si="148"/>
        <v>1</v>
      </c>
      <c r="P232" s="61">
        <v>8</v>
      </c>
      <c r="Q232" s="62">
        <f t="shared" si="149"/>
        <v>1</v>
      </c>
      <c r="R232" s="61">
        <v>17</v>
      </c>
      <c r="S232" s="63">
        <f t="shared" si="150"/>
        <v>1</v>
      </c>
      <c r="T232" s="61">
        <v>13</v>
      </c>
      <c r="U232" s="63">
        <f t="shared" si="151"/>
        <v>1</v>
      </c>
      <c r="V232" s="61">
        <v>9</v>
      </c>
      <c r="W232" s="63">
        <f t="shared" si="152"/>
        <v>1</v>
      </c>
      <c r="X232" s="61">
        <v>12</v>
      </c>
      <c r="Y232" s="63">
        <f t="shared" si="153"/>
        <v>1</v>
      </c>
      <c r="Z232" s="61">
        <v>11</v>
      </c>
      <c r="AA232" s="63">
        <f t="shared" si="154"/>
        <v>1</v>
      </c>
      <c r="AB232" s="61">
        <v>9</v>
      </c>
      <c r="AC232" s="63">
        <f t="shared" si="155"/>
        <v>1</v>
      </c>
      <c r="AD232" s="64">
        <v>0</v>
      </c>
      <c r="AE232" s="65">
        <f t="shared" si="156"/>
        <v>0</v>
      </c>
      <c r="AF232" s="64">
        <v>0</v>
      </c>
      <c r="AG232" s="65">
        <f t="shared" si="157"/>
        <v>0</v>
      </c>
      <c r="AH232" s="64">
        <v>0</v>
      </c>
      <c r="AI232" s="65">
        <f t="shared" si="158"/>
        <v>0</v>
      </c>
      <c r="AJ232" s="64"/>
      <c r="AK232" s="65">
        <f t="shared" si="159"/>
        <v>0</v>
      </c>
      <c r="AL232" s="64"/>
      <c r="AM232" s="65">
        <f t="shared" si="160"/>
        <v>0</v>
      </c>
      <c r="AN232" s="64"/>
      <c r="AO232" s="65">
        <f t="shared" si="161"/>
        <v>0</v>
      </c>
      <c r="AP232" s="300">
        <f t="shared" si="162"/>
        <v>93</v>
      </c>
      <c r="AQ232" s="78">
        <f t="shared" si="163"/>
        <v>9</v>
      </c>
      <c r="AR232" s="291">
        <v>1</v>
      </c>
      <c r="AS232" s="69"/>
      <c r="AT232" s="286">
        <v>3</v>
      </c>
      <c r="AU232" s="226">
        <f t="shared" si="131"/>
        <v>4</v>
      </c>
      <c r="AV232" s="294">
        <f t="shared" si="132"/>
        <v>1</v>
      </c>
      <c r="AW232" s="68">
        <f t="shared" si="133"/>
        <v>0</v>
      </c>
      <c r="AX232" s="298">
        <f t="shared" si="167"/>
        <v>8</v>
      </c>
      <c r="AY232" s="226">
        <f t="shared" si="134"/>
        <v>9</v>
      </c>
      <c r="AZ232" s="291">
        <f t="shared" si="135"/>
        <v>0</v>
      </c>
      <c r="BA232" s="69">
        <f t="shared" si="136"/>
        <v>0</v>
      </c>
      <c r="BB232" s="286">
        <f t="shared" si="137"/>
        <v>-5</v>
      </c>
      <c r="BC232" s="226">
        <f t="shared" si="138"/>
        <v>-5</v>
      </c>
      <c r="BD232" s="70">
        <f t="shared" si="139"/>
        <v>-55.555555555555557</v>
      </c>
      <c r="BE232" s="70">
        <f t="shared" si="140"/>
        <v>-62.5</v>
      </c>
      <c r="BF232" s="71"/>
      <c r="BG232" s="71"/>
      <c r="BH232" s="71">
        <v>1</v>
      </c>
      <c r="BI232" s="108">
        <f t="shared" si="141"/>
        <v>1</v>
      </c>
      <c r="BJ232" s="18">
        <f t="shared" si="142"/>
        <v>3</v>
      </c>
      <c r="BK232" s="18"/>
      <c r="BL232" s="18">
        <f t="shared" si="143"/>
        <v>3</v>
      </c>
      <c r="BM232" s="18">
        <f t="shared" si="144"/>
        <v>-6</v>
      </c>
      <c r="BN232" s="18">
        <f t="shared" si="145"/>
        <v>-66.666666666666657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si="168"/>
        <v>-5</v>
      </c>
      <c r="CW232" s="173">
        <f t="shared" si="146"/>
        <v>-55.555555555555557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4</v>
      </c>
      <c r="DN232" s="3">
        <v>5</v>
      </c>
    </row>
    <row r="233" spans="1:120" s="3" customFormat="1" ht="21.75" customHeight="1">
      <c r="A233" s="56">
        <v>224</v>
      </c>
      <c r="B233" s="58" t="s">
        <v>396</v>
      </c>
      <c r="C233" s="59" t="s">
        <v>398</v>
      </c>
      <c r="D233" s="60" t="s">
        <v>253</v>
      </c>
      <c r="E233" s="60" t="s">
        <v>214</v>
      </c>
      <c r="F233" s="60" t="s">
        <v>106</v>
      </c>
      <c r="G233" s="60" t="s">
        <v>107</v>
      </c>
      <c r="H233" s="60" t="s">
        <v>108</v>
      </c>
      <c r="I233" s="56">
        <v>26</v>
      </c>
      <c r="J233" s="56" t="s">
        <v>399</v>
      </c>
      <c r="K233" s="56" t="s">
        <v>110</v>
      </c>
      <c r="L233" s="56">
        <v>0</v>
      </c>
      <c r="M233" s="62">
        <f t="shared" si="147"/>
        <v>0</v>
      </c>
      <c r="N233" s="61"/>
      <c r="O233" s="62">
        <f t="shared" si="148"/>
        <v>0</v>
      </c>
      <c r="P233" s="61"/>
      <c r="Q233" s="62">
        <f t="shared" si="149"/>
        <v>0</v>
      </c>
      <c r="R233" s="61"/>
      <c r="S233" s="63">
        <f t="shared" si="150"/>
        <v>0</v>
      </c>
      <c r="T233" s="61"/>
      <c r="U233" s="63">
        <f t="shared" si="151"/>
        <v>0</v>
      </c>
      <c r="V233" s="61"/>
      <c r="W233" s="63">
        <f t="shared" si="152"/>
        <v>0</v>
      </c>
      <c r="X233" s="61"/>
      <c r="Y233" s="63">
        <f t="shared" si="153"/>
        <v>0</v>
      </c>
      <c r="Z233" s="61"/>
      <c r="AA233" s="63">
        <f t="shared" si="154"/>
        <v>0</v>
      </c>
      <c r="AB233" s="61"/>
      <c r="AC233" s="63">
        <f t="shared" si="155"/>
        <v>0</v>
      </c>
      <c r="AD233" s="64"/>
      <c r="AE233" s="65">
        <f t="shared" si="156"/>
        <v>0</v>
      </c>
      <c r="AF233" s="64"/>
      <c r="AG233" s="65">
        <f t="shared" si="157"/>
        <v>0</v>
      </c>
      <c r="AH233" s="64"/>
      <c r="AI233" s="65">
        <f t="shared" si="158"/>
        <v>0</v>
      </c>
      <c r="AJ233" s="64"/>
      <c r="AK233" s="65">
        <f t="shared" si="159"/>
        <v>0</v>
      </c>
      <c r="AL233" s="64"/>
      <c r="AM233" s="65">
        <f t="shared" si="160"/>
        <v>0</v>
      </c>
      <c r="AN233" s="64"/>
      <c r="AO233" s="65">
        <f t="shared" si="161"/>
        <v>0</v>
      </c>
      <c r="AP233" s="300">
        <f t="shared" si="162"/>
        <v>0</v>
      </c>
      <c r="AQ233" s="78">
        <f t="shared" si="163"/>
        <v>0</v>
      </c>
      <c r="AR233" s="291">
        <v>0</v>
      </c>
      <c r="AS233" s="69"/>
      <c r="AT233" s="286">
        <v>0</v>
      </c>
      <c r="AU233" s="226">
        <f t="shared" ref="AU233:AU242" si="169">SUM(AR233:AT233)</f>
        <v>0</v>
      </c>
      <c r="AV233" s="294">
        <f t="shared" ref="AV233:AV242" si="170">IF(AP233&lt;1,0,IF(OR(AND(K233="ป.ปกติ",AP233&lt;=40),K233=""),0,1))</f>
        <v>0</v>
      </c>
      <c r="AW233" s="68">
        <f t="shared" ref="AW233:AW242" si="171">IF(AP233&lt;=119,0,IF(AP233&lt;=719,1,IF(AP233&lt;=1079,2,IF(AP233&lt;=1679,3,4))))</f>
        <v>0</v>
      </c>
      <c r="AX233" s="298">
        <f t="shared" ref="AX233:AX242" si="172">IF(AP233&lt;1,0,IF(AND((L233+N233+P233+R233+T233+V233+X233+Z233+AB233)&lt;=40,(L233+N233+P233+R233+T233+V233+X233+Z233+AB233)&gt;0,(AP233)&lt;120),"กรอก",ROUND((IF(AP233&lt;120,((IF((L233+N233+P233+R233+T233+V233+X233+Z233+AB233)=0,0,(IF((L233+N233+P233+R233+T233+V233+X233+Z233+AB233)&lt;=80,6,8))))+((((AE233+AG233+AI233)*30)/20)+(((AK233+AM233+AO233)*35)/20))),(((M233+O233+Q233)*20)/20)+(((S233+U233+W233+Y233+AA233+AC233)*25)/20)+(((AE233+AG233+AI233)*30)/20)+(((AK233+AM233+AO233)*35)/20))),0)))</f>
        <v>0</v>
      </c>
      <c r="AY233" s="226">
        <f t="shared" ref="AY233:AY242" si="173">SUM(AV233:AX233)</f>
        <v>0</v>
      </c>
      <c r="AZ233" s="291">
        <f t="shared" ref="AZ233:AZ242" si="174">SUM(AR233)-AV233</f>
        <v>0</v>
      </c>
      <c r="BA233" s="69">
        <f t="shared" ref="BA233:BA242" si="175">SUM(AS233)-AW233</f>
        <v>0</v>
      </c>
      <c r="BB233" s="286">
        <f t="shared" ref="BB233:BB242" si="176">SUM(AT233)-AX233</f>
        <v>0</v>
      </c>
      <c r="BC233" s="226">
        <f t="shared" ref="BC233:BC242" si="177">SUM(AU233)-AY233</f>
        <v>0</v>
      </c>
      <c r="BD233" s="70">
        <f t="shared" ref="BD233:BD242" si="178">IFERROR(SUM(BC233)/AY233*100,0)</f>
        <v>0</v>
      </c>
      <c r="BE233" s="70">
        <f t="shared" ref="BE233:BE242" si="179">IFERROR(SUM(BB233)/AX233*100,0)</f>
        <v>0</v>
      </c>
      <c r="BF233" s="71"/>
      <c r="BG233" s="71"/>
      <c r="BH233" s="71"/>
      <c r="BI233" s="108">
        <f t="shared" ref="BI233:BI242" si="180">SUM(BF233:BH233)</f>
        <v>0</v>
      </c>
      <c r="BJ233" s="18">
        <f t="shared" ref="BJ233:BJ242" si="181">AU233-BI233</f>
        <v>0</v>
      </c>
      <c r="BK233" s="18"/>
      <c r="BL233" s="18">
        <f t="shared" ref="BL233:BL242" si="182">BJ233+BK233</f>
        <v>0</v>
      </c>
      <c r="BM233" s="18">
        <f t="shared" ref="BM233:BM242" si="183">BL233-AY233</f>
        <v>0</v>
      </c>
      <c r="BN233" s="18" t="e">
        <f t="shared" ref="BN233:BN242" si="184">BM233/AY233*100</f>
        <v>#DIV/0!</v>
      </c>
      <c r="BO233" s="73"/>
      <c r="BP233" s="55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60"/>
      <c r="CV233" s="56">
        <f t="shared" ref="CV233:CV242" si="185">BC233+BQ233</f>
        <v>0</v>
      </c>
      <c r="CW233" s="173" t="e">
        <f t="shared" ref="CW233:CW242" si="186">CV233/AY233*100</f>
        <v>#DIV/0!</v>
      </c>
      <c r="CX233" s="106"/>
      <c r="CY233" s="106"/>
      <c r="CZ233" s="106"/>
      <c r="DA233" s="106"/>
      <c r="DB233" s="106"/>
      <c r="DC233" s="107">
        <v>1</v>
      </c>
      <c r="DD233" s="106"/>
      <c r="DE233" s="107"/>
      <c r="DF233" s="106"/>
      <c r="DG233" s="106"/>
      <c r="DH233" s="106"/>
      <c r="DI233" s="106"/>
      <c r="DK233" s="3">
        <v>0</v>
      </c>
      <c r="DM233" s="3">
        <v>0</v>
      </c>
      <c r="DN233" s="3">
        <v>0</v>
      </c>
      <c r="DP233" s="3" t="s">
        <v>454</v>
      </c>
    </row>
    <row r="234" spans="1:120" s="3" customFormat="1" ht="21.75" customHeight="1">
      <c r="A234" s="56">
        <v>225</v>
      </c>
      <c r="B234" s="58" t="s">
        <v>396</v>
      </c>
      <c r="C234" s="59" t="s">
        <v>400</v>
      </c>
      <c r="D234" s="60" t="s">
        <v>258</v>
      </c>
      <c r="E234" s="60" t="s">
        <v>214</v>
      </c>
      <c r="F234" s="60" t="s">
        <v>106</v>
      </c>
      <c r="G234" s="60" t="s">
        <v>107</v>
      </c>
      <c r="H234" s="60" t="s">
        <v>108</v>
      </c>
      <c r="I234" s="56">
        <v>4</v>
      </c>
      <c r="J234" s="56" t="s">
        <v>259</v>
      </c>
      <c r="K234" s="56" t="s">
        <v>110</v>
      </c>
      <c r="L234" s="56">
        <v>0</v>
      </c>
      <c r="M234" s="62">
        <f t="shared" si="147"/>
        <v>0</v>
      </c>
      <c r="N234" s="61"/>
      <c r="O234" s="62">
        <f t="shared" si="148"/>
        <v>0</v>
      </c>
      <c r="P234" s="61"/>
      <c r="Q234" s="62">
        <f t="shared" si="149"/>
        <v>0</v>
      </c>
      <c r="R234" s="61"/>
      <c r="S234" s="63">
        <f t="shared" si="150"/>
        <v>0</v>
      </c>
      <c r="T234" s="61"/>
      <c r="U234" s="63">
        <f t="shared" si="151"/>
        <v>0</v>
      </c>
      <c r="V234" s="61"/>
      <c r="W234" s="63">
        <f t="shared" si="152"/>
        <v>0</v>
      </c>
      <c r="X234" s="61"/>
      <c r="Y234" s="63">
        <f t="shared" si="153"/>
        <v>0</v>
      </c>
      <c r="Z234" s="61"/>
      <c r="AA234" s="63">
        <f t="shared" si="154"/>
        <v>0</v>
      </c>
      <c r="AB234" s="61"/>
      <c r="AC234" s="63">
        <f t="shared" si="155"/>
        <v>0</v>
      </c>
      <c r="AD234" s="64"/>
      <c r="AE234" s="65">
        <f t="shared" si="156"/>
        <v>0</v>
      </c>
      <c r="AF234" s="64"/>
      <c r="AG234" s="65">
        <f t="shared" si="157"/>
        <v>0</v>
      </c>
      <c r="AH234" s="64"/>
      <c r="AI234" s="65">
        <f t="shared" si="158"/>
        <v>0</v>
      </c>
      <c r="AJ234" s="64"/>
      <c r="AK234" s="65">
        <f t="shared" si="159"/>
        <v>0</v>
      </c>
      <c r="AL234" s="64"/>
      <c r="AM234" s="65">
        <f t="shared" si="160"/>
        <v>0</v>
      </c>
      <c r="AN234" s="64"/>
      <c r="AO234" s="65">
        <f t="shared" si="161"/>
        <v>0</v>
      </c>
      <c r="AP234" s="300">
        <f t="shared" si="162"/>
        <v>0</v>
      </c>
      <c r="AQ234" s="78">
        <f t="shared" si="163"/>
        <v>0</v>
      </c>
      <c r="AR234" s="291">
        <v>0</v>
      </c>
      <c r="AS234" s="69"/>
      <c r="AT234" s="286">
        <v>1</v>
      </c>
      <c r="AU234" s="226">
        <f t="shared" si="169"/>
        <v>1</v>
      </c>
      <c r="AV234" s="294">
        <f t="shared" si="170"/>
        <v>0</v>
      </c>
      <c r="AW234" s="68">
        <f t="shared" si="171"/>
        <v>0</v>
      </c>
      <c r="AX234" s="298">
        <f t="shared" si="172"/>
        <v>0</v>
      </c>
      <c r="AY234" s="226">
        <f t="shared" si="173"/>
        <v>0</v>
      </c>
      <c r="AZ234" s="291">
        <f t="shared" si="174"/>
        <v>0</v>
      </c>
      <c r="BA234" s="69">
        <f t="shared" si="175"/>
        <v>0</v>
      </c>
      <c r="BB234" s="286">
        <f t="shared" si="176"/>
        <v>1</v>
      </c>
      <c r="BC234" s="226">
        <f t="shared" si="177"/>
        <v>1</v>
      </c>
      <c r="BD234" s="70">
        <f t="shared" si="178"/>
        <v>0</v>
      </c>
      <c r="BE234" s="70">
        <f t="shared" si="179"/>
        <v>0</v>
      </c>
      <c r="BF234" s="71"/>
      <c r="BG234" s="71"/>
      <c r="BH234" s="71"/>
      <c r="BI234" s="108">
        <f t="shared" si="180"/>
        <v>0</v>
      </c>
      <c r="BJ234" s="18">
        <f t="shared" si="181"/>
        <v>1</v>
      </c>
      <c r="BK234" s="18"/>
      <c r="BL234" s="18">
        <f t="shared" si="182"/>
        <v>1</v>
      </c>
      <c r="BM234" s="18">
        <f t="shared" si="183"/>
        <v>1</v>
      </c>
      <c r="BN234" s="18" t="e">
        <f t="shared" si="184"/>
        <v>#DIV/0!</v>
      </c>
      <c r="BO234" s="55">
        <v>1</v>
      </c>
      <c r="BP234" s="55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60"/>
      <c r="CV234" s="56">
        <f t="shared" si="185"/>
        <v>1</v>
      </c>
      <c r="CW234" s="173" t="e">
        <f t="shared" si="186"/>
        <v>#DIV/0!</v>
      </c>
      <c r="CX234" s="106"/>
      <c r="CY234" s="106"/>
      <c r="CZ234" s="106"/>
      <c r="DA234" s="106"/>
      <c r="DB234" s="106"/>
      <c r="DC234" s="107">
        <v>2</v>
      </c>
      <c r="DD234" s="106"/>
      <c r="DE234" s="107"/>
      <c r="DF234" s="106"/>
      <c r="DG234" s="106"/>
      <c r="DH234" s="106"/>
      <c r="DI234" s="106"/>
      <c r="DK234" s="3">
        <v>0</v>
      </c>
      <c r="DM234" s="3">
        <v>1</v>
      </c>
      <c r="DN234" s="3">
        <v>1</v>
      </c>
    </row>
    <row r="235" spans="1:120" s="3" customFormat="1" ht="21.75" customHeight="1">
      <c r="A235" s="56">
        <v>226</v>
      </c>
      <c r="B235" s="58" t="s">
        <v>396</v>
      </c>
      <c r="C235" s="59" t="s">
        <v>401</v>
      </c>
      <c r="D235" s="60" t="s">
        <v>315</v>
      </c>
      <c r="E235" s="60" t="s">
        <v>284</v>
      </c>
      <c r="F235" s="60" t="s">
        <v>106</v>
      </c>
      <c r="G235" s="60" t="s">
        <v>107</v>
      </c>
      <c r="H235" s="60" t="s">
        <v>108</v>
      </c>
      <c r="I235" s="56">
        <v>9</v>
      </c>
      <c r="J235" s="56" t="s">
        <v>399</v>
      </c>
      <c r="K235" s="56" t="s">
        <v>110</v>
      </c>
      <c r="L235" s="56">
        <v>0</v>
      </c>
      <c r="M235" s="62">
        <f t="shared" si="147"/>
        <v>0</v>
      </c>
      <c r="N235" s="61"/>
      <c r="O235" s="62">
        <f t="shared" si="148"/>
        <v>0</v>
      </c>
      <c r="P235" s="61"/>
      <c r="Q235" s="62">
        <f t="shared" si="149"/>
        <v>0</v>
      </c>
      <c r="R235" s="61"/>
      <c r="S235" s="63">
        <f t="shared" si="150"/>
        <v>0</v>
      </c>
      <c r="T235" s="61"/>
      <c r="U235" s="63">
        <f t="shared" si="151"/>
        <v>0</v>
      </c>
      <c r="V235" s="61"/>
      <c r="W235" s="63">
        <f t="shared" si="152"/>
        <v>0</v>
      </c>
      <c r="X235" s="61"/>
      <c r="Y235" s="63">
        <f t="shared" si="153"/>
        <v>0</v>
      </c>
      <c r="Z235" s="61"/>
      <c r="AA235" s="63">
        <f t="shared" si="154"/>
        <v>0</v>
      </c>
      <c r="AB235" s="61"/>
      <c r="AC235" s="63">
        <f t="shared" si="155"/>
        <v>0</v>
      </c>
      <c r="AD235" s="64"/>
      <c r="AE235" s="65">
        <f t="shared" si="156"/>
        <v>0</v>
      </c>
      <c r="AF235" s="64"/>
      <c r="AG235" s="65">
        <f t="shared" si="157"/>
        <v>0</v>
      </c>
      <c r="AH235" s="64"/>
      <c r="AI235" s="65">
        <f t="shared" si="158"/>
        <v>0</v>
      </c>
      <c r="AJ235" s="64"/>
      <c r="AK235" s="65">
        <f t="shared" si="159"/>
        <v>0</v>
      </c>
      <c r="AL235" s="64"/>
      <c r="AM235" s="65">
        <f t="shared" si="160"/>
        <v>0</v>
      </c>
      <c r="AN235" s="64"/>
      <c r="AO235" s="65">
        <f t="shared" si="161"/>
        <v>0</v>
      </c>
      <c r="AP235" s="300">
        <f t="shared" si="162"/>
        <v>0</v>
      </c>
      <c r="AQ235" s="78">
        <f t="shared" si="163"/>
        <v>0</v>
      </c>
      <c r="AR235" s="291">
        <v>1</v>
      </c>
      <c r="AS235" s="69"/>
      <c r="AT235" s="286">
        <v>0</v>
      </c>
      <c r="AU235" s="226">
        <f t="shared" si="169"/>
        <v>1</v>
      </c>
      <c r="AV235" s="294">
        <f t="shared" si="170"/>
        <v>0</v>
      </c>
      <c r="AW235" s="68">
        <f t="shared" si="171"/>
        <v>0</v>
      </c>
      <c r="AX235" s="298">
        <f t="shared" si="172"/>
        <v>0</v>
      </c>
      <c r="AY235" s="226">
        <f t="shared" si="173"/>
        <v>0</v>
      </c>
      <c r="AZ235" s="291">
        <f t="shared" si="174"/>
        <v>1</v>
      </c>
      <c r="BA235" s="69">
        <f t="shared" si="175"/>
        <v>0</v>
      </c>
      <c r="BB235" s="286">
        <f t="shared" si="176"/>
        <v>0</v>
      </c>
      <c r="BC235" s="226">
        <f t="shared" si="177"/>
        <v>1</v>
      </c>
      <c r="BD235" s="70">
        <f t="shared" si="178"/>
        <v>0</v>
      </c>
      <c r="BE235" s="70">
        <f t="shared" si="179"/>
        <v>0</v>
      </c>
      <c r="BF235" s="71"/>
      <c r="BG235" s="71"/>
      <c r="BH235" s="71"/>
      <c r="BI235" s="108">
        <f t="shared" si="180"/>
        <v>0</v>
      </c>
      <c r="BJ235" s="18">
        <f t="shared" si="181"/>
        <v>1</v>
      </c>
      <c r="BK235" s="18"/>
      <c r="BL235" s="18">
        <f t="shared" si="182"/>
        <v>1</v>
      </c>
      <c r="BM235" s="18">
        <f t="shared" si="183"/>
        <v>1</v>
      </c>
      <c r="BN235" s="18" t="e">
        <f t="shared" si="184"/>
        <v>#DIV/0!</v>
      </c>
      <c r="BO235" s="73"/>
      <c r="BP235" s="55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60"/>
      <c r="CV235" s="56">
        <f t="shared" si="185"/>
        <v>1</v>
      </c>
      <c r="CW235" s="173" t="e">
        <f t="shared" si="186"/>
        <v>#DIV/0!</v>
      </c>
      <c r="CX235" s="106"/>
      <c r="CY235" s="106"/>
      <c r="CZ235" s="106"/>
      <c r="DA235" s="106"/>
      <c r="DB235" s="106"/>
      <c r="DC235" s="107"/>
      <c r="DD235" s="106"/>
      <c r="DE235" s="107"/>
      <c r="DF235" s="106"/>
      <c r="DG235" s="106"/>
      <c r="DH235" s="106"/>
      <c r="DI235" s="106"/>
      <c r="DK235" s="3">
        <v>1</v>
      </c>
      <c r="DM235" s="3">
        <v>0</v>
      </c>
      <c r="DN235" s="3">
        <v>1</v>
      </c>
    </row>
    <row r="236" spans="1:120" s="3" customFormat="1" ht="21.75" customHeight="1">
      <c r="A236" s="56">
        <v>227</v>
      </c>
      <c r="B236" s="58" t="s">
        <v>396</v>
      </c>
      <c r="C236" s="59" t="s">
        <v>402</v>
      </c>
      <c r="D236" s="60" t="s">
        <v>315</v>
      </c>
      <c r="E236" s="60" t="s">
        <v>284</v>
      </c>
      <c r="F236" s="60" t="s">
        <v>106</v>
      </c>
      <c r="G236" s="60" t="s">
        <v>107</v>
      </c>
      <c r="H236" s="60" t="s">
        <v>108</v>
      </c>
      <c r="I236" s="56">
        <v>50</v>
      </c>
      <c r="J236" s="56" t="s">
        <v>399</v>
      </c>
      <c r="K236" s="56" t="s">
        <v>110</v>
      </c>
      <c r="L236" s="56">
        <v>0</v>
      </c>
      <c r="M236" s="62">
        <f t="shared" si="147"/>
        <v>0</v>
      </c>
      <c r="N236" s="61"/>
      <c r="O236" s="62">
        <f t="shared" si="148"/>
        <v>0</v>
      </c>
      <c r="P236" s="61"/>
      <c r="Q236" s="62">
        <f t="shared" si="149"/>
        <v>0</v>
      </c>
      <c r="R236" s="61"/>
      <c r="S236" s="63">
        <f t="shared" si="150"/>
        <v>0</v>
      </c>
      <c r="T236" s="61"/>
      <c r="U236" s="63">
        <f t="shared" si="151"/>
        <v>0</v>
      </c>
      <c r="V236" s="61"/>
      <c r="W236" s="63">
        <f t="shared" si="152"/>
        <v>0</v>
      </c>
      <c r="X236" s="61"/>
      <c r="Y236" s="63">
        <f t="shared" si="153"/>
        <v>0</v>
      </c>
      <c r="Z236" s="61"/>
      <c r="AA236" s="63">
        <f t="shared" si="154"/>
        <v>0</v>
      </c>
      <c r="AB236" s="61"/>
      <c r="AC236" s="63">
        <f t="shared" si="155"/>
        <v>0</v>
      </c>
      <c r="AD236" s="64"/>
      <c r="AE236" s="65">
        <f t="shared" si="156"/>
        <v>0</v>
      </c>
      <c r="AF236" s="64"/>
      <c r="AG236" s="65">
        <f t="shared" si="157"/>
        <v>0</v>
      </c>
      <c r="AH236" s="64"/>
      <c r="AI236" s="65">
        <f t="shared" si="158"/>
        <v>0</v>
      </c>
      <c r="AJ236" s="64"/>
      <c r="AK236" s="65">
        <f t="shared" si="159"/>
        <v>0</v>
      </c>
      <c r="AL236" s="64"/>
      <c r="AM236" s="65">
        <f t="shared" si="160"/>
        <v>0</v>
      </c>
      <c r="AN236" s="64"/>
      <c r="AO236" s="65">
        <f t="shared" si="161"/>
        <v>0</v>
      </c>
      <c r="AP236" s="300">
        <f t="shared" si="162"/>
        <v>0</v>
      </c>
      <c r="AQ236" s="78">
        <f t="shared" si="163"/>
        <v>0</v>
      </c>
      <c r="AR236" s="291">
        <v>1</v>
      </c>
      <c r="AS236" s="69"/>
      <c r="AT236" s="286">
        <v>0</v>
      </c>
      <c r="AU236" s="226">
        <f t="shared" si="169"/>
        <v>1</v>
      </c>
      <c r="AV236" s="294">
        <f t="shared" si="170"/>
        <v>0</v>
      </c>
      <c r="AW236" s="68">
        <f t="shared" si="171"/>
        <v>0</v>
      </c>
      <c r="AX236" s="298">
        <f t="shared" si="172"/>
        <v>0</v>
      </c>
      <c r="AY236" s="226">
        <f t="shared" si="173"/>
        <v>0</v>
      </c>
      <c r="AZ236" s="291">
        <f t="shared" si="174"/>
        <v>1</v>
      </c>
      <c r="BA236" s="69">
        <f t="shared" si="175"/>
        <v>0</v>
      </c>
      <c r="BB236" s="286">
        <f t="shared" si="176"/>
        <v>0</v>
      </c>
      <c r="BC236" s="226">
        <f t="shared" si="177"/>
        <v>1</v>
      </c>
      <c r="BD236" s="70">
        <f t="shared" si="178"/>
        <v>0</v>
      </c>
      <c r="BE236" s="70">
        <f t="shared" si="179"/>
        <v>0</v>
      </c>
      <c r="BF236" s="71"/>
      <c r="BG236" s="71"/>
      <c r="BH236" s="71"/>
      <c r="BI236" s="108">
        <f t="shared" si="180"/>
        <v>0</v>
      </c>
      <c r="BJ236" s="18">
        <f t="shared" si="181"/>
        <v>1</v>
      </c>
      <c r="BK236" s="18"/>
      <c r="BL236" s="18">
        <f t="shared" si="182"/>
        <v>1</v>
      </c>
      <c r="BM236" s="18">
        <f t="shared" si="183"/>
        <v>1</v>
      </c>
      <c r="BN236" s="18" t="e">
        <f t="shared" si="184"/>
        <v>#DIV/0!</v>
      </c>
      <c r="BO236" s="73"/>
      <c r="BP236" s="55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60"/>
      <c r="CV236" s="56">
        <f t="shared" si="185"/>
        <v>1</v>
      </c>
      <c r="CW236" s="173" t="e">
        <f t="shared" si="186"/>
        <v>#DIV/0!</v>
      </c>
      <c r="CX236" s="106"/>
      <c r="CY236" s="106"/>
      <c r="CZ236" s="106"/>
      <c r="DA236" s="106"/>
      <c r="DB236" s="106"/>
      <c r="DC236" s="107"/>
      <c r="DD236" s="106"/>
      <c r="DE236" s="107"/>
      <c r="DF236" s="106"/>
      <c r="DG236" s="106"/>
      <c r="DH236" s="106"/>
      <c r="DI236" s="106"/>
      <c r="DK236" s="3">
        <v>1</v>
      </c>
      <c r="DM236" s="3">
        <v>0</v>
      </c>
      <c r="DN236" s="3">
        <v>1</v>
      </c>
    </row>
    <row r="237" spans="1:120" s="3" customFormat="1" ht="21.75" customHeight="1">
      <c r="A237" s="56">
        <v>228</v>
      </c>
      <c r="B237" s="58" t="s">
        <v>396</v>
      </c>
      <c r="C237" s="59" t="s">
        <v>403</v>
      </c>
      <c r="D237" s="60" t="s">
        <v>284</v>
      </c>
      <c r="E237" s="60" t="s">
        <v>284</v>
      </c>
      <c r="F237" s="60" t="s">
        <v>106</v>
      </c>
      <c r="G237" s="60" t="s">
        <v>107</v>
      </c>
      <c r="H237" s="60" t="s">
        <v>108</v>
      </c>
      <c r="I237" s="56">
        <v>45</v>
      </c>
      <c r="J237" s="56" t="s">
        <v>116</v>
      </c>
      <c r="K237" s="56" t="s">
        <v>110</v>
      </c>
      <c r="L237" s="56">
        <v>0</v>
      </c>
      <c r="M237" s="62">
        <f t="shared" si="147"/>
        <v>0</v>
      </c>
      <c r="N237" s="61"/>
      <c r="O237" s="62">
        <f t="shared" si="148"/>
        <v>0</v>
      </c>
      <c r="P237" s="61"/>
      <c r="Q237" s="62">
        <f t="shared" si="149"/>
        <v>0</v>
      </c>
      <c r="R237" s="61"/>
      <c r="S237" s="63">
        <f t="shared" si="150"/>
        <v>0</v>
      </c>
      <c r="T237" s="61"/>
      <c r="U237" s="63">
        <f t="shared" si="151"/>
        <v>0</v>
      </c>
      <c r="V237" s="61"/>
      <c r="W237" s="63">
        <f t="shared" si="152"/>
        <v>0</v>
      </c>
      <c r="X237" s="61"/>
      <c r="Y237" s="63">
        <f t="shared" si="153"/>
        <v>0</v>
      </c>
      <c r="Z237" s="61"/>
      <c r="AA237" s="63">
        <f t="shared" si="154"/>
        <v>0</v>
      </c>
      <c r="AB237" s="61"/>
      <c r="AC237" s="63">
        <f t="shared" si="155"/>
        <v>0</v>
      </c>
      <c r="AD237" s="64"/>
      <c r="AE237" s="65">
        <f t="shared" si="156"/>
        <v>0</v>
      </c>
      <c r="AF237" s="64"/>
      <c r="AG237" s="65">
        <f t="shared" si="157"/>
        <v>0</v>
      </c>
      <c r="AH237" s="64"/>
      <c r="AI237" s="65">
        <f t="shared" si="158"/>
        <v>0</v>
      </c>
      <c r="AJ237" s="64"/>
      <c r="AK237" s="65">
        <f t="shared" si="159"/>
        <v>0</v>
      </c>
      <c r="AL237" s="64"/>
      <c r="AM237" s="65">
        <f t="shared" si="160"/>
        <v>0</v>
      </c>
      <c r="AN237" s="64"/>
      <c r="AO237" s="65">
        <f t="shared" si="161"/>
        <v>0</v>
      </c>
      <c r="AP237" s="300">
        <f t="shared" si="162"/>
        <v>0</v>
      </c>
      <c r="AQ237" s="78">
        <f t="shared" si="163"/>
        <v>0</v>
      </c>
      <c r="AR237" s="291">
        <v>1</v>
      </c>
      <c r="AS237" s="69"/>
      <c r="AT237" s="286">
        <v>0</v>
      </c>
      <c r="AU237" s="226">
        <f t="shared" si="169"/>
        <v>1</v>
      </c>
      <c r="AV237" s="294">
        <f t="shared" si="170"/>
        <v>0</v>
      </c>
      <c r="AW237" s="68">
        <f t="shared" si="171"/>
        <v>0</v>
      </c>
      <c r="AX237" s="298">
        <f t="shared" si="172"/>
        <v>0</v>
      </c>
      <c r="AY237" s="226">
        <f t="shared" si="173"/>
        <v>0</v>
      </c>
      <c r="AZ237" s="291">
        <f t="shared" si="174"/>
        <v>1</v>
      </c>
      <c r="BA237" s="69">
        <f t="shared" si="175"/>
        <v>0</v>
      </c>
      <c r="BB237" s="286">
        <f t="shared" si="176"/>
        <v>0</v>
      </c>
      <c r="BC237" s="226">
        <f t="shared" si="177"/>
        <v>1</v>
      </c>
      <c r="BD237" s="70">
        <f t="shared" si="178"/>
        <v>0</v>
      </c>
      <c r="BE237" s="70">
        <f t="shared" si="179"/>
        <v>0</v>
      </c>
      <c r="BF237" s="71"/>
      <c r="BG237" s="71"/>
      <c r="BH237" s="71"/>
      <c r="BI237" s="108">
        <f t="shared" si="180"/>
        <v>0</v>
      </c>
      <c r="BJ237" s="18">
        <f t="shared" si="181"/>
        <v>1</v>
      </c>
      <c r="BK237" s="18"/>
      <c r="BL237" s="18">
        <f t="shared" si="182"/>
        <v>1</v>
      </c>
      <c r="BM237" s="18">
        <f t="shared" si="183"/>
        <v>1</v>
      </c>
      <c r="BN237" s="18" t="e">
        <f t="shared" si="184"/>
        <v>#DIV/0!</v>
      </c>
      <c r="BO237" s="73"/>
      <c r="BP237" s="55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60"/>
      <c r="CV237" s="56">
        <f t="shared" si="185"/>
        <v>1</v>
      </c>
      <c r="CW237" s="173" t="e">
        <f t="shared" si="186"/>
        <v>#DIV/0!</v>
      </c>
      <c r="CX237" s="106"/>
      <c r="CY237" s="106"/>
      <c r="CZ237" s="106"/>
      <c r="DA237" s="106"/>
      <c r="DB237" s="106"/>
      <c r="DC237" s="107"/>
      <c r="DD237" s="106"/>
      <c r="DE237" s="107"/>
      <c r="DF237" s="106"/>
      <c r="DG237" s="106"/>
      <c r="DH237" s="106"/>
      <c r="DI237" s="106"/>
      <c r="DK237" s="3">
        <v>1</v>
      </c>
      <c r="DM237" s="3">
        <v>0</v>
      </c>
      <c r="DN237" s="3">
        <v>1</v>
      </c>
    </row>
    <row r="238" spans="1:120" s="3" customFormat="1" ht="21.75" customHeight="1">
      <c r="A238" s="56">
        <v>229</v>
      </c>
      <c r="B238" s="58" t="s">
        <v>396</v>
      </c>
      <c r="C238" s="59" t="s">
        <v>406</v>
      </c>
      <c r="D238" s="60" t="s">
        <v>104</v>
      </c>
      <c r="E238" s="60" t="s">
        <v>105</v>
      </c>
      <c r="F238" s="60" t="s">
        <v>106</v>
      </c>
      <c r="G238" s="60" t="s">
        <v>107</v>
      </c>
      <c r="H238" s="60" t="s">
        <v>108</v>
      </c>
      <c r="I238" s="56">
        <v>31</v>
      </c>
      <c r="J238" s="56" t="s">
        <v>116</v>
      </c>
      <c r="K238" s="56" t="s">
        <v>110</v>
      </c>
      <c r="L238" s="56">
        <v>0</v>
      </c>
      <c r="M238" s="62">
        <f t="shared" si="147"/>
        <v>0</v>
      </c>
      <c r="N238" s="61"/>
      <c r="O238" s="62">
        <f t="shared" si="148"/>
        <v>0</v>
      </c>
      <c r="P238" s="61"/>
      <c r="Q238" s="62">
        <f t="shared" si="149"/>
        <v>0</v>
      </c>
      <c r="R238" s="61"/>
      <c r="S238" s="63">
        <f t="shared" si="150"/>
        <v>0</v>
      </c>
      <c r="T238" s="61"/>
      <c r="U238" s="63">
        <f t="shared" si="151"/>
        <v>0</v>
      </c>
      <c r="V238" s="61"/>
      <c r="W238" s="63">
        <f t="shared" si="152"/>
        <v>0</v>
      </c>
      <c r="X238" s="61"/>
      <c r="Y238" s="63">
        <f t="shared" si="153"/>
        <v>0</v>
      </c>
      <c r="Z238" s="61"/>
      <c r="AA238" s="63">
        <f t="shared" si="154"/>
        <v>0</v>
      </c>
      <c r="AB238" s="61"/>
      <c r="AC238" s="63">
        <f t="shared" si="155"/>
        <v>0</v>
      </c>
      <c r="AD238" s="64"/>
      <c r="AE238" s="65">
        <f t="shared" si="156"/>
        <v>0</v>
      </c>
      <c r="AF238" s="64"/>
      <c r="AG238" s="65">
        <f t="shared" si="157"/>
        <v>0</v>
      </c>
      <c r="AH238" s="64"/>
      <c r="AI238" s="65">
        <f t="shared" si="158"/>
        <v>0</v>
      </c>
      <c r="AJ238" s="64"/>
      <c r="AK238" s="65">
        <f t="shared" si="159"/>
        <v>0</v>
      </c>
      <c r="AL238" s="64"/>
      <c r="AM238" s="65">
        <f t="shared" si="160"/>
        <v>0</v>
      </c>
      <c r="AN238" s="64"/>
      <c r="AO238" s="65">
        <f t="shared" si="161"/>
        <v>0</v>
      </c>
      <c r="AP238" s="300">
        <f t="shared" si="162"/>
        <v>0</v>
      </c>
      <c r="AQ238" s="78">
        <f t="shared" si="163"/>
        <v>0</v>
      </c>
      <c r="AR238" s="291">
        <v>0</v>
      </c>
      <c r="AS238" s="69"/>
      <c r="AT238" s="286">
        <v>0</v>
      </c>
      <c r="AU238" s="226">
        <f t="shared" si="169"/>
        <v>0</v>
      </c>
      <c r="AV238" s="294">
        <f t="shared" si="170"/>
        <v>0</v>
      </c>
      <c r="AW238" s="68">
        <f t="shared" si="171"/>
        <v>0</v>
      </c>
      <c r="AX238" s="298">
        <f t="shared" si="172"/>
        <v>0</v>
      </c>
      <c r="AY238" s="226">
        <f t="shared" si="173"/>
        <v>0</v>
      </c>
      <c r="AZ238" s="291">
        <f t="shared" si="174"/>
        <v>0</v>
      </c>
      <c r="BA238" s="69">
        <f t="shared" si="175"/>
        <v>0</v>
      </c>
      <c r="BB238" s="286">
        <f t="shared" si="176"/>
        <v>0</v>
      </c>
      <c r="BC238" s="226">
        <f t="shared" si="177"/>
        <v>0</v>
      </c>
      <c r="BD238" s="70">
        <f t="shared" si="178"/>
        <v>0</v>
      </c>
      <c r="BE238" s="70">
        <f t="shared" si="179"/>
        <v>0</v>
      </c>
      <c r="BF238" s="71"/>
      <c r="BG238" s="71"/>
      <c r="BH238" s="71"/>
      <c r="BI238" s="108">
        <f t="shared" si="180"/>
        <v>0</v>
      </c>
      <c r="BJ238" s="18">
        <f t="shared" si="181"/>
        <v>0</v>
      </c>
      <c r="BK238" s="18"/>
      <c r="BL238" s="18">
        <f t="shared" si="182"/>
        <v>0</v>
      </c>
      <c r="BM238" s="18">
        <f t="shared" si="183"/>
        <v>0</v>
      </c>
      <c r="BN238" s="18" t="e">
        <f t="shared" si="184"/>
        <v>#DIV/0!</v>
      </c>
      <c r="BO238" s="73"/>
      <c r="BP238" s="55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60"/>
      <c r="CV238" s="56">
        <f t="shared" si="185"/>
        <v>0</v>
      </c>
      <c r="CW238" s="173" t="e">
        <f t="shared" si="186"/>
        <v>#DIV/0!</v>
      </c>
      <c r="CX238" s="106"/>
      <c r="CY238" s="106"/>
      <c r="CZ238" s="106"/>
      <c r="DA238" s="106"/>
      <c r="DB238" s="106"/>
      <c r="DC238" s="107">
        <v>1</v>
      </c>
      <c r="DD238" s="106"/>
      <c r="DE238" s="107"/>
      <c r="DF238" s="106"/>
      <c r="DG238" s="106"/>
      <c r="DH238" s="106"/>
      <c r="DI238" s="106"/>
      <c r="DK238" s="3">
        <v>0</v>
      </c>
      <c r="DM238" s="3">
        <v>0</v>
      </c>
      <c r="DN238" s="3">
        <v>0</v>
      </c>
      <c r="DP238" s="3" t="s">
        <v>454</v>
      </c>
    </row>
    <row r="239" spans="1:120" s="3" customFormat="1" ht="21.75" customHeight="1">
      <c r="A239" s="56">
        <v>230</v>
      </c>
      <c r="B239" s="58" t="s">
        <v>396</v>
      </c>
      <c r="C239" s="59" t="s">
        <v>407</v>
      </c>
      <c r="D239" s="60" t="s">
        <v>256</v>
      </c>
      <c r="E239" s="60" t="s">
        <v>214</v>
      </c>
      <c r="F239" s="60" t="s">
        <v>106</v>
      </c>
      <c r="G239" s="60" t="s">
        <v>107</v>
      </c>
      <c r="H239" s="60" t="s">
        <v>108</v>
      </c>
      <c r="I239" s="56">
        <v>10</v>
      </c>
      <c r="J239" s="56" t="s">
        <v>116</v>
      </c>
      <c r="K239" s="56" t="s">
        <v>110</v>
      </c>
      <c r="L239" s="56">
        <v>0</v>
      </c>
      <c r="M239" s="62">
        <f t="shared" si="147"/>
        <v>0</v>
      </c>
      <c r="N239" s="61"/>
      <c r="O239" s="62">
        <f t="shared" si="148"/>
        <v>0</v>
      </c>
      <c r="P239" s="61"/>
      <c r="Q239" s="62">
        <f t="shared" si="149"/>
        <v>0</v>
      </c>
      <c r="R239" s="61"/>
      <c r="S239" s="63">
        <f t="shared" si="150"/>
        <v>0</v>
      </c>
      <c r="T239" s="61"/>
      <c r="U239" s="63">
        <f t="shared" si="151"/>
        <v>0</v>
      </c>
      <c r="V239" s="61"/>
      <c r="W239" s="63">
        <f t="shared" si="152"/>
        <v>0</v>
      </c>
      <c r="X239" s="61"/>
      <c r="Y239" s="63">
        <f t="shared" si="153"/>
        <v>0</v>
      </c>
      <c r="Z239" s="61"/>
      <c r="AA239" s="63">
        <f t="shared" si="154"/>
        <v>0</v>
      </c>
      <c r="AB239" s="61"/>
      <c r="AC239" s="63">
        <f t="shared" si="155"/>
        <v>0</v>
      </c>
      <c r="AD239" s="64"/>
      <c r="AE239" s="65">
        <f t="shared" si="156"/>
        <v>0</v>
      </c>
      <c r="AF239" s="64"/>
      <c r="AG239" s="65">
        <f t="shared" si="157"/>
        <v>0</v>
      </c>
      <c r="AH239" s="64"/>
      <c r="AI239" s="65">
        <f t="shared" si="158"/>
        <v>0</v>
      </c>
      <c r="AJ239" s="64"/>
      <c r="AK239" s="65">
        <f t="shared" si="159"/>
        <v>0</v>
      </c>
      <c r="AL239" s="64"/>
      <c r="AM239" s="65">
        <f t="shared" si="160"/>
        <v>0</v>
      </c>
      <c r="AN239" s="64"/>
      <c r="AO239" s="65">
        <f t="shared" si="161"/>
        <v>0</v>
      </c>
      <c r="AP239" s="300">
        <f t="shared" si="162"/>
        <v>0</v>
      </c>
      <c r="AQ239" s="78">
        <f t="shared" si="163"/>
        <v>0</v>
      </c>
      <c r="AR239" s="291">
        <v>0</v>
      </c>
      <c r="AS239" s="69"/>
      <c r="AT239" s="286">
        <v>0</v>
      </c>
      <c r="AU239" s="226">
        <f t="shared" si="169"/>
        <v>0</v>
      </c>
      <c r="AV239" s="294">
        <f t="shared" si="170"/>
        <v>0</v>
      </c>
      <c r="AW239" s="68">
        <f t="shared" si="171"/>
        <v>0</v>
      </c>
      <c r="AX239" s="298">
        <f t="shared" si="172"/>
        <v>0</v>
      </c>
      <c r="AY239" s="226">
        <f t="shared" si="173"/>
        <v>0</v>
      </c>
      <c r="AZ239" s="291">
        <f t="shared" si="174"/>
        <v>0</v>
      </c>
      <c r="BA239" s="69">
        <f t="shared" si="175"/>
        <v>0</v>
      </c>
      <c r="BB239" s="286">
        <f t="shared" si="176"/>
        <v>0</v>
      </c>
      <c r="BC239" s="226">
        <f t="shared" si="177"/>
        <v>0</v>
      </c>
      <c r="BD239" s="70">
        <f t="shared" si="178"/>
        <v>0</v>
      </c>
      <c r="BE239" s="70">
        <f t="shared" si="179"/>
        <v>0</v>
      </c>
      <c r="BF239" s="71"/>
      <c r="BG239" s="71"/>
      <c r="BH239" s="71"/>
      <c r="BI239" s="108">
        <f t="shared" si="180"/>
        <v>0</v>
      </c>
      <c r="BJ239" s="18">
        <f t="shared" si="181"/>
        <v>0</v>
      </c>
      <c r="BK239" s="18"/>
      <c r="BL239" s="18">
        <f t="shared" si="182"/>
        <v>0</v>
      </c>
      <c r="BM239" s="18">
        <f t="shared" si="183"/>
        <v>0</v>
      </c>
      <c r="BN239" s="18" t="e">
        <f t="shared" si="184"/>
        <v>#DIV/0!</v>
      </c>
      <c r="BO239" s="73"/>
      <c r="BP239" s="55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60"/>
      <c r="CV239" s="56">
        <f t="shared" si="185"/>
        <v>0</v>
      </c>
      <c r="CW239" s="173" t="e">
        <f t="shared" si="186"/>
        <v>#DIV/0!</v>
      </c>
      <c r="CX239" s="106"/>
      <c r="CY239" s="106"/>
      <c r="CZ239" s="106"/>
      <c r="DA239" s="106"/>
      <c r="DB239" s="106"/>
      <c r="DC239" s="107">
        <v>1</v>
      </c>
      <c r="DD239" s="106"/>
      <c r="DE239" s="107"/>
      <c r="DF239" s="106"/>
      <c r="DG239" s="106"/>
      <c r="DH239" s="106"/>
      <c r="DI239" s="106"/>
      <c r="DK239" s="3">
        <v>0</v>
      </c>
      <c r="DM239" s="3">
        <v>0</v>
      </c>
      <c r="DN239" s="3">
        <v>0</v>
      </c>
      <c r="DP239" s="3" t="s">
        <v>454</v>
      </c>
    </row>
    <row r="240" spans="1:120" s="3" customFormat="1" ht="21.75" customHeight="1">
      <c r="A240" s="56">
        <v>231</v>
      </c>
      <c r="B240" s="58" t="s">
        <v>396</v>
      </c>
      <c r="C240" s="59" t="s">
        <v>408</v>
      </c>
      <c r="D240" s="60" t="s">
        <v>253</v>
      </c>
      <c r="E240" s="60" t="s">
        <v>214</v>
      </c>
      <c r="F240" s="60" t="s">
        <v>106</v>
      </c>
      <c r="G240" s="60" t="s">
        <v>107</v>
      </c>
      <c r="H240" s="60" t="s">
        <v>108</v>
      </c>
      <c r="I240" s="56">
        <v>40</v>
      </c>
      <c r="J240" s="56" t="s">
        <v>116</v>
      </c>
      <c r="K240" s="56" t="s">
        <v>110</v>
      </c>
      <c r="L240" s="56">
        <v>0</v>
      </c>
      <c r="M240" s="62">
        <f t="shared" si="147"/>
        <v>0</v>
      </c>
      <c r="N240" s="61"/>
      <c r="O240" s="62">
        <f t="shared" si="148"/>
        <v>0</v>
      </c>
      <c r="P240" s="61"/>
      <c r="Q240" s="62">
        <f t="shared" si="149"/>
        <v>0</v>
      </c>
      <c r="R240" s="61"/>
      <c r="S240" s="63">
        <f t="shared" si="150"/>
        <v>0</v>
      </c>
      <c r="T240" s="61"/>
      <c r="U240" s="63">
        <f t="shared" si="151"/>
        <v>0</v>
      </c>
      <c r="V240" s="61"/>
      <c r="W240" s="63">
        <f t="shared" si="152"/>
        <v>0</v>
      </c>
      <c r="X240" s="61"/>
      <c r="Y240" s="63">
        <f t="shared" si="153"/>
        <v>0</v>
      </c>
      <c r="Z240" s="61"/>
      <c r="AA240" s="63">
        <f t="shared" si="154"/>
        <v>0</v>
      </c>
      <c r="AB240" s="61"/>
      <c r="AC240" s="63">
        <f t="shared" si="155"/>
        <v>0</v>
      </c>
      <c r="AD240" s="64"/>
      <c r="AE240" s="65">
        <f t="shared" si="156"/>
        <v>0</v>
      </c>
      <c r="AF240" s="64"/>
      <c r="AG240" s="65">
        <f t="shared" si="157"/>
        <v>0</v>
      </c>
      <c r="AH240" s="64"/>
      <c r="AI240" s="65">
        <f t="shared" si="158"/>
        <v>0</v>
      </c>
      <c r="AJ240" s="64"/>
      <c r="AK240" s="65">
        <f t="shared" si="159"/>
        <v>0</v>
      </c>
      <c r="AL240" s="64"/>
      <c r="AM240" s="65">
        <f t="shared" si="160"/>
        <v>0</v>
      </c>
      <c r="AN240" s="64"/>
      <c r="AO240" s="65">
        <f t="shared" si="161"/>
        <v>0</v>
      </c>
      <c r="AP240" s="300">
        <f t="shared" si="162"/>
        <v>0</v>
      </c>
      <c r="AQ240" s="78">
        <f t="shared" si="163"/>
        <v>0</v>
      </c>
      <c r="AR240" s="291">
        <v>0</v>
      </c>
      <c r="AS240" s="69"/>
      <c r="AT240" s="286">
        <v>0</v>
      </c>
      <c r="AU240" s="226">
        <f t="shared" si="169"/>
        <v>0</v>
      </c>
      <c r="AV240" s="294">
        <f t="shared" si="170"/>
        <v>0</v>
      </c>
      <c r="AW240" s="68">
        <f t="shared" si="171"/>
        <v>0</v>
      </c>
      <c r="AX240" s="298">
        <f t="shared" si="172"/>
        <v>0</v>
      </c>
      <c r="AY240" s="226">
        <f t="shared" si="173"/>
        <v>0</v>
      </c>
      <c r="AZ240" s="291">
        <f t="shared" si="174"/>
        <v>0</v>
      </c>
      <c r="BA240" s="69">
        <f t="shared" si="175"/>
        <v>0</v>
      </c>
      <c r="BB240" s="286">
        <f t="shared" si="176"/>
        <v>0</v>
      </c>
      <c r="BC240" s="226">
        <f t="shared" si="177"/>
        <v>0</v>
      </c>
      <c r="BD240" s="70">
        <f t="shared" si="178"/>
        <v>0</v>
      </c>
      <c r="BE240" s="70">
        <f t="shared" si="179"/>
        <v>0</v>
      </c>
      <c r="BF240" s="71"/>
      <c r="BG240" s="71"/>
      <c r="BH240" s="71"/>
      <c r="BI240" s="108">
        <f t="shared" si="180"/>
        <v>0</v>
      </c>
      <c r="BJ240" s="18">
        <f t="shared" si="181"/>
        <v>0</v>
      </c>
      <c r="BK240" s="18"/>
      <c r="BL240" s="18">
        <f t="shared" si="182"/>
        <v>0</v>
      </c>
      <c r="BM240" s="18">
        <f t="shared" si="183"/>
        <v>0</v>
      </c>
      <c r="BN240" s="18" t="e">
        <f t="shared" si="184"/>
        <v>#DIV/0!</v>
      </c>
      <c r="BO240" s="73"/>
      <c r="BP240" s="55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60"/>
      <c r="CV240" s="56">
        <f t="shared" si="185"/>
        <v>0</v>
      </c>
      <c r="CW240" s="173" t="e">
        <f t="shared" si="186"/>
        <v>#DIV/0!</v>
      </c>
      <c r="CX240" s="106"/>
      <c r="CY240" s="106"/>
      <c r="CZ240" s="106"/>
      <c r="DA240" s="106"/>
      <c r="DB240" s="106"/>
      <c r="DC240" s="107">
        <v>1</v>
      </c>
      <c r="DD240" s="106"/>
      <c r="DE240" s="107">
        <v>1</v>
      </c>
      <c r="DF240" s="106"/>
      <c r="DG240" s="106"/>
      <c r="DH240" s="106"/>
      <c r="DI240" s="106"/>
      <c r="DK240" s="3">
        <v>0</v>
      </c>
      <c r="DM240" s="3">
        <v>0</v>
      </c>
      <c r="DN240" s="3">
        <v>0</v>
      </c>
      <c r="DP240" s="3" t="s">
        <v>454</v>
      </c>
    </row>
    <row r="241" spans="1:118" s="3" customFormat="1" ht="21.75" customHeight="1">
      <c r="A241" s="56">
        <v>232</v>
      </c>
      <c r="B241" s="58" t="s">
        <v>409</v>
      </c>
      <c r="C241" s="59" t="s">
        <v>410</v>
      </c>
      <c r="D241" s="60" t="s">
        <v>240</v>
      </c>
      <c r="E241" s="60" t="s">
        <v>214</v>
      </c>
      <c r="F241" s="60" t="s">
        <v>106</v>
      </c>
      <c r="G241" s="60" t="s">
        <v>411</v>
      </c>
      <c r="H241" s="60" t="s">
        <v>108</v>
      </c>
      <c r="I241" s="56">
        <v>6</v>
      </c>
      <c r="J241" s="56" t="s">
        <v>116</v>
      </c>
      <c r="K241" s="56" t="s">
        <v>110</v>
      </c>
      <c r="L241" s="56">
        <v>0</v>
      </c>
      <c r="M241" s="62">
        <f t="shared" si="147"/>
        <v>0</v>
      </c>
      <c r="N241" s="61"/>
      <c r="O241" s="62">
        <f t="shared" si="148"/>
        <v>0</v>
      </c>
      <c r="P241" s="61"/>
      <c r="Q241" s="62">
        <f t="shared" si="149"/>
        <v>0</v>
      </c>
      <c r="R241" s="61"/>
      <c r="S241" s="63">
        <f t="shared" si="150"/>
        <v>0</v>
      </c>
      <c r="T241" s="61"/>
      <c r="U241" s="63">
        <f t="shared" si="151"/>
        <v>0</v>
      </c>
      <c r="V241" s="61"/>
      <c r="W241" s="63">
        <f t="shared" si="152"/>
        <v>0</v>
      </c>
      <c r="X241" s="61"/>
      <c r="Y241" s="63">
        <f t="shared" si="153"/>
        <v>0</v>
      </c>
      <c r="Z241" s="61"/>
      <c r="AA241" s="63">
        <f t="shared" si="154"/>
        <v>0</v>
      </c>
      <c r="AB241" s="61"/>
      <c r="AC241" s="63">
        <f t="shared" si="155"/>
        <v>0</v>
      </c>
      <c r="AD241" s="64"/>
      <c r="AE241" s="65">
        <f t="shared" si="156"/>
        <v>0</v>
      </c>
      <c r="AF241" s="64"/>
      <c r="AG241" s="65">
        <f t="shared" si="157"/>
        <v>0</v>
      </c>
      <c r="AH241" s="64"/>
      <c r="AI241" s="65">
        <f t="shared" si="158"/>
        <v>0</v>
      </c>
      <c r="AJ241" s="64"/>
      <c r="AK241" s="65">
        <f t="shared" si="159"/>
        <v>0</v>
      </c>
      <c r="AL241" s="64"/>
      <c r="AM241" s="65">
        <f t="shared" si="160"/>
        <v>0</v>
      </c>
      <c r="AN241" s="64"/>
      <c r="AO241" s="65">
        <f t="shared" si="161"/>
        <v>0</v>
      </c>
      <c r="AP241" s="300">
        <f t="shared" si="162"/>
        <v>0</v>
      </c>
      <c r="AQ241" s="78">
        <f t="shared" si="163"/>
        <v>0</v>
      </c>
      <c r="AR241" s="291">
        <v>0</v>
      </c>
      <c r="AS241" s="69"/>
      <c r="AT241" s="286">
        <v>1</v>
      </c>
      <c r="AU241" s="226">
        <f t="shared" si="169"/>
        <v>1</v>
      </c>
      <c r="AV241" s="294">
        <f t="shared" si="170"/>
        <v>0</v>
      </c>
      <c r="AW241" s="68">
        <f t="shared" si="171"/>
        <v>0</v>
      </c>
      <c r="AX241" s="298">
        <f t="shared" si="172"/>
        <v>0</v>
      </c>
      <c r="AY241" s="226">
        <f t="shared" si="173"/>
        <v>0</v>
      </c>
      <c r="AZ241" s="291">
        <f t="shared" si="174"/>
        <v>0</v>
      </c>
      <c r="BA241" s="69">
        <f t="shared" si="175"/>
        <v>0</v>
      </c>
      <c r="BB241" s="286">
        <f t="shared" si="176"/>
        <v>1</v>
      </c>
      <c r="BC241" s="226">
        <f t="shared" si="177"/>
        <v>1</v>
      </c>
      <c r="BD241" s="70">
        <f t="shared" si="178"/>
        <v>0</v>
      </c>
      <c r="BE241" s="70">
        <f t="shared" si="179"/>
        <v>0</v>
      </c>
      <c r="BF241" s="71"/>
      <c r="BG241" s="71"/>
      <c r="BH241" s="71"/>
      <c r="BI241" s="108">
        <f t="shared" si="180"/>
        <v>0</v>
      </c>
      <c r="BJ241" s="18">
        <f t="shared" si="181"/>
        <v>1</v>
      </c>
      <c r="BK241" s="18"/>
      <c r="BL241" s="18">
        <f t="shared" si="182"/>
        <v>1</v>
      </c>
      <c r="BM241" s="18">
        <f t="shared" si="183"/>
        <v>1</v>
      </c>
      <c r="BN241" s="18" t="e">
        <f t="shared" si="184"/>
        <v>#DIV/0!</v>
      </c>
      <c r="BO241" s="55">
        <v>1</v>
      </c>
      <c r="BP241" s="55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60"/>
      <c r="CV241" s="56">
        <f t="shared" si="185"/>
        <v>1</v>
      </c>
      <c r="CW241" s="173" t="e">
        <f t="shared" si="186"/>
        <v>#DIV/0!</v>
      </c>
      <c r="CX241" s="106"/>
      <c r="CY241" s="106"/>
      <c r="CZ241" s="106"/>
      <c r="DA241" s="106"/>
      <c r="DB241" s="106"/>
      <c r="DC241" s="107"/>
      <c r="DD241" s="106"/>
      <c r="DE241" s="107"/>
      <c r="DF241" s="106"/>
      <c r="DG241" s="106"/>
      <c r="DH241" s="106"/>
      <c r="DI241" s="106"/>
      <c r="DK241" s="3">
        <v>0</v>
      </c>
      <c r="DM241" s="3">
        <v>1</v>
      </c>
      <c r="DN241" s="3">
        <v>1</v>
      </c>
    </row>
    <row r="242" spans="1:118" s="3" customFormat="1" ht="21.75" customHeight="1">
      <c r="A242" s="56">
        <v>233</v>
      </c>
      <c r="B242" s="58" t="s">
        <v>409</v>
      </c>
      <c r="C242" s="59" t="s">
        <v>412</v>
      </c>
      <c r="D242" s="60" t="s">
        <v>253</v>
      </c>
      <c r="E242" s="60" t="s">
        <v>214</v>
      </c>
      <c r="F242" s="60" t="s">
        <v>106</v>
      </c>
      <c r="G242" s="60" t="s">
        <v>107</v>
      </c>
      <c r="H242" s="60" t="s">
        <v>108</v>
      </c>
      <c r="I242" s="56">
        <v>13</v>
      </c>
      <c r="J242" s="56" t="s">
        <v>399</v>
      </c>
      <c r="K242" s="56" t="s">
        <v>110</v>
      </c>
      <c r="L242" s="56">
        <v>0</v>
      </c>
      <c r="M242" s="62">
        <f t="shared" si="147"/>
        <v>0</v>
      </c>
      <c r="N242" s="61"/>
      <c r="O242" s="62">
        <f t="shared" si="148"/>
        <v>0</v>
      </c>
      <c r="P242" s="61"/>
      <c r="Q242" s="62">
        <f t="shared" si="149"/>
        <v>0</v>
      </c>
      <c r="R242" s="61"/>
      <c r="S242" s="63">
        <f t="shared" si="150"/>
        <v>0</v>
      </c>
      <c r="T242" s="61"/>
      <c r="U242" s="63">
        <f t="shared" si="151"/>
        <v>0</v>
      </c>
      <c r="V242" s="61"/>
      <c r="W242" s="63">
        <f t="shared" si="152"/>
        <v>0</v>
      </c>
      <c r="X242" s="61"/>
      <c r="Y242" s="63">
        <f t="shared" si="153"/>
        <v>0</v>
      </c>
      <c r="Z242" s="61"/>
      <c r="AA242" s="63">
        <f t="shared" si="154"/>
        <v>0</v>
      </c>
      <c r="AB242" s="61"/>
      <c r="AC242" s="63">
        <f t="shared" si="155"/>
        <v>0</v>
      </c>
      <c r="AD242" s="64"/>
      <c r="AE242" s="65">
        <f t="shared" si="156"/>
        <v>0</v>
      </c>
      <c r="AF242" s="64"/>
      <c r="AG242" s="65">
        <f t="shared" si="157"/>
        <v>0</v>
      </c>
      <c r="AH242" s="64"/>
      <c r="AI242" s="65">
        <f t="shared" si="158"/>
        <v>0</v>
      </c>
      <c r="AJ242" s="64"/>
      <c r="AK242" s="65">
        <f t="shared" si="159"/>
        <v>0</v>
      </c>
      <c r="AL242" s="64"/>
      <c r="AM242" s="65">
        <f t="shared" si="160"/>
        <v>0</v>
      </c>
      <c r="AN242" s="64"/>
      <c r="AO242" s="65">
        <f t="shared" si="161"/>
        <v>0</v>
      </c>
      <c r="AP242" s="300">
        <f t="shared" si="162"/>
        <v>0</v>
      </c>
      <c r="AQ242" s="78">
        <f t="shared" si="163"/>
        <v>0</v>
      </c>
      <c r="AR242" s="291">
        <v>0</v>
      </c>
      <c r="AS242" s="69"/>
      <c r="AT242" s="286">
        <v>1</v>
      </c>
      <c r="AU242" s="226">
        <f t="shared" si="169"/>
        <v>1</v>
      </c>
      <c r="AV242" s="294">
        <f t="shared" si="170"/>
        <v>0</v>
      </c>
      <c r="AW242" s="68">
        <f t="shared" si="171"/>
        <v>0</v>
      </c>
      <c r="AX242" s="298">
        <f t="shared" si="172"/>
        <v>0</v>
      </c>
      <c r="AY242" s="226">
        <f t="shared" si="173"/>
        <v>0</v>
      </c>
      <c r="AZ242" s="291">
        <f t="shared" si="174"/>
        <v>0</v>
      </c>
      <c r="BA242" s="69">
        <f t="shared" si="175"/>
        <v>0</v>
      </c>
      <c r="BB242" s="286">
        <f t="shared" si="176"/>
        <v>1</v>
      </c>
      <c r="BC242" s="226">
        <f t="shared" si="177"/>
        <v>1</v>
      </c>
      <c r="BD242" s="70">
        <f t="shared" si="178"/>
        <v>0</v>
      </c>
      <c r="BE242" s="70">
        <f t="shared" si="179"/>
        <v>0</v>
      </c>
      <c r="BF242" s="71"/>
      <c r="BG242" s="71"/>
      <c r="BH242" s="71"/>
      <c r="BI242" s="108">
        <f t="shared" si="180"/>
        <v>0</v>
      </c>
      <c r="BJ242" s="18">
        <f t="shared" si="181"/>
        <v>1</v>
      </c>
      <c r="BK242" s="18"/>
      <c r="BL242" s="18">
        <f t="shared" si="182"/>
        <v>1</v>
      </c>
      <c r="BM242" s="18">
        <f t="shared" si="183"/>
        <v>1</v>
      </c>
      <c r="BN242" s="18" t="e">
        <f t="shared" si="184"/>
        <v>#DIV/0!</v>
      </c>
      <c r="BO242" s="55">
        <v>1</v>
      </c>
      <c r="BP242" s="55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60"/>
      <c r="CV242" s="56">
        <f t="shared" si="185"/>
        <v>1</v>
      </c>
      <c r="CW242" s="173" t="e">
        <f t="shared" si="186"/>
        <v>#DIV/0!</v>
      </c>
      <c r="CX242" s="106"/>
      <c r="CY242" s="106"/>
      <c r="CZ242" s="106"/>
      <c r="DA242" s="106"/>
      <c r="DB242" s="106"/>
      <c r="DC242" s="107"/>
      <c r="DD242" s="106"/>
      <c r="DE242" s="107"/>
      <c r="DF242" s="106"/>
      <c r="DG242" s="106"/>
      <c r="DH242" s="106"/>
      <c r="DI242" s="106"/>
      <c r="DK242" s="3">
        <v>0</v>
      </c>
      <c r="DM242" s="3">
        <v>1</v>
      </c>
      <c r="DN242" s="3">
        <v>1</v>
      </c>
    </row>
    <row r="243" spans="1:118" s="132" customFormat="1" ht="21.75" customHeight="1">
      <c r="A243" s="362" t="s">
        <v>413</v>
      </c>
      <c r="B243" s="363"/>
      <c r="C243" s="364"/>
      <c r="D243" s="270">
        <f>COUNT(A10:A242)</f>
        <v>233</v>
      </c>
      <c r="E243" s="365" t="s">
        <v>414</v>
      </c>
      <c r="F243" s="366"/>
      <c r="G243" s="366"/>
      <c r="H243" s="366"/>
      <c r="I243" s="366"/>
      <c r="J243" s="366"/>
      <c r="K243" s="367"/>
      <c r="L243" s="271">
        <f t="shared" ref="L243:AT243" si="187">SUM(L10:L242)</f>
        <v>835</v>
      </c>
      <c r="M243" s="271">
        <f t="shared" si="187"/>
        <v>77</v>
      </c>
      <c r="N243" s="271">
        <f t="shared" si="187"/>
        <v>2052</v>
      </c>
      <c r="O243" s="271">
        <f t="shared" si="187"/>
        <v>203</v>
      </c>
      <c r="P243" s="271">
        <f t="shared" si="187"/>
        <v>2506</v>
      </c>
      <c r="Q243" s="271">
        <f t="shared" si="187"/>
        <v>219</v>
      </c>
      <c r="R243" s="271">
        <f t="shared" si="187"/>
        <v>3128</v>
      </c>
      <c r="S243" s="271">
        <f t="shared" si="187"/>
        <v>231</v>
      </c>
      <c r="T243" s="271">
        <f t="shared" si="187"/>
        <v>3264</v>
      </c>
      <c r="U243" s="271">
        <f t="shared" si="187"/>
        <v>236</v>
      </c>
      <c r="V243" s="271">
        <f t="shared" si="187"/>
        <v>3417</v>
      </c>
      <c r="W243" s="271">
        <f t="shared" si="187"/>
        <v>241</v>
      </c>
      <c r="X243" s="271">
        <f t="shared" si="187"/>
        <v>3573</v>
      </c>
      <c r="Y243" s="271">
        <f t="shared" si="187"/>
        <v>243</v>
      </c>
      <c r="Z243" s="271">
        <f t="shared" si="187"/>
        <v>3427</v>
      </c>
      <c r="AA243" s="271">
        <f t="shared" si="187"/>
        <v>240</v>
      </c>
      <c r="AB243" s="271">
        <f t="shared" si="187"/>
        <v>3375</v>
      </c>
      <c r="AC243" s="271">
        <f t="shared" si="187"/>
        <v>236</v>
      </c>
      <c r="AD243" s="271">
        <f t="shared" si="187"/>
        <v>565</v>
      </c>
      <c r="AE243" s="271">
        <f t="shared" si="187"/>
        <v>33</v>
      </c>
      <c r="AF243" s="271">
        <f t="shared" si="187"/>
        <v>569</v>
      </c>
      <c r="AG243" s="271">
        <f t="shared" si="187"/>
        <v>34</v>
      </c>
      <c r="AH243" s="271">
        <f t="shared" si="187"/>
        <v>500</v>
      </c>
      <c r="AI243" s="271">
        <f t="shared" si="187"/>
        <v>35</v>
      </c>
      <c r="AJ243" s="271">
        <f t="shared" si="187"/>
        <v>0</v>
      </c>
      <c r="AK243" s="271">
        <f t="shared" si="187"/>
        <v>0</v>
      </c>
      <c r="AL243" s="271">
        <f t="shared" si="187"/>
        <v>0</v>
      </c>
      <c r="AM243" s="271">
        <f t="shared" si="187"/>
        <v>0</v>
      </c>
      <c r="AN243" s="271">
        <f t="shared" si="187"/>
        <v>0</v>
      </c>
      <c r="AO243" s="271">
        <f t="shared" si="187"/>
        <v>0</v>
      </c>
      <c r="AP243" s="271">
        <f t="shared" si="187"/>
        <v>27211</v>
      </c>
      <c r="AQ243" s="271">
        <f t="shared" si="187"/>
        <v>2028</v>
      </c>
      <c r="AR243" s="271">
        <f t="shared" si="187"/>
        <v>220</v>
      </c>
      <c r="AS243" s="271">
        <f t="shared" si="187"/>
        <v>12</v>
      </c>
      <c r="AT243" s="271">
        <f t="shared" si="187"/>
        <v>1636</v>
      </c>
      <c r="AU243" s="271">
        <f t="shared" ref="AU243" si="188">SUM(AR243:AT243)</f>
        <v>1868</v>
      </c>
      <c r="AV243" s="271">
        <f>SUM(AV10:AV242)</f>
        <v>185</v>
      </c>
      <c r="AW243" s="271">
        <f>SUM(AW10:AW242)</f>
        <v>89</v>
      </c>
      <c r="AX243" s="271">
        <f>SUM(AX10:AX242)</f>
        <v>2006</v>
      </c>
      <c r="AY243" s="271">
        <f t="shared" ref="AY243" si="189">SUM(AV243:AX243)</f>
        <v>2280</v>
      </c>
      <c r="AZ243" s="271">
        <f>SUM(AZ10:AZ242)</f>
        <v>35</v>
      </c>
      <c r="BA243" s="271">
        <f>SUM(BA10:BA242)</f>
        <v>-77</v>
      </c>
      <c r="BB243" s="271">
        <f>SUM(BB10:BB242)</f>
        <v>-370</v>
      </c>
      <c r="BC243" s="271">
        <f>SUM(BC10:BC242)</f>
        <v>-412</v>
      </c>
      <c r="BD243" s="272">
        <f>IFERROR(SUM(BC243)/AY243*100,0)</f>
        <v>-18.070175438596493</v>
      </c>
      <c r="BE243" s="272">
        <f>IFERROR(SUM(BD243)/AZ243*100,0)</f>
        <v>-51.629072681704272</v>
      </c>
      <c r="BF243" s="271">
        <f t="shared" ref="BF243:BK243" si="190">SUM(BF10:BF242)</f>
        <v>10</v>
      </c>
      <c r="BG243" s="271">
        <f t="shared" si="190"/>
        <v>0</v>
      </c>
      <c r="BH243" s="271">
        <f t="shared" si="190"/>
        <v>129</v>
      </c>
      <c r="BI243" s="271">
        <f t="shared" si="190"/>
        <v>139</v>
      </c>
      <c r="BJ243" s="271">
        <f t="shared" si="190"/>
        <v>1729</v>
      </c>
      <c r="BK243" s="271">
        <f t="shared" si="190"/>
        <v>153</v>
      </c>
      <c r="BL243" s="271"/>
      <c r="BM243" s="271">
        <f>SUM(BM10:BM242)</f>
        <v>-398</v>
      </c>
      <c r="BN243" s="273">
        <f>BM243/AY243*100</f>
        <v>-17.456140350877192</v>
      </c>
      <c r="BO243" s="274">
        <f>SUM(BO10:BO242)</f>
        <v>6</v>
      </c>
      <c r="BP243" s="274">
        <f>SUM(BP10:BP242)</f>
        <v>5</v>
      </c>
      <c r="BQ243" s="271">
        <f>SUM(BQ10:BQ242)</f>
        <v>23</v>
      </c>
      <c r="BR243" s="271"/>
      <c r="BS243" s="271"/>
      <c r="BT243" s="271"/>
      <c r="BU243" s="271"/>
      <c r="BV243" s="271"/>
      <c r="BW243" s="271"/>
      <c r="BX243" s="271"/>
      <c r="BY243" s="271"/>
      <c r="BZ243" s="271"/>
      <c r="CA243" s="271"/>
      <c r="CB243" s="271"/>
      <c r="CC243" s="271"/>
      <c r="CD243" s="271"/>
      <c r="CE243" s="271"/>
      <c r="CF243" s="271"/>
      <c r="CG243" s="271"/>
      <c r="CH243" s="271"/>
      <c r="CI243" s="271"/>
      <c r="CJ243" s="271"/>
      <c r="CK243" s="271"/>
      <c r="CL243" s="271"/>
      <c r="CM243" s="271"/>
      <c r="CN243" s="271"/>
      <c r="CO243" s="271"/>
      <c r="CP243" s="271"/>
      <c r="CQ243" s="271"/>
      <c r="CR243" s="271"/>
      <c r="CS243" s="271"/>
      <c r="CT243" s="271"/>
      <c r="CU243" s="271">
        <f>SUM(CU10:CU242)</f>
        <v>32</v>
      </c>
      <c r="CV243" s="271">
        <f>SUM(CV10:CV242)</f>
        <v>-357</v>
      </c>
      <c r="CW243" s="271"/>
      <c r="CX243" s="128">
        <f t="shared" ref="CX243:DI243" si="191">SUM(CX10:CX242)</f>
        <v>0</v>
      </c>
      <c r="CY243" s="128">
        <f t="shared" si="191"/>
        <v>0</v>
      </c>
      <c r="CZ243" s="128">
        <f t="shared" si="191"/>
        <v>0</v>
      </c>
      <c r="DA243" s="128">
        <f t="shared" si="191"/>
        <v>0</v>
      </c>
      <c r="DB243" s="128">
        <f t="shared" si="191"/>
        <v>0</v>
      </c>
      <c r="DC243" s="128">
        <f t="shared" si="191"/>
        <v>56</v>
      </c>
      <c r="DD243" s="128">
        <f t="shared" si="191"/>
        <v>0</v>
      </c>
      <c r="DE243" s="128">
        <f t="shared" si="191"/>
        <v>31</v>
      </c>
      <c r="DF243" s="128">
        <f t="shared" si="191"/>
        <v>0</v>
      </c>
      <c r="DG243" s="128">
        <f t="shared" si="191"/>
        <v>0</v>
      </c>
      <c r="DH243" s="128">
        <f t="shared" si="191"/>
        <v>0</v>
      </c>
      <c r="DI243" s="128">
        <f t="shared" si="191"/>
        <v>0</v>
      </c>
      <c r="DK243" s="132">
        <f>SUM(DK10:DK242)</f>
        <v>225</v>
      </c>
      <c r="DL243" s="132">
        <f>SUM(DL10:DL242)</f>
        <v>11</v>
      </c>
      <c r="DM243" s="132">
        <f>SUM(DM10:DM242)</f>
        <v>1586</v>
      </c>
      <c r="DN243" s="132">
        <f>SUM(DN10:DN242)</f>
        <v>1822</v>
      </c>
    </row>
    <row r="244" spans="1:118">
      <c r="AP244" s="21"/>
    </row>
    <row r="245" spans="1:118">
      <c r="AP245" s="21"/>
    </row>
    <row r="246" spans="1:118" s="135" customFormat="1" ht="53.4" hidden="1">
      <c r="B246" s="136"/>
      <c r="C246" s="137" t="s">
        <v>415</v>
      </c>
      <c r="E246" s="138"/>
      <c r="F246" s="163"/>
      <c r="G246" s="163"/>
      <c r="H246" s="163"/>
      <c r="I246" s="163"/>
      <c r="J246" s="163"/>
      <c r="K246" s="140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311"/>
      <c r="X246" s="311"/>
      <c r="Y246" s="163"/>
      <c r="Z246" s="163"/>
      <c r="AA246" s="163"/>
      <c r="AB246" s="163"/>
      <c r="AC246" s="163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141"/>
      <c r="AT246" s="141"/>
      <c r="AU246" s="141"/>
      <c r="AV246" s="141"/>
      <c r="AW246" s="141"/>
      <c r="AX246" s="141"/>
      <c r="AY246" s="141"/>
      <c r="AZ246" s="141"/>
      <c r="BA246" s="141"/>
      <c r="BB246" s="141"/>
      <c r="BC246" s="141"/>
      <c r="BD246" s="141"/>
      <c r="BE246" s="141"/>
      <c r="BF246" s="141"/>
      <c r="BG246" s="141"/>
      <c r="BH246" s="142"/>
      <c r="BI246" s="142"/>
      <c r="BJ246" s="142"/>
      <c r="BK246" s="142"/>
      <c r="BL246" s="142"/>
      <c r="BM246" s="142"/>
      <c r="BO246" s="143"/>
      <c r="BP246" s="144"/>
      <c r="DC246" s="145"/>
      <c r="DE246" s="145"/>
    </row>
    <row r="247" spans="1:118" s="135" customFormat="1" ht="53.4" hidden="1">
      <c r="B247" s="136"/>
      <c r="C247" s="146" t="s">
        <v>416</v>
      </c>
      <c r="E247" s="138"/>
      <c r="F247" s="163"/>
      <c r="G247" s="163"/>
      <c r="H247" s="163"/>
      <c r="I247" s="163"/>
      <c r="J247" s="163"/>
      <c r="K247" s="140"/>
      <c r="L247" s="163"/>
      <c r="M247" s="163"/>
      <c r="N247" s="163"/>
      <c r="O247" s="163"/>
      <c r="P247" s="163"/>
      <c r="Q247" s="311"/>
      <c r="R247" s="311"/>
      <c r="S247" s="163"/>
      <c r="T247" s="163"/>
      <c r="U247" s="163"/>
      <c r="V247" s="163"/>
      <c r="W247" s="311"/>
      <c r="X247" s="311"/>
      <c r="Y247" s="163"/>
      <c r="Z247" s="163"/>
      <c r="AA247" s="311"/>
      <c r="AB247" s="311"/>
      <c r="AC247" s="163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/>
      <c r="AQ247" s="141"/>
      <c r="AR247" s="141"/>
      <c r="AS247" s="141"/>
      <c r="AT247" s="141"/>
      <c r="AU247" s="141"/>
      <c r="AV247" s="141"/>
      <c r="AW247" s="141"/>
      <c r="AX247" s="141"/>
      <c r="AY247" s="141"/>
      <c r="AZ247" s="141"/>
      <c r="BA247" s="141"/>
      <c r="BB247" s="141"/>
      <c r="BC247" s="141"/>
      <c r="BD247" s="141"/>
      <c r="BE247" s="141"/>
      <c r="BF247" s="141"/>
      <c r="BG247" s="141"/>
      <c r="BH247" s="142"/>
      <c r="BI247" s="142"/>
      <c r="BJ247" s="142"/>
      <c r="BK247" s="142"/>
      <c r="BL247" s="142"/>
      <c r="BM247" s="142"/>
      <c r="BO247" s="143"/>
      <c r="BP247" s="144"/>
      <c r="DC247" s="145"/>
      <c r="DE247" s="145"/>
    </row>
    <row r="248" spans="1:118" s="135" customFormat="1" ht="53.4" hidden="1">
      <c r="B248" s="136"/>
      <c r="C248" s="146" t="s">
        <v>417</v>
      </c>
      <c r="E248" s="138"/>
      <c r="F248" s="163"/>
      <c r="G248" s="163"/>
      <c r="H248" s="163"/>
      <c r="I248" s="163"/>
      <c r="J248" s="163"/>
      <c r="K248" s="140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/>
      <c r="AQ248" s="141"/>
      <c r="AR248" s="141"/>
      <c r="AS248" s="141"/>
      <c r="AT248" s="141"/>
      <c r="AU248" s="141"/>
      <c r="AV248" s="141"/>
      <c r="AW248" s="141"/>
      <c r="AX248" s="141"/>
      <c r="AY248" s="141"/>
      <c r="AZ248" s="141"/>
      <c r="BA248" s="141"/>
      <c r="BB248" s="141"/>
      <c r="BC248" s="141"/>
      <c r="BD248" s="141"/>
      <c r="BE248" s="141"/>
      <c r="BF248" s="141"/>
      <c r="BG248" s="141"/>
      <c r="BH248" s="142"/>
      <c r="BI248" s="142"/>
      <c r="BJ248" s="142"/>
      <c r="BK248" s="142"/>
      <c r="BL248" s="142"/>
      <c r="BM248" s="142"/>
      <c r="BO248" s="143"/>
      <c r="BP248" s="144"/>
      <c r="DC248" s="145"/>
      <c r="DE248" s="145"/>
    </row>
    <row r="249" spans="1:118" s="135" customFormat="1" ht="53.4" hidden="1">
      <c r="B249" s="136"/>
      <c r="C249" s="147" t="s">
        <v>418</v>
      </c>
      <c r="E249" s="138"/>
      <c r="F249" s="163"/>
      <c r="G249" s="163"/>
      <c r="H249" s="163"/>
      <c r="I249" s="163"/>
      <c r="J249" s="163"/>
      <c r="K249" s="140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141"/>
      <c r="AT249" s="141"/>
      <c r="AU249" s="141"/>
      <c r="AV249" s="141"/>
      <c r="AW249" s="141"/>
      <c r="AX249" s="141"/>
      <c r="AY249" s="141"/>
      <c r="AZ249" s="141"/>
      <c r="BA249" s="141"/>
      <c r="BB249" s="141"/>
      <c r="BC249" s="141"/>
      <c r="BD249" s="141"/>
      <c r="BE249" s="141"/>
      <c r="BF249" s="141"/>
      <c r="BG249" s="141"/>
      <c r="BH249" s="142"/>
      <c r="BI249" s="142"/>
      <c r="BJ249" s="142"/>
      <c r="BK249" s="142"/>
      <c r="BL249" s="142"/>
      <c r="BM249" s="142"/>
      <c r="BO249" s="143"/>
      <c r="BP249" s="144"/>
      <c r="DC249" s="145"/>
      <c r="DE249" s="145"/>
    </row>
    <row r="250" spans="1:118" ht="30" hidden="1">
      <c r="A250" s="21"/>
      <c r="B250" s="148"/>
      <c r="C250" s="149" t="s">
        <v>419</v>
      </c>
      <c r="D250" s="21"/>
      <c r="E250" s="21"/>
      <c r="F250" s="21"/>
      <c r="G250" s="21"/>
      <c r="H250" s="21"/>
      <c r="I250" s="21"/>
      <c r="J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150"/>
      <c r="BJ250" s="150"/>
      <c r="BK250" s="150"/>
      <c r="BL250" s="150"/>
      <c r="BM250" s="150"/>
      <c r="BN250" s="150"/>
    </row>
    <row r="251" spans="1:118" ht="30" hidden="1">
      <c r="A251" s="21"/>
      <c r="B251" s="148"/>
      <c r="C251" s="149" t="s">
        <v>420</v>
      </c>
      <c r="D251" s="21"/>
      <c r="E251" s="21"/>
      <c r="F251" s="21"/>
      <c r="G251" s="21"/>
      <c r="H251" s="21"/>
      <c r="I251" s="21"/>
      <c r="J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150"/>
      <c r="BJ251" s="150"/>
      <c r="BK251" s="150"/>
      <c r="BL251" s="150"/>
      <c r="BM251" s="150"/>
      <c r="BN251" s="150"/>
    </row>
    <row r="252" spans="1:118" ht="30" hidden="1">
      <c r="A252" s="21"/>
      <c r="B252" s="148"/>
      <c r="C252" s="149" t="s">
        <v>421</v>
      </c>
      <c r="D252" s="21"/>
      <c r="E252" s="21"/>
      <c r="F252" s="21"/>
      <c r="G252" s="21"/>
      <c r="H252" s="21"/>
      <c r="I252" s="21"/>
      <c r="J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150"/>
      <c r="BJ252" s="150"/>
      <c r="BK252" s="150"/>
      <c r="BL252" s="150"/>
      <c r="BM252" s="150"/>
      <c r="BN252" s="150"/>
    </row>
    <row r="253" spans="1:118" ht="30" hidden="1">
      <c r="A253" s="21"/>
      <c r="B253" s="148"/>
      <c r="C253" s="151" t="s">
        <v>422</v>
      </c>
      <c r="D253" s="21"/>
      <c r="E253" s="21"/>
      <c r="F253" s="21"/>
      <c r="G253" s="21"/>
      <c r="H253" s="21"/>
      <c r="I253" s="21"/>
      <c r="J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150"/>
      <c r="BJ253" s="150"/>
      <c r="BK253" s="150"/>
      <c r="BL253" s="150"/>
      <c r="BM253" s="150"/>
      <c r="BN253" s="150"/>
    </row>
    <row r="254" spans="1:118" ht="30" hidden="1">
      <c r="A254" s="21"/>
      <c r="B254" s="148"/>
      <c r="C254" s="149" t="s">
        <v>423</v>
      </c>
      <c r="D254" s="21"/>
      <c r="E254" s="21"/>
      <c r="F254" s="21"/>
      <c r="G254" s="21"/>
      <c r="H254" s="21"/>
      <c r="I254" s="21"/>
      <c r="J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150"/>
      <c r="BJ254" s="150"/>
      <c r="BK254" s="150"/>
      <c r="BL254" s="150"/>
      <c r="BM254" s="150"/>
      <c r="BN254" s="150"/>
    </row>
    <row r="255" spans="1:118" ht="30" hidden="1">
      <c r="A255" s="21"/>
      <c r="B255" s="148"/>
      <c r="C255" s="149" t="s">
        <v>424</v>
      </c>
      <c r="D255" s="21"/>
      <c r="E255" s="21"/>
      <c r="F255" s="21"/>
      <c r="G255" s="21"/>
      <c r="H255" s="21"/>
      <c r="I255" s="21"/>
      <c r="J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150"/>
      <c r="BJ255" s="150"/>
      <c r="BK255" s="150"/>
      <c r="BL255" s="150"/>
      <c r="BM255" s="150"/>
      <c r="BN255" s="150"/>
    </row>
    <row r="256" spans="1:118" ht="30" hidden="1">
      <c r="A256" s="21"/>
      <c r="B256" s="148"/>
      <c r="C256" s="149"/>
      <c r="D256" s="152" t="s">
        <v>110</v>
      </c>
      <c r="E256" s="152"/>
      <c r="F256" s="21"/>
      <c r="G256" s="152" t="s">
        <v>425</v>
      </c>
      <c r="H256" s="21"/>
      <c r="I256" s="21"/>
      <c r="J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150"/>
      <c r="BJ256" s="150"/>
      <c r="BK256" s="150"/>
      <c r="BL256" s="150"/>
      <c r="BM256" s="150"/>
      <c r="BN256" s="150"/>
    </row>
    <row r="257" spans="1:66" ht="30" hidden="1">
      <c r="A257" s="21"/>
      <c r="B257" s="148"/>
      <c r="C257" s="149"/>
      <c r="D257" s="152" t="s">
        <v>426</v>
      </c>
      <c r="E257" s="152"/>
      <c r="F257" s="21"/>
      <c r="G257" s="152" t="s">
        <v>427</v>
      </c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 hidden="1">
      <c r="A258" s="21"/>
      <c r="B258" s="148"/>
      <c r="C258" s="149"/>
      <c r="D258" s="152" t="s">
        <v>428</v>
      </c>
      <c r="E258" s="152"/>
      <c r="F258" s="21"/>
      <c r="G258" s="152" t="s">
        <v>429</v>
      </c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 hidden="1">
      <c r="A259" s="21"/>
      <c r="B259" s="148"/>
      <c r="C259" s="149"/>
      <c r="D259" s="152" t="s">
        <v>430</v>
      </c>
      <c r="E259" s="152"/>
      <c r="F259" s="21"/>
      <c r="G259" s="152" t="s">
        <v>431</v>
      </c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 hidden="1">
      <c r="A260" s="21"/>
      <c r="B260" s="148"/>
      <c r="C260" s="149"/>
      <c r="D260" s="152" t="s">
        <v>432</v>
      </c>
      <c r="E260" s="152"/>
      <c r="F260" s="21"/>
      <c r="G260" s="152" t="s">
        <v>113</v>
      </c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 hidden="1">
      <c r="A261" s="21"/>
      <c r="B261" s="148"/>
      <c r="C261" s="149"/>
      <c r="D261" s="152" t="s">
        <v>433</v>
      </c>
      <c r="E261" s="152"/>
      <c r="F261" s="152"/>
      <c r="G261" s="153"/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 hidden="1">
      <c r="A262" s="21"/>
      <c r="B262" s="148"/>
      <c r="C262" s="149"/>
      <c r="D262" s="21"/>
      <c r="E262" s="21"/>
      <c r="F262" s="21"/>
      <c r="G262" s="21"/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idden="1">
      <c r="A263" s="21"/>
      <c r="B263" s="148"/>
      <c r="C263" s="21"/>
      <c r="D263" s="21"/>
      <c r="E263" s="21"/>
      <c r="F263" s="21"/>
      <c r="G263" s="21"/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27" hidden="1">
      <c r="A264" s="21"/>
      <c r="B264" s="154"/>
      <c r="C264" s="155" t="s">
        <v>434</v>
      </c>
      <c r="D264" s="156" t="s">
        <v>435</v>
      </c>
      <c r="E264" s="157"/>
      <c r="F264" s="157"/>
      <c r="G264" s="158"/>
      <c r="H264" s="159" t="s">
        <v>436</v>
      </c>
      <c r="I264" s="160"/>
      <c r="J264" s="160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27" hidden="1">
      <c r="A265" s="21"/>
      <c r="B265" s="154"/>
      <c r="C265" s="155" t="s">
        <v>437</v>
      </c>
      <c r="D265" s="156" t="s">
        <v>438</v>
      </c>
      <c r="E265" s="157"/>
      <c r="F265" s="157"/>
      <c r="G265" s="158"/>
      <c r="H265" s="159" t="s">
        <v>439</v>
      </c>
      <c r="I265" s="160"/>
      <c r="J265" s="160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>
      <c r="A266" s="21"/>
      <c r="B266" s="148"/>
      <c r="C266" s="21"/>
      <c r="D266" s="21"/>
      <c r="E266" s="21"/>
      <c r="F266" s="21"/>
      <c r="G266" s="21"/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>
      <c r="A267" s="21"/>
      <c r="B267" s="148"/>
      <c r="C267" s="21"/>
      <c r="D267" s="21"/>
      <c r="E267" s="21"/>
      <c r="F267" s="21"/>
      <c r="G267" s="21"/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>
      <c r="A268" s="21"/>
      <c r="B268" s="148"/>
      <c r="C268" s="21"/>
      <c r="D268" s="21"/>
      <c r="E268" s="21"/>
      <c r="F268" s="21"/>
      <c r="G268" s="21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>
      <c r="A269" s="21"/>
      <c r="B269" s="148"/>
      <c r="C269" s="21"/>
      <c r="D269" s="21"/>
      <c r="E269" s="21"/>
      <c r="F269" s="21"/>
      <c r="G269" s="21"/>
      <c r="H269" s="21"/>
      <c r="I269" s="21"/>
      <c r="J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>
      <c r="A270" s="21"/>
      <c r="B270" s="148"/>
      <c r="C270" s="21"/>
      <c r="D270" s="21"/>
      <c r="E270" s="21"/>
      <c r="F270" s="21"/>
      <c r="G270" s="21"/>
      <c r="H270" s="21"/>
      <c r="I270" s="21"/>
      <c r="J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>
      <c r="A271" s="21"/>
      <c r="B271" s="148"/>
      <c r="C271" s="21"/>
      <c r="D271" s="21"/>
      <c r="E271" s="21"/>
      <c r="F271" s="21"/>
      <c r="G271" s="21"/>
      <c r="H271" s="21"/>
      <c r="I271" s="21"/>
      <c r="J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>
      <c r="A272" s="21"/>
      <c r="B272" s="148"/>
      <c r="C272" s="21"/>
      <c r="D272" s="21"/>
      <c r="E272" s="21"/>
      <c r="F272" s="21"/>
      <c r="G272" s="21"/>
      <c r="H272" s="21"/>
      <c r="I272" s="21"/>
      <c r="J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21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21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21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21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21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21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21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21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21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21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21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21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21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21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21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21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21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21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21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21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21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21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21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21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21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21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21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21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21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21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21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21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21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21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21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21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21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21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21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21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21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</sheetData>
  <sortState ref="A10:FE232">
    <sortCondition ref="B10:B232"/>
  </sortState>
  <mergeCells count="91">
    <mergeCell ref="F6:F8"/>
    <mergeCell ref="G6:G8"/>
    <mergeCell ref="BQ2:CW2"/>
    <mergeCell ref="A6:A8"/>
    <mergeCell ref="B6:B7"/>
    <mergeCell ref="C6:C8"/>
    <mergeCell ref="D6:D8"/>
    <mergeCell ref="E6:E8"/>
    <mergeCell ref="BO6:BO8"/>
    <mergeCell ref="H6:H8"/>
    <mergeCell ref="I6:I8"/>
    <mergeCell ref="J6:J8"/>
    <mergeCell ref="K6:K8"/>
    <mergeCell ref="L6:AQ6"/>
    <mergeCell ref="AR6:AY6"/>
    <mergeCell ref="L7:M7"/>
    <mergeCell ref="DB7:DC7"/>
    <mergeCell ref="DD7:DE7"/>
    <mergeCell ref="AF7:AG7"/>
    <mergeCell ref="AH7:AI7"/>
    <mergeCell ref="AJ7:AK7"/>
    <mergeCell ref="AL7:AM7"/>
    <mergeCell ref="AN7:AO7"/>
    <mergeCell ref="AP7:AQ7"/>
    <mergeCell ref="BP6:BP8"/>
    <mergeCell ref="BQ6:BQ8"/>
    <mergeCell ref="CU6:CU8"/>
    <mergeCell ref="CV6:CV8"/>
    <mergeCell ref="CW6:CW8"/>
    <mergeCell ref="CX6:DI6"/>
    <mergeCell ref="DF7:DG7"/>
    <mergeCell ref="DH7:DI7"/>
    <mergeCell ref="AR7:AU7"/>
    <mergeCell ref="AV7:AY7"/>
    <mergeCell ref="CX7:CY7"/>
    <mergeCell ref="CZ7:DA7"/>
    <mergeCell ref="T7:U7"/>
    <mergeCell ref="V7:W7"/>
    <mergeCell ref="X7:Y7"/>
    <mergeCell ref="Z7:AA7"/>
    <mergeCell ref="AB7:AC7"/>
    <mergeCell ref="AD7:AE7"/>
    <mergeCell ref="AZ6:BC7"/>
    <mergeCell ref="BD6:BD8"/>
    <mergeCell ref="BE6:BE8"/>
    <mergeCell ref="BF6:BI7"/>
    <mergeCell ref="BJ6:BN7"/>
    <mergeCell ref="AK8:AK9"/>
    <mergeCell ref="L8:L9"/>
    <mergeCell ref="M8:M9"/>
    <mergeCell ref="N8:N9"/>
    <mergeCell ref="O8:O9"/>
    <mergeCell ref="P8:P9"/>
    <mergeCell ref="N7:O7"/>
    <mergeCell ref="P7:Q7"/>
    <mergeCell ref="R7:S7"/>
    <mergeCell ref="AA247:AB247"/>
    <mergeCell ref="AJ8:AJ9"/>
    <mergeCell ref="AA8:AA9"/>
    <mergeCell ref="AB8:AB9"/>
    <mergeCell ref="AC8:AC9"/>
    <mergeCell ref="Q8:Q9"/>
    <mergeCell ref="AL8:AL9"/>
    <mergeCell ref="AM8:AM9"/>
    <mergeCell ref="AD8:AD9"/>
    <mergeCell ref="AE8:AE9"/>
    <mergeCell ref="AF8:AF9"/>
    <mergeCell ref="AG8:AG9"/>
    <mergeCell ref="AH8:AH9"/>
    <mergeCell ref="AI8:AI9"/>
    <mergeCell ref="A243:C243"/>
    <mergeCell ref="E243:K243"/>
    <mergeCell ref="W246:X246"/>
    <mergeCell ref="Q247:R247"/>
    <mergeCell ref="W247:X247"/>
    <mergeCell ref="A3:CW3"/>
    <mergeCell ref="A4:CW4"/>
    <mergeCell ref="A5:CW5"/>
    <mergeCell ref="AP8:AP9"/>
    <mergeCell ref="AQ8:AQ9"/>
    <mergeCell ref="AN8:AN9"/>
    <mergeCell ref="AO8:AO9"/>
    <mergeCell ref="X8:X9"/>
    <mergeCell ref="Y8:Y9"/>
    <mergeCell ref="Z8:Z9"/>
    <mergeCell ref="R8:R9"/>
    <mergeCell ref="S8:S9"/>
    <mergeCell ref="T8:T9"/>
    <mergeCell ref="U8:U9"/>
    <mergeCell ref="V8:V9"/>
    <mergeCell ref="W8:W9"/>
  </mergeCells>
  <pageMargins left="0.655511811" right="0.118110236220472" top="0.74803149606299202" bottom="0.49803149600000002" header="0.31496062992126" footer="0.31496062992126"/>
  <pageSetup paperSize="9" scale="60" orientation="landscape" r:id="rId1"/>
  <headerFooter>
    <oddFooter xml:space="preserve">&amp;Cข้อมูล 10  มิถุนายน  2565  ข้อมูลครู  ณ วันที่   10  มิถุนายน  2565  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230"/>
  <sheetViews>
    <sheetView workbookViewId="0">
      <selection activeCell="H45" sqref="H45"/>
    </sheetView>
  </sheetViews>
  <sheetFormatPr defaultColWidth="8.6640625" defaultRowHeight="21"/>
  <cols>
    <col min="1" max="1" width="5.6640625" style="267" customWidth="1"/>
    <col min="2" max="2" width="13.44140625" style="267" customWidth="1"/>
    <col min="3" max="3" width="17.5546875" style="268" customWidth="1"/>
    <col min="4" max="4" width="5.6640625" style="267" customWidth="1"/>
    <col min="5" max="5" width="5.88671875" style="267" customWidth="1"/>
    <col min="6" max="6" width="5.44140625" style="267" customWidth="1"/>
    <col min="7" max="7" width="5.33203125" style="267" customWidth="1"/>
    <col min="8" max="8" width="4.6640625" style="267" customWidth="1"/>
    <col min="9" max="9" width="5.6640625" style="267" customWidth="1"/>
    <col min="10" max="10" width="6.33203125" style="267" customWidth="1"/>
    <col min="11" max="11" width="5.5546875" style="267" customWidth="1"/>
    <col min="12" max="12" width="5" style="267" customWidth="1"/>
    <col min="13" max="13" width="5.109375" style="267" customWidth="1"/>
    <col min="14" max="15" width="5" style="267" customWidth="1"/>
    <col min="16" max="16" width="5.109375" style="267" customWidth="1"/>
    <col min="17" max="17" width="5.33203125" style="267" customWidth="1"/>
    <col min="18" max="18" width="6.6640625" style="267" customWidth="1"/>
    <col min="19" max="20" width="4.6640625" style="267" customWidth="1"/>
    <col min="21" max="21" width="4.44140625" style="267" customWidth="1"/>
    <col min="22" max="22" width="4.6640625" style="267" customWidth="1"/>
    <col min="23" max="23" width="4.88671875" style="267" customWidth="1"/>
    <col min="24" max="24" width="6.109375" style="267" customWidth="1"/>
    <col min="25" max="25" width="5.109375" style="267" customWidth="1"/>
    <col min="26" max="26" width="4.109375" style="267" customWidth="1"/>
    <col min="27" max="27" width="4.6640625" style="267" customWidth="1"/>
    <col min="28" max="28" width="4.44140625" style="267" customWidth="1"/>
    <col min="29" max="29" width="5.109375" style="267" customWidth="1"/>
    <col min="30" max="30" width="4.44140625" style="267" customWidth="1"/>
    <col min="31" max="31" width="4.6640625" style="267" customWidth="1"/>
    <col min="32" max="33" width="5.5546875" style="267" customWidth="1"/>
    <col min="34" max="34" width="7.33203125" style="267" customWidth="1"/>
    <col min="35" max="35" width="5.5546875" style="267" customWidth="1"/>
    <col min="36" max="16384" width="8.6640625" style="254"/>
  </cols>
  <sheetData>
    <row r="3" spans="1:36">
      <c r="A3" s="388" t="s">
        <v>446</v>
      </c>
      <c r="B3" s="388" t="s">
        <v>447</v>
      </c>
      <c r="C3" s="388" t="s">
        <v>448</v>
      </c>
      <c r="D3" s="389" t="s">
        <v>25</v>
      </c>
      <c r="E3" s="389"/>
      <c r="F3" s="389" t="s">
        <v>26</v>
      </c>
      <c r="G3" s="389"/>
      <c r="H3" s="389" t="s">
        <v>27</v>
      </c>
      <c r="I3" s="389"/>
      <c r="J3" s="392" t="s">
        <v>449</v>
      </c>
      <c r="K3" s="392"/>
      <c r="L3" s="389" t="s">
        <v>28</v>
      </c>
      <c r="M3" s="389"/>
      <c r="N3" s="389" t="s">
        <v>29</v>
      </c>
      <c r="O3" s="389"/>
      <c r="P3" s="389" t="s">
        <v>30</v>
      </c>
      <c r="Q3" s="389"/>
      <c r="R3" s="389" t="s">
        <v>31</v>
      </c>
      <c r="S3" s="389"/>
      <c r="T3" s="389" t="s">
        <v>32</v>
      </c>
      <c r="U3" s="389"/>
      <c r="V3" s="389" t="s">
        <v>33</v>
      </c>
      <c r="W3" s="389"/>
      <c r="X3" s="390" t="s">
        <v>450</v>
      </c>
      <c r="Y3" s="390"/>
      <c r="Z3" s="389" t="s">
        <v>34</v>
      </c>
      <c r="AA3" s="389"/>
      <c r="AB3" s="389" t="s">
        <v>35</v>
      </c>
      <c r="AC3" s="389"/>
      <c r="AD3" s="389" t="s">
        <v>36</v>
      </c>
      <c r="AE3" s="389"/>
      <c r="AF3" s="391" t="s">
        <v>451</v>
      </c>
      <c r="AG3" s="391"/>
      <c r="AH3" s="386" t="s">
        <v>413</v>
      </c>
      <c r="AI3" s="387"/>
      <c r="AJ3" s="388" t="s">
        <v>452</v>
      </c>
    </row>
    <row r="4" spans="1:36">
      <c r="A4" s="388"/>
      <c r="B4" s="388"/>
      <c r="C4" s="388"/>
      <c r="D4" s="255" t="s">
        <v>44</v>
      </c>
      <c r="E4" s="255" t="s">
        <v>45</v>
      </c>
      <c r="F4" s="255" t="s">
        <v>44</v>
      </c>
      <c r="G4" s="255" t="s">
        <v>45</v>
      </c>
      <c r="H4" s="255" t="s">
        <v>44</v>
      </c>
      <c r="I4" s="255" t="s">
        <v>45</v>
      </c>
      <c r="J4" s="256" t="s">
        <v>44</v>
      </c>
      <c r="K4" s="256" t="s">
        <v>45</v>
      </c>
      <c r="L4" s="255" t="s">
        <v>44</v>
      </c>
      <c r="M4" s="255" t="s">
        <v>45</v>
      </c>
      <c r="N4" s="255" t="s">
        <v>44</v>
      </c>
      <c r="O4" s="255" t="s">
        <v>45</v>
      </c>
      <c r="P4" s="255" t="s">
        <v>44</v>
      </c>
      <c r="Q4" s="255" t="s">
        <v>45</v>
      </c>
      <c r="R4" s="255" t="s">
        <v>44</v>
      </c>
      <c r="S4" s="255" t="s">
        <v>45</v>
      </c>
      <c r="T4" s="255" t="s">
        <v>44</v>
      </c>
      <c r="U4" s="255" t="s">
        <v>45</v>
      </c>
      <c r="V4" s="255" t="s">
        <v>44</v>
      </c>
      <c r="W4" s="255" t="s">
        <v>45</v>
      </c>
      <c r="X4" s="257" t="s">
        <v>44</v>
      </c>
      <c r="Y4" s="257" t="s">
        <v>45</v>
      </c>
      <c r="Z4" s="255" t="s">
        <v>44</v>
      </c>
      <c r="AA4" s="255" t="s">
        <v>45</v>
      </c>
      <c r="AB4" s="255" t="s">
        <v>44</v>
      </c>
      <c r="AC4" s="255" t="s">
        <v>45</v>
      </c>
      <c r="AD4" s="255" t="s">
        <v>44</v>
      </c>
      <c r="AE4" s="255" t="s">
        <v>45</v>
      </c>
      <c r="AF4" s="258" t="s">
        <v>44</v>
      </c>
      <c r="AG4" s="258" t="s">
        <v>45</v>
      </c>
      <c r="AH4" s="259" t="s">
        <v>44</v>
      </c>
      <c r="AI4" s="259" t="s">
        <v>45</v>
      </c>
      <c r="AJ4" s="388"/>
    </row>
    <row r="5" spans="1:36">
      <c r="A5" s="260">
        <v>1</v>
      </c>
      <c r="B5" s="260">
        <v>80030001</v>
      </c>
      <c r="C5" s="261" t="s">
        <v>103</v>
      </c>
      <c r="D5" s="260">
        <v>4</v>
      </c>
      <c r="E5" s="260">
        <v>1</v>
      </c>
      <c r="F5" s="260">
        <v>6</v>
      </c>
      <c r="G5" s="260">
        <v>1</v>
      </c>
      <c r="H5" s="260">
        <v>13</v>
      </c>
      <c r="I5" s="260">
        <v>1</v>
      </c>
      <c r="J5" s="262">
        <v>23</v>
      </c>
      <c r="K5" s="262">
        <v>3</v>
      </c>
      <c r="L5" s="260">
        <v>6</v>
      </c>
      <c r="M5" s="260">
        <v>1</v>
      </c>
      <c r="N5" s="260">
        <v>7</v>
      </c>
      <c r="O5" s="260">
        <v>1</v>
      </c>
      <c r="P5" s="260">
        <v>4</v>
      </c>
      <c r="Q5" s="260">
        <v>1</v>
      </c>
      <c r="R5" s="260">
        <v>6</v>
      </c>
      <c r="S5" s="260">
        <v>1</v>
      </c>
      <c r="T5" s="260">
        <v>10</v>
      </c>
      <c r="U5" s="260">
        <v>1</v>
      </c>
      <c r="V5" s="260">
        <v>5</v>
      </c>
      <c r="W5" s="260">
        <v>1</v>
      </c>
      <c r="X5" s="263">
        <v>38</v>
      </c>
      <c r="Y5" s="263">
        <v>6</v>
      </c>
      <c r="Z5" s="260">
        <v>0</v>
      </c>
      <c r="AA5" s="260">
        <v>0</v>
      </c>
      <c r="AB5" s="260">
        <v>0</v>
      </c>
      <c r="AC5" s="260">
        <v>0</v>
      </c>
      <c r="AD5" s="260">
        <v>0</v>
      </c>
      <c r="AE5" s="260">
        <v>0</v>
      </c>
      <c r="AF5" s="264">
        <v>0</v>
      </c>
      <c r="AG5" s="264">
        <v>0</v>
      </c>
      <c r="AH5" s="265">
        <f>J5+X5+AF5</f>
        <v>61</v>
      </c>
      <c r="AI5" s="265">
        <f>K5+Y5+AG5</f>
        <v>9</v>
      </c>
      <c r="AJ5" s="266"/>
    </row>
    <row r="6" spans="1:36">
      <c r="A6" s="260">
        <v>2</v>
      </c>
      <c r="B6" s="260">
        <v>80030002</v>
      </c>
      <c r="C6" s="261" t="s">
        <v>111</v>
      </c>
      <c r="D6" s="260">
        <v>0</v>
      </c>
      <c r="E6" s="260">
        <v>0</v>
      </c>
      <c r="F6" s="260">
        <v>5</v>
      </c>
      <c r="G6" s="260">
        <v>1</v>
      </c>
      <c r="H6" s="260">
        <v>9</v>
      </c>
      <c r="I6" s="260">
        <v>1</v>
      </c>
      <c r="J6" s="262">
        <v>14</v>
      </c>
      <c r="K6" s="262">
        <v>2</v>
      </c>
      <c r="L6" s="260">
        <v>22</v>
      </c>
      <c r="M6" s="260">
        <v>1</v>
      </c>
      <c r="N6" s="260">
        <v>19</v>
      </c>
      <c r="O6" s="260">
        <v>1</v>
      </c>
      <c r="P6" s="260">
        <v>23</v>
      </c>
      <c r="Q6" s="260">
        <v>1</v>
      </c>
      <c r="R6" s="260">
        <v>29</v>
      </c>
      <c r="S6" s="260">
        <v>1</v>
      </c>
      <c r="T6" s="260">
        <v>16</v>
      </c>
      <c r="U6" s="260">
        <v>1</v>
      </c>
      <c r="V6" s="260">
        <v>24</v>
      </c>
      <c r="W6" s="260">
        <v>1</v>
      </c>
      <c r="X6" s="263">
        <v>133</v>
      </c>
      <c r="Y6" s="263">
        <v>6</v>
      </c>
      <c r="Z6" s="260">
        <v>10</v>
      </c>
      <c r="AA6" s="260">
        <v>1</v>
      </c>
      <c r="AB6" s="260">
        <v>15</v>
      </c>
      <c r="AC6" s="260">
        <v>1</v>
      </c>
      <c r="AD6" s="260">
        <v>20</v>
      </c>
      <c r="AE6" s="260">
        <v>1</v>
      </c>
      <c r="AF6" s="264">
        <v>45</v>
      </c>
      <c r="AG6" s="264">
        <v>3</v>
      </c>
      <c r="AH6" s="265">
        <f>J6+X6+AF6</f>
        <v>192</v>
      </c>
      <c r="AI6" s="265">
        <f t="shared" ref="AI6:AI69" si="0">K6+Y6+AG6</f>
        <v>11</v>
      </c>
      <c r="AJ6" s="266"/>
    </row>
    <row r="7" spans="1:36">
      <c r="A7" s="260">
        <v>3</v>
      </c>
      <c r="B7" s="260">
        <v>80030003</v>
      </c>
      <c r="C7" s="261" t="s">
        <v>114</v>
      </c>
      <c r="D7" s="260">
        <v>0</v>
      </c>
      <c r="E7" s="260">
        <v>0</v>
      </c>
      <c r="F7" s="260">
        <v>3</v>
      </c>
      <c r="G7" s="260">
        <v>1</v>
      </c>
      <c r="H7" s="260">
        <v>7</v>
      </c>
      <c r="I7" s="260">
        <v>1</v>
      </c>
      <c r="J7" s="262">
        <v>10</v>
      </c>
      <c r="K7" s="262">
        <v>2</v>
      </c>
      <c r="L7" s="260">
        <v>14</v>
      </c>
      <c r="M7" s="260">
        <v>1</v>
      </c>
      <c r="N7" s="260">
        <v>13</v>
      </c>
      <c r="O7" s="260">
        <v>1</v>
      </c>
      <c r="P7" s="260">
        <v>16</v>
      </c>
      <c r="Q7" s="260">
        <v>1</v>
      </c>
      <c r="R7" s="260">
        <v>16</v>
      </c>
      <c r="S7" s="260">
        <v>1</v>
      </c>
      <c r="T7" s="260">
        <v>18</v>
      </c>
      <c r="U7" s="260">
        <v>1</v>
      </c>
      <c r="V7" s="260">
        <v>13</v>
      </c>
      <c r="W7" s="260">
        <v>1</v>
      </c>
      <c r="X7" s="263">
        <v>90</v>
      </c>
      <c r="Y7" s="263">
        <v>6</v>
      </c>
      <c r="Z7" s="260">
        <v>0</v>
      </c>
      <c r="AA7" s="260">
        <v>0</v>
      </c>
      <c r="AB7" s="260">
        <v>0</v>
      </c>
      <c r="AC7" s="260">
        <v>0</v>
      </c>
      <c r="AD7" s="260">
        <v>0</v>
      </c>
      <c r="AE7" s="260">
        <v>0</v>
      </c>
      <c r="AF7" s="264">
        <v>0</v>
      </c>
      <c r="AG7" s="264">
        <v>0</v>
      </c>
      <c r="AH7" s="265">
        <f t="shared" ref="AH7:AI70" si="1">J7+X7+AF7</f>
        <v>100</v>
      </c>
      <c r="AI7" s="265">
        <f t="shared" si="0"/>
        <v>8</v>
      </c>
      <c r="AJ7" s="266"/>
    </row>
    <row r="8" spans="1:36">
      <c r="A8" s="260">
        <v>4</v>
      </c>
      <c r="B8" s="260">
        <v>80030005</v>
      </c>
      <c r="C8" s="261" t="s">
        <v>115</v>
      </c>
      <c r="D8" s="260">
        <v>0</v>
      </c>
      <c r="E8" s="260">
        <v>0</v>
      </c>
      <c r="F8" s="260">
        <v>1</v>
      </c>
      <c r="G8" s="260">
        <v>1</v>
      </c>
      <c r="H8" s="260">
        <v>1</v>
      </c>
      <c r="I8" s="260">
        <v>1</v>
      </c>
      <c r="J8" s="262">
        <v>2</v>
      </c>
      <c r="K8" s="262">
        <v>2</v>
      </c>
      <c r="L8" s="260">
        <v>5</v>
      </c>
      <c r="M8" s="260">
        <v>1</v>
      </c>
      <c r="N8" s="260">
        <v>9</v>
      </c>
      <c r="O8" s="260">
        <v>1</v>
      </c>
      <c r="P8" s="260">
        <v>6</v>
      </c>
      <c r="Q8" s="260">
        <v>1</v>
      </c>
      <c r="R8" s="260">
        <v>10</v>
      </c>
      <c r="S8" s="260">
        <v>1</v>
      </c>
      <c r="T8" s="260">
        <v>8</v>
      </c>
      <c r="U8" s="260">
        <v>1</v>
      </c>
      <c r="V8" s="260">
        <v>9</v>
      </c>
      <c r="W8" s="260">
        <v>1</v>
      </c>
      <c r="X8" s="263">
        <v>47</v>
      </c>
      <c r="Y8" s="263">
        <v>6</v>
      </c>
      <c r="Z8" s="260">
        <v>0</v>
      </c>
      <c r="AA8" s="260">
        <v>0</v>
      </c>
      <c r="AB8" s="260">
        <v>0</v>
      </c>
      <c r="AC8" s="260">
        <v>0</v>
      </c>
      <c r="AD8" s="260">
        <v>0</v>
      </c>
      <c r="AE8" s="260">
        <v>0</v>
      </c>
      <c r="AF8" s="264">
        <v>0</v>
      </c>
      <c r="AG8" s="264">
        <v>0</v>
      </c>
      <c r="AH8" s="265">
        <f t="shared" si="1"/>
        <v>49</v>
      </c>
      <c r="AI8" s="265">
        <f t="shared" si="0"/>
        <v>8</v>
      </c>
      <c r="AJ8" s="266"/>
    </row>
    <row r="9" spans="1:36">
      <c r="A9" s="260">
        <v>5</v>
      </c>
      <c r="B9" s="260">
        <v>80030006</v>
      </c>
      <c r="C9" s="261" t="s">
        <v>117</v>
      </c>
      <c r="D9" s="260">
        <v>0</v>
      </c>
      <c r="E9" s="260">
        <v>0</v>
      </c>
      <c r="F9" s="260">
        <v>16</v>
      </c>
      <c r="G9" s="260">
        <v>1</v>
      </c>
      <c r="H9" s="260">
        <v>19</v>
      </c>
      <c r="I9" s="260">
        <v>1</v>
      </c>
      <c r="J9" s="262">
        <v>35</v>
      </c>
      <c r="K9" s="262">
        <v>2</v>
      </c>
      <c r="L9" s="260">
        <v>15</v>
      </c>
      <c r="M9" s="260">
        <v>1</v>
      </c>
      <c r="N9" s="260">
        <v>13</v>
      </c>
      <c r="O9" s="260">
        <v>1</v>
      </c>
      <c r="P9" s="260">
        <v>15</v>
      </c>
      <c r="Q9" s="260">
        <v>1</v>
      </c>
      <c r="R9" s="260">
        <v>15</v>
      </c>
      <c r="S9" s="260">
        <v>1</v>
      </c>
      <c r="T9" s="260">
        <v>14</v>
      </c>
      <c r="U9" s="260">
        <v>1</v>
      </c>
      <c r="V9" s="260">
        <v>17</v>
      </c>
      <c r="W9" s="260">
        <v>1</v>
      </c>
      <c r="X9" s="263">
        <v>89</v>
      </c>
      <c r="Y9" s="263">
        <v>6</v>
      </c>
      <c r="Z9" s="260">
        <v>0</v>
      </c>
      <c r="AA9" s="260">
        <v>0</v>
      </c>
      <c r="AB9" s="260">
        <v>0</v>
      </c>
      <c r="AC9" s="260">
        <v>0</v>
      </c>
      <c r="AD9" s="260">
        <v>0</v>
      </c>
      <c r="AE9" s="260">
        <v>0</v>
      </c>
      <c r="AF9" s="264">
        <v>0</v>
      </c>
      <c r="AG9" s="264">
        <v>0</v>
      </c>
      <c r="AH9" s="265">
        <f t="shared" si="1"/>
        <v>124</v>
      </c>
      <c r="AI9" s="265">
        <f t="shared" si="0"/>
        <v>8</v>
      </c>
      <c r="AJ9" s="266"/>
    </row>
    <row r="10" spans="1:36">
      <c r="A10" s="260">
        <v>6</v>
      </c>
      <c r="B10" s="260">
        <v>80030007</v>
      </c>
      <c r="C10" s="261" t="s">
        <v>118</v>
      </c>
      <c r="D10" s="260">
        <v>0</v>
      </c>
      <c r="E10" s="260">
        <v>0</v>
      </c>
      <c r="F10" s="260">
        <v>0</v>
      </c>
      <c r="G10" s="260">
        <v>0</v>
      </c>
      <c r="H10" s="260">
        <v>0</v>
      </c>
      <c r="I10" s="260">
        <v>0</v>
      </c>
      <c r="J10" s="262">
        <v>0</v>
      </c>
      <c r="K10" s="262">
        <v>0</v>
      </c>
      <c r="L10" s="260">
        <v>4</v>
      </c>
      <c r="M10" s="260">
        <v>1</v>
      </c>
      <c r="N10" s="260">
        <v>11</v>
      </c>
      <c r="O10" s="260">
        <v>1</v>
      </c>
      <c r="P10" s="260">
        <v>9</v>
      </c>
      <c r="Q10" s="260">
        <v>1</v>
      </c>
      <c r="R10" s="260">
        <v>8</v>
      </c>
      <c r="S10" s="260">
        <v>1</v>
      </c>
      <c r="T10" s="260">
        <v>10</v>
      </c>
      <c r="U10" s="260">
        <v>1</v>
      </c>
      <c r="V10" s="260">
        <v>7</v>
      </c>
      <c r="W10" s="260">
        <v>1</v>
      </c>
      <c r="X10" s="263">
        <v>49</v>
      </c>
      <c r="Y10" s="263">
        <v>6</v>
      </c>
      <c r="Z10" s="260">
        <v>0</v>
      </c>
      <c r="AA10" s="260">
        <v>0</v>
      </c>
      <c r="AB10" s="260">
        <v>0</v>
      </c>
      <c r="AC10" s="260">
        <v>0</v>
      </c>
      <c r="AD10" s="260">
        <v>0</v>
      </c>
      <c r="AE10" s="260">
        <v>0</v>
      </c>
      <c r="AF10" s="264">
        <v>0</v>
      </c>
      <c r="AG10" s="264">
        <v>0</v>
      </c>
      <c r="AH10" s="265">
        <f t="shared" si="1"/>
        <v>49</v>
      </c>
      <c r="AI10" s="265">
        <f t="shared" si="0"/>
        <v>6</v>
      </c>
      <c r="AJ10" s="266"/>
    </row>
    <row r="11" spans="1:36">
      <c r="A11" s="260">
        <v>7</v>
      </c>
      <c r="B11" s="260">
        <v>80030008</v>
      </c>
      <c r="C11" s="261" t="s">
        <v>453</v>
      </c>
      <c r="D11" s="260">
        <v>0</v>
      </c>
      <c r="E11" s="260">
        <v>0</v>
      </c>
      <c r="F11" s="260">
        <v>11</v>
      </c>
      <c r="G11" s="260">
        <v>1</v>
      </c>
      <c r="H11" s="260">
        <v>11</v>
      </c>
      <c r="I11" s="260">
        <v>1</v>
      </c>
      <c r="J11" s="262">
        <v>22</v>
      </c>
      <c r="K11" s="262">
        <v>2</v>
      </c>
      <c r="L11" s="260">
        <v>14</v>
      </c>
      <c r="M11" s="260">
        <v>1</v>
      </c>
      <c r="N11" s="260">
        <v>11</v>
      </c>
      <c r="O11" s="260">
        <v>1</v>
      </c>
      <c r="P11" s="260">
        <v>18</v>
      </c>
      <c r="Q11" s="260">
        <v>1</v>
      </c>
      <c r="R11" s="260">
        <v>21</v>
      </c>
      <c r="S11" s="260">
        <v>1</v>
      </c>
      <c r="T11" s="260">
        <v>11</v>
      </c>
      <c r="U11" s="260">
        <v>1</v>
      </c>
      <c r="V11" s="260">
        <v>12</v>
      </c>
      <c r="W11" s="260">
        <v>1</v>
      </c>
      <c r="X11" s="263">
        <v>87</v>
      </c>
      <c r="Y11" s="263">
        <v>6</v>
      </c>
      <c r="Z11" s="260">
        <v>0</v>
      </c>
      <c r="AA11" s="260">
        <v>0</v>
      </c>
      <c r="AB11" s="260">
        <v>0</v>
      </c>
      <c r="AC11" s="260">
        <v>0</v>
      </c>
      <c r="AD11" s="260">
        <v>0</v>
      </c>
      <c r="AE11" s="260">
        <v>0</v>
      </c>
      <c r="AF11" s="264">
        <v>0</v>
      </c>
      <c r="AG11" s="264">
        <v>0</v>
      </c>
      <c r="AH11" s="265">
        <f t="shared" si="1"/>
        <v>109</v>
      </c>
      <c r="AI11" s="265">
        <f t="shared" si="0"/>
        <v>8</v>
      </c>
      <c r="AJ11" s="266"/>
    </row>
    <row r="12" spans="1:36">
      <c r="A12" s="260">
        <v>8</v>
      </c>
      <c r="B12" s="260">
        <v>80030009</v>
      </c>
      <c r="C12" s="261" t="s">
        <v>121</v>
      </c>
      <c r="D12" s="260">
        <v>0</v>
      </c>
      <c r="E12" s="260">
        <v>0</v>
      </c>
      <c r="F12" s="260">
        <v>15</v>
      </c>
      <c r="G12" s="260">
        <v>1</v>
      </c>
      <c r="H12" s="260">
        <v>21</v>
      </c>
      <c r="I12" s="260">
        <v>1</v>
      </c>
      <c r="J12" s="262">
        <v>36</v>
      </c>
      <c r="K12" s="262">
        <v>2</v>
      </c>
      <c r="L12" s="260">
        <v>23</v>
      </c>
      <c r="M12" s="260">
        <v>1</v>
      </c>
      <c r="N12" s="260">
        <v>25</v>
      </c>
      <c r="O12" s="260">
        <v>1</v>
      </c>
      <c r="P12" s="260">
        <v>25</v>
      </c>
      <c r="Q12" s="260">
        <v>1</v>
      </c>
      <c r="R12" s="260">
        <v>26</v>
      </c>
      <c r="S12" s="260">
        <v>1</v>
      </c>
      <c r="T12" s="260">
        <v>33</v>
      </c>
      <c r="U12" s="260">
        <v>1</v>
      </c>
      <c r="V12" s="260">
        <v>28</v>
      </c>
      <c r="W12" s="260">
        <v>1</v>
      </c>
      <c r="X12" s="263">
        <v>160</v>
      </c>
      <c r="Y12" s="263">
        <v>6</v>
      </c>
      <c r="Z12" s="260">
        <v>15</v>
      </c>
      <c r="AA12" s="260">
        <v>1</v>
      </c>
      <c r="AB12" s="260">
        <v>22</v>
      </c>
      <c r="AC12" s="260">
        <v>1</v>
      </c>
      <c r="AD12" s="260">
        <v>6</v>
      </c>
      <c r="AE12" s="260">
        <v>1</v>
      </c>
      <c r="AF12" s="264">
        <v>43</v>
      </c>
      <c r="AG12" s="264">
        <v>3</v>
      </c>
      <c r="AH12" s="265">
        <f t="shared" si="1"/>
        <v>239</v>
      </c>
      <c r="AI12" s="265">
        <f t="shared" si="0"/>
        <v>11</v>
      </c>
      <c r="AJ12" s="266"/>
    </row>
    <row r="13" spans="1:36">
      <c r="A13" s="260">
        <v>9</v>
      </c>
      <c r="B13" s="260">
        <v>80030010</v>
      </c>
      <c r="C13" s="261" t="s">
        <v>122</v>
      </c>
      <c r="D13" s="260">
        <v>0</v>
      </c>
      <c r="E13" s="260">
        <v>0</v>
      </c>
      <c r="F13" s="260">
        <v>1</v>
      </c>
      <c r="G13" s="260">
        <v>1</v>
      </c>
      <c r="H13" s="260">
        <v>3</v>
      </c>
      <c r="I13" s="260">
        <v>1</v>
      </c>
      <c r="J13" s="262">
        <v>4</v>
      </c>
      <c r="K13" s="262">
        <v>2</v>
      </c>
      <c r="L13" s="260">
        <v>4</v>
      </c>
      <c r="M13" s="260">
        <v>1</v>
      </c>
      <c r="N13" s="260">
        <v>0</v>
      </c>
      <c r="O13" s="260">
        <v>0</v>
      </c>
      <c r="P13" s="260">
        <v>3</v>
      </c>
      <c r="Q13" s="260">
        <v>1</v>
      </c>
      <c r="R13" s="260">
        <v>3</v>
      </c>
      <c r="S13" s="260">
        <v>1</v>
      </c>
      <c r="T13" s="260">
        <v>3</v>
      </c>
      <c r="U13" s="260">
        <v>1</v>
      </c>
      <c r="V13" s="260">
        <v>2</v>
      </c>
      <c r="W13" s="260">
        <v>1</v>
      </c>
      <c r="X13" s="263">
        <v>15</v>
      </c>
      <c r="Y13" s="263">
        <v>5</v>
      </c>
      <c r="Z13" s="260">
        <v>0</v>
      </c>
      <c r="AA13" s="260">
        <v>0</v>
      </c>
      <c r="AB13" s="260">
        <v>0</v>
      </c>
      <c r="AC13" s="260">
        <v>0</v>
      </c>
      <c r="AD13" s="260">
        <v>0</v>
      </c>
      <c r="AE13" s="260">
        <v>0</v>
      </c>
      <c r="AF13" s="264">
        <v>0</v>
      </c>
      <c r="AG13" s="264">
        <v>0</v>
      </c>
      <c r="AH13" s="265">
        <f t="shared" si="1"/>
        <v>19</v>
      </c>
      <c r="AI13" s="265">
        <f t="shared" si="0"/>
        <v>7</v>
      </c>
      <c r="AJ13" s="266"/>
    </row>
    <row r="14" spans="1:36">
      <c r="A14" s="260">
        <v>10</v>
      </c>
      <c r="B14" s="260">
        <v>80030011</v>
      </c>
      <c r="C14" s="261" t="s">
        <v>123</v>
      </c>
      <c r="D14" s="260">
        <v>0</v>
      </c>
      <c r="E14" s="260">
        <v>0</v>
      </c>
      <c r="F14" s="260">
        <v>5</v>
      </c>
      <c r="G14" s="260">
        <v>1</v>
      </c>
      <c r="H14" s="260">
        <v>3</v>
      </c>
      <c r="I14" s="260">
        <v>1</v>
      </c>
      <c r="J14" s="262">
        <v>8</v>
      </c>
      <c r="K14" s="262">
        <v>2</v>
      </c>
      <c r="L14" s="260">
        <v>8</v>
      </c>
      <c r="M14" s="260">
        <v>1</v>
      </c>
      <c r="N14" s="260">
        <v>6</v>
      </c>
      <c r="O14" s="260">
        <v>1</v>
      </c>
      <c r="P14" s="260">
        <v>8</v>
      </c>
      <c r="Q14" s="260">
        <v>1</v>
      </c>
      <c r="R14" s="260">
        <v>9</v>
      </c>
      <c r="S14" s="260">
        <v>1</v>
      </c>
      <c r="T14" s="260">
        <v>9</v>
      </c>
      <c r="U14" s="260">
        <v>1</v>
      </c>
      <c r="V14" s="260">
        <v>6</v>
      </c>
      <c r="W14" s="260">
        <v>1</v>
      </c>
      <c r="X14" s="263">
        <v>46</v>
      </c>
      <c r="Y14" s="263">
        <v>6</v>
      </c>
      <c r="Z14" s="260">
        <v>0</v>
      </c>
      <c r="AA14" s="260">
        <v>0</v>
      </c>
      <c r="AB14" s="260">
        <v>0</v>
      </c>
      <c r="AC14" s="260">
        <v>0</v>
      </c>
      <c r="AD14" s="260">
        <v>0</v>
      </c>
      <c r="AE14" s="260">
        <v>0</v>
      </c>
      <c r="AF14" s="264">
        <v>0</v>
      </c>
      <c r="AG14" s="264">
        <v>0</v>
      </c>
      <c r="AH14" s="265">
        <f t="shared" si="1"/>
        <v>54</v>
      </c>
      <c r="AI14" s="265">
        <f t="shared" si="0"/>
        <v>8</v>
      </c>
      <c r="AJ14" s="266"/>
    </row>
    <row r="15" spans="1:36">
      <c r="A15" s="260">
        <v>11</v>
      </c>
      <c r="B15" s="260">
        <v>80030012</v>
      </c>
      <c r="C15" s="261" t="s">
        <v>124</v>
      </c>
      <c r="D15" s="260">
        <v>0</v>
      </c>
      <c r="E15" s="260">
        <v>0</v>
      </c>
      <c r="F15" s="260">
        <v>18</v>
      </c>
      <c r="G15" s="260">
        <v>1</v>
      </c>
      <c r="H15" s="260">
        <v>23</v>
      </c>
      <c r="I15" s="260">
        <v>1</v>
      </c>
      <c r="J15" s="262">
        <v>41</v>
      </c>
      <c r="K15" s="262">
        <v>2</v>
      </c>
      <c r="L15" s="260">
        <v>23</v>
      </c>
      <c r="M15" s="260">
        <v>1</v>
      </c>
      <c r="N15" s="260">
        <v>20</v>
      </c>
      <c r="O15" s="260">
        <v>1</v>
      </c>
      <c r="P15" s="260">
        <v>19</v>
      </c>
      <c r="Q15" s="260">
        <v>1</v>
      </c>
      <c r="R15" s="260">
        <v>16</v>
      </c>
      <c r="S15" s="260">
        <v>1</v>
      </c>
      <c r="T15" s="260">
        <v>19</v>
      </c>
      <c r="U15" s="260">
        <v>1</v>
      </c>
      <c r="V15" s="260">
        <v>18</v>
      </c>
      <c r="W15" s="260">
        <v>1</v>
      </c>
      <c r="X15" s="263">
        <v>115</v>
      </c>
      <c r="Y15" s="263">
        <v>6</v>
      </c>
      <c r="Z15" s="260">
        <v>0</v>
      </c>
      <c r="AA15" s="260">
        <v>0</v>
      </c>
      <c r="AB15" s="260">
        <v>0</v>
      </c>
      <c r="AC15" s="260">
        <v>0</v>
      </c>
      <c r="AD15" s="260">
        <v>0</v>
      </c>
      <c r="AE15" s="260">
        <v>0</v>
      </c>
      <c r="AF15" s="264">
        <v>0</v>
      </c>
      <c r="AG15" s="264">
        <v>0</v>
      </c>
      <c r="AH15" s="265">
        <f t="shared" si="1"/>
        <v>156</v>
      </c>
      <c r="AI15" s="265">
        <f t="shared" si="0"/>
        <v>8</v>
      </c>
      <c r="AJ15" s="266"/>
    </row>
    <row r="16" spans="1:36">
      <c r="A16" s="260">
        <v>12</v>
      </c>
      <c r="B16" s="260">
        <v>80030013</v>
      </c>
      <c r="C16" s="261" t="s">
        <v>125</v>
      </c>
      <c r="D16" s="260">
        <v>22</v>
      </c>
      <c r="E16" s="260">
        <v>1</v>
      </c>
      <c r="F16" s="260">
        <v>10</v>
      </c>
      <c r="G16" s="260">
        <v>1</v>
      </c>
      <c r="H16" s="260">
        <v>33</v>
      </c>
      <c r="I16" s="260">
        <v>1</v>
      </c>
      <c r="J16" s="262">
        <v>65</v>
      </c>
      <c r="K16" s="262">
        <v>3</v>
      </c>
      <c r="L16" s="260">
        <v>41</v>
      </c>
      <c r="M16" s="260">
        <v>2</v>
      </c>
      <c r="N16" s="260">
        <v>43</v>
      </c>
      <c r="O16" s="260">
        <v>2</v>
      </c>
      <c r="P16" s="260">
        <v>48</v>
      </c>
      <c r="Q16" s="260">
        <v>2</v>
      </c>
      <c r="R16" s="260">
        <v>44</v>
      </c>
      <c r="S16" s="260">
        <v>2</v>
      </c>
      <c r="T16" s="260">
        <v>43</v>
      </c>
      <c r="U16" s="260">
        <v>2</v>
      </c>
      <c r="V16" s="260">
        <v>29</v>
      </c>
      <c r="W16" s="260">
        <v>1</v>
      </c>
      <c r="X16" s="263">
        <v>248</v>
      </c>
      <c r="Y16" s="263">
        <v>11</v>
      </c>
      <c r="Z16" s="260">
        <v>16</v>
      </c>
      <c r="AA16" s="260">
        <v>1</v>
      </c>
      <c r="AB16" s="260">
        <v>24</v>
      </c>
      <c r="AC16" s="260">
        <v>1</v>
      </c>
      <c r="AD16" s="260">
        <v>8</v>
      </c>
      <c r="AE16" s="260">
        <v>1</v>
      </c>
      <c r="AF16" s="264">
        <v>48</v>
      </c>
      <c r="AG16" s="264">
        <v>3</v>
      </c>
      <c r="AH16" s="265">
        <f t="shared" si="1"/>
        <v>361</v>
      </c>
      <c r="AI16" s="265">
        <f t="shared" si="0"/>
        <v>17</v>
      </c>
      <c r="AJ16" s="266"/>
    </row>
    <row r="17" spans="1:36">
      <c r="A17" s="260">
        <v>13</v>
      </c>
      <c r="B17" s="260">
        <v>80030014</v>
      </c>
      <c r="C17" s="261" t="s">
        <v>126</v>
      </c>
      <c r="D17" s="260">
        <v>0</v>
      </c>
      <c r="E17" s="260">
        <v>0</v>
      </c>
      <c r="F17" s="260">
        <v>5</v>
      </c>
      <c r="G17" s="260">
        <v>1</v>
      </c>
      <c r="H17" s="260">
        <v>1</v>
      </c>
      <c r="I17" s="260">
        <v>1</v>
      </c>
      <c r="J17" s="262">
        <v>6</v>
      </c>
      <c r="K17" s="262">
        <v>2</v>
      </c>
      <c r="L17" s="260">
        <v>5</v>
      </c>
      <c r="M17" s="260">
        <v>1</v>
      </c>
      <c r="N17" s="260">
        <v>2</v>
      </c>
      <c r="O17" s="260">
        <v>1</v>
      </c>
      <c r="P17" s="260">
        <v>5</v>
      </c>
      <c r="Q17" s="260">
        <v>1</v>
      </c>
      <c r="R17" s="260">
        <v>5</v>
      </c>
      <c r="S17" s="260">
        <v>1</v>
      </c>
      <c r="T17" s="260">
        <v>4</v>
      </c>
      <c r="U17" s="260">
        <v>1</v>
      </c>
      <c r="V17" s="260">
        <v>9</v>
      </c>
      <c r="W17" s="260">
        <v>1</v>
      </c>
      <c r="X17" s="263">
        <v>30</v>
      </c>
      <c r="Y17" s="263">
        <v>6</v>
      </c>
      <c r="Z17" s="260">
        <v>0</v>
      </c>
      <c r="AA17" s="260">
        <v>0</v>
      </c>
      <c r="AB17" s="260">
        <v>0</v>
      </c>
      <c r="AC17" s="260">
        <v>0</v>
      </c>
      <c r="AD17" s="260">
        <v>0</v>
      </c>
      <c r="AE17" s="260">
        <v>0</v>
      </c>
      <c r="AF17" s="264">
        <v>0</v>
      </c>
      <c r="AG17" s="264">
        <v>0</v>
      </c>
      <c r="AH17" s="265">
        <f t="shared" si="1"/>
        <v>36</v>
      </c>
      <c r="AI17" s="265">
        <f t="shared" si="0"/>
        <v>8</v>
      </c>
      <c r="AJ17" s="266"/>
    </row>
    <row r="18" spans="1:36">
      <c r="A18" s="260">
        <v>14</v>
      </c>
      <c r="B18" s="260">
        <v>80030015</v>
      </c>
      <c r="C18" s="261" t="s">
        <v>128</v>
      </c>
      <c r="D18" s="260">
        <v>0</v>
      </c>
      <c r="E18" s="260">
        <v>0</v>
      </c>
      <c r="F18" s="260">
        <v>6</v>
      </c>
      <c r="G18" s="260">
        <v>1</v>
      </c>
      <c r="H18" s="260">
        <v>28</v>
      </c>
      <c r="I18" s="260">
        <v>1</v>
      </c>
      <c r="J18" s="262">
        <v>34</v>
      </c>
      <c r="K18" s="262">
        <v>2</v>
      </c>
      <c r="L18" s="260">
        <v>37</v>
      </c>
      <c r="M18" s="260">
        <v>2</v>
      </c>
      <c r="N18" s="260">
        <v>52</v>
      </c>
      <c r="O18" s="260">
        <v>2</v>
      </c>
      <c r="P18" s="260">
        <v>47</v>
      </c>
      <c r="Q18" s="260">
        <v>2</v>
      </c>
      <c r="R18" s="260">
        <v>54</v>
      </c>
      <c r="S18" s="260">
        <v>2</v>
      </c>
      <c r="T18" s="260">
        <v>59</v>
      </c>
      <c r="U18" s="260">
        <v>2</v>
      </c>
      <c r="V18" s="260">
        <v>42</v>
      </c>
      <c r="W18" s="260">
        <v>2</v>
      </c>
      <c r="X18" s="263">
        <v>291</v>
      </c>
      <c r="Y18" s="263">
        <v>12</v>
      </c>
      <c r="Z18" s="260">
        <v>34</v>
      </c>
      <c r="AA18" s="260">
        <v>1</v>
      </c>
      <c r="AB18" s="260">
        <v>26</v>
      </c>
      <c r="AC18" s="260">
        <v>1</v>
      </c>
      <c r="AD18" s="260">
        <v>23</v>
      </c>
      <c r="AE18" s="260">
        <v>1</v>
      </c>
      <c r="AF18" s="264">
        <v>83</v>
      </c>
      <c r="AG18" s="264">
        <v>3</v>
      </c>
      <c r="AH18" s="265">
        <f t="shared" si="1"/>
        <v>408</v>
      </c>
      <c r="AI18" s="265">
        <f t="shared" si="0"/>
        <v>17</v>
      </c>
      <c r="AJ18" s="266"/>
    </row>
    <row r="19" spans="1:36">
      <c r="A19" s="260">
        <v>15</v>
      </c>
      <c r="B19" s="260">
        <v>80030017</v>
      </c>
      <c r="C19" s="261" t="s">
        <v>129</v>
      </c>
      <c r="D19" s="260">
        <v>0</v>
      </c>
      <c r="E19" s="260">
        <v>0</v>
      </c>
      <c r="F19" s="260">
        <v>4</v>
      </c>
      <c r="G19" s="260">
        <v>1</v>
      </c>
      <c r="H19" s="260">
        <v>7</v>
      </c>
      <c r="I19" s="260">
        <v>1</v>
      </c>
      <c r="J19" s="262">
        <v>11</v>
      </c>
      <c r="K19" s="262">
        <v>2</v>
      </c>
      <c r="L19" s="260">
        <v>3</v>
      </c>
      <c r="M19" s="260">
        <v>1</v>
      </c>
      <c r="N19" s="260">
        <v>11</v>
      </c>
      <c r="O19" s="260">
        <v>1</v>
      </c>
      <c r="P19" s="260">
        <v>7</v>
      </c>
      <c r="Q19" s="260">
        <v>1</v>
      </c>
      <c r="R19" s="260">
        <v>9</v>
      </c>
      <c r="S19" s="260">
        <v>1</v>
      </c>
      <c r="T19" s="260">
        <v>3</v>
      </c>
      <c r="U19" s="260">
        <v>1</v>
      </c>
      <c r="V19" s="260">
        <v>4</v>
      </c>
      <c r="W19" s="260">
        <v>1</v>
      </c>
      <c r="X19" s="263">
        <v>37</v>
      </c>
      <c r="Y19" s="263">
        <v>6</v>
      </c>
      <c r="Z19" s="260">
        <v>0</v>
      </c>
      <c r="AA19" s="260">
        <v>0</v>
      </c>
      <c r="AB19" s="260">
        <v>0</v>
      </c>
      <c r="AC19" s="260">
        <v>0</v>
      </c>
      <c r="AD19" s="260">
        <v>0</v>
      </c>
      <c r="AE19" s="260">
        <v>0</v>
      </c>
      <c r="AF19" s="264">
        <v>0</v>
      </c>
      <c r="AG19" s="264">
        <v>0</v>
      </c>
      <c r="AH19" s="265">
        <f t="shared" si="1"/>
        <v>48</v>
      </c>
      <c r="AI19" s="265">
        <f t="shared" si="0"/>
        <v>8</v>
      </c>
      <c r="AJ19" s="266"/>
    </row>
    <row r="20" spans="1:36">
      <c r="A20" s="260">
        <v>16</v>
      </c>
      <c r="B20" s="260">
        <v>80030018</v>
      </c>
      <c r="C20" s="261" t="s">
        <v>130</v>
      </c>
      <c r="D20" s="260">
        <v>0</v>
      </c>
      <c r="E20" s="260">
        <v>0</v>
      </c>
      <c r="F20" s="260">
        <v>16</v>
      </c>
      <c r="G20" s="260">
        <v>1</v>
      </c>
      <c r="H20" s="260">
        <v>11</v>
      </c>
      <c r="I20" s="260">
        <v>1</v>
      </c>
      <c r="J20" s="262">
        <v>27</v>
      </c>
      <c r="K20" s="262">
        <v>2</v>
      </c>
      <c r="L20" s="260">
        <v>12</v>
      </c>
      <c r="M20" s="260">
        <v>1</v>
      </c>
      <c r="N20" s="260">
        <v>12</v>
      </c>
      <c r="O20" s="260">
        <v>1</v>
      </c>
      <c r="P20" s="260">
        <v>16</v>
      </c>
      <c r="Q20" s="260">
        <v>1</v>
      </c>
      <c r="R20" s="260">
        <v>14</v>
      </c>
      <c r="S20" s="260">
        <v>1</v>
      </c>
      <c r="T20" s="260">
        <v>14</v>
      </c>
      <c r="U20" s="260">
        <v>1</v>
      </c>
      <c r="V20" s="260">
        <v>12</v>
      </c>
      <c r="W20" s="260">
        <v>1</v>
      </c>
      <c r="X20" s="263">
        <v>80</v>
      </c>
      <c r="Y20" s="263">
        <v>6</v>
      </c>
      <c r="Z20" s="260">
        <v>0</v>
      </c>
      <c r="AA20" s="260">
        <v>0</v>
      </c>
      <c r="AB20" s="260">
        <v>0</v>
      </c>
      <c r="AC20" s="260">
        <v>0</v>
      </c>
      <c r="AD20" s="260">
        <v>0</v>
      </c>
      <c r="AE20" s="260">
        <v>0</v>
      </c>
      <c r="AF20" s="264">
        <v>0</v>
      </c>
      <c r="AG20" s="264">
        <v>0</v>
      </c>
      <c r="AH20" s="265">
        <f t="shared" si="1"/>
        <v>107</v>
      </c>
      <c r="AI20" s="265">
        <f t="shared" si="0"/>
        <v>8</v>
      </c>
      <c r="AJ20" s="266"/>
    </row>
    <row r="21" spans="1:36">
      <c r="A21" s="260">
        <v>17</v>
      </c>
      <c r="B21" s="260">
        <v>80030020</v>
      </c>
      <c r="C21" s="261" t="s">
        <v>132</v>
      </c>
      <c r="D21" s="260">
        <v>0</v>
      </c>
      <c r="E21" s="260">
        <v>0</v>
      </c>
      <c r="F21" s="260">
        <v>6</v>
      </c>
      <c r="G21" s="260">
        <v>1</v>
      </c>
      <c r="H21" s="260">
        <v>1</v>
      </c>
      <c r="I21" s="260">
        <v>1</v>
      </c>
      <c r="J21" s="262">
        <v>7</v>
      </c>
      <c r="K21" s="262">
        <v>2</v>
      </c>
      <c r="L21" s="260">
        <v>4</v>
      </c>
      <c r="M21" s="260">
        <v>1</v>
      </c>
      <c r="N21" s="260">
        <v>4</v>
      </c>
      <c r="O21" s="260">
        <v>1</v>
      </c>
      <c r="P21" s="260">
        <v>6</v>
      </c>
      <c r="Q21" s="260">
        <v>1</v>
      </c>
      <c r="R21" s="260">
        <v>0</v>
      </c>
      <c r="S21" s="260">
        <v>0</v>
      </c>
      <c r="T21" s="260">
        <v>2</v>
      </c>
      <c r="U21" s="260">
        <v>1</v>
      </c>
      <c r="V21" s="260">
        <v>2</v>
      </c>
      <c r="W21" s="260">
        <v>1</v>
      </c>
      <c r="X21" s="263">
        <v>18</v>
      </c>
      <c r="Y21" s="263">
        <v>5</v>
      </c>
      <c r="Z21" s="260">
        <v>0</v>
      </c>
      <c r="AA21" s="260">
        <v>0</v>
      </c>
      <c r="AB21" s="260">
        <v>0</v>
      </c>
      <c r="AC21" s="260">
        <v>0</v>
      </c>
      <c r="AD21" s="260">
        <v>0</v>
      </c>
      <c r="AE21" s="260">
        <v>0</v>
      </c>
      <c r="AF21" s="264">
        <v>0</v>
      </c>
      <c r="AG21" s="264">
        <v>0</v>
      </c>
      <c r="AH21" s="265">
        <f t="shared" si="1"/>
        <v>25</v>
      </c>
      <c r="AI21" s="265">
        <f t="shared" si="0"/>
        <v>7</v>
      </c>
      <c r="AJ21" s="266"/>
    </row>
    <row r="22" spans="1:36">
      <c r="A22" s="260">
        <v>18</v>
      </c>
      <c r="B22" s="260">
        <v>80030021</v>
      </c>
      <c r="C22" s="261" t="s">
        <v>134</v>
      </c>
      <c r="D22" s="260">
        <v>0</v>
      </c>
      <c r="E22" s="260">
        <v>0</v>
      </c>
      <c r="F22" s="260">
        <v>5</v>
      </c>
      <c r="G22" s="260">
        <v>1</v>
      </c>
      <c r="H22" s="260">
        <v>7</v>
      </c>
      <c r="I22" s="260">
        <v>1</v>
      </c>
      <c r="J22" s="262">
        <v>12</v>
      </c>
      <c r="K22" s="262">
        <v>2</v>
      </c>
      <c r="L22" s="260">
        <v>7</v>
      </c>
      <c r="M22" s="260">
        <v>1</v>
      </c>
      <c r="N22" s="260">
        <v>6</v>
      </c>
      <c r="O22" s="260">
        <v>1</v>
      </c>
      <c r="P22" s="260">
        <v>7</v>
      </c>
      <c r="Q22" s="260">
        <v>1</v>
      </c>
      <c r="R22" s="260">
        <v>6</v>
      </c>
      <c r="S22" s="260">
        <v>1</v>
      </c>
      <c r="T22" s="260">
        <v>2</v>
      </c>
      <c r="U22" s="260">
        <v>1</v>
      </c>
      <c r="V22" s="260">
        <v>3</v>
      </c>
      <c r="W22" s="260">
        <v>1</v>
      </c>
      <c r="X22" s="263">
        <v>31</v>
      </c>
      <c r="Y22" s="263">
        <v>6</v>
      </c>
      <c r="Z22" s="260">
        <v>0</v>
      </c>
      <c r="AA22" s="260">
        <v>0</v>
      </c>
      <c r="AB22" s="260">
        <v>0</v>
      </c>
      <c r="AC22" s="260">
        <v>0</v>
      </c>
      <c r="AD22" s="260">
        <v>0</v>
      </c>
      <c r="AE22" s="260">
        <v>0</v>
      </c>
      <c r="AF22" s="264">
        <v>0</v>
      </c>
      <c r="AG22" s="264">
        <v>0</v>
      </c>
      <c r="AH22" s="265">
        <f t="shared" si="1"/>
        <v>43</v>
      </c>
      <c r="AI22" s="265">
        <f t="shared" si="0"/>
        <v>8</v>
      </c>
      <c r="AJ22" s="266"/>
    </row>
    <row r="23" spans="1:36">
      <c r="A23" s="260">
        <v>19</v>
      </c>
      <c r="B23" s="260">
        <v>80030023</v>
      </c>
      <c r="C23" s="261" t="s">
        <v>136</v>
      </c>
      <c r="D23" s="260">
        <v>0</v>
      </c>
      <c r="E23" s="260">
        <v>0</v>
      </c>
      <c r="F23" s="260">
        <v>6</v>
      </c>
      <c r="G23" s="260">
        <v>1</v>
      </c>
      <c r="H23" s="260">
        <v>2</v>
      </c>
      <c r="I23" s="260">
        <v>1</v>
      </c>
      <c r="J23" s="262">
        <v>8</v>
      </c>
      <c r="K23" s="262">
        <v>2</v>
      </c>
      <c r="L23" s="260">
        <v>5</v>
      </c>
      <c r="M23" s="260">
        <v>1</v>
      </c>
      <c r="N23" s="260">
        <v>7</v>
      </c>
      <c r="O23" s="260">
        <v>1</v>
      </c>
      <c r="P23" s="260">
        <v>4</v>
      </c>
      <c r="Q23" s="260">
        <v>1</v>
      </c>
      <c r="R23" s="260">
        <v>5</v>
      </c>
      <c r="S23" s="260">
        <v>1</v>
      </c>
      <c r="T23" s="260">
        <v>1</v>
      </c>
      <c r="U23" s="260">
        <v>1</v>
      </c>
      <c r="V23" s="260">
        <v>0</v>
      </c>
      <c r="W23" s="260">
        <v>0</v>
      </c>
      <c r="X23" s="263">
        <v>22</v>
      </c>
      <c r="Y23" s="263">
        <v>5</v>
      </c>
      <c r="Z23" s="260">
        <v>0</v>
      </c>
      <c r="AA23" s="260">
        <v>0</v>
      </c>
      <c r="AB23" s="260">
        <v>0</v>
      </c>
      <c r="AC23" s="260">
        <v>0</v>
      </c>
      <c r="AD23" s="260">
        <v>0</v>
      </c>
      <c r="AE23" s="260">
        <v>0</v>
      </c>
      <c r="AF23" s="264">
        <v>0</v>
      </c>
      <c r="AG23" s="264">
        <v>0</v>
      </c>
      <c r="AH23" s="265">
        <f t="shared" si="1"/>
        <v>30</v>
      </c>
      <c r="AI23" s="265">
        <f t="shared" si="0"/>
        <v>7</v>
      </c>
      <c r="AJ23" s="266"/>
    </row>
    <row r="24" spans="1:36">
      <c r="A24" s="260">
        <v>20</v>
      </c>
      <c r="B24" s="260">
        <v>80030024</v>
      </c>
      <c r="C24" s="261" t="s">
        <v>137</v>
      </c>
      <c r="D24" s="260">
        <v>27</v>
      </c>
      <c r="E24" s="260">
        <v>1</v>
      </c>
      <c r="F24" s="260">
        <v>15</v>
      </c>
      <c r="G24" s="260">
        <v>1</v>
      </c>
      <c r="H24" s="260">
        <v>8</v>
      </c>
      <c r="I24" s="260">
        <v>1</v>
      </c>
      <c r="J24" s="262">
        <v>50</v>
      </c>
      <c r="K24" s="262">
        <v>3</v>
      </c>
      <c r="L24" s="260">
        <v>6</v>
      </c>
      <c r="M24" s="260">
        <v>1</v>
      </c>
      <c r="N24" s="260">
        <v>4</v>
      </c>
      <c r="O24" s="260">
        <v>1</v>
      </c>
      <c r="P24" s="260">
        <v>7</v>
      </c>
      <c r="Q24" s="260">
        <v>1</v>
      </c>
      <c r="R24" s="260">
        <v>3</v>
      </c>
      <c r="S24" s="260">
        <v>1</v>
      </c>
      <c r="T24" s="260">
        <v>1</v>
      </c>
      <c r="U24" s="260">
        <v>1</v>
      </c>
      <c r="V24" s="260">
        <v>4</v>
      </c>
      <c r="W24" s="260">
        <v>1</v>
      </c>
      <c r="X24" s="263">
        <v>25</v>
      </c>
      <c r="Y24" s="263">
        <v>6</v>
      </c>
      <c r="Z24" s="260">
        <v>0</v>
      </c>
      <c r="AA24" s="260">
        <v>0</v>
      </c>
      <c r="AB24" s="260">
        <v>0</v>
      </c>
      <c r="AC24" s="260">
        <v>0</v>
      </c>
      <c r="AD24" s="260">
        <v>0</v>
      </c>
      <c r="AE24" s="260">
        <v>0</v>
      </c>
      <c r="AF24" s="264">
        <v>0</v>
      </c>
      <c r="AG24" s="264">
        <v>0</v>
      </c>
      <c r="AH24" s="265">
        <f t="shared" si="1"/>
        <v>75</v>
      </c>
      <c r="AI24" s="265">
        <f t="shared" si="0"/>
        <v>9</v>
      </c>
      <c r="AJ24" s="266"/>
    </row>
    <row r="25" spans="1:36">
      <c r="A25" s="260">
        <v>21</v>
      </c>
      <c r="B25" s="260">
        <v>80030025</v>
      </c>
      <c r="C25" s="261" t="s">
        <v>138</v>
      </c>
      <c r="D25" s="260">
        <v>0</v>
      </c>
      <c r="E25" s="260">
        <v>0</v>
      </c>
      <c r="F25" s="260">
        <v>0</v>
      </c>
      <c r="G25" s="260">
        <v>0</v>
      </c>
      <c r="H25" s="260">
        <v>1</v>
      </c>
      <c r="I25" s="260">
        <v>1</v>
      </c>
      <c r="J25" s="262">
        <v>1</v>
      </c>
      <c r="K25" s="262">
        <v>1</v>
      </c>
      <c r="L25" s="260">
        <v>0</v>
      </c>
      <c r="M25" s="260">
        <v>0</v>
      </c>
      <c r="N25" s="260">
        <v>2</v>
      </c>
      <c r="O25" s="260">
        <v>1</v>
      </c>
      <c r="P25" s="260">
        <v>4</v>
      </c>
      <c r="Q25" s="260">
        <v>1</v>
      </c>
      <c r="R25" s="260">
        <v>0</v>
      </c>
      <c r="S25" s="260">
        <v>0</v>
      </c>
      <c r="T25" s="260">
        <v>2</v>
      </c>
      <c r="U25" s="260">
        <v>1</v>
      </c>
      <c r="V25" s="260">
        <v>0</v>
      </c>
      <c r="W25" s="260">
        <v>0</v>
      </c>
      <c r="X25" s="263">
        <v>8</v>
      </c>
      <c r="Y25" s="263">
        <v>3</v>
      </c>
      <c r="Z25" s="260">
        <v>0</v>
      </c>
      <c r="AA25" s="260">
        <v>0</v>
      </c>
      <c r="AB25" s="260">
        <v>0</v>
      </c>
      <c r="AC25" s="260">
        <v>0</v>
      </c>
      <c r="AD25" s="260">
        <v>0</v>
      </c>
      <c r="AE25" s="260">
        <v>0</v>
      </c>
      <c r="AF25" s="264">
        <v>0</v>
      </c>
      <c r="AG25" s="264">
        <v>0</v>
      </c>
      <c r="AH25" s="265">
        <f t="shared" si="1"/>
        <v>9</v>
      </c>
      <c r="AI25" s="265">
        <f t="shared" si="0"/>
        <v>4</v>
      </c>
      <c r="AJ25" s="266"/>
    </row>
    <row r="26" spans="1:36">
      <c r="A26" s="260">
        <v>22</v>
      </c>
      <c r="B26" s="260">
        <v>80030027</v>
      </c>
      <c r="C26" s="261" t="s">
        <v>139</v>
      </c>
      <c r="D26" s="260">
        <v>0</v>
      </c>
      <c r="E26" s="260">
        <v>0</v>
      </c>
      <c r="F26" s="260">
        <v>0</v>
      </c>
      <c r="G26" s="260">
        <v>1</v>
      </c>
      <c r="H26" s="260">
        <v>4</v>
      </c>
      <c r="I26" s="260">
        <v>1</v>
      </c>
      <c r="J26" s="262">
        <v>4</v>
      </c>
      <c r="K26" s="262">
        <v>2</v>
      </c>
      <c r="L26" s="260">
        <v>4</v>
      </c>
      <c r="M26" s="260">
        <v>1</v>
      </c>
      <c r="N26" s="260">
        <v>7</v>
      </c>
      <c r="O26" s="260">
        <v>1</v>
      </c>
      <c r="P26" s="260">
        <v>7</v>
      </c>
      <c r="Q26" s="260">
        <v>1</v>
      </c>
      <c r="R26" s="260">
        <v>4</v>
      </c>
      <c r="S26" s="260">
        <v>1</v>
      </c>
      <c r="T26" s="260">
        <v>7</v>
      </c>
      <c r="U26" s="260">
        <v>1</v>
      </c>
      <c r="V26" s="260">
        <v>5</v>
      </c>
      <c r="W26" s="260">
        <v>1</v>
      </c>
      <c r="X26" s="263">
        <v>34</v>
      </c>
      <c r="Y26" s="263">
        <v>6</v>
      </c>
      <c r="Z26" s="260">
        <v>0</v>
      </c>
      <c r="AA26" s="260">
        <v>0</v>
      </c>
      <c r="AB26" s="260">
        <v>0</v>
      </c>
      <c r="AC26" s="260">
        <v>0</v>
      </c>
      <c r="AD26" s="260">
        <v>0</v>
      </c>
      <c r="AE26" s="260">
        <v>0</v>
      </c>
      <c r="AF26" s="264">
        <v>0</v>
      </c>
      <c r="AG26" s="264">
        <v>0</v>
      </c>
      <c r="AH26" s="265">
        <f t="shared" si="1"/>
        <v>38</v>
      </c>
      <c r="AI26" s="265">
        <f t="shared" si="0"/>
        <v>8</v>
      </c>
      <c r="AJ26" s="266"/>
    </row>
    <row r="27" spans="1:36">
      <c r="A27" s="260">
        <v>23</v>
      </c>
      <c r="B27" s="260">
        <v>80030028</v>
      </c>
      <c r="C27" s="261" t="s">
        <v>141</v>
      </c>
      <c r="D27" s="260">
        <v>9</v>
      </c>
      <c r="E27" s="260">
        <v>1</v>
      </c>
      <c r="F27" s="260">
        <v>13</v>
      </c>
      <c r="G27" s="260">
        <v>1</v>
      </c>
      <c r="H27" s="260">
        <v>15</v>
      </c>
      <c r="I27" s="260">
        <v>1</v>
      </c>
      <c r="J27" s="262">
        <v>37</v>
      </c>
      <c r="K27" s="262">
        <v>3</v>
      </c>
      <c r="L27" s="260">
        <v>30</v>
      </c>
      <c r="M27" s="260">
        <v>1</v>
      </c>
      <c r="N27" s="260">
        <v>18</v>
      </c>
      <c r="O27" s="260">
        <v>1</v>
      </c>
      <c r="P27" s="260">
        <v>22</v>
      </c>
      <c r="Q27" s="260">
        <v>1</v>
      </c>
      <c r="R27" s="260">
        <v>21</v>
      </c>
      <c r="S27" s="260">
        <v>1</v>
      </c>
      <c r="T27" s="260">
        <v>21</v>
      </c>
      <c r="U27" s="260">
        <v>1</v>
      </c>
      <c r="V27" s="260">
        <v>22</v>
      </c>
      <c r="W27" s="260">
        <v>1</v>
      </c>
      <c r="X27" s="263">
        <v>134</v>
      </c>
      <c r="Y27" s="263">
        <v>6</v>
      </c>
      <c r="Z27" s="260">
        <v>0</v>
      </c>
      <c r="AA27" s="260">
        <v>0</v>
      </c>
      <c r="AB27" s="260">
        <v>0</v>
      </c>
      <c r="AC27" s="260">
        <v>0</v>
      </c>
      <c r="AD27" s="260">
        <v>0</v>
      </c>
      <c r="AE27" s="260">
        <v>0</v>
      </c>
      <c r="AF27" s="264">
        <v>0</v>
      </c>
      <c r="AG27" s="264">
        <v>0</v>
      </c>
      <c r="AH27" s="265">
        <f t="shared" si="1"/>
        <v>171</v>
      </c>
      <c r="AI27" s="265">
        <f t="shared" si="0"/>
        <v>9</v>
      </c>
      <c r="AJ27" s="266"/>
    </row>
    <row r="28" spans="1:36">
      <c r="A28" s="260">
        <v>24</v>
      </c>
      <c r="B28" s="260">
        <v>80030029</v>
      </c>
      <c r="C28" s="261" t="s">
        <v>142</v>
      </c>
      <c r="D28" s="260">
        <v>0</v>
      </c>
      <c r="E28" s="260">
        <v>0</v>
      </c>
      <c r="F28" s="260">
        <v>6</v>
      </c>
      <c r="G28" s="260">
        <v>1</v>
      </c>
      <c r="H28" s="260">
        <v>5</v>
      </c>
      <c r="I28" s="260">
        <v>1</v>
      </c>
      <c r="J28" s="262">
        <v>11</v>
      </c>
      <c r="K28" s="262">
        <v>2</v>
      </c>
      <c r="L28" s="260">
        <v>8</v>
      </c>
      <c r="M28" s="260">
        <v>1</v>
      </c>
      <c r="N28" s="260">
        <v>8</v>
      </c>
      <c r="O28" s="260">
        <v>1</v>
      </c>
      <c r="P28" s="260">
        <v>8</v>
      </c>
      <c r="Q28" s="260">
        <v>1</v>
      </c>
      <c r="R28" s="260">
        <v>10</v>
      </c>
      <c r="S28" s="260">
        <v>1</v>
      </c>
      <c r="T28" s="260">
        <v>7</v>
      </c>
      <c r="U28" s="260">
        <v>1</v>
      </c>
      <c r="V28" s="260">
        <v>7</v>
      </c>
      <c r="W28" s="260">
        <v>1</v>
      </c>
      <c r="X28" s="263">
        <v>48</v>
      </c>
      <c r="Y28" s="263">
        <v>6</v>
      </c>
      <c r="Z28" s="260">
        <v>0</v>
      </c>
      <c r="AA28" s="260">
        <v>0</v>
      </c>
      <c r="AB28" s="260">
        <v>0</v>
      </c>
      <c r="AC28" s="260">
        <v>0</v>
      </c>
      <c r="AD28" s="260">
        <v>0</v>
      </c>
      <c r="AE28" s="260">
        <v>0</v>
      </c>
      <c r="AF28" s="264">
        <v>0</v>
      </c>
      <c r="AG28" s="264">
        <v>0</v>
      </c>
      <c r="AH28" s="265">
        <f t="shared" si="1"/>
        <v>59</v>
      </c>
      <c r="AI28" s="265">
        <f t="shared" si="0"/>
        <v>8</v>
      </c>
      <c r="AJ28" s="266"/>
    </row>
    <row r="29" spans="1:36">
      <c r="A29" s="260">
        <v>25</v>
      </c>
      <c r="B29" s="260">
        <v>80030030</v>
      </c>
      <c r="C29" s="261" t="s">
        <v>143</v>
      </c>
      <c r="D29" s="260">
        <v>0</v>
      </c>
      <c r="E29" s="260">
        <v>0</v>
      </c>
      <c r="F29" s="260">
        <v>13</v>
      </c>
      <c r="G29" s="260">
        <v>1</v>
      </c>
      <c r="H29" s="260">
        <v>9</v>
      </c>
      <c r="I29" s="260">
        <v>1</v>
      </c>
      <c r="J29" s="262">
        <v>22</v>
      </c>
      <c r="K29" s="262">
        <v>2</v>
      </c>
      <c r="L29" s="260">
        <v>9</v>
      </c>
      <c r="M29" s="260">
        <v>1</v>
      </c>
      <c r="N29" s="260">
        <v>12</v>
      </c>
      <c r="O29" s="260">
        <v>1</v>
      </c>
      <c r="P29" s="260">
        <v>10</v>
      </c>
      <c r="Q29" s="260">
        <v>1</v>
      </c>
      <c r="R29" s="260">
        <v>13</v>
      </c>
      <c r="S29" s="260">
        <v>1</v>
      </c>
      <c r="T29" s="260">
        <v>16</v>
      </c>
      <c r="U29" s="260">
        <v>1</v>
      </c>
      <c r="V29" s="260">
        <v>14</v>
      </c>
      <c r="W29" s="260">
        <v>1</v>
      </c>
      <c r="X29" s="263">
        <v>74</v>
      </c>
      <c r="Y29" s="263">
        <v>6</v>
      </c>
      <c r="Z29" s="260">
        <v>0</v>
      </c>
      <c r="AA29" s="260">
        <v>0</v>
      </c>
      <c r="AB29" s="260">
        <v>0</v>
      </c>
      <c r="AC29" s="260">
        <v>0</v>
      </c>
      <c r="AD29" s="260">
        <v>0</v>
      </c>
      <c r="AE29" s="260">
        <v>0</v>
      </c>
      <c r="AF29" s="264">
        <v>0</v>
      </c>
      <c r="AG29" s="264">
        <v>0</v>
      </c>
      <c r="AH29" s="265">
        <f t="shared" si="1"/>
        <v>96</v>
      </c>
      <c r="AI29" s="265">
        <f t="shared" si="0"/>
        <v>8</v>
      </c>
      <c r="AJ29" s="266"/>
    </row>
    <row r="30" spans="1:36">
      <c r="A30" s="260">
        <v>26</v>
      </c>
      <c r="B30" s="260">
        <v>80030031</v>
      </c>
      <c r="C30" s="261" t="s">
        <v>144</v>
      </c>
      <c r="D30" s="260">
        <v>0</v>
      </c>
      <c r="E30" s="260">
        <v>0</v>
      </c>
      <c r="F30" s="260">
        <v>7</v>
      </c>
      <c r="G30" s="260">
        <v>1</v>
      </c>
      <c r="H30" s="260">
        <v>18</v>
      </c>
      <c r="I30" s="260">
        <v>1</v>
      </c>
      <c r="J30" s="262">
        <v>25</v>
      </c>
      <c r="K30" s="262">
        <v>2</v>
      </c>
      <c r="L30" s="260">
        <v>14</v>
      </c>
      <c r="M30" s="260">
        <v>1</v>
      </c>
      <c r="N30" s="260">
        <v>20</v>
      </c>
      <c r="O30" s="260">
        <v>1</v>
      </c>
      <c r="P30" s="260">
        <v>19</v>
      </c>
      <c r="Q30" s="260">
        <v>1</v>
      </c>
      <c r="R30" s="260">
        <v>20</v>
      </c>
      <c r="S30" s="260">
        <v>1</v>
      </c>
      <c r="T30" s="260">
        <v>25</v>
      </c>
      <c r="U30" s="260">
        <v>1</v>
      </c>
      <c r="V30" s="260">
        <v>24</v>
      </c>
      <c r="W30" s="260">
        <v>1</v>
      </c>
      <c r="X30" s="263">
        <v>122</v>
      </c>
      <c r="Y30" s="263">
        <v>6</v>
      </c>
      <c r="Z30" s="260">
        <v>0</v>
      </c>
      <c r="AA30" s="260">
        <v>0</v>
      </c>
      <c r="AB30" s="260">
        <v>0</v>
      </c>
      <c r="AC30" s="260">
        <v>0</v>
      </c>
      <c r="AD30" s="260">
        <v>0</v>
      </c>
      <c r="AE30" s="260">
        <v>0</v>
      </c>
      <c r="AF30" s="264">
        <v>0</v>
      </c>
      <c r="AG30" s="264">
        <v>0</v>
      </c>
      <c r="AH30" s="265">
        <f t="shared" si="1"/>
        <v>147</v>
      </c>
      <c r="AI30" s="265">
        <f t="shared" si="0"/>
        <v>8</v>
      </c>
      <c r="AJ30" s="266"/>
    </row>
    <row r="31" spans="1:36">
      <c r="A31" s="260">
        <v>27</v>
      </c>
      <c r="B31" s="260">
        <v>80030032</v>
      </c>
      <c r="C31" s="261" t="s">
        <v>145</v>
      </c>
      <c r="D31" s="260">
        <v>0</v>
      </c>
      <c r="E31" s="260">
        <v>0</v>
      </c>
      <c r="F31" s="260">
        <v>16</v>
      </c>
      <c r="G31" s="260">
        <v>1</v>
      </c>
      <c r="H31" s="260">
        <v>22</v>
      </c>
      <c r="I31" s="260">
        <v>1</v>
      </c>
      <c r="J31" s="262">
        <v>38</v>
      </c>
      <c r="K31" s="262">
        <v>2</v>
      </c>
      <c r="L31" s="260">
        <v>37</v>
      </c>
      <c r="M31" s="260">
        <v>2</v>
      </c>
      <c r="N31" s="260">
        <v>39</v>
      </c>
      <c r="O31" s="260">
        <v>2</v>
      </c>
      <c r="P31" s="260">
        <v>60</v>
      </c>
      <c r="Q31" s="260">
        <v>2</v>
      </c>
      <c r="R31" s="260">
        <v>44</v>
      </c>
      <c r="S31" s="260">
        <v>2</v>
      </c>
      <c r="T31" s="260">
        <v>45</v>
      </c>
      <c r="U31" s="260">
        <v>2</v>
      </c>
      <c r="V31" s="260">
        <v>44</v>
      </c>
      <c r="W31" s="260">
        <v>2</v>
      </c>
      <c r="X31" s="263">
        <v>269</v>
      </c>
      <c r="Y31" s="263">
        <v>12</v>
      </c>
      <c r="Z31" s="260">
        <v>0</v>
      </c>
      <c r="AA31" s="260">
        <v>0</v>
      </c>
      <c r="AB31" s="260">
        <v>0</v>
      </c>
      <c r="AC31" s="260">
        <v>0</v>
      </c>
      <c r="AD31" s="260">
        <v>0</v>
      </c>
      <c r="AE31" s="260">
        <v>0</v>
      </c>
      <c r="AF31" s="264">
        <v>0</v>
      </c>
      <c r="AG31" s="264">
        <v>0</v>
      </c>
      <c r="AH31" s="265">
        <f t="shared" si="1"/>
        <v>307</v>
      </c>
      <c r="AI31" s="265">
        <f t="shared" si="0"/>
        <v>14</v>
      </c>
      <c r="AJ31" s="266"/>
    </row>
    <row r="32" spans="1:36">
      <c r="A32" s="260">
        <v>28</v>
      </c>
      <c r="B32" s="260">
        <v>80030033</v>
      </c>
      <c r="C32" s="261" t="s">
        <v>146</v>
      </c>
      <c r="D32" s="260">
        <v>0</v>
      </c>
      <c r="E32" s="260">
        <v>0</v>
      </c>
      <c r="F32" s="260">
        <v>14</v>
      </c>
      <c r="G32" s="260">
        <v>1</v>
      </c>
      <c r="H32" s="260">
        <v>8</v>
      </c>
      <c r="I32" s="260">
        <v>1</v>
      </c>
      <c r="J32" s="262">
        <v>22</v>
      </c>
      <c r="K32" s="262">
        <v>2</v>
      </c>
      <c r="L32" s="260">
        <v>20</v>
      </c>
      <c r="M32" s="260">
        <v>1</v>
      </c>
      <c r="N32" s="260">
        <v>18</v>
      </c>
      <c r="O32" s="260">
        <v>1</v>
      </c>
      <c r="P32" s="260">
        <v>15</v>
      </c>
      <c r="Q32" s="260">
        <v>1</v>
      </c>
      <c r="R32" s="260">
        <v>27</v>
      </c>
      <c r="S32" s="260">
        <v>1</v>
      </c>
      <c r="T32" s="260">
        <v>19</v>
      </c>
      <c r="U32" s="260">
        <v>1</v>
      </c>
      <c r="V32" s="260">
        <v>22</v>
      </c>
      <c r="W32" s="260">
        <v>1</v>
      </c>
      <c r="X32" s="263">
        <v>121</v>
      </c>
      <c r="Y32" s="263">
        <v>6</v>
      </c>
      <c r="Z32" s="260">
        <v>0</v>
      </c>
      <c r="AA32" s="260">
        <v>0</v>
      </c>
      <c r="AB32" s="260">
        <v>0</v>
      </c>
      <c r="AC32" s="260">
        <v>0</v>
      </c>
      <c r="AD32" s="260">
        <v>0</v>
      </c>
      <c r="AE32" s="260">
        <v>0</v>
      </c>
      <c r="AF32" s="264">
        <v>0</v>
      </c>
      <c r="AG32" s="264">
        <v>0</v>
      </c>
      <c r="AH32" s="265">
        <f t="shared" si="1"/>
        <v>143</v>
      </c>
      <c r="AI32" s="265">
        <f t="shared" si="0"/>
        <v>8</v>
      </c>
      <c r="AJ32" s="266"/>
    </row>
    <row r="33" spans="1:36">
      <c r="A33" s="260">
        <v>29</v>
      </c>
      <c r="B33" s="260">
        <v>80030035</v>
      </c>
      <c r="C33" s="261" t="s">
        <v>148</v>
      </c>
      <c r="D33" s="260">
        <v>0</v>
      </c>
      <c r="E33" s="260">
        <v>0</v>
      </c>
      <c r="F33" s="260">
        <v>1</v>
      </c>
      <c r="G33" s="260">
        <v>1</v>
      </c>
      <c r="H33" s="260">
        <v>0</v>
      </c>
      <c r="I33" s="260">
        <v>0</v>
      </c>
      <c r="J33" s="262">
        <v>1</v>
      </c>
      <c r="K33" s="262">
        <v>1</v>
      </c>
      <c r="L33" s="260">
        <v>3</v>
      </c>
      <c r="M33" s="260">
        <v>1</v>
      </c>
      <c r="N33" s="260">
        <v>1</v>
      </c>
      <c r="O33" s="260">
        <v>1</v>
      </c>
      <c r="P33" s="260">
        <v>4</v>
      </c>
      <c r="Q33" s="260">
        <v>1</v>
      </c>
      <c r="R33" s="260">
        <v>3</v>
      </c>
      <c r="S33" s="260">
        <v>1</v>
      </c>
      <c r="T33" s="260">
        <v>2</v>
      </c>
      <c r="U33" s="260">
        <v>1</v>
      </c>
      <c r="V33" s="260">
        <v>1</v>
      </c>
      <c r="W33" s="260">
        <v>1</v>
      </c>
      <c r="X33" s="263">
        <v>14</v>
      </c>
      <c r="Y33" s="263">
        <v>6</v>
      </c>
      <c r="Z33" s="260">
        <v>0</v>
      </c>
      <c r="AA33" s="260">
        <v>0</v>
      </c>
      <c r="AB33" s="260">
        <v>0</v>
      </c>
      <c r="AC33" s="260">
        <v>0</v>
      </c>
      <c r="AD33" s="260">
        <v>0</v>
      </c>
      <c r="AE33" s="260">
        <v>0</v>
      </c>
      <c r="AF33" s="264">
        <v>0</v>
      </c>
      <c r="AG33" s="264">
        <v>0</v>
      </c>
      <c r="AH33" s="265">
        <f t="shared" si="1"/>
        <v>15</v>
      </c>
      <c r="AI33" s="265">
        <f t="shared" si="0"/>
        <v>7</v>
      </c>
      <c r="AJ33" s="266"/>
    </row>
    <row r="34" spans="1:36">
      <c r="A34" s="260">
        <v>30</v>
      </c>
      <c r="B34" s="260">
        <v>80030039</v>
      </c>
      <c r="C34" s="261" t="s">
        <v>149</v>
      </c>
      <c r="D34" s="260">
        <v>0</v>
      </c>
      <c r="E34" s="260">
        <v>0</v>
      </c>
      <c r="F34" s="260">
        <v>8</v>
      </c>
      <c r="G34" s="260">
        <v>1</v>
      </c>
      <c r="H34" s="260">
        <v>9</v>
      </c>
      <c r="I34" s="260">
        <v>1</v>
      </c>
      <c r="J34" s="262">
        <v>17</v>
      </c>
      <c r="K34" s="262">
        <v>2</v>
      </c>
      <c r="L34" s="260">
        <v>13</v>
      </c>
      <c r="M34" s="260">
        <v>1</v>
      </c>
      <c r="N34" s="260">
        <v>16</v>
      </c>
      <c r="O34" s="260">
        <v>1</v>
      </c>
      <c r="P34" s="260">
        <v>10</v>
      </c>
      <c r="Q34" s="260">
        <v>1</v>
      </c>
      <c r="R34" s="260">
        <v>19</v>
      </c>
      <c r="S34" s="260">
        <v>1</v>
      </c>
      <c r="T34" s="260">
        <v>8</v>
      </c>
      <c r="U34" s="260">
        <v>1</v>
      </c>
      <c r="V34" s="260">
        <v>14</v>
      </c>
      <c r="W34" s="260">
        <v>1</v>
      </c>
      <c r="X34" s="263">
        <v>80</v>
      </c>
      <c r="Y34" s="263">
        <v>6</v>
      </c>
      <c r="Z34" s="260">
        <v>0</v>
      </c>
      <c r="AA34" s="260">
        <v>0</v>
      </c>
      <c r="AB34" s="260">
        <v>0</v>
      </c>
      <c r="AC34" s="260">
        <v>0</v>
      </c>
      <c r="AD34" s="260">
        <v>0</v>
      </c>
      <c r="AE34" s="260">
        <v>0</v>
      </c>
      <c r="AF34" s="264">
        <v>0</v>
      </c>
      <c r="AG34" s="264">
        <v>0</v>
      </c>
      <c r="AH34" s="265">
        <f t="shared" si="1"/>
        <v>97</v>
      </c>
      <c r="AI34" s="265">
        <f t="shared" si="0"/>
        <v>8</v>
      </c>
      <c r="AJ34" s="266"/>
    </row>
    <row r="35" spans="1:36">
      <c r="A35" s="260">
        <v>31</v>
      </c>
      <c r="B35" s="260">
        <v>80030042</v>
      </c>
      <c r="C35" s="261" t="s">
        <v>151</v>
      </c>
      <c r="D35" s="260">
        <v>0</v>
      </c>
      <c r="E35" s="260">
        <v>0</v>
      </c>
      <c r="F35" s="260">
        <v>21</v>
      </c>
      <c r="G35" s="260">
        <v>1</v>
      </c>
      <c r="H35" s="260">
        <v>23</v>
      </c>
      <c r="I35" s="260">
        <v>1</v>
      </c>
      <c r="J35" s="262">
        <v>44</v>
      </c>
      <c r="K35" s="262">
        <v>2</v>
      </c>
      <c r="L35" s="260">
        <v>37</v>
      </c>
      <c r="M35" s="260">
        <v>1</v>
      </c>
      <c r="N35" s="260">
        <v>22</v>
      </c>
      <c r="O35" s="260">
        <v>1</v>
      </c>
      <c r="P35" s="260">
        <v>25</v>
      </c>
      <c r="Q35" s="260">
        <v>1</v>
      </c>
      <c r="R35" s="260">
        <v>23</v>
      </c>
      <c r="S35" s="260">
        <v>1</v>
      </c>
      <c r="T35" s="260">
        <v>19</v>
      </c>
      <c r="U35" s="260">
        <v>1</v>
      </c>
      <c r="V35" s="260">
        <v>31</v>
      </c>
      <c r="W35" s="260">
        <v>1</v>
      </c>
      <c r="X35" s="263">
        <v>157</v>
      </c>
      <c r="Y35" s="263">
        <v>6</v>
      </c>
      <c r="Z35" s="260">
        <v>0</v>
      </c>
      <c r="AA35" s="260">
        <v>0</v>
      </c>
      <c r="AB35" s="260">
        <v>0</v>
      </c>
      <c r="AC35" s="260">
        <v>0</v>
      </c>
      <c r="AD35" s="260">
        <v>0</v>
      </c>
      <c r="AE35" s="260">
        <v>0</v>
      </c>
      <c r="AF35" s="264">
        <v>0</v>
      </c>
      <c r="AG35" s="264">
        <v>0</v>
      </c>
      <c r="AH35" s="265">
        <f t="shared" si="1"/>
        <v>201</v>
      </c>
      <c r="AI35" s="265">
        <f t="shared" si="0"/>
        <v>8</v>
      </c>
      <c r="AJ35" s="266"/>
    </row>
    <row r="36" spans="1:36">
      <c r="A36" s="260">
        <v>32</v>
      </c>
      <c r="B36" s="260">
        <v>80030043</v>
      </c>
      <c r="C36" s="261" t="s">
        <v>154</v>
      </c>
      <c r="D36" s="260">
        <v>0</v>
      </c>
      <c r="E36" s="260">
        <v>0</v>
      </c>
      <c r="F36" s="260">
        <v>11</v>
      </c>
      <c r="G36" s="260">
        <v>1</v>
      </c>
      <c r="H36" s="260">
        <v>16</v>
      </c>
      <c r="I36" s="260">
        <v>1</v>
      </c>
      <c r="J36" s="262">
        <v>27</v>
      </c>
      <c r="K36" s="262">
        <v>2</v>
      </c>
      <c r="L36" s="260">
        <v>16</v>
      </c>
      <c r="M36" s="260">
        <v>1</v>
      </c>
      <c r="N36" s="260">
        <v>11</v>
      </c>
      <c r="O36" s="260">
        <v>1</v>
      </c>
      <c r="P36" s="260">
        <v>22</v>
      </c>
      <c r="Q36" s="260">
        <v>1</v>
      </c>
      <c r="R36" s="260">
        <v>20</v>
      </c>
      <c r="S36" s="260">
        <v>1</v>
      </c>
      <c r="T36" s="260">
        <v>19</v>
      </c>
      <c r="U36" s="260">
        <v>1</v>
      </c>
      <c r="V36" s="260">
        <v>10</v>
      </c>
      <c r="W36" s="260">
        <v>1</v>
      </c>
      <c r="X36" s="263">
        <v>98</v>
      </c>
      <c r="Y36" s="263">
        <v>6</v>
      </c>
      <c r="Z36" s="260">
        <v>0</v>
      </c>
      <c r="AA36" s="260">
        <v>0</v>
      </c>
      <c r="AB36" s="260">
        <v>0</v>
      </c>
      <c r="AC36" s="260">
        <v>0</v>
      </c>
      <c r="AD36" s="260">
        <v>0</v>
      </c>
      <c r="AE36" s="260">
        <v>0</v>
      </c>
      <c r="AF36" s="264">
        <v>0</v>
      </c>
      <c r="AG36" s="264">
        <v>0</v>
      </c>
      <c r="AH36" s="265">
        <f t="shared" si="1"/>
        <v>125</v>
      </c>
      <c r="AI36" s="265">
        <f t="shared" si="0"/>
        <v>8</v>
      </c>
      <c r="AJ36" s="266"/>
    </row>
    <row r="37" spans="1:36">
      <c r="A37" s="260">
        <v>33</v>
      </c>
      <c r="B37" s="260">
        <v>80030044</v>
      </c>
      <c r="C37" s="261" t="s">
        <v>155</v>
      </c>
      <c r="D37" s="260">
        <v>0</v>
      </c>
      <c r="E37" s="260">
        <v>0</v>
      </c>
      <c r="F37" s="260">
        <v>11</v>
      </c>
      <c r="G37" s="260">
        <v>1</v>
      </c>
      <c r="H37" s="260">
        <v>15</v>
      </c>
      <c r="I37" s="260">
        <v>1</v>
      </c>
      <c r="J37" s="262">
        <v>26</v>
      </c>
      <c r="K37" s="262">
        <v>2</v>
      </c>
      <c r="L37" s="260">
        <v>14</v>
      </c>
      <c r="M37" s="260">
        <v>1</v>
      </c>
      <c r="N37" s="260">
        <v>13</v>
      </c>
      <c r="O37" s="260">
        <v>1</v>
      </c>
      <c r="P37" s="260">
        <v>13</v>
      </c>
      <c r="Q37" s="260">
        <v>1</v>
      </c>
      <c r="R37" s="260">
        <v>10</v>
      </c>
      <c r="S37" s="260">
        <v>1</v>
      </c>
      <c r="T37" s="260">
        <v>13</v>
      </c>
      <c r="U37" s="260">
        <v>1</v>
      </c>
      <c r="V37" s="260">
        <v>7</v>
      </c>
      <c r="W37" s="260">
        <v>1</v>
      </c>
      <c r="X37" s="263">
        <v>70</v>
      </c>
      <c r="Y37" s="263">
        <v>6</v>
      </c>
      <c r="Z37" s="260">
        <v>0</v>
      </c>
      <c r="AA37" s="260">
        <v>0</v>
      </c>
      <c r="AB37" s="260">
        <v>0</v>
      </c>
      <c r="AC37" s="260">
        <v>0</v>
      </c>
      <c r="AD37" s="260">
        <v>0</v>
      </c>
      <c r="AE37" s="260">
        <v>0</v>
      </c>
      <c r="AF37" s="264">
        <v>0</v>
      </c>
      <c r="AG37" s="264">
        <v>0</v>
      </c>
      <c r="AH37" s="265">
        <f t="shared" si="1"/>
        <v>96</v>
      </c>
      <c r="AI37" s="265">
        <f t="shared" si="0"/>
        <v>8</v>
      </c>
      <c r="AJ37" s="266"/>
    </row>
    <row r="38" spans="1:36">
      <c r="A38" s="260">
        <v>34</v>
      </c>
      <c r="B38" s="260">
        <v>80030045</v>
      </c>
      <c r="C38" s="261" t="s">
        <v>156</v>
      </c>
      <c r="D38" s="260">
        <v>19</v>
      </c>
      <c r="E38" s="260">
        <v>1</v>
      </c>
      <c r="F38" s="260">
        <v>40</v>
      </c>
      <c r="G38" s="260">
        <v>2</v>
      </c>
      <c r="H38" s="260">
        <v>44</v>
      </c>
      <c r="I38" s="260">
        <v>2</v>
      </c>
      <c r="J38" s="262">
        <v>103</v>
      </c>
      <c r="K38" s="262">
        <v>5</v>
      </c>
      <c r="L38" s="260">
        <v>41</v>
      </c>
      <c r="M38" s="260">
        <v>2</v>
      </c>
      <c r="N38" s="260">
        <v>52</v>
      </c>
      <c r="O38" s="260">
        <v>2</v>
      </c>
      <c r="P38" s="260">
        <v>52</v>
      </c>
      <c r="Q38" s="260">
        <v>2</v>
      </c>
      <c r="R38" s="260">
        <v>55</v>
      </c>
      <c r="S38" s="260">
        <v>2</v>
      </c>
      <c r="T38" s="260">
        <v>51</v>
      </c>
      <c r="U38" s="260">
        <v>2</v>
      </c>
      <c r="V38" s="260">
        <v>49</v>
      </c>
      <c r="W38" s="260">
        <v>2</v>
      </c>
      <c r="X38" s="263">
        <v>300</v>
      </c>
      <c r="Y38" s="263">
        <v>12</v>
      </c>
      <c r="Z38" s="260">
        <v>0</v>
      </c>
      <c r="AA38" s="260">
        <v>0</v>
      </c>
      <c r="AB38" s="260">
        <v>0</v>
      </c>
      <c r="AC38" s="260">
        <v>0</v>
      </c>
      <c r="AD38" s="260">
        <v>0</v>
      </c>
      <c r="AE38" s="260">
        <v>0</v>
      </c>
      <c r="AF38" s="264">
        <v>0</v>
      </c>
      <c r="AG38" s="264">
        <v>0</v>
      </c>
      <c r="AH38" s="265">
        <f t="shared" si="1"/>
        <v>403</v>
      </c>
      <c r="AI38" s="265">
        <f t="shared" si="0"/>
        <v>17</v>
      </c>
      <c r="AJ38" s="266"/>
    </row>
    <row r="39" spans="1:36">
      <c r="A39" s="260">
        <v>35</v>
      </c>
      <c r="B39" s="260">
        <v>80030046</v>
      </c>
      <c r="C39" s="261" t="s">
        <v>157</v>
      </c>
      <c r="D39" s="260">
        <v>0</v>
      </c>
      <c r="E39" s="260">
        <v>0</v>
      </c>
      <c r="F39" s="260">
        <v>1</v>
      </c>
      <c r="G39" s="260">
        <v>1</v>
      </c>
      <c r="H39" s="260">
        <v>3</v>
      </c>
      <c r="I39" s="260">
        <v>1</v>
      </c>
      <c r="J39" s="262">
        <v>4</v>
      </c>
      <c r="K39" s="262">
        <v>2</v>
      </c>
      <c r="L39" s="260">
        <v>11</v>
      </c>
      <c r="M39" s="260">
        <v>1</v>
      </c>
      <c r="N39" s="260">
        <v>21</v>
      </c>
      <c r="O39" s="260">
        <v>1</v>
      </c>
      <c r="P39" s="260">
        <v>14</v>
      </c>
      <c r="Q39" s="260">
        <v>1</v>
      </c>
      <c r="R39" s="260">
        <v>19</v>
      </c>
      <c r="S39" s="260">
        <v>1</v>
      </c>
      <c r="T39" s="260">
        <v>19</v>
      </c>
      <c r="U39" s="260">
        <v>1</v>
      </c>
      <c r="V39" s="260">
        <v>10</v>
      </c>
      <c r="W39" s="260">
        <v>1</v>
      </c>
      <c r="X39" s="263">
        <v>94</v>
      </c>
      <c r="Y39" s="263">
        <v>6</v>
      </c>
      <c r="Z39" s="260">
        <v>0</v>
      </c>
      <c r="AA39" s="260">
        <v>0</v>
      </c>
      <c r="AB39" s="260">
        <v>0</v>
      </c>
      <c r="AC39" s="260">
        <v>0</v>
      </c>
      <c r="AD39" s="260">
        <v>0</v>
      </c>
      <c r="AE39" s="260">
        <v>0</v>
      </c>
      <c r="AF39" s="264">
        <v>0</v>
      </c>
      <c r="AG39" s="264">
        <v>0</v>
      </c>
      <c r="AH39" s="265">
        <f t="shared" si="1"/>
        <v>98</v>
      </c>
      <c r="AI39" s="265">
        <f t="shared" si="0"/>
        <v>8</v>
      </c>
      <c r="AJ39" s="266"/>
    </row>
    <row r="40" spans="1:36">
      <c r="A40" s="260">
        <v>36</v>
      </c>
      <c r="B40" s="260">
        <v>80030047</v>
      </c>
      <c r="C40" s="261" t="s">
        <v>159</v>
      </c>
      <c r="D40" s="260">
        <v>8</v>
      </c>
      <c r="E40" s="260">
        <v>1</v>
      </c>
      <c r="F40" s="260">
        <v>5</v>
      </c>
      <c r="G40" s="260">
        <v>1</v>
      </c>
      <c r="H40" s="260">
        <v>2</v>
      </c>
      <c r="I40" s="260">
        <v>1</v>
      </c>
      <c r="J40" s="262">
        <v>15</v>
      </c>
      <c r="K40" s="262">
        <v>3</v>
      </c>
      <c r="L40" s="260">
        <v>18</v>
      </c>
      <c r="M40" s="260">
        <v>1</v>
      </c>
      <c r="N40" s="260">
        <v>20</v>
      </c>
      <c r="O40" s="260">
        <v>1</v>
      </c>
      <c r="P40" s="260">
        <v>24</v>
      </c>
      <c r="Q40" s="260">
        <v>1</v>
      </c>
      <c r="R40" s="260">
        <v>21</v>
      </c>
      <c r="S40" s="260">
        <v>1</v>
      </c>
      <c r="T40" s="260">
        <v>21</v>
      </c>
      <c r="U40" s="260">
        <v>1</v>
      </c>
      <c r="V40" s="260">
        <v>25</v>
      </c>
      <c r="W40" s="260">
        <v>1</v>
      </c>
      <c r="X40" s="263">
        <v>129</v>
      </c>
      <c r="Y40" s="263">
        <v>6</v>
      </c>
      <c r="Z40" s="260">
        <v>0</v>
      </c>
      <c r="AA40" s="260">
        <v>0</v>
      </c>
      <c r="AB40" s="260">
        <v>0</v>
      </c>
      <c r="AC40" s="260">
        <v>0</v>
      </c>
      <c r="AD40" s="260">
        <v>0</v>
      </c>
      <c r="AE40" s="260">
        <v>0</v>
      </c>
      <c r="AF40" s="264">
        <v>0</v>
      </c>
      <c r="AG40" s="264">
        <v>0</v>
      </c>
      <c r="AH40" s="265">
        <f t="shared" si="1"/>
        <v>144</v>
      </c>
      <c r="AI40" s="265">
        <f t="shared" si="0"/>
        <v>9</v>
      </c>
      <c r="AJ40" s="266"/>
    </row>
    <row r="41" spans="1:36">
      <c r="A41" s="260">
        <v>37</v>
      </c>
      <c r="B41" s="260">
        <v>80030048</v>
      </c>
      <c r="C41" s="261" t="s">
        <v>160</v>
      </c>
      <c r="D41" s="260">
        <v>3</v>
      </c>
      <c r="E41" s="260">
        <v>1</v>
      </c>
      <c r="F41" s="260">
        <v>5</v>
      </c>
      <c r="G41" s="260">
        <v>1</v>
      </c>
      <c r="H41" s="260">
        <v>4</v>
      </c>
      <c r="I41" s="260">
        <v>1</v>
      </c>
      <c r="J41" s="262">
        <v>12</v>
      </c>
      <c r="K41" s="262">
        <v>3</v>
      </c>
      <c r="L41" s="260">
        <v>5</v>
      </c>
      <c r="M41" s="260">
        <v>1</v>
      </c>
      <c r="N41" s="260">
        <v>2</v>
      </c>
      <c r="O41" s="260">
        <v>1</v>
      </c>
      <c r="P41" s="260">
        <v>6</v>
      </c>
      <c r="Q41" s="260">
        <v>1</v>
      </c>
      <c r="R41" s="260">
        <v>3</v>
      </c>
      <c r="S41" s="260">
        <v>1</v>
      </c>
      <c r="T41" s="260">
        <v>5</v>
      </c>
      <c r="U41" s="260">
        <v>1</v>
      </c>
      <c r="V41" s="260">
        <v>7</v>
      </c>
      <c r="W41" s="260">
        <v>1</v>
      </c>
      <c r="X41" s="263">
        <v>28</v>
      </c>
      <c r="Y41" s="263">
        <v>6</v>
      </c>
      <c r="Z41" s="260">
        <v>0</v>
      </c>
      <c r="AA41" s="260">
        <v>0</v>
      </c>
      <c r="AB41" s="260">
        <v>0</v>
      </c>
      <c r="AC41" s="260">
        <v>0</v>
      </c>
      <c r="AD41" s="260">
        <v>0</v>
      </c>
      <c r="AE41" s="260">
        <v>0</v>
      </c>
      <c r="AF41" s="264">
        <v>0</v>
      </c>
      <c r="AG41" s="264">
        <v>0</v>
      </c>
      <c r="AH41" s="265">
        <f t="shared" si="1"/>
        <v>40</v>
      </c>
      <c r="AI41" s="265">
        <f t="shared" si="0"/>
        <v>9</v>
      </c>
      <c r="AJ41" s="266"/>
    </row>
    <row r="42" spans="1:36">
      <c r="A42" s="260">
        <v>38</v>
      </c>
      <c r="B42" s="260">
        <v>80030049</v>
      </c>
      <c r="C42" s="261" t="s">
        <v>161</v>
      </c>
      <c r="D42" s="260">
        <v>0</v>
      </c>
      <c r="E42" s="260">
        <v>0</v>
      </c>
      <c r="F42" s="260">
        <v>1</v>
      </c>
      <c r="G42" s="260">
        <v>1</v>
      </c>
      <c r="H42" s="260">
        <v>1</v>
      </c>
      <c r="I42" s="260">
        <v>1</v>
      </c>
      <c r="J42" s="262">
        <v>2</v>
      </c>
      <c r="K42" s="262">
        <v>2</v>
      </c>
      <c r="L42" s="260">
        <v>2</v>
      </c>
      <c r="M42" s="260">
        <v>2</v>
      </c>
      <c r="N42" s="260">
        <v>9</v>
      </c>
      <c r="O42" s="260">
        <v>9</v>
      </c>
      <c r="P42" s="260">
        <v>6</v>
      </c>
      <c r="Q42" s="260">
        <v>6</v>
      </c>
      <c r="R42" s="260">
        <v>9</v>
      </c>
      <c r="S42" s="260">
        <v>9</v>
      </c>
      <c r="T42" s="260">
        <v>3</v>
      </c>
      <c r="U42" s="260">
        <v>3</v>
      </c>
      <c r="V42" s="260">
        <v>6</v>
      </c>
      <c r="W42" s="260">
        <v>6</v>
      </c>
      <c r="X42" s="263">
        <v>35</v>
      </c>
      <c r="Y42" s="263">
        <v>8</v>
      </c>
      <c r="Z42" s="260">
        <v>0</v>
      </c>
      <c r="AA42" s="260">
        <v>0</v>
      </c>
      <c r="AB42" s="260">
        <v>0</v>
      </c>
      <c r="AC42" s="260">
        <v>0</v>
      </c>
      <c r="AD42" s="260">
        <v>0</v>
      </c>
      <c r="AE42" s="260">
        <v>0</v>
      </c>
      <c r="AF42" s="264">
        <v>0</v>
      </c>
      <c r="AG42" s="264">
        <v>0</v>
      </c>
      <c r="AH42" s="265">
        <f t="shared" si="1"/>
        <v>37</v>
      </c>
      <c r="AI42" s="265">
        <f t="shared" si="0"/>
        <v>10</v>
      </c>
      <c r="AJ42" s="266"/>
    </row>
    <row r="43" spans="1:36">
      <c r="A43" s="260">
        <v>39</v>
      </c>
      <c r="B43" s="260">
        <v>80030050</v>
      </c>
      <c r="C43" s="261" t="s">
        <v>162</v>
      </c>
      <c r="D43" s="260">
        <v>5</v>
      </c>
      <c r="E43" s="260">
        <v>1</v>
      </c>
      <c r="F43" s="260">
        <v>3</v>
      </c>
      <c r="G43" s="260">
        <v>1</v>
      </c>
      <c r="H43" s="260">
        <v>7</v>
      </c>
      <c r="I43" s="260">
        <v>1</v>
      </c>
      <c r="J43" s="262">
        <v>15</v>
      </c>
      <c r="K43" s="262">
        <v>3</v>
      </c>
      <c r="L43" s="260">
        <v>9</v>
      </c>
      <c r="M43" s="260">
        <v>1</v>
      </c>
      <c r="N43" s="260">
        <v>5</v>
      </c>
      <c r="O43" s="260">
        <v>1</v>
      </c>
      <c r="P43" s="260">
        <v>5</v>
      </c>
      <c r="Q43" s="260">
        <v>1</v>
      </c>
      <c r="R43" s="260">
        <v>11</v>
      </c>
      <c r="S43" s="260">
        <v>1</v>
      </c>
      <c r="T43" s="260">
        <v>6</v>
      </c>
      <c r="U43" s="260">
        <v>1</v>
      </c>
      <c r="V43" s="260">
        <v>6</v>
      </c>
      <c r="W43" s="260">
        <v>1</v>
      </c>
      <c r="X43" s="263">
        <v>42</v>
      </c>
      <c r="Y43" s="263">
        <v>6</v>
      </c>
      <c r="Z43" s="260">
        <v>0</v>
      </c>
      <c r="AA43" s="260">
        <v>0</v>
      </c>
      <c r="AB43" s="260">
        <v>0</v>
      </c>
      <c r="AC43" s="260">
        <v>0</v>
      </c>
      <c r="AD43" s="260">
        <v>0</v>
      </c>
      <c r="AE43" s="260">
        <v>0</v>
      </c>
      <c r="AF43" s="264">
        <v>0</v>
      </c>
      <c r="AG43" s="264">
        <v>0</v>
      </c>
      <c r="AH43" s="265">
        <f t="shared" si="1"/>
        <v>57</v>
      </c>
      <c r="AI43" s="265">
        <f t="shared" si="0"/>
        <v>9</v>
      </c>
      <c r="AJ43" s="266"/>
    </row>
    <row r="44" spans="1:36">
      <c r="A44" s="260">
        <v>40</v>
      </c>
      <c r="B44" s="260">
        <v>80030051</v>
      </c>
      <c r="C44" s="261" t="s">
        <v>163</v>
      </c>
      <c r="D44" s="260">
        <v>0</v>
      </c>
      <c r="E44" s="260">
        <v>0</v>
      </c>
      <c r="F44" s="260">
        <v>15</v>
      </c>
      <c r="G44" s="260">
        <v>1</v>
      </c>
      <c r="H44" s="260">
        <v>18</v>
      </c>
      <c r="I44" s="260">
        <v>1</v>
      </c>
      <c r="J44" s="262">
        <v>33</v>
      </c>
      <c r="K44" s="262">
        <v>2</v>
      </c>
      <c r="L44" s="260">
        <v>15</v>
      </c>
      <c r="M44" s="260">
        <v>1</v>
      </c>
      <c r="N44" s="260">
        <v>9</v>
      </c>
      <c r="O44" s="260">
        <v>1</v>
      </c>
      <c r="P44" s="260">
        <v>19</v>
      </c>
      <c r="Q44" s="260">
        <v>1</v>
      </c>
      <c r="R44" s="260">
        <v>13</v>
      </c>
      <c r="S44" s="260">
        <v>1</v>
      </c>
      <c r="T44" s="260">
        <v>11</v>
      </c>
      <c r="U44" s="260">
        <v>1</v>
      </c>
      <c r="V44" s="260">
        <v>12</v>
      </c>
      <c r="W44" s="260">
        <v>1</v>
      </c>
      <c r="X44" s="263">
        <v>79</v>
      </c>
      <c r="Y44" s="263">
        <v>6</v>
      </c>
      <c r="Z44" s="260">
        <v>20</v>
      </c>
      <c r="AA44" s="260">
        <v>1</v>
      </c>
      <c r="AB44" s="260">
        <v>12</v>
      </c>
      <c r="AC44" s="260">
        <v>1</v>
      </c>
      <c r="AD44" s="260">
        <v>7</v>
      </c>
      <c r="AE44" s="260">
        <v>1</v>
      </c>
      <c r="AF44" s="264">
        <v>39</v>
      </c>
      <c r="AG44" s="264">
        <v>3</v>
      </c>
      <c r="AH44" s="265">
        <f t="shared" si="1"/>
        <v>151</v>
      </c>
      <c r="AI44" s="265">
        <f t="shared" si="0"/>
        <v>11</v>
      </c>
      <c r="AJ44" s="266"/>
    </row>
    <row r="45" spans="1:36">
      <c r="A45" s="260">
        <v>41</v>
      </c>
      <c r="B45" s="260">
        <v>80030052</v>
      </c>
      <c r="C45" s="261" t="s">
        <v>165</v>
      </c>
      <c r="D45" s="260">
        <v>0</v>
      </c>
      <c r="E45" s="260">
        <v>0</v>
      </c>
      <c r="F45" s="260">
        <v>19</v>
      </c>
      <c r="G45" s="260">
        <v>1</v>
      </c>
      <c r="H45" s="260">
        <v>10</v>
      </c>
      <c r="I45" s="260">
        <v>1</v>
      </c>
      <c r="J45" s="262">
        <v>29</v>
      </c>
      <c r="K45" s="262">
        <v>2</v>
      </c>
      <c r="L45" s="260">
        <v>10</v>
      </c>
      <c r="M45" s="260">
        <v>1</v>
      </c>
      <c r="N45" s="260">
        <v>14</v>
      </c>
      <c r="O45" s="260">
        <v>1</v>
      </c>
      <c r="P45" s="260">
        <v>14</v>
      </c>
      <c r="Q45" s="260">
        <v>1</v>
      </c>
      <c r="R45" s="260">
        <v>23</v>
      </c>
      <c r="S45" s="260">
        <v>1</v>
      </c>
      <c r="T45" s="260">
        <v>15</v>
      </c>
      <c r="U45" s="260">
        <v>1</v>
      </c>
      <c r="V45" s="260">
        <v>17</v>
      </c>
      <c r="W45" s="260">
        <v>1</v>
      </c>
      <c r="X45" s="263">
        <v>93</v>
      </c>
      <c r="Y45" s="263">
        <v>6</v>
      </c>
      <c r="Z45" s="260">
        <v>15</v>
      </c>
      <c r="AA45" s="260">
        <v>1</v>
      </c>
      <c r="AB45" s="260">
        <v>15</v>
      </c>
      <c r="AC45" s="260">
        <v>1</v>
      </c>
      <c r="AD45" s="260">
        <v>8</v>
      </c>
      <c r="AE45" s="260">
        <v>1</v>
      </c>
      <c r="AF45" s="264">
        <v>38</v>
      </c>
      <c r="AG45" s="264">
        <v>3</v>
      </c>
      <c r="AH45" s="265">
        <f t="shared" si="1"/>
        <v>160</v>
      </c>
      <c r="AI45" s="265">
        <f t="shared" si="0"/>
        <v>11</v>
      </c>
      <c r="AJ45" s="266"/>
    </row>
    <row r="46" spans="1:36">
      <c r="A46" s="260">
        <v>42</v>
      </c>
      <c r="B46" s="260">
        <v>80030053</v>
      </c>
      <c r="C46" s="261" t="s">
        <v>164</v>
      </c>
      <c r="D46" s="260">
        <v>0</v>
      </c>
      <c r="E46" s="260">
        <v>0</v>
      </c>
      <c r="F46" s="260">
        <v>6</v>
      </c>
      <c r="G46" s="260">
        <v>1</v>
      </c>
      <c r="H46" s="260">
        <v>12</v>
      </c>
      <c r="I46" s="260">
        <v>1</v>
      </c>
      <c r="J46" s="262">
        <v>18</v>
      </c>
      <c r="K46" s="262">
        <v>2</v>
      </c>
      <c r="L46" s="260">
        <v>21</v>
      </c>
      <c r="M46" s="260">
        <v>1</v>
      </c>
      <c r="N46" s="260">
        <v>21</v>
      </c>
      <c r="O46" s="260">
        <v>1</v>
      </c>
      <c r="P46" s="260">
        <v>22</v>
      </c>
      <c r="Q46" s="260">
        <v>1</v>
      </c>
      <c r="R46" s="260">
        <v>22</v>
      </c>
      <c r="S46" s="260">
        <v>1</v>
      </c>
      <c r="T46" s="260">
        <v>28</v>
      </c>
      <c r="U46" s="260">
        <v>1</v>
      </c>
      <c r="V46" s="260">
        <v>23</v>
      </c>
      <c r="W46" s="260">
        <v>1</v>
      </c>
      <c r="X46" s="263">
        <v>137</v>
      </c>
      <c r="Y46" s="263">
        <v>6</v>
      </c>
      <c r="Z46" s="260">
        <v>29</v>
      </c>
      <c r="AA46" s="260">
        <v>1</v>
      </c>
      <c r="AB46" s="260">
        <v>33</v>
      </c>
      <c r="AC46" s="260">
        <v>1</v>
      </c>
      <c r="AD46" s="260">
        <v>22</v>
      </c>
      <c r="AE46" s="260">
        <v>1</v>
      </c>
      <c r="AF46" s="264">
        <v>84</v>
      </c>
      <c r="AG46" s="264">
        <v>3</v>
      </c>
      <c r="AH46" s="265">
        <f t="shared" si="1"/>
        <v>239</v>
      </c>
      <c r="AI46" s="265">
        <f t="shared" si="0"/>
        <v>11</v>
      </c>
      <c r="AJ46" s="266"/>
    </row>
    <row r="47" spans="1:36">
      <c r="A47" s="260">
        <v>43</v>
      </c>
      <c r="B47" s="260">
        <v>80030054</v>
      </c>
      <c r="C47" s="261" t="s">
        <v>166</v>
      </c>
      <c r="D47" s="260">
        <v>0</v>
      </c>
      <c r="E47" s="260">
        <v>0</v>
      </c>
      <c r="F47" s="260">
        <v>13</v>
      </c>
      <c r="G47" s="260">
        <v>1</v>
      </c>
      <c r="H47" s="260">
        <v>18</v>
      </c>
      <c r="I47" s="260">
        <v>1</v>
      </c>
      <c r="J47" s="262">
        <v>31</v>
      </c>
      <c r="K47" s="262">
        <v>2</v>
      </c>
      <c r="L47" s="260">
        <v>19</v>
      </c>
      <c r="M47" s="260">
        <v>1</v>
      </c>
      <c r="N47" s="260">
        <v>19</v>
      </c>
      <c r="O47" s="260">
        <v>1</v>
      </c>
      <c r="P47" s="260">
        <v>15</v>
      </c>
      <c r="Q47" s="260">
        <v>1</v>
      </c>
      <c r="R47" s="260">
        <v>22</v>
      </c>
      <c r="S47" s="260">
        <v>1</v>
      </c>
      <c r="T47" s="260">
        <v>14</v>
      </c>
      <c r="U47" s="260">
        <v>1</v>
      </c>
      <c r="V47" s="260">
        <v>18</v>
      </c>
      <c r="W47" s="260">
        <v>1</v>
      </c>
      <c r="X47" s="263">
        <v>107</v>
      </c>
      <c r="Y47" s="263">
        <v>6</v>
      </c>
      <c r="Z47" s="260">
        <v>0</v>
      </c>
      <c r="AA47" s="260">
        <v>0</v>
      </c>
      <c r="AB47" s="260">
        <v>0</v>
      </c>
      <c r="AC47" s="260">
        <v>0</v>
      </c>
      <c r="AD47" s="260">
        <v>0</v>
      </c>
      <c r="AE47" s="260">
        <v>0</v>
      </c>
      <c r="AF47" s="264">
        <v>0</v>
      </c>
      <c r="AG47" s="264">
        <v>0</v>
      </c>
      <c r="AH47" s="265">
        <f t="shared" si="1"/>
        <v>138</v>
      </c>
      <c r="AI47" s="265">
        <f t="shared" si="0"/>
        <v>8</v>
      </c>
      <c r="AJ47" s="266"/>
    </row>
    <row r="48" spans="1:36">
      <c r="A48" s="260">
        <v>44</v>
      </c>
      <c r="B48" s="260">
        <v>80030055</v>
      </c>
      <c r="C48" s="261" t="s">
        <v>167</v>
      </c>
      <c r="D48" s="260">
        <v>14</v>
      </c>
      <c r="E48" s="260">
        <v>1</v>
      </c>
      <c r="F48" s="260">
        <v>15</v>
      </c>
      <c r="G48" s="260">
        <v>1</v>
      </c>
      <c r="H48" s="260">
        <v>22</v>
      </c>
      <c r="I48" s="260">
        <v>1</v>
      </c>
      <c r="J48" s="262">
        <v>51</v>
      </c>
      <c r="K48" s="262">
        <v>3</v>
      </c>
      <c r="L48" s="260">
        <v>11</v>
      </c>
      <c r="M48" s="260">
        <v>1</v>
      </c>
      <c r="N48" s="260">
        <v>14</v>
      </c>
      <c r="O48" s="260">
        <v>1</v>
      </c>
      <c r="P48" s="260">
        <v>14</v>
      </c>
      <c r="Q48" s="260">
        <v>1</v>
      </c>
      <c r="R48" s="260">
        <v>14</v>
      </c>
      <c r="S48" s="260">
        <v>1</v>
      </c>
      <c r="T48" s="260">
        <v>8</v>
      </c>
      <c r="U48" s="260">
        <v>1</v>
      </c>
      <c r="V48" s="260">
        <v>11</v>
      </c>
      <c r="W48" s="260">
        <v>1</v>
      </c>
      <c r="X48" s="263">
        <v>72</v>
      </c>
      <c r="Y48" s="263">
        <v>6</v>
      </c>
      <c r="Z48" s="260">
        <v>0</v>
      </c>
      <c r="AA48" s="260">
        <v>0</v>
      </c>
      <c r="AB48" s="260">
        <v>0</v>
      </c>
      <c r="AC48" s="260">
        <v>0</v>
      </c>
      <c r="AD48" s="260">
        <v>0</v>
      </c>
      <c r="AE48" s="260">
        <v>0</v>
      </c>
      <c r="AF48" s="264">
        <v>0</v>
      </c>
      <c r="AG48" s="264">
        <v>0</v>
      </c>
      <c r="AH48" s="265">
        <f t="shared" si="1"/>
        <v>123</v>
      </c>
      <c r="AI48" s="265">
        <f t="shared" si="0"/>
        <v>9</v>
      </c>
      <c r="AJ48" s="266"/>
    </row>
    <row r="49" spans="1:36">
      <c r="A49" s="260">
        <v>45</v>
      </c>
      <c r="B49" s="260">
        <v>80030056</v>
      </c>
      <c r="C49" s="261" t="s">
        <v>169</v>
      </c>
      <c r="D49" s="260">
        <v>0</v>
      </c>
      <c r="E49" s="260">
        <v>0</v>
      </c>
      <c r="F49" s="260">
        <v>10</v>
      </c>
      <c r="G49" s="260">
        <v>1</v>
      </c>
      <c r="H49" s="260">
        <v>12</v>
      </c>
      <c r="I49" s="260">
        <v>1</v>
      </c>
      <c r="J49" s="262">
        <v>22</v>
      </c>
      <c r="K49" s="262">
        <v>2</v>
      </c>
      <c r="L49" s="260">
        <v>12</v>
      </c>
      <c r="M49" s="260">
        <v>1</v>
      </c>
      <c r="N49" s="260">
        <v>12</v>
      </c>
      <c r="O49" s="260">
        <v>1</v>
      </c>
      <c r="P49" s="260">
        <v>15</v>
      </c>
      <c r="Q49" s="260">
        <v>1</v>
      </c>
      <c r="R49" s="260">
        <v>6</v>
      </c>
      <c r="S49" s="260">
        <v>1</v>
      </c>
      <c r="T49" s="260">
        <v>12</v>
      </c>
      <c r="U49" s="260">
        <v>1</v>
      </c>
      <c r="V49" s="260">
        <v>13</v>
      </c>
      <c r="W49" s="260">
        <v>1</v>
      </c>
      <c r="X49" s="263">
        <v>70</v>
      </c>
      <c r="Y49" s="263">
        <v>6</v>
      </c>
      <c r="Z49" s="260">
        <v>0</v>
      </c>
      <c r="AA49" s="260">
        <v>0</v>
      </c>
      <c r="AB49" s="260">
        <v>0</v>
      </c>
      <c r="AC49" s="260">
        <v>0</v>
      </c>
      <c r="AD49" s="260">
        <v>0</v>
      </c>
      <c r="AE49" s="260">
        <v>0</v>
      </c>
      <c r="AF49" s="264">
        <v>0</v>
      </c>
      <c r="AG49" s="264">
        <v>0</v>
      </c>
      <c r="AH49" s="265">
        <f t="shared" si="1"/>
        <v>92</v>
      </c>
      <c r="AI49" s="265">
        <f t="shared" si="0"/>
        <v>8</v>
      </c>
      <c r="AJ49" s="266"/>
    </row>
    <row r="50" spans="1:36">
      <c r="A50" s="260">
        <v>46</v>
      </c>
      <c r="B50" s="260">
        <v>80030057</v>
      </c>
      <c r="C50" s="261" t="s">
        <v>170</v>
      </c>
      <c r="D50" s="260">
        <v>0</v>
      </c>
      <c r="E50" s="260">
        <v>0</v>
      </c>
      <c r="F50" s="260">
        <v>6</v>
      </c>
      <c r="G50" s="260">
        <v>1</v>
      </c>
      <c r="H50" s="260">
        <v>9</v>
      </c>
      <c r="I50" s="260">
        <v>1</v>
      </c>
      <c r="J50" s="262">
        <v>15</v>
      </c>
      <c r="K50" s="262">
        <v>2</v>
      </c>
      <c r="L50" s="260">
        <v>6</v>
      </c>
      <c r="M50" s="260">
        <v>1</v>
      </c>
      <c r="N50" s="260">
        <v>10</v>
      </c>
      <c r="O50" s="260">
        <v>1</v>
      </c>
      <c r="P50" s="260">
        <v>10</v>
      </c>
      <c r="Q50" s="260">
        <v>1</v>
      </c>
      <c r="R50" s="260">
        <v>10</v>
      </c>
      <c r="S50" s="260">
        <v>1</v>
      </c>
      <c r="T50" s="260">
        <v>4</v>
      </c>
      <c r="U50" s="260">
        <v>1</v>
      </c>
      <c r="V50" s="260">
        <v>8</v>
      </c>
      <c r="W50" s="260">
        <v>1</v>
      </c>
      <c r="X50" s="263">
        <v>48</v>
      </c>
      <c r="Y50" s="263">
        <v>6</v>
      </c>
      <c r="Z50" s="260">
        <v>0</v>
      </c>
      <c r="AA50" s="260">
        <v>0</v>
      </c>
      <c r="AB50" s="260">
        <v>0</v>
      </c>
      <c r="AC50" s="260">
        <v>0</v>
      </c>
      <c r="AD50" s="260">
        <v>0</v>
      </c>
      <c r="AE50" s="260">
        <v>0</v>
      </c>
      <c r="AF50" s="264">
        <v>0</v>
      </c>
      <c r="AG50" s="264">
        <v>0</v>
      </c>
      <c r="AH50" s="265">
        <f t="shared" si="1"/>
        <v>63</v>
      </c>
      <c r="AI50" s="265">
        <f t="shared" si="0"/>
        <v>8</v>
      </c>
      <c r="AJ50" s="266"/>
    </row>
    <row r="51" spans="1:36">
      <c r="A51" s="260">
        <v>47</v>
      </c>
      <c r="B51" s="260">
        <v>80030058</v>
      </c>
      <c r="C51" s="261" t="s">
        <v>172</v>
      </c>
      <c r="D51" s="260">
        <v>17</v>
      </c>
      <c r="E51" s="260">
        <v>1</v>
      </c>
      <c r="F51" s="260">
        <v>24</v>
      </c>
      <c r="G51" s="260">
        <v>1</v>
      </c>
      <c r="H51" s="260">
        <v>34</v>
      </c>
      <c r="I51" s="260">
        <v>2</v>
      </c>
      <c r="J51" s="262">
        <v>75</v>
      </c>
      <c r="K51" s="262">
        <v>4</v>
      </c>
      <c r="L51" s="260">
        <v>36</v>
      </c>
      <c r="M51" s="260">
        <v>1</v>
      </c>
      <c r="N51" s="260">
        <v>29</v>
      </c>
      <c r="O51" s="260">
        <v>1</v>
      </c>
      <c r="P51" s="260">
        <v>38</v>
      </c>
      <c r="Q51" s="260">
        <v>1</v>
      </c>
      <c r="R51" s="260">
        <v>34</v>
      </c>
      <c r="S51" s="260">
        <v>1</v>
      </c>
      <c r="T51" s="260">
        <v>28</v>
      </c>
      <c r="U51" s="260">
        <v>1</v>
      </c>
      <c r="V51" s="260">
        <v>35</v>
      </c>
      <c r="W51" s="260">
        <v>1</v>
      </c>
      <c r="X51" s="263">
        <v>200</v>
      </c>
      <c r="Y51" s="263">
        <v>6</v>
      </c>
      <c r="Z51" s="260">
        <v>0</v>
      </c>
      <c r="AA51" s="260">
        <v>0</v>
      </c>
      <c r="AB51" s="260">
        <v>0</v>
      </c>
      <c r="AC51" s="260">
        <v>0</v>
      </c>
      <c r="AD51" s="260">
        <v>0</v>
      </c>
      <c r="AE51" s="260">
        <v>0</v>
      </c>
      <c r="AF51" s="264">
        <v>0</v>
      </c>
      <c r="AG51" s="264">
        <v>0</v>
      </c>
      <c r="AH51" s="265">
        <f t="shared" si="1"/>
        <v>275</v>
      </c>
      <c r="AI51" s="265">
        <f t="shared" si="0"/>
        <v>10</v>
      </c>
      <c r="AJ51" s="266"/>
    </row>
    <row r="52" spans="1:36">
      <c r="A52" s="260">
        <v>48</v>
      </c>
      <c r="B52" s="260">
        <v>80030059</v>
      </c>
      <c r="C52" s="261" t="s">
        <v>173</v>
      </c>
      <c r="D52" s="260">
        <v>0</v>
      </c>
      <c r="E52" s="260">
        <v>0</v>
      </c>
      <c r="F52" s="260">
        <v>6</v>
      </c>
      <c r="G52" s="260">
        <v>1</v>
      </c>
      <c r="H52" s="260">
        <v>7</v>
      </c>
      <c r="I52" s="260">
        <v>1</v>
      </c>
      <c r="J52" s="262">
        <v>13</v>
      </c>
      <c r="K52" s="262">
        <v>2</v>
      </c>
      <c r="L52" s="260">
        <v>9</v>
      </c>
      <c r="M52" s="260">
        <v>1</v>
      </c>
      <c r="N52" s="260">
        <v>3</v>
      </c>
      <c r="O52" s="260">
        <v>1</v>
      </c>
      <c r="P52" s="260">
        <v>7</v>
      </c>
      <c r="Q52" s="260">
        <v>1</v>
      </c>
      <c r="R52" s="260">
        <v>4</v>
      </c>
      <c r="S52" s="260">
        <v>1</v>
      </c>
      <c r="T52" s="260">
        <v>2</v>
      </c>
      <c r="U52" s="260">
        <v>1</v>
      </c>
      <c r="V52" s="260">
        <v>4</v>
      </c>
      <c r="W52" s="260">
        <v>1</v>
      </c>
      <c r="X52" s="263">
        <v>29</v>
      </c>
      <c r="Y52" s="263">
        <v>6</v>
      </c>
      <c r="Z52" s="260">
        <v>0</v>
      </c>
      <c r="AA52" s="260">
        <v>0</v>
      </c>
      <c r="AB52" s="260">
        <v>0</v>
      </c>
      <c r="AC52" s="260">
        <v>0</v>
      </c>
      <c r="AD52" s="260">
        <v>0</v>
      </c>
      <c r="AE52" s="260">
        <v>0</v>
      </c>
      <c r="AF52" s="264">
        <v>0</v>
      </c>
      <c r="AG52" s="264">
        <v>0</v>
      </c>
      <c r="AH52" s="265">
        <f t="shared" si="1"/>
        <v>42</v>
      </c>
      <c r="AI52" s="265">
        <f t="shared" si="0"/>
        <v>8</v>
      </c>
      <c r="AJ52" s="266"/>
    </row>
    <row r="53" spans="1:36">
      <c r="A53" s="260">
        <v>49</v>
      </c>
      <c r="B53" s="260">
        <v>80030060</v>
      </c>
      <c r="C53" s="261" t="s">
        <v>174</v>
      </c>
      <c r="D53" s="260">
        <v>0</v>
      </c>
      <c r="E53" s="260">
        <v>0</v>
      </c>
      <c r="F53" s="260">
        <v>10</v>
      </c>
      <c r="G53" s="260">
        <v>1</v>
      </c>
      <c r="H53" s="260">
        <v>7</v>
      </c>
      <c r="I53" s="260">
        <v>1</v>
      </c>
      <c r="J53" s="262">
        <v>17</v>
      </c>
      <c r="K53" s="262">
        <v>2</v>
      </c>
      <c r="L53" s="260">
        <v>12</v>
      </c>
      <c r="M53" s="260">
        <v>1</v>
      </c>
      <c r="N53" s="260">
        <v>7</v>
      </c>
      <c r="O53" s="260">
        <v>1</v>
      </c>
      <c r="P53" s="260">
        <v>9</v>
      </c>
      <c r="Q53" s="260">
        <v>1</v>
      </c>
      <c r="R53" s="260">
        <v>6</v>
      </c>
      <c r="S53" s="260">
        <v>1</v>
      </c>
      <c r="T53" s="260">
        <v>5</v>
      </c>
      <c r="U53" s="260">
        <v>1</v>
      </c>
      <c r="V53" s="260">
        <v>14</v>
      </c>
      <c r="W53" s="260">
        <v>1</v>
      </c>
      <c r="X53" s="263">
        <v>53</v>
      </c>
      <c r="Y53" s="263">
        <v>6</v>
      </c>
      <c r="Z53" s="260">
        <v>0</v>
      </c>
      <c r="AA53" s="260">
        <v>0</v>
      </c>
      <c r="AB53" s="260">
        <v>0</v>
      </c>
      <c r="AC53" s="260">
        <v>0</v>
      </c>
      <c r="AD53" s="260">
        <v>0</v>
      </c>
      <c r="AE53" s="260">
        <v>0</v>
      </c>
      <c r="AF53" s="264">
        <v>0</v>
      </c>
      <c r="AG53" s="264">
        <v>0</v>
      </c>
      <c r="AH53" s="265">
        <f t="shared" si="1"/>
        <v>70</v>
      </c>
      <c r="AI53" s="265">
        <f t="shared" si="0"/>
        <v>8</v>
      </c>
      <c r="AJ53" s="266"/>
    </row>
    <row r="54" spans="1:36">
      <c r="A54" s="260">
        <v>50</v>
      </c>
      <c r="B54" s="260">
        <v>80030061</v>
      </c>
      <c r="C54" s="261" t="s">
        <v>176</v>
      </c>
      <c r="D54" s="260">
        <v>0</v>
      </c>
      <c r="E54" s="260">
        <v>0</v>
      </c>
      <c r="F54" s="260">
        <v>14</v>
      </c>
      <c r="G54" s="260">
        <v>1</v>
      </c>
      <c r="H54" s="260">
        <v>19</v>
      </c>
      <c r="I54" s="260">
        <v>1</v>
      </c>
      <c r="J54" s="262">
        <v>33</v>
      </c>
      <c r="K54" s="262">
        <v>2</v>
      </c>
      <c r="L54" s="260">
        <v>27</v>
      </c>
      <c r="M54" s="260">
        <v>1</v>
      </c>
      <c r="N54" s="260">
        <v>23</v>
      </c>
      <c r="O54" s="260">
        <v>1</v>
      </c>
      <c r="P54" s="260">
        <v>34</v>
      </c>
      <c r="Q54" s="260">
        <v>1</v>
      </c>
      <c r="R54" s="260">
        <v>18</v>
      </c>
      <c r="S54" s="260">
        <v>1</v>
      </c>
      <c r="T54" s="260">
        <v>25</v>
      </c>
      <c r="U54" s="260">
        <v>1</v>
      </c>
      <c r="V54" s="260">
        <v>25</v>
      </c>
      <c r="W54" s="260">
        <v>1</v>
      </c>
      <c r="X54" s="263">
        <v>152</v>
      </c>
      <c r="Y54" s="263">
        <v>6</v>
      </c>
      <c r="Z54" s="260">
        <v>0</v>
      </c>
      <c r="AA54" s="260">
        <v>0</v>
      </c>
      <c r="AB54" s="260">
        <v>0</v>
      </c>
      <c r="AC54" s="260">
        <v>0</v>
      </c>
      <c r="AD54" s="260">
        <v>0</v>
      </c>
      <c r="AE54" s="260">
        <v>0</v>
      </c>
      <c r="AF54" s="264">
        <v>0</v>
      </c>
      <c r="AG54" s="264">
        <v>0</v>
      </c>
      <c r="AH54" s="265">
        <f t="shared" si="1"/>
        <v>185</v>
      </c>
      <c r="AI54" s="265">
        <f t="shared" si="0"/>
        <v>8</v>
      </c>
      <c r="AJ54" s="266"/>
    </row>
    <row r="55" spans="1:36">
      <c r="A55" s="260">
        <v>51</v>
      </c>
      <c r="B55" s="260">
        <v>80030062</v>
      </c>
      <c r="C55" s="261" t="s">
        <v>177</v>
      </c>
      <c r="D55" s="260">
        <v>0</v>
      </c>
      <c r="E55" s="260">
        <v>0</v>
      </c>
      <c r="F55" s="260">
        <v>5</v>
      </c>
      <c r="G55" s="260">
        <v>1</v>
      </c>
      <c r="H55" s="260">
        <v>2</v>
      </c>
      <c r="I55" s="260">
        <v>1</v>
      </c>
      <c r="J55" s="262">
        <v>7</v>
      </c>
      <c r="K55" s="262">
        <v>2</v>
      </c>
      <c r="L55" s="260">
        <v>6</v>
      </c>
      <c r="M55" s="260">
        <v>1</v>
      </c>
      <c r="N55" s="260">
        <v>3</v>
      </c>
      <c r="O55" s="260">
        <v>1</v>
      </c>
      <c r="P55" s="260">
        <v>1</v>
      </c>
      <c r="Q55" s="260">
        <v>1</v>
      </c>
      <c r="R55" s="260">
        <v>1</v>
      </c>
      <c r="S55" s="260">
        <v>1</v>
      </c>
      <c r="T55" s="260">
        <v>2</v>
      </c>
      <c r="U55" s="260">
        <v>1</v>
      </c>
      <c r="V55" s="260">
        <v>6</v>
      </c>
      <c r="W55" s="260">
        <v>1</v>
      </c>
      <c r="X55" s="263">
        <v>19</v>
      </c>
      <c r="Y55" s="263">
        <v>6</v>
      </c>
      <c r="Z55" s="260">
        <v>0</v>
      </c>
      <c r="AA55" s="260">
        <v>0</v>
      </c>
      <c r="AB55" s="260">
        <v>0</v>
      </c>
      <c r="AC55" s="260">
        <v>0</v>
      </c>
      <c r="AD55" s="260">
        <v>0</v>
      </c>
      <c r="AE55" s="260">
        <v>0</v>
      </c>
      <c r="AF55" s="264">
        <v>0</v>
      </c>
      <c r="AG55" s="264">
        <v>0</v>
      </c>
      <c r="AH55" s="265">
        <f t="shared" si="1"/>
        <v>26</v>
      </c>
      <c r="AI55" s="265">
        <f t="shared" si="0"/>
        <v>8</v>
      </c>
      <c r="AJ55" s="266"/>
    </row>
    <row r="56" spans="1:36">
      <c r="A56" s="260">
        <v>52</v>
      </c>
      <c r="B56" s="260">
        <v>80030063</v>
      </c>
      <c r="C56" s="261" t="s">
        <v>178</v>
      </c>
      <c r="D56" s="260">
        <v>4</v>
      </c>
      <c r="E56" s="260">
        <v>1</v>
      </c>
      <c r="F56" s="260">
        <v>4</v>
      </c>
      <c r="G56" s="260">
        <v>1</v>
      </c>
      <c r="H56" s="260">
        <v>9</v>
      </c>
      <c r="I56" s="260">
        <v>1</v>
      </c>
      <c r="J56" s="262">
        <v>17</v>
      </c>
      <c r="K56" s="262">
        <v>3</v>
      </c>
      <c r="L56" s="260">
        <v>7</v>
      </c>
      <c r="M56" s="260">
        <v>1</v>
      </c>
      <c r="N56" s="260">
        <v>5</v>
      </c>
      <c r="O56" s="260">
        <v>1</v>
      </c>
      <c r="P56" s="260">
        <v>7</v>
      </c>
      <c r="Q56" s="260">
        <v>1</v>
      </c>
      <c r="R56" s="260">
        <v>9</v>
      </c>
      <c r="S56" s="260">
        <v>1</v>
      </c>
      <c r="T56" s="260">
        <v>6</v>
      </c>
      <c r="U56" s="260">
        <v>1</v>
      </c>
      <c r="V56" s="260">
        <v>7</v>
      </c>
      <c r="W56" s="260">
        <v>1</v>
      </c>
      <c r="X56" s="263">
        <v>41</v>
      </c>
      <c r="Y56" s="263">
        <v>6</v>
      </c>
      <c r="Z56" s="260">
        <v>0</v>
      </c>
      <c r="AA56" s="260">
        <v>0</v>
      </c>
      <c r="AB56" s="260">
        <v>0</v>
      </c>
      <c r="AC56" s="260">
        <v>0</v>
      </c>
      <c r="AD56" s="260">
        <v>0</v>
      </c>
      <c r="AE56" s="260">
        <v>0</v>
      </c>
      <c r="AF56" s="264">
        <v>0</v>
      </c>
      <c r="AG56" s="264">
        <v>0</v>
      </c>
      <c r="AH56" s="265">
        <f t="shared" si="1"/>
        <v>58</v>
      </c>
      <c r="AI56" s="265">
        <f t="shared" si="0"/>
        <v>9</v>
      </c>
      <c r="AJ56" s="266"/>
    </row>
    <row r="57" spans="1:36">
      <c r="A57" s="260">
        <v>53</v>
      </c>
      <c r="B57" s="260">
        <v>80030064</v>
      </c>
      <c r="C57" s="261" t="s">
        <v>179</v>
      </c>
      <c r="D57" s="260">
        <v>0</v>
      </c>
      <c r="E57" s="260">
        <v>0</v>
      </c>
      <c r="F57" s="260">
        <v>13</v>
      </c>
      <c r="G57" s="260">
        <v>1</v>
      </c>
      <c r="H57" s="260">
        <v>14</v>
      </c>
      <c r="I57" s="260">
        <v>1</v>
      </c>
      <c r="J57" s="262">
        <v>27</v>
      </c>
      <c r="K57" s="262">
        <v>2</v>
      </c>
      <c r="L57" s="260">
        <v>11</v>
      </c>
      <c r="M57" s="260">
        <v>1</v>
      </c>
      <c r="N57" s="260">
        <v>14</v>
      </c>
      <c r="O57" s="260">
        <v>1</v>
      </c>
      <c r="P57" s="260">
        <v>10</v>
      </c>
      <c r="Q57" s="260">
        <v>1</v>
      </c>
      <c r="R57" s="260">
        <v>17</v>
      </c>
      <c r="S57" s="260">
        <v>1</v>
      </c>
      <c r="T57" s="260">
        <v>16</v>
      </c>
      <c r="U57" s="260">
        <v>1</v>
      </c>
      <c r="V57" s="260">
        <v>11</v>
      </c>
      <c r="W57" s="260">
        <v>1</v>
      </c>
      <c r="X57" s="263">
        <v>79</v>
      </c>
      <c r="Y57" s="263">
        <v>6</v>
      </c>
      <c r="Z57" s="260">
        <v>0</v>
      </c>
      <c r="AA57" s="260">
        <v>0</v>
      </c>
      <c r="AB57" s="260">
        <v>0</v>
      </c>
      <c r="AC57" s="260">
        <v>0</v>
      </c>
      <c r="AD57" s="260">
        <v>0</v>
      </c>
      <c r="AE57" s="260">
        <v>0</v>
      </c>
      <c r="AF57" s="264">
        <v>0</v>
      </c>
      <c r="AG57" s="264">
        <v>0</v>
      </c>
      <c r="AH57" s="265">
        <f t="shared" si="1"/>
        <v>106</v>
      </c>
      <c r="AI57" s="265">
        <f t="shared" si="0"/>
        <v>8</v>
      </c>
      <c r="AJ57" s="266"/>
    </row>
    <row r="58" spans="1:36">
      <c r="A58" s="260">
        <v>54</v>
      </c>
      <c r="B58" s="260">
        <v>80030065</v>
      </c>
      <c r="C58" s="261" t="s">
        <v>180</v>
      </c>
      <c r="D58" s="260">
        <v>0</v>
      </c>
      <c r="E58" s="260">
        <v>0</v>
      </c>
      <c r="F58" s="260">
        <v>15</v>
      </c>
      <c r="G58" s="260">
        <v>1</v>
      </c>
      <c r="H58" s="260">
        <v>19</v>
      </c>
      <c r="I58" s="260">
        <v>1</v>
      </c>
      <c r="J58" s="262">
        <v>34</v>
      </c>
      <c r="K58" s="262">
        <v>2</v>
      </c>
      <c r="L58" s="260">
        <v>21</v>
      </c>
      <c r="M58" s="260">
        <v>1</v>
      </c>
      <c r="N58" s="260">
        <v>11</v>
      </c>
      <c r="O58" s="260">
        <v>1</v>
      </c>
      <c r="P58" s="260">
        <v>13</v>
      </c>
      <c r="Q58" s="260">
        <v>1</v>
      </c>
      <c r="R58" s="260">
        <v>14</v>
      </c>
      <c r="S58" s="260">
        <v>1</v>
      </c>
      <c r="T58" s="260">
        <v>15</v>
      </c>
      <c r="U58" s="260">
        <v>1</v>
      </c>
      <c r="V58" s="260">
        <v>15</v>
      </c>
      <c r="W58" s="260">
        <v>1</v>
      </c>
      <c r="X58" s="263">
        <v>89</v>
      </c>
      <c r="Y58" s="263">
        <v>6</v>
      </c>
      <c r="Z58" s="260">
        <v>0</v>
      </c>
      <c r="AA58" s="260">
        <v>0</v>
      </c>
      <c r="AB58" s="260">
        <v>0</v>
      </c>
      <c r="AC58" s="260">
        <v>0</v>
      </c>
      <c r="AD58" s="260">
        <v>0</v>
      </c>
      <c r="AE58" s="260">
        <v>0</v>
      </c>
      <c r="AF58" s="264">
        <v>0</v>
      </c>
      <c r="AG58" s="264">
        <v>0</v>
      </c>
      <c r="AH58" s="265">
        <f t="shared" si="1"/>
        <v>123</v>
      </c>
      <c r="AI58" s="265">
        <f t="shared" si="0"/>
        <v>8</v>
      </c>
      <c r="AJ58" s="266"/>
    </row>
    <row r="59" spans="1:36">
      <c r="A59" s="260">
        <v>55</v>
      </c>
      <c r="B59" s="260">
        <v>80030066</v>
      </c>
      <c r="C59" s="261" t="s">
        <v>181</v>
      </c>
      <c r="D59" s="260">
        <v>0</v>
      </c>
      <c r="E59" s="260">
        <v>0</v>
      </c>
      <c r="F59" s="260">
        <v>9</v>
      </c>
      <c r="G59" s="260">
        <v>1</v>
      </c>
      <c r="H59" s="260">
        <v>7</v>
      </c>
      <c r="I59" s="260">
        <v>1</v>
      </c>
      <c r="J59" s="262">
        <v>16</v>
      </c>
      <c r="K59" s="262">
        <v>2</v>
      </c>
      <c r="L59" s="260">
        <v>8</v>
      </c>
      <c r="M59" s="260">
        <v>1</v>
      </c>
      <c r="N59" s="260">
        <v>5</v>
      </c>
      <c r="O59" s="260">
        <v>1</v>
      </c>
      <c r="P59" s="260">
        <v>6</v>
      </c>
      <c r="Q59" s="260">
        <v>1</v>
      </c>
      <c r="R59" s="260">
        <v>4</v>
      </c>
      <c r="S59" s="260">
        <v>1</v>
      </c>
      <c r="T59" s="260">
        <v>5</v>
      </c>
      <c r="U59" s="260">
        <v>1</v>
      </c>
      <c r="V59" s="260">
        <v>4</v>
      </c>
      <c r="W59" s="260">
        <v>1</v>
      </c>
      <c r="X59" s="263">
        <v>32</v>
      </c>
      <c r="Y59" s="263">
        <v>6</v>
      </c>
      <c r="Z59" s="260">
        <v>0</v>
      </c>
      <c r="AA59" s="260">
        <v>0</v>
      </c>
      <c r="AB59" s="260">
        <v>0</v>
      </c>
      <c r="AC59" s="260">
        <v>0</v>
      </c>
      <c r="AD59" s="260">
        <v>0</v>
      </c>
      <c r="AE59" s="260">
        <v>0</v>
      </c>
      <c r="AF59" s="264">
        <v>0</v>
      </c>
      <c r="AG59" s="264">
        <v>0</v>
      </c>
      <c r="AH59" s="265">
        <f t="shared" si="1"/>
        <v>48</v>
      </c>
      <c r="AI59" s="265">
        <f t="shared" si="0"/>
        <v>8</v>
      </c>
      <c r="AJ59" s="266"/>
    </row>
    <row r="60" spans="1:36">
      <c r="A60" s="260">
        <v>56</v>
      </c>
      <c r="B60" s="260">
        <v>80030067</v>
      </c>
      <c r="C60" s="261" t="s">
        <v>182</v>
      </c>
      <c r="D60" s="260">
        <v>0</v>
      </c>
      <c r="E60" s="260">
        <v>0</v>
      </c>
      <c r="F60" s="260">
        <v>2</v>
      </c>
      <c r="G60" s="260">
        <v>1</v>
      </c>
      <c r="H60" s="260">
        <v>7</v>
      </c>
      <c r="I60" s="260">
        <v>1</v>
      </c>
      <c r="J60" s="262">
        <v>9</v>
      </c>
      <c r="K60" s="262">
        <v>2</v>
      </c>
      <c r="L60" s="260">
        <v>4</v>
      </c>
      <c r="M60" s="260">
        <v>1</v>
      </c>
      <c r="N60" s="260">
        <v>7</v>
      </c>
      <c r="O60" s="260">
        <v>1</v>
      </c>
      <c r="P60" s="260">
        <v>4</v>
      </c>
      <c r="Q60" s="260">
        <v>1</v>
      </c>
      <c r="R60" s="260">
        <v>5</v>
      </c>
      <c r="S60" s="260">
        <v>1</v>
      </c>
      <c r="T60" s="260">
        <v>10</v>
      </c>
      <c r="U60" s="260">
        <v>1</v>
      </c>
      <c r="V60" s="260">
        <v>10</v>
      </c>
      <c r="W60" s="260">
        <v>1</v>
      </c>
      <c r="X60" s="263">
        <v>40</v>
      </c>
      <c r="Y60" s="263">
        <v>6</v>
      </c>
      <c r="Z60" s="260">
        <v>0</v>
      </c>
      <c r="AA60" s="260">
        <v>0</v>
      </c>
      <c r="AB60" s="260">
        <v>0</v>
      </c>
      <c r="AC60" s="260">
        <v>0</v>
      </c>
      <c r="AD60" s="260">
        <v>0</v>
      </c>
      <c r="AE60" s="260">
        <v>0</v>
      </c>
      <c r="AF60" s="264">
        <v>0</v>
      </c>
      <c r="AG60" s="264">
        <v>0</v>
      </c>
      <c r="AH60" s="265">
        <f t="shared" si="1"/>
        <v>49</v>
      </c>
      <c r="AI60" s="265">
        <f t="shared" si="0"/>
        <v>8</v>
      </c>
      <c r="AJ60" s="266"/>
    </row>
    <row r="61" spans="1:36">
      <c r="A61" s="260">
        <v>57</v>
      </c>
      <c r="B61" s="260">
        <v>80030068</v>
      </c>
      <c r="C61" s="261" t="s">
        <v>183</v>
      </c>
      <c r="D61" s="260">
        <v>0</v>
      </c>
      <c r="E61" s="260">
        <v>0</v>
      </c>
      <c r="F61" s="260">
        <v>2</v>
      </c>
      <c r="G61" s="260">
        <v>1</v>
      </c>
      <c r="H61" s="260">
        <v>4</v>
      </c>
      <c r="I61" s="260">
        <v>1</v>
      </c>
      <c r="J61" s="262">
        <v>6</v>
      </c>
      <c r="K61" s="262">
        <v>2</v>
      </c>
      <c r="L61" s="260">
        <v>14</v>
      </c>
      <c r="M61" s="260">
        <v>1</v>
      </c>
      <c r="N61" s="260">
        <v>14</v>
      </c>
      <c r="O61" s="260">
        <v>1</v>
      </c>
      <c r="P61" s="260">
        <v>9</v>
      </c>
      <c r="Q61" s="260">
        <v>1</v>
      </c>
      <c r="R61" s="260">
        <v>20</v>
      </c>
      <c r="S61" s="260">
        <v>1</v>
      </c>
      <c r="T61" s="260">
        <v>13</v>
      </c>
      <c r="U61" s="260">
        <v>1</v>
      </c>
      <c r="V61" s="260">
        <v>12</v>
      </c>
      <c r="W61" s="260">
        <v>1</v>
      </c>
      <c r="X61" s="263">
        <v>82</v>
      </c>
      <c r="Y61" s="263">
        <v>6</v>
      </c>
      <c r="Z61" s="260">
        <v>13</v>
      </c>
      <c r="AA61" s="260">
        <v>1</v>
      </c>
      <c r="AB61" s="260">
        <v>9</v>
      </c>
      <c r="AC61" s="260">
        <v>1</v>
      </c>
      <c r="AD61" s="260">
        <v>16</v>
      </c>
      <c r="AE61" s="260">
        <v>1</v>
      </c>
      <c r="AF61" s="264">
        <v>38</v>
      </c>
      <c r="AG61" s="264">
        <v>3</v>
      </c>
      <c r="AH61" s="265">
        <f t="shared" si="1"/>
        <v>126</v>
      </c>
      <c r="AI61" s="265">
        <f t="shared" si="0"/>
        <v>11</v>
      </c>
      <c r="AJ61" s="266"/>
    </row>
    <row r="62" spans="1:36">
      <c r="A62" s="260">
        <v>58</v>
      </c>
      <c r="B62" s="260">
        <v>80030069</v>
      </c>
      <c r="C62" s="261" t="s">
        <v>184</v>
      </c>
      <c r="D62" s="260">
        <v>11</v>
      </c>
      <c r="E62" s="260">
        <v>1</v>
      </c>
      <c r="F62" s="260">
        <v>10</v>
      </c>
      <c r="G62" s="260">
        <v>1</v>
      </c>
      <c r="H62" s="260">
        <v>7</v>
      </c>
      <c r="I62" s="260">
        <v>1</v>
      </c>
      <c r="J62" s="262">
        <v>28</v>
      </c>
      <c r="K62" s="262">
        <v>3</v>
      </c>
      <c r="L62" s="260">
        <v>21</v>
      </c>
      <c r="M62" s="260">
        <v>1</v>
      </c>
      <c r="N62" s="260">
        <v>10</v>
      </c>
      <c r="O62" s="260">
        <v>1</v>
      </c>
      <c r="P62" s="260">
        <v>15</v>
      </c>
      <c r="Q62" s="260">
        <v>1</v>
      </c>
      <c r="R62" s="260">
        <v>15</v>
      </c>
      <c r="S62" s="260">
        <v>1</v>
      </c>
      <c r="T62" s="260">
        <v>17</v>
      </c>
      <c r="U62" s="260">
        <v>1</v>
      </c>
      <c r="V62" s="260">
        <v>11</v>
      </c>
      <c r="W62" s="260">
        <v>1</v>
      </c>
      <c r="X62" s="263">
        <v>89</v>
      </c>
      <c r="Y62" s="263">
        <v>6</v>
      </c>
      <c r="Z62" s="260">
        <v>0</v>
      </c>
      <c r="AA62" s="260">
        <v>0</v>
      </c>
      <c r="AB62" s="260">
        <v>0</v>
      </c>
      <c r="AC62" s="260">
        <v>0</v>
      </c>
      <c r="AD62" s="260">
        <v>0</v>
      </c>
      <c r="AE62" s="260">
        <v>0</v>
      </c>
      <c r="AF62" s="264">
        <v>0</v>
      </c>
      <c r="AG62" s="264">
        <v>0</v>
      </c>
      <c r="AH62" s="265">
        <f t="shared" si="1"/>
        <v>117</v>
      </c>
      <c r="AI62" s="265">
        <f t="shared" si="0"/>
        <v>9</v>
      </c>
      <c r="AJ62" s="266"/>
    </row>
    <row r="63" spans="1:36">
      <c r="A63" s="260">
        <v>59</v>
      </c>
      <c r="B63" s="260">
        <v>80030070</v>
      </c>
      <c r="C63" s="261" t="s">
        <v>185</v>
      </c>
      <c r="D63" s="260">
        <v>0</v>
      </c>
      <c r="E63" s="260">
        <v>0</v>
      </c>
      <c r="F63" s="260">
        <v>15</v>
      </c>
      <c r="G63" s="260">
        <v>1</v>
      </c>
      <c r="H63" s="260">
        <v>3</v>
      </c>
      <c r="I63" s="260">
        <v>1</v>
      </c>
      <c r="J63" s="262">
        <v>18</v>
      </c>
      <c r="K63" s="262">
        <v>2</v>
      </c>
      <c r="L63" s="260">
        <v>8</v>
      </c>
      <c r="M63" s="260">
        <v>1</v>
      </c>
      <c r="N63" s="260">
        <v>7</v>
      </c>
      <c r="O63" s="260">
        <v>1</v>
      </c>
      <c r="P63" s="260">
        <v>6</v>
      </c>
      <c r="Q63" s="260">
        <v>1</v>
      </c>
      <c r="R63" s="260">
        <v>8</v>
      </c>
      <c r="S63" s="260">
        <v>1</v>
      </c>
      <c r="T63" s="260">
        <v>7</v>
      </c>
      <c r="U63" s="260">
        <v>1</v>
      </c>
      <c r="V63" s="260">
        <v>4</v>
      </c>
      <c r="W63" s="260">
        <v>1</v>
      </c>
      <c r="X63" s="263">
        <v>40</v>
      </c>
      <c r="Y63" s="263">
        <v>6</v>
      </c>
      <c r="Z63" s="260">
        <v>0</v>
      </c>
      <c r="AA63" s="260">
        <v>0</v>
      </c>
      <c r="AB63" s="260">
        <v>0</v>
      </c>
      <c r="AC63" s="260">
        <v>0</v>
      </c>
      <c r="AD63" s="260">
        <v>0</v>
      </c>
      <c r="AE63" s="260">
        <v>0</v>
      </c>
      <c r="AF63" s="264">
        <v>0</v>
      </c>
      <c r="AG63" s="264">
        <v>0</v>
      </c>
      <c r="AH63" s="265">
        <f t="shared" si="1"/>
        <v>58</v>
      </c>
      <c r="AI63" s="265">
        <f t="shared" si="0"/>
        <v>8</v>
      </c>
      <c r="AJ63" s="266"/>
    </row>
    <row r="64" spans="1:36">
      <c r="A64" s="260">
        <v>60</v>
      </c>
      <c r="B64" s="260">
        <v>80030071</v>
      </c>
      <c r="C64" s="261" t="s">
        <v>186</v>
      </c>
      <c r="D64" s="260">
        <v>0</v>
      </c>
      <c r="E64" s="260">
        <v>0</v>
      </c>
      <c r="F64" s="260">
        <v>32</v>
      </c>
      <c r="G64" s="260">
        <v>2</v>
      </c>
      <c r="H64" s="260">
        <v>46</v>
      </c>
      <c r="I64" s="260">
        <v>2</v>
      </c>
      <c r="J64" s="262">
        <v>78</v>
      </c>
      <c r="K64" s="262">
        <v>4</v>
      </c>
      <c r="L64" s="260">
        <v>158</v>
      </c>
      <c r="M64" s="260">
        <v>7</v>
      </c>
      <c r="N64" s="260">
        <v>172</v>
      </c>
      <c r="O64" s="260">
        <v>7</v>
      </c>
      <c r="P64" s="260">
        <v>198</v>
      </c>
      <c r="Q64" s="260">
        <v>7</v>
      </c>
      <c r="R64" s="260">
        <v>230</v>
      </c>
      <c r="S64" s="260">
        <v>7</v>
      </c>
      <c r="T64" s="260">
        <v>214</v>
      </c>
      <c r="U64" s="260">
        <v>7</v>
      </c>
      <c r="V64" s="260">
        <v>217</v>
      </c>
      <c r="W64" s="260">
        <v>7</v>
      </c>
      <c r="X64" s="263">
        <v>1189</v>
      </c>
      <c r="Y64" s="263">
        <v>42</v>
      </c>
      <c r="Z64" s="260">
        <v>0</v>
      </c>
      <c r="AA64" s="260">
        <v>0</v>
      </c>
      <c r="AB64" s="260">
        <v>0</v>
      </c>
      <c r="AC64" s="260">
        <v>0</v>
      </c>
      <c r="AD64" s="260">
        <v>0</v>
      </c>
      <c r="AE64" s="260">
        <v>0</v>
      </c>
      <c r="AF64" s="264">
        <v>0</v>
      </c>
      <c r="AG64" s="264">
        <v>0</v>
      </c>
      <c r="AH64" s="265">
        <f t="shared" si="1"/>
        <v>1267</v>
      </c>
      <c r="AI64" s="265">
        <f t="shared" si="0"/>
        <v>46</v>
      </c>
      <c r="AJ64" s="266"/>
    </row>
    <row r="65" spans="1:36">
      <c r="A65" s="260">
        <v>61</v>
      </c>
      <c r="B65" s="260">
        <v>80030072</v>
      </c>
      <c r="C65" s="261" t="s">
        <v>187</v>
      </c>
      <c r="D65" s="260">
        <v>3</v>
      </c>
      <c r="E65" s="260">
        <v>1</v>
      </c>
      <c r="F65" s="260">
        <v>4</v>
      </c>
      <c r="G65" s="260">
        <v>1</v>
      </c>
      <c r="H65" s="260">
        <v>5</v>
      </c>
      <c r="I65" s="260">
        <v>1</v>
      </c>
      <c r="J65" s="262">
        <v>12</v>
      </c>
      <c r="K65" s="262">
        <v>3</v>
      </c>
      <c r="L65" s="260">
        <v>4</v>
      </c>
      <c r="M65" s="260">
        <v>1</v>
      </c>
      <c r="N65" s="260">
        <v>10</v>
      </c>
      <c r="O65" s="260">
        <v>1</v>
      </c>
      <c r="P65" s="260">
        <v>5</v>
      </c>
      <c r="Q65" s="260">
        <v>1</v>
      </c>
      <c r="R65" s="260">
        <v>11</v>
      </c>
      <c r="S65" s="260">
        <v>1</v>
      </c>
      <c r="T65" s="260">
        <v>7</v>
      </c>
      <c r="U65" s="260">
        <v>1</v>
      </c>
      <c r="V65" s="260">
        <v>8</v>
      </c>
      <c r="W65" s="260">
        <v>1</v>
      </c>
      <c r="X65" s="263">
        <v>45</v>
      </c>
      <c r="Y65" s="263">
        <v>6</v>
      </c>
      <c r="Z65" s="260">
        <v>0</v>
      </c>
      <c r="AA65" s="260">
        <v>0</v>
      </c>
      <c r="AB65" s="260">
        <v>0</v>
      </c>
      <c r="AC65" s="260">
        <v>0</v>
      </c>
      <c r="AD65" s="260">
        <v>0</v>
      </c>
      <c r="AE65" s="260">
        <v>0</v>
      </c>
      <c r="AF65" s="264">
        <v>0</v>
      </c>
      <c r="AG65" s="264">
        <v>0</v>
      </c>
      <c r="AH65" s="265">
        <f t="shared" si="1"/>
        <v>57</v>
      </c>
      <c r="AI65" s="265">
        <f t="shared" si="0"/>
        <v>9</v>
      </c>
      <c r="AJ65" s="266"/>
    </row>
    <row r="66" spans="1:36">
      <c r="A66" s="260">
        <v>62</v>
      </c>
      <c r="B66" s="260">
        <v>80030073</v>
      </c>
      <c r="C66" s="261" t="s">
        <v>189</v>
      </c>
      <c r="D66" s="260">
        <v>0</v>
      </c>
      <c r="E66" s="260">
        <v>0</v>
      </c>
      <c r="F66" s="260">
        <v>7</v>
      </c>
      <c r="G66" s="260">
        <v>1</v>
      </c>
      <c r="H66" s="260">
        <v>7</v>
      </c>
      <c r="I66" s="260">
        <v>1</v>
      </c>
      <c r="J66" s="262">
        <v>14</v>
      </c>
      <c r="K66" s="262">
        <v>2</v>
      </c>
      <c r="L66" s="260">
        <v>16</v>
      </c>
      <c r="M66" s="260">
        <v>1</v>
      </c>
      <c r="N66" s="260">
        <v>18</v>
      </c>
      <c r="O66" s="260">
        <v>1</v>
      </c>
      <c r="P66" s="260">
        <v>19</v>
      </c>
      <c r="Q66" s="260">
        <v>1</v>
      </c>
      <c r="R66" s="260">
        <v>17</v>
      </c>
      <c r="S66" s="260">
        <v>1</v>
      </c>
      <c r="T66" s="260">
        <v>22</v>
      </c>
      <c r="U66" s="260">
        <v>1</v>
      </c>
      <c r="V66" s="260">
        <v>16</v>
      </c>
      <c r="W66" s="260">
        <v>1</v>
      </c>
      <c r="X66" s="263">
        <v>108</v>
      </c>
      <c r="Y66" s="263">
        <v>6</v>
      </c>
      <c r="Z66" s="260">
        <v>0</v>
      </c>
      <c r="AA66" s="260">
        <v>0</v>
      </c>
      <c r="AB66" s="260">
        <v>0</v>
      </c>
      <c r="AC66" s="260">
        <v>0</v>
      </c>
      <c r="AD66" s="260">
        <v>0</v>
      </c>
      <c r="AE66" s="260">
        <v>0</v>
      </c>
      <c r="AF66" s="264">
        <v>0</v>
      </c>
      <c r="AG66" s="264">
        <v>0</v>
      </c>
      <c r="AH66" s="265">
        <f t="shared" si="1"/>
        <v>122</v>
      </c>
      <c r="AI66" s="265">
        <f t="shared" si="0"/>
        <v>8</v>
      </c>
      <c r="AJ66" s="266"/>
    </row>
    <row r="67" spans="1:36">
      <c r="A67" s="260">
        <v>63</v>
      </c>
      <c r="B67" s="260">
        <v>80030074</v>
      </c>
      <c r="C67" s="261" t="s">
        <v>190</v>
      </c>
      <c r="D67" s="260">
        <v>0</v>
      </c>
      <c r="E67" s="260">
        <v>0</v>
      </c>
      <c r="F67" s="260">
        <v>1</v>
      </c>
      <c r="G67" s="260">
        <v>1</v>
      </c>
      <c r="H67" s="260">
        <v>4</v>
      </c>
      <c r="I67" s="260">
        <v>1</v>
      </c>
      <c r="J67" s="262">
        <v>5</v>
      </c>
      <c r="K67" s="262">
        <v>2</v>
      </c>
      <c r="L67" s="260">
        <v>8</v>
      </c>
      <c r="M67" s="260">
        <v>1</v>
      </c>
      <c r="N67" s="260">
        <v>12</v>
      </c>
      <c r="O67" s="260">
        <v>1</v>
      </c>
      <c r="P67" s="260">
        <v>15</v>
      </c>
      <c r="Q67" s="260">
        <v>1</v>
      </c>
      <c r="R67" s="260">
        <v>10</v>
      </c>
      <c r="S67" s="260">
        <v>1</v>
      </c>
      <c r="T67" s="260">
        <v>15</v>
      </c>
      <c r="U67" s="260">
        <v>1</v>
      </c>
      <c r="V67" s="260">
        <v>14</v>
      </c>
      <c r="W67" s="260">
        <v>1</v>
      </c>
      <c r="X67" s="263">
        <v>74</v>
      </c>
      <c r="Y67" s="263">
        <v>6</v>
      </c>
      <c r="Z67" s="260">
        <v>10</v>
      </c>
      <c r="AA67" s="260">
        <v>1</v>
      </c>
      <c r="AB67" s="260">
        <v>9</v>
      </c>
      <c r="AC67" s="260">
        <v>1</v>
      </c>
      <c r="AD67" s="260">
        <v>13</v>
      </c>
      <c r="AE67" s="260">
        <v>1</v>
      </c>
      <c r="AF67" s="264">
        <v>32</v>
      </c>
      <c r="AG67" s="264">
        <v>3</v>
      </c>
      <c r="AH67" s="265">
        <f t="shared" si="1"/>
        <v>111</v>
      </c>
      <c r="AI67" s="265">
        <f t="shared" si="0"/>
        <v>11</v>
      </c>
      <c r="AJ67" s="266"/>
    </row>
    <row r="68" spans="1:36">
      <c r="A68" s="260">
        <v>64</v>
      </c>
      <c r="B68" s="260">
        <v>80030075</v>
      </c>
      <c r="C68" s="261" t="s">
        <v>191</v>
      </c>
      <c r="D68" s="260">
        <v>7</v>
      </c>
      <c r="E68" s="260">
        <v>1</v>
      </c>
      <c r="F68" s="260">
        <v>9</v>
      </c>
      <c r="G68" s="260">
        <v>1</v>
      </c>
      <c r="H68" s="260">
        <v>6</v>
      </c>
      <c r="I68" s="260">
        <v>1</v>
      </c>
      <c r="J68" s="262">
        <v>22</v>
      </c>
      <c r="K68" s="262">
        <v>3</v>
      </c>
      <c r="L68" s="260">
        <v>12</v>
      </c>
      <c r="M68" s="260">
        <v>1</v>
      </c>
      <c r="N68" s="260">
        <v>8</v>
      </c>
      <c r="O68" s="260">
        <v>1</v>
      </c>
      <c r="P68" s="260">
        <v>11</v>
      </c>
      <c r="Q68" s="260">
        <v>1</v>
      </c>
      <c r="R68" s="260">
        <v>10</v>
      </c>
      <c r="S68" s="260">
        <v>1</v>
      </c>
      <c r="T68" s="260">
        <v>12</v>
      </c>
      <c r="U68" s="260">
        <v>1</v>
      </c>
      <c r="V68" s="260">
        <v>7</v>
      </c>
      <c r="W68" s="260">
        <v>1</v>
      </c>
      <c r="X68" s="263">
        <v>60</v>
      </c>
      <c r="Y68" s="263">
        <v>6</v>
      </c>
      <c r="Z68" s="260">
        <v>0</v>
      </c>
      <c r="AA68" s="260">
        <v>0</v>
      </c>
      <c r="AB68" s="260">
        <v>0</v>
      </c>
      <c r="AC68" s="260">
        <v>0</v>
      </c>
      <c r="AD68" s="260">
        <v>0</v>
      </c>
      <c r="AE68" s="260">
        <v>0</v>
      </c>
      <c r="AF68" s="264">
        <v>0</v>
      </c>
      <c r="AG68" s="264">
        <v>0</v>
      </c>
      <c r="AH68" s="265">
        <f t="shared" si="1"/>
        <v>82</v>
      </c>
      <c r="AI68" s="265">
        <f t="shared" si="0"/>
        <v>9</v>
      </c>
      <c r="AJ68" s="266"/>
    </row>
    <row r="69" spans="1:36">
      <c r="A69" s="260">
        <v>65</v>
      </c>
      <c r="B69" s="260">
        <v>80030076</v>
      </c>
      <c r="C69" s="261" t="s">
        <v>192</v>
      </c>
      <c r="D69" s="260">
        <v>0</v>
      </c>
      <c r="E69" s="260">
        <v>0</v>
      </c>
      <c r="F69" s="260">
        <v>6</v>
      </c>
      <c r="G69" s="260">
        <v>1</v>
      </c>
      <c r="H69" s="260">
        <v>15</v>
      </c>
      <c r="I69" s="260">
        <v>1</v>
      </c>
      <c r="J69" s="262">
        <v>21</v>
      </c>
      <c r="K69" s="262">
        <v>2</v>
      </c>
      <c r="L69" s="260">
        <v>12</v>
      </c>
      <c r="M69" s="260">
        <v>1</v>
      </c>
      <c r="N69" s="260">
        <v>14</v>
      </c>
      <c r="O69" s="260">
        <v>1</v>
      </c>
      <c r="P69" s="260">
        <v>19</v>
      </c>
      <c r="Q69" s="260">
        <v>1</v>
      </c>
      <c r="R69" s="260">
        <v>17</v>
      </c>
      <c r="S69" s="260">
        <v>1</v>
      </c>
      <c r="T69" s="260">
        <v>7</v>
      </c>
      <c r="U69" s="260">
        <v>1</v>
      </c>
      <c r="V69" s="260">
        <v>15</v>
      </c>
      <c r="W69" s="260">
        <v>1</v>
      </c>
      <c r="X69" s="263">
        <v>84</v>
      </c>
      <c r="Y69" s="263">
        <v>6</v>
      </c>
      <c r="Z69" s="260">
        <v>0</v>
      </c>
      <c r="AA69" s="260">
        <v>0</v>
      </c>
      <c r="AB69" s="260">
        <v>0</v>
      </c>
      <c r="AC69" s="260">
        <v>0</v>
      </c>
      <c r="AD69" s="260">
        <v>0</v>
      </c>
      <c r="AE69" s="260">
        <v>0</v>
      </c>
      <c r="AF69" s="264">
        <v>0</v>
      </c>
      <c r="AG69" s="264">
        <v>0</v>
      </c>
      <c r="AH69" s="265">
        <f t="shared" si="1"/>
        <v>105</v>
      </c>
      <c r="AI69" s="265">
        <f t="shared" si="0"/>
        <v>8</v>
      </c>
      <c r="AJ69" s="266"/>
    </row>
    <row r="70" spans="1:36">
      <c r="A70" s="260">
        <v>66</v>
      </c>
      <c r="B70" s="260">
        <v>80030077</v>
      </c>
      <c r="C70" s="261" t="s">
        <v>194</v>
      </c>
      <c r="D70" s="260">
        <v>9</v>
      </c>
      <c r="E70" s="260">
        <v>1</v>
      </c>
      <c r="F70" s="260">
        <v>8</v>
      </c>
      <c r="G70" s="260">
        <v>1</v>
      </c>
      <c r="H70" s="260">
        <v>16</v>
      </c>
      <c r="I70" s="260">
        <v>1</v>
      </c>
      <c r="J70" s="262">
        <v>33</v>
      </c>
      <c r="K70" s="262">
        <v>3</v>
      </c>
      <c r="L70" s="260">
        <v>9</v>
      </c>
      <c r="M70" s="260">
        <v>1</v>
      </c>
      <c r="N70" s="260">
        <v>14</v>
      </c>
      <c r="O70" s="260">
        <v>1</v>
      </c>
      <c r="P70" s="260">
        <v>10</v>
      </c>
      <c r="Q70" s="260">
        <v>1</v>
      </c>
      <c r="R70" s="260">
        <v>18</v>
      </c>
      <c r="S70" s="260">
        <v>1</v>
      </c>
      <c r="T70" s="260">
        <v>19</v>
      </c>
      <c r="U70" s="260">
        <v>1</v>
      </c>
      <c r="V70" s="260">
        <v>17</v>
      </c>
      <c r="W70" s="260">
        <v>1</v>
      </c>
      <c r="X70" s="263">
        <v>87</v>
      </c>
      <c r="Y70" s="263">
        <v>6</v>
      </c>
      <c r="Z70" s="260">
        <v>0</v>
      </c>
      <c r="AA70" s="260">
        <v>0</v>
      </c>
      <c r="AB70" s="260">
        <v>0</v>
      </c>
      <c r="AC70" s="260">
        <v>0</v>
      </c>
      <c r="AD70" s="260">
        <v>0</v>
      </c>
      <c r="AE70" s="260">
        <v>0</v>
      </c>
      <c r="AF70" s="264">
        <v>0</v>
      </c>
      <c r="AG70" s="264">
        <v>0</v>
      </c>
      <c r="AH70" s="265">
        <f t="shared" si="1"/>
        <v>120</v>
      </c>
      <c r="AI70" s="265">
        <f t="shared" si="1"/>
        <v>9</v>
      </c>
      <c r="AJ70" s="266"/>
    </row>
    <row r="71" spans="1:36">
      <c r="A71" s="260">
        <v>67</v>
      </c>
      <c r="B71" s="260">
        <v>80030078</v>
      </c>
      <c r="C71" s="261" t="s">
        <v>195</v>
      </c>
      <c r="D71" s="260">
        <v>18</v>
      </c>
      <c r="E71" s="260">
        <v>1</v>
      </c>
      <c r="F71" s="260">
        <v>14</v>
      </c>
      <c r="G71" s="260">
        <v>1</v>
      </c>
      <c r="H71" s="260">
        <v>10</v>
      </c>
      <c r="I71" s="260">
        <v>1</v>
      </c>
      <c r="J71" s="262">
        <v>42</v>
      </c>
      <c r="K71" s="262">
        <v>3</v>
      </c>
      <c r="L71" s="260">
        <v>22</v>
      </c>
      <c r="M71" s="260">
        <v>1</v>
      </c>
      <c r="N71" s="260">
        <v>23</v>
      </c>
      <c r="O71" s="260">
        <v>1</v>
      </c>
      <c r="P71" s="260">
        <v>10</v>
      </c>
      <c r="Q71" s="260">
        <v>1</v>
      </c>
      <c r="R71" s="260">
        <v>16</v>
      </c>
      <c r="S71" s="260">
        <v>1</v>
      </c>
      <c r="T71" s="260">
        <v>15</v>
      </c>
      <c r="U71" s="260">
        <v>1</v>
      </c>
      <c r="V71" s="260">
        <v>14</v>
      </c>
      <c r="W71" s="260">
        <v>1</v>
      </c>
      <c r="X71" s="263">
        <v>100</v>
      </c>
      <c r="Y71" s="263">
        <v>6</v>
      </c>
      <c r="Z71" s="260">
        <v>16</v>
      </c>
      <c r="AA71" s="260">
        <v>1</v>
      </c>
      <c r="AB71" s="260">
        <v>11</v>
      </c>
      <c r="AC71" s="260">
        <v>1</v>
      </c>
      <c r="AD71" s="260">
        <v>7</v>
      </c>
      <c r="AE71" s="260">
        <v>1</v>
      </c>
      <c r="AF71" s="264">
        <v>34</v>
      </c>
      <c r="AG71" s="264">
        <v>3</v>
      </c>
      <c r="AH71" s="265">
        <f t="shared" ref="AH71:AI134" si="2">J71+X71+AF71</f>
        <v>176</v>
      </c>
      <c r="AI71" s="265">
        <f t="shared" si="2"/>
        <v>12</v>
      </c>
      <c r="AJ71" s="266"/>
    </row>
    <row r="72" spans="1:36">
      <c r="A72" s="260">
        <v>68</v>
      </c>
      <c r="B72" s="260">
        <v>80030079</v>
      </c>
      <c r="C72" s="261" t="s">
        <v>196</v>
      </c>
      <c r="D72" s="260">
        <v>0</v>
      </c>
      <c r="E72" s="260">
        <v>0</v>
      </c>
      <c r="F72" s="260">
        <v>14</v>
      </c>
      <c r="G72" s="260">
        <v>1</v>
      </c>
      <c r="H72" s="260">
        <v>10</v>
      </c>
      <c r="I72" s="260">
        <v>1</v>
      </c>
      <c r="J72" s="262">
        <v>24</v>
      </c>
      <c r="K72" s="262">
        <v>2</v>
      </c>
      <c r="L72" s="260">
        <v>11</v>
      </c>
      <c r="M72" s="260">
        <v>1</v>
      </c>
      <c r="N72" s="260">
        <v>15</v>
      </c>
      <c r="O72" s="260">
        <v>1</v>
      </c>
      <c r="P72" s="260">
        <v>22</v>
      </c>
      <c r="Q72" s="260">
        <v>1</v>
      </c>
      <c r="R72" s="260">
        <v>16</v>
      </c>
      <c r="S72" s="260">
        <v>1</v>
      </c>
      <c r="T72" s="260">
        <v>17</v>
      </c>
      <c r="U72" s="260">
        <v>1</v>
      </c>
      <c r="V72" s="260">
        <v>9</v>
      </c>
      <c r="W72" s="260">
        <v>1</v>
      </c>
      <c r="X72" s="263">
        <v>90</v>
      </c>
      <c r="Y72" s="263">
        <v>6</v>
      </c>
      <c r="Z72" s="260">
        <v>19</v>
      </c>
      <c r="AA72" s="260">
        <v>1</v>
      </c>
      <c r="AB72" s="260">
        <v>20</v>
      </c>
      <c r="AC72" s="260">
        <v>1</v>
      </c>
      <c r="AD72" s="260">
        <v>9</v>
      </c>
      <c r="AE72" s="260">
        <v>1</v>
      </c>
      <c r="AF72" s="264">
        <v>48</v>
      </c>
      <c r="AG72" s="264">
        <v>3</v>
      </c>
      <c r="AH72" s="265">
        <f t="shared" si="2"/>
        <v>162</v>
      </c>
      <c r="AI72" s="265">
        <f t="shared" si="2"/>
        <v>11</v>
      </c>
      <c r="AJ72" s="266"/>
    </row>
    <row r="73" spans="1:36">
      <c r="A73" s="260">
        <v>69</v>
      </c>
      <c r="B73" s="260">
        <v>80030080</v>
      </c>
      <c r="C73" s="261" t="s">
        <v>198</v>
      </c>
      <c r="D73" s="260">
        <v>0</v>
      </c>
      <c r="E73" s="260">
        <v>0</v>
      </c>
      <c r="F73" s="260">
        <v>5</v>
      </c>
      <c r="G73" s="260">
        <v>1</v>
      </c>
      <c r="H73" s="260">
        <v>5</v>
      </c>
      <c r="I73" s="260">
        <v>1</v>
      </c>
      <c r="J73" s="262">
        <v>10</v>
      </c>
      <c r="K73" s="262">
        <v>2</v>
      </c>
      <c r="L73" s="260">
        <v>3</v>
      </c>
      <c r="M73" s="260">
        <v>1</v>
      </c>
      <c r="N73" s="260">
        <v>2</v>
      </c>
      <c r="O73" s="260">
        <v>1</v>
      </c>
      <c r="P73" s="260">
        <v>4</v>
      </c>
      <c r="Q73" s="260">
        <v>1</v>
      </c>
      <c r="R73" s="260">
        <v>6</v>
      </c>
      <c r="S73" s="260">
        <v>1</v>
      </c>
      <c r="T73" s="260">
        <v>9</v>
      </c>
      <c r="U73" s="260">
        <v>1</v>
      </c>
      <c r="V73" s="260">
        <v>7</v>
      </c>
      <c r="W73" s="260">
        <v>1</v>
      </c>
      <c r="X73" s="263">
        <v>31</v>
      </c>
      <c r="Y73" s="263">
        <v>6</v>
      </c>
      <c r="Z73" s="260">
        <v>0</v>
      </c>
      <c r="AA73" s="260">
        <v>0</v>
      </c>
      <c r="AB73" s="260">
        <v>0</v>
      </c>
      <c r="AC73" s="260">
        <v>0</v>
      </c>
      <c r="AD73" s="260">
        <v>0</v>
      </c>
      <c r="AE73" s="260">
        <v>0</v>
      </c>
      <c r="AF73" s="264">
        <v>0</v>
      </c>
      <c r="AG73" s="264">
        <v>0</v>
      </c>
      <c r="AH73" s="265">
        <f t="shared" si="2"/>
        <v>41</v>
      </c>
      <c r="AI73" s="265">
        <f t="shared" si="2"/>
        <v>8</v>
      </c>
      <c r="AJ73" s="266"/>
    </row>
    <row r="74" spans="1:36">
      <c r="A74" s="260">
        <v>70</v>
      </c>
      <c r="B74" s="260">
        <v>80030081</v>
      </c>
      <c r="C74" s="261" t="s">
        <v>199</v>
      </c>
      <c r="D74" s="260">
        <v>0</v>
      </c>
      <c r="E74" s="260">
        <v>0</v>
      </c>
      <c r="F74" s="260">
        <v>8</v>
      </c>
      <c r="G74" s="260">
        <v>1</v>
      </c>
      <c r="H74" s="260">
        <v>6</v>
      </c>
      <c r="I74" s="260">
        <v>1</v>
      </c>
      <c r="J74" s="262">
        <v>14</v>
      </c>
      <c r="K74" s="262">
        <v>2</v>
      </c>
      <c r="L74" s="260">
        <v>13</v>
      </c>
      <c r="M74" s="260">
        <v>1</v>
      </c>
      <c r="N74" s="260">
        <v>20</v>
      </c>
      <c r="O74" s="260">
        <v>1</v>
      </c>
      <c r="P74" s="260">
        <v>15</v>
      </c>
      <c r="Q74" s="260">
        <v>1</v>
      </c>
      <c r="R74" s="260">
        <v>19</v>
      </c>
      <c r="S74" s="260">
        <v>1</v>
      </c>
      <c r="T74" s="260">
        <v>15</v>
      </c>
      <c r="U74" s="260">
        <v>1</v>
      </c>
      <c r="V74" s="260">
        <v>21</v>
      </c>
      <c r="W74" s="260">
        <v>1</v>
      </c>
      <c r="X74" s="263">
        <v>103</v>
      </c>
      <c r="Y74" s="263">
        <v>6</v>
      </c>
      <c r="Z74" s="260">
        <v>0</v>
      </c>
      <c r="AA74" s="260">
        <v>0</v>
      </c>
      <c r="AB74" s="260">
        <v>0</v>
      </c>
      <c r="AC74" s="260">
        <v>0</v>
      </c>
      <c r="AD74" s="260">
        <v>0</v>
      </c>
      <c r="AE74" s="260">
        <v>0</v>
      </c>
      <c r="AF74" s="264">
        <v>0</v>
      </c>
      <c r="AG74" s="264">
        <v>0</v>
      </c>
      <c r="AH74" s="265">
        <f t="shared" si="2"/>
        <v>117</v>
      </c>
      <c r="AI74" s="265">
        <f t="shared" si="2"/>
        <v>8</v>
      </c>
      <c r="AJ74" s="266"/>
    </row>
    <row r="75" spans="1:36">
      <c r="A75" s="260">
        <v>71</v>
      </c>
      <c r="B75" s="260">
        <v>80030082</v>
      </c>
      <c r="C75" s="261" t="s">
        <v>200</v>
      </c>
      <c r="D75" s="260">
        <v>0</v>
      </c>
      <c r="E75" s="260">
        <v>0</v>
      </c>
      <c r="F75" s="260">
        <v>9</v>
      </c>
      <c r="G75" s="260">
        <v>1</v>
      </c>
      <c r="H75" s="260">
        <v>8</v>
      </c>
      <c r="I75" s="260">
        <v>1</v>
      </c>
      <c r="J75" s="262">
        <v>17</v>
      </c>
      <c r="K75" s="262">
        <v>2</v>
      </c>
      <c r="L75" s="260">
        <v>12</v>
      </c>
      <c r="M75" s="260">
        <v>1</v>
      </c>
      <c r="N75" s="260">
        <v>15</v>
      </c>
      <c r="O75" s="260">
        <v>1</v>
      </c>
      <c r="P75" s="260">
        <v>20</v>
      </c>
      <c r="Q75" s="260">
        <v>1</v>
      </c>
      <c r="R75" s="260">
        <v>18</v>
      </c>
      <c r="S75" s="260">
        <v>1</v>
      </c>
      <c r="T75" s="260">
        <v>12</v>
      </c>
      <c r="U75" s="260">
        <v>1</v>
      </c>
      <c r="V75" s="260">
        <v>7</v>
      </c>
      <c r="W75" s="260">
        <v>1</v>
      </c>
      <c r="X75" s="263">
        <v>84</v>
      </c>
      <c r="Y75" s="263">
        <v>6</v>
      </c>
      <c r="Z75" s="260">
        <v>0</v>
      </c>
      <c r="AA75" s="260">
        <v>0</v>
      </c>
      <c r="AB75" s="260">
        <v>0</v>
      </c>
      <c r="AC75" s="260">
        <v>0</v>
      </c>
      <c r="AD75" s="260">
        <v>0</v>
      </c>
      <c r="AE75" s="260">
        <v>0</v>
      </c>
      <c r="AF75" s="264">
        <v>0</v>
      </c>
      <c r="AG75" s="264">
        <v>0</v>
      </c>
      <c r="AH75" s="265">
        <f t="shared" si="2"/>
        <v>101</v>
      </c>
      <c r="AI75" s="265">
        <f t="shared" si="2"/>
        <v>8</v>
      </c>
      <c r="AJ75" s="266"/>
    </row>
    <row r="76" spans="1:36">
      <c r="A76" s="260">
        <v>72</v>
      </c>
      <c r="B76" s="260">
        <v>80030083</v>
      </c>
      <c r="C76" s="261" t="s">
        <v>201</v>
      </c>
      <c r="D76" s="260">
        <v>0</v>
      </c>
      <c r="E76" s="260">
        <v>0</v>
      </c>
      <c r="F76" s="260">
        <v>13</v>
      </c>
      <c r="G76" s="260">
        <v>1</v>
      </c>
      <c r="H76" s="260">
        <v>21</v>
      </c>
      <c r="I76" s="260">
        <v>1</v>
      </c>
      <c r="J76" s="262">
        <v>34</v>
      </c>
      <c r="K76" s="262">
        <v>2</v>
      </c>
      <c r="L76" s="260">
        <v>15</v>
      </c>
      <c r="M76" s="260">
        <v>1</v>
      </c>
      <c r="N76" s="260">
        <v>18</v>
      </c>
      <c r="O76" s="260">
        <v>1</v>
      </c>
      <c r="P76" s="260">
        <v>18</v>
      </c>
      <c r="Q76" s="260">
        <v>1</v>
      </c>
      <c r="R76" s="260">
        <v>17</v>
      </c>
      <c r="S76" s="260">
        <v>1</v>
      </c>
      <c r="T76" s="260">
        <v>23</v>
      </c>
      <c r="U76" s="260">
        <v>1</v>
      </c>
      <c r="V76" s="260">
        <v>14</v>
      </c>
      <c r="W76" s="260">
        <v>1</v>
      </c>
      <c r="X76" s="263">
        <v>105</v>
      </c>
      <c r="Y76" s="263">
        <v>6</v>
      </c>
      <c r="Z76" s="260">
        <v>0</v>
      </c>
      <c r="AA76" s="260">
        <v>0</v>
      </c>
      <c r="AB76" s="260">
        <v>0</v>
      </c>
      <c r="AC76" s="260">
        <v>0</v>
      </c>
      <c r="AD76" s="260">
        <v>0</v>
      </c>
      <c r="AE76" s="260">
        <v>0</v>
      </c>
      <c r="AF76" s="264">
        <v>0</v>
      </c>
      <c r="AG76" s="264">
        <v>0</v>
      </c>
      <c r="AH76" s="265">
        <f t="shared" si="2"/>
        <v>139</v>
      </c>
      <c r="AI76" s="265">
        <f t="shared" si="2"/>
        <v>8</v>
      </c>
      <c r="AJ76" s="266"/>
    </row>
    <row r="77" spans="1:36">
      <c r="A77" s="260">
        <v>73</v>
      </c>
      <c r="B77" s="260">
        <v>80030084</v>
      </c>
      <c r="C77" s="261" t="s">
        <v>202</v>
      </c>
      <c r="D77" s="260">
        <v>9</v>
      </c>
      <c r="E77" s="260">
        <v>1</v>
      </c>
      <c r="F77" s="260">
        <v>7</v>
      </c>
      <c r="G77" s="260">
        <v>1</v>
      </c>
      <c r="H77" s="260">
        <v>5</v>
      </c>
      <c r="I77" s="260">
        <v>1</v>
      </c>
      <c r="J77" s="262">
        <v>21</v>
      </c>
      <c r="K77" s="262">
        <v>3</v>
      </c>
      <c r="L77" s="260">
        <v>7</v>
      </c>
      <c r="M77" s="260">
        <v>1</v>
      </c>
      <c r="N77" s="260">
        <v>7</v>
      </c>
      <c r="O77" s="260">
        <v>1</v>
      </c>
      <c r="P77" s="260">
        <v>6</v>
      </c>
      <c r="Q77" s="260">
        <v>1</v>
      </c>
      <c r="R77" s="260">
        <v>4</v>
      </c>
      <c r="S77" s="260">
        <v>1</v>
      </c>
      <c r="T77" s="260">
        <v>3</v>
      </c>
      <c r="U77" s="260">
        <v>1</v>
      </c>
      <c r="V77" s="260">
        <v>9</v>
      </c>
      <c r="W77" s="260">
        <v>1</v>
      </c>
      <c r="X77" s="263">
        <v>36</v>
      </c>
      <c r="Y77" s="263">
        <v>6</v>
      </c>
      <c r="Z77" s="260">
        <v>0</v>
      </c>
      <c r="AA77" s="260">
        <v>0</v>
      </c>
      <c r="AB77" s="260">
        <v>0</v>
      </c>
      <c r="AC77" s="260">
        <v>0</v>
      </c>
      <c r="AD77" s="260">
        <v>0</v>
      </c>
      <c r="AE77" s="260">
        <v>0</v>
      </c>
      <c r="AF77" s="264">
        <v>0</v>
      </c>
      <c r="AG77" s="264">
        <v>0</v>
      </c>
      <c r="AH77" s="265">
        <f t="shared" si="2"/>
        <v>57</v>
      </c>
      <c r="AI77" s="265">
        <f t="shared" si="2"/>
        <v>9</v>
      </c>
      <c r="AJ77" s="266"/>
    </row>
    <row r="78" spans="1:36">
      <c r="A78" s="260">
        <v>74</v>
      </c>
      <c r="B78" s="260">
        <v>80030085</v>
      </c>
      <c r="C78" s="261" t="s">
        <v>203</v>
      </c>
      <c r="D78" s="260">
        <v>29</v>
      </c>
      <c r="E78" s="260">
        <v>1</v>
      </c>
      <c r="F78" s="260">
        <v>21</v>
      </c>
      <c r="G78" s="260">
        <v>1</v>
      </c>
      <c r="H78" s="260">
        <v>11</v>
      </c>
      <c r="I78" s="260">
        <v>1</v>
      </c>
      <c r="J78" s="262">
        <v>61</v>
      </c>
      <c r="K78" s="262">
        <v>3</v>
      </c>
      <c r="L78" s="260">
        <v>18</v>
      </c>
      <c r="M78" s="260">
        <v>1</v>
      </c>
      <c r="N78" s="260">
        <v>27</v>
      </c>
      <c r="O78" s="260">
        <v>1</v>
      </c>
      <c r="P78" s="260">
        <v>23</v>
      </c>
      <c r="Q78" s="260">
        <v>1</v>
      </c>
      <c r="R78" s="260">
        <v>15</v>
      </c>
      <c r="S78" s="260">
        <v>1</v>
      </c>
      <c r="T78" s="260">
        <v>22</v>
      </c>
      <c r="U78" s="260">
        <v>1</v>
      </c>
      <c r="V78" s="260">
        <v>27</v>
      </c>
      <c r="W78" s="260">
        <v>1</v>
      </c>
      <c r="X78" s="263">
        <v>132</v>
      </c>
      <c r="Y78" s="263">
        <v>6</v>
      </c>
      <c r="Z78" s="260">
        <v>23</v>
      </c>
      <c r="AA78" s="260">
        <v>1</v>
      </c>
      <c r="AB78" s="260">
        <v>26</v>
      </c>
      <c r="AC78" s="260">
        <v>1</v>
      </c>
      <c r="AD78" s="260">
        <v>26</v>
      </c>
      <c r="AE78" s="260">
        <v>1</v>
      </c>
      <c r="AF78" s="264">
        <v>75</v>
      </c>
      <c r="AG78" s="264">
        <v>3</v>
      </c>
      <c r="AH78" s="265">
        <f t="shared" si="2"/>
        <v>268</v>
      </c>
      <c r="AI78" s="265">
        <f t="shared" si="2"/>
        <v>12</v>
      </c>
      <c r="AJ78" s="266"/>
    </row>
    <row r="79" spans="1:36">
      <c r="A79" s="260">
        <v>75</v>
      </c>
      <c r="B79" s="260">
        <v>80030086</v>
      </c>
      <c r="C79" s="261" t="s">
        <v>204</v>
      </c>
      <c r="D79" s="260">
        <v>15</v>
      </c>
      <c r="E79" s="260">
        <v>1</v>
      </c>
      <c r="F79" s="260">
        <v>24</v>
      </c>
      <c r="G79" s="260">
        <v>1</v>
      </c>
      <c r="H79" s="260">
        <v>21</v>
      </c>
      <c r="I79" s="260">
        <v>1</v>
      </c>
      <c r="J79" s="262">
        <v>60</v>
      </c>
      <c r="K79" s="262">
        <v>3</v>
      </c>
      <c r="L79" s="260">
        <v>26</v>
      </c>
      <c r="M79" s="260">
        <v>1</v>
      </c>
      <c r="N79" s="260">
        <v>29</v>
      </c>
      <c r="O79" s="260">
        <v>1</v>
      </c>
      <c r="P79" s="260">
        <v>24</v>
      </c>
      <c r="Q79" s="260">
        <v>1</v>
      </c>
      <c r="R79" s="260">
        <v>27</v>
      </c>
      <c r="S79" s="260">
        <v>1</v>
      </c>
      <c r="T79" s="260">
        <v>29</v>
      </c>
      <c r="U79" s="260">
        <v>1</v>
      </c>
      <c r="V79" s="260">
        <v>28</v>
      </c>
      <c r="W79" s="260">
        <v>1</v>
      </c>
      <c r="X79" s="263">
        <v>163</v>
      </c>
      <c r="Y79" s="263">
        <v>6</v>
      </c>
      <c r="Z79" s="260">
        <v>33</v>
      </c>
      <c r="AA79" s="260">
        <v>1</v>
      </c>
      <c r="AB79" s="260">
        <v>22</v>
      </c>
      <c r="AC79" s="260">
        <v>1</v>
      </c>
      <c r="AD79" s="260">
        <v>22</v>
      </c>
      <c r="AE79" s="260">
        <v>1</v>
      </c>
      <c r="AF79" s="264">
        <v>77</v>
      </c>
      <c r="AG79" s="264">
        <v>3</v>
      </c>
      <c r="AH79" s="265">
        <f t="shared" si="2"/>
        <v>300</v>
      </c>
      <c r="AI79" s="265">
        <f t="shared" si="2"/>
        <v>12</v>
      </c>
      <c r="AJ79" s="266"/>
    </row>
    <row r="80" spans="1:36">
      <c r="A80" s="260">
        <v>76</v>
      </c>
      <c r="B80" s="260">
        <v>80030087</v>
      </c>
      <c r="C80" s="261" t="s">
        <v>205</v>
      </c>
      <c r="D80" s="260">
        <v>15</v>
      </c>
      <c r="E80" s="260">
        <v>1</v>
      </c>
      <c r="F80" s="260">
        <v>18</v>
      </c>
      <c r="G80" s="260">
        <v>1</v>
      </c>
      <c r="H80" s="260">
        <v>18</v>
      </c>
      <c r="I80" s="260">
        <v>1</v>
      </c>
      <c r="J80" s="262">
        <v>51</v>
      </c>
      <c r="K80" s="262">
        <v>3</v>
      </c>
      <c r="L80" s="260">
        <v>16</v>
      </c>
      <c r="M80" s="260">
        <v>1</v>
      </c>
      <c r="N80" s="260">
        <v>16</v>
      </c>
      <c r="O80" s="260">
        <v>1</v>
      </c>
      <c r="P80" s="260">
        <v>5</v>
      </c>
      <c r="Q80" s="260">
        <v>1</v>
      </c>
      <c r="R80" s="260">
        <v>16</v>
      </c>
      <c r="S80" s="260">
        <v>1</v>
      </c>
      <c r="T80" s="260">
        <v>6</v>
      </c>
      <c r="U80" s="260">
        <v>1</v>
      </c>
      <c r="V80" s="260">
        <v>12</v>
      </c>
      <c r="W80" s="260">
        <v>1</v>
      </c>
      <c r="X80" s="263">
        <v>71</v>
      </c>
      <c r="Y80" s="263">
        <v>6</v>
      </c>
      <c r="Z80" s="260">
        <v>0</v>
      </c>
      <c r="AA80" s="260">
        <v>0</v>
      </c>
      <c r="AB80" s="260">
        <v>0</v>
      </c>
      <c r="AC80" s="260">
        <v>0</v>
      </c>
      <c r="AD80" s="260">
        <v>0</v>
      </c>
      <c r="AE80" s="260">
        <v>0</v>
      </c>
      <c r="AF80" s="264">
        <v>0</v>
      </c>
      <c r="AG80" s="264">
        <v>0</v>
      </c>
      <c r="AH80" s="265">
        <f t="shared" si="2"/>
        <v>122</v>
      </c>
      <c r="AI80" s="265">
        <f t="shared" si="2"/>
        <v>9</v>
      </c>
      <c r="AJ80" s="266"/>
    </row>
    <row r="81" spans="1:36">
      <c r="A81" s="260">
        <v>77</v>
      </c>
      <c r="B81" s="260">
        <v>80030088</v>
      </c>
      <c r="C81" s="261" t="s">
        <v>206</v>
      </c>
      <c r="D81" s="260">
        <v>6</v>
      </c>
      <c r="E81" s="260">
        <v>1</v>
      </c>
      <c r="F81" s="260">
        <v>5</v>
      </c>
      <c r="G81" s="260">
        <v>1</v>
      </c>
      <c r="H81" s="260">
        <v>7</v>
      </c>
      <c r="I81" s="260">
        <v>1</v>
      </c>
      <c r="J81" s="262">
        <v>18</v>
      </c>
      <c r="K81" s="262">
        <v>3</v>
      </c>
      <c r="L81" s="260">
        <v>6</v>
      </c>
      <c r="M81" s="260">
        <v>1</v>
      </c>
      <c r="N81" s="260">
        <v>5</v>
      </c>
      <c r="O81" s="260">
        <v>1</v>
      </c>
      <c r="P81" s="260">
        <v>8</v>
      </c>
      <c r="Q81" s="260">
        <v>1</v>
      </c>
      <c r="R81" s="260">
        <v>11</v>
      </c>
      <c r="S81" s="260">
        <v>1</v>
      </c>
      <c r="T81" s="260">
        <v>4</v>
      </c>
      <c r="U81" s="260">
        <v>1</v>
      </c>
      <c r="V81" s="260">
        <v>10</v>
      </c>
      <c r="W81" s="260">
        <v>1</v>
      </c>
      <c r="X81" s="263">
        <v>44</v>
      </c>
      <c r="Y81" s="263">
        <v>6</v>
      </c>
      <c r="Z81" s="260">
        <v>0</v>
      </c>
      <c r="AA81" s="260">
        <v>0</v>
      </c>
      <c r="AB81" s="260">
        <v>0</v>
      </c>
      <c r="AC81" s="260">
        <v>0</v>
      </c>
      <c r="AD81" s="260">
        <v>0</v>
      </c>
      <c r="AE81" s="260">
        <v>0</v>
      </c>
      <c r="AF81" s="264">
        <v>0</v>
      </c>
      <c r="AG81" s="264">
        <v>0</v>
      </c>
      <c r="AH81" s="265">
        <f t="shared" si="2"/>
        <v>62</v>
      </c>
      <c r="AI81" s="265">
        <f t="shared" si="2"/>
        <v>9</v>
      </c>
      <c r="AJ81" s="266"/>
    </row>
    <row r="82" spans="1:36">
      <c r="A82" s="260">
        <v>78</v>
      </c>
      <c r="B82" s="260">
        <v>80030089</v>
      </c>
      <c r="C82" s="261" t="s">
        <v>208</v>
      </c>
      <c r="D82" s="260">
        <v>0</v>
      </c>
      <c r="E82" s="260">
        <v>0</v>
      </c>
      <c r="F82" s="260">
        <v>24</v>
      </c>
      <c r="G82" s="260">
        <v>1</v>
      </c>
      <c r="H82" s="260">
        <v>25</v>
      </c>
      <c r="I82" s="260">
        <v>1</v>
      </c>
      <c r="J82" s="262">
        <v>49</v>
      </c>
      <c r="K82" s="262">
        <v>2</v>
      </c>
      <c r="L82" s="260">
        <v>20</v>
      </c>
      <c r="M82" s="260">
        <v>1</v>
      </c>
      <c r="N82" s="260">
        <v>21</v>
      </c>
      <c r="O82" s="260">
        <v>1</v>
      </c>
      <c r="P82" s="260">
        <v>43</v>
      </c>
      <c r="Q82" s="260">
        <v>2</v>
      </c>
      <c r="R82" s="260">
        <v>45</v>
      </c>
      <c r="S82" s="260">
        <v>2</v>
      </c>
      <c r="T82" s="260">
        <v>19</v>
      </c>
      <c r="U82" s="260">
        <v>1</v>
      </c>
      <c r="V82" s="260">
        <v>27</v>
      </c>
      <c r="W82" s="260">
        <v>1</v>
      </c>
      <c r="X82" s="263">
        <v>175</v>
      </c>
      <c r="Y82" s="263">
        <v>8</v>
      </c>
      <c r="Z82" s="260">
        <v>0</v>
      </c>
      <c r="AA82" s="260">
        <v>0</v>
      </c>
      <c r="AB82" s="260">
        <v>0</v>
      </c>
      <c r="AC82" s="260">
        <v>0</v>
      </c>
      <c r="AD82" s="260">
        <v>0</v>
      </c>
      <c r="AE82" s="260">
        <v>0</v>
      </c>
      <c r="AF82" s="264">
        <v>0</v>
      </c>
      <c r="AG82" s="264">
        <v>0</v>
      </c>
      <c r="AH82" s="265">
        <f t="shared" si="2"/>
        <v>224</v>
      </c>
      <c r="AI82" s="265">
        <f t="shared" si="2"/>
        <v>10</v>
      </c>
      <c r="AJ82" s="266"/>
    </row>
    <row r="83" spans="1:36">
      <c r="A83" s="260">
        <v>79</v>
      </c>
      <c r="B83" s="260">
        <v>80030090</v>
      </c>
      <c r="C83" s="261" t="s">
        <v>209</v>
      </c>
      <c r="D83" s="260">
        <v>4</v>
      </c>
      <c r="E83" s="260">
        <v>1</v>
      </c>
      <c r="F83" s="260">
        <v>6</v>
      </c>
      <c r="G83" s="260">
        <v>1</v>
      </c>
      <c r="H83" s="260">
        <v>10</v>
      </c>
      <c r="I83" s="260">
        <v>1</v>
      </c>
      <c r="J83" s="262">
        <v>20</v>
      </c>
      <c r="K83" s="262">
        <v>3</v>
      </c>
      <c r="L83" s="260">
        <v>5</v>
      </c>
      <c r="M83" s="260">
        <v>1</v>
      </c>
      <c r="N83" s="260">
        <v>11</v>
      </c>
      <c r="O83" s="260">
        <v>1</v>
      </c>
      <c r="P83" s="260">
        <v>7</v>
      </c>
      <c r="Q83" s="260">
        <v>1</v>
      </c>
      <c r="R83" s="260">
        <v>15</v>
      </c>
      <c r="S83" s="260">
        <v>1</v>
      </c>
      <c r="T83" s="260">
        <v>14</v>
      </c>
      <c r="U83" s="260">
        <v>1</v>
      </c>
      <c r="V83" s="260">
        <v>10</v>
      </c>
      <c r="W83" s="260">
        <v>1</v>
      </c>
      <c r="X83" s="263">
        <v>62</v>
      </c>
      <c r="Y83" s="263">
        <v>6</v>
      </c>
      <c r="Z83" s="260">
        <v>0</v>
      </c>
      <c r="AA83" s="260">
        <v>0</v>
      </c>
      <c r="AB83" s="260">
        <v>0</v>
      </c>
      <c r="AC83" s="260">
        <v>0</v>
      </c>
      <c r="AD83" s="260">
        <v>0</v>
      </c>
      <c r="AE83" s="260">
        <v>0</v>
      </c>
      <c r="AF83" s="264">
        <v>0</v>
      </c>
      <c r="AG83" s="264">
        <v>0</v>
      </c>
      <c r="AH83" s="265">
        <f t="shared" si="2"/>
        <v>82</v>
      </c>
      <c r="AI83" s="265">
        <f t="shared" si="2"/>
        <v>9</v>
      </c>
      <c r="AJ83" s="266"/>
    </row>
    <row r="84" spans="1:36">
      <c r="A84" s="260">
        <v>80</v>
      </c>
      <c r="B84" s="260">
        <v>80030091</v>
      </c>
      <c r="C84" s="261" t="s">
        <v>210</v>
      </c>
      <c r="D84" s="260">
        <v>0</v>
      </c>
      <c r="E84" s="260">
        <v>0</v>
      </c>
      <c r="F84" s="260">
        <v>11</v>
      </c>
      <c r="G84" s="260">
        <v>1</v>
      </c>
      <c r="H84" s="260">
        <v>14</v>
      </c>
      <c r="I84" s="260">
        <v>1</v>
      </c>
      <c r="J84" s="262">
        <v>25</v>
      </c>
      <c r="K84" s="262">
        <v>2</v>
      </c>
      <c r="L84" s="260">
        <v>14</v>
      </c>
      <c r="M84" s="260">
        <v>1</v>
      </c>
      <c r="N84" s="260">
        <v>8</v>
      </c>
      <c r="O84" s="260">
        <v>1</v>
      </c>
      <c r="P84" s="260">
        <v>15</v>
      </c>
      <c r="Q84" s="260">
        <v>1</v>
      </c>
      <c r="R84" s="260">
        <v>25</v>
      </c>
      <c r="S84" s="260">
        <v>1</v>
      </c>
      <c r="T84" s="260">
        <v>19</v>
      </c>
      <c r="U84" s="260">
        <v>1</v>
      </c>
      <c r="V84" s="260">
        <v>11</v>
      </c>
      <c r="W84" s="260">
        <v>1</v>
      </c>
      <c r="X84" s="263">
        <v>92</v>
      </c>
      <c r="Y84" s="263">
        <v>6</v>
      </c>
      <c r="Z84" s="260">
        <v>12</v>
      </c>
      <c r="AA84" s="260">
        <v>1</v>
      </c>
      <c r="AB84" s="260">
        <v>7</v>
      </c>
      <c r="AC84" s="260">
        <v>1</v>
      </c>
      <c r="AD84" s="260">
        <v>16</v>
      </c>
      <c r="AE84" s="260">
        <v>1</v>
      </c>
      <c r="AF84" s="264">
        <v>35</v>
      </c>
      <c r="AG84" s="264">
        <v>3</v>
      </c>
      <c r="AH84" s="265">
        <f t="shared" si="2"/>
        <v>152</v>
      </c>
      <c r="AI84" s="265">
        <f t="shared" si="2"/>
        <v>11</v>
      </c>
      <c r="AJ84" s="266"/>
    </row>
    <row r="85" spans="1:36">
      <c r="A85" s="260">
        <v>81</v>
      </c>
      <c r="B85" s="260">
        <v>80030092</v>
      </c>
      <c r="C85" s="261" t="s">
        <v>211</v>
      </c>
      <c r="D85" s="260">
        <v>0</v>
      </c>
      <c r="E85" s="260">
        <v>0</v>
      </c>
      <c r="F85" s="260">
        <v>9</v>
      </c>
      <c r="G85" s="260">
        <v>1</v>
      </c>
      <c r="H85" s="260">
        <v>6</v>
      </c>
      <c r="I85" s="260">
        <v>1</v>
      </c>
      <c r="J85" s="262">
        <v>15</v>
      </c>
      <c r="K85" s="262">
        <v>2</v>
      </c>
      <c r="L85" s="260">
        <v>6</v>
      </c>
      <c r="M85" s="260">
        <v>1</v>
      </c>
      <c r="N85" s="260">
        <v>11</v>
      </c>
      <c r="O85" s="260">
        <v>1</v>
      </c>
      <c r="P85" s="260">
        <v>3</v>
      </c>
      <c r="Q85" s="260">
        <v>1</v>
      </c>
      <c r="R85" s="260">
        <v>4</v>
      </c>
      <c r="S85" s="260">
        <v>1</v>
      </c>
      <c r="T85" s="260">
        <v>9</v>
      </c>
      <c r="U85" s="260">
        <v>1</v>
      </c>
      <c r="V85" s="260">
        <v>7</v>
      </c>
      <c r="W85" s="260">
        <v>1</v>
      </c>
      <c r="X85" s="263">
        <v>40</v>
      </c>
      <c r="Y85" s="263">
        <v>6</v>
      </c>
      <c r="Z85" s="260">
        <v>0</v>
      </c>
      <c r="AA85" s="260">
        <v>0</v>
      </c>
      <c r="AB85" s="260">
        <v>0</v>
      </c>
      <c r="AC85" s="260">
        <v>0</v>
      </c>
      <c r="AD85" s="260">
        <v>0</v>
      </c>
      <c r="AE85" s="260">
        <v>0</v>
      </c>
      <c r="AF85" s="264">
        <v>0</v>
      </c>
      <c r="AG85" s="264">
        <v>0</v>
      </c>
      <c r="AH85" s="265">
        <f t="shared" si="2"/>
        <v>55</v>
      </c>
      <c r="AI85" s="265">
        <f t="shared" si="2"/>
        <v>8</v>
      </c>
      <c r="AJ85" s="266"/>
    </row>
    <row r="86" spans="1:36">
      <c r="A86" s="260">
        <v>82</v>
      </c>
      <c r="B86" s="260">
        <v>80030093</v>
      </c>
      <c r="C86" s="261" t="s">
        <v>212</v>
      </c>
      <c r="D86" s="260">
        <v>0</v>
      </c>
      <c r="E86" s="260">
        <v>0</v>
      </c>
      <c r="F86" s="260">
        <v>7</v>
      </c>
      <c r="G86" s="260">
        <v>1</v>
      </c>
      <c r="H86" s="260">
        <v>8</v>
      </c>
      <c r="I86" s="260">
        <v>1</v>
      </c>
      <c r="J86" s="262">
        <v>15</v>
      </c>
      <c r="K86" s="262">
        <v>2</v>
      </c>
      <c r="L86" s="260">
        <v>11</v>
      </c>
      <c r="M86" s="260">
        <v>1</v>
      </c>
      <c r="N86" s="260">
        <v>3</v>
      </c>
      <c r="O86" s="260">
        <v>1</v>
      </c>
      <c r="P86" s="260">
        <v>12</v>
      </c>
      <c r="Q86" s="260">
        <v>1</v>
      </c>
      <c r="R86" s="260">
        <v>7</v>
      </c>
      <c r="S86" s="260">
        <v>1</v>
      </c>
      <c r="T86" s="260">
        <v>9</v>
      </c>
      <c r="U86" s="260">
        <v>1</v>
      </c>
      <c r="V86" s="260">
        <v>3</v>
      </c>
      <c r="W86" s="260">
        <v>1</v>
      </c>
      <c r="X86" s="263">
        <v>45</v>
      </c>
      <c r="Y86" s="263">
        <v>6</v>
      </c>
      <c r="Z86" s="260">
        <v>0</v>
      </c>
      <c r="AA86" s="260">
        <v>0</v>
      </c>
      <c r="AB86" s="260">
        <v>0</v>
      </c>
      <c r="AC86" s="260">
        <v>0</v>
      </c>
      <c r="AD86" s="260">
        <v>0</v>
      </c>
      <c r="AE86" s="260">
        <v>0</v>
      </c>
      <c r="AF86" s="264">
        <v>0</v>
      </c>
      <c r="AG86" s="264">
        <v>0</v>
      </c>
      <c r="AH86" s="265">
        <f t="shared" si="2"/>
        <v>60</v>
      </c>
      <c r="AI86" s="265">
        <f t="shared" si="2"/>
        <v>8</v>
      </c>
      <c r="AJ86" s="266"/>
    </row>
    <row r="87" spans="1:36">
      <c r="A87" s="260">
        <v>83</v>
      </c>
      <c r="B87" s="260">
        <v>80030094</v>
      </c>
      <c r="C87" s="261" t="s">
        <v>215</v>
      </c>
      <c r="D87" s="260">
        <v>0</v>
      </c>
      <c r="E87" s="260">
        <v>0</v>
      </c>
      <c r="F87" s="260">
        <v>8</v>
      </c>
      <c r="G87" s="260">
        <v>1</v>
      </c>
      <c r="H87" s="260">
        <v>20</v>
      </c>
      <c r="I87" s="260">
        <v>1</v>
      </c>
      <c r="J87" s="262">
        <v>28</v>
      </c>
      <c r="K87" s="262">
        <v>2</v>
      </c>
      <c r="L87" s="260">
        <v>47</v>
      </c>
      <c r="M87" s="260">
        <v>2</v>
      </c>
      <c r="N87" s="260">
        <v>50</v>
      </c>
      <c r="O87" s="260">
        <v>2</v>
      </c>
      <c r="P87" s="260">
        <v>54</v>
      </c>
      <c r="Q87" s="260">
        <v>2</v>
      </c>
      <c r="R87" s="260">
        <v>37</v>
      </c>
      <c r="S87" s="260">
        <v>1</v>
      </c>
      <c r="T87" s="260">
        <v>34</v>
      </c>
      <c r="U87" s="260">
        <v>1</v>
      </c>
      <c r="V87" s="260">
        <v>33</v>
      </c>
      <c r="W87" s="260">
        <v>1</v>
      </c>
      <c r="X87" s="263">
        <v>255</v>
      </c>
      <c r="Y87" s="263">
        <v>9</v>
      </c>
      <c r="Z87" s="260">
        <v>0</v>
      </c>
      <c r="AA87" s="260">
        <v>0</v>
      </c>
      <c r="AB87" s="260">
        <v>0</v>
      </c>
      <c r="AC87" s="260">
        <v>0</v>
      </c>
      <c r="AD87" s="260">
        <v>0</v>
      </c>
      <c r="AE87" s="260">
        <v>0</v>
      </c>
      <c r="AF87" s="264">
        <v>0</v>
      </c>
      <c r="AG87" s="264">
        <v>0</v>
      </c>
      <c r="AH87" s="265">
        <f t="shared" si="2"/>
        <v>283</v>
      </c>
      <c r="AI87" s="265">
        <f t="shared" si="2"/>
        <v>11</v>
      </c>
      <c r="AJ87" s="266"/>
    </row>
    <row r="88" spans="1:36">
      <c r="A88" s="260">
        <v>84</v>
      </c>
      <c r="B88" s="260">
        <v>80030095</v>
      </c>
      <c r="C88" s="261" t="s">
        <v>216</v>
      </c>
      <c r="D88" s="260">
        <v>0</v>
      </c>
      <c r="E88" s="260">
        <v>0</v>
      </c>
      <c r="F88" s="260">
        <v>0</v>
      </c>
      <c r="G88" s="260">
        <v>0</v>
      </c>
      <c r="H88" s="260">
        <v>5</v>
      </c>
      <c r="I88" s="260">
        <v>1</v>
      </c>
      <c r="J88" s="262">
        <v>5</v>
      </c>
      <c r="K88" s="262">
        <v>1</v>
      </c>
      <c r="L88" s="260">
        <v>3</v>
      </c>
      <c r="M88" s="260">
        <v>1</v>
      </c>
      <c r="N88" s="260">
        <v>14</v>
      </c>
      <c r="O88" s="260">
        <v>1</v>
      </c>
      <c r="P88" s="260">
        <v>9</v>
      </c>
      <c r="Q88" s="260">
        <v>1</v>
      </c>
      <c r="R88" s="260">
        <v>12</v>
      </c>
      <c r="S88" s="260">
        <v>1</v>
      </c>
      <c r="T88" s="260">
        <v>6</v>
      </c>
      <c r="U88" s="260">
        <v>1</v>
      </c>
      <c r="V88" s="260">
        <v>8</v>
      </c>
      <c r="W88" s="260">
        <v>1</v>
      </c>
      <c r="X88" s="263">
        <v>52</v>
      </c>
      <c r="Y88" s="263">
        <v>6</v>
      </c>
      <c r="Z88" s="260">
        <v>0</v>
      </c>
      <c r="AA88" s="260">
        <v>0</v>
      </c>
      <c r="AB88" s="260">
        <v>0</v>
      </c>
      <c r="AC88" s="260">
        <v>0</v>
      </c>
      <c r="AD88" s="260">
        <v>0</v>
      </c>
      <c r="AE88" s="260">
        <v>0</v>
      </c>
      <c r="AF88" s="264">
        <v>0</v>
      </c>
      <c r="AG88" s="264">
        <v>0</v>
      </c>
      <c r="AH88" s="265">
        <f t="shared" si="2"/>
        <v>57</v>
      </c>
      <c r="AI88" s="265">
        <f t="shared" si="2"/>
        <v>7</v>
      </c>
      <c r="AJ88" s="266"/>
    </row>
    <row r="89" spans="1:36">
      <c r="A89" s="260">
        <v>85</v>
      </c>
      <c r="B89" s="260">
        <v>80030097</v>
      </c>
      <c r="C89" s="261" t="s">
        <v>217</v>
      </c>
      <c r="D89" s="260">
        <v>0</v>
      </c>
      <c r="E89" s="260">
        <v>0</v>
      </c>
      <c r="F89" s="260">
        <v>4</v>
      </c>
      <c r="G89" s="260">
        <v>1</v>
      </c>
      <c r="H89" s="260">
        <v>9</v>
      </c>
      <c r="I89" s="260">
        <v>1</v>
      </c>
      <c r="J89" s="262">
        <v>13</v>
      </c>
      <c r="K89" s="262">
        <v>2</v>
      </c>
      <c r="L89" s="260">
        <v>10</v>
      </c>
      <c r="M89" s="260">
        <v>1</v>
      </c>
      <c r="N89" s="260">
        <v>7</v>
      </c>
      <c r="O89" s="260">
        <v>1</v>
      </c>
      <c r="P89" s="260">
        <v>7</v>
      </c>
      <c r="Q89" s="260">
        <v>1</v>
      </c>
      <c r="R89" s="260">
        <v>8</v>
      </c>
      <c r="S89" s="260">
        <v>1</v>
      </c>
      <c r="T89" s="260">
        <v>7</v>
      </c>
      <c r="U89" s="260">
        <v>1</v>
      </c>
      <c r="V89" s="260">
        <v>10</v>
      </c>
      <c r="W89" s="260">
        <v>1</v>
      </c>
      <c r="X89" s="263">
        <v>49</v>
      </c>
      <c r="Y89" s="263">
        <v>6</v>
      </c>
      <c r="Z89" s="260">
        <v>0</v>
      </c>
      <c r="AA89" s="260">
        <v>0</v>
      </c>
      <c r="AB89" s="260">
        <v>0</v>
      </c>
      <c r="AC89" s="260">
        <v>0</v>
      </c>
      <c r="AD89" s="260">
        <v>0</v>
      </c>
      <c r="AE89" s="260">
        <v>0</v>
      </c>
      <c r="AF89" s="264">
        <v>0</v>
      </c>
      <c r="AG89" s="264">
        <v>0</v>
      </c>
      <c r="AH89" s="265">
        <f t="shared" si="2"/>
        <v>62</v>
      </c>
      <c r="AI89" s="265">
        <f t="shared" si="2"/>
        <v>8</v>
      </c>
      <c r="AJ89" s="266"/>
    </row>
    <row r="90" spans="1:36">
      <c r="A90" s="260">
        <v>86</v>
      </c>
      <c r="B90" s="260">
        <v>80030098</v>
      </c>
      <c r="C90" s="261" t="s">
        <v>219</v>
      </c>
      <c r="D90" s="260">
        <v>0</v>
      </c>
      <c r="E90" s="260">
        <v>0</v>
      </c>
      <c r="F90" s="260">
        <v>1</v>
      </c>
      <c r="G90" s="260">
        <v>1</v>
      </c>
      <c r="H90" s="260">
        <v>4</v>
      </c>
      <c r="I90" s="260">
        <v>1</v>
      </c>
      <c r="J90" s="262">
        <v>5</v>
      </c>
      <c r="K90" s="262">
        <v>2</v>
      </c>
      <c r="L90" s="260">
        <v>1</v>
      </c>
      <c r="M90" s="260">
        <v>1</v>
      </c>
      <c r="N90" s="260">
        <v>0</v>
      </c>
      <c r="O90" s="260">
        <v>0</v>
      </c>
      <c r="P90" s="260">
        <v>2</v>
      </c>
      <c r="Q90" s="260">
        <v>1</v>
      </c>
      <c r="R90" s="260">
        <v>8</v>
      </c>
      <c r="S90" s="260">
        <v>1</v>
      </c>
      <c r="T90" s="260">
        <v>10</v>
      </c>
      <c r="U90" s="260">
        <v>1</v>
      </c>
      <c r="V90" s="260">
        <v>7</v>
      </c>
      <c r="W90" s="260">
        <v>1</v>
      </c>
      <c r="X90" s="263">
        <v>28</v>
      </c>
      <c r="Y90" s="263">
        <v>5</v>
      </c>
      <c r="Z90" s="260">
        <v>0</v>
      </c>
      <c r="AA90" s="260">
        <v>0</v>
      </c>
      <c r="AB90" s="260">
        <v>0</v>
      </c>
      <c r="AC90" s="260">
        <v>0</v>
      </c>
      <c r="AD90" s="260">
        <v>0</v>
      </c>
      <c r="AE90" s="260">
        <v>0</v>
      </c>
      <c r="AF90" s="264">
        <v>0</v>
      </c>
      <c r="AG90" s="264">
        <v>0</v>
      </c>
      <c r="AH90" s="265">
        <f t="shared" si="2"/>
        <v>33</v>
      </c>
      <c r="AI90" s="265">
        <f t="shared" si="2"/>
        <v>7</v>
      </c>
      <c r="AJ90" s="266"/>
    </row>
    <row r="91" spans="1:36">
      <c r="A91" s="260">
        <v>87</v>
      </c>
      <c r="B91" s="260">
        <v>80030099</v>
      </c>
      <c r="C91" s="261" t="s">
        <v>220</v>
      </c>
      <c r="D91" s="260">
        <v>0</v>
      </c>
      <c r="E91" s="260">
        <v>0</v>
      </c>
      <c r="F91" s="260">
        <v>10</v>
      </c>
      <c r="G91" s="260">
        <v>1</v>
      </c>
      <c r="H91" s="260">
        <v>11</v>
      </c>
      <c r="I91" s="260">
        <v>1</v>
      </c>
      <c r="J91" s="262">
        <v>21</v>
      </c>
      <c r="K91" s="262">
        <v>2</v>
      </c>
      <c r="L91" s="260">
        <v>19</v>
      </c>
      <c r="M91" s="260">
        <v>1</v>
      </c>
      <c r="N91" s="260">
        <v>14</v>
      </c>
      <c r="O91" s="260">
        <v>1</v>
      </c>
      <c r="P91" s="260">
        <v>12</v>
      </c>
      <c r="Q91" s="260">
        <v>1</v>
      </c>
      <c r="R91" s="260">
        <v>10</v>
      </c>
      <c r="S91" s="260">
        <v>1</v>
      </c>
      <c r="T91" s="260">
        <v>7</v>
      </c>
      <c r="U91" s="260">
        <v>1</v>
      </c>
      <c r="V91" s="260">
        <v>11</v>
      </c>
      <c r="W91" s="260">
        <v>1</v>
      </c>
      <c r="X91" s="263">
        <v>73</v>
      </c>
      <c r="Y91" s="263">
        <v>6</v>
      </c>
      <c r="Z91" s="260">
        <v>0</v>
      </c>
      <c r="AA91" s="260">
        <v>0</v>
      </c>
      <c r="AB91" s="260">
        <v>0</v>
      </c>
      <c r="AC91" s="260">
        <v>0</v>
      </c>
      <c r="AD91" s="260">
        <v>0</v>
      </c>
      <c r="AE91" s="260">
        <v>0</v>
      </c>
      <c r="AF91" s="264">
        <v>0</v>
      </c>
      <c r="AG91" s="264">
        <v>0</v>
      </c>
      <c r="AH91" s="265">
        <f t="shared" si="2"/>
        <v>94</v>
      </c>
      <c r="AI91" s="265">
        <f t="shared" si="2"/>
        <v>8</v>
      </c>
      <c r="AJ91" s="266"/>
    </row>
    <row r="92" spans="1:36">
      <c r="A92" s="260">
        <v>88</v>
      </c>
      <c r="B92" s="260">
        <v>80030101</v>
      </c>
      <c r="C92" s="261" t="s">
        <v>221</v>
      </c>
      <c r="D92" s="260">
        <v>0</v>
      </c>
      <c r="E92" s="260">
        <v>0</v>
      </c>
      <c r="F92" s="260">
        <v>12</v>
      </c>
      <c r="G92" s="260">
        <v>1</v>
      </c>
      <c r="H92" s="260">
        <v>4</v>
      </c>
      <c r="I92" s="260">
        <v>1</v>
      </c>
      <c r="J92" s="262">
        <v>16</v>
      </c>
      <c r="K92" s="262">
        <v>2</v>
      </c>
      <c r="L92" s="260">
        <v>10</v>
      </c>
      <c r="M92" s="260">
        <v>1</v>
      </c>
      <c r="N92" s="260">
        <v>6</v>
      </c>
      <c r="O92" s="260">
        <v>1</v>
      </c>
      <c r="P92" s="260">
        <v>21</v>
      </c>
      <c r="Q92" s="260">
        <v>1</v>
      </c>
      <c r="R92" s="260">
        <v>11</v>
      </c>
      <c r="S92" s="260">
        <v>1</v>
      </c>
      <c r="T92" s="260">
        <v>12</v>
      </c>
      <c r="U92" s="260">
        <v>1</v>
      </c>
      <c r="V92" s="260">
        <v>14</v>
      </c>
      <c r="W92" s="260">
        <v>1</v>
      </c>
      <c r="X92" s="263">
        <v>74</v>
      </c>
      <c r="Y92" s="263">
        <v>6</v>
      </c>
      <c r="Z92" s="260">
        <v>0</v>
      </c>
      <c r="AA92" s="260">
        <v>0</v>
      </c>
      <c r="AB92" s="260">
        <v>0</v>
      </c>
      <c r="AC92" s="260">
        <v>0</v>
      </c>
      <c r="AD92" s="260">
        <v>0</v>
      </c>
      <c r="AE92" s="260">
        <v>0</v>
      </c>
      <c r="AF92" s="264">
        <v>0</v>
      </c>
      <c r="AG92" s="264">
        <v>0</v>
      </c>
      <c r="AH92" s="265">
        <f t="shared" si="2"/>
        <v>90</v>
      </c>
      <c r="AI92" s="265">
        <f t="shared" si="2"/>
        <v>8</v>
      </c>
      <c r="AJ92" s="266"/>
    </row>
    <row r="93" spans="1:36">
      <c r="A93" s="260">
        <v>89</v>
      </c>
      <c r="B93" s="260">
        <v>80030102</v>
      </c>
      <c r="C93" s="261" t="s">
        <v>222</v>
      </c>
      <c r="D93" s="260">
        <v>0</v>
      </c>
      <c r="E93" s="260">
        <v>0</v>
      </c>
      <c r="F93" s="260">
        <v>4</v>
      </c>
      <c r="G93" s="260">
        <v>1</v>
      </c>
      <c r="H93" s="260">
        <v>5</v>
      </c>
      <c r="I93" s="260">
        <v>1</v>
      </c>
      <c r="J93" s="262">
        <v>9</v>
      </c>
      <c r="K93" s="262">
        <v>2</v>
      </c>
      <c r="L93" s="260">
        <v>5</v>
      </c>
      <c r="M93" s="260">
        <v>1</v>
      </c>
      <c r="N93" s="260">
        <v>4</v>
      </c>
      <c r="O93" s="260">
        <v>1</v>
      </c>
      <c r="P93" s="260">
        <v>4</v>
      </c>
      <c r="Q93" s="260">
        <v>1</v>
      </c>
      <c r="R93" s="260">
        <v>2</v>
      </c>
      <c r="S93" s="260">
        <v>1</v>
      </c>
      <c r="T93" s="260">
        <v>4</v>
      </c>
      <c r="U93" s="260">
        <v>1</v>
      </c>
      <c r="V93" s="260">
        <v>5</v>
      </c>
      <c r="W93" s="260">
        <v>1</v>
      </c>
      <c r="X93" s="263">
        <v>24</v>
      </c>
      <c r="Y93" s="263">
        <v>6</v>
      </c>
      <c r="Z93" s="260">
        <v>0</v>
      </c>
      <c r="AA93" s="260">
        <v>0</v>
      </c>
      <c r="AB93" s="260">
        <v>0</v>
      </c>
      <c r="AC93" s="260">
        <v>0</v>
      </c>
      <c r="AD93" s="260">
        <v>0</v>
      </c>
      <c r="AE93" s="260">
        <v>0</v>
      </c>
      <c r="AF93" s="264">
        <v>0</v>
      </c>
      <c r="AG93" s="264">
        <v>0</v>
      </c>
      <c r="AH93" s="265">
        <f t="shared" si="2"/>
        <v>33</v>
      </c>
      <c r="AI93" s="265">
        <f t="shared" si="2"/>
        <v>8</v>
      </c>
      <c r="AJ93" s="266"/>
    </row>
    <row r="94" spans="1:36">
      <c r="A94" s="260">
        <v>90</v>
      </c>
      <c r="B94" s="260">
        <v>80030103</v>
      </c>
      <c r="C94" s="261" t="s">
        <v>224</v>
      </c>
      <c r="D94" s="260">
        <v>0</v>
      </c>
      <c r="E94" s="260">
        <v>0</v>
      </c>
      <c r="F94" s="260">
        <v>0</v>
      </c>
      <c r="G94" s="260">
        <v>0</v>
      </c>
      <c r="H94" s="260">
        <v>3</v>
      </c>
      <c r="I94" s="260">
        <v>1</v>
      </c>
      <c r="J94" s="262">
        <v>3</v>
      </c>
      <c r="K94" s="262">
        <v>1</v>
      </c>
      <c r="L94" s="260">
        <v>4</v>
      </c>
      <c r="M94" s="260">
        <v>1</v>
      </c>
      <c r="N94" s="260">
        <v>2</v>
      </c>
      <c r="O94" s="260">
        <v>1</v>
      </c>
      <c r="P94" s="260">
        <v>6</v>
      </c>
      <c r="Q94" s="260">
        <v>1</v>
      </c>
      <c r="R94" s="260">
        <v>6</v>
      </c>
      <c r="S94" s="260">
        <v>1</v>
      </c>
      <c r="T94" s="260">
        <v>6</v>
      </c>
      <c r="U94" s="260">
        <v>1</v>
      </c>
      <c r="V94" s="260">
        <v>5</v>
      </c>
      <c r="W94" s="260">
        <v>1</v>
      </c>
      <c r="X94" s="263">
        <v>29</v>
      </c>
      <c r="Y94" s="263">
        <v>6</v>
      </c>
      <c r="Z94" s="260">
        <v>0</v>
      </c>
      <c r="AA94" s="260">
        <v>0</v>
      </c>
      <c r="AB94" s="260">
        <v>0</v>
      </c>
      <c r="AC94" s="260">
        <v>0</v>
      </c>
      <c r="AD94" s="260">
        <v>0</v>
      </c>
      <c r="AE94" s="260">
        <v>0</v>
      </c>
      <c r="AF94" s="264">
        <v>0</v>
      </c>
      <c r="AG94" s="264">
        <v>0</v>
      </c>
      <c r="AH94" s="265">
        <f t="shared" si="2"/>
        <v>32</v>
      </c>
      <c r="AI94" s="265">
        <f t="shared" si="2"/>
        <v>7</v>
      </c>
      <c r="AJ94" s="266"/>
    </row>
    <row r="95" spans="1:36">
      <c r="A95" s="260">
        <v>91</v>
      </c>
      <c r="B95" s="260">
        <v>80030104</v>
      </c>
      <c r="C95" s="261" t="s">
        <v>225</v>
      </c>
      <c r="D95" s="260">
        <v>0</v>
      </c>
      <c r="E95" s="260">
        <v>0</v>
      </c>
      <c r="F95" s="260">
        <v>3</v>
      </c>
      <c r="G95" s="260">
        <v>1</v>
      </c>
      <c r="H95" s="260">
        <v>0</v>
      </c>
      <c r="I95" s="260">
        <v>0</v>
      </c>
      <c r="J95" s="262">
        <v>3</v>
      </c>
      <c r="K95" s="262">
        <v>1</v>
      </c>
      <c r="L95" s="260">
        <v>1</v>
      </c>
      <c r="M95" s="260">
        <v>1</v>
      </c>
      <c r="N95" s="260">
        <v>3</v>
      </c>
      <c r="O95" s="260">
        <v>1</v>
      </c>
      <c r="P95" s="260">
        <v>1</v>
      </c>
      <c r="Q95" s="260">
        <v>1</v>
      </c>
      <c r="R95" s="260">
        <v>4</v>
      </c>
      <c r="S95" s="260">
        <v>1</v>
      </c>
      <c r="T95" s="260">
        <v>1</v>
      </c>
      <c r="U95" s="260">
        <v>1</v>
      </c>
      <c r="V95" s="260">
        <v>3</v>
      </c>
      <c r="W95" s="260">
        <v>1</v>
      </c>
      <c r="X95" s="263">
        <v>13</v>
      </c>
      <c r="Y95" s="263">
        <v>6</v>
      </c>
      <c r="Z95" s="260">
        <v>0</v>
      </c>
      <c r="AA95" s="260">
        <v>0</v>
      </c>
      <c r="AB95" s="260">
        <v>0</v>
      </c>
      <c r="AC95" s="260">
        <v>0</v>
      </c>
      <c r="AD95" s="260">
        <v>0</v>
      </c>
      <c r="AE95" s="260">
        <v>0</v>
      </c>
      <c r="AF95" s="264">
        <v>0</v>
      </c>
      <c r="AG95" s="264">
        <v>0</v>
      </c>
      <c r="AH95" s="265">
        <f t="shared" si="2"/>
        <v>16</v>
      </c>
      <c r="AI95" s="265">
        <f t="shared" si="2"/>
        <v>7</v>
      </c>
      <c r="AJ95" s="266"/>
    </row>
    <row r="96" spans="1:36">
      <c r="A96" s="260">
        <v>92</v>
      </c>
      <c r="B96" s="260">
        <v>80030105</v>
      </c>
      <c r="C96" s="261" t="s">
        <v>226</v>
      </c>
      <c r="D96" s="260">
        <v>0</v>
      </c>
      <c r="E96" s="260">
        <v>0</v>
      </c>
      <c r="F96" s="260">
        <v>3</v>
      </c>
      <c r="G96" s="260">
        <v>1</v>
      </c>
      <c r="H96" s="260">
        <v>4</v>
      </c>
      <c r="I96" s="260">
        <v>1</v>
      </c>
      <c r="J96" s="262">
        <v>7</v>
      </c>
      <c r="K96" s="262">
        <v>2</v>
      </c>
      <c r="L96" s="260">
        <v>8</v>
      </c>
      <c r="M96" s="260">
        <v>1</v>
      </c>
      <c r="N96" s="260">
        <v>1</v>
      </c>
      <c r="O96" s="260">
        <v>1</v>
      </c>
      <c r="P96" s="260">
        <v>5</v>
      </c>
      <c r="Q96" s="260">
        <v>1</v>
      </c>
      <c r="R96" s="260">
        <v>4</v>
      </c>
      <c r="S96" s="260">
        <v>1</v>
      </c>
      <c r="T96" s="260">
        <v>3</v>
      </c>
      <c r="U96" s="260">
        <v>1</v>
      </c>
      <c r="V96" s="260">
        <v>3</v>
      </c>
      <c r="W96" s="260">
        <v>1</v>
      </c>
      <c r="X96" s="263">
        <v>24</v>
      </c>
      <c r="Y96" s="263">
        <v>6</v>
      </c>
      <c r="Z96" s="260">
        <v>0</v>
      </c>
      <c r="AA96" s="260">
        <v>0</v>
      </c>
      <c r="AB96" s="260">
        <v>0</v>
      </c>
      <c r="AC96" s="260">
        <v>0</v>
      </c>
      <c r="AD96" s="260">
        <v>0</v>
      </c>
      <c r="AE96" s="260">
        <v>0</v>
      </c>
      <c r="AF96" s="264">
        <v>0</v>
      </c>
      <c r="AG96" s="264">
        <v>0</v>
      </c>
      <c r="AH96" s="265">
        <f t="shared" si="2"/>
        <v>31</v>
      </c>
      <c r="AI96" s="265">
        <f t="shared" si="2"/>
        <v>8</v>
      </c>
      <c r="AJ96" s="266"/>
    </row>
    <row r="97" spans="1:36">
      <c r="A97" s="260">
        <v>93</v>
      </c>
      <c r="B97" s="260">
        <v>80030106</v>
      </c>
      <c r="C97" s="261" t="s">
        <v>227</v>
      </c>
      <c r="D97" s="260">
        <v>7</v>
      </c>
      <c r="E97" s="260">
        <v>1</v>
      </c>
      <c r="F97" s="260">
        <v>1</v>
      </c>
      <c r="G97" s="260">
        <v>1</v>
      </c>
      <c r="H97" s="260">
        <v>11</v>
      </c>
      <c r="I97" s="260">
        <v>1</v>
      </c>
      <c r="J97" s="262">
        <v>19</v>
      </c>
      <c r="K97" s="262">
        <v>3</v>
      </c>
      <c r="L97" s="260">
        <v>11</v>
      </c>
      <c r="M97" s="260">
        <v>1</v>
      </c>
      <c r="N97" s="260">
        <v>5</v>
      </c>
      <c r="O97" s="260">
        <v>1</v>
      </c>
      <c r="P97" s="260">
        <v>6</v>
      </c>
      <c r="Q97" s="260">
        <v>1</v>
      </c>
      <c r="R97" s="260">
        <v>7</v>
      </c>
      <c r="S97" s="260">
        <v>1</v>
      </c>
      <c r="T97" s="260">
        <v>8</v>
      </c>
      <c r="U97" s="260">
        <v>1</v>
      </c>
      <c r="V97" s="260">
        <v>4</v>
      </c>
      <c r="W97" s="260">
        <v>1</v>
      </c>
      <c r="X97" s="263">
        <v>41</v>
      </c>
      <c r="Y97" s="263">
        <v>6</v>
      </c>
      <c r="Z97" s="260">
        <v>0</v>
      </c>
      <c r="AA97" s="260">
        <v>0</v>
      </c>
      <c r="AB97" s="260">
        <v>0</v>
      </c>
      <c r="AC97" s="260">
        <v>0</v>
      </c>
      <c r="AD97" s="260">
        <v>0</v>
      </c>
      <c r="AE97" s="260">
        <v>0</v>
      </c>
      <c r="AF97" s="264">
        <v>0</v>
      </c>
      <c r="AG97" s="264">
        <v>0</v>
      </c>
      <c r="AH97" s="265">
        <f t="shared" si="2"/>
        <v>60</v>
      </c>
      <c r="AI97" s="265">
        <f t="shared" si="2"/>
        <v>9</v>
      </c>
      <c r="AJ97" s="266"/>
    </row>
    <row r="98" spans="1:36">
      <c r="A98" s="260">
        <v>94</v>
      </c>
      <c r="B98" s="260">
        <v>80030107</v>
      </c>
      <c r="C98" s="261" t="s">
        <v>229</v>
      </c>
      <c r="D98" s="260">
        <v>0</v>
      </c>
      <c r="E98" s="260">
        <v>0</v>
      </c>
      <c r="F98" s="260">
        <v>5</v>
      </c>
      <c r="G98" s="260">
        <v>1</v>
      </c>
      <c r="H98" s="260">
        <v>3</v>
      </c>
      <c r="I98" s="260">
        <v>1</v>
      </c>
      <c r="J98" s="262">
        <v>8</v>
      </c>
      <c r="K98" s="262">
        <v>2</v>
      </c>
      <c r="L98" s="260">
        <v>3</v>
      </c>
      <c r="M98" s="260">
        <v>1</v>
      </c>
      <c r="N98" s="260">
        <v>0</v>
      </c>
      <c r="O98" s="260">
        <v>0</v>
      </c>
      <c r="P98" s="260">
        <v>1</v>
      </c>
      <c r="Q98" s="260">
        <v>1</v>
      </c>
      <c r="R98" s="260">
        <v>3</v>
      </c>
      <c r="S98" s="260">
        <v>1</v>
      </c>
      <c r="T98" s="260">
        <v>0</v>
      </c>
      <c r="U98" s="260">
        <v>0</v>
      </c>
      <c r="V98" s="260">
        <v>6</v>
      </c>
      <c r="W98" s="260">
        <v>1</v>
      </c>
      <c r="X98" s="263">
        <v>13</v>
      </c>
      <c r="Y98" s="263">
        <v>4</v>
      </c>
      <c r="Z98" s="260">
        <v>0</v>
      </c>
      <c r="AA98" s="260">
        <v>0</v>
      </c>
      <c r="AB98" s="260">
        <v>0</v>
      </c>
      <c r="AC98" s="260">
        <v>0</v>
      </c>
      <c r="AD98" s="260">
        <v>0</v>
      </c>
      <c r="AE98" s="260">
        <v>0</v>
      </c>
      <c r="AF98" s="264">
        <v>0</v>
      </c>
      <c r="AG98" s="264">
        <v>0</v>
      </c>
      <c r="AH98" s="265">
        <f t="shared" si="2"/>
        <v>21</v>
      </c>
      <c r="AI98" s="265">
        <f t="shared" si="2"/>
        <v>6</v>
      </c>
      <c r="AJ98" s="266"/>
    </row>
    <row r="99" spans="1:36">
      <c r="A99" s="260">
        <v>95</v>
      </c>
      <c r="B99" s="260">
        <v>80030108</v>
      </c>
      <c r="C99" s="261" t="s">
        <v>230</v>
      </c>
      <c r="D99" s="260">
        <v>0</v>
      </c>
      <c r="E99" s="260">
        <v>0</v>
      </c>
      <c r="F99" s="260">
        <v>7</v>
      </c>
      <c r="G99" s="260">
        <v>1</v>
      </c>
      <c r="H99" s="260">
        <v>13</v>
      </c>
      <c r="I99" s="260">
        <v>1</v>
      </c>
      <c r="J99" s="262">
        <v>20</v>
      </c>
      <c r="K99" s="262">
        <v>2</v>
      </c>
      <c r="L99" s="260">
        <v>15</v>
      </c>
      <c r="M99" s="260">
        <v>1</v>
      </c>
      <c r="N99" s="260">
        <v>8</v>
      </c>
      <c r="O99" s="260">
        <v>1</v>
      </c>
      <c r="P99" s="260">
        <v>8</v>
      </c>
      <c r="Q99" s="260">
        <v>1</v>
      </c>
      <c r="R99" s="260">
        <v>9</v>
      </c>
      <c r="S99" s="260">
        <v>1</v>
      </c>
      <c r="T99" s="260">
        <v>13</v>
      </c>
      <c r="U99" s="260">
        <v>1</v>
      </c>
      <c r="V99" s="260">
        <v>16</v>
      </c>
      <c r="W99" s="260">
        <v>1</v>
      </c>
      <c r="X99" s="263">
        <v>69</v>
      </c>
      <c r="Y99" s="263">
        <v>6</v>
      </c>
      <c r="Z99" s="260">
        <v>22</v>
      </c>
      <c r="AA99" s="260">
        <v>1</v>
      </c>
      <c r="AB99" s="260">
        <v>10</v>
      </c>
      <c r="AC99" s="260">
        <v>1</v>
      </c>
      <c r="AD99" s="260">
        <v>12</v>
      </c>
      <c r="AE99" s="260">
        <v>1</v>
      </c>
      <c r="AF99" s="264">
        <v>44</v>
      </c>
      <c r="AG99" s="264">
        <v>3</v>
      </c>
      <c r="AH99" s="265">
        <f t="shared" si="2"/>
        <v>133</v>
      </c>
      <c r="AI99" s="265">
        <f t="shared" si="2"/>
        <v>11</v>
      </c>
      <c r="AJ99" s="266"/>
    </row>
    <row r="100" spans="1:36">
      <c r="A100" s="260">
        <v>96</v>
      </c>
      <c r="B100" s="260">
        <v>80030109</v>
      </c>
      <c r="C100" s="261" t="s">
        <v>232</v>
      </c>
      <c r="D100" s="260">
        <v>0</v>
      </c>
      <c r="E100" s="260">
        <v>0</v>
      </c>
      <c r="F100" s="260">
        <v>12</v>
      </c>
      <c r="G100" s="260">
        <v>1</v>
      </c>
      <c r="H100" s="260">
        <v>4</v>
      </c>
      <c r="I100" s="260">
        <v>1</v>
      </c>
      <c r="J100" s="262">
        <v>16</v>
      </c>
      <c r="K100" s="262">
        <v>2</v>
      </c>
      <c r="L100" s="260">
        <v>9</v>
      </c>
      <c r="M100" s="260">
        <v>1</v>
      </c>
      <c r="N100" s="260">
        <v>12</v>
      </c>
      <c r="O100" s="260">
        <v>1</v>
      </c>
      <c r="P100" s="260">
        <v>9</v>
      </c>
      <c r="Q100" s="260">
        <v>1</v>
      </c>
      <c r="R100" s="260">
        <v>10</v>
      </c>
      <c r="S100" s="260">
        <v>1</v>
      </c>
      <c r="T100" s="260">
        <v>6</v>
      </c>
      <c r="U100" s="260">
        <v>1</v>
      </c>
      <c r="V100" s="260">
        <v>8</v>
      </c>
      <c r="W100" s="260">
        <v>1</v>
      </c>
      <c r="X100" s="263">
        <v>54</v>
      </c>
      <c r="Y100" s="263">
        <v>6</v>
      </c>
      <c r="Z100" s="260">
        <v>0</v>
      </c>
      <c r="AA100" s="260">
        <v>0</v>
      </c>
      <c r="AB100" s="260">
        <v>0</v>
      </c>
      <c r="AC100" s="260">
        <v>0</v>
      </c>
      <c r="AD100" s="260">
        <v>0</v>
      </c>
      <c r="AE100" s="260">
        <v>0</v>
      </c>
      <c r="AF100" s="264">
        <v>0</v>
      </c>
      <c r="AG100" s="264">
        <v>0</v>
      </c>
      <c r="AH100" s="265">
        <f t="shared" si="2"/>
        <v>70</v>
      </c>
      <c r="AI100" s="265">
        <f t="shared" si="2"/>
        <v>8</v>
      </c>
      <c r="AJ100" s="266"/>
    </row>
    <row r="101" spans="1:36">
      <c r="A101" s="260">
        <v>97</v>
      </c>
      <c r="B101" s="260">
        <v>80030110</v>
      </c>
      <c r="C101" s="261" t="s">
        <v>233</v>
      </c>
      <c r="D101" s="260">
        <v>0</v>
      </c>
      <c r="E101" s="260">
        <v>0</v>
      </c>
      <c r="F101" s="260">
        <v>11</v>
      </c>
      <c r="G101" s="260">
        <v>1</v>
      </c>
      <c r="H101" s="260">
        <v>14</v>
      </c>
      <c r="I101" s="260">
        <v>1</v>
      </c>
      <c r="J101" s="262">
        <v>25</v>
      </c>
      <c r="K101" s="262">
        <v>2</v>
      </c>
      <c r="L101" s="260">
        <v>12</v>
      </c>
      <c r="M101" s="260">
        <v>1</v>
      </c>
      <c r="N101" s="260">
        <v>17</v>
      </c>
      <c r="O101" s="260">
        <v>1</v>
      </c>
      <c r="P101" s="260">
        <v>17</v>
      </c>
      <c r="Q101" s="260">
        <v>1</v>
      </c>
      <c r="R101" s="260">
        <v>14</v>
      </c>
      <c r="S101" s="260">
        <v>1</v>
      </c>
      <c r="T101" s="260">
        <v>18</v>
      </c>
      <c r="U101" s="260">
        <v>1</v>
      </c>
      <c r="V101" s="260">
        <v>7</v>
      </c>
      <c r="W101" s="260">
        <v>1</v>
      </c>
      <c r="X101" s="263">
        <v>85</v>
      </c>
      <c r="Y101" s="263">
        <v>6</v>
      </c>
      <c r="Z101" s="260">
        <v>0</v>
      </c>
      <c r="AA101" s="260">
        <v>0</v>
      </c>
      <c r="AB101" s="260">
        <v>0</v>
      </c>
      <c r="AC101" s="260">
        <v>0</v>
      </c>
      <c r="AD101" s="260">
        <v>0</v>
      </c>
      <c r="AE101" s="260">
        <v>0</v>
      </c>
      <c r="AF101" s="264">
        <v>0</v>
      </c>
      <c r="AG101" s="264">
        <v>0</v>
      </c>
      <c r="AH101" s="265">
        <f t="shared" si="2"/>
        <v>110</v>
      </c>
      <c r="AI101" s="265">
        <f t="shared" si="2"/>
        <v>8</v>
      </c>
      <c r="AJ101" s="266"/>
    </row>
    <row r="102" spans="1:36">
      <c r="A102" s="260">
        <v>98</v>
      </c>
      <c r="B102" s="260">
        <v>80030112</v>
      </c>
      <c r="C102" s="261" t="s">
        <v>234</v>
      </c>
      <c r="D102" s="260">
        <v>6</v>
      </c>
      <c r="E102" s="260">
        <v>1</v>
      </c>
      <c r="F102" s="260">
        <v>4</v>
      </c>
      <c r="G102" s="260">
        <v>1</v>
      </c>
      <c r="H102" s="260">
        <v>8</v>
      </c>
      <c r="I102" s="260">
        <v>1</v>
      </c>
      <c r="J102" s="262">
        <v>18</v>
      </c>
      <c r="K102" s="262">
        <v>3</v>
      </c>
      <c r="L102" s="260">
        <v>4</v>
      </c>
      <c r="M102" s="260">
        <v>1</v>
      </c>
      <c r="N102" s="260">
        <v>3</v>
      </c>
      <c r="O102" s="260">
        <v>1</v>
      </c>
      <c r="P102" s="260">
        <v>8</v>
      </c>
      <c r="Q102" s="260">
        <v>1</v>
      </c>
      <c r="R102" s="260">
        <v>5</v>
      </c>
      <c r="S102" s="260">
        <v>1</v>
      </c>
      <c r="T102" s="260">
        <v>7</v>
      </c>
      <c r="U102" s="260">
        <v>1</v>
      </c>
      <c r="V102" s="260">
        <v>11</v>
      </c>
      <c r="W102" s="260">
        <v>1</v>
      </c>
      <c r="X102" s="263">
        <v>38</v>
      </c>
      <c r="Y102" s="263">
        <v>6</v>
      </c>
      <c r="Z102" s="260">
        <v>0</v>
      </c>
      <c r="AA102" s="260">
        <v>0</v>
      </c>
      <c r="AB102" s="260">
        <v>0</v>
      </c>
      <c r="AC102" s="260">
        <v>0</v>
      </c>
      <c r="AD102" s="260">
        <v>0</v>
      </c>
      <c r="AE102" s="260">
        <v>0</v>
      </c>
      <c r="AF102" s="264">
        <v>0</v>
      </c>
      <c r="AG102" s="264">
        <v>0</v>
      </c>
      <c r="AH102" s="265">
        <f t="shared" si="2"/>
        <v>56</v>
      </c>
      <c r="AI102" s="265">
        <f t="shared" si="2"/>
        <v>9</v>
      </c>
      <c r="AJ102" s="266"/>
    </row>
    <row r="103" spans="1:36">
      <c r="A103" s="260">
        <v>99</v>
      </c>
      <c r="B103" s="260">
        <v>80030113</v>
      </c>
      <c r="C103" s="261" t="s">
        <v>235</v>
      </c>
      <c r="D103" s="260">
        <v>9</v>
      </c>
      <c r="E103" s="260">
        <v>1</v>
      </c>
      <c r="F103" s="260">
        <v>11</v>
      </c>
      <c r="G103" s="260">
        <v>1</v>
      </c>
      <c r="H103" s="260">
        <v>9</v>
      </c>
      <c r="I103" s="260">
        <v>1</v>
      </c>
      <c r="J103" s="262">
        <v>29</v>
      </c>
      <c r="K103" s="262">
        <v>3</v>
      </c>
      <c r="L103" s="260">
        <v>8</v>
      </c>
      <c r="M103" s="260">
        <v>1</v>
      </c>
      <c r="N103" s="260">
        <v>7</v>
      </c>
      <c r="O103" s="260">
        <v>1</v>
      </c>
      <c r="P103" s="260">
        <v>10</v>
      </c>
      <c r="Q103" s="260">
        <v>1</v>
      </c>
      <c r="R103" s="260">
        <v>5</v>
      </c>
      <c r="S103" s="260">
        <v>1</v>
      </c>
      <c r="T103" s="260">
        <v>5</v>
      </c>
      <c r="U103" s="260">
        <v>1</v>
      </c>
      <c r="V103" s="260">
        <v>6</v>
      </c>
      <c r="W103" s="260">
        <v>1</v>
      </c>
      <c r="X103" s="263">
        <v>41</v>
      </c>
      <c r="Y103" s="263">
        <v>6</v>
      </c>
      <c r="Z103" s="260">
        <v>0</v>
      </c>
      <c r="AA103" s="260">
        <v>0</v>
      </c>
      <c r="AB103" s="260">
        <v>0</v>
      </c>
      <c r="AC103" s="260">
        <v>0</v>
      </c>
      <c r="AD103" s="260">
        <v>0</v>
      </c>
      <c r="AE103" s="260">
        <v>0</v>
      </c>
      <c r="AF103" s="264">
        <v>0</v>
      </c>
      <c r="AG103" s="264">
        <v>0</v>
      </c>
      <c r="AH103" s="265">
        <f t="shared" si="2"/>
        <v>70</v>
      </c>
      <c r="AI103" s="265">
        <f t="shared" si="2"/>
        <v>9</v>
      </c>
      <c r="AJ103" s="266"/>
    </row>
    <row r="104" spans="1:36">
      <c r="A104" s="260">
        <v>100</v>
      </c>
      <c r="B104" s="260">
        <v>80030114</v>
      </c>
      <c r="C104" s="261" t="s">
        <v>236</v>
      </c>
      <c r="D104" s="260">
        <v>0</v>
      </c>
      <c r="E104" s="260">
        <v>0</v>
      </c>
      <c r="F104" s="260">
        <v>7</v>
      </c>
      <c r="G104" s="260">
        <v>1</v>
      </c>
      <c r="H104" s="260">
        <v>6</v>
      </c>
      <c r="I104" s="260">
        <v>1</v>
      </c>
      <c r="J104" s="262">
        <v>13</v>
      </c>
      <c r="K104" s="262">
        <v>2</v>
      </c>
      <c r="L104" s="260">
        <v>1</v>
      </c>
      <c r="M104" s="260">
        <v>1</v>
      </c>
      <c r="N104" s="260">
        <v>7</v>
      </c>
      <c r="O104" s="260">
        <v>1</v>
      </c>
      <c r="P104" s="260">
        <v>2</v>
      </c>
      <c r="Q104" s="260">
        <v>1</v>
      </c>
      <c r="R104" s="260">
        <v>7</v>
      </c>
      <c r="S104" s="260">
        <v>1</v>
      </c>
      <c r="T104" s="260">
        <v>3</v>
      </c>
      <c r="U104" s="260">
        <v>1</v>
      </c>
      <c r="V104" s="260">
        <v>4</v>
      </c>
      <c r="W104" s="260">
        <v>1</v>
      </c>
      <c r="X104" s="263">
        <v>24</v>
      </c>
      <c r="Y104" s="263">
        <v>6</v>
      </c>
      <c r="Z104" s="260">
        <v>0</v>
      </c>
      <c r="AA104" s="260">
        <v>0</v>
      </c>
      <c r="AB104" s="260">
        <v>0</v>
      </c>
      <c r="AC104" s="260">
        <v>0</v>
      </c>
      <c r="AD104" s="260">
        <v>0</v>
      </c>
      <c r="AE104" s="260">
        <v>0</v>
      </c>
      <c r="AF104" s="264">
        <v>0</v>
      </c>
      <c r="AG104" s="264">
        <v>0</v>
      </c>
      <c r="AH104" s="265">
        <f t="shared" si="2"/>
        <v>37</v>
      </c>
      <c r="AI104" s="265">
        <f t="shared" si="2"/>
        <v>8</v>
      </c>
      <c r="AJ104" s="266"/>
    </row>
    <row r="105" spans="1:36">
      <c r="A105" s="260">
        <v>101</v>
      </c>
      <c r="B105" s="260">
        <v>80030115</v>
      </c>
      <c r="C105" s="261" t="s">
        <v>237</v>
      </c>
      <c r="D105" s="260">
        <v>7</v>
      </c>
      <c r="E105" s="260">
        <v>1</v>
      </c>
      <c r="F105" s="260">
        <v>3</v>
      </c>
      <c r="G105" s="260">
        <v>1</v>
      </c>
      <c r="H105" s="260">
        <v>8</v>
      </c>
      <c r="I105" s="260">
        <v>1</v>
      </c>
      <c r="J105" s="262">
        <v>18</v>
      </c>
      <c r="K105" s="262">
        <v>3</v>
      </c>
      <c r="L105" s="260">
        <v>7</v>
      </c>
      <c r="M105" s="260">
        <v>1</v>
      </c>
      <c r="N105" s="260">
        <v>7</v>
      </c>
      <c r="O105" s="260">
        <v>1</v>
      </c>
      <c r="P105" s="260">
        <v>5</v>
      </c>
      <c r="Q105" s="260">
        <v>1</v>
      </c>
      <c r="R105" s="260">
        <v>4</v>
      </c>
      <c r="S105" s="260">
        <v>1</v>
      </c>
      <c r="T105" s="260">
        <v>6</v>
      </c>
      <c r="U105" s="260">
        <v>1</v>
      </c>
      <c r="V105" s="260">
        <v>2</v>
      </c>
      <c r="W105" s="260">
        <v>1</v>
      </c>
      <c r="X105" s="263">
        <v>31</v>
      </c>
      <c r="Y105" s="263">
        <v>6</v>
      </c>
      <c r="Z105" s="260">
        <v>0</v>
      </c>
      <c r="AA105" s="260">
        <v>0</v>
      </c>
      <c r="AB105" s="260">
        <v>16</v>
      </c>
      <c r="AC105" s="260">
        <v>1</v>
      </c>
      <c r="AD105" s="260">
        <v>20</v>
      </c>
      <c r="AE105" s="260">
        <v>1</v>
      </c>
      <c r="AF105" s="264">
        <v>36</v>
      </c>
      <c r="AG105" s="264">
        <v>2</v>
      </c>
      <c r="AH105" s="265">
        <f t="shared" si="2"/>
        <v>85</v>
      </c>
      <c r="AI105" s="265">
        <f t="shared" si="2"/>
        <v>11</v>
      </c>
      <c r="AJ105" s="266"/>
    </row>
    <row r="106" spans="1:36">
      <c r="A106" s="260">
        <v>102</v>
      </c>
      <c r="B106" s="260">
        <v>80030119</v>
      </c>
      <c r="C106" s="261" t="s">
        <v>238</v>
      </c>
      <c r="D106" s="260">
        <v>12</v>
      </c>
      <c r="E106" s="260">
        <v>1</v>
      </c>
      <c r="F106" s="260">
        <v>7</v>
      </c>
      <c r="G106" s="260">
        <v>1</v>
      </c>
      <c r="H106" s="260">
        <v>9</v>
      </c>
      <c r="I106" s="260">
        <v>1</v>
      </c>
      <c r="J106" s="262">
        <v>28</v>
      </c>
      <c r="K106" s="262">
        <v>3</v>
      </c>
      <c r="L106" s="260">
        <v>4</v>
      </c>
      <c r="M106" s="260">
        <v>1</v>
      </c>
      <c r="N106" s="260">
        <v>7</v>
      </c>
      <c r="O106" s="260">
        <v>1</v>
      </c>
      <c r="P106" s="260">
        <v>4</v>
      </c>
      <c r="Q106" s="260">
        <v>1</v>
      </c>
      <c r="R106" s="260">
        <v>4</v>
      </c>
      <c r="S106" s="260">
        <v>1</v>
      </c>
      <c r="T106" s="260">
        <v>2</v>
      </c>
      <c r="U106" s="260">
        <v>1</v>
      </c>
      <c r="V106" s="260">
        <v>5</v>
      </c>
      <c r="W106" s="260">
        <v>1</v>
      </c>
      <c r="X106" s="263">
        <v>26</v>
      </c>
      <c r="Y106" s="263">
        <v>6</v>
      </c>
      <c r="Z106" s="260">
        <v>0</v>
      </c>
      <c r="AA106" s="260">
        <v>0</v>
      </c>
      <c r="AB106" s="260">
        <v>0</v>
      </c>
      <c r="AC106" s="260">
        <v>0</v>
      </c>
      <c r="AD106" s="260">
        <v>0</v>
      </c>
      <c r="AE106" s="260">
        <v>0</v>
      </c>
      <c r="AF106" s="264">
        <v>0</v>
      </c>
      <c r="AG106" s="264">
        <v>0</v>
      </c>
      <c r="AH106" s="265">
        <f t="shared" si="2"/>
        <v>54</v>
      </c>
      <c r="AI106" s="265">
        <f t="shared" si="2"/>
        <v>9</v>
      </c>
      <c r="AJ106" s="266"/>
    </row>
    <row r="107" spans="1:36">
      <c r="A107" s="260">
        <v>103</v>
      </c>
      <c r="B107" s="260">
        <v>80030120</v>
      </c>
      <c r="C107" s="261" t="s">
        <v>239</v>
      </c>
      <c r="D107" s="260">
        <v>12</v>
      </c>
      <c r="E107" s="260">
        <v>1</v>
      </c>
      <c r="F107" s="260">
        <v>7</v>
      </c>
      <c r="G107" s="260">
        <v>1</v>
      </c>
      <c r="H107" s="260">
        <v>7</v>
      </c>
      <c r="I107" s="260">
        <v>1</v>
      </c>
      <c r="J107" s="262">
        <v>26</v>
      </c>
      <c r="K107" s="262">
        <v>3</v>
      </c>
      <c r="L107" s="260">
        <v>18</v>
      </c>
      <c r="M107" s="260">
        <v>1</v>
      </c>
      <c r="N107" s="260">
        <v>21</v>
      </c>
      <c r="O107" s="260">
        <v>1</v>
      </c>
      <c r="P107" s="260">
        <v>17</v>
      </c>
      <c r="Q107" s="260">
        <v>1</v>
      </c>
      <c r="R107" s="260">
        <v>22</v>
      </c>
      <c r="S107" s="260">
        <v>1</v>
      </c>
      <c r="T107" s="260">
        <v>17</v>
      </c>
      <c r="U107" s="260">
        <v>1</v>
      </c>
      <c r="V107" s="260">
        <v>18</v>
      </c>
      <c r="W107" s="260">
        <v>1</v>
      </c>
      <c r="X107" s="263">
        <v>113</v>
      </c>
      <c r="Y107" s="263">
        <v>6</v>
      </c>
      <c r="Z107" s="260">
        <v>19</v>
      </c>
      <c r="AA107" s="260">
        <v>1</v>
      </c>
      <c r="AB107" s="260">
        <v>26</v>
      </c>
      <c r="AC107" s="260">
        <v>1</v>
      </c>
      <c r="AD107" s="260">
        <v>12</v>
      </c>
      <c r="AE107" s="260">
        <v>1</v>
      </c>
      <c r="AF107" s="264">
        <v>57</v>
      </c>
      <c r="AG107" s="264">
        <v>3</v>
      </c>
      <c r="AH107" s="265">
        <f t="shared" si="2"/>
        <v>196</v>
      </c>
      <c r="AI107" s="265">
        <f t="shared" si="2"/>
        <v>12</v>
      </c>
      <c r="AJ107" s="266"/>
    </row>
    <row r="108" spans="1:36">
      <c r="A108" s="260">
        <v>104</v>
      </c>
      <c r="B108" s="260">
        <v>80030123</v>
      </c>
      <c r="C108" s="261" t="s">
        <v>241</v>
      </c>
      <c r="D108" s="260">
        <v>5</v>
      </c>
      <c r="E108" s="260">
        <v>1</v>
      </c>
      <c r="F108" s="260">
        <v>4</v>
      </c>
      <c r="G108" s="260">
        <v>1</v>
      </c>
      <c r="H108" s="260">
        <v>3</v>
      </c>
      <c r="I108" s="260">
        <v>1</v>
      </c>
      <c r="J108" s="262">
        <v>12</v>
      </c>
      <c r="K108" s="262">
        <v>3</v>
      </c>
      <c r="L108" s="260">
        <v>2</v>
      </c>
      <c r="M108" s="260">
        <v>1</v>
      </c>
      <c r="N108" s="260">
        <v>7</v>
      </c>
      <c r="O108" s="260">
        <v>1</v>
      </c>
      <c r="P108" s="260">
        <v>3</v>
      </c>
      <c r="Q108" s="260">
        <v>1</v>
      </c>
      <c r="R108" s="260">
        <v>11</v>
      </c>
      <c r="S108" s="260">
        <v>1</v>
      </c>
      <c r="T108" s="260">
        <v>7</v>
      </c>
      <c r="U108" s="260">
        <v>1</v>
      </c>
      <c r="V108" s="260">
        <v>5</v>
      </c>
      <c r="W108" s="260">
        <v>1</v>
      </c>
      <c r="X108" s="263">
        <v>35</v>
      </c>
      <c r="Y108" s="263">
        <v>6</v>
      </c>
      <c r="Z108" s="260">
        <v>0</v>
      </c>
      <c r="AA108" s="260">
        <v>0</v>
      </c>
      <c r="AB108" s="260">
        <v>0</v>
      </c>
      <c r="AC108" s="260">
        <v>0</v>
      </c>
      <c r="AD108" s="260">
        <v>0</v>
      </c>
      <c r="AE108" s="260">
        <v>0</v>
      </c>
      <c r="AF108" s="264">
        <v>0</v>
      </c>
      <c r="AG108" s="264">
        <v>0</v>
      </c>
      <c r="AH108" s="265">
        <f t="shared" si="2"/>
        <v>47</v>
      </c>
      <c r="AI108" s="265">
        <f t="shared" si="2"/>
        <v>9</v>
      </c>
      <c r="AJ108" s="266"/>
    </row>
    <row r="109" spans="1:36">
      <c r="A109" s="260">
        <v>105</v>
      </c>
      <c r="B109" s="260">
        <v>80030125</v>
      </c>
      <c r="C109" s="261" t="s">
        <v>242</v>
      </c>
      <c r="D109" s="260">
        <v>4</v>
      </c>
      <c r="E109" s="260">
        <v>1</v>
      </c>
      <c r="F109" s="260">
        <v>4</v>
      </c>
      <c r="G109" s="260">
        <v>1</v>
      </c>
      <c r="H109" s="260">
        <v>4</v>
      </c>
      <c r="I109" s="260">
        <v>1</v>
      </c>
      <c r="J109" s="262">
        <v>12</v>
      </c>
      <c r="K109" s="262">
        <v>3</v>
      </c>
      <c r="L109" s="260">
        <v>10</v>
      </c>
      <c r="M109" s="260">
        <v>1</v>
      </c>
      <c r="N109" s="260">
        <v>7</v>
      </c>
      <c r="O109" s="260">
        <v>1</v>
      </c>
      <c r="P109" s="260">
        <v>4</v>
      </c>
      <c r="Q109" s="260">
        <v>1</v>
      </c>
      <c r="R109" s="260">
        <v>10</v>
      </c>
      <c r="S109" s="260">
        <v>1</v>
      </c>
      <c r="T109" s="260">
        <v>6</v>
      </c>
      <c r="U109" s="260">
        <v>1</v>
      </c>
      <c r="V109" s="260">
        <v>6</v>
      </c>
      <c r="W109" s="260">
        <v>1</v>
      </c>
      <c r="X109" s="263">
        <v>43</v>
      </c>
      <c r="Y109" s="263">
        <v>6</v>
      </c>
      <c r="Z109" s="260">
        <v>0</v>
      </c>
      <c r="AA109" s="260">
        <v>0</v>
      </c>
      <c r="AB109" s="260">
        <v>0</v>
      </c>
      <c r="AC109" s="260">
        <v>0</v>
      </c>
      <c r="AD109" s="260">
        <v>0</v>
      </c>
      <c r="AE109" s="260">
        <v>0</v>
      </c>
      <c r="AF109" s="264">
        <v>0</v>
      </c>
      <c r="AG109" s="264">
        <v>0</v>
      </c>
      <c r="AH109" s="265">
        <f t="shared" si="2"/>
        <v>55</v>
      </c>
      <c r="AI109" s="265">
        <f t="shared" si="2"/>
        <v>9</v>
      </c>
      <c r="AJ109" s="266"/>
    </row>
    <row r="110" spans="1:36">
      <c r="A110" s="260">
        <v>106</v>
      </c>
      <c r="B110" s="260">
        <v>80030126</v>
      </c>
      <c r="C110" s="261" t="s">
        <v>244</v>
      </c>
      <c r="D110" s="260">
        <v>21</v>
      </c>
      <c r="E110" s="260">
        <v>1</v>
      </c>
      <c r="F110" s="260">
        <v>24</v>
      </c>
      <c r="G110" s="260">
        <v>1</v>
      </c>
      <c r="H110" s="260">
        <v>25</v>
      </c>
      <c r="I110" s="260">
        <v>1</v>
      </c>
      <c r="J110" s="262">
        <v>70</v>
      </c>
      <c r="K110" s="262">
        <v>3</v>
      </c>
      <c r="L110" s="260">
        <v>30</v>
      </c>
      <c r="M110" s="260">
        <v>1</v>
      </c>
      <c r="N110" s="260">
        <v>22</v>
      </c>
      <c r="O110" s="260">
        <v>1</v>
      </c>
      <c r="P110" s="260">
        <v>15</v>
      </c>
      <c r="Q110" s="260">
        <v>1</v>
      </c>
      <c r="R110" s="260">
        <v>20</v>
      </c>
      <c r="S110" s="260">
        <v>1</v>
      </c>
      <c r="T110" s="260">
        <v>25</v>
      </c>
      <c r="U110" s="260">
        <v>1</v>
      </c>
      <c r="V110" s="260">
        <v>26</v>
      </c>
      <c r="W110" s="260">
        <v>1</v>
      </c>
      <c r="X110" s="263">
        <v>138</v>
      </c>
      <c r="Y110" s="263">
        <v>6</v>
      </c>
      <c r="Z110" s="260">
        <v>18</v>
      </c>
      <c r="AA110" s="260">
        <v>1</v>
      </c>
      <c r="AB110" s="260">
        <v>8</v>
      </c>
      <c r="AC110" s="260">
        <v>1</v>
      </c>
      <c r="AD110" s="260">
        <v>33</v>
      </c>
      <c r="AE110" s="260">
        <v>1</v>
      </c>
      <c r="AF110" s="264">
        <v>59</v>
      </c>
      <c r="AG110" s="264">
        <v>3</v>
      </c>
      <c r="AH110" s="265">
        <f t="shared" si="2"/>
        <v>267</v>
      </c>
      <c r="AI110" s="265">
        <f t="shared" si="2"/>
        <v>12</v>
      </c>
      <c r="AJ110" s="266"/>
    </row>
    <row r="111" spans="1:36">
      <c r="A111" s="260">
        <v>107</v>
      </c>
      <c r="B111" s="260">
        <v>80030127</v>
      </c>
      <c r="C111" s="261" t="s">
        <v>245</v>
      </c>
      <c r="D111" s="260">
        <v>2</v>
      </c>
      <c r="E111" s="260">
        <v>1</v>
      </c>
      <c r="F111" s="260">
        <v>1</v>
      </c>
      <c r="G111" s="260">
        <v>1</v>
      </c>
      <c r="H111" s="260">
        <v>4</v>
      </c>
      <c r="I111" s="260">
        <v>1</v>
      </c>
      <c r="J111" s="262">
        <v>7</v>
      </c>
      <c r="K111" s="262">
        <v>3</v>
      </c>
      <c r="L111" s="260">
        <v>4</v>
      </c>
      <c r="M111" s="260">
        <v>1</v>
      </c>
      <c r="N111" s="260">
        <v>5</v>
      </c>
      <c r="O111" s="260">
        <v>1</v>
      </c>
      <c r="P111" s="260">
        <v>4</v>
      </c>
      <c r="Q111" s="260">
        <v>1</v>
      </c>
      <c r="R111" s="260">
        <v>7</v>
      </c>
      <c r="S111" s="260">
        <v>1</v>
      </c>
      <c r="T111" s="260">
        <v>9</v>
      </c>
      <c r="U111" s="260">
        <v>1</v>
      </c>
      <c r="V111" s="260">
        <v>0</v>
      </c>
      <c r="W111" s="260">
        <v>0</v>
      </c>
      <c r="X111" s="263">
        <v>29</v>
      </c>
      <c r="Y111" s="263">
        <v>5</v>
      </c>
      <c r="Z111" s="260">
        <v>0</v>
      </c>
      <c r="AA111" s="260">
        <v>0</v>
      </c>
      <c r="AB111" s="260">
        <v>0</v>
      </c>
      <c r="AC111" s="260">
        <v>0</v>
      </c>
      <c r="AD111" s="260">
        <v>0</v>
      </c>
      <c r="AE111" s="260">
        <v>0</v>
      </c>
      <c r="AF111" s="264">
        <v>0</v>
      </c>
      <c r="AG111" s="264">
        <v>0</v>
      </c>
      <c r="AH111" s="265">
        <f t="shared" si="2"/>
        <v>36</v>
      </c>
      <c r="AI111" s="265">
        <f t="shared" si="2"/>
        <v>8</v>
      </c>
      <c r="AJ111" s="266"/>
    </row>
    <row r="112" spans="1:36">
      <c r="A112" s="260">
        <v>108</v>
      </c>
      <c r="B112" s="260">
        <v>80030128</v>
      </c>
      <c r="C112" s="261" t="s">
        <v>247</v>
      </c>
      <c r="D112" s="260">
        <v>0</v>
      </c>
      <c r="E112" s="260">
        <v>0</v>
      </c>
      <c r="F112" s="260">
        <v>0</v>
      </c>
      <c r="G112" s="260">
        <v>0</v>
      </c>
      <c r="H112" s="260">
        <v>0</v>
      </c>
      <c r="I112" s="260">
        <v>0</v>
      </c>
      <c r="J112" s="262">
        <v>0</v>
      </c>
      <c r="K112" s="262">
        <v>0</v>
      </c>
      <c r="L112" s="260">
        <v>0</v>
      </c>
      <c r="M112" s="260">
        <v>0</v>
      </c>
      <c r="N112" s="260">
        <v>0</v>
      </c>
      <c r="O112" s="260">
        <v>0</v>
      </c>
      <c r="P112" s="260">
        <v>0</v>
      </c>
      <c r="Q112" s="260">
        <v>0</v>
      </c>
      <c r="R112" s="260">
        <v>0</v>
      </c>
      <c r="S112" s="260">
        <v>0</v>
      </c>
      <c r="T112" s="260">
        <v>0</v>
      </c>
      <c r="U112" s="260">
        <v>0</v>
      </c>
      <c r="V112" s="260">
        <v>0</v>
      </c>
      <c r="W112" s="260">
        <v>0</v>
      </c>
      <c r="X112" s="263">
        <v>0</v>
      </c>
      <c r="Y112" s="263">
        <v>0</v>
      </c>
      <c r="Z112" s="260">
        <v>0</v>
      </c>
      <c r="AA112" s="260">
        <v>0</v>
      </c>
      <c r="AB112" s="260">
        <v>0</v>
      </c>
      <c r="AC112" s="260">
        <v>0</v>
      </c>
      <c r="AD112" s="260">
        <v>0</v>
      </c>
      <c r="AE112" s="260">
        <v>0</v>
      </c>
      <c r="AF112" s="264">
        <v>0</v>
      </c>
      <c r="AG112" s="264">
        <v>0</v>
      </c>
      <c r="AH112" s="265">
        <f t="shared" si="2"/>
        <v>0</v>
      </c>
      <c r="AI112" s="265">
        <f t="shared" si="2"/>
        <v>0</v>
      </c>
      <c r="AJ112" s="266"/>
    </row>
    <row r="113" spans="1:36">
      <c r="A113" s="260">
        <v>109</v>
      </c>
      <c r="B113" s="260">
        <v>80030129</v>
      </c>
      <c r="C113" s="261" t="s">
        <v>249</v>
      </c>
      <c r="D113" s="260">
        <v>0</v>
      </c>
      <c r="E113" s="260">
        <v>0</v>
      </c>
      <c r="F113" s="260">
        <v>13</v>
      </c>
      <c r="G113" s="260">
        <v>1</v>
      </c>
      <c r="H113" s="260">
        <v>14</v>
      </c>
      <c r="I113" s="260">
        <v>1</v>
      </c>
      <c r="J113" s="262">
        <v>27</v>
      </c>
      <c r="K113" s="262">
        <v>2</v>
      </c>
      <c r="L113" s="260">
        <v>24</v>
      </c>
      <c r="M113" s="260">
        <v>1</v>
      </c>
      <c r="N113" s="260">
        <v>13</v>
      </c>
      <c r="O113" s="260">
        <v>1</v>
      </c>
      <c r="P113" s="260">
        <v>20</v>
      </c>
      <c r="Q113" s="260">
        <v>1</v>
      </c>
      <c r="R113" s="260">
        <v>11</v>
      </c>
      <c r="S113" s="260">
        <v>1</v>
      </c>
      <c r="T113" s="260">
        <v>24</v>
      </c>
      <c r="U113" s="260">
        <v>1</v>
      </c>
      <c r="V113" s="260">
        <v>13</v>
      </c>
      <c r="W113" s="260">
        <v>1</v>
      </c>
      <c r="X113" s="263">
        <v>105</v>
      </c>
      <c r="Y113" s="263">
        <v>6</v>
      </c>
      <c r="Z113" s="260">
        <v>14</v>
      </c>
      <c r="AA113" s="260">
        <v>1</v>
      </c>
      <c r="AB113" s="260">
        <v>16</v>
      </c>
      <c r="AC113" s="260">
        <v>1</v>
      </c>
      <c r="AD113" s="260">
        <v>7</v>
      </c>
      <c r="AE113" s="260">
        <v>1</v>
      </c>
      <c r="AF113" s="264">
        <v>37</v>
      </c>
      <c r="AG113" s="264">
        <v>3</v>
      </c>
      <c r="AH113" s="265">
        <f t="shared" si="2"/>
        <v>169</v>
      </c>
      <c r="AI113" s="265">
        <f t="shared" si="2"/>
        <v>11</v>
      </c>
      <c r="AJ113" s="266"/>
    </row>
    <row r="114" spans="1:36">
      <c r="A114" s="260">
        <v>110</v>
      </c>
      <c r="B114" s="260">
        <v>80030130</v>
      </c>
      <c r="C114" s="261" t="s">
        <v>251</v>
      </c>
      <c r="D114" s="260">
        <v>2</v>
      </c>
      <c r="E114" s="260">
        <v>1</v>
      </c>
      <c r="F114" s="260">
        <v>5</v>
      </c>
      <c r="G114" s="260">
        <v>1</v>
      </c>
      <c r="H114" s="260">
        <v>5</v>
      </c>
      <c r="I114" s="260">
        <v>1</v>
      </c>
      <c r="J114" s="262">
        <v>12</v>
      </c>
      <c r="K114" s="262">
        <v>3</v>
      </c>
      <c r="L114" s="260">
        <v>6</v>
      </c>
      <c r="M114" s="260">
        <v>1</v>
      </c>
      <c r="N114" s="260">
        <v>7</v>
      </c>
      <c r="O114" s="260">
        <v>1</v>
      </c>
      <c r="P114" s="260">
        <v>3</v>
      </c>
      <c r="Q114" s="260">
        <v>1</v>
      </c>
      <c r="R114" s="260">
        <v>3</v>
      </c>
      <c r="S114" s="260">
        <v>1</v>
      </c>
      <c r="T114" s="260">
        <v>3</v>
      </c>
      <c r="U114" s="260">
        <v>1</v>
      </c>
      <c r="V114" s="260">
        <v>9</v>
      </c>
      <c r="W114" s="260">
        <v>1</v>
      </c>
      <c r="X114" s="263">
        <v>31</v>
      </c>
      <c r="Y114" s="263">
        <v>6</v>
      </c>
      <c r="Z114" s="260">
        <v>0</v>
      </c>
      <c r="AA114" s="260">
        <v>0</v>
      </c>
      <c r="AB114" s="260">
        <v>0</v>
      </c>
      <c r="AC114" s="260">
        <v>0</v>
      </c>
      <c r="AD114" s="260">
        <v>0</v>
      </c>
      <c r="AE114" s="260">
        <v>0</v>
      </c>
      <c r="AF114" s="264">
        <v>0</v>
      </c>
      <c r="AG114" s="264">
        <v>0</v>
      </c>
      <c r="AH114" s="265">
        <f t="shared" si="2"/>
        <v>43</v>
      </c>
      <c r="AI114" s="265">
        <f t="shared" si="2"/>
        <v>9</v>
      </c>
      <c r="AJ114" s="266"/>
    </row>
    <row r="115" spans="1:36">
      <c r="A115" s="260">
        <v>111</v>
      </c>
      <c r="B115" s="260">
        <v>80030132</v>
      </c>
      <c r="C115" s="261" t="s">
        <v>252</v>
      </c>
      <c r="D115" s="260">
        <v>0</v>
      </c>
      <c r="E115" s="260">
        <v>0</v>
      </c>
      <c r="F115" s="260">
        <v>0</v>
      </c>
      <c r="G115" s="260">
        <v>0</v>
      </c>
      <c r="H115" s="260">
        <v>0</v>
      </c>
      <c r="I115" s="260">
        <v>0</v>
      </c>
      <c r="J115" s="262">
        <v>0</v>
      </c>
      <c r="K115" s="262">
        <v>0</v>
      </c>
      <c r="L115" s="260">
        <v>3</v>
      </c>
      <c r="M115" s="260">
        <v>1</v>
      </c>
      <c r="N115" s="260">
        <v>9</v>
      </c>
      <c r="O115" s="260">
        <v>1</v>
      </c>
      <c r="P115" s="260">
        <v>1</v>
      </c>
      <c r="Q115" s="260">
        <v>1</v>
      </c>
      <c r="R115" s="260">
        <v>4</v>
      </c>
      <c r="S115" s="260">
        <v>1</v>
      </c>
      <c r="T115" s="260">
        <v>6</v>
      </c>
      <c r="U115" s="260">
        <v>1</v>
      </c>
      <c r="V115" s="260">
        <v>9</v>
      </c>
      <c r="W115" s="260">
        <v>1</v>
      </c>
      <c r="X115" s="263">
        <v>32</v>
      </c>
      <c r="Y115" s="263">
        <v>6</v>
      </c>
      <c r="Z115" s="260">
        <v>0</v>
      </c>
      <c r="AA115" s="260">
        <v>0</v>
      </c>
      <c r="AB115" s="260">
        <v>0</v>
      </c>
      <c r="AC115" s="260">
        <v>0</v>
      </c>
      <c r="AD115" s="260">
        <v>0</v>
      </c>
      <c r="AE115" s="260">
        <v>0</v>
      </c>
      <c r="AF115" s="264">
        <v>0</v>
      </c>
      <c r="AG115" s="264">
        <v>0</v>
      </c>
      <c r="AH115" s="265">
        <f t="shared" si="2"/>
        <v>32</v>
      </c>
      <c r="AI115" s="265">
        <f t="shared" si="2"/>
        <v>6</v>
      </c>
      <c r="AJ115" s="266"/>
    </row>
    <row r="116" spans="1:36">
      <c r="A116" s="260">
        <v>112</v>
      </c>
      <c r="B116" s="260">
        <v>80030133</v>
      </c>
      <c r="C116" s="261" t="s">
        <v>254</v>
      </c>
      <c r="D116" s="260">
        <v>0</v>
      </c>
      <c r="E116" s="260">
        <v>0</v>
      </c>
      <c r="F116" s="260">
        <v>0</v>
      </c>
      <c r="G116" s="260">
        <v>0</v>
      </c>
      <c r="H116" s="260">
        <v>1</v>
      </c>
      <c r="I116" s="260">
        <v>1</v>
      </c>
      <c r="J116" s="262">
        <v>1</v>
      </c>
      <c r="K116" s="262">
        <v>1</v>
      </c>
      <c r="L116" s="260">
        <v>2</v>
      </c>
      <c r="M116" s="260">
        <v>1</v>
      </c>
      <c r="N116" s="260">
        <v>3</v>
      </c>
      <c r="O116" s="260">
        <v>1</v>
      </c>
      <c r="P116" s="260">
        <v>2</v>
      </c>
      <c r="Q116" s="260">
        <v>1</v>
      </c>
      <c r="R116" s="260">
        <v>1</v>
      </c>
      <c r="S116" s="260">
        <v>1</v>
      </c>
      <c r="T116" s="260">
        <v>5</v>
      </c>
      <c r="U116" s="260">
        <v>1</v>
      </c>
      <c r="V116" s="260">
        <v>3</v>
      </c>
      <c r="W116" s="260">
        <v>1</v>
      </c>
      <c r="X116" s="263">
        <v>16</v>
      </c>
      <c r="Y116" s="263">
        <v>6</v>
      </c>
      <c r="Z116" s="260">
        <v>0</v>
      </c>
      <c r="AA116" s="260">
        <v>0</v>
      </c>
      <c r="AB116" s="260">
        <v>0</v>
      </c>
      <c r="AC116" s="260">
        <v>0</v>
      </c>
      <c r="AD116" s="260">
        <v>0</v>
      </c>
      <c r="AE116" s="260">
        <v>0</v>
      </c>
      <c r="AF116" s="264">
        <v>0</v>
      </c>
      <c r="AG116" s="264">
        <v>0</v>
      </c>
      <c r="AH116" s="265">
        <f t="shared" si="2"/>
        <v>17</v>
      </c>
      <c r="AI116" s="265">
        <f t="shared" si="2"/>
        <v>7</v>
      </c>
      <c r="AJ116" s="266"/>
    </row>
    <row r="117" spans="1:36">
      <c r="A117" s="260">
        <v>113</v>
      </c>
      <c r="B117" s="260">
        <v>80030139</v>
      </c>
      <c r="C117" s="261" t="s">
        <v>255</v>
      </c>
      <c r="D117" s="260">
        <v>0</v>
      </c>
      <c r="E117" s="260">
        <v>0</v>
      </c>
      <c r="F117" s="260">
        <v>7</v>
      </c>
      <c r="G117" s="260">
        <v>1</v>
      </c>
      <c r="H117" s="260">
        <v>10</v>
      </c>
      <c r="I117" s="260">
        <v>1</v>
      </c>
      <c r="J117" s="262">
        <v>17</v>
      </c>
      <c r="K117" s="262">
        <v>2</v>
      </c>
      <c r="L117" s="260">
        <v>7</v>
      </c>
      <c r="M117" s="260">
        <v>1</v>
      </c>
      <c r="N117" s="260">
        <v>7</v>
      </c>
      <c r="O117" s="260">
        <v>1</v>
      </c>
      <c r="P117" s="260">
        <v>11</v>
      </c>
      <c r="Q117" s="260">
        <v>1</v>
      </c>
      <c r="R117" s="260">
        <v>5</v>
      </c>
      <c r="S117" s="260">
        <v>1</v>
      </c>
      <c r="T117" s="260">
        <v>8</v>
      </c>
      <c r="U117" s="260">
        <v>1</v>
      </c>
      <c r="V117" s="260">
        <v>16</v>
      </c>
      <c r="W117" s="260">
        <v>1</v>
      </c>
      <c r="X117" s="263">
        <v>54</v>
      </c>
      <c r="Y117" s="263">
        <v>6</v>
      </c>
      <c r="Z117" s="260">
        <v>0</v>
      </c>
      <c r="AA117" s="260">
        <v>0</v>
      </c>
      <c r="AB117" s="260">
        <v>0</v>
      </c>
      <c r="AC117" s="260">
        <v>0</v>
      </c>
      <c r="AD117" s="260">
        <v>0</v>
      </c>
      <c r="AE117" s="260">
        <v>0</v>
      </c>
      <c r="AF117" s="264">
        <v>0</v>
      </c>
      <c r="AG117" s="264">
        <v>0</v>
      </c>
      <c r="AH117" s="265">
        <f t="shared" si="2"/>
        <v>71</v>
      </c>
      <c r="AI117" s="265">
        <f t="shared" si="2"/>
        <v>8</v>
      </c>
      <c r="AJ117" s="266"/>
    </row>
    <row r="118" spans="1:36">
      <c r="A118" s="260">
        <v>114</v>
      </c>
      <c r="B118" s="260">
        <v>80030141</v>
      </c>
      <c r="C118" s="261" t="s">
        <v>257</v>
      </c>
      <c r="D118" s="260">
        <v>20</v>
      </c>
      <c r="E118" s="260">
        <v>1</v>
      </c>
      <c r="F118" s="260">
        <v>12</v>
      </c>
      <c r="G118" s="260">
        <v>1</v>
      </c>
      <c r="H118" s="260">
        <v>17</v>
      </c>
      <c r="I118" s="260">
        <v>1</v>
      </c>
      <c r="J118" s="262">
        <v>49</v>
      </c>
      <c r="K118" s="262">
        <v>3</v>
      </c>
      <c r="L118" s="260">
        <v>18</v>
      </c>
      <c r="M118" s="260">
        <v>1</v>
      </c>
      <c r="N118" s="260">
        <v>19</v>
      </c>
      <c r="O118" s="260">
        <v>1</v>
      </c>
      <c r="P118" s="260">
        <v>17</v>
      </c>
      <c r="Q118" s="260">
        <v>1</v>
      </c>
      <c r="R118" s="260">
        <v>18</v>
      </c>
      <c r="S118" s="260">
        <v>1</v>
      </c>
      <c r="T118" s="260">
        <v>19</v>
      </c>
      <c r="U118" s="260">
        <v>1</v>
      </c>
      <c r="V118" s="260">
        <v>22</v>
      </c>
      <c r="W118" s="260">
        <v>1</v>
      </c>
      <c r="X118" s="263">
        <v>113</v>
      </c>
      <c r="Y118" s="263">
        <v>6</v>
      </c>
      <c r="Z118" s="260">
        <v>0</v>
      </c>
      <c r="AA118" s="260">
        <v>0</v>
      </c>
      <c r="AB118" s="260">
        <v>0</v>
      </c>
      <c r="AC118" s="260">
        <v>0</v>
      </c>
      <c r="AD118" s="260">
        <v>0</v>
      </c>
      <c r="AE118" s="260">
        <v>0</v>
      </c>
      <c r="AF118" s="264">
        <v>0</v>
      </c>
      <c r="AG118" s="264">
        <v>0</v>
      </c>
      <c r="AH118" s="265">
        <f t="shared" si="2"/>
        <v>162</v>
      </c>
      <c r="AI118" s="265">
        <f t="shared" si="2"/>
        <v>9</v>
      </c>
      <c r="AJ118" s="266"/>
    </row>
    <row r="119" spans="1:36">
      <c r="A119" s="260">
        <v>115</v>
      </c>
      <c r="B119" s="260">
        <v>80030142</v>
      </c>
      <c r="C119" s="261" t="s">
        <v>260</v>
      </c>
      <c r="D119" s="260">
        <v>0</v>
      </c>
      <c r="E119" s="260">
        <v>0</v>
      </c>
      <c r="F119" s="260">
        <v>2</v>
      </c>
      <c r="G119" s="260">
        <v>1</v>
      </c>
      <c r="H119" s="260">
        <v>5</v>
      </c>
      <c r="I119" s="260">
        <v>1</v>
      </c>
      <c r="J119" s="262">
        <v>7</v>
      </c>
      <c r="K119" s="262">
        <v>2</v>
      </c>
      <c r="L119" s="260">
        <v>5</v>
      </c>
      <c r="M119" s="260">
        <v>1</v>
      </c>
      <c r="N119" s="260">
        <v>8</v>
      </c>
      <c r="O119" s="260">
        <v>1</v>
      </c>
      <c r="P119" s="260">
        <v>10</v>
      </c>
      <c r="Q119" s="260">
        <v>1</v>
      </c>
      <c r="R119" s="260">
        <v>12</v>
      </c>
      <c r="S119" s="260">
        <v>1</v>
      </c>
      <c r="T119" s="260">
        <v>11</v>
      </c>
      <c r="U119" s="260">
        <v>1</v>
      </c>
      <c r="V119" s="260">
        <v>13</v>
      </c>
      <c r="W119" s="260">
        <v>1</v>
      </c>
      <c r="X119" s="263">
        <v>59</v>
      </c>
      <c r="Y119" s="263">
        <v>6</v>
      </c>
      <c r="Z119" s="260">
        <v>0</v>
      </c>
      <c r="AA119" s="260">
        <v>0</v>
      </c>
      <c r="AB119" s="260">
        <v>0</v>
      </c>
      <c r="AC119" s="260">
        <v>0</v>
      </c>
      <c r="AD119" s="260">
        <v>0</v>
      </c>
      <c r="AE119" s="260">
        <v>0</v>
      </c>
      <c r="AF119" s="264">
        <v>0</v>
      </c>
      <c r="AG119" s="264">
        <v>0</v>
      </c>
      <c r="AH119" s="265">
        <f t="shared" si="2"/>
        <v>66</v>
      </c>
      <c r="AI119" s="265">
        <f t="shared" si="2"/>
        <v>8</v>
      </c>
      <c r="AJ119" s="266"/>
    </row>
    <row r="120" spans="1:36">
      <c r="A120" s="260">
        <v>116</v>
      </c>
      <c r="B120" s="260">
        <v>80030143</v>
      </c>
      <c r="C120" s="261" t="s">
        <v>262</v>
      </c>
      <c r="D120" s="260">
        <v>0</v>
      </c>
      <c r="E120" s="260">
        <v>0</v>
      </c>
      <c r="F120" s="260">
        <v>0</v>
      </c>
      <c r="G120" s="260">
        <v>0</v>
      </c>
      <c r="H120" s="260">
        <v>0</v>
      </c>
      <c r="I120" s="260">
        <v>0</v>
      </c>
      <c r="J120" s="262">
        <v>0</v>
      </c>
      <c r="K120" s="262">
        <v>0</v>
      </c>
      <c r="L120" s="260">
        <v>0</v>
      </c>
      <c r="M120" s="260">
        <v>0</v>
      </c>
      <c r="N120" s="260">
        <v>0</v>
      </c>
      <c r="O120" s="260">
        <v>0</v>
      </c>
      <c r="P120" s="260">
        <v>0</v>
      </c>
      <c r="Q120" s="260">
        <v>0</v>
      </c>
      <c r="R120" s="260">
        <v>0</v>
      </c>
      <c r="S120" s="260">
        <v>0</v>
      </c>
      <c r="T120" s="260">
        <v>0</v>
      </c>
      <c r="U120" s="260">
        <v>0</v>
      </c>
      <c r="V120" s="260">
        <v>0</v>
      </c>
      <c r="W120" s="260">
        <v>0</v>
      </c>
      <c r="X120" s="263">
        <v>0</v>
      </c>
      <c r="Y120" s="263">
        <v>0</v>
      </c>
      <c r="Z120" s="260">
        <v>0</v>
      </c>
      <c r="AA120" s="260">
        <v>0</v>
      </c>
      <c r="AB120" s="260">
        <v>0</v>
      </c>
      <c r="AC120" s="260">
        <v>0</v>
      </c>
      <c r="AD120" s="260">
        <v>0</v>
      </c>
      <c r="AE120" s="260">
        <v>0</v>
      </c>
      <c r="AF120" s="264">
        <v>0</v>
      </c>
      <c r="AG120" s="264">
        <v>0</v>
      </c>
      <c r="AH120" s="265">
        <f t="shared" si="2"/>
        <v>0</v>
      </c>
      <c r="AI120" s="265">
        <f t="shared" si="2"/>
        <v>0</v>
      </c>
      <c r="AJ120" s="266"/>
    </row>
    <row r="121" spans="1:36">
      <c r="A121" s="260">
        <v>117</v>
      </c>
      <c r="B121" s="260">
        <v>80030144</v>
      </c>
      <c r="C121" s="261" t="s">
        <v>263</v>
      </c>
      <c r="D121" s="260">
        <v>0</v>
      </c>
      <c r="E121" s="260">
        <v>0</v>
      </c>
      <c r="F121" s="260">
        <v>5</v>
      </c>
      <c r="G121" s="260">
        <v>1</v>
      </c>
      <c r="H121" s="260">
        <v>4</v>
      </c>
      <c r="I121" s="260">
        <v>1</v>
      </c>
      <c r="J121" s="262">
        <v>9</v>
      </c>
      <c r="K121" s="262">
        <v>2</v>
      </c>
      <c r="L121" s="260">
        <v>7</v>
      </c>
      <c r="M121" s="260">
        <v>1</v>
      </c>
      <c r="N121" s="260">
        <v>4</v>
      </c>
      <c r="O121" s="260">
        <v>1</v>
      </c>
      <c r="P121" s="260">
        <v>5</v>
      </c>
      <c r="Q121" s="260">
        <v>1</v>
      </c>
      <c r="R121" s="260">
        <v>9</v>
      </c>
      <c r="S121" s="260">
        <v>1</v>
      </c>
      <c r="T121" s="260">
        <v>8</v>
      </c>
      <c r="U121" s="260">
        <v>1</v>
      </c>
      <c r="V121" s="260">
        <v>2</v>
      </c>
      <c r="W121" s="260">
        <v>1</v>
      </c>
      <c r="X121" s="263">
        <v>35</v>
      </c>
      <c r="Y121" s="263">
        <v>6</v>
      </c>
      <c r="Z121" s="260">
        <v>0</v>
      </c>
      <c r="AA121" s="260">
        <v>0</v>
      </c>
      <c r="AB121" s="260">
        <v>0</v>
      </c>
      <c r="AC121" s="260">
        <v>0</v>
      </c>
      <c r="AD121" s="260">
        <v>0</v>
      </c>
      <c r="AE121" s="260">
        <v>0</v>
      </c>
      <c r="AF121" s="264">
        <v>0</v>
      </c>
      <c r="AG121" s="264">
        <v>0</v>
      </c>
      <c r="AH121" s="265">
        <f t="shared" si="2"/>
        <v>44</v>
      </c>
      <c r="AI121" s="265">
        <f t="shared" si="2"/>
        <v>8</v>
      </c>
      <c r="AJ121" s="266"/>
    </row>
    <row r="122" spans="1:36">
      <c r="A122" s="260">
        <v>118</v>
      </c>
      <c r="B122" s="260">
        <v>80030145</v>
      </c>
      <c r="C122" s="261" t="s">
        <v>264</v>
      </c>
      <c r="D122" s="260">
        <v>6</v>
      </c>
      <c r="E122" s="260">
        <v>1</v>
      </c>
      <c r="F122" s="260">
        <v>11</v>
      </c>
      <c r="G122" s="260">
        <v>1</v>
      </c>
      <c r="H122" s="260">
        <v>12</v>
      </c>
      <c r="I122" s="260">
        <v>1</v>
      </c>
      <c r="J122" s="262">
        <v>29</v>
      </c>
      <c r="K122" s="262">
        <v>3</v>
      </c>
      <c r="L122" s="260">
        <v>14</v>
      </c>
      <c r="M122" s="260">
        <v>1</v>
      </c>
      <c r="N122" s="260">
        <v>14</v>
      </c>
      <c r="O122" s="260">
        <v>1</v>
      </c>
      <c r="P122" s="260">
        <v>21</v>
      </c>
      <c r="Q122" s="260">
        <v>1</v>
      </c>
      <c r="R122" s="260">
        <v>16</v>
      </c>
      <c r="S122" s="260">
        <v>1</v>
      </c>
      <c r="T122" s="260">
        <v>19</v>
      </c>
      <c r="U122" s="260">
        <v>1</v>
      </c>
      <c r="V122" s="260">
        <v>15</v>
      </c>
      <c r="W122" s="260">
        <v>1</v>
      </c>
      <c r="X122" s="263">
        <v>99</v>
      </c>
      <c r="Y122" s="263">
        <v>6</v>
      </c>
      <c r="Z122" s="260">
        <v>0</v>
      </c>
      <c r="AA122" s="260">
        <v>0</v>
      </c>
      <c r="AB122" s="260">
        <v>0</v>
      </c>
      <c r="AC122" s="260">
        <v>0</v>
      </c>
      <c r="AD122" s="260">
        <v>0</v>
      </c>
      <c r="AE122" s="260">
        <v>0</v>
      </c>
      <c r="AF122" s="264">
        <v>0</v>
      </c>
      <c r="AG122" s="264">
        <v>0</v>
      </c>
      <c r="AH122" s="265">
        <f t="shared" si="2"/>
        <v>128</v>
      </c>
      <c r="AI122" s="265">
        <f t="shared" si="2"/>
        <v>9</v>
      </c>
      <c r="AJ122" s="266"/>
    </row>
    <row r="123" spans="1:36">
      <c r="A123" s="260">
        <v>119</v>
      </c>
      <c r="B123" s="260">
        <v>80030146</v>
      </c>
      <c r="C123" s="261" t="s">
        <v>265</v>
      </c>
      <c r="D123" s="260">
        <v>0</v>
      </c>
      <c r="E123" s="260">
        <v>0</v>
      </c>
      <c r="F123" s="260">
        <v>7</v>
      </c>
      <c r="G123" s="260">
        <v>1</v>
      </c>
      <c r="H123" s="260">
        <v>13</v>
      </c>
      <c r="I123" s="260">
        <v>1</v>
      </c>
      <c r="J123" s="262">
        <v>20</v>
      </c>
      <c r="K123" s="262">
        <v>2</v>
      </c>
      <c r="L123" s="260">
        <v>8</v>
      </c>
      <c r="M123" s="260">
        <v>1</v>
      </c>
      <c r="N123" s="260">
        <v>9</v>
      </c>
      <c r="O123" s="260">
        <v>1</v>
      </c>
      <c r="P123" s="260">
        <v>8</v>
      </c>
      <c r="Q123" s="260">
        <v>1</v>
      </c>
      <c r="R123" s="260">
        <v>7</v>
      </c>
      <c r="S123" s="260">
        <v>1</v>
      </c>
      <c r="T123" s="260">
        <v>4</v>
      </c>
      <c r="U123" s="260">
        <v>1</v>
      </c>
      <c r="V123" s="260">
        <v>8</v>
      </c>
      <c r="W123" s="260">
        <v>1</v>
      </c>
      <c r="X123" s="263">
        <v>44</v>
      </c>
      <c r="Y123" s="263">
        <v>6</v>
      </c>
      <c r="Z123" s="260">
        <v>0</v>
      </c>
      <c r="AA123" s="260">
        <v>0</v>
      </c>
      <c r="AB123" s="260">
        <v>0</v>
      </c>
      <c r="AC123" s="260">
        <v>0</v>
      </c>
      <c r="AD123" s="260">
        <v>0</v>
      </c>
      <c r="AE123" s="260">
        <v>0</v>
      </c>
      <c r="AF123" s="264">
        <v>0</v>
      </c>
      <c r="AG123" s="264">
        <v>0</v>
      </c>
      <c r="AH123" s="265">
        <f t="shared" si="2"/>
        <v>64</v>
      </c>
      <c r="AI123" s="265">
        <f t="shared" si="2"/>
        <v>8</v>
      </c>
      <c r="AJ123" s="266"/>
    </row>
    <row r="124" spans="1:36">
      <c r="A124" s="260">
        <v>120</v>
      </c>
      <c r="B124" s="260">
        <v>80030147</v>
      </c>
      <c r="C124" s="261" t="s">
        <v>266</v>
      </c>
      <c r="D124" s="260">
        <v>0</v>
      </c>
      <c r="E124" s="260">
        <v>0</v>
      </c>
      <c r="F124" s="260">
        <v>10</v>
      </c>
      <c r="G124" s="260">
        <v>1</v>
      </c>
      <c r="H124" s="260">
        <v>7</v>
      </c>
      <c r="I124" s="260">
        <v>1</v>
      </c>
      <c r="J124" s="262">
        <v>17</v>
      </c>
      <c r="K124" s="262">
        <v>2</v>
      </c>
      <c r="L124" s="260">
        <v>14</v>
      </c>
      <c r="M124" s="260">
        <v>1</v>
      </c>
      <c r="N124" s="260">
        <v>10</v>
      </c>
      <c r="O124" s="260">
        <v>1</v>
      </c>
      <c r="P124" s="260">
        <v>10</v>
      </c>
      <c r="Q124" s="260">
        <v>1</v>
      </c>
      <c r="R124" s="260">
        <v>7</v>
      </c>
      <c r="S124" s="260">
        <v>1</v>
      </c>
      <c r="T124" s="260">
        <v>8</v>
      </c>
      <c r="U124" s="260">
        <v>1</v>
      </c>
      <c r="V124" s="260">
        <v>17</v>
      </c>
      <c r="W124" s="260">
        <v>1</v>
      </c>
      <c r="X124" s="263">
        <v>66</v>
      </c>
      <c r="Y124" s="263">
        <v>6</v>
      </c>
      <c r="Z124" s="260">
        <v>0</v>
      </c>
      <c r="AA124" s="260">
        <v>0</v>
      </c>
      <c r="AB124" s="260">
        <v>0</v>
      </c>
      <c r="AC124" s="260">
        <v>0</v>
      </c>
      <c r="AD124" s="260">
        <v>0</v>
      </c>
      <c r="AE124" s="260">
        <v>0</v>
      </c>
      <c r="AF124" s="264">
        <v>0</v>
      </c>
      <c r="AG124" s="264">
        <v>0</v>
      </c>
      <c r="AH124" s="265">
        <f t="shared" si="2"/>
        <v>83</v>
      </c>
      <c r="AI124" s="265">
        <f t="shared" si="2"/>
        <v>8</v>
      </c>
      <c r="AJ124" s="266"/>
    </row>
    <row r="125" spans="1:36">
      <c r="A125" s="260">
        <v>121</v>
      </c>
      <c r="B125" s="260">
        <v>80030148</v>
      </c>
      <c r="C125" s="261" t="s">
        <v>267</v>
      </c>
      <c r="D125" s="260">
        <v>0</v>
      </c>
      <c r="E125" s="260">
        <v>0</v>
      </c>
      <c r="F125" s="260">
        <v>9</v>
      </c>
      <c r="G125" s="260">
        <v>1</v>
      </c>
      <c r="H125" s="260">
        <v>11</v>
      </c>
      <c r="I125" s="260">
        <v>1</v>
      </c>
      <c r="J125" s="262">
        <v>20</v>
      </c>
      <c r="K125" s="262">
        <v>2</v>
      </c>
      <c r="L125" s="260">
        <v>6</v>
      </c>
      <c r="M125" s="260">
        <v>1</v>
      </c>
      <c r="N125" s="260">
        <v>7</v>
      </c>
      <c r="O125" s="260">
        <v>1</v>
      </c>
      <c r="P125" s="260">
        <v>13</v>
      </c>
      <c r="Q125" s="260">
        <v>1</v>
      </c>
      <c r="R125" s="260">
        <v>11</v>
      </c>
      <c r="S125" s="260">
        <v>1</v>
      </c>
      <c r="T125" s="260">
        <v>12</v>
      </c>
      <c r="U125" s="260">
        <v>1</v>
      </c>
      <c r="V125" s="260">
        <v>15</v>
      </c>
      <c r="W125" s="260">
        <v>1</v>
      </c>
      <c r="X125" s="263">
        <v>64</v>
      </c>
      <c r="Y125" s="263">
        <v>6</v>
      </c>
      <c r="Z125" s="260">
        <v>0</v>
      </c>
      <c r="AA125" s="260">
        <v>0</v>
      </c>
      <c r="AB125" s="260">
        <v>0</v>
      </c>
      <c r="AC125" s="260">
        <v>0</v>
      </c>
      <c r="AD125" s="260">
        <v>0</v>
      </c>
      <c r="AE125" s="260">
        <v>0</v>
      </c>
      <c r="AF125" s="264">
        <v>0</v>
      </c>
      <c r="AG125" s="264">
        <v>0</v>
      </c>
      <c r="AH125" s="265">
        <f t="shared" si="2"/>
        <v>84</v>
      </c>
      <c r="AI125" s="265">
        <f t="shared" si="2"/>
        <v>8</v>
      </c>
      <c r="AJ125" s="266"/>
    </row>
    <row r="126" spans="1:36">
      <c r="A126" s="260">
        <v>122</v>
      </c>
      <c r="B126" s="260">
        <v>80030150</v>
      </c>
      <c r="C126" s="261" t="s">
        <v>269</v>
      </c>
      <c r="D126" s="260">
        <v>0</v>
      </c>
      <c r="E126" s="260">
        <v>0</v>
      </c>
      <c r="F126" s="260">
        <v>12</v>
      </c>
      <c r="G126" s="260">
        <v>1</v>
      </c>
      <c r="H126" s="260">
        <v>15</v>
      </c>
      <c r="I126" s="260">
        <v>1</v>
      </c>
      <c r="J126" s="262">
        <v>27</v>
      </c>
      <c r="K126" s="262">
        <v>2</v>
      </c>
      <c r="L126" s="260">
        <v>9</v>
      </c>
      <c r="M126" s="260">
        <v>1</v>
      </c>
      <c r="N126" s="260">
        <v>7</v>
      </c>
      <c r="O126" s="260">
        <v>1</v>
      </c>
      <c r="P126" s="260">
        <v>12</v>
      </c>
      <c r="Q126" s="260">
        <v>1</v>
      </c>
      <c r="R126" s="260">
        <v>12</v>
      </c>
      <c r="S126" s="260">
        <v>1</v>
      </c>
      <c r="T126" s="260">
        <v>12</v>
      </c>
      <c r="U126" s="260">
        <v>1</v>
      </c>
      <c r="V126" s="260">
        <v>9</v>
      </c>
      <c r="W126" s="260">
        <v>1</v>
      </c>
      <c r="X126" s="263">
        <v>61</v>
      </c>
      <c r="Y126" s="263">
        <v>6</v>
      </c>
      <c r="Z126" s="260">
        <v>0</v>
      </c>
      <c r="AA126" s="260">
        <v>0</v>
      </c>
      <c r="AB126" s="260">
        <v>0</v>
      </c>
      <c r="AC126" s="260">
        <v>0</v>
      </c>
      <c r="AD126" s="260">
        <v>0</v>
      </c>
      <c r="AE126" s="260">
        <v>0</v>
      </c>
      <c r="AF126" s="264">
        <v>0</v>
      </c>
      <c r="AG126" s="264">
        <v>0</v>
      </c>
      <c r="AH126" s="265">
        <f t="shared" si="2"/>
        <v>88</v>
      </c>
      <c r="AI126" s="265">
        <f t="shared" si="2"/>
        <v>8</v>
      </c>
      <c r="AJ126" s="266"/>
    </row>
    <row r="127" spans="1:36">
      <c r="A127" s="260">
        <v>123</v>
      </c>
      <c r="B127" s="260">
        <v>80030151</v>
      </c>
      <c r="C127" s="261" t="s">
        <v>270</v>
      </c>
      <c r="D127" s="260">
        <v>0</v>
      </c>
      <c r="E127" s="260">
        <v>0</v>
      </c>
      <c r="F127" s="260">
        <v>7</v>
      </c>
      <c r="G127" s="260">
        <v>1</v>
      </c>
      <c r="H127" s="260">
        <v>3</v>
      </c>
      <c r="I127" s="260">
        <v>1</v>
      </c>
      <c r="J127" s="262">
        <v>10</v>
      </c>
      <c r="K127" s="262">
        <v>2</v>
      </c>
      <c r="L127" s="260">
        <v>10</v>
      </c>
      <c r="M127" s="260">
        <v>1</v>
      </c>
      <c r="N127" s="260">
        <v>1</v>
      </c>
      <c r="O127" s="260">
        <v>1</v>
      </c>
      <c r="P127" s="260">
        <v>6</v>
      </c>
      <c r="Q127" s="260">
        <v>1</v>
      </c>
      <c r="R127" s="260">
        <v>7</v>
      </c>
      <c r="S127" s="260">
        <v>1</v>
      </c>
      <c r="T127" s="260">
        <v>6</v>
      </c>
      <c r="U127" s="260">
        <v>1</v>
      </c>
      <c r="V127" s="260">
        <v>3</v>
      </c>
      <c r="W127" s="260">
        <v>1</v>
      </c>
      <c r="X127" s="263">
        <v>33</v>
      </c>
      <c r="Y127" s="263">
        <v>6</v>
      </c>
      <c r="Z127" s="260">
        <v>0</v>
      </c>
      <c r="AA127" s="260">
        <v>0</v>
      </c>
      <c r="AB127" s="260">
        <v>0</v>
      </c>
      <c r="AC127" s="260">
        <v>0</v>
      </c>
      <c r="AD127" s="260">
        <v>0</v>
      </c>
      <c r="AE127" s="260">
        <v>0</v>
      </c>
      <c r="AF127" s="264">
        <v>0</v>
      </c>
      <c r="AG127" s="264">
        <v>0</v>
      </c>
      <c r="AH127" s="265">
        <f t="shared" si="2"/>
        <v>43</v>
      </c>
      <c r="AI127" s="265">
        <f t="shared" si="2"/>
        <v>8</v>
      </c>
      <c r="AJ127" s="266"/>
    </row>
    <row r="128" spans="1:36">
      <c r="A128" s="260">
        <v>124</v>
      </c>
      <c r="B128" s="260">
        <v>80030152</v>
      </c>
      <c r="C128" s="261" t="s">
        <v>271</v>
      </c>
      <c r="D128" s="260">
        <v>0</v>
      </c>
      <c r="E128" s="260">
        <v>0</v>
      </c>
      <c r="F128" s="260">
        <v>0</v>
      </c>
      <c r="G128" s="260">
        <v>0</v>
      </c>
      <c r="H128" s="260">
        <v>0</v>
      </c>
      <c r="I128" s="260">
        <v>0</v>
      </c>
      <c r="J128" s="262">
        <v>0</v>
      </c>
      <c r="K128" s="262">
        <v>0</v>
      </c>
      <c r="L128" s="260">
        <v>0</v>
      </c>
      <c r="M128" s="260">
        <v>0</v>
      </c>
      <c r="N128" s="260">
        <v>2</v>
      </c>
      <c r="O128" s="260">
        <v>1</v>
      </c>
      <c r="P128" s="260">
        <v>0</v>
      </c>
      <c r="Q128" s="260">
        <v>0</v>
      </c>
      <c r="R128" s="260">
        <v>1</v>
      </c>
      <c r="S128" s="260">
        <v>1</v>
      </c>
      <c r="T128" s="260">
        <v>1</v>
      </c>
      <c r="U128" s="260">
        <v>1</v>
      </c>
      <c r="V128" s="260">
        <v>1</v>
      </c>
      <c r="W128" s="260">
        <v>1</v>
      </c>
      <c r="X128" s="263">
        <v>5</v>
      </c>
      <c r="Y128" s="263">
        <v>4</v>
      </c>
      <c r="Z128" s="260">
        <v>0</v>
      </c>
      <c r="AA128" s="260">
        <v>0</v>
      </c>
      <c r="AB128" s="260">
        <v>0</v>
      </c>
      <c r="AC128" s="260">
        <v>0</v>
      </c>
      <c r="AD128" s="260">
        <v>0</v>
      </c>
      <c r="AE128" s="260">
        <v>0</v>
      </c>
      <c r="AF128" s="264">
        <v>0</v>
      </c>
      <c r="AG128" s="264">
        <v>0</v>
      </c>
      <c r="AH128" s="265">
        <f t="shared" si="2"/>
        <v>5</v>
      </c>
      <c r="AI128" s="265">
        <f t="shared" si="2"/>
        <v>4</v>
      </c>
      <c r="AJ128" s="266"/>
    </row>
    <row r="129" spans="1:36">
      <c r="A129" s="260">
        <v>125</v>
      </c>
      <c r="B129" s="260">
        <v>80030154</v>
      </c>
      <c r="C129" s="261" t="s">
        <v>272</v>
      </c>
      <c r="D129" s="260">
        <v>0</v>
      </c>
      <c r="E129" s="260">
        <v>0</v>
      </c>
      <c r="F129" s="260">
        <v>2</v>
      </c>
      <c r="G129" s="260">
        <v>1</v>
      </c>
      <c r="H129" s="260">
        <v>2</v>
      </c>
      <c r="I129" s="260">
        <v>1</v>
      </c>
      <c r="J129" s="262">
        <v>4</v>
      </c>
      <c r="K129" s="262">
        <v>2</v>
      </c>
      <c r="L129" s="260">
        <v>2</v>
      </c>
      <c r="M129" s="260">
        <v>1</v>
      </c>
      <c r="N129" s="260">
        <v>4</v>
      </c>
      <c r="O129" s="260">
        <v>1</v>
      </c>
      <c r="P129" s="260">
        <v>8</v>
      </c>
      <c r="Q129" s="260">
        <v>1</v>
      </c>
      <c r="R129" s="260">
        <v>1</v>
      </c>
      <c r="S129" s="260">
        <v>1</v>
      </c>
      <c r="T129" s="260">
        <v>5</v>
      </c>
      <c r="U129" s="260">
        <v>1</v>
      </c>
      <c r="V129" s="260">
        <v>3</v>
      </c>
      <c r="W129" s="260">
        <v>1</v>
      </c>
      <c r="X129" s="263">
        <v>23</v>
      </c>
      <c r="Y129" s="263">
        <v>6</v>
      </c>
      <c r="Z129" s="260">
        <v>0</v>
      </c>
      <c r="AA129" s="260">
        <v>0</v>
      </c>
      <c r="AB129" s="260">
        <v>0</v>
      </c>
      <c r="AC129" s="260">
        <v>0</v>
      </c>
      <c r="AD129" s="260">
        <v>0</v>
      </c>
      <c r="AE129" s="260">
        <v>0</v>
      </c>
      <c r="AF129" s="264">
        <v>0</v>
      </c>
      <c r="AG129" s="264">
        <v>0</v>
      </c>
      <c r="AH129" s="265">
        <f t="shared" si="2"/>
        <v>27</v>
      </c>
      <c r="AI129" s="265">
        <f t="shared" si="2"/>
        <v>8</v>
      </c>
      <c r="AJ129" s="266"/>
    </row>
    <row r="130" spans="1:36">
      <c r="A130" s="260">
        <v>126</v>
      </c>
      <c r="B130" s="260">
        <v>80030155</v>
      </c>
      <c r="C130" s="261" t="s">
        <v>273</v>
      </c>
      <c r="D130" s="260">
        <v>0</v>
      </c>
      <c r="E130" s="260">
        <v>0</v>
      </c>
      <c r="F130" s="260">
        <v>0</v>
      </c>
      <c r="G130" s="260">
        <v>0</v>
      </c>
      <c r="H130" s="260">
        <v>0</v>
      </c>
      <c r="I130" s="260">
        <v>0</v>
      </c>
      <c r="J130" s="262">
        <v>0</v>
      </c>
      <c r="K130" s="262">
        <v>0</v>
      </c>
      <c r="L130" s="260">
        <v>0</v>
      </c>
      <c r="M130" s="260">
        <v>0</v>
      </c>
      <c r="N130" s="260">
        <v>0</v>
      </c>
      <c r="O130" s="260">
        <v>0</v>
      </c>
      <c r="P130" s="260">
        <v>0</v>
      </c>
      <c r="Q130" s="260">
        <v>0</v>
      </c>
      <c r="R130" s="260">
        <v>0</v>
      </c>
      <c r="S130" s="260">
        <v>0</v>
      </c>
      <c r="T130" s="260">
        <v>0</v>
      </c>
      <c r="U130" s="260">
        <v>0</v>
      </c>
      <c r="V130" s="260">
        <v>3</v>
      </c>
      <c r="W130" s="260">
        <v>1</v>
      </c>
      <c r="X130" s="263">
        <v>3</v>
      </c>
      <c r="Y130" s="263">
        <v>1</v>
      </c>
      <c r="Z130" s="260">
        <v>0</v>
      </c>
      <c r="AA130" s="260">
        <v>0</v>
      </c>
      <c r="AB130" s="260">
        <v>0</v>
      </c>
      <c r="AC130" s="260">
        <v>0</v>
      </c>
      <c r="AD130" s="260">
        <v>0</v>
      </c>
      <c r="AE130" s="260">
        <v>0</v>
      </c>
      <c r="AF130" s="264">
        <v>0</v>
      </c>
      <c r="AG130" s="264">
        <v>0</v>
      </c>
      <c r="AH130" s="265">
        <f t="shared" si="2"/>
        <v>3</v>
      </c>
      <c r="AI130" s="265">
        <f t="shared" si="2"/>
        <v>1</v>
      </c>
      <c r="AJ130" s="266"/>
    </row>
    <row r="131" spans="1:36">
      <c r="A131" s="260">
        <v>127</v>
      </c>
      <c r="B131" s="260">
        <v>80030156</v>
      </c>
      <c r="C131" s="261" t="s">
        <v>274</v>
      </c>
      <c r="D131" s="260">
        <v>0</v>
      </c>
      <c r="E131" s="260">
        <v>0</v>
      </c>
      <c r="F131" s="260">
        <v>9</v>
      </c>
      <c r="G131" s="260">
        <v>1</v>
      </c>
      <c r="H131" s="260">
        <v>8</v>
      </c>
      <c r="I131" s="260">
        <v>1</v>
      </c>
      <c r="J131" s="262">
        <v>17</v>
      </c>
      <c r="K131" s="262">
        <v>2</v>
      </c>
      <c r="L131" s="260">
        <v>8</v>
      </c>
      <c r="M131" s="260">
        <v>1</v>
      </c>
      <c r="N131" s="260">
        <v>11</v>
      </c>
      <c r="O131" s="260">
        <v>1</v>
      </c>
      <c r="P131" s="260">
        <v>10</v>
      </c>
      <c r="Q131" s="260">
        <v>1</v>
      </c>
      <c r="R131" s="260">
        <v>13</v>
      </c>
      <c r="S131" s="260">
        <v>1</v>
      </c>
      <c r="T131" s="260">
        <v>11</v>
      </c>
      <c r="U131" s="260">
        <v>1</v>
      </c>
      <c r="V131" s="260">
        <v>10</v>
      </c>
      <c r="W131" s="260">
        <v>1</v>
      </c>
      <c r="X131" s="263">
        <v>63</v>
      </c>
      <c r="Y131" s="263">
        <v>6</v>
      </c>
      <c r="Z131" s="260">
        <v>4</v>
      </c>
      <c r="AA131" s="260">
        <v>1</v>
      </c>
      <c r="AB131" s="260">
        <v>10</v>
      </c>
      <c r="AC131" s="260">
        <v>1</v>
      </c>
      <c r="AD131" s="260">
        <v>12</v>
      </c>
      <c r="AE131" s="260">
        <v>1</v>
      </c>
      <c r="AF131" s="264">
        <v>26</v>
      </c>
      <c r="AG131" s="264">
        <v>3</v>
      </c>
      <c r="AH131" s="265">
        <f t="shared" si="2"/>
        <v>106</v>
      </c>
      <c r="AI131" s="265">
        <f t="shared" si="2"/>
        <v>11</v>
      </c>
      <c r="AJ131" s="266"/>
    </row>
    <row r="132" spans="1:36">
      <c r="A132" s="260">
        <v>128</v>
      </c>
      <c r="B132" s="260">
        <v>80030159</v>
      </c>
      <c r="C132" s="261" t="s">
        <v>275</v>
      </c>
      <c r="D132" s="260">
        <v>0</v>
      </c>
      <c r="E132" s="260">
        <v>0</v>
      </c>
      <c r="F132" s="260">
        <v>1</v>
      </c>
      <c r="G132" s="260">
        <v>1</v>
      </c>
      <c r="H132" s="260">
        <v>2</v>
      </c>
      <c r="I132" s="260">
        <v>1</v>
      </c>
      <c r="J132" s="262">
        <v>3</v>
      </c>
      <c r="K132" s="262">
        <v>2</v>
      </c>
      <c r="L132" s="260">
        <v>2</v>
      </c>
      <c r="M132" s="260">
        <v>1</v>
      </c>
      <c r="N132" s="260">
        <v>3</v>
      </c>
      <c r="O132" s="260">
        <v>1</v>
      </c>
      <c r="P132" s="260">
        <v>3</v>
      </c>
      <c r="Q132" s="260">
        <v>1</v>
      </c>
      <c r="R132" s="260">
        <v>6</v>
      </c>
      <c r="S132" s="260">
        <v>1</v>
      </c>
      <c r="T132" s="260">
        <v>5</v>
      </c>
      <c r="U132" s="260">
        <v>1</v>
      </c>
      <c r="V132" s="260">
        <v>8</v>
      </c>
      <c r="W132" s="260">
        <v>1</v>
      </c>
      <c r="X132" s="263">
        <v>27</v>
      </c>
      <c r="Y132" s="263">
        <v>6</v>
      </c>
      <c r="Z132" s="260">
        <v>0</v>
      </c>
      <c r="AA132" s="260">
        <v>0</v>
      </c>
      <c r="AB132" s="260">
        <v>0</v>
      </c>
      <c r="AC132" s="260">
        <v>0</v>
      </c>
      <c r="AD132" s="260">
        <v>1</v>
      </c>
      <c r="AE132" s="260">
        <v>1</v>
      </c>
      <c r="AF132" s="264">
        <v>1</v>
      </c>
      <c r="AG132" s="264">
        <v>1</v>
      </c>
      <c r="AH132" s="265">
        <f t="shared" si="2"/>
        <v>31</v>
      </c>
      <c r="AI132" s="265">
        <f t="shared" si="2"/>
        <v>9</v>
      </c>
      <c r="AJ132" s="266"/>
    </row>
    <row r="133" spans="1:36">
      <c r="A133" s="260">
        <v>129</v>
      </c>
      <c r="B133" s="260">
        <v>80030160</v>
      </c>
      <c r="C133" s="261" t="s">
        <v>277</v>
      </c>
      <c r="D133" s="260">
        <v>12</v>
      </c>
      <c r="E133" s="260">
        <v>1</v>
      </c>
      <c r="F133" s="260">
        <v>17</v>
      </c>
      <c r="G133" s="260">
        <v>1</v>
      </c>
      <c r="H133" s="260">
        <v>13</v>
      </c>
      <c r="I133" s="260">
        <v>1</v>
      </c>
      <c r="J133" s="262">
        <v>42</v>
      </c>
      <c r="K133" s="262">
        <v>3</v>
      </c>
      <c r="L133" s="260">
        <v>25</v>
      </c>
      <c r="M133" s="260">
        <v>1</v>
      </c>
      <c r="N133" s="260">
        <v>12</v>
      </c>
      <c r="O133" s="260">
        <v>1</v>
      </c>
      <c r="P133" s="260">
        <v>23</v>
      </c>
      <c r="Q133" s="260">
        <v>1</v>
      </c>
      <c r="R133" s="260">
        <v>15</v>
      </c>
      <c r="S133" s="260">
        <v>1</v>
      </c>
      <c r="T133" s="260">
        <v>18</v>
      </c>
      <c r="U133" s="260">
        <v>1</v>
      </c>
      <c r="V133" s="260">
        <v>23</v>
      </c>
      <c r="W133" s="260">
        <v>1</v>
      </c>
      <c r="X133" s="263">
        <v>116</v>
      </c>
      <c r="Y133" s="263">
        <v>6</v>
      </c>
      <c r="Z133" s="260">
        <v>0</v>
      </c>
      <c r="AA133" s="260">
        <v>0</v>
      </c>
      <c r="AB133" s="260">
        <v>0</v>
      </c>
      <c r="AC133" s="260">
        <v>0</v>
      </c>
      <c r="AD133" s="260">
        <v>0</v>
      </c>
      <c r="AE133" s="260">
        <v>0</v>
      </c>
      <c r="AF133" s="264">
        <v>0</v>
      </c>
      <c r="AG133" s="264">
        <v>0</v>
      </c>
      <c r="AH133" s="265">
        <f t="shared" si="2"/>
        <v>158</v>
      </c>
      <c r="AI133" s="265">
        <f t="shared" si="2"/>
        <v>9</v>
      </c>
      <c r="AJ133" s="266"/>
    </row>
    <row r="134" spans="1:36">
      <c r="A134" s="260">
        <v>130</v>
      </c>
      <c r="B134" s="260">
        <v>80030161</v>
      </c>
      <c r="C134" s="261" t="s">
        <v>278</v>
      </c>
      <c r="D134" s="260">
        <v>0</v>
      </c>
      <c r="E134" s="260">
        <v>0</v>
      </c>
      <c r="F134" s="260">
        <v>17</v>
      </c>
      <c r="G134" s="260">
        <v>1</v>
      </c>
      <c r="H134" s="260">
        <v>7</v>
      </c>
      <c r="I134" s="260">
        <v>1</v>
      </c>
      <c r="J134" s="262">
        <v>24</v>
      </c>
      <c r="K134" s="262">
        <v>2</v>
      </c>
      <c r="L134" s="260">
        <v>4</v>
      </c>
      <c r="M134" s="260">
        <v>1</v>
      </c>
      <c r="N134" s="260">
        <v>2</v>
      </c>
      <c r="O134" s="260">
        <v>1</v>
      </c>
      <c r="P134" s="260">
        <v>6</v>
      </c>
      <c r="Q134" s="260">
        <v>1</v>
      </c>
      <c r="R134" s="260">
        <v>9</v>
      </c>
      <c r="S134" s="260">
        <v>1</v>
      </c>
      <c r="T134" s="260">
        <v>5</v>
      </c>
      <c r="U134" s="260">
        <v>1</v>
      </c>
      <c r="V134" s="260">
        <v>8</v>
      </c>
      <c r="W134" s="260">
        <v>1</v>
      </c>
      <c r="X134" s="263">
        <v>34</v>
      </c>
      <c r="Y134" s="263">
        <v>6</v>
      </c>
      <c r="Z134" s="260">
        <v>0</v>
      </c>
      <c r="AA134" s="260">
        <v>0</v>
      </c>
      <c r="AB134" s="260">
        <v>0</v>
      </c>
      <c r="AC134" s="260">
        <v>0</v>
      </c>
      <c r="AD134" s="260">
        <v>0</v>
      </c>
      <c r="AE134" s="260">
        <v>0</v>
      </c>
      <c r="AF134" s="264">
        <v>0</v>
      </c>
      <c r="AG134" s="264">
        <v>0</v>
      </c>
      <c r="AH134" s="265">
        <f t="shared" si="2"/>
        <v>58</v>
      </c>
      <c r="AI134" s="265">
        <f t="shared" si="2"/>
        <v>8</v>
      </c>
      <c r="AJ134" s="266"/>
    </row>
    <row r="135" spans="1:36">
      <c r="A135" s="260">
        <v>131</v>
      </c>
      <c r="B135" s="260">
        <v>80030162</v>
      </c>
      <c r="C135" s="261" t="s">
        <v>280</v>
      </c>
      <c r="D135" s="260">
        <v>7</v>
      </c>
      <c r="E135" s="260">
        <v>1</v>
      </c>
      <c r="F135" s="260">
        <v>5</v>
      </c>
      <c r="G135" s="260">
        <v>1</v>
      </c>
      <c r="H135" s="260">
        <v>7</v>
      </c>
      <c r="I135" s="260">
        <v>1</v>
      </c>
      <c r="J135" s="262">
        <v>19</v>
      </c>
      <c r="K135" s="262">
        <v>3</v>
      </c>
      <c r="L135" s="260">
        <v>9</v>
      </c>
      <c r="M135" s="260">
        <v>1</v>
      </c>
      <c r="N135" s="260">
        <v>9</v>
      </c>
      <c r="O135" s="260">
        <v>1</v>
      </c>
      <c r="P135" s="260">
        <v>6</v>
      </c>
      <c r="Q135" s="260">
        <v>1</v>
      </c>
      <c r="R135" s="260">
        <v>9</v>
      </c>
      <c r="S135" s="260">
        <v>1</v>
      </c>
      <c r="T135" s="260">
        <v>13</v>
      </c>
      <c r="U135" s="260">
        <v>1</v>
      </c>
      <c r="V135" s="260">
        <v>7</v>
      </c>
      <c r="W135" s="260">
        <v>1</v>
      </c>
      <c r="X135" s="263">
        <v>53</v>
      </c>
      <c r="Y135" s="263">
        <v>6</v>
      </c>
      <c r="Z135" s="260">
        <v>20</v>
      </c>
      <c r="AA135" s="260">
        <v>1</v>
      </c>
      <c r="AB135" s="260">
        <v>15</v>
      </c>
      <c r="AC135" s="260">
        <v>1</v>
      </c>
      <c r="AD135" s="260">
        <v>15</v>
      </c>
      <c r="AE135" s="260">
        <v>1</v>
      </c>
      <c r="AF135" s="264">
        <v>50</v>
      </c>
      <c r="AG135" s="264">
        <v>3</v>
      </c>
      <c r="AH135" s="265">
        <f t="shared" ref="AH135:AI198" si="3">J135+X135+AF135</f>
        <v>122</v>
      </c>
      <c r="AI135" s="265">
        <f t="shared" si="3"/>
        <v>12</v>
      </c>
      <c r="AJ135" s="266"/>
    </row>
    <row r="136" spans="1:36">
      <c r="A136" s="260">
        <v>132</v>
      </c>
      <c r="B136" s="260">
        <v>80030163</v>
      </c>
      <c r="C136" s="261" t="s">
        <v>282</v>
      </c>
      <c r="D136" s="260">
        <v>14</v>
      </c>
      <c r="E136" s="260">
        <v>1</v>
      </c>
      <c r="F136" s="260">
        <v>6</v>
      </c>
      <c r="G136" s="260">
        <v>1</v>
      </c>
      <c r="H136" s="260">
        <v>16</v>
      </c>
      <c r="I136" s="260">
        <v>1</v>
      </c>
      <c r="J136" s="262">
        <v>36</v>
      </c>
      <c r="K136" s="262">
        <v>3</v>
      </c>
      <c r="L136" s="260">
        <v>17</v>
      </c>
      <c r="M136" s="260">
        <v>1</v>
      </c>
      <c r="N136" s="260">
        <v>21</v>
      </c>
      <c r="O136" s="260">
        <v>1</v>
      </c>
      <c r="P136" s="260">
        <v>20</v>
      </c>
      <c r="Q136" s="260">
        <v>1</v>
      </c>
      <c r="R136" s="260">
        <v>23</v>
      </c>
      <c r="S136" s="260">
        <v>1</v>
      </c>
      <c r="T136" s="260">
        <v>31</v>
      </c>
      <c r="U136" s="260">
        <v>1</v>
      </c>
      <c r="V136" s="260">
        <v>11</v>
      </c>
      <c r="W136" s="260">
        <v>1</v>
      </c>
      <c r="X136" s="263">
        <v>123</v>
      </c>
      <c r="Y136" s="263">
        <v>6</v>
      </c>
      <c r="Z136" s="260">
        <v>0</v>
      </c>
      <c r="AA136" s="260">
        <v>0</v>
      </c>
      <c r="AB136" s="260">
        <v>0</v>
      </c>
      <c r="AC136" s="260">
        <v>0</v>
      </c>
      <c r="AD136" s="260">
        <v>0</v>
      </c>
      <c r="AE136" s="260">
        <v>0</v>
      </c>
      <c r="AF136" s="264">
        <v>0</v>
      </c>
      <c r="AG136" s="264">
        <v>0</v>
      </c>
      <c r="AH136" s="265">
        <f t="shared" si="3"/>
        <v>159</v>
      </c>
      <c r="AI136" s="265">
        <f t="shared" si="3"/>
        <v>9</v>
      </c>
      <c r="AJ136" s="266"/>
    </row>
    <row r="137" spans="1:36">
      <c r="A137" s="260">
        <v>133</v>
      </c>
      <c r="B137" s="260">
        <v>80030164</v>
      </c>
      <c r="C137" s="261" t="s">
        <v>285</v>
      </c>
      <c r="D137" s="260">
        <v>4</v>
      </c>
      <c r="E137" s="260">
        <v>1</v>
      </c>
      <c r="F137" s="260">
        <v>11</v>
      </c>
      <c r="G137" s="260">
        <v>1</v>
      </c>
      <c r="H137" s="260">
        <v>7</v>
      </c>
      <c r="I137" s="260">
        <v>1</v>
      </c>
      <c r="J137" s="262">
        <v>22</v>
      </c>
      <c r="K137" s="262">
        <v>3</v>
      </c>
      <c r="L137" s="260">
        <v>21</v>
      </c>
      <c r="M137" s="260">
        <v>1</v>
      </c>
      <c r="N137" s="260">
        <v>11</v>
      </c>
      <c r="O137" s="260">
        <v>1</v>
      </c>
      <c r="P137" s="260">
        <v>16</v>
      </c>
      <c r="Q137" s="260">
        <v>1</v>
      </c>
      <c r="R137" s="260">
        <v>12</v>
      </c>
      <c r="S137" s="260">
        <v>1</v>
      </c>
      <c r="T137" s="260">
        <v>20</v>
      </c>
      <c r="U137" s="260">
        <v>1</v>
      </c>
      <c r="V137" s="260">
        <v>19</v>
      </c>
      <c r="W137" s="260">
        <v>1</v>
      </c>
      <c r="X137" s="263">
        <v>99</v>
      </c>
      <c r="Y137" s="263">
        <v>6</v>
      </c>
      <c r="Z137" s="260">
        <v>0</v>
      </c>
      <c r="AA137" s="260">
        <v>0</v>
      </c>
      <c r="AB137" s="260">
        <v>0</v>
      </c>
      <c r="AC137" s="260">
        <v>0</v>
      </c>
      <c r="AD137" s="260">
        <v>0</v>
      </c>
      <c r="AE137" s="260">
        <v>0</v>
      </c>
      <c r="AF137" s="264">
        <v>0</v>
      </c>
      <c r="AG137" s="264">
        <v>0</v>
      </c>
      <c r="AH137" s="265">
        <f t="shared" si="3"/>
        <v>121</v>
      </c>
      <c r="AI137" s="265">
        <f t="shared" si="3"/>
        <v>9</v>
      </c>
      <c r="AJ137" s="266"/>
    </row>
    <row r="138" spans="1:36">
      <c r="A138" s="260">
        <v>134</v>
      </c>
      <c r="B138" s="260">
        <v>80030165</v>
      </c>
      <c r="C138" s="261" t="s">
        <v>286</v>
      </c>
      <c r="D138" s="260">
        <v>4</v>
      </c>
      <c r="E138" s="260">
        <v>1</v>
      </c>
      <c r="F138" s="260">
        <v>8</v>
      </c>
      <c r="G138" s="260">
        <v>1</v>
      </c>
      <c r="H138" s="260">
        <v>3</v>
      </c>
      <c r="I138" s="260">
        <v>1</v>
      </c>
      <c r="J138" s="262">
        <v>15</v>
      </c>
      <c r="K138" s="262">
        <v>3</v>
      </c>
      <c r="L138" s="260">
        <v>5</v>
      </c>
      <c r="M138" s="260">
        <v>1</v>
      </c>
      <c r="N138" s="260">
        <v>2</v>
      </c>
      <c r="O138" s="260">
        <v>1</v>
      </c>
      <c r="P138" s="260">
        <v>3</v>
      </c>
      <c r="Q138" s="260">
        <v>1</v>
      </c>
      <c r="R138" s="260">
        <v>1</v>
      </c>
      <c r="S138" s="260">
        <v>1</v>
      </c>
      <c r="T138" s="260">
        <v>3</v>
      </c>
      <c r="U138" s="260">
        <v>1</v>
      </c>
      <c r="V138" s="260">
        <v>0</v>
      </c>
      <c r="W138" s="260">
        <v>0</v>
      </c>
      <c r="X138" s="263">
        <v>14</v>
      </c>
      <c r="Y138" s="263">
        <v>5</v>
      </c>
      <c r="Z138" s="260">
        <v>0</v>
      </c>
      <c r="AA138" s="260">
        <v>0</v>
      </c>
      <c r="AB138" s="260">
        <v>0</v>
      </c>
      <c r="AC138" s="260">
        <v>0</v>
      </c>
      <c r="AD138" s="260">
        <v>0</v>
      </c>
      <c r="AE138" s="260">
        <v>0</v>
      </c>
      <c r="AF138" s="264">
        <v>0</v>
      </c>
      <c r="AG138" s="264">
        <v>0</v>
      </c>
      <c r="AH138" s="265">
        <f t="shared" si="3"/>
        <v>29</v>
      </c>
      <c r="AI138" s="265">
        <f t="shared" si="3"/>
        <v>8</v>
      </c>
      <c r="AJ138" s="266"/>
    </row>
    <row r="139" spans="1:36">
      <c r="A139" s="260">
        <v>135</v>
      </c>
      <c r="B139" s="260">
        <v>80030166</v>
      </c>
      <c r="C139" s="261" t="s">
        <v>287</v>
      </c>
      <c r="D139" s="260">
        <v>15</v>
      </c>
      <c r="E139" s="260">
        <v>1</v>
      </c>
      <c r="F139" s="260">
        <v>11</v>
      </c>
      <c r="G139" s="260">
        <v>1</v>
      </c>
      <c r="H139" s="260">
        <v>18</v>
      </c>
      <c r="I139" s="260">
        <v>1</v>
      </c>
      <c r="J139" s="262">
        <v>44</v>
      </c>
      <c r="K139" s="262">
        <v>3</v>
      </c>
      <c r="L139" s="260">
        <v>18</v>
      </c>
      <c r="M139" s="260">
        <v>1</v>
      </c>
      <c r="N139" s="260">
        <v>15</v>
      </c>
      <c r="O139" s="260">
        <v>1</v>
      </c>
      <c r="P139" s="260">
        <v>12</v>
      </c>
      <c r="Q139" s="260">
        <v>1</v>
      </c>
      <c r="R139" s="260">
        <v>8</v>
      </c>
      <c r="S139" s="260">
        <v>1</v>
      </c>
      <c r="T139" s="260">
        <v>19</v>
      </c>
      <c r="U139" s="260">
        <v>1</v>
      </c>
      <c r="V139" s="260">
        <v>13</v>
      </c>
      <c r="W139" s="260">
        <v>1</v>
      </c>
      <c r="X139" s="263">
        <v>85</v>
      </c>
      <c r="Y139" s="263">
        <v>6</v>
      </c>
      <c r="Z139" s="260">
        <v>0</v>
      </c>
      <c r="AA139" s="260">
        <v>0</v>
      </c>
      <c r="AB139" s="260">
        <v>0</v>
      </c>
      <c r="AC139" s="260">
        <v>0</v>
      </c>
      <c r="AD139" s="260">
        <v>0</v>
      </c>
      <c r="AE139" s="260">
        <v>0</v>
      </c>
      <c r="AF139" s="264">
        <v>0</v>
      </c>
      <c r="AG139" s="264">
        <v>0</v>
      </c>
      <c r="AH139" s="265">
        <f t="shared" si="3"/>
        <v>129</v>
      </c>
      <c r="AI139" s="265">
        <f t="shared" si="3"/>
        <v>9</v>
      </c>
      <c r="AJ139" s="266"/>
    </row>
    <row r="140" spans="1:36">
      <c r="A140" s="260">
        <v>136</v>
      </c>
      <c r="B140" s="260">
        <v>80030167</v>
      </c>
      <c r="C140" s="261" t="s">
        <v>289</v>
      </c>
      <c r="D140" s="260">
        <v>9</v>
      </c>
      <c r="E140" s="260">
        <v>1</v>
      </c>
      <c r="F140" s="260">
        <v>18</v>
      </c>
      <c r="G140" s="260">
        <v>1</v>
      </c>
      <c r="H140" s="260">
        <v>21</v>
      </c>
      <c r="I140" s="260">
        <v>1</v>
      </c>
      <c r="J140" s="262">
        <v>48</v>
      </c>
      <c r="K140" s="262">
        <v>3</v>
      </c>
      <c r="L140" s="260">
        <v>34</v>
      </c>
      <c r="M140" s="260">
        <v>1</v>
      </c>
      <c r="N140" s="260">
        <v>34</v>
      </c>
      <c r="O140" s="260">
        <v>1</v>
      </c>
      <c r="P140" s="260">
        <v>37</v>
      </c>
      <c r="Q140" s="260">
        <v>1</v>
      </c>
      <c r="R140" s="260">
        <v>35</v>
      </c>
      <c r="S140" s="260">
        <v>1</v>
      </c>
      <c r="T140" s="260">
        <v>26</v>
      </c>
      <c r="U140" s="260">
        <v>1</v>
      </c>
      <c r="V140" s="260">
        <v>40</v>
      </c>
      <c r="W140" s="260">
        <v>1</v>
      </c>
      <c r="X140" s="263">
        <v>206</v>
      </c>
      <c r="Y140" s="263">
        <v>6</v>
      </c>
      <c r="Z140" s="260">
        <v>0</v>
      </c>
      <c r="AA140" s="260">
        <v>0</v>
      </c>
      <c r="AB140" s="260">
        <v>0</v>
      </c>
      <c r="AC140" s="260">
        <v>0</v>
      </c>
      <c r="AD140" s="260">
        <v>0</v>
      </c>
      <c r="AE140" s="260">
        <v>0</v>
      </c>
      <c r="AF140" s="264">
        <v>0</v>
      </c>
      <c r="AG140" s="264">
        <v>0</v>
      </c>
      <c r="AH140" s="265">
        <f t="shared" si="3"/>
        <v>254</v>
      </c>
      <c r="AI140" s="265">
        <f t="shared" si="3"/>
        <v>9</v>
      </c>
      <c r="AJ140" s="266"/>
    </row>
    <row r="141" spans="1:36">
      <c r="A141" s="260">
        <v>137</v>
      </c>
      <c r="B141" s="260">
        <v>80030169</v>
      </c>
      <c r="C141" s="261" t="s">
        <v>290</v>
      </c>
      <c r="D141" s="260">
        <v>7</v>
      </c>
      <c r="E141" s="260">
        <v>1</v>
      </c>
      <c r="F141" s="260">
        <v>17</v>
      </c>
      <c r="G141" s="260">
        <v>1</v>
      </c>
      <c r="H141" s="260">
        <v>19</v>
      </c>
      <c r="I141" s="260">
        <v>1</v>
      </c>
      <c r="J141" s="262">
        <v>43</v>
      </c>
      <c r="K141" s="262">
        <v>3</v>
      </c>
      <c r="L141" s="260">
        <v>22</v>
      </c>
      <c r="M141" s="260">
        <v>1</v>
      </c>
      <c r="N141" s="260">
        <v>18</v>
      </c>
      <c r="O141" s="260">
        <v>1</v>
      </c>
      <c r="P141" s="260">
        <v>22</v>
      </c>
      <c r="Q141" s="260">
        <v>1</v>
      </c>
      <c r="R141" s="260">
        <v>15</v>
      </c>
      <c r="S141" s="260">
        <v>1</v>
      </c>
      <c r="T141" s="260">
        <v>26</v>
      </c>
      <c r="U141" s="260">
        <v>1</v>
      </c>
      <c r="V141" s="260">
        <v>15</v>
      </c>
      <c r="W141" s="260">
        <v>1</v>
      </c>
      <c r="X141" s="263">
        <v>118</v>
      </c>
      <c r="Y141" s="263">
        <v>6</v>
      </c>
      <c r="Z141" s="260">
        <v>16</v>
      </c>
      <c r="AA141" s="260">
        <v>1</v>
      </c>
      <c r="AB141" s="260">
        <v>20</v>
      </c>
      <c r="AC141" s="260">
        <v>1</v>
      </c>
      <c r="AD141" s="260">
        <v>19</v>
      </c>
      <c r="AE141" s="260">
        <v>1</v>
      </c>
      <c r="AF141" s="264">
        <v>55</v>
      </c>
      <c r="AG141" s="264">
        <v>3</v>
      </c>
      <c r="AH141" s="265">
        <f t="shared" si="3"/>
        <v>216</v>
      </c>
      <c r="AI141" s="265">
        <f t="shared" si="3"/>
        <v>12</v>
      </c>
      <c r="AJ141" s="266"/>
    </row>
    <row r="142" spans="1:36">
      <c r="A142" s="260">
        <v>138</v>
      </c>
      <c r="B142" s="260">
        <v>80030170</v>
      </c>
      <c r="C142" s="261" t="s">
        <v>291</v>
      </c>
      <c r="D142" s="260">
        <v>0</v>
      </c>
      <c r="E142" s="260">
        <v>0</v>
      </c>
      <c r="F142" s="260">
        <v>2</v>
      </c>
      <c r="G142" s="260">
        <v>1</v>
      </c>
      <c r="H142" s="260">
        <v>0</v>
      </c>
      <c r="I142" s="260">
        <v>0</v>
      </c>
      <c r="J142" s="262">
        <v>2</v>
      </c>
      <c r="K142" s="262">
        <v>1</v>
      </c>
      <c r="L142" s="260">
        <v>0</v>
      </c>
      <c r="M142" s="260">
        <v>0</v>
      </c>
      <c r="N142" s="260">
        <v>0</v>
      </c>
      <c r="O142" s="260">
        <v>0</v>
      </c>
      <c r="P142" s="260">
        <v>0</v>
      </c>
      <c r="Q142" s="260">
        <v>0</v>
      </c>
      <c r="R142" s="260">
        <v>2</v>
      </c>
      <c r="S142" s="260">
        <v>1</v>
      </c>
      <c r="T142" s="260">
        <v>0</v>
      </c>
      <c r="U142" s="260">
        <v>0</v>
      </c>
      <c r="V142" s="260">
        <v>0</v>
      </c>
      <c r="W142" s="260">
        <v>0</v>
      </c>
      <c r="X142" s="263">
        <v>2</v>
      </c>
      <c r="Y142" s="263">
        <v>1</v>
      </c>
      <c r="Z142" s="260">
        <v>0</v>
      </c>
      <c r="AA142" s="260">
        <v>0</v>
      </c>
      <c r="AB142" s="260">
        <v>0</v>
      </c>
      <c r="AC142" s="260">
        <v>0</v>
      </c>
      <c r="AD142" s="260">
        <v>0</v>
      </c>
      <c r="AE142" s="260">
        <v>0</v>
      </c>
      <c r="AF142" s="264">
        <v>0</v>
      </c>
      <c r="AG142" s="264">
        <v>0</v>
      </c>
      <c r="AH142" s="265">
        <f t="shared" si="3"/>
        <v>4</v>
      </c>
      <c r="AI142" s="265">
        <f t="shared" si="3"/>
        <v>2</v>
      </c>
      <c r="AJ142" s="266"/>
    </row>
    <row r="143" spans="1:36">
      <c r="A143" s="260">
        <v>139</v>
      </c>
      <c r="B143" s="260">
        <v>80030171</v>
      </c>
      <c r="C143" s="261" t="s">
        <v>292</v>
      </c>
      <c r="D143" s="260">
        <v>0</v>
      </c>
      <c r="E143" s="260">
        <v>0</v>
      </c>
      <c r="F143" s="260">
        <v>0</v>
      </c>
      <c r="G143" s="260">
        <v>0</v>
      </c>
      <c r="H143" s="260">
        <v>0</v>
      </c>
      <c r="I143" s="260">
        <v>0</v>
      </c>
      <c r="J143" s="262">
        <v>0</v>
      </c>
      <c r="K143" s="262">
        <v>0</v>
      </c>
      <c r="L143" s="260">
        <v>0</v>
      </c>
      <c r="M143" s="260">
        <v>0</v>
      </c>
      <c r="N143" s="260">
        <v>1</v>
      </c>
      <c r="O143" s="260">
        <v>1</v>
      </c>
      <c r="P143" s="260">
        <v>0</v>
      </c>
      <c r="Q143" s="260">
        <v>0</v>
      </c>
      <c r="R143" s="260">
        <v>4</v>
      </c>
      <c r="S143" s="260">
        <v>1</v>
      </c>
      <c r="T143" s="260">
        <v>2</v>
      </c>
      <c r="U143" s="260">
        <v>1</v>
      </c>
      <c r="V143" s="260">
        <v>2</v>
      </c>
      <c r="W143" s="260">
        <v>1</v>
      </c>
      <c r="X143" s="263">
        <v>9</v>
      </c>
      <c r="Y143" s="263">
        <v>4</v>
      </c>
      <c r="Z143" s="260">
        <v>0</v>
      </c>
      <c r="AA143" s="260">
        <v>0</v>
      </c>
      <c r="AB143" s="260">
        <v>0</v>
      </c>
      <c r="AC143" s="260">
        <v>0</v>
      </c>
      <c r="AD143" s="260">
        <v>0</v>
      </c>
      <c r="AE143" s="260">
        <v>0</v>
      </c>
      <c r="AF143" s="264">
        <v>0</v>
      </c>
      <c r="AG143" s="264">
        <v>0</v>
      </c>
      <c r="AH143" s="265">
        <f t="shared" si="3"/>
        <v>9</v>
      </c>
      <c r="AI143" s="265">
        <f t="shared" si="3"/>
        <v>4</v>
      </c>
      <c r="AJ143" s="266"/>
    </row>
    <row r="144" spans="1:36">
      <c r="A144" s="260">
        <v>140</v>
      </c>
      <c r="B144" s="260">
        <v>80030172</v>
      </c>
      <c r="C144" s="261" t="s">
        <v>293</v>
      </c>
      <c r="D144" s="260">
        <v>17</v>
      </c>
      <c r="E144" s="260">
        <v>1</v>
      </c>
      <c r="F144" s="260">
        <v>18</v>
      </c>
      <c r="G144" s="260">
        <v>1</v>
      </c>
      <c r="H144" s="260">
        <v>25</v>
      </c>
      <c r="I144" s="260">
        <v>1</v>
      </c>
      <c r="J144" s="262">
        <v>60</v>
      </c>
      <c r="K144" s="262">
        <v>3</v>
      </c>
      <c r="L144" s="260">
        <v>17</v>
      </c>
      <c r="M144" s="260">
        <v>1</v>
      </c>
      <c r="N144" s="260">
        <v>22</v>
      </c>
      <c r="O144" s="260">
        <v>1</v>
      </c>
      <c r="P144" s="260">
        <v>18</v>
      </c>
      <c r="Q144" s="260">
        <v>1</v>
      </c>
      <c r="R144" s="260">
        <v>20</v>
      </c>
      <c r="S144" s="260">
        <v>1</v>
      </c>
      <c r="T144" s="260">
        <v>26</v>
      </c>
      <c r="U144" s="260">
        <v>1</v>
      </c>
      <c r="V144" s="260">
        <v>21</v>
      </c>
      <c r="W144" s="260">
        <v>1</v>
      </c>
      <c r="X144" s="263">
        <v>124</v>
      </c>
      <c r="Y144" s="263">
        <v>6</v>
      </c>
      <c r="Z144" s="260">
        <v>10</v>
      </c>
      <c r="AA144" s="260">
        <v>1</v>
      </c>
      <c r="AB144" s="260">
        <v>17</v>
      </c>
      <c r="AC144" s="260">
        <v>1</v>
      </c>
      <c r="AD144" s="260">
        <v>10</v>
      </c>
      <c r="AE144" s="260">
        <v>1</v>
      </c>
      <c r="AF144" s="264">
        <v>37</v>
      </c>
      <c r="AG144" s="264">
        <v>3</v>
      </c>
      <c r="AH144" s="265">
        <f t="shared" si="3"/>
        <v>221</v>
      </c>
      <c r="AI144" s="265">
        <f t="shared" si="3"/>
        <v>12</v>
      </c>
      <c r="AJ144" s="266"/>
    </row>
    <row r="145" spans="1:36">
      <c r="A145" s="260">
        <v>141</v>
      </c>
      <c r="B145" s="260">
        <v>80030173</v>
      </c>
      <c r="C145" s="261" t="s">
        <v>295</v>
      </c>
      <c r="D145" s="260">
        <v>0</v>
      </c>
      <c r="E145" s="260">
        <v>0</v>
      </c>
      <c r="F145" s="260">
        <v>2</v>
      </c>
      <c r="G145" s="260">
        <v>1</v>
      </c>
      <c r="H145" s="260">
        <v>9</v>
      </c>
      <c r="I145" s="260">
        <v>1</v>
      </c>
      <c r="J145" s="262">
        <v>11</v>
      </c>
      <c r="K145" s="262">
        <v>2</v>
      </c>
      <c r="L145" s="260">
        <v>6</v>
      </c>
      <c r="M145" s="260">
        <v>1</v>
      </c>
      <c r="N145" s="260">
        <v>9</v>
      </c>
      <c r="O145" s="260">
        <v>1</v>
      </c>
      <c r="P145" s="260">
        <v>4</v>
      </c>
      <c r="Q145" s="260">
        <v>1</v>
      </c>
      <c r="R145" s="260">
        <v>9</v>
      </c>
      <c r="S145" s="260">
        <v>1</v>
      </c>
      <c r="T145" s="260">
        <v>6</v>
      </c>
      <c r="U145" s="260">
        <v>1</v>
      </c>
      <c r="V145" s="260">
        <v>9</v>
      </c>
      <c r="W145" s="260">
        <v>1</v>
      </c>
      <c r="X145" s="263">
        <v>43</v>
      </c>
      <c r="Y145" s="263">
        <v>6</v>
      </c>
      <c r="Z145" s="260">
        <v>0</v>
      </c>
      <c r="AA145" s="260">
        <v>0</v>
      </c>
      <c r="AB145" s="260">
        <v>0</v>
      </c>
      <c r="AC145" s="260">
        <v>0</v>
      </c>
      <c r="AD145" s="260">
        <v>0</v>
      </c>
      <c r="AE145" s="260">
        <v>0</v>
      </c>
      <c r="AF145" s="264">
        <v>0</v>
      </c>
      <c r="AG145" s="264">
        <v>0</v>
      </c>
      <c r="AH145" s="265">
        <f t="shared" si="3"/>
        <v>54</v>
      </c>
      <c r="AI145" s="265">
        <f t="shared" si="3"/>
        <v>8</v>
      </c>
      <c r="AJ145" s="266"/>
    </row>
    <row r="146" spans="1:36">
      <c r="A146" s="260">
        <v>142</v>
      </c>
      <c r="B146" s="260">
        <v>80030174</v>
      </c>
      <c r="C146" s="261" t="s">
        <v>296</v>
      </c>
      <c r="D146" s="260">
        <v>22</v>
      </c>
      <c r="E146" s="260">
        <v>1</v>
      </c>
      <c r="F146" s="260">
        <v>37</v>
      </c>
      <c r="G146" s="260">
        <v>2</v>
      </c>
      <c r="H146" s="260">
        <v>54</v>
      </c>
      <c r="I146" s="260">
        <v>2</v>
      </c>
      <c r="J146" s="262">
        <v>113</v>
      </c>
      <c r="K146" s="262">
        <v>5</v>
      </c>
      <c r="L146" s="260">
        <v>73</v>
      </c>
      <c r="M146" s="260">
        <v>3</v>
      </c>
      <c r="N146" s="260">
        <v>69</v>
      </c>
      <c r="O146" s="260">
        <v>3</v>
      </c>
      <c r="P146" s="260">
        <v>57</v>
      </c>
      <c r="Q146" s="260">
        <v>2</v>
      </c>
      <c r="R146" s="260">
        <v>83</v>
      </c>
      <c r="S146" s="260">
        <v>3</v>
      </c>
      <c r="T146" s="260">
        <v>60</v>
      </c>
      <c r="U146" s="260">
        <v>2</v>
      </c>
      <c r="V146" s="260">
        <v>56</v>
      </c>
      <c r="W146" s="260">
        <v>2</v>
      </c>
      <c r="X146" s="263">
        <v>398</v>
      </c>
      <c r="Y146" s="263">
        <v>15</v>
      </c>
      <c r="Z146" s="260">
        <v>0</v>
      </c>
      <c r="AA146" s="260">
        <v>0</v>
      </c>
      <c r="AB146" s="260">
        <v>0</v>
      </c>
      <c r="AC146" s="260">
        <v>0</v>
      </c>
      <c r="AD146" s="260">
        <v>0</v>
      </c>
      <c r="AE146" s="260">
        <v>0</v>
      </c>
      <c r="AF146" s="264">
        <v>0</v>
      </c>
      <c r="AG146" s="264">
        <v>0</v>
      </c>
      <c r="AH146" s="265">
        <f t="shared" si="3"/>
        <v>511</v>
      </c>
      <c r="AI146" s="265">
        <f t="shared" si="3"/>
        <v>20</v>
      </c>
      <c r="AJ146" s="266"/>
    </row>
    <row r="147" spans="1:36">
      <c r="A147" s="260">
        <v>143</v>
      </c>
      <c r="B147" s="260">
        <v>80030175</v>
      </c>
      <c r="C147" s="261" t="s">
        <v>297</v>
      </c>
      <c r="D147" s="260">
        <v>15</v>
      </c>
      <c r="E147" s="260">
        <v>1</v>
      </c>
      <c r="F147" s="260">
        <v>31</v>
      </c>
      <c r="G147" s="260">
        <v>1</v>
      </c>
      <c r="H147" s="260">
        <v>37</v>
      </c>
      <c r="I147" s="260">
        <v>1</v>
      </c>
      <c r="J147" s="262">
        <v>83</v>
      </c>
      <c r="K147" s="262">
        <v>3</v>
      </c>
      <c r="L147" s="260">
        <v>42</v>
      </c>
      <c r="M147" s="260">
        <v>2</v>
      </c>
      <c r="N147" s="260">
        <v>44</v>
      </c>
      <c r="O147" s="260">
        <v>2</v>
      </c>
      <c r="P147" s="260">
        <v>34</v>
      </c>
      <c r="Q147" s="260">
        <v>1</v>
      </c>
      <c r="R147" s="260">
        <v>36</v>
      </c>
      <c r="S147" s="260">
        <v>1</v>
      </c>
      <c r="T147" s="260">
        <v>38</v>
      </c>
      <c r="U147" s="260">
        <v>1</v>
      </c>
      <c r="V147" s="260">
        <v>34</v>
      </c>
      <c r="W147" s="260">
        <v>1</v>
      </c>
      <c r="X147" s="263">
        <v>228</v>
      </c>
      <c r="Y147" s="263">
        <v>8</v>
      </c>
      <c r="Z147" s="260">
        <v>0</v>
      </c>
      <c r="AA147" s="260">
        <v>0</v>
      </c>
      <c r="AB147" s="260">
        <v>0</v>
      </c>
      <c r="AC147" s="260">
        <v>0</v>
      </c>
      <c r="AD147" s="260">
        <v>0</v>
      </c>
      <c r="AE147" s="260">
        <v>0</v>
      </c>
      <c r="AF147" s="264">
        <v>0</v>
      </c>
      <c r="AG147" s="264">
        <v>0</v>
      </c>
      <c r="AH147" s="265">
        <f t="shared" si="3"/>
        <v>311</v>
      </c>
      <c r="AI147" s="265">
        <f t="shared" si="3"/>
        <v>11</v>
      </c>
      <c r="AJ147" s="266"/>
    </row>
    <row r="148" spans="1:36">
      <c r="A148" s="260">
        <v>144</v>
      </c>
      <c r="B148" s="260">
        <v>80030176</v>
      </c>
      <c r="C148" s="261" t="s">
        <v>298</v>
      </c>
      <c r="D148" s="260">
        <v>11</v>
      </c>
      <c r="E148" s="260">
        <v>1</v>
      </c>
      <c r="F148" s="260">
        <v>15</v>
      </c>
      <c r="G148" s="260">
        <v>1</v>
      </c>
      <c r="H148" s="260">
        <v>19</v>
      </c>
      <c r="I148" s="260">
        <v>1</v>
      </c>
      <c r="J148" s="262">
        <v>45</v>
      </c>
      <c r="K148" s="262">
        <v>3</v>
      </c>
      <c r="L148" s="260">
        <v>10</v>
      </c>
      <c r="M148" s="260">
        <v>1</v>
      </c>
      <c r="N148" s="260">
        <v>21</v>
      </c>
      <c r="O148" s="260">
        <v>1</v>
      </c>
      <c r="P148" s="260">
        <v>16</v>
      </c>
      <c r="Q148" s="260">
        <v>1</v>
      </c>
      <c r="R148" s="260">
        <v>23</v>
      </c>
      <c r="S148" s="260">
        <v>1</v>
      </c>
      <c r="T148" s="260">
        <v>20</v>
      </c>
      <c r="U148" s="260">
        <v>1</v>
      </c>
      <c r="V148" s="260">
        <v>29</v>
      </c>
      <c r="W148" s="260">
        <v>1</v>
      </c>
      <c r="X148" s="263">
        <v>119</v>
      </c>
      <c r="Y148" s="263">
        <v>6</v>
      </c>
      <c r="Z148" s="260">
        <v>0</v>
      </c>
      <c r="AA148" s="260">
        <v>0</v>
      </c>
      <c r="AB148" s="260">
        <v>0</v>
      </c>
      <c r="AC148" s="260">
        <v>0</v>
      </c>
      <c r="AD148" s="260">
        <v>0</v>
      </c>
      <c r="AE148" s="260">
        <v>0</v>
      </c>
      <c r="AF148" s="264">
        <v>0</v>
      </c>
      <c r="AG148" s="264">
        <v>0</v>
      </c>
      <c r="AH148" s="265">
        <f t="shared" si="3"/>
        <v>164</v>
      </c>
      <c r="AI148" s="265">
        <f t="shared" si="3"/>
        <v>9</v>
      </c>
      <c r="AJ148" s="266"/>
    </row>
    <row r="149" spans="1:36">
      <c r="A149" s="260">
        <v>145</v>
      </c>
      <c r="B149" s="260">
        <v>80030177</v>
      </c>
      <c r="C149" s="261" t="s">
        <v>299</v>
      </c>
      <c r="D149" s="260">
        <v>0</v>
      </c>
      <c r="E149" s="260">
        <v>0</v>
      </c>
      <c r="F149" s="260">
        <v>0</v>
      </c>
      <c r="G149" s="260">
        <v>0</v>
      </c>
      <c r="H149" s="260">
        <v>1</v>
      </c>
      <c r="I149" s="260">
        <v>1</v>
      </c>
      <c r="J149" s="262">
        <v>1</v>
      </c>
      <c r="K149" s="262">
        <v>1</v>
      </c>
      <c r="L149" s="260">
        <v>2</v>
      </c>
      <c r="M149" s="260">
        <v>1</v>
      </c>
      <c r="N149" s="260">
        <v>3</v>
      </c>
      <c r="O149" s="260">
        <v>1</v>
      </c>
      <c r="P149" s="260">
        <v>2</v>
      </c>
      <c r="Q149" s="260">
        <v>1</v>
      </c>
      <c r="R149" s="260">
        <v>6</v>
      </c>
      <c r="S149" s="260">
        <v>1</v>
      </c>
      <c r="T149" s="260">
        <v>4</v>
      </c>
      <c r="U149" s="260">
        <v>1</v>
      </c>
      <c r="V149" s="260">
        <v>4</v>
      </c>
      <c r="W149" s="260">
        <v>1</v>
      </c>
      <c r="X149" s="263">
        <v>21</v>
      </c>
      <c r="Y149" s="263">
        <v>6</v>
      </c>
      <c r="Z149" s="260">
        <v>0</v>
      </c>
      <c r="AA149" s="260">
        <v>0</v>
      </c>
      <c r="AB149" s="260">
        <v>0</v>
      </c>
      <c r="AC149" s="260">
        <v>0</v>
      </c>
      <c r="AD149" s="260">
        <v>0</v>
      </c>
      <c r="AE149" s="260">
        <v>0</v>
      </c>
      <c r="AF149" s="264">
        <v>0</v>
      </c>
      <c r="AG149" s="264">
        <v>0</v>
      </c>
      <c r="AH149" s="265">
        <f t="shared" si="3"/>
        <v>22</v>
      </c>
      <c r="AI149" s="265">
        <f t="shared" si="3"/>
        <v>7</v>
      </c>
      <c r="AJ149" s="266"/>
    </row>
    <row r="150" spans="1:36">
      <c r="A150" s="260">
        <v>146</v>
      </c>
      <c r="B150" s="260">
        <v>80030178</v>
      </c>
      <c r="C150" s="261" t="s">
        <v>300</v>
      </c>
      <c r="D150" s="260">
        <v>5</v>
      </c>
      <c r="E150" s="260">
        <v>1</v>
      </c>
      <c r="F150" s="260">
        <v>3</v>
      </c>
      <c r="G150" s="260">
        <v>1</v>
      </c>
      <c r="H150" s="260">
        <v>7</v>
      </c>
      <c r="I150" s="260">
        <v>1</v>
      </c>
      <c r="J150" s="262">
        <v>15</v>
      </c>
      <c r="K150" s="262">
        <v>3</v>
      </c>
      <c r="L150" s="260">
        <v>8</v>
      </c>
      <c r="M150" s="260">
        <v>1</v>
      </c>
      <c r="N150" s="260">
        <v>14</v>
      </c>
      <c r="O150" s="260">
        <v>1</v>
      </c>
      <c r="P150" s="260">
        <v>11</v>
      </c>
      <c r="Q150" s="260">
        <v>1</v>
      </c>
      <c r="R150" s="260">
        <v>14</v>
      </c>
      <c r="S150" s="260">
        <v>1</v>
      </c>
      <c r="T150" s="260">
        <v>21</v>
      </c>
      <c r="U150" s="260">
        <v>1</v>
      </c>
      <c r="V150" s="260">
        <v>13</v>
      </c>
      <c r="W150" s="260">
        <v>1</v>
      </c>
      <c r="X150" s="263">
        <v>81</v>
      </c>
      <c r="Y150" s="263">
        <v>6</v>
      </c>
      <c r="Z150" s="260">
        <v>0</v>
      </c>
      <c r="AA150" s="260">
        <v>0</v>
      </c>
      <c r="AB150" s="260">
        <v>0</v>
      </c>
      <c r="AC150" s="260">
        <v>0</v>
      </c>
      <c r="AD150" s="260">
        <v>0</v>
      </c>
      <c r="AE150" s="260">
        <v>0</v>
      </c>
      <c r="AF150" s="264">
        <v>0</v>
      </c>
      <c r="AG150" s="264">
        <v>0</v>
      </c>
      <c r="AH150" s="265">
        <f t="shared" si="3"/>
        <v>96</v>
      </c>
      <c r="AI150" s="265">
        <f t="shared" si="3"/>
        <v>9</v>
      </c>
      <c r="AJ150" s="266"/>
    </row>
    <row r="151" spans="1:36">
      <c r="A151" s="260">
        <v>147</v>
      </c>
      <c r="B151" s="260">
        <v>80030182</v>
      </c>
      <c r="C151" s="261" t="s">
        <v>301</v>
      </c>
      <c r="D151" s="260">
        <v>22</v>
      </c>
      <c r="E151" s="260">
        <v>1</v>
      </c>
      <c r="F151" s="260">
        <v>36</v>
      </c>
      <c r="G151" s="260">
        <v>2</v>
      </c>
      <c r="H151" s="260">
        <v>42</v>
      </c>
      <c r="I151" s="260">
        <v>2</v>
      </c>
      <c r="J151" s="262">
        <v>100</v>
      </c>
      <c r="K151" s="262">
        <v>5</v>
      </c>
      <c r="L151" s="260">
        <v>55</v>
      </c>
      <c r="M151" s="260">
        <v>2</v>
      </c>
      <c r="N151" s="260">
        <v>67</v>
      </c>
      <c r="O151" s="260">
        <v>2</v>
      </c>
      <c r="P151" s="260">
        <v>50</v>
      </c>
      <c r="Q151" s="260">
        <v>2</v>
      </c>
      <c r="R151" s="260">
        <v>72</v>
      </c>
      <c r="S151" s="260">
        <v>2</v>
      </c>
      <c r="T151" s="260">
        <v>72</v>
      </c>
      <c r="U151" s="260">
        <v>2</v>
      </c>
      <c r="V151" s="260">
        <v>75</v>
      </c>
      <c r="W151" s="260">
        <v>2</v>
      </c>
      <c r="X151" s="263">
        <v>391</v>
      </c>
      <c r="Y151" s="263">
        <v>12</v>
      </c>
      <c r="Z151" s="260">
        <v>0</v>
      </c>
      <c r="AA151" s="260">
        <v>0</v>
      </c>
      <c r="AB151" s="260">
        <v>0</v>
      </c>
      <c r="AC151" s="260">
        <v>0</v>
      </c>
      <c r="AD151" s="260">
        <v>0</v>
      </c>
      <c r="AE151" s="260">
        <v>0</v>
      </c>
      <c r="AF151" s="264">
        <v>0</v>
      </c>
      <c r="AG151" s="264">
        <v>0</v>
      </c>
      <c r="AH151" s="265">
        <f t="shared" si="3"/>
        <v>491</v>
      </c>
      <c r="AI151" s="265">
        <f t="shared" si="3"/>
        <v>17</v>
      </c>
      <c r="AJ151" s="266"/>
    </row>
    <row r="152" spans="1:36">
      <c r="A152" s="260">
        <v>148</v>
      </c>
      <c r="B152" s="260">
        <v>80030184</v>
      </c>
      <c r="C152" s="261" t="s">
        <v>302</v>
      </c>
      <c r="D152" s="260">
        <v>7</v>
      </c>
      <c r="E152" s="260">
        <v>1</v>
      </c>
      <c r="F152" s="260">
        <v>10</v>
      </c>
      <c r="G152" s="260">
        <v>1</v>
      </c>
      <c r="H152" s="260">
        <v>6</v>
      </c>
      <c r="I152" s="260">
        <v>1</v>
      </c>
      <c r="J152" s="262">
        <v>23</v>
      </c>
      <c r="K152" s="262">
        <v>3</v>
      </c>
      <c r="L152" s="260">
        <v>18</v>
      </c>
      <c r="M152" s="260">
        <v>1</v>
      </c>
      <c r="N152" s="260">
        <v>15</v>
      </c>
      <c r="O152" s="260">
        <v>1</v>
      </c>
      <c r="P152" s="260">
        <v>20</v>
      </c>
      <c r="Q152" s="260">
        <v>1</v>
      </c>
      <c r="R152" s="260">
        <v>16</v>
      </c>
      <c r="S152" s="260">
        <v>1</v>
      </c>
      <c r="T152" s="260">
        <v>21</v>
      </c>
      <c r="U152" s="260">
        <v>1</v>
      </c>
      <c r="V152" s="260">
        <v>14</v>
      </c>
      <c r="W152" s="260">
        <v>1</v>
      </c>
      <c r="X152" s="263">
        <v>104</v>
      </c>
      <c r="Y152" s="263">
        <v>6</v>
      </c>
      <c r="Z152" s="260">
        <v>14</v>
      </c>
      <c r="AA152" s="260">
        <v>1</v>
      </c>
      <c r="AB152" s="260">
        <v>8</v>
      </c>
      <c r="AC152" s="260">
        <v>1</v>
      </c>
      <c r="AD152" s="260">
        <v>8</v>
      </c>
      <c r="AE152" s="260">
        <v>1</v>
      </c>
      <c r="AF152" s="264">
        <v>30</v>
      </c>
      <c r="AG152" s="264">
        <v>3</v>
      </c>
      <c r="AH152" s="265">
        <f t="shared" si="3"/>
        <v>157</v>
      </c>
      <c r="AI152" s="265">
        <f t="shared" si="3"/>
        <v>12</v>
      </c>
      <c r="AJ152" s="266"/>
    </row>
    <row r="153" spans="1:36">
      <c r="A153" s="260">
        <v>149</v>
      </c>
      <c r="B153" s="260">
        <v>80030185</v>
      </c>
      <c r="C153" s="261" t="s">
        <v>303</v>
      </c>
      <c r="D153" s="260">
        <v>0</v>
      </c>
      <c r="E153" s="260">
        <v>0</v>
      </c>
      <c r="F153" s="260">
        <v>10</v>
      </c>
      <c r="G153" s="260">
        <v>1</v>
      </c>
      <c r="H153" s="260">
        <v>2</v>
      </c>
      <c r="I153" s="260">
        <v>1</v>
      </c>
      <c r="J153" s="262">
        <v>12</v>
      </c>
      <c r="K153" s="262">
        <v>2</v>
      </c>
      <c r="L153" s="260">
        <v>0</v>
      </c>
      <c r="M153" s="260">
        <v>0</v>
      </c>
      <c r="N153" s="260">
        <v>7</v>
      </c>
      <c r="O153" s="260">
        <v>1</v>
      </c>
      <c r="P153" s="260">
        <v>4</v>
      </c>
      <c r="Q153" s="260">
        <v>1</v>
      </c>
      <c r="R153" s="260">
        <v>2</v>
      </c>
      <c r="S153" s="260">
        <v>1</v>
      </c>
      <c r="T153" s="260">
        <v>3</v>
      </c>
      <c r="U153" s="260">
        <v>1</v>
      </c>
      <c r="V153" s="260">
        <v>3</v>
      </c>
      <c r="W153" s="260">
        <v>1</v>
      </c>
      <c r="X153" s="263">
        <v>19</v>
      </c>
      <c r="Y153" s="263">
        <v>5</v>
      </c>
      <c r="Z153" s="260">
        <v>0</v>
      </c>
      <c r="AA153" s="260">
        <v>0</v>
      </c>
      <c r="AB153" s="260">
        <v>0</v>
      </c>
      <c r="AC153" s="260">
        <v>0</v>
      </c>
      <c r="AD153" s="260">
        <v>0</v>
      </c>
      <c r="AE153" s="260">
        <v>0</v>
      </c>
      <c r="AF153" s="264">
        <v>0</v>
      </c>
      <c r="AG153" s="264">
        <v>0</v>
      </c>
      <c r="AH153" s="265">
        <f t="shared" si="3"/>
        <v>31</v>
      </c>
      <c r="AI153" s="265">
        <f t="shared" si="3"/>
        <v>7</v>
      </c>
      <c r="AJ153" s="266"/>
    </row>
    <row r="154" spans="1:36">
      <c r="A154" s="260">
        <v>150</v>
      </c>
      <c r="B154" s="260">
        <v>80030186</v>
      </c>
      <c r="C154" s="261" t="s">
        <v>304</v>
      </c>
      <c r="D154" s="260">
        <v>13</v>
      </c>
      <c r="E154" s="260">
        <v>1</v>
      </c>
      <c r="F154" s="260">
        <v>13</v>
      </c>
      <c r="G154" s="260">
        <v>1</v>
      </c>
      <c r="H154" s="260">
        <v>12</v>
      </c>
      <c r="I154" s="260">
        <v>1</v>
      </c>
      <c r="J154" s="262">
        <v>38</v>
      </c>
      <c r="K154" s="262">
        <v>3</v>
      </c>
      <c r="L154" s="260">
        <v>18</v>
      </c>
      <c r="M154" s="260">
        <v>1</v>
      </c>
      <c r="N154" s="260">
        <v>10</v>
      </c>
      <c r="O154" s="260">
        <v>1</v>
      </c>
      <c r="P154" s="260">
        <v>8</v>
      </c>
      <c r="Q154" s="260">
        <v>1</v>
      </c>
      <c r="R154" s="260">
        <v>17</v>
      </c>
      <c r="S154" s="260">
        <v>1</v>
      </c>
      <c r="T154" s="260">
        <v>18</v>
      </c>
      <c r="U154" s="260">
        <v>1</v>
      </c>
      <c r="V154" s="260">
        <v>18</v>
      </c>
      <c r="W154" s="260">
        <v>1</v>
      </c>
      <c r="X154" s="263">
        <v>89</v>
      </c>
      <c r="Y154" s="263">
        <v>6</v>
      </c>
      <c r="Z154" s="260">
        <v>0</v>
      </c>
      <c r="AA154" s="260">
        <v>0</v>
      </c>
      <c r="AB154" s="260">
        <v>0</v>
      </c>
      <c r="AC154" s="260">
        <v>0</v>
      </c>
      <c r="AD154" s="260">
        <v>0</v>
      </c>
      <c r="AE154" s="260">
        <v>0</v>
      </c>
      <c r="AF154" s="264">
        <v>0</v>
      </c>
      <c r="AG154" s="264">
        <v>0</v>
      </c>
      <c r="AH154" s="265">
        <f t="shared" si="3"/>
        <v>127</v>
      </c>
      <c r="AI154" s="265">
        <f t="shared" si="3"/>
        <v>9</v>
      </c>
      <c r="AJ154" s="266"/>
    </row>
    <row r="155" spans="1:36">
      <c r="A155" s="260">
        <v>151</v>
      </c>
      <c r="B155" s="260">
        <v>80030187</v>
      </c>
      <c r="C155" s="261" t="s">
        <v>305</v>
      </c>
      <c r="D155" s="260">
        <v>15</v>
      </c>
      <c r="E155" s="260">
        <v>1</v>
      </c>
      <c r="F155" s="260">
        <v>1</v>
      </c>
      <c r="G155" s="260">
        <v>1</v>
      </c>
      <c r="H155" s="260">
        <v>3</v>
      </c>
      <c r="I155" s="260">
        <v>1</v>
      </c>
      <c r="J155" s="262">
        <v>19</v>
      </c>
      <c r="K155" s="262">
        <v>3</v>
      </c>
      <c r="L155" s="260">
        <v>22</v>
      </c>
      <c r="M155" s="260">
        <v>1</v>
      </c>
      <c r="N155" s="260">
        <v>19</v>
      </c>
      <c r="O155" s="260">
        <v>1</v>
      </c>
      <c r="P155" s="260">
        <v>14</v>
      </c>
      <c r="Q155" s="260">
        <v>1</v>
      </c>
      <c r="R155" s="260">
        <v>14</v>
      </c>
      <c r="S155" s="260">
        <v>1</v>
      </c>
      <c r="T155" s="260">
        <v>31</v>
      </c>
      <c r="U155" s="260">
        <v>2</v>
      </c>
      <c r="V155" s="260">
        <v>22</v>
      </c>
      <c r="W155" s="260">
        <v>1</v>
      </c>
      <c r="X155" s="263">
        <v>122</v>
      </c>
      <c r="Y155" s="263">
        <v>7</v>
      </c>
      <c r="Z155" s="260">
        <v>20</v>
      </c>
      <c r="AA155" s="260">
        <v>1</v>
      </c>
      <c r="AB155" s="260">
        <v>18</v>
      </c>
      <c r="AC155" s="260">
        <v>1</v>
      </c>
      <c r="AD155" s="260">
        <v>22</v>
      </c>
      <c r="AE155" s="260">
        <v>1</v>
      </c>
      <c r="AF155" s="264">
        <v>60</v>
      </c>
      <c r="AG155" s="264">
        <v>3</v>
      </c>
      <c r="AH155" s="265">
        <f t="shared" si="3"/>
        <v>201</v>
      </c>
      <c r="AI155" s="265">
        <f t="shared" si="3"/>
        <v>13</v>
      </c>
      <c r="AJ155" s="266"/>
    </row>
    <row r="156" spans="1:36">
      <c r="A156" s="260">
        <v>152</v>
      </c>
      <c r="B156" s="260">
        <v>80030188</v>
      </c>
      <c r="C156" s="261" t="s">
        <v>306</v>
      </c>
      <c r="D156" s="260">
        <v>7</v>
      </c>
      <c r="E156" s="260">
        <v>1</v>
      </c>
      <c r="F156" s="260">
        <v>6</v>
      </c>
      <c r="G156" s="260">
        <v>1</v>
      </c>
      <c r="H156" s="260">
        <v>4</v>
      </c>
      <c r="I156" s="260">
        <v>1</v>
      </c>
      <c r="J156" s="262">
        <v>17</v>
      </c>
      <c r="K156" s="262">
        <v>3</v>
      </c>
      <c r="L156" s="260">
        <v>18</v>
      </c>
      <c r="M156" s="260">
        <v>1</v>
      </c>
      <c r="N156" s="260">
        <v>12</v>
      </c>
      <c r="O156" s="260">
        <v>1</v>
      </c>
      <c r="P156" s="260">
        <v>15</v>
      </c>
      <c r="Q156" s="260">
        <v>1</v>
      </c>
      <c r="R156" s="260">
        <v>11</v>
      </c>
      <c r="S156" s="260">
        <v>1</v>
      </c>
      <c r="T156" s="260">
        <v>17</v>
      </c>
      <c r="U156" s="260">
        <v>1</v>
      </c>
      <c r="V156" s="260">
        <v>26</v>
      </c>
      <c r="W156" s="260">
        <v>1</v>
      </c>
      <c r="X156" s="263">
        <v>99</v>
      </c>
      <c r="Y156" s="263">
        <v>6</v>
      </c>
      <c r="Z156" s="260">
        <v>16</v>
      </c>
      <c r="AA156" s="260">
        <v>1</v>
      </c>
      <c r="AB156" s="260">
        <v>14</v>
      </c>
      <c r="AC156" s="260">
        <v>1</v>
      </c>
      <c r="AD156" s="260">
        <v>7</v>
      </c>
      <c r="AE156" s="260">
        <v>1</v>
      </c>
      <c r="AF156" s="264">
        <v>37</v>
      </c>
      <c r="AG156" s="264">
        <v>3</v>
      </c>
      <c r="AH156" s="265">
        <f t="shared" si="3"/>
        <v>153</v>
      </c>
      <c r="AI156" s="265">
        <f t="shared" si="3"/>
        <v>12</v>
      </c>
      <c r="AJ156" s="266"/>
    </row>
    <row r="157" spans="1:36">
      <c r="A157" s="260">
        <v>153</v>
      </c>
      <c r="B157" s="260">
        <v>80030189</v>
      </c>
      <c r="C157" s="261" t="s">
        <v>284</v>
      </c>
      <c r="D157" s="260">
        <v>11</v>
      </c>
      <c r="E157" s="260">
        <v>1</v>
      </c>
      <c r="F157" s="260">
        <v>17</v>
      </c>
      <c r="G157" s="260">
        <v>1</v>
      </c>
      <c r="H157" s="260">
        <v>25</v>
      </c>
      <c r="I157" s="260">
        <v>1</v>
      </c>
      <c r="J157" s="262">
        <v>53</v>
      </c>
      <c r="K157" s="262">
        <v>3</v>
      </c>
      <c r="L157" s="260">
        <v>28</v>
      </c>
      <c r="M157" s="260">
        <v>1</v>
      </c>
      <c r="N157" s="260">
        <v>26</v>
      </c>
      <c r="O157" s="260">
        <v>1</v>
      </c>
      <c r="P157" s="260">
        <v>32</v>
      </c>
      <c r="Q157" s="260">
        <v>1</v>
      </c>
      <c r="R157" s="260">
        <v>29</v>
      </c>
      <c r="S157" s="260">
        <v>1</v>
      </c>
      <c r="T157" s="260">
        <v>28</v>
      </c>
      <c r="U157" s="260">
        <v>1</v>
      </c>
      <c r="V157" s="260">
        <v>20</v>
      </c>
      <c r="W157" s="260">
        <v>1</v>
      </c>
      <c r="X157" s="263">
        <v>163</v>
      </c>
      <c r="Y157" s="263">
        <v>6</v>
      </c>
      <c r="Z157" s="260">
        <v>0</v>
      </c>
      <c r="AA157" s="260">
        <v>0</v>
      </c>
      <c r="AB157" s="260">
        <v>0</v>
      </c>
      <c r="AC157" s="260">
        <v>0</v>
      </c>
      <c r="AD157" s="260">
        <v>0</v>
      </c>
      <c r="AE157" s="260">
        <v>0</v>
      </c>
      <c r="AF157" s="264">
        <v>0</v>
      </c>
      <c r="AG157" s="264">
        <v>0</v>
      </c>
      <c r="AH157" s="265">
        <f t="shared" si="3"/>
        <v>216</v>
      </c>
      <c r="AI157" s="265">
        <f t="shared" si="3"/>
        <v>9</v>
      </c>
      <c r="AJ157" s="266"/>
    </row>
    <row r="158" spans="1:36">
      <c r="A158" s="260">
        <v>154</v>
      </c>
      <c r="B158" s="260">
        <v>80030190</v>
      </c>
      <c r="C158" s="261" t="s">
        <v>307</v>
      </c>
      <c r="D158" s="260">
        <v>15</v>
      </c>
      <c r="E158" s="260">
        <v>1</v>
      </c>
      <c r="F158" s="260">
        <v>14</v>
      </c>
      <c r="G158" s="260">
        <v>1</v>
      </c>
      <c r="H158" s="260">
        <v>12</v>
      </c>
      <c r="I158" s="260">
        <v>1</v>
      </c>
      <c r="J158" s="262">
        <v>41</v>
      </c>
      <c r="K158" s="262">
        <v>3</v>
      </c>
      <c r="L158" s="260">
        <v>12</v>
      </c>
      <c r="M158" s="260">
        <v>1</v>
      </c>
      <c r="N158" s="260">
        <v>20</v>
      </c>
      <c r="O158" s="260">
        <v>1</v>
      </c>
      <c r="P158" s="260">
        <v>12</v>
      </c>
      <c r="Q158" s="260">
        <v>1</v>
      </c>
      <c r="R158" s="260">
        <v>8</v>
      </c>
      <c r="S158" s="260">
        <v>1</v>
      </c>
      <c r="T158" s="260">
        <v>15</v>
      </c>
      <c r="U158" s="260">
        <v>1</v>
      </c>
      <c r="V158" s="260">
        <v>13</v>
      </c>
      <c r="W158" s="260">
        <v>1</v>
      </c>
      <c r="X158" s="263">
        <v>80</v>
      </c>
      <c r="Y158" s="263">
        <v>6</v>
      </c>
      <c r="Z158" s="260">
        <v>0</v>
      </c>
      <c r="AA158" s="260">
        <v>0</v>
      </c>
      <c r="AB158" s="260">
        <v>0</v>
      </c>
      <c r="AC158" s="260">
        <v>0</v>
      </c>
      <c r="AD158" s="260">
        <v>0</v>
      </c>
      <c r="AE158" s="260">
        <v>0</v>
      </c>
      <c r="AF158" s="264">
        <v>0</v>
      </c>
      <c r="AG158" s="264">
        <v>0</v>
      </c>
      <c r="AH158" s="265">
        <f t="shared" si="3"/>
        <v>121</v>
      </c>
      <c r="AI158" s="265">
        <f t="shared" si="3"/>
        <v>9</v>
      </c>
      <c r="AJ158" s="266"/>
    </row>
    <row r="159" spans="1:36">
      <c r="A159" s="260">
        <v>155</v>
      </c>
      <c r="B159" s="260">
        <v>80030191</v>
      </c>
      <c r="C159" s="261" t="s">
        <v>309</v>
      </c>
      <c r="D159" s="260">
        <v>0</v>
      </c>
      <c r="E159" s="260">
        <v>0</v>
      </c>
      <c r="F159" s="260">
        <v>7</v>
      </c>
      <c r="G159" s="260">
        <v>1</v>
      </c>
      <c r="H159" s="260">
        <v>13</v>
      </c>
      <c r="I159" s="260">
        <v>1</v>
      </c>
      <c r="J159" s="262">
        <v>20</v>
      </c>
      <c r="K159" s="262">
        <v>2</v>
      </c>
      <c r="L159" s="260">
        <v>8</v>
      </c>
      <c r="M159" s="260">
        <v>1</v>
      </c>
      <c r="N159" s="260">
        <v>12</v>
      </c>
      <c r="O159" s="260">
        <v>1</v>
      </c>
      <c r="P159" s="260">
        <v>19</v>
      </c>
      <c r="Q159" s="260">
        <v>1</v>
      </c>
      <c r="R159" s="260">
        <v>10</v>
      </c>
      <c r="S159" s="260">
        <v>1</v>
      </c>
      <c r="T159" s="260">
        <v>11</v>
      </c>
      <c r="U159" s="260">
        <v>1</v>
      </c>
      <c r="V159" s="260">
        <v>15</v>
      </c>
      <c r="W159" s="260">
        <v>1</v>
      </c>
      <c r="X159" s="263">
        <v>75</v>
      </c>
      <c r="Y159" s="263">
        <v>6</v>
      </c>
      <c r="Z159" s="260">
        <v>7</v>
      </c>
      <c r="AA159" s="260">
        <v>1</v>
      </c>
      <c r="AB159" s="260">
        <v>16</v>
      </c>
      <c r="AC159" s="260">
        <v>1</v>
      </c>
      <c r="AD159" s="260">
        <v>16</v>
      </c>
      <c r="AE159" s="260">
        <v>1</v>
      </c>
      <c r="AF159" s="264">
        <v>39</v>
      </c>
      <c r="AG159" s="264">
        <v>3</v>
      </c>
      <c r="AH159" s="265">
        <f t="shared" si="3"/>
        <v>134</v>
      </c>
      <c r="AI159" s="265">
        <f t="shared" si="3"/>
        <v>11</v>
      </c>
      <c r="AJ159" s="266"/>
    </row>
    <row r="160" spans="1:36">
      <c r="A160" s="260">
        <v>156</v>
      </c>
      <c r="B160" s="260">
        <v>80030192</v>
      </c>
      <c r="C160" s="261" t="s">
        <v>310</v>
      </c>
      <c r="D160" s="260">
        <v>5</v>
      </c>
      <c r="E160" s="260">
        <v>1</v>
      </c>
      <c r="F160" s="260">
        <v>14</v>
      </c>
      <c r="G160" s="260">
        <v>1</v>
      </c>
      <c r="H160" s="260">
        <v>21</v>
      </c>
      <c r="I160" s="260">
        <v>1</v>
      </c>
      <c r="J160" s="262">
        <v>40</v>
      </c>
      <c r="K160" s="262">
        <v>3</v>
      </c>
      <c r="L160" s="260">
        <v>31</v>
      </c>
      <c r="M160" s="260">
        <v>1</v>
      </c>
      <c r="N160" s="260">
        <v>16</v>
      </c>
      <c r="O160" s="260">
        <v>1</v>
      </c>
      <c r="P160" s="260">
        <v>27</v>
      </c>
      <c r="Q160" s="260">
        <v>1</v>
      </c>
      <c r="R160" s="260">
        <v>35</v>
      </c>
      <c r="S160" s="260">
        <v>1</v>
      </c>
      <c r="T160" s="260">
        <v>21</v>
      </c>
      <c r="U160" s="260">
        <v>1</v>
      </c>
      <c r="V160" s="260">
        <v>25</v>
      </c>
      <c r="W160" s="260">
        <v>1</v>
      </c>
      <c r="X160" s="263">
        <v>155</v>
      </c>
      <c r="Y160" s="263">
        <v>6</v>
      </c>
      <c r="Z160" s="260">
        <v>0</v>
      </c>
      <c r="AA160" s="260">
        <v>0</v>
      </c>
      <c r="AB160" s="260">
        <v>0</v>
      </c>
      <c r="AC160" s="260">
        <v>0</v>
      </c>
      <c r="AD160" s="260">
        <v>0</v>
      </c>
      <c r="AE160" s="260">
        <v>0</v>
      </c>
      <c r="AF160" s="264">
        <v>0</v>
      </c>
      <c r="AG160" s="264">
        <v>0</v>
      </c>
      <c r="AH160" s="265">
        <f t="shared" si="3"/>
        <v>195</v>
      </c>
      <c r="AI160" s="265">
        <f t="shared" si="3"/>
        <v>9</v>
      </c>
      <c r="AJ160" s="266"/>
    </row>
    <row r="161" spans="1:36">
      <c r="A161" s="260">
        <v>157</v>
      </c>
      <c r="B161" s="260">
        <v>80030193</v>
      </c>
      <c r="C161" s="261" t="s">
        <v>311</v>
      </c>
      <c r="D161" s="260">
        <v>0</v>
      </c>
      <c r="E161" s="260">
        <v>0</v>
      </c>
      <c r="F161" s="260">
        <v>0</v>
      </c>
      <c r="G161" s="260">
        <v>0</v>
      </c>
      <c r="H161" s="260">
        <v>0</v>
      </c>
      <c r="I161" s="260">
        <v>0</v>
      </c>
      <c r="J161" s="262">
        <v>0</v>
      </c>
      <c r="K161" s="262">
        <v>0</v>
      </c>
      <c r="L161" s="260">
        <v>4</v>
      </c>
      <c r="M161" s="260">
        <v>1</v>
      </c>
      <c r="N161" s="260">
        <v>2</v>
      </c>
      <c r="O161" s="260">
        <v>1</v>
      </c>
      <c r="P161" s="260">
        <v>2</v>
      </c>
      <c r="Q161" s="260">
        <v>1</v>
      </c>
      <c r="R161" s="260">
        <v>3</v>
      </c>
      <c r="S161" s="260">
        <v>1</v>
      </c>
      <c r="T161" s="260">
        <v>4</v>
      </c>
      <c r="U161" s="260">
        <v>1</v>
      </c>
      <c r="V161" s="260">
        <v>1</v>
      </c>
      <c r="W161" s="260">
        <v>1</v>
      </c>
      <c r="X161" s="263">
        <v>16</v>
      </c>
      <c r="Y161" s="263">
        <v>6</v>
      </c>
      <c r="Z161" s="260">
        <v>0</v>
      </c>
      <c r="AA161" s="260">
        <v>0</v>
      </c>
      <c r="AB161" s="260">
        <v>0</v>
      </c>
      <c r="AC161" s="260">
        <v>0</v>
      </c>
      <c r="AD161" s="260">
        <v>0</v>
      </c>
      <c r="AE161" s="260">
        <v>0</v>
      </c>
      <c r="AF161" s="264">
        <v>0</v>
      </c>
      <c r="AG161" s="264">
        <v>0</v>
      </c>
      <c r="AH161" s="265">
        <f t="shared" si="3"/>
        <v>16</v>
      </c>
      <c r="AI161" s="265">
        <f t="shared" si="3"/>
        <v>6</v>
      </c>
      <c r="AJ161" s="266"/>
    </row>
    <row r="162" spans="1:36">
      <c r="A162" s="260">
        <v>158</v>
      </c>
      <c r="B162" s="260">
        <v>80030196</v>
      </c>
      <c r="C162" s="261" t="s">
        <v>312</v>
      </c>
      <c r="D162" s="260">
        <v>0</v>
      </c>
      <c r="E162" s="260">
        <v>0</v>
      </c>
      <c r="F162" s="260">
        <v>1</v>
      </c>
      <c r="G162" s="260">
        <v>1</v>
      </c>
      <c r="H162" s="260">
        <v>3</v>
      </c>
      <c r="I162" s="260">
        <v>1</v>
      </c>
      <c r="J162" s="262">
        <v>4</v>
      </c>
      <c r="K162" s="262">
        <v>2</v>
      </c>
      <c r="L162" s="260">
        <v>7</v>
      </c>
      <c r="M162" s="260">
        <v>1</v>
      </c>
      <c r="N162" s="260">
        <v>3</v>
      </c>
      <c r="O162" s="260">
        <v>1</v>
      </c>
      <c r="P162" s="260">
        <v>1</v>
      </c>
      <c r="Q162" s="260">
        <v>1</v>
      </c>
      <c r="R162" s="260">
        <v>4</v>
      </c>
      <c r="S162" s="260">
        <v>1</v>
      </c>
      <c r="T162" s="260">
        <v>5</v>
      </c>
      <c r="U162" s="260">
        <v>1</v>
      </c>
      <c r="V162" s="260">
        <v>4</v>
      </c>
      <c r="W162" s="260">
        <v>1</v>
      </c>
      <c r="X162" s="263">
        <v>24</v>
      </c>
      <c r="Y162" s="263">
        <v>6</v>
      </c>
      <c r="Z162" s="260">
        <v>0</v>
      </c>
      <c r="AA162" s="260">
        <v>0</v>
      </c>
      <c r="AB162" s="260">
        <v>0</v>
      </c>
      <c r="AC162" s="260">
        <v>0</v>
      </c>
      <c r="AD162" s="260">
        <v>0</v>
      </c>
      <c r="AE162" s="260">
        <v>0</v>
      </c>
      <c r="AF162" s="264">
        <v>0</v>
      </c>
      <c r="AG162" s="264">
        <v>0</v>
      </c>
      <c r="AH162" s="265">
        <f t="shared" si="3"/>
        <v>28</v>
      </c>
      <c r="AI162" s="265">
        <f t="shared" si="3"/>
        <v>8</v>
      </c>
      <c r="AJ162" s="266"/>
    </row>
    <row r="163" spans="1:36">
      <c r="A163" s="260">
        <v>159</v>
      </c>
      <c r="B163" s="260">
        <v>80030197</v>
      </c>
      <c r="C163" s="261" t="s">
        <v>313</v>
      </c>
      <c r="D163" s="260">
        <v>0</v>
      </c>
      <c r="E163" s="260">
        <v>0</v>
      </c>
      <c r="F163" s="260">
        <v>17</v>
      </c>
      <c r="G163" s="260">
        <v>1</v>
      </c>
      <c r="H163" s="260">
        <v>27</v>
      </c>
      <c r="I163" s="260">
        <v>1</v>
      </c>
      <c r="J163" s="262">
        <v>44</v>
      </c>
      <c r="K163" s="262">
        <v>2</v>
      </c>
      <c r="L163" s="260">
        <v>20</v>
      </c>
      <c r="M163" s="260">
        <v>1</v>
      </c>
      <c r="N163" s="260">
        <v>18</v>
      </c>
      <c r="O163" s="260">
        <v>1</v>
      </c>
      <c r="P163" s="260">
        <v>35</v>
      </c>
      <c r="Q163" s="260">
        <v>1</v>
      </c>
      <c r="R163" s="260">
        <v>26</v>
      </c>
      <c r="S163" s="260">
        <v>1</v>
      </c>
      <c r="T163" s="260">
        <v>29</v>
      </c>
      <c r="U163" s="260">
        <v>1</v>
      </c>
      <c r="V163" s="260">
        <v>31</v>
      </c>
      <c r="W163" s="260">
        <v>1</v>
      </c>
      <c r="X163" s="263">
        <v>159</v>
      </c>
      <c r="Y163" s="263">
        <v>6</v>
      </c>
      <c r="Z163" s="260">
        <v>17</v>
      </c>
      <c r="AA163" s="260">
        <v>1</v>
      </c>
      <c r="AB163" s="260">
        <v>15</v>
      </c>
      <c r="AC163" s="260">
        <v>1</v>
      </c>
      <c r="AD163" s="260">
        <v>11</v>
      </c>
      <c r="AE163" s="260">
        <v>1</v>
      </c>
      <c r="AF163" s="264">
        <v>43</v>
      </c>
      <c r="AG163" s="264">
        <v>3</v>
      </c>
      <c r="AH163" s="265">
        <f t="shared" si="3"/>
        <v>246</v>
      </c>
      <c r="AI163" s="265">
        <f t="shared" si="3"/>
        <v>11</v>
      </c>
      <c r="AJ163" s="266"/>
    </row>
    <row r="164" spans="1:36">
      <c r="A164" s="260">
        <v>160</v>
      </c>
      <c r="B164" s="260">
        <v>80030198</v>
      </c>
      <c r="C164" s="261" t="s">
        <v>314</v>
      </c>
      <c r="D164" s="260">
        <v>6</v>
      </c>
      <c r="E164" s="260">
        <v>1</v>
      </c>
      <c r="F164" s="260">
        <v>7</v>
      </c>
      <c r="G164" s="260">
        <v>1</v>
      </c>
      <c r="H164" s="260">
        <v>4</v>
      </c>
      <c r="I164" s="260">
        <v>1</v>
      </c>
      <c r="J164" s="262">
        <v>17</v>
      </c>
      <c r="K164" s="262">
        <v>3</v>
      </c>
      <c r="L164" s="260">
        <v>3</v>
      </c>
      <c r="M164" s="260">
        <v>1</v>
      </c>
      <c r="N164" s="260">
        <v>7</v>
      </c>
      <c r="O164" s="260">
        <v>1</v>
      </c>
      <c r="P164" s="260">
        <v>4</v>
      </c>
      <c r="Q164" s="260">
        <v>1</v>
      </c>
      <c r="R164" s="260">
        <v>6</v>
      </c>
      <c r="S164" s="260">
        <v>1</v>
      </c>
      <c r="T164" s="260">
        <v>1</v>
      </c>
      <c r="U164" s="260">
        <v>1</v>
      </c>
      <c r="V164" s="260">
        <v>10</v>
      </c>
      <c r="W164" s="260">
        <v>1</v>
      </c>
      <c r="X164" s="263">
        <v>31</v>
      </c>
      <c r="Y164" s="263">
        <v>6</v>
      </c>
      <c r="Z164" s="260">
        <v>0</v>
      </c>
      <c r="AA164" s="260">
        <v>0</v>
      </c>
      <c r="AB164" s="260">
        <v>0</v>
      </c>
      <c r="AC164" s="260">
        <v>0</v>
      </c>
      <c r="AD164" s="260">
        <v>0</v>
      </c>
      <c r="AE164" s="260">
        <v>0</v>
      </c>
      <c r="AF164" s="264">
        <v>0</v>
      </c>
      <c r="AG164" s="264">
        <v>0</v>
      </c>
      <c r="AH164" s="265">
        <f t="shared" si="3"/>
        <v>48</v>
      </c>
      <c r="AI164" s="265">
        <f t="shared" si="3"/>
        <v>9</v>
      </c>
      <c r="AJ164" s="266"/>
    </row>
    <row r="165" spans="1:36">
      <c r="A165" s="260">
        <v>161</v>
      </c>
      <c r="B165" s="260">
        <v>80030199</v>
      </c>
      <c r="C165" s="261" t="s">
        <v>316</v>
      </c>
      <c r="D165" s="260">
        <v>15</v>
      </c>
      <c r="E165" s="260">
        <v>1</v>
      </c>
      <c r="F165" s="260">
        <v>10</v>
      </c>
      <c r="G165" s="260">
        <v>1</v>
      </c>
      <c r="H165" s="260">
        <v>18</v>
      </c>
      <c r="I165" s="260">
        <v>1</v>
      </c>
      <c r="J165" s="262">
        <v>43</v>
      </c>
      <c r="K165" s="262">
        <v>3</v>
      </c>
      <c r="L165" s="260">
        <v>12</v>
      </c>
      <c r="M165" s="260">
        <v>1</v>
      </c>
      <c r="N165" s="260">
        <v>6</v>
      </c>
      <c r="O165" s="260">
        <v>1</v>
      </c>
      <c r="P165" s="260">
        <v>10</v>
      </c>
      <c r="Q165" s="260">
        <v>1</v>
      </c>
      <c r="R165" s="260">
        <v>14</v>
      </c>
      <c r="S165" s="260">
        <v>1</v>
      </c>
      <c r="T165" s="260">
        <v>10</v>
      </c>
      <c r="U165" s="260">
        <v>1</v>
      </c>
      <c r="V165" s="260">
        <v>13</v>
      </c>
      <c r="W165" s="260">
        <v>1</v>
      </c>
      <c r="X165" s="263">
        <v>65</v>
      </c>
      <c r="Y165" s="263">
        <v>6</v>
      </c>
      <c r="Z165" s="260">
        <v>0</v>
      </c>
      <c r="AA165" s="260">
        <v>0</v>
      </c>
      <c r="AB165" s="260">
        <v>0</v>
      </c>
      <c r="AC165" s="260">
        <v>0</v>
      </c>
      <c r="AD165" s="260">
        <v>0</v>
      </c>
      <c r="AE165" s="260">
        <v>0</v>
      </c>
      <c r="AF165" s="264">
        <v>0</v>
      </c>
      <c r="AG165" s="264">
        <v>0</v>
      </c>
      <c r="AH165" s="265">
        <f t="shared" si="3"/>
        <v>108</v>
      </c>
      <c r="AI165" s="265">
        <f t="shared" si="3"/>
        <v>9</v>
      </c>
      <c r="AJ165" s="266"/>
    </row>
    <row r="166" spans="1:36">
      <c r="A166" s="260">
        <v>162</v>
      </c>
      <c r="B166" s="260">
        <v>80030200</v>
      </c>
      <c r="C166" s="261" t="s">
        <v>317</v>
      </c>
      <c r="D166" s="260">
        <v>24</v>
      </c>
      <c r="E166" s="260">
        <v>1</v>
      </c>
      <c r="F166" s="260">
        <v>28</v>
      </c>
      <c r="G166" s="260">
        <v>2</v>
      </c>
      <c r="H166" s="260">
        <v>49</v>
      </c>
      <c r="I166" s="260">
        <v>2</v>
      </c>
      <c r="J166" s="262">
        <v>101</v>
      </c>
      <c r="K166" s="262">
        <v>5</v>
      </c>
      <c r="L166" s="260">
        <v>75</v>
      </c>
      <c r="M166" s="260">
        <v>3</v>
      </c>
      <c r="N166" s="260">
        <v>79</v>
      </c>
      <c r="O166" s="260">
        <v>3</v>
      </c>
      <c r="P166" s="260">
        <v>94</v>
      </c>
      <c r="Q166" s="260">
        <v>3</v>
      </c>
      <c r="R166" s="260">
        <v>83</v>
      </c>
      <c r="S166" s="260">
        <v>3</v>
      </c>
      <c r="T166" s="260">
        <v>89</v>
      </c>
      <c r="U166" s="260">
        <v>3</v>
      </c>
      <c r="V166" s="260">
        <v>87</v>
      </c>
      <c r="W166" s="260">
        <v>3</v>
      </c>
      <c r="X166" s="263">
        <v>507</v>
      </c>
      <c r="Y166" s="263">
        <v>18</v>
      </c>
      <c r="Z166" s="260">
        <v>0</v>
      </c>
      <c r="AA166" s="260">
        <v>0</v>
      </c>
      <c r="AB166" s="260">
        <v>0</v>
      </c>
      <c r="AC166" s="260">
        <v>0</v>
      </c>
      <c r="AD166" s="260">
        <v>0</v>
      </c>
      <c r="AE166" s="260">
        <v>0</v>
      </c>
      <c r="AF166" s="264">
        <v>0</v>
      </c>
      <c r="AG166" s="264">
        <v>0</v>
      </c>
      <c r="AH166" s="265">
        <f t="shared" si="3"/>
        <v>608</v>
      </c>
      <c r="AI166" s="265">
        <f t="shared" si="3"/>
        <v>23</v>
      </c>
      <c r="AJ166" s="266"/>
    </row>
    <row r="167" spans="1:36">
      <c r="A167" s="260">
        <v>163</v>
      </c>
      <c r="B167" s="260">
        <v>80030201</v>
      </c>
      <c r="C167" s="261" t="s">
        <v>318</v>
      </c>
      <c r="D167" s="260">
        <v>10</v>
      </c>
      <c r="E167" s="260">
        <v>1</v>
      </c>
      <c r="F167" s="260">
        <v>12</v>
      </c>
      <c r="G167" s="260">
        <v>1</v>
      </c>
      <c r="H167" s="260">
        <v>14</v>
      </c>
      <c r="I167" s="260">
        <v>1</v>
      </c>
      <c r="J167" s="262">
        <v>36</v>
      </c>
      <c r="K167" s="262">
        <v>3</v>
      </c>
      <c r="L167" s="260">
        <v>13</v>
      </c>
      <c r="M167" s="260">
        <v>1</v>
      </c>
      <c r="N167" s="260">
        <v>14</v>
      </c>
      <c r="O167" s="260">
        <v>1</v>
      </c>
      <c r="P167" s="260">
        <v>16</v>
      </c>
      <c r="Q167" s="260">
        <v>1</v>
      </c>
      <c r="R167" s="260">
        <v>17</v>
      </c>
      <c r="S167" s="260">
        <v>1</v>
      </c>
      <c r="T167" s="260">
        <v>27</v>
      </c>
      <c r="U167" s="260">
        <v>1</v>
      </c>
      <c r="V167" s="260">
        <v>15</v>
      </c>
      <c r="W167" s="260">
        <v>1</v>
      </c>
      <c r="X167" s="263">
        <v>102</v>
      </c>
      <c r="Y167" s="263">
        <v>6</v>
      </c>
      <c r="Z167" s="260">
        <v>0</v>
      </c>
      <c r="AA167" s="260">
        <v>0</v>
      </c>
      <c r="AB167" s="260">
        <v>0</v>
      </c>
      <c r="AC167" s="260">
        <v>0</v>
      </c>
      <c r="AD167" s="260">
        <v>0</v>
      </c>
      <c r="AE167" s="260">
        <v>0</v>
      </c>
      <c r="AF167" s="264">
        <v>0</v>
      </c>
      <c r="AG167" s="264">
        <v>0</v>
      </c>
      <c r="AH167" s="265">
        <f t="shared" si="3"/>
        <v>138</v>
      </c>
      <c r="AI167" s="265">
        <f t="shared" si="3"/>
        <v>9</v>
      </c>
      <c r="AJ167" s="266"/>
    </row>
    <row r="168" spans="1:36">
      <c r="A168" s="260">
        <v>164</v>
      </c>
      <c r="B168" s="260">
        <v>80030203</v>
      </c>
      <c r="C168" s="261" t="s">
        <v>319</v>
      </c>
      <c r="D168" s="260">
        <v>13</v>
      </c>
      <c r="E168" s="260">
        <v>1</v>
      </c>
      <c r="F168" s="260">
        <v>17</v>
      </c>
      <c r="G168" s="260">
        <v>1</v>
      </c>
      <c r="H168" s="260">
        <v>14</v>
      </c>
      <c r="I168" s="260">
        <v>1</v>
      </c>
      <c r="J168" s="262">
        <v>44</v>
      </c>
      <c r="K168" s="262">
        <v>3</v>
      </c>
      <c r="L168" s="260">
        <v>24</v>
      </c>
      <c r="M168" s="260">
        <v>1</v>
      </c>
      <c r="N168" s="260">
        <v>27</v>
      </c>
      <c r="O168" s="260">
        <v>1</v>
      </c>
      <c r="P168" s="260">
        <v>32</v>
      </c>
      <c r="Q168" s="260">
        <v>1</v>
      </c>
      <c r="R168" s="260">
        <v>19</v>
      </c>
      <c r="S168" s="260">
        <v>1</v>
      </c>
      <c r="T168" s="260">
        <v>16</v>
      </c>
      <c r="U168" s="260">
        <v>1</v>
      </c>
      <c r="V168" s="260">
        <v>28</v>
      </c>
      <c r="W168" s="260">
        <v>1</v>
      </c>
      <c r="X168" s="263">
        <v>146</v>
      </c>
      <c r="Y168" s="263">
        <v>6</v>
      </c>
      <c r="Z168" s="260">
        <v>29</v>
      </c>
      <c r="AA168" s="260">
        <v>1</v>
      </c>
      <c r="AB168" s="260">
        <v>30</v>
      </c>
      <c r="AC168" s="260">
        <v>1</v>
      </c>
      <c r="AD168" s="260">
        <v>21</v>
      </c>
      <c r="AE168" s="260">
        <v>1</v>
      </c>
      <c r="AF168" s="264">
        <v>80</v>
      </c>
      <c r="AG168" s="264">
        <v>3</v>
      </c>
      <c r="AH168" s="265">
        <f t="shared" si="3"/>
        <v>270</v>
      </c>
      <c r="AI168" s="265">
        <f t="shared" si="3"/>
        <v>12</v>
      </c>
      <c r="AJ168" s="266"/>
    </row>
    <row r="169" spans="1:36">
      <c r="A169" s="260">
        <v>165</v>
      </c>
      <c r="B169" s="260">
        <v>80030204</v>
      </c>
      <c r="C169" s="261" t="s">
        <v>320</v>
      </c>
      <c r="D169" s="260">
        <v>11</v>
      </c>
      <c r="E169" s="260">
        <v>1</v>
      </c>
      <c r="F169" s="260">
        <v>22</v>
      </c>
      <c r="G169" s="260">
        <v>1</v>
      </c>
      <c r="H169" s="260">
        <v>20</v>
      </c>
      <c r="I169" s="260">
        <v>1</v>
      </c>
      <c r="J169" s="262">
        <v>53</v>
      </c>
      <c r="K169" s="262">
        <v>3</v>
      </c>
      <c r="L169" s="260">
        <v>22</v>
      </c>
      <c r="M169" s="260">
        <v>1</v>
      </c>
      <c r="N169" s="260">
        <v>28</v>
      </c>
      <c r="O169" s="260">
        <v>1</v>
      </c>
      <c r="P169" s="260">
        <v>18</v>
      </c>
      <c r="Q169" s="260">
        <v>1</v>
      </c>
      <c r="R169" s="260">
        <v>17</v>
      </c>
      <c r="S169" s="260">
        <v>1</v>
      </c>
      <c r="T169" s="260">
        <v>24</v>
      </c>
      <c r="U169" s="260">
        <v>1</v>
      </c>
      <c r="V169" s="260">
        <v>19</v>
      </c>
      <c r="W169" s="260">
        <v>1</v>
      </c>
      <c r="X169" s="263">
        <v>128</v>
      </c>
      <c r="Y169" s="263">
        <v>6</v>
      </c>
      <c r="Z169" s="260">
        <v>0</v>
      </c>
      <c r="AA169" s="260">
        <v>0</v>
      </c>
      <c r="AB169" s="260">
        <v>0</v>
      </c>
      <c r="AC169" s="260">
        <v>0</v>
      </c>
      <c r="AD169" s="260">
        <v>0</v>
      </c>
      <c r="AE169" s="260">
        <v>0</v>
      </c>
      <c r="AF169" s="264">
        <v>0</v>
      </c>
      <c r="AG169" s="264">
        <v>0</v>
      </c>
      <c r="AH169" s="265">
        <f t="shared" si="3"/>
        <v>181</v>
      </c>
      <c r="AI169" s="265">
        <f t="shared" si="3"/>
        <v>9</v>
      </c>
      <c r="AJ169" s="266"/>
    </row>
    <row r="170" spans="1:36">
      <c r="A170" s="260">
        <v>166</v>
      </c>
      <c r="B170" s="260">
        <v>80030205</v>
      </c>
      <c r="C170" s="261" t="s">
        <v>321</v>
      </c>
      <c r="D170" s="260">
        <v>8</v>
      </c>
      <c r="E170" s="260">
        <v>1</v>
      </c>
      <c r="F170" s="260">
        <v>3</v>
      </c>
      <c r="G170" s="260">
        <v>1</v>
      </c>
      <c r="H170" s="260">
        <v>4</v>
      </c>
      <c r="I170" s="260">
        <v>1</v>
      </c>
      <c r="J170" s="262">
        <v>15</v>
      </c>
      <c r="K170" s="262">
        <v>3</v>
      </c>
      <c r="L170" s="260">
        <v>3</v>
      </c>
      <c r="M170" s="260">
        <v>1</v>
      </c>
      <c r="N170" s="260">
        <v>2</v>
      </c>
      <c r="O170" s="260">
        <v>1</v>
      </c>
      <c r="P170" s="260">
        <v>5</v>
      </c>
      <c r="Q170" s="260">
        <v>1</v>
      </c>
      <c r="R170" s="260">
        <v>2</v>
      </c>
      <c r="S170" s="260">
        <v>1</v>
      </c>
      <c r="T170" s="260">
        <v>4</v>
      </c>
      <c r="U170" s="260">
        <v>1</v>
      </c>
      <c r="V170" s="260">
        <v>1</v>
      </c>
      <c r="W170" s="260">
        <v>1</v>
      </c>
      <c r="X170" s="263">
        <v>17</v>
      </c>
      <c r="Y170" s="263">
        <v>6</v>
      </c>
      <c r="Z170" s="260">
        <v>0</v>
      </c>
      <c r="AA170" s="260">
        <v>0</v>
      </c>
      <c r="AB170" s="260">
        <v>0</v>
      </c>
      <c r="AC170" s="260">
        <v>0</v>
      </c>
      <c r="AD170" s="260">
        <v>0</v>
      </c>
      <c r="AE170" s="260">
        <v>0</v>
      </c>
      <c r="AF170" s="264">
        <v>0</v>
      </c>
      <c r="AG170" s="264">
        <v>0</v>
      </c>
      <c r="AH170" s="265">
        <f t="shared" si="3"/>
        <v>32</v>
      </c>
      <c r="AI170" s="265">
        <f t="shared" si="3"/>
        <v>9</v>
      </c>
      <c r="AJ170" s="266"/>
    </row>
    <row r="171" spans="1:36">
      <c r="A171" s="260">
        <v>167</v>
      </c>
      <c r="B171" s="260">
        <v>80030206</v>
      </c>
      <c r="C171" s="261" t="s">
        <v>322</v>
      </c>
      <c r="D171" s="260">
        <v>0</v>
      </c>
      <c r="E171" s="260">
        <v>0</v>
      </c>
      <c r="F171" s="260">
        <v>12</v>
      </c>
      <c r="G171" s="260">
        <v>1</v>
      </c>
      <c r="H171" s="260">
        <v>17</v>
      </c>
      <c r="I171" s="260">
        <v>1</v>
      </c>
      <c r="J171" s="262">
        <v>29</v>
      </c>
      <c r="K171" s="262">
        <v>2</v>
      </c>
      <c r="L171" s="260">
        <v>14</v>
      </c>
      <c r="M171" s="260">
        <v>1</v>
      </c>
      <c r="N171" s="260">
        <v>18</v>
      </c>
      <c r="O171" s="260">
        <v>1</v>
      </c>
      <c r="P171" s="260">
        <v>18</v>
      </c>
      <c r="Q171" s="260">
        <v>1</v>
      </c>
      <c r="R171" s="260">
        <v>25</v>
      </c>
      <c r="S171" s="260">
        <v>1</v>
      </c>
      <c r="T171" s="260">
        <v>16</v>
      </c>
      <c r="U171" s="260">
        <v>1</v>
      </c>
      <c r="V171" s="260">
        <v>20</v>
      </c>
      <c r="W171" s="260">
        <v>1</v>
      </c>
      <c r="X171" s="263">
        <v>111</v>
      </c>
      <c r="Y171" s="263">
        <v>6</v>
      </c>
      <c r="Z171" s="260">
        <v>17</v>
      </c>
      <c r="AA171" s="260">
        <v>1</v>
      </c>
      <c r="AB171" s="260">
        <v>14</v>
      </c>
      <c r="AC171" s="260">
        <v>1</v>
      </c>
      <c r="AD171" s="260">
        <v>17</v>
      </c>
      <c r="AE171" s="260">
        <v>1</v>
      </c>
      <c r="AF171" s="264">
        <v>48</v>
      </c>
      <c r="AG171" s="264">
        <v>3</v>
      </c>
      <c r="AH171" s="265">
        <f t="shared" si="3"/>
        <v>188</v>
      </c>
      <c r="AI171" s="265">
        <f t="shared" si="3"/>
        <v>11</v>
      </c>
      <c r="AJ171" s="266"/>
    </row>
    <row r="172" spans="1:36">
      <c r="A172" s="260">
        <v>168</v>
      </c>
      <c r="B172" s="260">
        <v>80030207</v>
      </c>
      <c r="C172" s="261" t="s">
        <v>325</v>
      </c>
      <c r="D172" s="260">
        <v>0</v>
      </c>
      <c r="E172" s="260">
        <v>0</v>
      </c>
      <c r="F172" s="260">
        <v>4</v>
      </c>
      <c r="G172" s="260">
        <v>1</v>
      </c>
      <c r="H172" s="260">
        <v>9</v>
      </c>
      <c r="I172" s="260">
        <v>1</v>
      </c>
      <c r="J172" s="262">
        <v>13</v>
      </c>
      <c r="K172" s="262">
        <v>2</v>
      </c>
      <c r="L172" s="260">
        <v>12</v>
      </c>
      <c r="M172" s="260">
        <v>1</v>
      </c>
      <c r="N172" s="260">
        <v>10</v>
      </c>
      <c r="O172" s="260">
        <v>1</v>
      </c>
      <c r="P172" s="260">
        <v>8</v>
      </c>
      <c r="Q172" s="260">
        <v>1</v>
      </c>
      <c r="R172" s="260">
        <v>12</v>
      </c>
      <c r="S172" s="260">
        <v>1</v>
      </c>
      <c r="T172" s="260">
        <v>15</v>
      </c>
      <c r="U172" s="260">
        <v>1</v>
      </c>
      <c r="V172" s="260">
        <v>11</v>
      </c>
      <c r="W172" s="260">
        <v>1</v>
      </c>
      <c r="X172" s="263">
        <v>68</v>
      </c>
      <c r="Y172" s="263">
        <v>6</v>
      </c>
      <c r="Z172" s="260">
        <v>0</v>
      </c>
      <c r="AA172" s="260">
        <v>0</v>
      </c>
      <c r="AB172" s="260">
        <v>0</v>
      </c>
      <c r="AC172" s="260">
        <v>0</v>
      </c>
      <c r="AD172" s="260">
        <v>0</v>
      </c>
      <c r="AE172" s="260">
        <v>0</v>
      </c>
      <c r="AF172" s="264">
        <v>0</v>
      </c>
      <c r="AG172" s="264">
        <v>0</v>
      </c>
      <c r="AH172" s="265">
        <f t="shared" si="3"/>
        <v>81</v>
      </c>
      <c r="AI172" s="265">
        <f t="shared" si="3"/>
        <v>8</v>
      </c>
      <c r="AJ172" s="266"/>
    </row>
    <row r="173" spans="1:36">
      <c r="A173" s="260">
        <v>169</v>
      </c>
      <c r="B173" s="260">
        <v>80030208</v>
      </c>
      <c r="C173" s="261" t="s">
        <v>326</v>
      </c>
      <c r="D173" s="260">
        <v>6</v>
      </c>
      <c r="E173" s="260">
        <v>1</v>
      </c>
      <c r="F173" s="260">
        <v>8</v>
      </c>
      <c r="G173" s="260">
        <v>1</v>
      </c>
      <c r="H173" s="260">
        <v>17</v>
      </c>
      <c r="I173" s="260">
        <v>1</v>
      </c>
      <c r="J173" s="262">
        <v>31</v>
      </c>
      <c r="K173" s="262">
        <v>3</v>
      </c>
      <c r="L173" s="260">
        <v>7</v>
      </c>
      <c r="M173" s="260">
        <v>1</v>
      </c>
      <c r="N173" s="260">
        <v>6</v>
      </c>
      <c r="O173" s="260">
        <v>1</v>
      </c>
      <c r="P173" s="260">
        <v>9</v>
      </c>
      <c r="Q173" s="260">
        <v>1</v>
      </c>
      <c r="R173" s="260">
        <v>6</v>
      </c>
      <c r="S173" s="260">
        <v>1</v>
      </c>
      <c r="T173" s="260">
        <v>8</v>
      </c>
      <c r="U173" s="260">
        <v>1</v>
      </c>
      <c r="V173" s="260">
        <v>6</v>
      </c>
      <c r="W173" s="260">
        <v>1</v>
      </c>
      <c r="X173" s="263">
        <v>42</v>
      </c>
      <c r="Y173" s="263">
        <v>6</v>
      </c>
      <c r="Z173" s="260">
        <v>0</v>
      </c>
      <c r="AA173" s="260">
        <v>0</v>
      </c>
      <c r="AB173" s="260">
        <v>0</v>
      </c>
      <c r="AC173" s="260">
        <v>0</v>
      </c>
      <c r="AD173" s="260">
        <v>0</v>
      </c>
      <c r="AE173" s="260">
        <v>0</v>
      </c>
      <c r="AF173" s="264">
        <v>0</v>
      </c>
      <c r="AG173" s="264">
        <v>0</v>
      </c>
      <c r="AH173" s="265">
        <f t="shared" si="3"/>
        <v>73</v>
      </c>
      <c r="AI173" s="265">
        <f t="shared" si="3"/>
        <v>9</v>
      </c>
      <c r="AJ173" s="266"/>
    </row>
    <row r="174" spans="1:36">
      <c r="A174" s="260">
        <v>170</v>
      </c>
      <c r="B174" s="260">
        <v>80030209</v>
      </c>
      <c r="C174" s="261" t="s">
        <v>328</v>
      </c>
      <c r="D174" s="260">
        <v>0</v>
      </c>
      <c r="E174" s="260">
        <v>0</v>
      </c>
      <c r="F174" s="260">
        <v>22</v>
      </c>
      <c r="G174" s="260">
        <v>1</v>
      </c>
      <c r="H174" s="260">
        <v>20</v>
      </c>
      <c r="I174" s="260">
        <v>1</v>
      </c>
      <c r="J174" s="262">
        <v>42</v>
      </c>
      <c r="K174" s="262">
        <v>2</v>
      </c>
      <c r="L174" s="260">
        <v>16</v>
      </c>
      <c r="M174" s="260">
        <v>1</v>
      </c>
      <c r="N174" s="260">
        <v>16</v>
      </c>
      <c r="O174" s="260">
        <v>1</v>
      </c>
      <c r="P174" s="260">
        <v>29</v>
      </c>
      <c r="Q174" s="260">
        <v>1</v>
      </c>
      <c r="R174" s="260">
        <v>14</v>
      </c>
      <c r="S174" s="260">
        <v>1</v>
      </c>
      <c r="T174" s="260">
        <v>12</v>
      </c>
      <c r="U174" s="260">
        <v>1</v>
      </c>
      <c r="V174" s="260">
        <v>24</v>
      </c>
      <c r="W174" s="260">
        <v>1</v>
      </c>
      <c r="X174" s="263">
        <v>111</v>
      </c>
      <c r="Y174" s="263">
        <v>6</v>
      </c>
      <c r="Z174" s="260">
        <v>0</v>
      </c>
      <c r="AA174" s="260">
        <v>0</v>
      </c>
      <c r="AB174" s="260">
        <v>0</v>
      </c>
      <c r="AC174" s="260">
        <v>0</v>
      </c>
      <c r="AD174" s="260">
        <v>0</v>
      </c>
      <c r="AE174" s="260">
        <v>0</v>
      </c>
      <c r="AF174" s="264">
        <v>0</v>
      </c>
      <c r="AG174" s="264">
        <v>0</v>
      </c>
      <c r="AH174" s="265">
        <f t="shared" si="3"/>
        <v>153</v>
      </c>
      <c r="AI174" s="265">
        <f t="shared" si="3"/>
        <v>8</v>
      </c>
      <c r="AJ174" s="266"/>
    </row>
    <row r="175" spans="1:36">
      <c r="A175" s="260">
        <v>171</v>
      </c>
      <c r="B175" s="260">
        <v>80030210</v>
      </c>
      <c r="C175" s="261" t="s">
        <v>329</v>
      </c>
      <c r="D175" s="260">
        <v>0</v>
      </c>
      <c r="E175" s="260">
        <v>0</v>
      </c>
      <c r="F175" s="260">
        <v>8</v>
      </c>
      <c r="G175" s="260">
        <v>1</v>
      </c>
      <c r="H175" s="260">
        <v>5</v>
      </c>
      <c r="I175" s="260">
        <v>1</v>
      </c>
      <c r="J175" s="262">
        <v>13</v>
      </c>
      <c r="K175" s="262">
        <v>2</v>
      </c>
      <c r="L175" s="260">
        <v>15</v>
      </c>
      <c r="M175" s="260">
        <v>1</v>
      </c>
      <c r="N175" s="260">
        <v>14</v>
      </c>
      <c r="O175" s="260">
        <v>1</v>
      </c>
      <c r="P175" s="260">
        <v>13</v>
      </c>
      <c r="Q175" s="260">
        <v>1</v>
      </c>
      <c r="R175" s="260">
        <v>8</v>
      </c>
      <c r="S175" s="260">
        <v>1</v>
      </c>
      <c r="T175" s="260">
        <v>9</v>
      </c>
      <c r="U175" s="260">
        <v>1</v>
      </c>
      <c r="V175" s="260">
        <v>11</v>
      </c>
      <c r="W175" s="260">
        <v>1</v>
      </c>
      <c r="X175" s="263">
        <v>70</v>
      </c>
      <c r="Y175" s="263">
        <v>6</v>
      </c>
      <c r="Z175" s="260">
        <v>0</v>
      </c>
      <c r="AA175" s="260">
        <v>0</v>
      </c>
      <c r="AB175" s="260">
        <v>0</v>
      </c>
      <c r="AC175" s="260">
        <v>0</v>
      </c>
      <c r="AD175" s="260">
        <v>0</v>
      </c>
      <c r="AE175" s="260">
        <v>0</v>
      </c>
      <c r="AF175" s="264">
        <v>0</v>
      </c>
      <c r="AG175" s="264">
        <v>0</v>
      </c>
      <c r="AH175" s="265">
        <f t="shared" si="3"/>
        <v>83</v>
      </c>
      <c r="AI175" s="265">
        <f t="shared" si="3"/>
        <v>8</v>
      </c>
      <c r="AJ175" s="266"/>
    </row>
    <row r="176" spans="1:36">
      <c r="A176" s="260">
        <v>172</v>
      </c>
      <c r="B176" s="260">
        <v>80030211</v>
      </c>
      <c r="C176" s="261" t="s">
        <v>330</v>
      </c>
      <c r="D176" s="260">
        <v>0</v>
      </c>
      <c r="E176" s="260">
        <v>0</v>
      </c>
      <c r="F176" s="260">
        <v>2</v>
      </c>
      <c r="G176" s="260">
        <v>1</v>
      </c>
      <c r="H176" s="260">
        <v>8</v>
      </c>
      <c r="I176" s="260">
        <v>1</v>
      </c>
      <c r="J176" s="262">
        <v>10</v>
      </c>
      <c r="K176" s="262">
        <v>2</v>
      </c>
      <c r="L176" s="260">
        <v>6</v>
      </c>
      <c r="M176" s="260">
        <v>1</v>
      </c>
      <c r="N176" s="260">
        <v>6</v>
      </c>
      <c r="O176" s="260">
        <v>1</v>
      </c>
      <c r="P176" s="260">
        <v>5</v>
      </c>
      <c r="Q176" s="260">
        <v>1</v>
      </c>
      <c r="R176" s="260">
        <v>7</v>
      </c>
      <c r="S176" s="260">
        <v>1</v>
      </c>
      <c r="T176" s="260">
        <v>6</v>
      </c>
      <c r="U176" s="260">
        <v>1</v>
      </c>
      <c r="V176" s="260">
        <v>6</v>
      </c>
      <c r="W176" s="260">
        <v>1</v>
      </c>
      <c r="X176" s="263">
        <v>36</v>
      </c>
      <c r="Y176" s="263">
        <v>6</v>
      </c>
      <c r="Z176" s="260">
        <v>0</v>
      </c>
      <c r="AA176" s="260">
        <v>0</v>
      </c>
      <c r="AB176" s="260">
        <v>0</v>
      </c>
      <c r="AC176" s="260">
        <v>0</v>
      </c>
      <c r="AD176" s="260">
        <v>0</v>
      </c>
      <c r="AE176" s="260">
        <v>0</v>
      </c>
      <c r="AF176" s="264">
        <v>0</v>
      </c>
      <c r="AG176" s="264">
        <v>0</v>
      </c>
      <c r="AH176" s="265">
        <f t="shared" si="3"/>
        <v>46</v>
      </c>
      <c r="AI176" s="265">
        <f t="shared" si="3"/>
        <v>8</v>
      </c>
      <c r="AJ176" s="266"/>
    </row>
    <row r="177" spans="1:36">
      <c r="A177" s="260">
        <v>173</v>
      </c>
      <c r="B177" s="260">
        <v>80030212</v>
      </c>
      <c r="C177" s="261" t="s">
        <v>331</v>
      </c>
      <c r="D177" s="260">
        <v>0</v>
      </c>
      <c r="E177" s="260">
        <v>0</v>
      </c>
      <c r="F177" s="260">
        <v>0</v>
      </c>
      <c r="G177" s="260">
        <v>0</v>
      </c>
      <c r="H177" s="260">
        <v>10</v>
      </c>
      <c r="I177" s="260">
        <v>1</v>
      </c>
      <c r="J177" s="262">
        <v>10</v>
      </c>
      <c r="K177" s="262">
        <v>1</v>
      </c>
      <c r="L177" s="260">
        <v>1</v>
      </c>
      <c r="M177" s="260">
        <v>1</v>
      </c>
      <c r="N177" s="260">
        <v>2</v>
      </c>
      <c r="O177" s="260">
        <v>1</v>
      </c>
      <c r="P177" s="260">
        <v>3</v>
      </c>
      <c r="Q177" s="260">
        <v>1</v>
      </c>
      <c r="R177" s="260">
        <v>3</v>
      </c>
      <c r="S177" s="260">
        <v>1</v>
      </c>
      <c r="T177" s="260">
        <v>5</v>
      </c>
      <c r="U177" s="260">
        <v>1</v>
      </c>
      <c r="V177" s="260">
        <v>3</v>
      </c>
      <c r="W177" s="260">
        <v>1</v>
      </c>
      <c r="X177" s="263">
        <v>17</v>
      </c>
      <c r="Y177" s="263">
        <v>6</v>
      </c>
      <c r="Z177" s="260">
        <v>0</v>
      </c>
      <c r="AA177" s="260">
        <v>0</v>
      </c>
      <c r="AB177" s="260">
        <v>0</v>
      </c>
      <c r="AC177" s="260">
        <v>0</v>
      </c>
      <c r="AD177" s="260">
        <v>0</v>
      </c>
      <c r="AE177" s="260">
        <v>0</v>
      </c>
      <c r="AF177" s="264">
        <v>0</v>
      </c>
      <c r="AG177" s="264">
        <v>0</v>
      </c>
      <c r="AH177" s="265">
        <f t="shared" si="3"/>
        <v>27</v>
      </c>
      <c r="AI177" s="265">
        <f t="shared" si="3"/>
        <v>7</v>
      </c>
      <c r="AJ177" s="266"/>
    </row>
    <row r="178" spans="1:36">
      <c r="A178" s="260">
        <v>174</v>
      </c>
      <c r="B178" s="260">
        <v>80030213</v>
      </c>
      <c r="C178" s="261" t="s">
        <v>332</v>
      </c>
      <c r="D178" s="260">
        <v>0</v>
      </c>
      <c r="E178" s="260">
        <v>0</v>
      </c>
      <c r="F178" s="260">
        <v>0</v>
      </c>
      <c r="G178" s="260">
        <v>0</v>
      </c>
      <c r="H178" s="260">
        <v>18</v>
      </c>
      <c r="I178" s="260">
        <v>1</v>
      </c>
      <c r="J178" s="262">
        <v>18</v>
      </c>
      <c r="K178" s="262">
        <v>1</v>
      </c>
      <c r="L178" s="260">
        <v>20</v>
      </c>
      <c r="M178" s="260">
        <v>1</v>
      </c>
      <c r="N178" s="260">
        <v>18</v>
      </c>
      <c r="O178" s="260">
        <v>1</v>
      </c>
      <c r="P178" s="260">
        <v>23</v>
      </c>
      <c r="Q178" s="260">
        <v>1</v>
      </c>
      <c r="R178" s="260">
        <v>21</v>
      </c>
      <c r="S178" s="260">
        <v>1</v>
      </c>
      <c r="T178" s="260">
        <v>21</v>
      </c>
      <c r="U178" s="260">
        <v>1</v>
      </c>
      <c r="V178" s="260">
        <v>27</v>
      </c>
      <c r="W178" s="260">
        <v>1</v>
      </c>
      <c r="X178" s="263">
        <v>130</v>
      </c>
      <c r="Y178" s="263">
        <v>6</v>
      </c>
      <c r="Z178" s="260">
        <v>0</v>
      </c>
      <c r="AA178" s="260">
        <v>0</v>
      </c>
      <c r="AB178" s="260">
        <v>0</v>
      </c>
      <c r="AC178" s="260">
        <v>0</v>
      </c>
      <c r="AD178" s="260">
        <v>0</v>
      </c>
      <c r="AE178" s="260">
        <v>0</v>
      </c>
      <c r="AF178" s="264">
        <v>0</v>
      </c>
      <c r="AG178" s="264">
        <v>0</v>
      </c>
      <c r="AH178" s="265">
        <f t="shared" si="3"/>
        <v>148</v>
      </c>
      <c r="AI178" s="265">
        <f t="shared" si="3"/>
        <v>7</v>
      </c>
      <c r="AJ178" s="266"/>
    </row>
    <row r="179" spans="1:36">
      <c r="A179" s="260">
        <v>175</v>
      </c>
      <c r="B179" s="260">
        <v>80030215</v>
      </c>
      <c r="C179" s="261" t="s">
        <v>334</v>
      </c>
      <c r="D179" s="260">
        <v>0</v>
      </c>
      <c r="E179" s="260">
        <v>0</v>
      </c>
      <c r="F179" s="260">
        <v>0</v>
      </c>
      <c r="G179" s="260">
        <v>0</v>
      </c>
      <c r="H179" s="260">
        <v>15</v>
      </c>
      <c r="I179" s="260">
        <v>1</v>
      </c>
      <c r="J179" s="262">
        <v>15</v>
      </c>
      <c r="K179" s="262">
        <v>1</v>
      </c>
      <c r="L179" s="260">
        <v>13</v>
      </c>
      <c r="M179" s="260">
        <v>1</v>
      </c>
      <c r="N179" s="260">
        <v>14</v>
      </c>
      <c r="O179" s="260">
        <v>1</v>
      </c>
      <c r="P179" s="260">
        <v>16</v>
      </c>
      <c r="Q179" s="260">
        <v>1</v>
      </c>
      <c r="R179" s="260">
        <v>15</v>
      </c>
      <c r="S179" s="260">
        <v>1</v>
      </c>
      <c r="T179" s="260">
        <v>10</v>
      </c>
      <c r="U179" s="260">
        <v>1</v>
      </c>
      <c r="V179" s="260">
        <v>22</v>
      </c>
      <c r="W179" s="260">
        <v>1</v>
      </c>
      <c r="X179" s="263">
        <v>90</v>
      </c>
      <c r="Y179" s="263">
        <v>6</v>
      </c>
      <c r="Z179" s="260">
        <v>0</v>
      </c>
      <c r="AA179" s="260">
        <v>0</v>
      </c>
      <c r="AB179" s="260">
        <v>0</v>
      </c>
      <c r="AC179" s="260">
        <v>0</v>
      </c>
      <c r="AD179" s="260">
        <v>0</v>
      </c>
      <c r="AE179" s="260">
        <v>0</v>
      </c>
      <c r="AF179" s="264">
        <v>0</v>
      </c>
      <c r="AG179" s="264">
        <v>0</v>
      </c>
      <c r="AH179" s="265">
        <f t="shared" si="3"/>
        <v>105</v>
      </c>
      <c r="AI179" s="265">
        <f t="shared" si="3"/>
        <v>7</v>
      </c>
      <c r="AJ179" s="266"/>
    </row>
    <row r="180" spans="1:36">
      <c r="A180" s="260">
        <v>176</v>
      </c>
      <c r="B180" s="260">
        <v>80030216</v>
      </c>
      <c r="C180" s="261" t="s">
        <v>335</v>
      </c>
      <c r="D180" s="260">
        <v>0</v>
      </c>
      <c r="E180" s="260">
        <v>0</v>
      </c>
      <c r="F180" s="260">
        <v>9</v>
      </c>
      <c r="G180" s="260">
        <v>1</v>
      </c>
      <c r="H180" s="260">
        <v>9</v>
      </c>
      <c r="I180" s="260">
        <v>1</v>
      </c>
      <c r="J180" s="262">
        <v>18</v>
      </c>
      <c r="K180" s="262">
        <v>2</v>
      </c>
      <c r="L180" s="260">
        <v>9</v>
      </c>
      <c r="M180" s="260">
        <v>1</v>
      </c>
      <c r="N180" s="260">
        <v>9</v>
      </c>
      <c r="O180" s="260">
        <v>1</v>
      </c>
      <c r="P180" s="260">
        <v>8</v>
      </c>
      <c r="Q180" s="260">
        <v>1</v>
      </c>
      <c r="R180" s="260">
        <v>8</v>
      </c>
      <c r="S180" s="260">
        <v>1</v>
      </c>
      <c r="T180" s="260">
        <v>9</v>
      </c>
      <c r="U180" s="260">
        <v>1</v>
      </c>
      <c r="V180" s="260">
        <v>12</v>
      </c>
      <c r="W180" s="260">
        <v>1</v>
      </c>
      <c r="X180" s="263">
        <v>55</v>
      </c>
      <c r="Y180" s="263">
        <v>6</v>
      </c>
      <c r="Z180" s="260">
        <v>0</v>
      </c>
      <c r="AA180" s="260">
        <v>0</v>
      </c>
      <c r="AB180" s="260">
        <v>0</v>
      </c>
      <c r="AC180" s="260">
        <v>0</v>
      </c>
      <c r="AD180" s="260">
        <v>0</v>
      </c>
      <c r="AE180" s="260">
        <v>0</v>
      </c>
      <c r="AF180" s="264">
        <v>0</v>
      </c>
      <c r="AG180" s="264">
        <v>0</v>
      </c>
      <c r="AH180" s="265">
        <f t="shared" si="3"/>
        <v>73</v>
      </c>
      <c r="AI180" s="265">
        <f t="shared" si="3"/>
        <v>8</v>
      </c>
      <c r="AJ180" s="266"/>
    </row>
    <row r="181" spans="1:36">
      <c r="A181" s="260">
        <v>177</v>
      </c>
      <c r="B181" s="260">
        <v>80030218</v>
      </c>
      <c r="C181" s="261" t="s">
        <v>336</v>
      </c>
      <c r="D181" s="260">
        <v>0</v>
      </c>
      <c r="E181" s="260">
        <v>0</v>
      </c>
      <c r="F181" s="260">
        <v>19</v>
      </c>
      <c r="G181" s="260">
        <v>1</v>
      </c>
      <c r="H181" s="260">
        <v>15</v>
      </c>
      <c r="I181" s="260">
        <v>1</v>
      </c>
      <c r="J181" s="262">
        <v>34</v>
      </c>
      <c r="K181" s="262">
        <v>2</v>
      </c>
      <c r="L181" s="260">
        <v>13</v>
      </c>
      <c r="M181" s="260">
        <v>1</v>
      </c>
      <c r="N181" s="260">
        <v>13</v>
      </c>
      <c r="O181" s="260">
        <v>1</v>
      </c>
      <c r="P181" s="260">
        <v>13</v>
      </c>
      <c r="Q181" s="260">
        <v>1</v>
      </c>
      <c r="R181" s="260">
        <v>24</v>
      </c>
      <c r="S181" s="260">
        <v>1</v>
      </c>
      <c r="T181" s="260">
        <v>10</v>
      </c>
      <c r="U181" s="260">
        <v>1</v>
      </c>
      <c r="V181" s="260">
        <v>15</v>
      </c>
      <c r="W181" s="260">
        <v>1</v>
      </c>
      <c r="X181" s="263">
        <v>88</v>
      </c>
      <c r="Y181" s="263">
        <v>6</v>
      </c>
      <c r="Z181" s="260">
        <v>0</v>
      </c>
      <c r="AA181" s="260">
        <v>0</v>
      </c>
      <c r="AB181" s="260">
        <v>0</v>
      </c>
      <c r="AC181" s="260">
        <v>0</v>
      </c>
      <c r="AD181" s="260">
        <v>0</v>
      </c>
      <c r="AE181" s="260">
        <v>0</v>
      </c>
      <c r="AF181" s="264">
        <v>0</v>
      </c>
      <c r="AG181" s="264">
        <v>0</v>
      </c>
      <c r="AH181" s="265">
        <f t="shared" si="3"/>
        <v>122</v>
      </c>
      <c r="AI181" s="265">
        <f t="shared" si="3"/>
        <v>8</v>
      </c>
      <c r="AJ181" s="266"/>
    </row>
    <row r="182" spans="1:36">
      <c r="A182" s="260">
        <v>178</v>
      </c>
      <c r="B182" s="260">
        <v>80030219</v>
      </c>
      <c r="C182" s="261" t="s">
        <v>338</v>
      </c>
      <c r="D182" s="260">
        <v>5</v>
      </c>
      <c r="E182" s="260">
        <v>1</v>
      </c>
      <c r="F182" s="260">
        <v>6</v>
      </c>
      <c r="G182" s="260">
        <v>1</v>
      </c>
      <c r="H182" s="260">
        <v>8</v>
      </c>
      <c r="I182" s="260">
        <v>1</v>
      </c>
      <c r="J182" s="262">
        <v>19</v>
      </c>
      <c r="K182" s="262">
        <v>3</v>
      </c>
      <c r="L182" s="260">
        <v>14</v>
      </c>
      <c r="M182" s="260">
        <v>1</v>
      </c>
      <c r="N182" s="260">
        <v>8</v>
      </c>
      <c r="O182" s="260">
        <v>1</v>
      </c>
      <c r="P182" s="260">
        <v>11</v>
      </c>
      <c r="Q182" s="260">
        <v>1</v>
      </c>
      <c r="R182" s="260">
        <v>20</v>
      </c>
      <c r="S182" s="260">
        <v>1</v>
      </c>
      <c r="T182" s="260">
        <v>10</v>
      </c>
      <c r="U182" s="260">
        <v>1</v>
      </c>
      <c r="V182" s="260">
        <v>8</v>
      </c>
      <c r="W182" s="260">
        <v>1</v>
      </c>
      <c r="X182" s="263">
        <v>71</v>
      </c>
      <c r="Y182" s="263">
        <v>6</v>
      </c>
      <c r="Z182" s="260">
        <v>0</v>
      </c>
      <c r="AA182" s="260">
        <v>0</v>
      </c>
      <c r="AB182" s="260">
        <v>0</v>
      </c>
      <c r="AC182" s="260">
        <v>0</v>
      </c>
      <c r="AD182" s="260">
        <v>0</v>
      </c>
      <c r="AE182" s="260">
        <v>0</v>
      </c>
      <c r="AF182" s="264">
        <v>0</v>
      </c>
      <c r="AG182" s="264">
        <v>0</v>
      </c>
      <c r="AH182" s="265">
        <f t="shared" si="3"/>
        <v>90</v>
      </c>
      <c r="AI182" s="265">
        <f t="shared" si="3"/>
        <v>9</v>
      </c>
      <c r="AJ182" s="266"/>
    </row>
    <row r="183" spans="1:36">
      <c r="A183" s="260">
        <v>179</v>
      </c>
      <c r="B183" s="260">
        <v>80030220</v>
      </c>
      <c r="C183" s="261" t="s">
        <v>339</v>
      </c>
      <c r="D183" s="260">
        <v>0</v>
      </c>
      <c r="E183" s="260">
        <v>0</v>
      </c>
      <c r="F183" s="260">
        <v>3</v>
      </c>
      <c r="G183" s="260">
        <v>1</v>
      </c>
      <c r="H183" s="260">
        <v>4</v>
      </c>
      <c r="I183" s="260">
        <v>1</v>
      </c>
      <c r="J183" s="262">
        <v>7</v>
      </c>
      <c r="K183" s="262">
        <v>2</v>
      </c>
      <c r="L183" s="260">
        <v>5</v>
      </c>
      <c r="M183" s="260">
        <v>1</v>
      </c>
      <c r="N183" s="260">
        <v>5</v>
      </c>
      <c r="O183" s="260">
        <v>1</v>
      </c>
      <c r="P183" s="260">
        <v>11</v>
      </c>
      <c r="Q183" s="260">
        <v>1</v>
      </c>
      <c r="R183" s="260">
        <v>12</v>
      </c>
      <c r="S183" s="260">
        <v>1</v>
      </c>
      <c r="T183" s="260">
        <v>7</v>
      </c>
      <c r="U183" s="260">
        <v>1</v>
      </c>
      <c r="V183" s="260">
        <v>16</v>
      </c>
      <c r="W183" s="260">
        <v>1</v>
      </c>
      <c r="X183" s="263">
        <v>56</v>
      </c>
      <c r="Y183" s="263">
        <v>6</v>
      </c>
      <c r="Z183" s="260">
        <v>0</v>
      </c>
      <c r="AA183" s="260">
        <v>0</v>
      </c>
      <c r="AB183" s="260">
        <v>0</v>
      </c>
      <c r="AC183" s="260">
        <v>0</v>
      </c>
      <c r="AD183" s="260">
        <v>0</v>
      </c>
      <c r="AE183" s="260">
        <v>0</v>
      </c>
      <c r="AF183" s="264">
        <v>0</v>
      </c>
      <c r="AG183" s="264">
        <v>0</v>
      </c>
      <c r="AH183" s="265">
        <f t="shared" si="3"/>
        <v>63</v>
      </c>
      <c r="AI183" s="265">
        <f t="shared" si="3"/>
        <v>8</v>
      </c>
      <c r="AJ183" s="266"/>
    </row>
    <row r="184" spans="1:36">
      <c r="A184" s="260">
        <v>180</v>
      </c>
      <c r="B184" s="260">
        <v>80030221</v>
      </c>
      <c r="C184" s="261" t="s">
        <v>340</v>
      </c>
      <c r="D184" s="260">
        <v>0</v>
      </c>
      <c r="E184" s="260">
        <v>0</v>
      </c>
      <c r="F184" s="260">
        <v>9</v>
      </c>
      <c r="G184" s="260">
        <v>1</v>
      </c>
      <c r="H184" s="260">
        <v>13</v>
      </c>
      <c r="I184" s="260">
        <v>1</v>
      </c>
      <c r="J184" s="262">
        <v>22</v>
      </c>
      <c r="K184" s="262">
        <v>2</v>
      </c>
      <c r="L184" s="260">
        <v>5</v>
      </c>
      <c r="M184" s="260">
        <v>1</v>
      </c>
      <c r="N184" s="260">
        <v>4</v>
      </c>
      <c r="O184" s="260">
        <v>1</v>
      </c>
      <c r="P184" s="260">
        <v>11</v>
      </c>
      <c r="Q184" s="260">
        <v>1</v>
      </c>
      <c r="R184" s="260">
        <v>12</v>
      </c>
      <c r="S184" s="260">
        <v>1</v>
      </c>
      <c r="T184" s="260">
        <v>12</v>
      </c>
      <c r="U184" s="260">
        <v>1</v>
      </c>
      <c r="V184" s="260">
        <v>11</v>
      </c>
      <c r="W184" s="260">
        <v>1</v>
      </c>
      <c r="X184" s="263">
        <v>55</v>
      </c>
      <c r="Y184" s="263">
        <v>6</v>
      </c>
      <c r="Z184" s="260">
        <v>0</v>
      </c>
      <c r="AA184" s="260">
        <v>0</v>
      </c>
      <c r="AB184" s="260">
        <v>0</v>
      </c>
      <c r="AC184" s="260">
        <v>0</v>
      </c>
      <c r="AD184" s="260">
        <v>0</v>
      </c>
      <c r="AE184" s="260">
        <v>0</v>
      </c>
      <c r="AF184" s="264">
        <v>0</v>
      </c>
      <c r="AG184" s="264">
        <v>0</v>
      </c>
      <c r="AH184" s="265">
        <f t="shared" si="3"/>
        <v>77</v>
      </c>
      <c r="AI184" s="265">
        <f t="shared" si="3"/>
        <v>8</v>
      </c>
      <c r="AJ184" s="266"/>
    </row>
    <row r="185" spans="1:36">
      <c r="A185" s="260">
        <v>181</v>
      </c>
      <c r="B185" s="260">
        <v>80030222</v>
      </c>
      <c r="C185" s="261" t="s">
        <v>341</v>
      </c>
      <c r="D185" s="260">
        <v>8</v>
      </c>
      <c r="E185" s="260">
        <v>1</v>
      </c>
      <c r="F185" s="260">
        <v>11</v>
      </c>
      <c r="G185" s="260">
        <v>1</v>
      </c>
      <c r="H185" s="260">
        <v>9</v>
      </c>
      <c r="I185" s="260">
        <v>1</v>
      </c>
      <c r="J185" s="262">
        <v>28</v>
      </c>
      <c r="K185" s="262">
        <v>3</v>
      </c>
      <c r="L185" s="260">
        <v>16</v>
      </c>
      <c r="M185" s="260">
        <v>1</v>
      </c>
      <c r="N185" s="260">
        <v>8</v>
      </c>
      <c r="O185" s="260">
        <v>1</v>
      </c>
      <c r="P185" s="260">
        <v>10</v>
      </c>
      <c r="Q185" s="260">
        <v>1</v>
      </c>
      <c r="R185" s="260">
        <v>12</v>
      </c>
      <c r="S185" s="260">
        <v>1</v>
      </c>
      <c r="T185" s="260">
        <v>10</v>
      </c>
      <c r="U185" s="260">
        <v>1</v>
      </c>
      <c r="V185" s="260">
        <v>16</v>
      </c>
      <c r="W185" s="260">
        <v>1</v>
      </c>
      <c r="X185" s="263">
        <v>72</v>
      </c>
      <c r="Y185" s="263">
        <v>6</v>
      </c>
      <c r="Z185" s="260">
        <v>7</v>
      </c>
      <c r="AA185" s="260">
        <v>1</v>
      </c>
      <c r="AB185" s="260">
        <v>15</v>
      </c>
      <c r="AC185" s="260">
        <v>1</v>
      </c>
      <c r="AD185" s="260">
        <v>9</v>
      </c>
      <c r="AE185" s="260">
        <v>1</v>
      </c>
      <c r="AF185" s="264">
        <v>31</v>
      </c>
      <c r="AG185" s="264">
        <v>3</v>
      </c>
      <c r="AH185" s="265">
        <f t="shared" si="3"/>
        <v>131</v>
      </c>
      <c r="AI185" s="265">
        <f t="shared" si="3"/>
        <v>12</v>
      </c>
      <c r="AJ185" s="266"/>
    </row>
    <row r="186" spans="1:36">
      <c r="A186" s="260">
        <v>182</v>
      </c>
      <c r="B186" s="260">
        <v>80030223</v>
      </c>
      <c r="C186" s="261" t="s">
        <v>342</v>
      </c>
      <c r="D186" s="260">
        <v>18</v>
      </c>
      <c r="E186" s="260">
        <v>1</v>
      </c>
      <c r="F186" s="260">
        <v>30</v>
      </c>
      <c r="G186" s="260">
        <v>1</v>
      </c>
      <c r="H186" s="260">
        <v>21</v>
      </c>
      <c r="I186" s="260">
        <v>1</v>
      </c>
      <c r="J186" s="262">
        <v>69</v>
      </c>
      <c r="K186" s="262">
        <v>3</v>
      </c>
      <c r="L186" s="260">
        <v>33</v>
      </c>
      <c r="M186" s="260">
        <v>1</v>
      </c>
      <c r="N186" s="260">
        <v>48</v>
      </c>
      <c r="O186" s="260">
        <v>2</v>
      </c>
      <c r="P186" s="260">
        <v>29</v>
      </c>
      <c r="Q186" s="260">
        <v>1</v>
      </c>
      <c r="R186" s="260">
        <v>45</v>
      </c>
      <c r="S186" s="260">
        <v>2</v>
      </c>
      <c r="T186" s="260">
        <v>47</v>
      </c>
      <c r="U186" s="260">
        <v>2</v>
      </c>
      <c r="V186" s="260">
        <v>39</v>
      </c>
      <c r="W186" s="260">
        <v>1</v>
      </c>
      <c r="X186" s="263">
        <v>241</v>
      </c>
      <c r="Y186" s="263">
        <v>9</v>
      </c>
      <c r="Z186" s="260">
        <v>0</v>
      </c>
      <c r="AA186" s="260">
        <v>0</v>
      </c>
      <c r="AB186" s="260">
        <v>0</v>
      </c>
      <c r="AC186" s="260">
        <v>0</v>
      </c>
      <c r="AD186" s="260">
        <v>0</v>
      </c>
      <c r="AE186" s="260">
        <v>0</v>
      </c>
      <c r="AF186" s="264">
        <v>0</v>
      </c>
      <c r="AG186" s="264">
        <v>0</v>
      </c>
      <c r="AH186" s="265">
        <f t="shared" si="3"/>
        <v>310</v>
      </c>
      <c r="AI186" s="265">
        <f t="shared" si="3"/>
        <v>12</v>
      </c>
      <c r="AJ186" s="266"/>
    </row>
    <row r="187" spans="1:36">
      <c r="A187" s="260">
        <v>183</v>
      </c>
      <c r="B187" s="260">
        <v>80030224</v>
      </c>
      <c r="C187" s="261" t="s">
        <v>343</v>
      </c>
      <c r="D187" s="260">
        <v>0</v>
      </c>
      <c r="E187" s="260">
        <v>0</v>
      </c>
      <c r="F187" s="260">
        <v>0</v>
      </c>
      <c r="G187" s="260">
        <v>0</v>
      </c>
      <c r="H187" s="260">
        <v>3</v>
      </c>
      <c r="I187" s="260">
        <v>1</v>
      </c>
      <c r="J187" s="262">
        <v>3</v>
      </c>
      <c r="K187" s="262">
        <v>1</v>
      </c>
      <c r="L187" s="260">
        <v>3</v>
      </c>
      <c r="M187" s="260">
        <v>1</v>
      </c>
      <c r="N187" s="260">
        <v>3</v>
      </c>
      <c r="O187" s="260">
        <v>1</v>
      </c>
      <c r="P187" s="260">
        <v>4</v>
      </c>
      <c r="Q187" s="260">
        <v>1</v>
      </c>
      <c r="R187" s="260">
        <v>5</v>
      </c>
      <c r="S187" s="260">
        <v>1</v>
      </c>
      <c r="T187" s="260">
        <v>8</v>
      </c>
      <c r="U187" s="260">
        <v>1</v>
      </c>
      <c r="V187" s="260">
        <v>4</v>
      </c>
      <c r="W187" s="260">
        <v>1</v>
      </c>
      <c r="X187" s="263">
        <v>27</v>
      </c>
      <c r="Y187" s="263">
        <v>6</v>
      </c>
      <c r="Z187" s="260">
        <v>0</v>
      </c>
      <c r="AA187" s="260">
        <v>0</v>
      </c>
      <c r="AB187" s="260">
        <v>0</v>
      </c>
      <c r="AC187" s="260">
        <v>0</v>
      </c>
      <c r="AD187" s="260">
        <v>0</v>
      </c>
      <c r="AE187" s="260">
        <v>0</v>
      </c>
      <c r="AF187" s="264">
        <v>0</v>
      </c>
      <c r="AG187" s="264">
        <v>0</v>
      </c>
      <c r="AH187" s="265">
        <f t="shared" si="3"/>
        <v>30</v>
      </c>
      <c r="AI187" s="265">
        <f t="shared" si="3"/>
        <v>7</v>
      </c>
      <c r="AJ187" s="266"/>
    </row>
    <row r="188" spans="1:36">
      <c r="A188" s="260">
        <v>184</v>
      </c>
      <c r="B188" s="260">
        <v>80030225</v>
      </c>
      <c r="C188" s="261" t="s">
        <v>345</v>
      </c>
      <c r="D188" s="260">
        <v>0</v>
      </c>
      <c r="E188" s="260">
        <v>0</v>
      </c>
      <c r="F188" s="260">
        <v>6</v>
      </c>
      <c r="G188" s="260">
        <v>1</v>
      </c>
      <c r="H188" s="260">
        <v>6</v>
      </c>
      <c r="I188" s="260">
        <v>1</v>
      </c>
      <c r="J188" s="262">
        <v>12</v>
      </c>
      <c r="K188" s="262">
        <v>2</v>
      </c>
      <c r="L188" s="260">
        <v>4</v>
      </c>
      <c r="M188" s="260">
        <v>1</v>
      </c>
      <c r="N188" s="260">
        <v>10</v>
      </c>
      <c r="O188" s="260">
        <v>1</v>
      </c>
      <c r="P188" s="260">
        <v>3</v>
      </c>
      <c r="Q188" s="260">
        <v>1</v>
      </c>
      <c r="R188" s="260">
        <v>5</v>
      </c>
      <c r="S188" s="260">
        <v>1</v>
      </c>
      <c r="T188" s="260">
        <v>7</v>
      </c>
      <c r="U188" s="260">
        <v>1</v>
      </c>
      <c r="V188" s="260">
        <v>6</v>
      </c>
      <c r="W188" s="260">
        <v>1</v>
      </c>
      <c r="X188" s="263">
        <v>35</v>
      </c>
      <c r="Y188" s="263">
        <v>6</v>
      </c>
      <c r="Z188" s="260">
        <v>0</v>
      </c>
      <c r="AA188" s="260">
        <v>0</v>
      </c>
      <c r="AB188" s="260">
        <v>0</v>
      </c>
      <c r="AC188" s="260">
        <v>0</v>
      </c>
      <c r="AD188" s="260">
        <v>0</v>
      </c>
      <c r="AE188" s="260">
        <v>0</v>
      </c>
      <c r="AF188" s="264">
        <v>0</v>
      </c>
      <c r="AG188" s="264">
        <v>0</v>
      </c>
      <c r="AH188" s="265">
        <f t="shared" si="3"/>
        <v>47</v>
      </c>
      <c r="AI188" s="265">
        <f t="shared" si="3"/>
        <v>8</v>
      </c>
      <c r="AJ188" s="266"/>
    </row>
    <row r="189" spans="1:36">
      <c r="A189" s="260">
        <v>185</v>
      </c>
      <c r="B189" s="260">
        <v>80030226</v>
      </c>
      <c r="C189" s="261" t="s">
        <v>346</v>
      </c>
      <c r="D189" s="260">
        <v>0</v>
      </c>
      <c r="E189" s="260">
        <v>0</v>
      </c>
      <c r="F189" s="260">
        <v>7</v>
      </c>
      <c r="G189" s="260">
        <v>1</v>
      </c>
      <c r="H189" s="260">
        <v>19</v>
      </c>
      <c r="I189" s="260">
        <v>1</v>
      </c>
      <c r="J189" s="262">
        <v>26</v>
      </c>
      <c r="K189" s="262">
        <v>2</v>
      </c>
      <c r="L189" s="260">
        <v>11</v>
      </c>
      <c r="M189" s="260">
        <v>1</v>
      </c>
      <c r="N189" s="260">
        <v>17</v>
      </c>
      <c r="O189" s="260">
        <v>1</v>
      </c>
      <c r="P189" s="260">
        <v>20</v>
      </c>
      <c r="Q189" s="260">
        <v>1</v>
      </c>
      <c r="R189" s="260">
        <v>15</v>
      </c>
      <c r="S189" s="260">
        <v>1</v>
      </c>
      <c r="T189" s="260">
        <v>18</v>
      </c>
      <c r="U189" s="260">
        <v>1</v>
      </c>
      <c r="V189" s="260">
        <v>19</v>
      </c>
      <c r="W189" s="260">
        <v>1</v>
      </c>
      <c r="X189" s="263">
        <v>100</v>
      </c>
      <c r="Y189" s="263">
        <v>6</v>
      </c>
      <c r="Z189" s="260">
        <v>14</v>
      </c>
      <c r="AA189" s="260">
        <v>1</v>
      </c>
      <c r="AB189" s="260">
        <v>24</v>
      </c>
      <c r="AC189" s="260">
        <v>1</v>
      </c>
      <c r="AD189" s="260">
        <v>12</v>
      </c>
      <c r="AE189" s="260">
        <v>1</v>
      </c>
      <c r="AF189" s="264">
        <v>50</v>
      </c>
      <c r="AG189" s="264">
        <v>3</v>
      </c>
      <c r="AH189" s="265">
        <f t="shared" si="3"/>
        <v>176</v>
      </c>
      <c r="AI189" s="265">
        <f t="shared" si="3"/>
        <v>11</v>
      </c>
      <c r="AJ189" s="266"/>
    </row>
    <row r="190" spans="1:36">
      <c r="A190" s="260">
        <v>186</v>
      </c>
      <c r="B190" s="260">
        <v>80030228</v>
      </c>
      <c r="C190" s="261" t="s">
        <v>347</v>
      </c>
      <c r="D190" s="260">
        <v>0</v>
      </c>
      <c r="E190" s="260">
        <v>0</v>
      </c>
      <c r="F190" s="260">
        <v>4</v>
      </c>
      <c r="G190" s="260">
        <v>1</v>
      </c>
      <c r="H190" s="260">
        <v>17</v>
      </c>
      <c r="I190" s="260">
        <v>1</v>
      </c>
      <c r="J190" s="262">
        <v>21</v>
      </c>
      <c r="K190" s="262">
        <v>2</v>
      </c>
      <c r="L190" s="260">
        <v>13</v>
      </c>
      <c r="M190" s="260">
        <v>1</v>
      </c>
      <c r="N190" s="260">
        <v>19</v>
      </c>
      <c r="O190" s="260">
        <v>1</v>
      </c>
      <c r="P190" s="260">
        <v>13</v>
      </c>
      <c r="Q190" s="260">
        <v>1</v>
      </c>
      <c r="R190" s="260">
        <v>18</v>
      </c>
      <c r="S190" s="260">
        <v>1</v>
      </c>
      <c r="T190" s="260">
        <v>13</v>
      </c>
      <c r="U190" s="260">
        <v>1</v>
      </c>
      <c r="V190" s="260">
        <v>11</v>
      </c>
      <c r="W190" s="260">
        <v>1</v>
      </c>
      <c r="X190" s="263">
        <v>87</v>
      </c>
      <c r="Y190" s="263">
        <v>6</v>
      </c>
      <c r="Z190" s="260">
        <v>0</v>
      </c>
      <c r="AA190" s="260">
        <v>0</v>
      </c>
      <c r="AB190" s="260">
        <v>0</v>
      </c>
      <c r="AC190" s="260">
        <v>0</v>
      </c>
      <c r="AD190" s="260">
        <v>0</v>
      </c>
      <c r="AE190" s="260">
        <v>0</v>
      </c>
      <c r="AF190" s="264">
        <v>0</v>
      </c>
      <c r="AG190" s="264">
        <v>0</v>
      </c>
      <c r="AH190" s="265">
        <f t="shared" si="3"/>
        <v>108</v>
      </c>
      <c r="AI190" s="265">
        <f t="shared" si="3"/>
        <v>8</v>
      </c>
      <c r="AJ190" s="266"/>
    </row>
    <row r="191" spans="1:36">
      <c r="A191" s="260">
        <v>187</v>
      </c>
      <c r="B191" s="260">
        <v>80030230</v>
      </c>
      <c r="C191" s="261" t="s">
        <v>349</v>
      </c>
      <c r="D191" s="260">
        <v>0</v>
      </c>
      <c r="E191" s="260">
        <v>0</v>
      </c>
      <c r="F191" s="260">
        <v>8</v>
      </c>
      <c r="G191" s="260">
        <v>1</v>
      </c>
      <c r="H191" s="260">
        <v>6</v>
      </c>
      <c r="I191" s="260">
        <v>1</v>
      </c>
      <c r="J191" s="262">
        <v>14</v>
      </c>
      <c r="K191" s="262">
        <v>2</v>
      </c>
      <c r="L191" s="260">
        <v>9</v>
      </c>
      <c r="M191" s="260">
        <v>1</v>
      </c>
      <c r="N191" s="260">
        <v>11</v>
      </c>
      <c r="O191" s="260">
        <v>1</v>
      </c>
      <c r="P191" s="260">
        <v>9</v>
      </c>
      <c r="Q191" s="260">
        <v>1</v>
      </c>
      <c r="R191" s="260">
        <v>15</v>
      </c>
      <c r="S191" s="260">
        <v>1</v>
      </c>
      <c r="T191" s="260">
        <v>13</v>
      </c>
      <c r="U191" s="260">
        <v>1</v>
      </c>
      <c r="V191" s="260">
        <v>15</v>
      </c>
      <c r="W191" s="260">
        <v>1</v>
      </c>
      <c r="X191" s="263">
        <v>72</v>
      </c>
      <c r="Y191" s="263">
        <v>6</v>
      </c>
      <c r="Z191" s="260">
        <v>0</v>
      </c>
      <c r="AA191" s="260">
        <v>0</v>
      </c>
      <c r="AB191" s="260">
        <v>0</v>
      </c>
      <c r="AC191" s="260">
        <v>0</v>
      </c>
      <c r="AD191" s="260">
        <v>0</v>
      </c>
      <c r="AE191" s="260">
        <v>0</v>
      </c>
      <c r="AF191" s="264">
        <v>0</v>
      </c>
      <c r="AG191" s="264">
        <v>0</v>
      </c>
      <c r="AH191" s="265">
        <f t="shared" si="3"/>
        <v>86</v>
      </c>
      <c r="AI191" s="265">
        <f t="shared" si="3"/>
        <v>8</v>
      </c>
      <c r="AJ191" s="266"/>
    </row>
    <row r="192" spans="1:36">
      <c r="A192" s="260">
        <v>188</v>
      </c>
      <c r="B192" s="260">
        <v>80030231</v>
      </c>
      <c r="C192" s="261" t="s">
        <v>352</v>
      </c>
      <c r="D192" s="260">
        <v>5</v>
      </c>
      <c r="E192" s="260">
        <v>1</v>
      </c>
      <c r="F192" s="260">
        <v>7</v>
      </c>
      <c r="G192" s="260">
        <v>1</v>
      </c>
      <c r="H192" s="260">
        <v>6</v>
      </c>
      <c r="I192" s="260">
        <v>1</v>
      </c>
      <c r="J192" s="262">
        <v>18</v>
      </c>
      <c r="K192" s="262">
        <v>3</v>
      </c>
      <c r="L192" s="260">
        <v>1</v>
      </c>
      <c r="M192" s="260">
        <v>1</v>
      </c>
      <c r="N192" s="260">
        <v>4</v>
      </c>
      <c r="O192" s="260">
        <v>1</v>
      </c>
      <c r="P192" s="260">
        <v>3</v>
      </c>
      <c r="Q192" s="260">
        <v>1</v>
      </c>
      <c r="R192" s="260">
        <v>5</v>
      </c>
      <c r="S192" s="260">
        <v>1</v>
      </c>
      <c r="T192" s="260">
        <v>3</v>
      </c>
      <c r="U192" s="260">
        <v>1</v>
      </c>
      <c r="V192" s="260">
        <v>3</v>
      </c>
      <c r="W192" s="260">
        <v>1</v>
      </c>
      <c r="X192" s="263">
        <v>19</v>
      </c>
      <c r="Y192" s="263">
        <v>6</v>
      </c>
      <c r="Z192" s="260">
        <v>0</v>
      </c>
      <c r="AA192" s="260">
        <v>0</v>
      </c>
      <c r="AB192" s="260">
        <v>0</v>
      </c>
      <c r="AC192" s="260">
        <v>0</v>
      </c>
      <c r="AD192" s="260">
        <v>0</v>
      </c>
      <c r="AE192" s="260">
        <v>0</v>
      </c>
      <c r="AF192" s="264">
        <v>0</v>
      </c>
      <c r="AG192" s="264">
        <v>0</v>
      </c>
      <c r="AH192" s="265">
        <f t="shared" si="3"/>
        <v>37</v>
      </c>
      <c r="AI192" s="265">
        <f t="shared" si="3"/>
        <v>9</v>
      </c>
      <c r="AJ192" s="266"/>
    </row>
    <row r="193" spans="1:36">
      <c r="A193" s="260">
        <v>189</v>
      </c>
      <c r="B193" s="260">
        <v>80030232</v>
      </c>
      <c r="C193" s="261" t="s">
        <v>353</v>
      </c>
      <c r="D193" s="260">
        <v>0</v>
      </c>
      <c r="E193" s="260">
        <v>0</v>
      </c>
      <c r="F193" s="260">
        <v>10</v>
      </c>
      <c r="G193" s="260">
        <v>1</v>
      </c>
      <c r="H193" s="260">
        <v>9</v>
      </c>
      <c r="I193" s="260">
        <v>1</v>
      </c>
      <c r="J193" s="262">
        <v>19</v>
      </c>
      <c r="K193" s="262">
        <v>2</v>
      </c>
      <c r="L193" s="260">
        <v>9</v>
      </c>
      <c r="M193" s="260">
        <v>1</v>
      </c>
      <c r="N193" s="260">
        <v>15</v>
      </c>
      <c r="O193" s="260">
        <v>1</v>
      </c>
      <c r="P193" s="260">
        <v>9</v>
      </c>
      <c r="Q193" s="260">
        <v>1</v>
      </c>
      <c r="R193" s="260">
        <v>12</v>
      </c>
      <c r="S193" s="260">
        <v>1</v>
      </c>
      <c r="T193" s="260">
        <v>4</v>
      </c>
      <c r="U193" s="260">
        <v>1</v>
      </c>
      <c r="V193" s="260">
        <v>4</v>
      </c>
      <c r="W193" s="260">
        <v>1</v>
      </c>
      <c r="X193" s="263">
        <v>53</v>
      </c>
      <c r="Y193" s="263">
        <v>6</v>
      </c>
      <c r="Z193" s="260">
        <v>0</v>
      </c>
      <c r="AA193" s="260">
        <v>0</v>
      </c>
      <c r="AB193" s="260">
        <v>0</v>
      </c>
      <c r="AC193" s="260">
        <v>0</v>
      </c>
      <c r="AD193" s="260">
        <v>0</v>
      </c>
      <c r="AE193" s="260">
        <v>0</v>
      </c>
      <c r="AF193" s="264">
        <v>0</v>
      </c>
      <c r="AG193" s="264">
        <v>0</v>
      </c>
      <c r="AH193" s="265">
        <f t="shared" si="3"/>
        <v>72</v>
      </c>
      <c r="AI193" s="265">
        <f t="shared" si="3"/>
        <v>8</v>
      </c>
      <c r="AJ193" s="266"/>
    </row>
    <row r="194" spans="1:36">
      <c r="A194" s="260">
        <v>190</v>
      </c>
      <c r="B194" s="260">
        <v>80030233</v>
      </c>
      <c r="C194" s="261" t="s">
        <v>355</v>
      </c>
      <c r="D194" s="260">
        <v>0</v>
      </c>
      <c r="E194" s="260">
        <v>0</v>
      </c>
      <c r="F194" s="260">
        <v>3</v>
      </c>
      <c r="G194" s="260">
        <v>1</v>
      </c>
      <c r="H194" s="260">
        <v>8</v>
      </c>
      <c r="I194" s="260">
        <v>1</v>
      </c>
      <c r="J194" s="262">
        <v>11</v>
      </c>
      <c r="K194" s="262">
        <v>2</v>
      </c>
      <c r="L194" s="260">
        <v>8</v>
      </c>
      <c r="M194" s="260">
        <v>1</v>
      </c>
      <c r="N194" s="260">
        <v>10</v>
      </c>
      <c r="O194" s="260">
        <v>1</v>
      </c>
      <c r="P194" s="260">
        <v>13</v>
      </c>
      <c r="Q194" s="260">
        <v>1</v>
      </c>
      <c r="R194" s="260">
        <v>13</v>
      </c>
      <c r="S194" s="260">
        <v>1</v>
      </c>
      <c r="T194" s="260">
        <v>7</v>
      </c>
      <c r="U194" s="260">
        <v>1</v>
      </c>
      <c r="V194" s="260">
        <v>6</v>
      </c>
      <c r="W194" s="260">
        <v>1</v>
      </c>
      <c r="X194" s="263">
        <v>57</v>
      </c>
      <c r="Y194" s="263">
        <v>6</v>
      </c>
      <c r="Z194" s="260">
        <v>0</v>
      </c>
      <c r="AA194" s="260">
        <v>0</v>
      </c>
      <c r="AB194" s="260">
        <v>0</v>
      </c>
      <c r="AC194" s="260">
        <v>0</v>
      </c>
      <c r="AD194" s="260">
        <v>0</v>
      </c>
      <c r="AE194" s="260">
        <v>0</v>
      </c>
      <c r="AF194" s="264">
        <v>0</v>
      </c>
      <c r="AG194" s="264">
        <v>0</v>
      </c>
      <c r="AH194" s="265">
        <f t="shared" si="3"/>
        <v>68</v>
      </c>
      <c r="AI194" s="265">
        <f t="shared" si="3"/>
        <v>8</v>
      </c>
      <c r="AJ194" s="266"/>
    </row>
    <row r="195" spans="1:36">
      <c r="A195" s="260">
        <v>191</v>
      </c>
      <c r="B195" s="260">
        <v>80030234</v>
      </c>
      <c r="C195" s="261" t="s">
        <v>357</v>
      </c>
      <c r="D195" s="260">
        <v>0</v>
      </c>
      <c r="E195" s="260">
        <v>0</v>
      </c>
      <c r="F195" s="260">
        <v>12</v>
      </c>
      <c r="G195" s="260">
        <v>1</v>
      </c>
      <c r="H195" s="260">
        <v>16</v>
      </c>
      <c r="I195" s="260">
        <v>1</v>
      </c>
      <c r="J195" s="262">
        <v>28</v>
      </c>
      <c r="K195" s="262">
        <v>2</v>
      </c>
      <c r="L195" s="260">
        <v>22</v>
      </c>
      <c r="M195" s="260">
        <v>1</v>
      </c>
      <c r="N195" s="260">
        <v>21</v>
      </c>
      <c r="O195" s="260">
        <v>1</v>
      </c>
      <c r="P195" s="260">
        <v>14</v>
      </c>
      <c r="Q195" s="260">
        <v>1</v>
      </c>
      <c r="R195" s="260">
        <v>23</v>
      </c>
      <c r="S195" s="260">
        <v>1</v>
      </c>
      <c r="T195" s="260">
        <v>12</v>
      </c>
      <c r="U195" s="260">
        <v>1</v>
      </c>
      <c r="V195" s="260">
        <v>16</v>
      </c>
      <c r="W195" s="260">
        <v>1</v>
      </c>
      <c r="X195" s="263">
        <v>108</v>
      </c>
      <c r="Y195" s="263">
        <v>6</v>
      </c>
      <c r="Z195" s="260">
        <v>0</v>
      </c>
      <c r="AA195" s="260">
        <v>0</v>
      </c>
      <c r="AB195" s="260">
        <v>0</v>
      </c>
      <c r="AC195" s="260">
        <v>0</v>
      </c>
      <c r="AD195" s="260">
        <v>0</v>
      </c>
      <c r="AE195" s="260">
        <v>0</v>
      </c>
      <c r="AF195" s="264">
        <v>0</v>
      </c>
      <c r="AG195" s="264">
        <v>0</v>
      </c>
      <c r="AH195" s="265">
        <f t="shared" si="3"/>
        <v>136</v>
      </c>
      <c r="AI195" s="265">
        <f t="shared" si="3"/>
        <v>8</v>
      </c>
      <c r="AJ195" s="266"/>
    </row>
    <row r="196" spans="1:36">
      <c r="A196" s="260">
        <v>192</v>
      </c>
      <c r="B196" s="260">
        <v>80030235</v>
      </c>
      <c r="C196" s="261" t="s">
        <v>358</v>
      </c>
      <c r="D196" s="260">
        <v>0</v>
      </c>
      <c r="E196" s="260">
        <v>0</v>
      </c>
      <c r="F196" s="260">
        <v>18</v>
      </c>
      <c r="G196" s="260">
        <v>1</v>
      </c>
      <c r="H196" s="260">
        <v>12</v>
      </c>
      <c r="I196" s="260">
        <v>1</v>
      </c>
      <c r="J196" s="262">
        <v>30</v>
      </c>
      <c r="K196" s="262">
        <v>2</v>
      </c>
      <c r="L196" s="260">
        <v>11</v>
      </c>
      <c r="M196" s="260">
        <v>1</v>
      </c>
      <c r="N196" s="260">
        <v>20</v>
      </c>
      <c r="O196" s="260">
        <v>1</v>
      </c>
      <c r="P196" s="260">
        <v>18</v>
      </c>
      <c r="Q196" s="260">
        <v>1</v>
      </c>
      <c r="R196" s="260">
        <v>16</v>
      </c>
      <c r="S196" s="260">
        <v>1</v>
      </c>
      <c r="T196" s="260">
        <v>18</v>
      </c>
      <c r="U196" s="260">
        <v>1</v>
      </c>
      <c r="V196" s="260">
        <v>22</v>
      </c>
      <c r="W196" s="260">
        <v>1</v>
      </c>
      <c r="X196" s="263">
        <v>105</v>
      </c>
      <c r="Y196" s="263">
        <v>6</v>
      </c>
      <c r="Z196" s="260">
        <v>0</v>
      </c>
      <c r="AA196" s="260">
        <v>0</v>
      </c>
      <c r="AB196" s="260">
        <v>0</v>
      </c>
      <c r="AC196" s="260">
        <v>0</v>
      </c>
      <c r="AD196" s="260">
        <v>0</v>
      </c>
      <c r="AE196" s="260">
        <v>0</v>
      </c>
      <c r="AF196" s="264">
        <v>0</v>
      </c>
      <c r="AG196" s="264">
        <v>0</v>
      </c>
      <c r="AH196" s="265">
        <f t="shared" si="3"/>
        <v>135</v>
      </c>
      <c r="AI196" s="265">
        <f t="shared" si="3"/>
        <v>8</v>
      </c>
      <c r="AJ196" s="266"/>
    </row>
    <row r="197" spans="1:36">
      <c r="A197" s="260">
        <v>193</v>
      </c>
      <c r="B197" s="260">
        <v>80030236</v>
      </c>
      <c r="C197" s="261" t="s">
        <v>359</v>
      </c>
      <c r="D197" s="260">
        <v>0</v>
      </c>
      <c r="E197" s="260">
        <v>0</v>
      </c>
      <c r="F197" s="260">
        <v>9</v>
      </c>
      <c r="G197" s="260">
        <v>1</v>
      </c>
      <c r="H197" s="260">
        <v>26</v>
      </c>
      <c r="I197" s="260">
        <v>1</v>
      </c>
      <c r="J197" s="262">
        <v>35</v>
      </c>
      <c r="K197" s="262">
        <v>2</v>
      </c>
      <c r="L197" s="260">
        <v>30</v>
      </c>
      <c r="M197" s="260">
        <v>1</v>
      </c>
      <c r="N197" s="260">
        <v>24</v>
      </c>
      <c r="O197" s="260">
        <v>1</v>
      </c>
      <c r="P197" s="260">
        <v>45</v>
      </c>
      <c r="Q197" s="260">
        <v>2</v>
      </c>
      <c r="R197" s="260">
        <v>53</v>
      </c>
      <c r="S197" s="260">
        <v>2</v>
      </c>
      <c r="T197" s="260">
        <v>43</v>
      </c>
      <c r="U197" s="260">
        <v>2</v>
      </c>
      <c r="V197" s="260">
        <v>22</v>
      </c>
      <c r="W197" s="260">
        <v>1</v>
      </c>
      <c r="X197" s="263">
        <v>217</v>
      </c>
      <c r="Y197" s="263">
        <v>9</v>
      </c>
      <c r="Z197" s="260">
        <v>0</v>
      </c>
      <c r="AA197" s="260">
        <v>0</v>
      </c>
      <c r="AB197" s="260">
        <v>0</v>
      </c>
      <c r="AC197" s="260">
        <v>0</v>
      </c>
      <c r="AD197" s="260">
        <v>0</v>
      </c>
      <c r="AE197" s="260">
        <v>0</v>
      </c>
      <c r="AF197" s="264">
        <v>0</v>
      </c>
      <c r="AG197" s="264">
        <v>0</v>
      </c>
      <c r="AH197" s="265">
        <f t="shared" si="3"/>
        <v>252</v>
      </c>
      <c r="AI197" s="265">
        <f t="shared" si="3"/>
        <v>11</v>
      </c>
      <c r="AJ197" s="266"/>
    </row>
    <row r="198" spans="1:36">
      <c r="A198" s="260">
        <v>194</v>
      </c>
      <c r="B198" s="260">
        <v>80030237</v>
      </c>
      <c r="C198" s="261" t="s">
        <v>360</v>
      </c>
      <c r="D198" s="260">
        <v>0</v>
      </c>
      <c r="E198" s="260">
        <v>0</v>
      </c>
      <c r="F198" s="260">
        <v>3</v>
      </c>
      <c r="G198" s="260">
        <v>1</v>
      </c>
      <c r="H198" s="260">
        <v>5</v>
      </c>
      <c r="I198" s="260">
        <v>1</v>
      </c>
      <c r="J198" s="262">
        <v>8</v>
      </c>
      <c r="K198" s="262">
        <v>2</v>
      </c>
      <c r="L198" s="260">
        <v>11</v>
      </c>
      <c r="M198" s="260">
        <v>1</v>
      </c>
      <c r="N198" s="260">
        <v>6</v>
      </c>
      <c r="O198" s="260">
        <v>1</v>
      </c>
      <c r="P198" s="260">
        <v>7</v>
      </c>
      <c r="Q198" s="260">
        <v>1</v>
      </c>
      <c r="R198" s="260">
        <v>14</v>
      </c>
      <c r="S198" s="260">
        <v>1</v>
      </c>
      <c r="T198" s="260">
        <v>7</v>
      </c>
      <c r="U198" s="260">
        <v>1</v>
      </c>
      <c r="V198" s="260">
        <v>16</v>
      </c>
      <c r="W198" s="260">
        <v>1</v>
      </c>
      <c r="X198" s="263">
        <v>61</v>
      </c>
      <c r="Y198" s="263">
        <v>6</v>
      </c>
      <c r="Z198" s="260">
        <v>0</v>
      </c>
      <c r="AA198" s="260">
        <v>0</v>
      </c>
      <c r="AB198" s="260">
        <v>0</v>
      </c>
      <c r="AC198" s="260">
        <v>0</v>
      </c>
      <c r="AD198" s="260">
        <v>0</v>
      </c>
      <c r="AE198" s="260">
        <v>0</v>
      </c>
      <c r="AF198" s="264">
        <v>0</v>
      </c>
      <c r="AG198" s="264">
        <v>0</v>
      </c>
      <c r="AH198" s="265">
        <f t="shared" si="3"/>
        <v>69</v>
      </c>
      <c r="AI198" s="265">
        <f t="shared" si="3"/>
        <v>8</v>
      </c>
      <c r="AJ198" s="266"/>
    </row>
    <row r="199" spans="1:36">
      <c r="A199" s="260">
        <v>195</v>
      </c>
      <c r="B199" s="260">
        <v>80030239</v>
      </c>
      <c r="C199" s="261" t="s">
        <v>361</v>
      </c>
      <c r="D199" s="260">
        <v>0</v>
      </c>
      <c r="E199" s="260">
        <v>0</v>
      </c>
      <c r="F199" s="260">
        <v>5</v>
      </c>
      <c r="G199" s="260">
        <v>1</v>
      </c>
      <c r="H199" s="260">
        <v>5</v>
      </c>
      <c r="I199" s="260">
        <v>1</v>
      </c>
      <c r="J199" s="262">
        <v>10</v>
      </c>
      <c r="K199" s="262">
        <v>2</v>
      </c>
      <c r="L199" s="260">
        <v>7</v>
      </c>
      <c r="M199" s="260">
        <v>1</v>
      </c>
      <c r="N199" s="260">
        <v>6</v>
      </c>
      <c r="O199" s="260">
        <v>1</v>
      </c>
      <c r="P199" s="260">
        <v>5</v>
      </c>
      <c r="Q199" s="260">
        <v>1</v>
      </c>
      <c r="R199" s="260">
        <v>7</v>
      </c>
      <c r="S199" s="260">
        <v>1</v>
      </c>
      <c r="T199" s="260">
        <v>8</v>
      </c>
      <c r="U199" s="260">
        <v>1</v>
      </c>
      <c r="V199" s="260">
        <v>14</v>
      </c>
      <c r="W199" s="260">
        <v>1</v>
      </c>
      <c r="X199" s="263">
        <v>47</v>
      </c>
      <c r="Y199" s="263">
        <v>6</v>
      </c>
      <c r="Z199" s="260">
        <v>0</v>
      </c>
      <c r="AA199" s="260">
        <v>0</v>
      </c>
      <c r="AB199" s="260">
        <v>0</v>
      </c>
      <c r="AC199" s="260">
        <v>0</v>
      </c>
      <c r="AD199" s="260">
        <v>0</v>
      </c>
      <c r="AE199" s="260">
        <v>0</v>
      </c>
      <c r="AF199" s="264">
        <v>0</v>
      </c>
      <c r="AG199" s="264">
        <v>0</v>
      </c>
      <c r="AH199" s="265">
        <f t="shared" ref="AH199:AI228" si="4">J199+X199+AF199</f>
        <v>57</v>
      </c>
      <c r="AI199" s="265">
        <f t="shared" si="4"/>
        <v>8</v>
      </c>
      <c r="AJ199" s="266"/>
    </row>
    <row r="200" spans="1:36">
      <c r="A200" s="260">
        <v>196</v>
      </c>
      <c r="B200" s="260">
        <v>80030240</v>
      </c>
      <c r="C200" s="261" t="s">
        <v>362</v>
      </c>
      <c r="D200" s="260">
        <v>0</v>
      </c>
      <c r="E200" s="260">
        <v>0</v>
      </c>
      <c r="F200" s="260">
        <v>9</v>
      </c>
      <c r="G200" s="260">
        <v>1</v>
      </c>
      <c r="H200" s="260">
        <v>15</v>
      </c>
      <c r="I200" s="260">
        <v>1</v>
      </c>
      <c r="J200" s="262">
        <v>24</v>
      </c>
      <c r="K200" s="262">
        <v>2</v>
      </c>
      <c r="L200" s="260">
        <v>15</v>
      </c>
      <c r="M200" s="260">
        <v>1</v>
      </c>
      <c r="N200" s="260">
        <v>13</v>
      </c>
      <c r="O200" s="260">
        <v>1</v>
      </c>
      <c r="P200" s="260">
        <v>12</v>
      </c>
      <c r="Q200" s="260">
        <v>1</v>
      </c>
      <c r="R200" s="260">
        <v>9</v>
      </c>
      <c r="S200" s="260">
        <v>1</v>
      </c>
      <c r="T200" s="260">
        <v>22</v>
      </c>
      <c r="U200" s="260">
        <v>1</v>
      </c>
      <c r="V200" s="260">
        <v>11</v>
      </c>
      <c r="W200" s="260">
        <v>1</v>
      </c>
      <c r="X200" s="263">
        <v>82</v>
      </c>
      <c r="Y200" s="263">
        <v>6</v>
      </c>
      <c r="Z200" s="260">
        <v>0</v>
      </c>
      <c r="AA200" s="260">
        <v>0</v>
      </c>
      <c r="AB200" s="260">
        <v>0</v>
      </c>
      <c r="AC200" s="260">
        <v>0</v>
      </c>
      <c r="AD200" s="260">
        <v>0</v>
      </c>
      <c r="AE200" s="260">
        <v>0</v>
      </c>
      <c r="AF200" s="264">
        <v>0</v>
      </c>
      <c r="AG200" s="264">
        <v>0</v>
      </c>
      <c r="AH200" s="265">
        <f t="shared" si="4"/>
        <v>106</v>
      </c>
      <c r="AI200" s="265">
        <f t="shared" si="4"/>
        <v>8</v>
      </c>
      <c r="AJ200" s="266"/>
    </row>
    <row r="201" spans="1:36">
      <c r="A201" s="260">
        <v>197</v>
      </c>
      <c r="B201" s="260">
        <v>80030241</v>
      </c>
      <c r="C201" s="261" t="s">
        <v>363</v>
      </c>
      <c r="D201" s="260">
        <v>0</v>
      </c>
      <c r="E201" s="260">
        <v>0</v>
      </c>
      <c r="F201" s="260">
        <v>4</v>
      </c>
      <c r="G201" s="260">
        <v>1</v>
      </c>
      <c r="H201" s="260">
        <v>2</v>
      </c>
      <c r="I201" s="260">
        <v>1</v>
      </c>
      <c r="J201" s="262">
        <v>6</v>
      </c>
      <c r="K201" s="262">
        <v>2</v>
      </c>
      <c r="L201" s="260">
        <v>2</v>
      </c>
      <c r="M201" s="260">
        <v>1</v>
      </c>
      <c r="N201" s="260">
        <v>12</v>
      </c>
      <c r="O201" s="260">
        <v>1</v>
      </c>
      <c r="P201" s="260">
        <v>6</v>
      </c>
      <c r="Q201" s="260">
        <v>1</v>
      </c>
      <c r="R201" s="260">
        <v>11</v>
      </c>
      <c r="S201" s="260">
        <v>1</v>
      </c>
      <c r="T201" s="260">
        <v>5</v>
      </c>
      <c r="U201" s="260">
        <v>1</v>
      </c>
      <c r="V201" s="260">
        <v>7</v>
      </c>
      <c r="W201" s="260">
        <v>1</v>
      </c>
      <c r="X201" s="263">
        <v>43</v>
      </c>
      <c r="Y201" s="263">
        <v>6</v>
      </c>
      <c r="Z201" s="260">
        <v>0</v>
      </c>
      <c r="AA201" s="260">
        <v>0</v>
      </c>
      <c r="AB201" s="260">
        <v>0</v>
      </c>
      <c r="AC201" s="260">
        <v>0</v>
      </c>
      <c r="AD201" s="260">
        <v>0</v>
      </c>
      <c r="AE201" s="260">
        <v>0</v>
      </c>
      <c r="AF201" s="264">
        <v>0</v>
      </c>
      <c r="AG201" s="264">
        <v>0</v>
      </c>
      <c r="AH201" s="265">
        <f t="shared" si="4"/>
        <v>49</v>
      </c>
      <c r="AI201" s="265">
        <f t="shared" si="4"/>
        <v>8</v>
      </c>
      <c r="AJ201" s="266"/>
    </row>
    <row r="202" spans="1:36">
      <c r="A202" s="260">
        <v>198</v>
      </c>
      <c r="B202" s="260">
        <v>80030242</v>
      </c>
      <c r="C202" s="261" t="s">
        <v>364</v>
      </c>
      <c r="D202" s="260">
        <v>0</v>
      </c>
      <c r="E202" s="260">
        <v>0</v>
      </c>
      <c r="F202" s="260">
        <v>9</v>
      </c>
      <c r="G202" s="260">
        <v>1</v>
      </c>
      <c r="H202" s="260">
        <v>9</v>
      </c>
      <c r="I202" s="260">
        <v>1</v>
      </c>
      <c r="J202" s="262">
        <v>18</v>
      </c>
      <c r="K202" s="262">
        <v>2</v>
      </c>
      <c r="L202" s="260">
        <v>7</v>
      </c>
      <c r="M202" s="260">
        <v>1</v>
      </c>
      <c r="N202" s="260">
        <v>3</v>
      </c>
      <c r="O202" s="260">
        <v>1</v>
      </c>
      <c r="P202" s="260">
        <v>9</v>
      </c>
      <c r="Q202" s="260">
        <v>1</v>
      </c>
      <c r="R202" s="260">
        <v>8</v>
      </c>
      <c r="S202" s="260">
        <v>1</v>
      </c>
      <c r="T202" s="260">
        <v>10</v>
      </c>
      <c r="U202" s="260">
        <v>1</v>
      </c>
      <c r="V202" s="260">
        <v>5</v>
      </c>
      <c r="W202" s="260">
        <v>1</v>
      </c>
      <c r="X202" s="263">
        <v>42</v>
      </c>
      <c r="Y202" s="263">
        <v>6</v>
      </c>
      <c r="Z202" s="260">
        <v>0</v>
      </c>
      <c r="AA202" s="260">
        <v>0</v>
      </c>
      <c r="AB202" s="260">
        <v>0</v>
      </c>
      <c r="AC202" s="260">
        <v>0</v>
      </c>
      <c r="AD202" s="260">
        <v>0</v>
      </c>
      <c r="AE202" s="260">
        <v>0</v>
      </c>
      <c r="AF202" s="264">
        <v>0</v>
      </c>
      <c r="AG202" s="264">
        <v>0</v>
      </c>
      <c r="AH202" s="265">
        <f t="shared" si="4"/>
        <v>60</v>
      </c>
      <c r="AI202" s="265">
        <f t="shared" si="4"/>
        <v>8</v>
      </c>
      <c r="AJ202" s="266"/>
    </row>
    <row r="203" spans="1:36">
      <c r="A203" s="260">
        <v>199</v>
      </c>
      <c r="B203" s="260">
        <v>80030243</v>
      </c>
      <c r="C203" s="261" t="s">
        <v>365</v>
      </c>
      <c r="D203" s="260">
        <v>0</v>
      </c>
      <c r="E203" s="260">
        <v>0</v>
      </c>
      <c r="F203" s="260">
        <v>30</v>
      </c>
      <c r="G203" s="260">
        <v>1</v>
      </c>
      <c r="H203" s="260">
        <v>80</v>
      </c>
      <c r="I203" s="260">
        <v>3</v>
      </c>
      <c r="J203" s="262">
        <v>110</v>
      </c>
      <c r="K203" s="262">
        <v>4</v>
      </c>
      <c r="L203" s="260">
        <v>112</v>
      </c>
      <c r="M203" s="260">
        <v>4</v>
      </c>
      <c r="N203" s="260">
        <v>169</v>
      </c>
      <c r="O203" s="260">
        <v>5</v>
      </c>
      <c r="P203" s="260">
        <v>166</v>
      </c>
      <c r="Q203" s="260">
        <v>4</v>
      </c>
      <c r="R203" s="260">
        <v>161</v>
      </c>
      <c r="S203" s="260">
        <v>4</v>
      </c>
      <c r="T203" s="260">
        <v>162</v>
      </c>
      <c r="U203" s="260">
        <v>4</v>
      </c>
      <c r="V203" s="260">
        <v>162</v>
      </c>
      <c r="W203" s="260">
        <v>4</v>
      </c>
      <c r="X203" s="263">
        <v>932</v>
      </c>
      <c r="Y203" s="263">
        <v>25</v>
      </c>
      <c r="Z203" s="260">
        <v>0</v>
      </c>
      <c r="AA203" s="260">
        <v>0</v>
      </c>
      <c r="AB203" s="260">
        <v>0</v>
      </c>
      <c r="AC203" s="260">
        <v>0</v>
      </c>
      <c r="AD203" s="260">
        <v>0</v>
      </c>
      <c r="AE203" s="260">
        <v>0</v>
      </c>
      <c r="AF203" s="264">
        <v>0</v>
      </c>
      <c r="AG203" s="264">
        <v>0</v>
      </c>
      <c r="AH203" s="265">
        <f t="shared" si="4"/>
        <v>1042</v>
      </c>
      <c r="AI203" s="265">
        <f t="shared" si="4"/>
        <v>29</v>
      </c>
      <c r="AJ203" s="266"/>
    </row>
    <row r="204" spans="1:36">
      <c r="A204" s="260">
        <v>200</v>
      </c>
      <c r="B204" s="260">
        <v>80030244</v>
      </c>
      <c r="C204" s="261" t="s">
        <v>366</v>
      </c>
      <c r="D204" s="260">
        <v>0</v>
      </c>
      <c r="E204" s="260">
        <v>0</v>
      </c>
      <c r="F204" s="260">
        <v>7</v>
      </c>
      <c r="G204" s="260">
        <v>1</v>
      </c>
      <c r="H204" s="260">
        <v>14</v>
      </c>
      <c r="I204" s="260">
        <v>1</v>
      </c>
      <c r="J204" s="262">
        <v>21</v>
      </c>
      <c r="K204" s="262">
        <v>2</v>
      </c>
      <c r="L204" s="260">
        <v>15</v>
      </c>
      <c r="M204" s="260">
        <v>1</v>
      </c>
      <c r="N204" s="260">
        <v>17</v>
      </c>
      <c r="O204" s="260">
        <v>1</v>
      </c>
      <c r="P204" s="260">
        <v>15</v>
      </c>
      <c r="Q204" s="260">
        <v>1</v>
      </c>
      <c r="R204" s="260">
        <v>23</v>
      </c>
      <c r="S204" s="260">
        <v>1</v>
      </c>
      <c r="T204" s="260">
        <v>15</v>
      </c>
      <c r="U204" s="260">
        <v>1</v>
      </c>
      <c r="V204" s="260">
        <v>18</v>
      </c>
      <c r="W204" s="260">
        <v>1</v>
      </c>
      <c r="X204" s="263">
        <v>103</v>
      </c>
      <c r="Y204" s="263">
        <v>6</v>
      </c>
      <c r="Z204" s="260">
        <v>0</v>
      </c>
      <c r="AA204" s="260">
        <v>0</v>
      </c>
      <c r="AB204" s="260">
        <v>0</v>
      </c>
      <c r="AC204" s="260">
        <v>0</v>
      </c>
      <c r="AD204" s="260">
        <v>0</v>
      </c>
      <c r="AE204" s="260">
        <v>0</v>
      </c>
      <c r="AF204" s="264">
        <v>0</v>
      </c>
      <c r="AG204" s="264">
        <v>0</v>
      </c>
      <c r="AH204" s="265">
        <f t="shared" si="4"/>
        <v>124</v>
      </c>
      <c r="AI204" s="265">
        <f t="shared" si="4"/>
        <v>8</v>
      </c>
      <c r="AJ204" s="266"/>
    </row>
    <row r="205" spans="1:36">
      <c r="A205" s="260">
        <v>201</v>
      </c>
      <c r="B205" s="260">
        <v>80030245</v>
      </c>
      <c r="C205" s="261" t="s">
        <v>368</v>
      </c>
      <c r="D205" s="260">
        <v>0</v>
      </c>
      <c r="E205" s="260">
        <v>0</v>
      </c>
      <c r="F205" s="260">
        <v>0</v>
      </c>
      <c r="G205" s="260">
        <v>0</v>
      </c>
      <c r="H205" s="260">
        <v>3</v>
      </c>
      <c r="I205" s="260">
        <v>1</v>
      </c>
      <c r="J205" s="262">
        <v>3</v>
      </c>
      <c r="K205" s="262">
        <v>1</v>
      </c>
      <c r="L205" s="260">
        <v>3</v>
      </c>
      <c r="M205" s="260">
        <v>1</v>
      </c>
      <c r="N205" s="260">
        <v>8</v>
      </c>
      <c r="O205" s="260">
        <v>1</v>
      </c>
      <c r="P205" s="260">
        <v>11</v>
      </c>
      <c r="Q205" s="260">
        <v>1</v>
      </c>
      <c r="R205" s="260">
        <v>4</v>
      </c>
      <c r="S205" s="260">
        <v>1</v>
      </c>
      <c r="T205" s="260">
        <v>6</v>
      </c>
      <c r="U205" s="260">
        <v>1</v>
      </c>
      <c r="V205" s="260">
        <v>7</v>
      </c>
      <c r="W205" s="260">
        <v>1</v>
      </c>
      <c r="X205" s="263">
        <v>39</v>
      </c>
      <c r="Y205" s="263">
        <v>6</v>
      </c>
      <c r="Z205" s="260">
        <v>0</v>
      </c>
      <c r="AA205" s="260">
        <v>0</v>
      </c>
      <c r="AB205" s="260">
        <v>0</v>
      </c>
      <c r="AC205" s="260">
        <v>0</v>
      </c>
      <c r="AD205" s="260">
        <v>0</v>
      </c>
      <c r="AE205" s="260">
        <v>0</v>
      </c>
      <c r="AF205" s="264">
        <v>0</v>
      </c>
      <c r="AG205" s="264">
        <v>0</v>
      </c>
      <c r="AH205" s="265">
        <f t="shared" si="4"/>
        <v>42</v>
      </c>
      <c r="AI205" s="265">
        <f t="shared" si="4"/>
        <v>7</v>
      </c>
      <c r="AJ205" s="266"/>
    </row>
    <row r="206" spans="1:36">
      <c r="A206" s="260">
        <v>202</v>
      </c>
      <c r="B206" s="260">
        <v>80030246</v>
      </c>
      <c r="C206" s="261" t="s">
        <v>369</v>
      </c>
      <c r="D206" s="260">
        <v>0</v>
      </c>
      <c r="E206" s="260">
        <v>0</v>
      </c>
      <c r="F206" s="260">
        <v>0</v>
      </c>
      <c r="G206" s="260">
        <v>0</v>
      </c>
      <c r="H206" s="260">
        <v>30</v>
      </c>
      <c r="I206" s="260">
        <v>1</v>
      </c>
      <c r="J206" s="262">
        <v>30</v>
      </c>
      <c r="K206" s="262">
        <v>1</v>
      </c>
      <c r="L206" s="260">
        <v>19</v>
      </c>
      <c r="M206" s="260">
        <v>1</v>
      </c>
      <c r="N206" s="260">
        <v>26</v>
      </c>
      <c r="O206" s="260">
        <v>1</v>
      </c>
      <c r="P206" s="260">
        <v>44</v>
      </c>
      <c r="Q206" s="260">
        <v>2</v>
      </c>
      <c r="R206" s="260">
        <v>26</v>
      </c>
      <c r="S206" s="260">
        <v>1</v>
      </c>
      <c r="T206" s="260">
        <v>36</v>
      </c>
      <c r="U206" s="260">
        <v>1</v>
      </c>
      <c r="V206" s="260">
        <v>33</v>
      </c>
      <c r="W206" s="260">
        <v>1</v>
      </c>
      <c r="X206" s="263">
        <v>184</v>
      </c>
      <c r="Y206" s="263">
        <v>7</v>
      </c>
      <c r="Z206" s="260">
        <v>0</v>
      </c>
      <c r="AA206" s="260">
        <v>0</v>
      </c>
      <c r="AB206" s="260">
        <v>0</v>
      </c>
      <c r="AC206" s="260">
        <v>0</v>
      </c>
      <c r="AD206" s="260">
        <v>0</v>
      </c>
      <c r="AE206" s="260">
        <v>0</v>
      </c>
      <c r="AF206" s="264">
        <v>0</v>
      </c>
      <c r="AG206" s="264">
        <v>0</v>
      </c>
      <c r="AH206" s="265">
        <f t="shared" si="4"/>
        <v>214</v>
      </c>
      <c r="AI206" s="265">
        <f t="shared" si="4"/>
        <v>8</v>
      </c>
      <c r="AJ206" s="266"/>
    </row>
    <row r="207" spans="1:36">
      <c r="A207" s="260">
        <v>203</v>
      </c>
      <c r="B207" s="260">
        <v>80030247</v>
      </c>
      <c r="C207" s="261" t="s">
        <v>370</v>
      </c>
      <c r="D207" s="260">
        <v>0</v>
      </c>
      <c r="E207" s="260">
        <v>0</v>
      </c>
      <c r="F207" s="260">
        <v>0</v>
      </c>
      <c r="G207" s="260">
        <v>0</v>
      </c>
      <c r="H207" s="260">
        <v>2</v>
      </c>
      <c r="I207" s="260">
        <v>1</v>
      </c>
      <c r="J207" s="262">
        <v>2</v>
      </c>
      <c r="K207" s="262">
        <v>1</v>
      </c>
      <c r="L207" s="260">
        <v>8</v>
      </c>
      <c r="M207" s="260">
        <v>1</v>
      </c>
      <c r="N207" s="260">
        <v>11</v>
      </c>
      <c r="O207" s="260">
        <v>1</v>
      </c>
      <c r="P207" s="260">
        <v>3</v>
      </c>
      <c r="Q207" s="260">
        <v>1</v>
      </c>
      <c r="R207" s="260">
        <v>3</v>
      </c>
      <c r="S207" s="260">
        <v>1</v>
      </c>
      <c r="T207" s="260">
        <v>6</v>
      </c>
      <c r="U207" s="260">
        <v>1</v>
      </c>
      <c r="V207" s="260">
        <v>7</v>
      </c>
      <c r="W207" s="260">
        <v>1</v>
      </c>
      <c r="X207" s="263">
        <v>38</v>
      </c>
      <c r="Y207" s="263">
        <v>6</v>
      </c>
      <c r="Z207" s="260">
        <v>0</v>
      </c>
      <c r="AA207" s="260">
        <v>0</v>
      </c>
      <c r="AB207" s="260">
        <v>0</v>
      </c>
      <c r="AC207" s="260">
        <v>0</v>
      </c>
      <c r="AD207" s="260">
        <v>0</v>
      </c>
      <c r="AE207" s="260">
        <v>0</v>
      </c>
      <c r="AF207" s="264">
        <v>0</v>
      </c>
      <c r="AG207" s="264">
        <v>0</v>
      </c>
      <c r="AH207" s="265">
        <f t="shared" si="4"/>
        <v>40</v>
      </c>
      <c r="AI207" s="265">
        <f t="shared" si="4"/>
        <v>7</v>
      </c>
      <c r="AJ207" s="266"/>
    </row>
    <row r="208" spans="1:36">
      <c r="A208" s="260">
        <v>204</v>
      </c>
      <c r="B208" s="260">
        <v>80030248</v>
      </c>
      <c r="C208" s="261" t="s">
        <v>371</v>
      </c>
      <c r="D208" s="260">
        <v>11</v>
      </c>
      <c r="E208" s="260">
        <v>1</v>
      </c>
      <c r="F208" s="260">
        <v>16</v>
      </c>
      <c r="G208" s="260">
        <v>1</v>
      </c>
      <c r="H208" s="260">
        <v>11</v>
      </c>
      <c r="I208" s="260">
        <v>1</v>
      </c>
      <c r="J208" s="262">
        <v>38</v>
      </c>
      <c r="K208" s="262">
        <v>3</v>
      </c>
      <c r="L208" s="260">
        <v>9</v>
      </c>
      <c r="M208" s="260">
        <v>1</v>
      </c>
      <c r="N208" s="260">
        <v>9</v>
      </c>
      <c r="O208" s="260">
        <v>1</v>
      </c>
      <c r="P208" s="260">
        <v>16</v>
      </c>
      <c r="Q208" s="260">
        <v>1</v>
      </c>
      <c r="R208" s="260">
        <v>13</v>
      </c>
      <c r="S208" s="260">
        <v>1</v>
      </c>
      <c r="T208" s="260">
        <v>10</v>
      </c>
      <c r="U208" s="260">
        <v>1</v>
      </c>
      <c r="V208" s="260">
        <v>12</v>
      </c>
      <c r="W208" s="260">
        <v>1</v>
      </c>
      <c r="X208" s="263">
        <v>69</v>
      </c>
      <c r="Y208" s="263">
        <v>6</v>
      </c>
      <c r="Z208" s="260">
        <v>0</v>
      </c>
      <c r="AA208" s="260">
        <v>0</v>
      </c>
      <c r="AB208" s="260">
        <v>0</v>
      </c>
      <c r="AC208" s="260">
        <v>0</v>
      </c>
      <c r="AD208" s="260">
        <v>0</v>
      </c>
      <c r="AE208" s="260">
        <v>0</v>
      </c>
      <c r="AF208" s="264">
        <v>0</v>
      </c>
      <c r="AG208" s="264">
        <v>0</v>
      </c>
      <c r="AH208" s="265">
        <f t="shared" si="4"/>
        <v>107</v>
      </c>
      <c r="AI208" s="265">
        <f t="shared" si="4"/>
        <v>9</v>
      </c>
      <c r="AJ208" s="266"/>
    </row>
    <row r="209" spans="1:36">
      <c r="A209" s="260">
        <v>205</v>
      </c>
      <c r="B209" s="260">
        <v>80030249</v>
      </c>
      <c r="C209" s="261" t="s">
        <v>374</v>
      </c>
      <c r="D209" s="260">
        <v>21</v>
      </c>
      <c r="E209" s="260">
        <v>1</v>
      </c>
      <c r="F209" s="260">
        <v>9</v>
      </c>
      <c r="G209" s="260">
        <v>1</v>
      </c>
      <c r="H209" s="260">
        <v>10</v>
      </c>
      <c r="I209" s="260">
        <v>1</v>
      </c>
      <c r="J209" s="262">
        <v>40</v>
      </c>
      <c r="K209" s="262">
        <v>3</v>
      </c>
      <c r="L209" s="260">
        <v>19</v>
      </c>
      <c r="M209" s="260">
        <v>1</v>
      </c>
      <c r="N209" s="260">
        <v>21</v>
      </c>
      <c r="O209" s="260">
        <v>1</v>
      </c>
      <c r="P209" s="260">
        <v>18</v>
      </c>
      <c r="Q209" s="260">
        <v>1</v>
      </c>
      <c r="R209" s="260">
        <v>13</v>
      </c>
      <c r="S209" s="260">
        <v>1</v>
      </c>
      <c r="T209" s="260">
        <v>15</v>
      </c>
      <c r="U209" s="260">
        <v>1</v>
      </c>
      <c r="V209" s="260">
        <v>18</v>
      </c>
      <c r="W209" s="260">
        <v>1</v>
      </c>
      <c r="X209" s="263">
        <v>104</v>
      </c>
      <c r="Y209" s="263">
        <v>6</v>
      </c>
      <c r="Z209" s="260">
        <v>0</v>
      </c>
      <c r="AA209" s="260">
        <v>0</v>
      </c>
      <c r="AB209" s="260">
        <v>0</v>
      </c>
      <c r="AC209" s="260">
        <v>0</v>
      </c>
      <c r="AD209" s="260">
        <v>0</v>
      </c>
      <c r="AE209" s="260">
        <v>0</v>
      </c>
      <c r="AF209" s="264">
        <v>0</v>
      </c>
      <c r="AG209" s="264">
        <v>0</v>
      </c>
      <c r="AH209" s="265">
        <f t="shared" si="4"/>
        <v>144</v>
      </c>
      <c r="AI209" s="265">
        <f t="shared" si="4"/>
        <v>9</v>
      </c>
      <c r="AJ209" s="266"/>
    </row>
    <row r="210" spans="1:36">
      <c r="A210" s="260">
        <v>206</v>
      </c>
      <c r="B210" s="260">
        <v>80030250</v>
      </c>
      <c r="C210" s="261" t="s">
        <v>375</v>
      </c>
      <c r="D210" s="260">
        <v>0</v>
      </c>
      <c r="E210" s="260">
        <v>0</v>
      </c>
      <c r="F210" s="260">
        <v>12</v>
      </c>
      <c r="G210" s="260">
        <v>1</v>
      </c>
      <c r="H210" s="260">
        <v>10</v>
      </c>
      <c r="I210" s="260">
        <v>1</v>
      </c>
      <c r="J210" s="262">
        <v>22</v>
      </c>
      <c r="K210" s="262">
        <v>2</v>
      </c>
      <c r="L210" s="260">
        <v>7</v>
      </c>
      <c r="M210" s="260">
        <v>1</v>
      </c>
      <c r="N210" s="260">
        <v>11</v>
      </c>
      <c r="O210" s="260">
        <v>1</v>
      </c>
      <c r="P210" s="260">
        <v>8</v>
      </c>
      <c r="Q210" s="260">
        <v>1</v>
      </c>
      <c r="R210" s="260">
        <v>15</v>
      </c>
      <c r="S210" s="260">
        <v>1</v>
      </c>
      <c r="T210" s="260">
        <v>5</v>
      </c>
      <c r="U210" s="260">
        <v>1</v>
      </c>
      <c r="V210" s="260">
        <v>9</v>
      </c>
      <c r="W210" s="260">
        <v>1</v>
      </c>
      <c r="X210" s="263">
        <v>55</v>
      </c>
      <c r="Y210" s="263">
        <v>6</v>
      </c>
      <c r="Z210" s="260">
        <v>0</v>
      </c>
      <c r="AA210" s="260">
        <v>0</v>
      </c>
      <c r="AB210" s="260">
        <v>0</v>
      </c>
      <c r="AC210" s="260">
        <v>0</v>
      </c>
      <c r="AD210" s="260">
        <v>0</v>
      </c>
      <c r="AE210" s="260">
        <v>0</v>
      </c>
      <c r="AF210" s="264">
        <v>0</v>
      </c>
      <c r="AG210" s="264">
        <v>0</v>
      </c>
      <c r="AH210" s="265">
        <f t="shared" si="4"/>
        <v>77</v>
      </c>
      <c r="AI210" s="265">
        <f t="shared" si="4"/>
        <v>8</v>
      </c>
      <c r="AJ210" s="266"/>
    </row>
    <row r="211" spans="1:36">
      <c r="A211" s="260">
        <v>207</v>
      </c>
      <c r="B211" s="260">
        <v>80030251</v>
      </c>
      <c r="C211" s="261" t="s">
        <v>376</v>
      </c>
      <c r="D211" s="260">
        <v>11</v>
      </c>
      <c r="E211" s="260">
        <v>1</v>
      </c>
      <c r="F211" s="260">
        <v>12</v>
      </c>
      <c r="G211" s="260">
        <v>1</v>
      </c>
      <c r="H211" s="260">
        <v>19</v>
      </c>
      <c r="I211" s="260">
        <v>1</v>
      </c>
      <c r="J211" s="262">
        <v>42</v>
      </c>
      <c r="K211" s="262">
        <v>3</v>
      </c>
      <c r="L211" s="260">
        <v>37</v>
      </c>
      <c r="M211" s="260">
        <v>2</v>
      </c>
      <c r="N211" s="260">
        <v>28</v>
      </c>
      <c r="O211" s="260">
        <v>1</v>
      </c>
      <c r="P211" s="260">
        <v>33</v>
      </c>
      <c r="Q211" s="260">
        <v>1</v>
      </c>
      <c r="R211" s="260">
        <v>35</v>
      </c>
      <c r="S211" s="260">
        <v>1</v>
      </c>
      <c r="T211" s="260">
        <v>25</v>
      </c>
      <c r="U211" s="260">
        <v>1</v>
      </c>
      <c r="V211" s="260">
        <v>20</v>
      </c>
      <c r="W211" s="260">
        <v>1</v>
      </c>
      <c r="X211" s="263">
        <v>178</v>
      </c>
      <c r="Y211" s="263">
        <v>7</v>
      </c>
      <c r="Z211" s="260">
        <v>24</v>
      </c>
      <c r="AA211" s="260">
        <v>1</v>
      </c>
      <c r="AB211" s="260">
        <v>12</v>
      </c>
      <c r="AC211" s="260">
        <v>1</v>
      </c>
      <c r="AD211" s="260">
        <v>18</v>
      </c>
      <c r="AE211" s="260">
        <v>1</v>
      </c>
      <c r="AF211" s="264">
        <v>54</v>
      </c>
      <c r="AG211" s="264">
        <v>3</v>
      </c>
      <c r="AH211" s="265">
        <f t="shared" si="4"/>
        <v>274</v>
      </c>
      <c r="AI211" s="265">
        <f t="shared" si="4"/>
        <v>13</v>
      </c>
      <c r="AJ211" s="266"/>
    </row>
    <row r="212" spans="1:36">
      <c r="A212" s="260">
        <v>208</v>
      </c>
      <c r="B212" s="260">
        <v>80030252</v>
      </c>
      <c r="C212" s="261" t="s">
        <v>378</v>
      </c>
      <c r="D212" s="260">
        <v>16</v>
      </c>
      <c r="E212" s="260">
        <v>1</v>
      </c>
      <c r="F212" s="260">
        <v>13</v>
      </c>
      <c r="G212" s="260">
        <v>1</v>
      </c>
      <c r="H212" s="260">
        <v>13</v>
      </c>
      <c r="I212" s="260">
        <v>1</v>
      </c>
      <c r="J212" s="262">
        <v>42</v>
      </c>
      <c r="K212" s="262">
        <v>3</v>
      </c>
      <c r="L212" s="260">
        <v>10</v>
      </c>
      <c r="M212" s="260">
        <v>1</v>
      </c>
      <c r="N212" s="260">
        <v>12</v>
      </c>
      <c r="O212" s="260">
        <v>1</v>
      </c>
      <c r="P212" s="260">
        <v>22</v>
      </c>
      <c r="Q212" s="260">
        <v>1</v>
      </c>
      <c r="R212" s="260">
        <v>19</v>
      </c>
      <c r="S212" s="260">
        <v>1</v>
      </c>
      <c r="T212" s="260">
        <v>19</v>
      </c>
      <c r="U212" s="260">
        <v>1</v>
      </c>
      <c r="V212" s="260">
        <v>17</v>
      </c>
      <c r="W212" s="260">
        <v>1</v>
      </c>
      <c r="X212" s="263">
        <v>99</v>
      </c>
      <c r="Y212" s="263">
        <v>6</v>
      </c>
      <c r="Z212" s="260">
        <v>0</v>
      </c>
      <c r="AA212" s="260">
        <v>0</v>
      </c>
      <c r="AB212" s="260">
        <v>0</v>
      </c>
      <c r="AC212" s="260">
        <v>0</v>
      </c>
      <c r="AD212" s="260">
        <v>0</v>
      </c>
      <c r="AE212" s="260">
        <v>0</v>
      </c>
      <c r="AF212" s="264">
        <v>0</v>
      </c>
      <c r="AG212" s="264">
        <v>0</v>
      </c>
      <c r="AH212" s="265">
        <f t="shared" si="4"/>
        <v>141</v>
      </c>
      <c r="AI212" s="265">
        <f t="shared" si="4"/>
        <v>9</v>
      </c>
      <c r="AJ212" s="266"/>
    </row>
    <row r="213" spans="1:36">
      <c r="A213" s="260">
        <v>209</v>
      </c>
      <c r="B213" s="260">
        <v>80030253</v>
      </c>
      <c r="C213" s="261" t="s">
        <v>379</v>
      </c>
      <c r="D213" s="260">
        <v>9</v>
      </c>
      <c r="E213" s="260">
        <v>1</v>
      </c>
      <c r="F213" s="260">
        <v>10</v>
      </c>
      <c r="G213" s="260">
        <v>1</v>
      </c>
      <c r="H213" s="260">
        <v>9</v>
      </c>
      <c r="I213" s="260">
        <v>1</v>
      </c>
      <c r="J213" s="262">
        <v>28</v>
      </c>
      <c r="K213" s="262">
        <v>3</v>
      </c>
      <c r="L213" s="260">
        <v>12</v>
      </c>
      <c r="M213" s="260">
        <v>1</v>
      </c>
      <c r="N213" s="260">
        <v>10</v>
      </c>
      <c r="O213" s="260">
        <v>1</v>
      </c>
      <c r="P213" s="260">
        <v>19</v>
      </c>
      <c r="Q213" s="260">
        <v>1</v>
      </c>
      <c r="R213" s="260">
        <v>14</v>
      </c>
      <c r="S213" s="260">
        <v>1</v>
      </c>
      <c r="T213" s="260">
        <v>11</v>
      </c>
      <c r="U213" s="260">
        <v>1</v>
      </c>
      <c r="V213" s="260">
        <v>15</v>
      </c>
      <c r="W213" s="260">
        <v>1</v>
      </c>
      <c r="X213" s="263">
        <v>81</v>
      </c>
      <c r="Y213" s="263">
        <v>6</v>
      </c>
      <c r="Z213" s="260">
        <v>0</v>
      </c>
      <c r="AA213" s="260">
        <v>0</v>
      </c>
      <c r="AB213" s="260">
        <v>0</v>
      </c>
      <c r="AC213" s="260">
        <v>0</v>
      </c>
      <c r="AD213" s="260">
        <v>0</v>
      </c>
      <c r="AE213" s="260">
        <v>0</v>
      </c>
      <c r="AF213" s="264">
        <v>0</v>
      </c>
      <c r="AG213" s="264">
        <v>0</v>
      </c>
      <c r="AH213" s="265">
        <f t="shared" si="4"/>
        <v>109</v>
      </c>
      <c r="AI213" s="265">
        <f t="shared" si="4"/>
        <v>9</v>
      </c>
      <c r="AJ213" s="266"/>
    </row>
    <row r="214" spans="1:36">
      <c r="A214" s="260">
        <v>210</v>
      </c>
      <c r="B214" s="260">
        <v>80030254</v>
      </c>
      <c r="C214" s="261" t="s">
        <v>380</v>
      </c>
      <c r="D214" s="260">
        <v>8</v>
      </c>
      <c r="E214" s="260">
        <v>1</v>
      </c>
      <c r="F214" s="260">
        <v>15</v>
      </c>
      <c r="G214" s="260">
        <v>1</v>
      </c>
      <c r="H214" s="260">
        <v>5</v>
      </c>
      <c r="I214" s="260">
        <v>1</v>
      </c>
      <c r="J214" s="262">
        <v>28</v>
      </c>
      <c r="K214" s="262">
        <v>3</v>
      </c>
      <c r="L214" s="260">
        <v>7</v>
      </c>
      <c r="M214" s="260">
        <v>1</v>
      </c>
      <c r="N214" s="260">
        <v>8</v>
      </c>
      <c r="O214" s="260">
        <v>1</v>
      </c>
      <c r="P214" s="260">
        <v>14</v>
      </c>
      <c r="Q214" s="260">
        <v>1</v>
      </c>
      <c r="R214" s="260">
        <v>12</v>
      </c>
      <c r="S214" s="260">
        <v>1</v>
      </c>
      <c r="T214" s="260">
        <v>15</v>
      </c>
      <c r="U214" s="260">
        <v>1</v>
      </c>
      <c r="V214" s="260">
        <v>10</v>
      </c>
      <c r="W214" s="260">
        <v>1</v>
      </c>
      <c r="X214" s="263">
        <v>66</v>
      </c>
      <c r="Y214" s="263">
        <v>6</v>
      </c>
      <c r="Z214" s="260">
        <v>0</v>
      </c>
      <c r="AA214" s="260">
        <v>0</v>
      </c>
      <c r="AB214" s="260">
        <v>0</v>
      </c>
      <c r="AC214" s="260">
        <v>0</v>
      </c>
      <c r="AD214" s="260">
        <v>0</v>
      </c>
      <c r="AE214" s="260">
        <v>0</v>
      </c>
      <c r="AF214" s="264">
        <v>0</v>
      </c>
      <c r="AG214" s="264">
        <v>0</v>
      </c>
      <c r="AH214" s="265">
        <f t="shared" si="4"/>
        <v>94</v>
      </c>
      <c r="AI214" s="265">
        <f t="shared" si="4"/>
        <v>9</v>
      </c>
      <c r="AJ214" s="266"/>
    </row>
    <row r="215" spans="1:36">
      <c r="A215" s="260">
        <v>211</v>
      </c>
      <c r="B215" s="260">
        <v>80030255</v>
      </c>
      <c r="C215" s="261" t="s">
        <v>381</v>
      </c>
      <c r="D215" s="260">
        <v>0</v>
      </c>
      <c r="E215" s="260">
        <v>0</v>
      </c>
      <c r="F215" s="260">
        <v>3</v>
      </c>
      <c r="G215" s="260">
        <v>1</v>
      </c>
      <c r="H215" s="260">
        <v>5</v>
      </c>
      <c r="I215" s="260">
        <v>1</v>
      </c>
      <c r="J215" s="262">
        <v>8</v>
      </c>
      <c r="K215" s="262">
        <v>2</v>
      </c>
      <c r="L215" s="260">
        <v>7</v>
      </c>
      <c r="M215" s="260">
        <v>1</v>
      </c>
      <c r="N215" s="260">
        <v>6</v>
      </c>
      <c r="O215" s="260">
        <v>1</v>
      </c>
      <c r="P215" s="260">
        <v>6</v>
      </c>
      <c r="Q215" s="260">
        <v>1</v>
      </c>
      <c r="R215" s="260">
        <v>5</v>
      </c>
      <c r="S215" s="260">
        <v>1</v>
      </c>
      <c r="T215" s="260">
        <v>1</v>
      </c>
      <c r="U215" s="260">
        <v>1</v>
      </c>
      <c r="V215" s="260">
        <v>1</v>
      </c>
      <c r="W215" s="260">
        <v>1</v>
      </c>
      <c r="X215" s="263">
        <v>26</v>
      </c>
      <c r="Y215" s="263">
        <v>6</v>
      </c>
      <c r="Z215" s="260">
        <v>0</v>
      </c>
      <c r="AA215" s="260">
        <v>0</v>
      </c>
      <c r="AB215" s="260">
        <v>0</v>
      </c>
      <c r="AC215" s="260">
        <v>0</v>
      </c>
      <c r="AD215" s="260">
        <v>0</v>
      </c>
      <c r="AE215" s="260">
        <v>0</v>
      </c>
      <c r="AF215" s="264">
        <v>0</v>
      </c>
      <c r="AG215" s="264">
        <v>0</v>
      </c>
      <c r="AH215" s="265">
        <f t="shared" si="4"/>
        <v>34</v>
      </c>
      <c r="AI215" s="265">
        <f t="shared" si="4"/>
        <v>8</v>
      </c>
      <c r="AJ215" s="266"/>
    </row>
    <row r="216" spans="1:36">
      <c r="A216" s="260">
        <v>212</v>
      </c>
      <c r="B216" s="260">
        <v>80030256</v>
      </c>
      <c r="C216" s="261" t="s">
        <v>382</v>
      </c>
      <c r="D216" s="260">
        <v>7</v>
      </c>
      <c r="E216" s="260">
        <v>1</v>
      </c>
      <c r="F216" s="260">
        <v>13</v>
      </c>
      <c r="G216" s="260">
        <v>1</v>
      </c>
      <c r="H216" s="260">
        <v>9</v>
      </c>
      <c r="I216" s="260">
        <v>1</v>
      </c>
      <c r="J216" s="262">
        <v>29</v>
      </c>
      <c r="K216" s="262">
        <v>3</v>
      </c>
      <c r="L216" s="260">
        <v>20</v>
      </c>
      <c r="M216" s="260">
        <v>1</v>
      </c>
      <c r="N216" s="260">
        <v>9</v>
      </c>
      <c r="O216" s="260">
        <v>1</v>
      </c>
      <c r="P216" s="260">
        <v>12</v>
      </c>
      <c r="Q216" s="260">
        <v>1</v>
      </c>
      <c r="R216" s="260">
        <v>9</v>
      </c>
      <c r="S216" s="260">
        <v>1</v>
      </c>
      <c r="T216" s="260">
        <v>9</v>
      </c>
      <c r="U216" s="260">
        <v>1</v>
      </c>
      <c r="V216" s="260">
        <v>7</v>
      </c>
      <c r="W216" s="260">
        <v>1</v>
      </c>
      <c r="X216" s="263">
        <v>66</v>
      </c>
      <c r="Y216" s="263">
        <v>6</v>
      </c>
      <c r="Z216" s="260">
        <v>12</v>
      </c>
      <c r="AA216" s="260">
        <v>1</v>
      </c>
      <c r="AB216" s="260">
        <v>14</v>
      </c>
      <c r="AC216" s="260">
        <v>1</v>
      </c>
      <c r="AD216" s="260">
        <v>15</v>
      </c>
      <c r="AE216" s="260">
        <v>1</v>
      </c>
      <c r="AF216" s="264">
        <v>41</v>
      </c>
      <c r="AG216" s="264">
        <v>3</v>
      </c>
      <c r="AH216" s="265">
        <f t="shared" si="4"/>
        <v>136</v>
      </c>
      <c r="AI216" s="265">
        <f t="shared" si="4"/>
        <v>12</v>
      </c>
      <c r="AJ216" s="266"/>
    </row>
    <row r="217" spans="1:36">
      <c r="A217" s="260">
        <v>213</v>
      </c>
      <c r="B217" s="260">
        <v>80030257</v>
      </c>
      <c r="C217" s="261" t="s">
        <v>384</v>
      </c>
      <c r="D217" s="260">
        <v>0</v>
      </c>
      <c r="E217" s="260">
        <v>0</v>
      </c>
      <c r="F217" s="260">
        <v>30</v>
      </c>
      <c r="G217" s="260">
        <v>1</v>
      </c>
      <c r="H217" s="260">
        <v>22</v>
      </c>
      <c r="I217" s="260">
        <v>1</v>
      </c>
      <c r="J217" s="262">
        <v>52</v>
      </c>
      <c r="K217" s="262">
        <v>2</v>
      </c>
      <c r="L217" s="260">
        <v>29</v>
      </c>
      <c r="M217" s="260">
        <v>1</v>
      </c>
      <c r="N217" s="260">
        <v>35</v>
      </c>
      <c r="O217" s="260">
        <v>1</v>
      </c>
      <c r="P217" s="260">
        <v>42</v>
      </c>
      <c r="Q217" s="260">
        <v>2</v>
      </c>
      <c r="R217" s="260">
        <v>37</v>
      </c>
      <c r="S217" s="260">
        <v>2</v>
      </c>
      <c r="T217" s="260">
        <v>28</v>
      </c>
      <c r="U217" s="260">
        <v>1</v>
      </c>
      <c r="V217" s="260">
        <v>24</v>
      </c>
      <c r="W217" s="260">
        <v>1</v>
      </c>
      <c r="X217" s="263">
        <v>195</v>
      </c>
      <c r="Y217" s="263">
        <v>8</v>
      </c>
      <c r="Z217" s="260">
        <v>0</v>
      </c>
      <c r="AA217" s="260">
        <v>0</v>
      </c>
      <c r="AB217" s="260">
        <v>0</v>
      </c>
      <c r="AC217" s="260">
        <v>0</v>
      </c>
      <c r="AD217" s="260">
        <v>0</v>
      </c>
      <c r="AE217" s="260">
        <v>0</v>
      </c>
      <c r="AF217" s="264">
        <v>0</v>
      </c>
      <c r="AG217" s="264">
        <v>0</v>
      </c>
      <c r="AH217" s="265">
        <f t="shared" si="4"/>
        <v>247</v>
      </c>
      <c r="AI217" s="265">
        <f t="shared" si="4"/>
        <v>10</v>
      </c>
      <c r="AJ217" s="266"/>
    </row>
    <row r="218" spans="1:36">
      <c r="A218" s="260">
        <v>214</v>
      </c>
      <c r="B218" s="260">
        <v>80030258</v>
      </c>
      <c r="C218" s="261" t="s">
        <v>385</v>
      </c>
      <c r="D218" s="260">
        <v>0</v>
      </c>
      <c r="E218" s="260">
        <v>0</v>
      </c>
      <c r="F218" s="260">
        <v>3</v>
      </c>
      <c r="G218" s="260">
        <v>1</v>
      </c>
      <c r="H218" s="260">
        <v>7</v>
      </c>
      <c r="I218" s="260">
        <v>1</v>
      </c>
      <c r="J218" s="262">
        <v>10</v>
      </c>
      <c r="K218" s="262">
        <v>2</v>
      </c>
      <c r="L218" s="260">
        <v>3</v>
      </c>
      <c r="M218" s="260">
        <v>1</v>
      </c>
      <c r="N218" s="260">
        <v>9</v>
      </c>
      <c r="O218" s="260">
        <v>1</v>
      </c>
      <c r="P218" s="260">
        <v>3</v>
      </c>
      <c r="Q218" s="260">
        <v>1</v>
      </c>
      <c r="R218" s="260">
        <v>8</v>
      </c>
      <c r="S218" s="260">
        <v>1</v>
      </c>
      <c r="T218" s="260">
        <v>5</v>
      </c>
      <c r="U218" s="260">
        <v>1</v>
      </c>
      <c r="V218" s="260">
        <v>3</v>
      </c>
      <c r="W218" s="260">
        <v>1</v>
      </c>
      <c r="X218" s="263">
        <v>31</v>
      </c>
      <c r="Y218" s="263">
        <v>6</v>
      </c>
      <c r="Z218" s="260">
        <v>0</v>
      </c>
      <c r="AA218" s="260">
        <v>0</v>
      </c>
      <c r="AB218" s="260">
        <v>0</v>
      </c>
      <c r="AC218" s="260">
        <v>0</v>
      </c>
      <c r="AD218" s="260">
        <v>0</v>
      </c>
      <c r="AE218" s="260">
        <v>0</v>
      </c>
      <c r="AF218" s="264">
        <v>0</v>
      </c>
      <c r="AG218" s="264">
        <v>0</v>
      </c>
      <c r="AH218" s="265">
        <f t="shared" si="4"/>
        <v>41</v>
      </c>
      <c r="AI218" s="265">
        <f t="shared" si="4"/>
        <v>8</v>
      </c>
      <c r="AJ218" s="266"/>
    </row>
    <row r="219" spans="1:36">
      <c r="A219" s="260">
        <v>215</v>
      </c>
      <c r="B219" s="260">
        <v>80030259</v>
      </c>
      <c r="C219" s="261" t="s">
        <v>386</v>
      </c>
      <c r="D219" s="260">
        <v>0</v>
      </c>
      <c r="E219" s="260">
        <v>0</v>
      </c>
      <c r="F219" s="260">
        <v>1</v>
      </c>
      <c r="G219" s="260">
        <v>1</v>
      </c>
      <c r="H219" s="260">
        <v>6</v>
      </c>
      <c r="I219" s="260">
        <v>1</v>
      </c>
      <c r="J219" s="262">
        <v>7</v>
      </c>
      <c r="K219" s="262">
        <v>2</v>
      </c>
      <c r="L219" s="260">
        <v>4</v>
      </c>
      <c r="M219" s="260">
        <v>1</v>
      </c>
      <c r="N219" s="260">
        <v>9</v>
      </c>
      <c r="O219" s="260">
        <v>1</v>
      </c>
      <c r="P219" s="260">
        <v>3</v>
      </c>
      <c r="Q219" s="260">
        <v>1</v>
      </c>
      <c r="R219" s="260">
        <v>5</v>
      </c>
      <c r="S219" s="260">
        <v>1</v>
      </c>
      <c r="T219" s="260">
        <v>10</v>
      </c>
      <c r="U219" s="260">
        <v>1</v>
      </c>
      <c r="V219" s="260">
        <v>12</v>
      </c>
      <c r="W219" s="260">
        <v>1</v>
      </c>
      <c r="X219" s="263">
        <v>43</v>
      </c>
      <c r="Y219" s="263">
        <v>6</v>
      </c>
      <c r="Z219" s="260">
        <v>0</v>
      </c>
      <c r="AA219" s="260">
        <v>0</v>
      </c>
      <c r="AB219" s="260">
        <v>0</v>
      </c>
      <c r="AC219" s="260">
        <v>0</v>
      </c>
      <c r="AD219" s="260">
        <v>0</v>
      </c>
      <c r="AE219" s="260">
        <v>0</v>
      </c>
      <c r="AF219" s="264">
        <v>0</v>
      </c>
      <c r="AG219" s="264">
        <v>0</v>
      </c>
      <c r="AH219" s="265">
        <f t="shared" si="4"/>
        <v>50</v>
      </c>
      <c r="AI219" s="265">
        <f t="shared" si="4"/>
        <v>8</v>
      </c>
      <c r="AJ219" s="266"/>
    </row>
    <row r="220" spans="1:36">
      <c r="A220" s="260">
        <v>216</v>
      </c>
      <c r="B220" s="260">
        <v>80030261</v>
      </c>
      <c r="C220" s="261" t="s">
        <v>387</v>
      </c>
      <c r="D220" s="260">
        <v>0</v>
      </c>
      <c r="E220" s="260">
        <v>0</v>
      </c>
      <c r="F220" s="260">
        <v>20</v>
      </c>
      <c r="G220" s="260">
        <v>1</v>
      </c>
      <c r="H220" s="260">
        <v>9</v>
      </c>
      <c r="I220" s="260">
        <v>1</v>
      </c>
      <c r="J220" s="262">
        <v>29</v>
      </c>
      <c r="K220" s="262">
        <v>2</v>
      </c>
      <c r="L220" s="260">
        <v>12</v>
      </c>
      <c r="M220" s="260">
        <v>1</v>
      </c>
      <c r="N220" s="260">
        <v>23</v>
      </c>
      <c r="O220" s="260">
        <v>1</v>
      </c>
      <c r="P220" s="260">
        <v>10</v>
      </c>
      <c r="Q220" s="260">
        <v>1</v>
      </c>
      <c r="R220" s="260">
        <v>16</v>
      </c>
      <c r="S220" s="260">
        <v>1</v>
      </c>
      <c r="T220" s="260">
        <v>22</v>
      </c>
      <c r="U220" s="260">
        <v>1</v>
      </c>
      <c r="V220" s="260">
        <v>15</v>
      </c>
      <c r="W220" s="260">
        <v>1</v>
      </c>
      <c r="X220" s="263">
        <v>98</v>
      </c>
      <c r="Y220" s="263">
        <v>6</v>
      </c>
      <c r="Z220" s="260">
        <v>0</v>
      </c>
      <c r="AA220" s="260">
        <v>0</v>
      </c>
      <c r="AB220" s="260">
        <v>0</v>
      </c>
      <c r="AC220" s="260">
        <v>0</v>
      </c>
      <c r="AD220" s="260">
        <v>0</v>
      </c>
      <c r="AE220" s="260">
        <v>0</v>
      </c>
      <c r="AF220" s="264">
        <v>0</v>
      </c>
      <c r="AG220" s="264">
        <v>0</v>
      </c>
      <c r="AH220" s="265">
        <f t="shared" si="4"/>
        <v>127</v>
      </c>
      <c r="AI220" s="265">
        <f t="shared" si="4"/>
        <v>8</v>
      </c>
      <c r="AJ220" s="266"/>
    </row>
    <row r="221" spans="1:36">
      <c r="A221" s="260">
        <v>217</v>
      </c>
      <c r="B221" s="260">
        <v>80030262</v>
      </c>
      <c r="C221" s="261" t="s">
        <v>388</v>
      </c>
      <c r="D221" s="260">
        <v>4</v>
      </c>
      <c r="E221" s="260">
        <v>1</v>
      </c>
      <c r="F221" s="260">
        <v>4</v>
      </c>
      <c r="G221" s="260">
        <v>1</v>
      </c>
      <c r="H221" s="260">
        <v>3</v>
      </c>
      <c r="I221" s="260">
        <v>1</v>
      </c>
      <c r="J221" s="262">
        <v>11</v>
      </c>
      <c r="K221" s="262">
        <v>3</v>
      </c>
      <c r="L221" s="260">
        <v>4</v>
      </c>
      <c r="M221" s="260">
        <v>1</v>
      </c>
      <c r="N221" s="260">
        <v>6</v>
      </c>
      <c r="O221" s="260">
        <v>1</v>
      </c>
      <c r="P221" s="260">
        <v>4</v>
      </c>
      <c r="Q221" s="260">
        <v>1</v>
      </c>
      <c r="R221" s="260">
        <v>7</v>
      </c>
      <c r="S221" s="260">
        <v>1</v>
      </c>
      <c r="T221" s="260">
        <v>6</v>
      </c>
      <c r="U221" s="260">
        <v>1</v>
      </c>
      <c r="V221" s="260">
        <v>7</v>
      </c>
      <c r="W221" s="260">
        <v>1</v>
      </c>
      <c r="X221" s="263">
        <v>34</v>
      </c>
      <c r="Y221" s="263">
        <v>6</v>
      </c>
      <c r="Z221" s="260">
        <v>0</v>
      </c>
      <c r="AA221" s="260">
        <v>0</v>
      </c>
      <c r="AB221" s="260">
        <v>0</v>
      </c>
      <c r="AC221" s="260">
        <v>0</v>
      </c>
      <c r="AD221" s="260">
        <v>0</v>
      </c>
      <c r="AE221" s="260">
        <v>0</v>
      </c>
      <c r="AF221" s="264">
        <v>0</v>
      </c>
      <c r="AG221" s="264">
        <v>0</v>
      </c>
      <c r="AH221" s="265">
        <f t="shared" si="4"/>
        <v>45</v>
      </c>
      <c r="AI221" s="265">
        <f t="shared" si="4"/>
        <v>9</v>
      </c>
      <c r="AJ221" s="266"/>
    </row>
    <row r="222" spans="1:36">
      <c r="A222" s="260">
        <v>218</v>
      </c>
      <c r="B222" s="260">
        <v>80030264</v>
      </c>
      <c r="C222" s="261" t="s">
        <v>389</v>
      </c>
      <c r="D222" s="260">
        <v>0</v>
      </c>
      <c r="E222" s="260">
        <v>0</v>
      </c>
      <c r="F222" s="260">
        <v>7</v>
      </c>
      <c r="G222" s="260">
        <v>1</v>
      </c>
      <c r="H222" s="260">
        <v>7</v>
      </c>
      <c r="I222" s="260">
        <v>1</v>
      </c>
      <c r="J222" s="262">
        <v>14</v>
      </c>
      <c r="K222" s="262">
        <v>2</v>
      </c>
      <c r="L222" s="260">
        <v>2</v>
      </c>
      <c r="M222" s="260">
        <v>1</v>
      </c>
      <c r="N222" s="260">
        <v>5</v>
      </c>
      <c r="O222" s="260">
        <v>1</v>
      </c>
      <c r="P222" s="260">
        <v>3</v>
      </c>
      <c r="Q222" s="260">
        <v>1</v>
      </c>
      <c r="R222" s="260">
        <v>11</v>
      </c>
      <c r="S222" s="260">
        <v>1</v>
      </c>
      <c r="T222" s="260">
        <v>9</v>
      </c>
      <c r="U222" s="260">
        <v>1</v>
      </c>
      <c r="V222" s="260">
        <v>11</v>
      </c>
      <c r="W222" s="260">
        <v>1</v>
      </c>
      <c r="X222" s="263">
        <v>41</v>
      </c>
      <c r="Y222" s="263">
        <v>6</v>
      </c>
      <c r="Z222" s="260">
        <v>0</v>
      </c>
      <c r="AA222" s="260">
        <v>0</v>
      </c>
      <c r="AB222" s="260">
        <v>0</v>
      </c>
      <c r="AC222" s="260">
        <v>0</v>
      </c>
      <c r="AD222" s="260">
        <v>0</v>
      </c>
      <c r="AE222" s="260">
        <v>0</v>
      </c>
      <c r="AF222" s="264">
        <v>0</v>
      </c>
      <c r="AG222" s="264">
        <v>0</v>
      </c>
      <c r="AH222" s="265">
        <f t="shared" si="4"/>
        <v>55</v>
      </c>
      <c r="AI222" s="265">
        <f t="shared" si="4"/>
        <v>8</v>
      </c>
      <c r="AJ222" s="266"/>
    </row>
    <row r="223" spans="1:36">
      <c r="A223" s="260">
        <v>219</v>
      </c>
      <c r="B223" s="260">
        <v>80030266</v>
      </c>
      <c r="C223" s="261" t="s">
        <v>391</v>
      </c>
      <c r="D223" s="260">
        <v>0</v>
      </c>
      <c r="E223" s="260">
        <v>0</v>
      </c>
      <c r="F223" s="260">
        <v>11</v>
      </c>
      <c r="G223" s="260">
        <v>1</v>
      </c>
      <c r="H223" s="260">
        <v>9</v>
      </c>
      <c r="I223" s="260">
        <v>1</v>
      </c>
      <c r="J223" s="262">
        <v>20</v>
      </c>
      <c r="K223" s="262">
        <v>2</v>
      </c>
      <c r="L223" s="260">
        <v>9</v>
      </c>
      <c r="M223" s="260">
        <v>1</v>
      </c>
      <c r="N223" s="260">
        <v>13</v>
      </c>
      <c r="O223" s="260">
        <v>1</v>
      </c>
      <c r="P223" s="260">
        <v>8</v>
      </c>
      <c r="Q223" s="260">
        <v>1</v>
      </c>
      <c r="R223" s="260">
        <v>12</v>
      </c>
      <c r="S223" s="260">
        <v>1</v>
      </c>
      <c r="T223" s="260">
        <v>11</v>
      </c>
      <c r="U223" s="260">
        <v>1</v>
      </c>
      <c r="V223" s="260">
        <v>12</v>
      </c>
      <c r="W223" s="260">
        <v>1</v>
      </c>
      <c r="X223" s="263">
        <v>65</v>
      </c>
      <c r="Y223" s="263">
        <v>6</v>
      </c>
      <c r="Z223" s="260">
        <v>0</v>
      </c>
      <c r="AA223" s="260">
        <v>0</v>
      </c>
      <c r="AB223" s="260">
        <v>0</v>
      </c>
      <c r="AC223" s="260">
        <v>0</v>
      </c>
      <c r="AD223" s="260">
        <v>0</v>
      </c>
      <c r="AE223" s="260">
        <v>0</v>
      </c>
      <c r="AF223" s="264">
        <v>0</v>
      </c>
      <c r="AG223" s="264">
        <v>0</v>
      </c>
      <c r="AH223" s="265">
        <f t="shared" si="4"/>
        <v>85</v>
      </c>
      <c r="AI223" s="265">
        <f t="shared" si="4"/>
        <v>8</v>
      </c>
      <c r="AJ223" s="266"/>
    </row>
    <row r="224" spans="1:36">
      <c r="A224" s="260">
        <v>220</v>
      </c>
      <c r="B224" s="260">
        <v>80030268</v>
      </c>
      <c r="C224" s="261" t="s">
        <v>392</v>
      </c>
      <c r="D224" s="260">
        <v>0</v>
      </c>
      <c r="E224" s="260">
        <v>0</v>
      </c>
      <c r="F224" s="260">
        <v>20</v>
      </c>
      <c r="G224" s="260">
        <v>1</v>
      </c>
      <c r="H224" s="260">
        <v>23</v>
      </c>
      <c r="I224" s="260">
        <v>1</v>
      </c>
      <c r="J224" s="262">
        <v>43</v>
      </c>
      <c r="K224" s="262">
        <v>2</v>
      </c>
      <c r="L224" s="260">
        <v>33</v>
      </c>
      <c r="M224" s="260">
        <v>1</v>
      </c>
      <c r="N224" s="260">
        <v>29</v>
      </c>
      <c r="O224" s="260">
        <v>1</v>
      </c>
      <c r="P224" s="260">
        <v>28</v>
      </c>
      <c r="Q224" s="260">
        <v>1</v>
      </c>
      <c r="R224" s="260">
        <v>30</v>
      </c>
      <c r="S224" s="260">
        <v>1</v>
      </c>
      <c r="T224" s="260">
        <v>37</v>
      </c>
      <c r="U224" s="260">
        <v>1</v>
      </c>
      <c r="V224" s="260">
        <v>26</v>
      </c>
      <c r="W224" s="260">
        <v>1</v>
      </c>
      <c r="X224" s="263">
        <v>183</v>
      </c>
      <c r="Y224" s="263">
        <v>6</v>
      </c>
      <c r="Z224" s="260">
        <v>0</v>
      </c>
      <c r="AA224" s="260">
        <v>0</v>
      </c>
      <c r="AB224" s="260">
        <v>0</v>
      </c>
      <c r="AC224" s="260">
        <v>0</v>
      </c>
      <c r="AD224" s="260">
        <v>0</v>
      </c>
      <c r="AE224" s="260">
        <v>0</v>
      </c>
      <c r="AF224" s="264">
        <v>0</v>
      </c>
      <c r="AG224" s="264">
        <v>0</v>
      </c>
      <c r="AH224" s="265">
        <f t="shared" si="4"/>
        <v>226</v>
      </c>
      <c r="AI224" s="265">
        <f t="shared" si="4"/>
        <v>8</v>
      </c>
      <c r="AJ224" s="266"/>
    </row>
    <row r="225" spans="1:36">
      <c r="A225" s="260">
        <v>221</v>
      </c>
      <c r="B225" s="260">
        <v>80030269</v>
      </c>
      <c r="C225" s="261" t="s">
        <v>393</v>
      </c>
      <c r="D225" s="260">
        <v>0</v>
      </c>
      <c r="E225" s="260">
        <v>0</v>
      </c>
      <c r="F225" s="260">
        <v>9</v>
      </c>
      <c r="G225" s="260">
        <v>1</v>
      </c>
      <c r="H225" s="260">
        <v>10</v>
      </c>
      <c r="I225" s="260">
        <v>1</v>
      </c>
      <c r="J225" s="262">
        <v>19</v>
      </c>
      <c r="K225" s="262">
        <v>2</v>
      </c>
      <c r="L225" s="260">
        <v>12</v>
      </c>
      <c r="M225" s="260">
        <v>1</v>
      </c>
      <c r="N225" s="260">
        <v>10</v>
      </c>
      <c r="O225" s="260">
        <v>1</v>
      </c>
      <c r="P225" s="260">
        <v>8</v>
      </c>
      <c r="Q225" s="260">
        <v>1</v>
      </c>
      <c r="R225" s="260">
        <v>7</v>
      </c>
      <c r="S225" s="260">
        <v>1</v>
      </c>
      <c r="T225" s="260">
        <v>13</v>
      </c>
      <c r="U225" s="260">
        <v>1</v>
      </c>
      <c r="V225" s="260">
        <v>6</v>
      </c>
      <c r="W225" s="260">
        <v>1</v>
      </c>
      <c r="X225" s="263">
        <v>56</v>
      </c>
      <c r="Y225" s="263">
        <v>6</v>
      </c>
      <c r="Z225" s="260">
        <v>0</v>
      </c>
      <c r="AA225" s="260">
        <v>0</v>
      </c>
      <c r="AB225" s="260">
        <v>0</v>
      </c>
      <c r="AC225" s="260">
        <v>0</v>
      </c>
      <c r="AD225" s="260">
        <v>0</v>
      </c>
      <c r="AE225" s="260">
        <v>0</v>
      </c>
      <c r="AF225" s="264">
        <v>0</v>
      </c>
      <c r="AG225" s="264">
        <v>0</v>
      </c>
      <c r="AH225" s="265">
        <f t="shared" si="4"/>
        <v>75</v>
      </c>
      <c r="AI225" s="265">
        <f t="shared" si="4"/>
        <v>8</v>
      </c>
      <c r="AJ225" s="266"/>
    </row>
    <row r="226" spans="1:36">
      <c r="A226" s="260">
        <v>222</v>
      </c>
      <c r="B226" s="260">
        <v>80030270</v>
      </c>
      <c r="C226" s="261" t="s">
        <v>394</v>
      </c>
      <c r="D226" s="260">
        <v>0</v>
      </c>
      <c r="E226" s="260">
        <v>0</v>
      </c>
      <c r="F226" s="260">
        <v>14</v>
      </c>
      <c r="G226" s="260">
        <v>1</v>
      </c>
      <c r="H226" s="260">
        <v>4</v>
      </c>
      <c r="I226" s="260">
        <v>1</v>
      </c>
      <c r="J226" s="262">
        <v>18</v>
      </c>
      <c r="K226" s="262">
        <v>2</v>
      </c>
      <c r="L226" s="260">
        <v>8</v>
      </c>
      <c r="M226" s="260">
        <v>1</v>
      </c>
      <c r="N226" s="260">
        <v>16</v>
      </c>
      <c r="O226" s="260">
        <v>1</v>
      </c>
      <c r="P226" s="260">
        <v>7</v>
      </c>
      <c r="Q226" s="260">
        <v>1</v>
      </c>
      <c r="R226" s="260">
        <v>20</v>
      </c>
      <c r="S226" s="260">
        <v>1</v>
      </c>
      <c r="T226" s="260">
        <v>10</v>
      </c>
      <c r="U226" s="260">
        <v>1</v>
      </c>
      <c r="V226" s="260">
        <v>20</v>
      </c>
      <c r="W226" s="260">
        <v>1</v>
      </c>
      <c r="X226" s="263">
        <v>81</v>
      </c>
      <c r="Y226" s="263">
        <v>6</v>
      </c>
      <c r="Z226" s="260">
        <v>0</v>
      </c>
      <c r="AA226" s="260">
        <v>0</v>
      </c>
      <c r="AB226" s="260">
        <v>0</v>
      </c>
      <c r="AC226" s="260">
        <v>0</v>
      </c>
      <c r="AD226" s="260">
        <v>0</v>
      </c>
      <c r="AE226" s="260">
        <v>0</v>
      </c>
      <c r="AF226" s="264">
        <v>0</v>
      </c>
      <c r="AG226" s="264">
        <v>0</v>
      </c>
      <c r="AH226" s="265">
        <f t="shared" si="4"/>
        <v>99</v>
      </c>
      <c r="AI226" s="265">
        <f t="shared" si="4"/>
        <v>8</v>
      </c>
      <c r="AJ226" s="266"/>
    </row>
    <row r="227" spans="1:36">
      <c r="A227" s="260">
        <v>223</v>
      </c>
      <c r="B227" s="260">
        <v>80030271</v>
      </c>
      <c r="C227" s="261" t="s">
        <v>395</v>
      </c>
      <c r="D227" s="260">
        <v>11</v>
      </c>
      <c r="E227" s="260">
        <v>1</v>
      </c>
      <c r="F227" s="260">
        <v>3</v>
      </c>
      <c r="G227" s="260">
        <v>1</v>
      </c>
      <c r="H227" s="260">
        <v>8</v>
      </c>
      <c r="I227" s="260">
        <v>1</v>
      </c>
      <c r="J227" s="262">
        <v>22</v>
      </c>
      <c r="K227" s="262">
        <v>3</v>
      </c>
      <c r="L227" s="260">
        <v>17</v>
      </c>
      <c r="M227" s="260">
        <v>1</v>
      </c>
      <c r="N227" s="260">
        <v>13</v>
      </c>
      <c r="O227" s="260">
        <v>1</v>
      </c>
      <c r="P227" s="260">
        <v>9</v>
      </c>
      <c r="Q227" s="260">
        <v>1</v>
      </c>
      <c r="R227" s="260">
        <v>12</v>
      </c>
      <c r="S227" s="260">
        <v>1</v>
      </c>
      <c r="T227" s="260">
        <v>11</v>
      </c>
      <c r="U227" s="260">
        <v>1</v>
      </c>
      <c r="V227" s="260">
        <v>9</v>
      </c>
      <c r="W227" s="260">
        <v>1</v>
      </c>
      <c r="X227" s="263">
        <v>71</v>
      </c>
      <c r="Y227" s="263">
        <v>6</v>
      </c>
      <c r="Z227" s="260">
        <v>0</v>
      </c>
      <c r="AA227" s="260">
        <v>0</v>
      </c>
      <c r="AB227" s="260">
        <v>0</v>
      </c>
      <c r="AC227" s="260">
        <v>0</v>
      </c>
      <c r="AD227" s="260">
        <v>0</v>
      </c>
      <c r="AE227" s="260">
        <v>0</v>
      </c>
      <c r="AF227" s="264">
        <v>0</v>
      </c>
      <c r="AG227" s="264">
        <v>0</v>
      </c>
      <c r="AH227" s="265">
        <f t="shared" si="4"/>
        <v>93</v>
      </c>
      <c r="AI227" s="265">
        <f t="shared" si="4"/>
        <v>9</v>
      </c>
      <c r="AJ227" s="266"/>
    </row>
    <row r="228" spans="1:36">
      <c r="A228" s="260"/>
      <c r="B228" s="260"/>
      <c r="C228" s="261"/>
      <c r="D228" s="260">
        <v>835</v>
      </c>
      <c r="E228" s="260">
        <v>77</v>
      </c>
      <c r="F228" s="260">
        <v>2052</v>
      </c>
      <c r="G228" s="260">
        <v>208</v>
      </c>
      <c r="H228" s="260">
        <v>2506</v>
      </c>
      <c r="I228" s="260">
        <v>220</v>
      </c>
      <c r="J228" s="262">
        <v>5393</v>
      </c>
      <c r="K228" s="262">
        <v>505</v>
      </c>
      <c r="L228" s="260">
        <v>3128</v>
      </c>
      <c r="M228" s="260">
        <v>237</v>
      </c>
      <c r="N228" s="260">
        <v>3264</v>
      </c>
      <c r="O228" s="260">
        <v>246</v>
      </c>
      <c r="P228" s="260">
        <v>3417</v>
      </c>
      <c r="Q228" s="260">
        <v>244</v>
      </c>
      <c r="R228" s="260">
        <v>3573</v>
      </c>
      <c r="S228" s="260">
        <v>248</v>
      </c>
      <c r="T228" s="260">
        <v>3427</v>
      </c>
      <c r="U228" s="260">
        <v>240</v>
      </c>
      <c r="V228" s="260">
        <v>3375</v>
      </c>
      <c r="W228" s="260">
        <v>237</v>
      </c>
      <c r="X228" s="263">
        <v>20184</v>
      </c>
      <c r="Y228" s="263">
        <v>1452</v>
      </c>
      <c r="Z228" s="260">
        <v>565</v>
      </c>
      <c r="AA228" s="260">
        <v>33</v>
      </c>
      <c r="AB228" s="260">
        <v>569</v>
      </c>
      <c r="AC228" s="260">
        <v>34</v>
      </c>
      <c r="AD228" s="260">
        <v>500</v>
      </c>
      <c r="AE228" s="260">
        <v>35</v>
      </c>
      <c r="AF228" s="264">
        <v>1634</v>
      </c>
      <c r="AG228" s="264">
        <v>102</v>
      </c>
      <c r="AH228" s="265">
        <f t="shared" si="4"/>
        <v>27211</v>
      </c>
      <c r="AI228" s="265">
        <f t="shared" si="4"/>
        <v>2059</v>
      </c>
      <c r="AJ228" s="266"/>
    </row>
    <row r="230" spans="1:36">
      <c r="AH230" s="267">
        <f>27666-AH228</f>
        <v>455</v>
      </c>
    </row>
  </sheetData>
  <mergeCells count="20">
    <mergeCell ref="T3:U3"/>
    <mergeCell ref="A3:A4"/>
    <mergeCell ref="B3:B4"/>
    <mergeCell ref="C3:C4"/>
    <mergeCell ref="D3:E3"/>
    <mergeCell ref="F3:G3"/>
    <mergeCell ref="H3:I3"/>
    <mergeCell ref="J3:K3"/>
    <mergeCell ref="L3:M3"/>
    <mergeCell ref="N3:O3"/>
    <mergeCell ref="P3:Q3"/>
    <mergeCell ref="R3:S3"/>
    <mergeCell ref="AH3:AI3"/>
    <mergeCell ref="AJ3:AJ4"/>
    <mergeCell ref="V3:W3"/>
    <mergeCell ref="X3:Y3"/>
    <mergeCell ref="Z3:AA3"/>
    <mergeCell ref="AB3:AC3"/>
    <mergeCell ref="AD3:AE3"/>
    <mergeCell ref="AF3:A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18"/>
  <sheetViews>
    <sheetView topLeftCell="A211" workbookViewId="0">
      <selection activeCell="F249" sqref="F249"/>
    </sheetView>
  </sheetViews>
  <sheetFormatPr defaultColWidth="8" defaultRowHeight="24.6"/>
  <cols>
    <col min="1" max="1" width="4.88671875" style="1" customWidth="1"/>
    <col min="2" max="2" width="11" style="2" customWidth="1"/>
    <col min="3" max="3" width="15.109375" style="1" customWidth="1"/>
    <col min="4" max="4" width="8.44140625" style="181" customWidth="1"/>
    <col min="5" max="5" width="8.5546875" style="1" customWidth="1"/>
    <col min="6" max="6" width="10" style="1" customWidth="1"/>
    <col min="7" max="7" width="14.44140625" style="1" customWidth="1"/>
    <col min="8" max="8" width="16.88671875" style="1" customWidth="1"/>
    <col min="9" max="9" width="9.44140625" style="1" customWidth="1"/>
    <col min="10" max="10" width="12.44140625" style="1" customWidth="1"/>
    <col min="11" max="11" width="18.44140625" style="3" customWidth="1"/>
    <col min="12" max="40" width="4.5546875" style="1" customWidth="1"/>
    <col min="41" max="41" width="5" style="1" customWidth="1"/>
    <col min="42" max="42" width="4.554687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5.5546875" style="21" customWidth="1"/>
    <col min="68" max="68" width="6" style="133" customWidth="1"/>
    <col min="69" max="69" width="5.5546875" style="21" customWidth="1"/>
    <col min="70" max="98" width="7.33203125" style="21" hidden="1" customWidth="1"/>
    <col min="99" max="99" width="5.6640625" style="21" customWidth="1"/>
    <col min="100" max="101" width="7.44140625" style="21" customWidth="1"/>
    <col min="102" max="106" width="4.6640625" style="21" hidden="1" customWidth="1"/>
    <col min="107" max="107" width="4.6640625" style="134" hidden="1" customWidth="1"/>
    <col min="108" max="108" width="4.6640625" style="21" hidden="1" customWidth="1"/>
    <col min="109" max="109" width="4.33203125" style="134" hidden="1" customWidth="1"/>
    <col min="110" max="111" width="4.33203125" style="21" hidden="1" customWidth="1"/>
    <col min="112" max="113" width="4.44140625" style="21" hidden="1" customWidth="1"/>
    <col min="114" max="114" width="8" style="21" hidden="1" customWidth="1"/>
    <col min="115" max="115" width="5.44140625" style="21" hidden="1" customWidth="1"/>
    <col min="116" max="116" width="4.33203125" style="21" hidden="1" customWidth="1"/>
    <col min="117" max="117" width="4.5546875" style="21" hidden="1" customWidth="1"/>
    <col min="118" max="118" width="6.44140625" style="21" hidden="1" customWidth="1"/>
    <col min="119" max="119" width="8" style="21" hidden="1" customWidth="1"/>
    <col min="120" max="129" width="8" style="21" customWidth="1"/>
    <col min="130" max="16384" width="8" style="21"/>
  </cols>
  <sheetData>
    <row r="1" spans="1:118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18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18" s="23" customFormat="1" ht="27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</row>
    <row r="4" spans="1:118" s="23" customFormat="1" ht="27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</row>
    <row r="5" spans="1:118" s="23" customFormat="1" ht="27">
      <c r="A5" s="353" t="s">
        <v>443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</row>
    <row r="6" spans="1:118" s="27" customFormat="1">
      <c r="A6" s="312" t="s">
        <v>3</v>
      </c>
      <c r="B6" s="354" t="s">
        <v>4</v>
      </c>
      <c r="C6" s="315" t="s">
        <v>5</v>
      </c>
      <c r="D6" s="393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97" t="s">
        <v>20</v>
      </c>
      <c r="BP6" s="395" t="s">
        <v>21</v>
      </c>
      <c r="BQ6" s="396" t="s">
        <v>22</v>
      </c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397" t="s">
        <v>23</v>
      </c>
      <c r="CV6" s="398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</row>
    <row r="7" spans="1:118" s="27" customFormat="1">
      <c r="A7" s="312"/>
      <c r="B7" s="355"/>
      <c r="C7" s="356"/>
      <c r="D7" s="394"/>
      <c r="E7" s="349"/>
      <c r="F7" s="356"/>
      <c r="G7" s="312"/>
      <c r="H7" s="349"/>
      <c r="I7" s="323"/>
      <c r="J7" s="323"/>
      <c r="K7" s="351"/>
      <c r="L7" s="328" t="s">
        <v>25</v>
      </c>
      <c r="M7" s="329"/>
      <c r="N7" s="314" t="s">
        <v>26</v>
      </c>
      <c r="O7" s="314"/>
      <c r="P7" s="314" t="s">
        <v>27</v>
      </c>
      <c r="Q7" s="314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37" t="s">
        <v>40</v>
      </c>
      <c r="AQ7" s="337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97"/>
      <c r="BP7" s="395"/>
      <c r="BQ7" s="396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397"/>
      <c r="CV7" s="399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</row>
    <row r="8" spans="1:118" s="27" customFormat="1" ht="63">
      <c r="A8" s="312"/>
      <c r="B8" s="28" t="s">
        <v>43</v>
      </c>
      <c r="C8" s="356"/>
      <c r="D8" s="394"/>
      <c r="E8" s="349"/>
      <c r="F8" s="356"/>
      <c r="G8" s="312"/>
      <c r="H8" s="350"/>
      <c r="I8" s="323"/>
      <c r="J8" s="323"/>
      <c r="K8" s="351"/>
      <c r="L8" s="315" t="s">
        <v>44</v>
      </c>
      <c r="M8" s="314" t="s">
        <v>45</v>
      </c>
      <c r="N8" s="315" t="s">
        <v>44</v>
      </c>
      <c r="O8" s="317" t="s">
        <v>45</v>
      </c>
      <c r="P8" s="312" t="s">
        <v>44</v>
      </c>
      <c r="Q8" s="314" t="s">
        <v>45</v>
      </c>
      <c r="R8" s="312" t="s">
        <v>44</v>
      </c>
      <c r="S8" s="313" t="s">
        <v>45</v>
      </c>
      <c r="T8" s="312" t="s">
        <v>44</v>
      </c>
      <c r="U8" s="313" t="s">
        <v>45</v>
      </c>
      <c r="V8" s="312" t="s">
        <v>44</v>
      </c>
      <c r="W8" s="313" t="s">
        <v>45</v>
      </c>
      <c r="X8" s="312" t="s">
        <v>44</v>
      </c>
      <c r="Y8" s="313" t="s">
        <v>45</v>
      </c>
      <c r="Z8" s="312" t="s">
        <v>44</v>
      </c>
      <c r="AA8" s="313" t="s">
        <v>45</v>
      </c>
      <c r="AB8" s="312" t="s">
        <v>44</v>
      </c>
      <c r="AC8" s="313" t="s">
        <v>45</v>
      </c>
      <c r="AD8" s="312" t="s">
        <v>44</v>
      </c>
      <c r="AE8" s="310" t="s">
        <v>45</v>
      </c>
      <c r="AF8" s="312" t="s">
        <v>44</v>
      </c>
      <c r="AG8" s="310" t="s">
        <v>45</v>
      </c>
      <c r="AH8" s="312" t="s">
        <v>44</v>
      </c>
      <c r="AI8" s="310" t="s">
        <v>45</v>
      </c>
      <c r="AJ8" s="312" t="s">
        <v>44</v>
      </c>
      <c r="AK8" s="310" t="s">
        <v>45</v>
      </c>
      <c r="AL8" s="312" t="s">
        <v>44</v>
      </c>
      <c r="AM8" s="310" t="s">
        <v>45</v>
      </c>
      <c r="AN8" s="312" t="s">
        <v>44</v>
      </c>
      <c r="AO8" s="310" t="s">
        <v>45</v>
      </c>
      <c r="AP8" s="337" t="s">
        <v>44</v>
      </c>
      <c r="AQ8" s="337" t="s">
        <v>45</v>
      </c>
      <c r="AR8" s="177" t="s">
        <v>46</v>
      </c>
      <c r="AS8" s="177" t="s">
        <v>47</v>
      </c>
      <c r="AT8" s="177" t="s">
        <v>48</v>
      </c>
      <c r="AU8" s="30" t="s">
        <v>40</v>
      </c>
      <c r="AV8" s="31" t="s">
        <v>46</v>
      </c>
      <c r="AW8" s="31" t="s">
        <v>47</v>
      </c>
      <c r="AX8" s="31" t="s">
        <v>48</v>
      </c>
      <c r="AY8" s="30" t="s">
        <v>40</v>
      </c>
      <c r="AZ8" s="31" t="s">
        <v>46</v>
      </c>
      <c r="BA8" s="31" t="s">
        <v>47</v>
      </c>
      <c r="BB8" s="31" t="s">
        <v>48</v>
      </c>
      <c r="BC8" s="3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97"/>
      <c r="BP8" s="395"/>
      <c r="BQ8" s="396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397"/>
      <c r="CV8" s="400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</row>
    <row r="9" spans="1:118" s="27" customFormat="1">
      <c r="A9" s="38" t="s">
        <v>55</v>
      </c>
      <c r="B9" s="39" t="s">
        <v>56</v>
      </c>
      <c r="C9" s="38" t="s">
        <v>57</v>
      </c>
      <c r="D9" s="47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16"/>
      <c r="M9" s="314"/>
      <c r="N9" s="316"/>
      <c r="O9" s="318"/>
      <c r="P9" s="312"/>
      <c r="Q9" s="314"/>
      <c r="R9" s="312"/>
      <c r="S9" s="313"/>
      <c r="T9" s="312"/>
      <c r="U9" s="313"/>
      <c r="V9" s="312"/>
      <c r="W9" s="313"/>
      <c r="X9" s="312"/>
      <c r="Y9" s="313"/>
      <c r="Z9" s="312"/>
      <c r="AA9" s="313"/>
      <c r="AB9" s="312"/>
      <c r="AC9" s="313"/>
      <c r="AD9" s="312"/>
      <c r="AE9" s="310"/>
      <c r="AF9" s="312"/>
      <c r="AG9" s="310"/>
      <c r="AH9" s="312"/>
      <c r="AI9" s="310"/>
      <c r="AJ9" s="312"/>
      <c r="AK9" s="310"/>
      <c r="AL9" s="312"/>
      <c r="AM9" s="310"/>
      <c r="AN9" s="312"/>
      <c r="AO9" s="310"/>
      <c r="AP9" s="337"/>
      <c r="AQ9" s="337"/>
      <c r="AR9" s="40" t="s">
        <v>66</v>
      </c>
      <c r="AS9" s="40" t="s">
        <v>67</v>
      </c>
      <c r="AT9" s="40" t="s">
        <v>68</v>
      </c>
      <c r="AU9" s="41" t="s">
        <v>69</v>
      </c>
      <c r="AV9" s="42" t="s">
        <v>70</v>
      </c>
      <c r="AW9" s="42" t="s">
        <v>71</v>
      </c>
      <c r="AX9" s="42" t="s">
        <v>72</v>
      </c>
      <c r="AY9" s="41" t="s">
        <v>73</v>
      </c>
      <c r="AZ9" s="42" t="s">
        <v>74</v>
      </c>
      <c r="BA9" s="42" t="s">
        <v>75</v>
      </c>
      <c r="BB9" s="42" t="s">
        <v>76</v>
      </c>
      <c r="BC9" s="4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</row>
    <row r="10" spans="1:118" s="3" customFormat="1">
      <c r="A10" s="4">
        <v>3</v>
      </c>
      <c r="B10" s="48">
        <v>80030005</v>
      </c>
      <c r="C10" s="49" t="s">
        <v>115</v>
      </c>
      <c r="D10" s="182" t="s">
        <v>104</v>
      </c>
      <c r="E10" s="50" t="s">
        <v>105</v>
      </c>
      <c r="F10" s="50" t="s">
        <v>106</v>
      </c>
      <c r="G10" s="50" t="s">
        <v>107</v>
      </c>
      <c r="H10" s="50" t="s">
        <v>108</v>
      </c>
      <c r="I10" s="4">
        <v>13</v>
      </c>
      <c r="J10" s="4" t="s">
        <v>116</v>
      </c>
      <c r="K10" s="4" t="s">
        <v>110</v>
      </c>
      <c r="L10" s="6">
        <v>0</v>
      </c>
      <c r="M10" s="7">
        <f t="shared" ref="M10:M73" si="4">IF(L10=0,0,IF(L10&lt;10,1,IF(MOD(L10,30)&lt;10,ROUNDDOWN(L10/30,0),ROUNDUP(L10/30,0))))</f>
        <v>0</v>
      </c>
      <c r="N10" s="6">
        <v>1</v>
      </c>
      <c r="O10" s="7">
        <f t="shared" ref="O10:O73" si="5">IF(N10=0,0,IF(N10&lt;10,1,IF(MOD(N10,30)&lt;10,ROUNDDOWN(N10/30,0),ROUNDUP(N10/30,0))))</f>
        <v>1</v>
      </c>
      <c r="P10" s="6">
        <v>2</v>
      </c>
      <c r="Q10" s="7">
        <f t="shared" ref="Q10:Q73" si="6">IF(P10=0,0,IF(P10&lt;10,1,IF(MOD(P10,30)&lt;10,ROUNDDOWN(P10/30,0),ROUNDUP(P10/30,0))))</f>
        <v>1</v>
      </c>
      <c r="R10" s="6">
        <v>9</v>
      </c>
      <c r="S10" s="8">
        <f t="shared" ref="S10:S73" si="7">IF(R10=0,0,IF(R10&lt;10,1,IF(MOD(R10,30)&lt;10,ROUNDDOWN(R10/30,0),ROUNDUP(R10/30,0))))</f>
        <v>1</v>
      </c>
      <c r="T10" s="6">
        <v>5</v>
      </c>
      <c r="U10" s="8">
        <f t="shared" ref="U10:U73" si="8">IF(T10=0,0,IF(T10&lt;10,1,IF(MOD(T10,30)&lt;10,ROUNDDOWN(T10/30,0),ROUNDUP(T10/30,0))))</f>
        <v>1</v>
      </c>
      <c r="V10" s="6">
        <v>11</v>
      </c>
      <c r="W10" s="8">
        <f t="shared" ref="W10:W73" si="9">IF(V10=0,0,IF(V10&lt;10,1,IF(MOD(V10,30)&lt;10,ROUNDDOWN(V10/30,0),ROUNDUP(V10/30,0))))</f>
        <v>1</v>
      </c>
      <c r="X10" s="6">
        <v>7</v>
      </c>
      <c r="Y10" s="8">
        <f t="shared" ref="Y10:Y73" si="10">IF(X10=0,0,IF(X10&lt;10,1,IF(MOD(X10,30)&lt;10,ROUNDDOWN(X10/30,0),ROUNDUP(X10/30,0))))</f>
        <v>1</v>
      </c>
      <c r="Z10" s="6">
        <v>9</v>
      </c>
      <c r="AA10" s="8">
        <f t="shared" ref="AA10:AA73" si="11">IF(Z10=0,0,IF(Z10&lt;10,1,IF(MOD(Z10,30)&lt;10,ROUNDDOWN(Z10/30,0),ROUNDUP(Z10/30,0))))</f>
        <v>1</v>
      </c>
      <c r="AB10" s="6">
        <v>3</v>
      </c>
      <c r="AC10" s="8">
        <f t="shared" ref="AC10:AC73" si="12">IF(AB10=0,0,IF(AB10&lt;10,1,IF(MOD(AB10,30)&lt;10,ROUNDDOWN(AB10/30,0),ROUNDUP(AB10/30,0))))</f>
        <v>1</v>
      </c>
      <c r="AD10" s="9">
        <v>0</v>
      </c>
      <c r="AE10" s="10">
        <f t="shared" ref="AE10:AE73" si="13">IF(AD10=0,0,IF(AD10&lt;10,1,IF(MOD(AD10,35)&lt;10,ROUNDDOWN(AD10/35,0),ROUNDUP(AD10/35,0))))</f>
        <v>0</v>
      </c>
      <c r="AF10" s="9">
        <v>0</v>
      </c>
      <c r="AG10" s="10">
        <f t="shared" ref="AG10:AG73" si="14">IF(AF10=0,0,IF(AF10&lt;10,1,IF(MOD(AF10,35)&lt;10,ROUNDDOWN(AF10/35,0),ROUNDUP(AF10/35,0))))</f>
        <v>0</v>
      </c>
      <c r="AH10" s="9">
        <v>0</v>
      </c>
      <c r="AI10" s="10">
        <f t="shared" ref="AI10:AI73" si="15">IF(AH10=0,0,IF(AH10&lt;10,1,IF(MOD(AH10,35)&lt;10,ROUNDDOWN(AH10/35,0),ROUNDUP(AH10/35,0))))</f>
        <v>0</v>
      </c>
      <c r="AJ10" s="9"/>
      <c r="AK10" s="10">
        <f t="shared" ref="AK10:AK73" si="16">IF(AJ10=0,0,IF(AJ10&lt;10,1,IF(MOD(AJ10,35)&lt;10,ROUNDDOWN(AJ10/35,0),ROUNDUP(AJ10/35,0))))</f>
        <v>0</v>
      </c>
      <c r="AL10" s="9"/>
      <c r="AM10" s="10">
        <f t="shared" ref="AM10:AM73" si="17">IF(AL10=0,0,IF(AL10&lt;10,1,IF(MOD(AL10,35)&lt;10,ROUNDDOWN(AL10/35,0),ROUNDUP(AL10/35,0))))</f>
        <v>0</v>
      </c>
      <c r="AN10" s="9"/>
      <c r="AO10" s="10">
        <f t="shared" ref="AO10:AO73" si="18">IF(AN10=0,0,IF(AN10&lt;10,1,IF(MOD(AN10,35)&lt;10,ROUNDDOWN(AN10/35,0),ROUNDUP(AN10/35,0))))</f>
        <v>0</v>
      </c>
      <c r="AP10" s="11">
        <f t="shared" ref="AP10:AP73" si="19">SUM(L10+N10+P10+R10+T10+V10+X10+Z10+AB10+AD10+AF10+AH10+AJ10+AL10+AN10)</f>
        <v>47</v>
      </c>
      <c r="AQ10" s="11">
        <f t="shared" ref="AQ10:AQ73" si="20">SUM(M10+O10+Q10+S10+U10+W10+Y10+AA10+AC10+AE10+AG10+AI10+AK10+AM10+AO10)</f>
        <v>8</v>
      </c>
      <c r="AR10" s="4">
        <v>1</v>
      </c>
      <c r="AS10" s="4"/>
      <c r="AT10" s="4">
        <v>2</v>
      </c>
      <c r="AU10" s="51">
        <f t="shared" ref="AU10:AU73" si="21">SUM(AR10:AT10)</f>
        <v>3</v>
      </c>
      <c r="AV10" s="13">
        <f t="shared" ref="AV10:AV73" si="22">IF(AP10&lt;1,0,IF(OR(AND(K10="ป.ปกติ",AP10&lt;=40),K10=""),0,1))</f>
        <v>1</v>
      </c>
      <c r="AW10" s="13">
        <f t="shared" ref="AW10:AW73" si="23">IF(AP10&lt;=119,0,IF(AP10&lt;=719,1,IF(AP10&lt;=1079,2,IF(AP10&lt;=1679,3,4))))</f>
        <v>0</v>
      </c>
      <c r="AX10" s="52">
        <f t="shared" ref="AX10:AX24" si="24">IF(AP10&lt;1,0,IF(AND((L10+N10+P10+R10+T10+V10+X10+Z10+AB10)&lt;=40,(L10+N10+P10+R10+T10+V10+X10+Z10+AB10)&gt;0,(AP10)&lt;120),"กรอก",ROUND((IF(AP10&lt;120,((IF((L10+N10+P10+R10+T10+V10+X10+Z10+AB10)=0,0,(IF((L10+N10+P10+R10+T10+V10+X10+Z10+AB10)&lt;=80,6,8))))+((((AE10+AG10+AI10)*30)/20)+(((AK10+AM10+AO10)*35)/20))),(((M10+O10+Q10)*20)/20)+(((S10+U10+W10+Y10+AA10+AC10)*25)/20)+(((AE10+AG10+AI10)*30)/20)+(((AK10+AM10+AO10)*35)/20))),0)))</f>
        <v>6</v>
      </c>
      <c r="AY10" s="51">
        <f t="shared" ref="AY10:AY73" si="25">SUM(AV10:AX10)</f>
        <v>7</v>
      </c>
      <c r="AZ10" s="15">
        <f t="shared" ref="AZ10:AZ73" si="26">SUM(AR10)-AV10</f>
        <v>0</v>
      </c>
      <c r="BA10" s="15">
        <f t="shared" ref="BA10:BA73" si="27">SUM(AS10)-AW10</f>
        <v>0</v>
      </c>
      <c r="BB10" s="15">
        <f t="shared" ref="BB10:BB73" si="28">SUM(AT10)-AX10</f>
        <v>-4</v>
      </c>
      <c r="BC10" s="12">
        <f t="shared" ref="BC10:BC73" si="29">SUM(AU10)-AY10</f>
        <v>-4</v>
      </c>
      <c r="BD10" s="16">
        <f t="shared" ref="BD10:BD73" si="30">IFERROR(SUM(BC10)/AY10*100,0)</f>
        <v>-57.142857142857139</v>
      </c>
      <c r="BE10" s="16">
        <f t="shared" ref="BE10:BE73" si="31">IFERROR(SUM(BB10)/AX10*100,0)</f>
        <v>-66.666666666666657</v>
      </c>
      <c r="BF10" s="175"/>
      <c r="BG10" s="175"/>
      <c r="BH10" s="175"/>
      <c r="BI10" s="54">
        <f t="shared" ref="BI10:BI73" si="32">SUM(BF10:BH10)</f>
        <v>0</v>
      </c>
      <c r="BJ10" s="18">
        <f t="shared" ref="BJ10:BJ73" si="33">AU10-BI10</f>
        <v>3</v>
      </c>
      <c r="BK10" s="18"/>
      <c r="BL10" s="18">
        <f t="shared" ref="BL10:BL73" si="34">BJ10+BK10</f>
        <v>3</v>
      </c>
      <c r="BM10" s="18">
        <f t="shared" ref="BM10:BM73" si="35">BL10-AY10</f>
        <v>-4</v>
      </c>
      <c r="BN10" s="18">
        <f t="shared" ref="BN10:BN73" si="36">BM10/AY10*100</f>
        <v>-57.142857142857139</v>
      </c>
      <c r="BO10" s="73"/>
      <c r="BP10" s="55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60"/>
      <c r="CV10" s="56">
        <f>BC10+BQ10</f>
        <v>-4</v>
      </c>
      <c r="CW10" s="172">
        <f t="shared" ref="CW10:CW73" si="37">CV10/AY10*100</f>
        <v>-57.142857142857139</v>
      </c>
      <c r="CX10" s="60"/>
      <c r="CY10" s="60"/>
      <c r="CZ10" s="60"/>
      <c r="DA10" s="60"/>
      <c r="DB10" s="60"/>
      <c r="DC10" s="75">
        <v>1</v>
      </c>
      <c r="DD10" s="60"/>
      <c r="DE10" s="75"/>
      <c r="DF10" s="60"/>
      <c r="DG10" s="60"/>
      <c r="DH10" s="60"/>
      <c r="DI10" s="60"/>
      <c r="DK10" s="3">
        <v>1</v>
      </c>
      <c r="DM10" s="3">
        <v>2</v>
      </c>
      <c r="DN10" s="3">
        <v>3</v>
      </c>
    </row>
    <row r="11" spans="1:118" s="3" customFormat="1">
      <c r="A11" s="56">
        <v>4</v>
      </c>
      <c r="B11" s="58">
        <v>80030014</v>
      </c>
      <c r="C11" s="59" t="s">
        <v>126</v>
      </c>
      <c r="D11" s="75" t="s">
        <v>127</v>
      </c>
      <c r="E11" s="60" t="s">
        <v>105</v>
      </c>
      <c r="F11" s="60" t="s">
        <v>106</v>
      </c>
      <c r="G11" s="60" t="s">
        <v>107</v>
      </c>
      <c r="H11" s="60" t="s">
        <v>108</v>
      </c>
      <c r="I11" s="56">
        <v>1</v>
      </c>
      <c r="J11" s="56" t="s">
        <v>116</v>
      </c>
      <c r="K11" s="56" t="s">
        <v>110</v>
      </c>
      <c r="L11" s="61">
        <v>3</v>
      </c>
      <c r="M11" s="62">
        <f t="shared" si="4"/>
        <v>1</v>
      </c>
      <c r="N11" s="61">
        <v>2</v>
      </c>
      <c r="O11" s="62">
        <f t="shared" si="5"/>
        <v>1</v>
      </c>
      <c r="P11" s="61">
        <v>6</v>
      </c>
      <c r="Q11" s="62">
        <f t="shared" si="6"/>
        <v>1</v>
      </c>
      <c r="R11" s="61">
        <v>2</v>
      </c>
      <c r="S11" s="63">
        <f t="shared" si="7"/>
        <v>1</v>
      </c>
      <c r="T11" s="61">
        <v>6</v>
      </c>
      <c r="U11" s="63">
        <f t="shared" si="8"/>
        <v>1</v>
      </c>
      <c r="V11" s="61">
        <v>5</v>
      </c>
      <c r="W11" s="63">
        <f t="shared" si="9"/>
        <v>1</v>
      </c>
      <c r="X11" s="61">
        <v>4</v>
      </c>
      <c r="Y11" s="63">
        <f t="shared" si="10"/>
        <v>1</v>
      </c>
      <c r="Z11" s="61">
        <v>9</v>
      </c>
      <c r="AA11" s="63">
        <f t="shared" si="11"/>
        <v>1</v>
      </c>
      <c r="AB11" s="61">
        <v>4</v>
      </c>
      <c r="AC11" s="63">
        <f t="shared" si="12"/>
        <v>1</v>
      </c>
      <c r="AD11" s="64">
        <v>0</v>
      </c>
      <c r="AE11" s="65">
        <f t="shared" si="13"/>
        <v>0</v>
      </c>
      <c r="AF11" s="64">
        <v>0</v>
      </c>
      <c r="AG11" s="65">
        <f t="shared" si="14"/>
        <v>0</v>
      </c>
      <c r="AH11" s="64">
        <v>0</v>
      </c>
      <c r="AI11" s="65">
        <f t="shared" si="15"/>
        <v>0</v>
      </c>
      <c r="AJ11" s="64"/>
      <c r="AK11" s="65">
        <f t="shared" si="16"/>
        <v>0</v>
      </c>
      <c r="AL11" s="64"/>
      <c r="AM11" s="65">
        <f t="shared" si="17"/>
        <v>0</v>
      </c>
      <c r="AN11" s="64"/>
      <c r="AO11" s="65">
        <f t="shared" si="18"/>
        <v>0</v>
      </c>
      <c r="AP11" s="66">
        <f t="shared" si="19"/>
        <v>41</v>
      </c>
      <c r="AQ11" s="66">
        <f t="shared" si="20"/>
        <v>9</v>
      </c>
      <c r="AR11" s="56">
        <v>1</v>
      </c>
      <c r="AS11" s="56"/>
      <c r="AT11" s="56">
        <v>2</v>
      </c>
      <c r="AU11" s="67">
        <f t="shared" si="21"/>
        <v>3</v>
      </c>
      <c r="AV11" s="68">
        <f t="shared" si="22"/>
        <v>1</v>
      </c>
      <c r="AW11" s="68">
        <f t="shared" si="23"/>
        <v>0</v>
      </c>
      <c r="AX11" s="14">
        <f t="shared" si="24"/>
        <v>6</v>
      </c>
      <c r="AY11" s="67">
        <f t="shared" si="25"/>
        <v>7</v>
      </c>
      <c r="AZ11" s="69">
        <f t="shared" si="26"/>
        <v>0</v>
      </c>
      <c r="BA11" s="69">
        <f t="shared" si="27"/>
        <v>0</v>
      </c>
      <c r="BB11" s="69">
        <f t="shared" si="28"/>
        <v>-4</v>
      </c>
      <c r="BC11" s="67">
        <f t="shared" si="29"/>
        <v>-4</v>
      </c>
      <c r="BD11" s="70">
        <f t="shared" si="30"/>
        <v>-57.142857142857139</v>
      </c>
      <c r="BE11" s="70">
        <f t="shared" si="31"/>
        <v>-66.666666666666657</v>
      </c>
      <c r="BF11" s="71"/>
      <c r="BG11" s="72"/>
      <c r="BH11" s="72"/>
      <c r="BI11" s="54">
        <f t="shared" si="32"/>
        <v>0</v>
      </c>
      <c r="BJ11" s="18">
        <f t="shared" si="33"/>
        <v>3</v>
      </c>
      <c r="BK11" s="18"/>
      <c r="BL11" s="18">
        <f t="shared" si="34"/>
        <v>3</v>
      </c>
      <c r="BM11" s="18">
        <f t="shared" si="35"/>
        <v>-4</v>
      </c>
      <c r="BN11" s="18">
        <f t="shared" si="36"/>
        <v>-57.142857142857139</v>
      </c>
      <c r="BO11" s="73"/>
      <c r="BP11" s="55"/>
      <c r="BQ11" s="74">
        <v>1</v>
      </c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56">
        <f>BC11+BQ11</f>
        <v>-3</v>
      </c>
      <c r="CW11" s="173">
        <f t="shared" si="37"/>
        <v>-42.857142857142854</v>
      </c>
      <c r="CX11" s="60"/>
      <c r="CY11" s="60"/>
      <c r="CZ11" s="60"/>
      <c r="DA11" s="60"/>
      <c r="DB11" s="60"/>
      <c r="DC11" s="75"/>
      <c r="DD11" s="60"/>
      <c r="DE11" s="75"/>
      <c r="DF11" s="60"/>
      <c r="DG11" s="60"/>
      <c r="DH11" s="60"/>
      <c r="DI11" s="60"/>
      <c r="DK11" s="3">
        <v>1</v>
      </c>
      <c r="DM11" s="3">
        <v>2</v>
      </c>
      <c r="DN11" s="3">
        <v>3</v>
      </c>
    </row>
    <row r="12" spans="1:118" s="3" customFormat="1">
      <c r="A12" s="56">
        <v>5</v>
      </c>
      <c r="B12" s="58">
        <v>80030024</v>
      </c>
      <c r="C12" s="59" t="s">
        <v>137</v>
      </c>
      <c r="D12" s="75" t="s">
        <v>135</v>
      </c>
      <c r="E12" s="60" t="s">
        <v>105</v>
      </c>
      <c r="F12" s="60" t="s">
        <v>106</v>
      </c>
      <c r="G12" s="60" t="s">
        <v>107</v>
      </c>
      <c r="H12" s="60" t="s">
        <v>108</v>
      </c>
      <c r="I12" s="56">
        <v>22</v>
      </c>
      <c r="J12" s="56" t="s">
        <v>116</v>
      </c>
      <c r="K12" s="56" t="s">
        <v>110</v>
      </c>
      <c r="L12" s="61">
        <v>14</v>
      </c>
      <c r="M12" s="62">
        <f t="shared" si="4"/>
        <v>1</v>
      </c>
      <c r="N12" s="61">
        <v>18</v>
      </c>
      <c r="O12" s="62">
        <f t="shared" si="5"/>
        <v>1</v>
      </c>
      <c r="P12" s="61">
        <v>6</v>
      </c>
      <c r="Q12" s="62">
        <f t="shared" si="6"/>
        <v>1</v>
      </c>
      <c r="R12" s="61">
        <v>3</v>
      </c>
      <c r="S12" s="63">
        <f t="shared" si="7"/>
        <v>1</v>
      </c>
      <c r="T12" s="61">
        <v>6</v>
      </c>
      <c r="U12" s="63">
        <f t="shared" si="8"/>
        <v>1</v>
      </c>
      <c r="V12" s="61">
        <v>3</v>
      </c>
      <c r="W12" s="63">
        <f t="shared" si="9"/>
        <v>1</v>
      </c>
      <c r="X12" s="61">
        <v>1</v>
      </c>
      <c r="Y12" s="63">
        <f t="shared" si="10"/>
        <v>1</v>
      </c>
      <c r="Z12" s="61">
        <v>5</v>
      </c>
      <c r="AA12" s="63">
        <f t="shared" si="11"/>
        <v>1</v>
      </c>
      <c r="AB12" s="61">
        <v>2</v>
      </c>
      <c r="AC12" s="63">
        <f t="shared" si="12"/>
        <v>1</v>
      </c>
      <c r="AD12" s="64">
        <v>0</v>
      </c>
      <c r="AE12" s="65">
        <f t="shared" si="13"/>
        <v>0</v>
      </c>
      <c r="AF12" s="64">
        <v>0</v>
      </c>
      <c r="AG12" s="65">
        <f t="shared" si="14"/>
        <v>0</v>
      </c>
      <c r="AH12" s="64">
        <v>0</v>
      </c>
      <c r="AI12" s="65">
        <f t="shared" si="15"/>
        <v>0</v>
      </c>
      <c r="AJ12" s="64"/>
      <c r="AK12" s="65">
        <f t="shared" si="16"/>
        <v>0</v>
      </c>
      <c r="AL12" s="64"/>
      <c r="AM12" s="65">
        <f t="shared" si="17"/>
        <v>0</v>
      </c>
      <c r="AN12" s="64"/>
      <c r="AO12" s="65">
        <f t="shared" si="18"/>
        <v>0</v>
      </c>
      <c r="AP12" s="66">
        <f t="shared" si="19"/>
        <v>58</v>
      </c>
      <c r="AQ12" s="66">
        <f t="shared" si="20"/>
        <v>9</v>
      </c>
      <c r="AR12" s="56">
        <v>1</v>
      </c>
      <c r="AS12" s="56"/>
      <c r="AT12" s="56">
        <v>2</v>
      </c>
      <c r="AU12" s="67">
        <f t="shared" si="21"/>
        <v>3</v>
      </c>
      <c r="AV12" s="68">
        <f t="shared" si="22"/>
        <v>1</v>
      </c>
      <c r="AW12" s="68">
        <f t="shared" si="23"/>
        <v>0</v>
      </c>
      <c r="AX12" s="14">
        <f t="shared" si="24"/>
        <v>6</v>
      </c>
      <c r="AY12" s="67">
        <f t="shared" si="25"/>
        <v>7</v>
      </c>
      <c r="AZ12" s="69">
        <f t="shared" si="26"/>
        <v>0</v>
      </c>
      <c r="BA12" s="69">
        <f t="shared" si="27"/>
        <v>0</v>
      </c>
      <c r="BB12" s="69">
        <f t="shared" si="28"/>
        <v>-4</v>
      </c>
      <c r="BC12" s="67">
        <f t="shared" si="29"/>
        <v>-4</v>
      </c>
      <c r="BD12" s="70">
        <f t="shared" si="30"/>
        <v>-57.142857142857139</v>
      </c>
      <c r="BE12" s="70">
        <f t="shared" si="31"/>
        <v>-66.666666666666657</v>
      </c>
      <c r="BF12" s="71"/>
      <c r="BG12" s="71"/>
      <c r="BH12" s="71"/>
      <c r="BI12" s="54">
        <f t="shared" si="32"/>
        <v>0</v>
      </c>
      <c r="BJ12" s="18">
        <f t="shared" si="33"/>
        <v>3</v>
      </c>
      <c r="BK12" s="18"/>
      <c r="BL12" s="18">
        <f t="shared" si="34"/>
        <v>3</v>
      </c>
      <c r="BM12" s="18">
        <f t="shared" si="35"/>
        <v>-4</v>
      </c>
      <c r="BN12" s="18">
        <f t="shared" si="36"/>
        <v>-57.142857142857139</v>
      </c>
      <c r="BO12" s="73"/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/>
      <c r="CV12" s="56">
        <f>BC12+BQ12</f>
        <v>-4</v>
      </c>
      <c r="CW12" s="173">
        <f t="shared" si="37"/>
        <v>-57.142857142857139</v>
      </c>
      <c r="CX12" s="60"/>
      <c r="CY12" s="60"/>
      <c r="CZ12" s="60"/>
      <c r="DA12" s="60"/>
      <c r="DB12" s="60"/>
      <c r="DC12" s="75"/>
      <c r="DD12" s="60"/>
      <c r="DE12" s="75"/>
      <c r="DF12" s="60"/>
      <c r="DG12" s="60"/>
      <c r="DH12" s="60"/>
      <c r="DI12" s="60"/>
      <c r="DK12" s="3">
        <v>1</v>
      </c>
      <c r="DM12" s="3">
        <v>2</v>
      </c>
      <c r="DN12" s="3">
        <v>3</v>
      </c>
    </row>
    <row r="13" spans="1:118" s="3" customFormat="1">
      <c r="A13" s="56">
        <v>6</v>
      </c>
      <c r="B13" s="58">
        <v>80030027</v>
      </c>
      <c r="C13" s="59" t="s">
        <v>139</v>
      </c>
      <c r="D13" s="75" t="s">
        <v>140</v>
      </c>
      <c r="E13" s="60" t="s">
        <v>105</v>
      </c>
      <c r="F13" s="60" t="s">
        <v>106</v>
      </c>
      <c r="G13" s="60" t="s">
        <v>107</v>
      </c>
      <c r="H13" s="60" t="s">
        <v>108</v>
      </c>
      <c r="I13" s="56">
        <v>12</v>
      </c>
      <c r="J13" s="56" t="s">
        <v>116</v>
      </c>
      <c r="K13" s="56" t="s">
        <v>110</v>
      </c>
      <c r="L13" s="61">
        <v>0</v>
      </c>
      <c r="M13" s="62">
        <f t="shared" si="4"/>
        <v>0</v>
      </c>
      <c r="N13" s="61">
        <v>2</v>
      </c>
      <c r="O13" s="62">
        <f t="shared" si="5"/>
        <v>1</v>
      </c>
      <c r="P13" s="61">
        <v>5</v>
      </c>
      <c r="Q13" s="62">
        <f t="shared" si="6"/>
        <v>1</v>
      </c>
      <c r="R13" s="61">
        <v>7</v>
      </c>
      <c r="S13" s="63">
        <f t="shared" si="7"/>
        <v>1</v>
      </c>
      <c r="T13" s="61">
        <v>8</v>
      </c>
      <c r="U13" s="63">
        <f t="shared" si="8"/>
        <v>1</v>
      </c>
      <c r="V13" s="61">
        <v>6</v>
      </c>
      <c r="W13" s="63">
        <f t="shared" si="9"/>
        <v>1</v>
      </c>
      <c r="X13" s="61">
        <v>8</v>
      </c>
      <c r="Y13" s="63">
        <f t="shared" si="10"/>
        <v>1</v>
      </c>
      <c r="Z13" s="61">
        <v>5</v>
      </c>
      <c r="AA13" s="63">
        <f t="shared" si="11"/>
        <v>1</v>
      </c>
      <c r="AB13" s="61">
        <v>7</v>
      </c>
      <c r="AC13" s="63">
        <f t="shared" si="12"/>
        <v>1</v>
      </c>
      <c r="AD13" s="64">
        <v>0</v>
      </c>
      <c r="AE13" s="65">
        <f t="shared" si="13"/>
        <v>0</v>
      </c>
      <c r="AF13" s="64">
        <v>0</v>
      </c>
      <c r="AG13" s="65">
        <f t="shared" si="14"/>
        <v>0</v>
      </c>
      <c r="AH13" s="64">
        <v>0</v>
      </c>
      <c r="AI13" s="65">
        <f t="shared" si="15"/>
        <v>0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48</v>
      </c>
      <c r="AQ13" s="66">
        <f t="shared" si="20"/>
        <v>8</v>
      </c>
      <c r="AR13" s="56">
        <v>1</v>
      </c>
      <c r="AS13" s="56"/>
      <c r="AT13" s="56">
        <v>2</v>
      </c>
      <c r="AU13" s="67">
        <f t="shared" si="21"/>
        <v>3</v>
      </c>
      <c r="AV13" s="68">
        <f t="shared" si="22"/>
        <v>1</v>
      </c>
      <c r="AW13" s="68">
        <f t="shared" si="23"/>
        <v>0</v>
      </c>
      <c r="AX13" s="14">
        <f t="shared" si="24"/>
        <v>6</v>
      </c>
      <c r="AY13" s="67">
        <f t="shared" si="25"/>
        <v>7</v>
      </c>
      <c r="AZ13" s="69">
        <f t="shared" si="26"/>
        <v>0</v>
      </c>
      <c r="BA13" s="69">
        <f t="shared" si="27"/>
        <v>0</v>
      </c>
      <c r="BB13" s="69">
        <f t="shared" si="28"/>
        <v>-4</v>
      </c>
      <c r="BC13" s="67">
        <f t="shared" si="29"/>
        <v>-4</v>
      </c>
      <c r="BD13" s="70">
        <f t="shared" si="30"/>
        <v>-57.142857142857139</v>
      </c>
      <c r="BE13" s="70">
        <f t="shared" si="31"/>
        <v>-66.666666666666657</v>
      </c>
      <c r="BF13" s="71"/>
      <c r="BG13" s="71"/>
      <c r="BH13" s="71">
        <v>1</v>
      </c>
      <c r="BI13" s="54">
        <f t="shared" si="32"/>
        <v>1</v>
      </c>
      <c r="BJ13" s="18">
        <f t="shared" si="33"/>
        <v>2</v>
      </c>
      <c r="BK13" s="18">
        <v>1</v>
      </c>
      <c r="BL13" s="18">
        <f t="shared" si="34"/>
        <v>3</v>
      </c>
      <c r="BM13" s="18">
        <f t="shared" si="35"/>
        <v>-4</v>
      </c>
      <c r="BN13" s="18">
        <f t="shared" si="36"/>
        <v>-57.142857142857139</v>
      </c>
      <c r="BO13" s="73"/>
      <c r="BP13" s="55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>
        <v>1</v>
      </c>
      <c r="CV13" s="56">
        <f>BC13+CU13</f>
        <v>-3</v>
      </c>
      <c r="CW13" s="173">
        <f t="shared" si="37"/>
        <v>-42.857142857142854</v>
      </c>
      <c r="CX13" s="60"/>
      <c r="CY13" s="60"/>
      <c r="CZ13" s="60"/>
      <c r="DA13" s="60"/>
      <c r="DB13" s="60"/>
      <c r="DC13" s="75"/>
      <c r="DD13" s="60"/>
      <c r="DE13" s="75"/>
      <c r="DF13" s="60"/>
      <c r="DG13" s="60"/>
      <c r="DH13" s="60"/>
      <c r="DI13" s="60"/>
      <c r="DK13" s="3">
        <v>1</v>
      </c>
      <c r="DM13" s="3">
        <v>2</v>
      </c>
      <c r="DN13" s="3">
        <v>3</v>
      </c>
    </row>
    <row r="14" spans="1:118" s="3" customFormat="1">
      <c r="A14" s="56">
        <v>27</v>
      </c>
      <c r="B14" s="76">
        <v>80030008</v>
      </c>
      <c r="C14" s="59" t="s">
        <v>119</v>
      </c>
      <c r="D14" s="75" t="s">
        <v>120</v>
      </c>
      <c r="E14" s="75" t="s">
        <v>105</v>
      </c>
      <c r="F14" s="77" t="s">
        <v>106</v>
      </c>
      <c r="G14" s="77" t="s">
        <v>107</v>
      </c>
      <c r="H14" s="77" t="s">
        <v>108</v>
      </c>
      <c r="I14" s="78">
        <v>22</v>
      </c>
      <c r="J14" s="78" t="s">
        <v>116</v>
      </c>
      <c r="K14" s="78" t="s">
        <v>110</v>
      </c>
      <c r="L14" s="61">
        <v>10</v>
      </c>
      <c r="M14" s="62">
        <f t="shared" si="4"/>
        <v>1</v>
      </c>
      <c r="N14" s="61">
        <v>13</v>
      </c>
      <c r="O14" s="62">
        <f t="shared" si="5"/>
        <v>1</v>
      </c>
      <c r="P14" s="61">
        <v>13</v>
      </c>
      <c r="Q14" s="62">
        <f t="shared" si="6"/>
        <v>1</v>
      </c>
      <c r="R14" s="61">
        <v>11</v>
      </c>
      <c r="S14" s="63">
        <f t="shared" si="7"/>
        <v>1</v>
      </c>
      <c r="T14" s="61">
        <v>19</v>
      </c>
      <c r="U14" s="63">
        <f t="shared" si="8"/>
        <v>1</v>
      </c>
      <c r="V14" s="61">
        <v>18</v>
      </c>
      <c r="W14" s="63">
        <f t="shared" si="9"/>
        <v>1</v>
      </c>
      <c r="X14" s="61">
        <v>13</v>
      </c>
      <c r="Y14" s="63">
        <f t="shared" si="10"/>
        <v>1</v>
      </c>
      <c r="Z14" s="61">
        <v>12</v>
      </c>
      <c r="AA14" s="63">
        <f t="shared" si="11"/>
        <v>1</v>
      </c>
      <c r="AB14" s="61">
        <v>15</v>
      </c>
      <c r="AC14" s="63">
        <f t="shared" si="12"/>
        <v>1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80"/>
      <c r="AK14" s="79">
        <f t="shared" si="16"/>
        <v>0</v>
      </c>
      <c r="AL14" s="80"/>
      <c r="AM14" s="79">
        <f t="shared" si="17"/>
        <v>0</v>
      </c>
      <c r="AN14" s="80"/>
      <c r="AO14" s="79">
        <f t="shared" si="18"/>
        <v>0</v>
      </c>
      <c r="AP14" s="66">
        <f t="shared" si="19"/>
        <v>124</v>
      </c>
      <c r="AQ14" s="66">
        <f t="shared" si="20"/>
        <v>9</v>
      </c>
      <c r="AR14" s="57">
        <v>1</v>
      </c>
      <c r="AS14" s="57"/>
      <c r="AT14" s="57">
        <v>5</v>
      </c>
      <c r="AU14" s="67">
        <f t="shared" si="21"/>
        <v>6</v>
      </c>
      <c r="AV14" s="68">
        <f t="shared" si="22"/>
        <v>1</v>
      </c>
      <c r="AW14" s="68">
        <f t="shared" si="23"/>
        <v>1</v>
      </c>
      <c r="AX14" s="14">
        <f t="shared" si="24"/>
        <v>11</v>
      </c>
      <c r="AY14" s="67">
        <f t="shared" si="25"/>
        <v>13</v>
      </c>
      <c r="AZ14" s="69">
        <f t="shared" si="26"/>
        <v>0</v>
      </c>
      <c r="BA14" s="69">
        <f t="shared" si="27"/>
        <v>-1</v>
      </c>
      <c r="BB14" s="69">
        <f t="shared" si="28"/>
        <v>-6</v>
      </c>
      <c r="BC14" s="67">
        <f t="shared" si="29"/>
        <v>-7</v>
      </c>
      <c r="BD14" s="81">
        <f t="shared" si="30"/>
        <v>-53.846153846153847</v>
      </c>
      <c r="BE14" s="70">
        <f t="shared" si="31"/>
        <v>-54.54545454545454</v>
      </c>
      <c r="BF14" s="82"/>
      <c r="BG14" s="82"/>
      <c r="BH14" s="82"/>
      <c r="BI14" s="54">
        <f t="shared" si="32"/>
        <v>0</v>
      </c>
      <c r="BJ14" s="18">
        <f t="shared" si="33"/>
        <v>6</v>
      </c>
      <c r="BK14" s="18"/>
      <c r="BL14" s="18">
        <f t="shared" si="34"/>
        <v>6</v>
      </c>
      <c r="BM14" s="18">
        <f t="shared" si="35"/>
        <v>-7</v>
      </c>
      <c r="BN14" s="18">
        <f t="shared" si="36"/>
        <v>-53.846153846153847</v>
      </c>
      <c r="BO14" s="83"/>
      <c r="BP14" s="84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75"/>
      <c r="CV14" s="56">
        <f t="shared" ref="CV14:CV21" si="38">BC14+BQ14</f>
        <v>-7</v>
      </c>
      <c r="CW14" s="173">
        <f t="shared" si="37"/>
        <v>-53.846153846153847</v>
      </c>
      <c r="CX14" s="75"/>
      <c r="CY14" s="75"/>
      <c r="CZ14" s="75"/>
      <c r="DA14" s="75"/>
      <c r="DB14" s="75"/>
      <c r="DC14" s="75">
        <v>1</v>
      </c>
      <c r="DD14" s="75"/>
      <c r="DE14" s="75"/>
      <c r="DF14" s="75"/>
      <c r="DG14" s="75"/>
      <c r="DH14" s="75"/>
      <c r="DI14" s="75"/>
      <c r="DJ14" s="85"/>
      <c r="DK14" s="85">
        <v>1</v>
      </c>
      <c r="DL14" s="85"/>
      <c r="DM14" s="85">
        <v>5</v>
      </c>
      <c r="DN14" s="85">
        <v>6</v>
      </c>
    </row>
    <row r="15" spans="1:118" s="3" customFormat="1">
      <c r="A15" s="56">
        <v>37</v>
      </c>
      <c r="B15" s="58">
        <v>80030003</v>
      </c>
      <c r="C15" s="59" t="s">
        <v>114</v>
      </c>
      <c r="D15" s="75" t="s">
        <v>104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12</v>
      </c>
      <c r="J15" s="56" t="s">
        <v>109</v>
      </c>
      <c r="K15" s="56" t="s">
        <v>110</v>
      </c>
      <c r="L15" s="61">
        <v>0</v>
      </c>
      <c r="M15" s="62">
        <f t="shared" si="4"/>
        <v>0</v>
      </c>
      <c r="N15" s="61">
        <v>4</v>
      </c>
      <c r="O15" s="62">
        <f t="shared" si="5"/>
        <v>1</v>
      </c>
      <c r="P15" s="61">
        <v>7</v>
      </c>
      <c r="Q15" s="62">
        <f t="shared" si="6"/>
        <v>1</v>
      </c>
      <c r="R15" s="61">
        <v>12</v>
      </c>
      <c r="S15" s="63">
        <f t="shared" si="7"/>
        <v>1</v>
      </c>
      <c r="T15" s="61">
        <v>19</v>
      </c>
      <c r="U15" s="63">
        <f t="shared" si="8"/>
        <v>1</v>
      </c>
      <c r="V15" s="61">
        <v>14</v>
      </c>
      <c r="W15" s="63">
        <f t="shared" si="9"/>
        <v>1</v>
      </c>
      <c r="X15" s="61">
        <v>18</v>
      </c>
      <c r="Y15" s="63">
        <f t="shared" si="10"/>
        <v>1</v>
      </c>
      <c r="Z15" s="61">
        <v>15</v>
      </c>
      <c r="AA15" s="63">
        <f t="shared" si="11"/>
        <v>1</v>
      </c>
      <c r="AB15" s="61">
        <v>16</v>
      </c>
      <c r="AC15" s="63">
        <f t="shared" si="12"/>
        <v>1</v>
      </c>
      <c r="AD15" s="64">
        <v>0</v>
      </c>
      <c r="AE15" s="65">
        <f t="shared" si="13"/>
        <v>0</v>
      </c>
      <c r="AF15" s="64">
        <v>0</v>
      </c>
      <c r="AG15" s="65">
        <f t="shared" si="14"/>
        <v>0</v>
      </c>
      <c r="AH15" s="64">
        <v>0</v>
      </c>
      <c r="AI15" s="65">
        <f t="shared" si="15"/>
        <v>0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105</v>
      </c>
      <c r="AQ15" s="66">
        <f t="shared" si="20"/>
        <v>8</v>
      </c>
      <c r="AR15" s="56">
        <v>1</v>
      </c>
      <c r="AS15" s="56"/>
      <c r="AT15" s="56">
        <v>4</v>
      </c>
      <c r="AU15" s="67">
        <f t="shared" si="21"/>
        <v>5</v>
      </c>
      <c r="AV15" s="68">
        <f t="shared" si="22"/>
        <v>1</v>
      </c>
      <c r="AW15" s="68">
        <f t="shared" si="23"/>
        <v>0</v>
      </c>
      <c r="AX15" s="14">
        <f t="shared" si="24"/>
        <v>8</v>
      </c>
      <c r="AY15" s="67">
        <f t="shared" si="25"/>
        <v>9</v>
      </c>
      <c r="AZ15" s="69">
        <f t="shared" si="26"/>
        <v>0</v>
      </c>
      <c r="BA15" s="69">
        <f t="shared" si="27"/>
        <v>0</v>
      </c>
      <c r="BB15" s="69">
        <f t="shared" si="28"/>
        <v>-4</v>
      </c>
      <c r="BC15" s="67">
        <f t="shared" si="29"/>
        <v>-4</v>
      </c>
      <c r="BD15" s="70">
        <f t="shared" si="30"/>
        <v>-44.444444444444443</v>
      </c>
      <c r="BE15" s="70">
        <f t="shared" si="31"/>
        <v>-50</v>
      </c>
      <c r="BF15" s="71"/>
      <c r="BG15" s="71"/>
      <c r="BH15" s="71">
        <v>1</v>
      </c>
      <c r="BI15" s="54">
        <f t="shared" si="32"/>
        <v>1</v>
      </c>
      <c r="BJ15" s="18">
        <f t="shared" si="33"/>
        <v>4</v>
      </c>
      <c r="BK15" s="18"/>
      <c r="BL15" s="18">
        <f t="shared" si="34"/>
        <v>4</v>
      </c>
      <c r="BM15" s="18">
        <f t="shared" si="35"/>
        <v>-5</v>
      </c>
      <c r="BN15" s="18">
        <f t="shared" si="36"/>
        <v>-55.555555555555557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 t="shared" si="38"/>
        <v>-4</v>
      </c>
      <c r="CW15" s="173">
        <f t="shared" si="37"/>
        <v>-44.444444444444443</v>
      </c>
      <c r="CX15" s="60"/>
      <c r="CY15" s="60"/>
      <c r="CZ15" s="60"/>
      <c r="DA15" s="60"/>
      <c r="DB15" s="60"/>
      <c r="DC15" s="75">
        <v>1</v>
      </c>
      <c r="DD15" s="60"/>
      <c r="DE15" s="75"/>
      <c r="DF15" s="60"/>
      <c r="DG15" s="60"/>
      <c r="DH15" s="60"/>
      <c r="DI15" s="60"/>
      <c r="DK15" s="3">
        <v>1</v>
      </c>
      <c r="DM15" s="3">
        <v>5</v>
      </c>
      <c r="DN15" s="3">
        <v>6</v>
      </c>
    </row>
    <row r="16" spans="1:118" s="3" customFormat="1">
      <c r="A16" s="56">
        <v>49</v>
      </c>
      <c r="B16" s="58">
        <v>80030001</v>
      </c>
      <c r="C16" s="59" t="s">
        <v>103</v>
      </c>
      <c r="D16" s="75" t="s">
        <v>104</v>
      </c>
      <c r="E16" s="60" t="s">
        <v>105</v>
      </c>
      <c r="F16" s="60" t="s">
        <v>106</v>
      </c>
      <c r="G16" s="60" t="s">
        <v>107</v>
      </c>
      <c r="H16" s="60" t="s">
        <v>108</v>
      </c>
      <c r="I16" s="56">
        <v>15</v>
      </c>
      <c r="J16" s="56" t="s">
        <v>109</v>
      </c>
      <c r="K16" s="56" t="s">
        <v>110</v>
      </c>
      <c r="L16" s="56">
        <v>5</v>
      </c>
      <c r="M16" s="62">
        <f t="shared" si="4"/>
        <v>1</v>
      </c>
      <c r="N16" s="61">
        <v>10</v>
      </c>
      <c r="O16" s="62">
        <f t="shared" si="5"/>
        <v>1</v>
      </c>
      <c r="P16" s="61">
        <v>9</v>
      </c>
      <c r="Q16" s="62">
        <f t="shared" si="6"/>
        <v>1</v>
      </c>
      <c r="R16" s="61">
        <v>8</v>
      </c>
      <c r="S16" s="63">
        <f t="shared" si="7"/>
        <v>1</v>
      </c>
      <c r="T16" s="61">
        <v>4</v>
      </c>
      <c r="U16" s="63">
        <f t="shared" si="8"/>
        <v>1</v>
      </c>
      <c r="V16" s="61">
        <v>6</v>
      </c>
      <c r="W16" s="63">
        <f t="shared" si="9"/>
        <v>1</v>
      </c>
      <c r="X16" s="61">
        <v>10</v>
      </c>
      <c r="Y16" s="63">
        <f t="shared" si="10"/>
        <v>1</v>
      </c>
      <c r="Z16" s="61">
        <v>5</v>
      </c>
      <c r="AA16" s="63">
        <f t="shared" si="11"/>
        <v>1</v>
      </c>
      <c r="AB16" s="61">
        <v>6</v>
      </c>
      <c r="AC16" s="63">
        <f t="shared" si="12"/>
        <v>1</v>
      </c>
      <c r="AD16" s="64">
        <v>0</v>
      </c>
      <c r="AE16" s="65">
        <f t="shared" si="13"/>
        <v>0</v>
      </c>
      <c r="AF16" s="64">
        <v>0</v>
      </c>
      <c r="AG16" s="65">
        <f t="shared" si="14"/>
        <v>0</v>
      </c>
      <c r="AH16" s="64">
        <v>0</v>
      </c>
      <c r="AI16" s="65">
        <f t="shared" si="15"/>
        <v>0</v>
      </c>
      <c r="AJ16" s="64"/>
      <c r="AK16" s="65">
        <f t="shared" si="16"/>
        <v>0</v>
      </c>
      <c r="AL16" s="64"/>
      <c r="AM16" s="65">
        <f t="shared" si="17"/>
        <v>0</v>
      </c>
      <c r="AN16" s="64"/>
      <c r="AO16" s="65">
        <f t="shared" si="18"/>
        <v>0</v>
      </c>
      <c r="AP16" s="66">
        <f t="shared" si="19"/>
        <v>63</v>
      </c>
      <c r="AQ16" s="66">
        <f t="shared" si="20"/>
        <v>9</v>
      </c>
      <c r="AR16" s="56">
        <v>1</v>
      </c>
      <c r="AS16" s="56"/>
      <c r="AT16" s="56">
        <v>3</v>
      </c>
      <c r="AU16" s="67">
        <f t="shared" si="21"/>
        <v>4</v>
      </c>
      <c r="AV16" s="68">
        <f t="shared" si="22"/>
        <v>1</v>
      </c>
      <c r="AW16" s="68">
        <f t="shared" si="23"/>
        <v>0</v>
      </c>
      <c r="AX16" s="14">
        <f t="shared" si="24"/>
        <v>6</v>
      </c>
      <c r="AY16" s="67">
        <f t="shared" si="25"/>
        <v>7</v>
      </c>
      <c r="AZ16" s="69">
        <f t="shared" si="26"/>
        <v>0</v>
      </c>
      <c r="BA16" s="69">
        <f t="shared" si="27"/>
        <v>0</v>
      </c>
      <c r="BB16" s="69">
        <f t="shared" si="28"/>
        <v>-3</v>
      </c>
      <c r="BC16" s="67">
        <f t="shared" si="29"/>
        <v>-3</v>
      </c>
      <c r="BD16" s="70">
        <f t="shared" si="30"/>
        <v>-42.857142857142854</v>
      </c>
      <c r="BE16" s="70">
        <f t="shared" si="31"/>
        <v>-50</v>
      </c>
      <c r="BF16" s="56"/>
      <c r="BG16" s="176"/>
      <c r="BH16" s="176"/>
      <c r="BI16" s="54">
        <f t="shared" si="32"/>
        <v>0</v>
      </c>
      <c r="BJ16" s="18">
        <f t="shared" si="33"/>
        <v>4</v>
      </c>
      <c r="BK16" s="18"/>
      <c r="BL16" s="18">
        <f t="shared" si="34"/>
        <v>4</v>
      </c>
      <c r="BM16" s="18">
        <f t="shared" si="35"/>
        <v>-3</v>
      </c>
      <c r="BN16" s="18">
        <f t="shared" si="36"/>
        <v>-42.857142857142854</v>
      </c>
      <c r="BO16" s="55"/>
      <c r="BP16" s="55"/>
      <c r="BQ16" s="56">
        <v>2</v>
      </c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>
        <f t="shared" si="38"/>
        <v>-1</v>
      </c>
      <c r="CW16" s="173">
        <f t="shared" si="37"/>
        <v>-14.285714285714285</v>
      </c>
      <c r="CX16" s="56"/>
      <c r="CY16" s="56"/>
      <c r="CZ16" s="56"/>
      <c r="DA16" s="56"/>
      <c r="DB16" s="56"/>
      <c r="DC16" s="57"/>
      <c r="DD16" s="56"/>
      <c r="DE16" s="57"/>
      <c r="DF16" s="56"/>
      <c r="DG16" s="56"/>
      <c r="DH16" s="56"/>
      <c r="DI16" s="56"/>
      <c r="DK16" s="3">
        <v>1</v>
      </c>
      <c r="DM16" s="3">
        <v>3</v>
      </c>
      <c r="DN16" s="3">
        <v>4</v>
      </c>
    </row>
    <row r="17" spans="1:118" s="3" customFormat="1">
      <c r="A17" s="56">
        <v>50</v>
      </c>
      <c r="B17" s="58">
        <v>80030007</v>
      </c>
      <c r="C17" s="59" t="s">
        <v>118</v>
      </c>
      <c r="D17" s="75" t="s">
        <v>104</v>
      </c>
      <c r="E17" s="60" t="s">
        <v>105</v>
      </c>
      <c r="F17" s="60" t="s">
        <v>106</v>
      </c>
      <c r="G17" s="60" t="s">
        <v>107</v>
      </c>
      <c r="H17" s="60" t="s">
        <v>108</v>
      </c>
      <c r="I17" s="56">
        <v>12</v>
      </c>
      <c r="J17" s="56" t="s">
        <v>116</v>
      </c>
      <c r="K17" s="56" t="s">
        <v>110</v>
      </c>
      <c r="L17" s="61">
        <v>0</v>
      </c>
      <c r="M17" s="62">
        <f t="shared" si="4"/>
        <v>0</v>
      </c>
      <c r="N17" s="61">
        <v>2</v>
      </c>
      <c r="O17" s="62">
        <f t="shared" si="5"/>
        <v>1</v>
      </c>
      <c r="P17" s="61">
        <v>4</v>
      </c>
      <c r="Q17" s="62">
        <f t="shared" si="6"/>
        <v>1</v>
      </c>
      <c r="R17" s="61">
        <v>12</v>
      </c>
      <c r="S17" s="63">
        <f t="shared" si="7"/>
        <v>1</v>
      </c>
      <c r="T17" s="61">
        <v>9</v>
      </c>
      <c r="U17" s="63">
        <f t="shared" si="8"/>
        <v>1</v>
      </c>
      <c r="V17" s="61">
        <v>11</v>
      </c>
      <c r="W17" s="63">
        <f t="shared" si="9"/>
        <v>1</v>
      </c>
      <c r="X17" s="61">
        <v>9</v>
      </c>
      <c r="Y17" s="63">
        <f t="shared" si="10"/>
        <v>1</v>
      </c>
      <c r="Z17" s="61">
        <v>7</v>
      </c>
      <c r="AA17" s="63">
        <f t="shared" si="11"/>
        <v>1</v>
      </c>
      <c r="AB17" s="61">
        <v>9</v>
      </c>
      <c r="AC17" s="63">
        <f t="shared" si="12"/>
        <v>1</v>
      </c>
      <c r="AD17" s="64">
        <v>0</v>
      </c>
      <c r="AE17" s="65">
        <f t="shared" si="13"/>
        <v>0</v>
      </c>
      <c r="AF17" s="64">
        <v>0</v>
      </c>
      <c r="AG17" s="65">
        <f t="shared" si="14"/>
        <v>0</v>
      </c>
      <c r="AH17" s="64">
        <v>0</v>
      </c>
      <c r="AI17" s="65">
        <f t="shared" si="15"/>
        <v>0</v>
      </c>
      <c r="AJ17" s="64"/>
      <c r="AK17" s="65">
        <f t="shared" si="16"/>
        <v>0</v>
      </c>
      <c r="AL17" s="64"/>
      <c r="AM17" s="65">
        <f t="shared" si="17"/>
        <v>0</v>
      </c>
      <c r="AN17" s="64"/>
      <c r="AO17" s="65">
        <f t="shared" si="18"/>
        <v>0</v>
      </c>
      <c r="AP17" s="66">
        <f t="shared" si="19"/>
        <v>63</v>
      </c>
      <c r="AQ17" s="66">
        <f t="shared" si="20"/>
        <v>8</v>
      </c>
      <c r="AR17" s="56">
        <v>1</v>
      </c>
      <c r="AS17" s="56"/>
      <c r="AT17" s="56">
        <v>3</v>
      </c>
      <c r="AU17" s="67">
        <f t="shared" si="21"/>
        <v>4</v>
      </c>
      <c r="AV17" s="68">
        <f t="shared" si="22"/>
        <v>1</v>
      </c>
      <c r="AW17" s="68">
        <f t="shared" si="23"/>
        <v>0</v>
      </c>
      <c r="AX17" s="14">
        <f t="shared" si="24"/>
        <v>6</v>
      </c>
      <c r="AY17" s="67">
        <f t="shared" si="25"/>
        <v>7</v>
      </c>
      <c r="AZ17" s="69">
        <f t="shared" si="26"/>
        <v>0</v>
      </c>
      <c r="BA17" s="69">
        <f t="shared" si="27"/>
        <v>0</v>
      </c>
      <c r="BB17" s="69">
        <f t="shared" si="28"/>
        <v>-3</v>
      </c>
      <c r="BC17" s="67">
        <f t="shared" si="29"/>
        <v>-3</v>
      </c>
      <c r="BD17" s="70">
        <f t="shared" si="30"/>
        <v>-42.857142857142854</v>
      </c>
      <c r="BE17" s="70">
        <f t="shared" si="31"/>
        <v>-50</v>
      </c>
      <c r="BF17" s="71"/>
      <c r="BG17" s="71"/>
      <c r="BH17" s="71">
        <v>1</v>
      </c>
      <c r="BI17" s="54">
        <f t="shared" si="32"/>
        <v>1</v>
      </c>
      <c r="BJ17" s="18">
        <f t="shared" si="33"/>
        <v>3</v>
      </c>
      <c r="BK17" s="18">
        <v>1</v>
      </c>
      <c r="BL17" s="18">
        <f t="shared" si="34"/>
        <v>4</v>
      </c>
      <c r="BM17" s="18">
        <f t="shared" si="35"/>
        <v>-3</v>
      </c>
      <c r="BN17" s="18">
        <f t="shared" si="36"/>
        <v>-42.857142857142854</v>
      </c>
      <c r="BO17" s="73"/>
      <c r="BP17" s="55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60"/>
      <c r="CV17" s="56">
        <f t="shared" si="38"/>
        <v>-3</v>
      </c>
      <c r="CW17" s="173">
        <f t="shared" si="37"/>
        <v>-42.857142857142854</v>
      </c>
      <c r="CX17" s="60"/>
      <c r="CY17" s="60"/>
      <c r="CZ17" s="60"/>
      <c r="DA17" s="60"/>
      <c r="DB17" s="60"/>
      <c r="DC17" s="75"/>
      <c r="DD17" s="60"/>
      <c r="DE17" s="75"/>
      <c r="DF17" s="60"/>
      <c r="DG17" s="60"/>
      <c r="DH17" s="60"/>
      <c r="DI17" s="60"/>
      <c r="DK17" s="3">
        <v>1</v>
      </c>
      <c r="DM17" s="3">
        <v>3</v>
      </c>
      <c r="DN17" s="3">
        <v>4</v>
      </c>
    </row>
    <row r="18" spans="1:118" s="3" customFormat="1">
      <c r="A18" s="56">
        <v>51</v>
      </c>
      <c r="B18" s="58">
        <v>80030011</v>
      </c>
      <c r="C18" s="59" t="s">
        <v>123</v>
      </c>
      <c r="D18" s="75" t="s">
        <v>120</v>
      </c>
      <c r="E18" s="60" t="s">
        <v>105</v>
      </c>
      <c r="F18" s="60" t="s">
        <v>106</v>
      </c>
      <c r="G18" s="60" t="s">
        <v>107</v>
      </c>
      <c r="H18" s="60" t="s">
        <v>108</v>
      </c>
      <c r="I18" s="56">
        <v>24</v>
      </c>
      <c r="J18" s="56" t="s">
        <v>116</v>
      </c>
      <c r="K18" s="56" t="s">
        <v>110</v>
      </c>
      <c r="L18" s="61">
        <v>2</v>
      </c>
      <c r="M18" s="62">
        <f t="shared" si="4"/>
        <v>1</v>
      </c>
      <c r="N18" s="61">
        <v>4</v>
      </c>
      <c r="O18" s="62">
        <f t="shared" si="5"/>
        <v>1</v>
      </c>
      <c r="P18" s="61">
        <v>6</v>
      </c>
      <c r="Q18" s="62">
        <f t="shared" si="6"/>
        <v>1</v>
      </c>
      <c r="R18" s="61">
        <v>6</v>
      </c>
      <c r="S18" s="63">
        <f t="shared" si="7"/>
        <v>1</v>
      </c>
      <c r="T18" s="61">
        <v>8</v>
      </c>
      <c r="U18" s="63">
        <f t="shared" si="8"/>
        <v>1</v>
      </c>
      <c r="V18" s="61">
        <v>9</v>
      </c>
      <c r="W18" s="63">
        <f t="shared" si="9"/>
        <v>1</v>
      </c>
      <c r="X18" s="61">
        <v>10</v>
      </c>
      <c r="Y18" s="63">
        <f t="shared" si="10"/>
        <v>1</v>
      </c>
      <c r="Z18" s="61">
        <v>7</v>
      </c>
      <c r="AA18" s="63">
        <f t="shared" si="11"/>
        <v>1</v>
      </c>
      <c r="AB18" s="61">
        <v>7</v>
      </c>
      <c r="AC18" s="63">
        <f t="shared" si="12"/>
        <v>1</v>
      </c>
      <c r="AD18" s="64">
        <v>0</v>
      </c>
      <c r="AE18" s="65">
        <f t="shared" si="13"/>
        <v>0</v>
      </c>
      <c r="AF18" s="64">
        <v>0</v>
      </c>
      <c r="AG18" s="65">
        <f t="shared" si="14"/>
        <v>0</v>
      </c>
      <c r="AH18" s="64">
        <v>0</v>
      </c>
      <c r="AI18" s="65">
        <f t="shared" si="15"/>
        <v>0</v>
      </c>
      <c r="AJ18" s="64"/>
      <c r="AK18" s="65">
        <f t="shared" si="16"/>
        <v>0</v>
      </c>
      <c r="AL18" s="64"/>
      <c r="AM18" s="65">
        <f t="shared" si="17"/>
        <v>0</v>
      </c>
      <c r="AN18" s="64"/>
      <c r="AO18" s="65">
        <f t="shared" si="18"/>
        <v>0</v>
      </c>
      <c r="AP18" s="66">
        <f t="shared" si="19"/>
        <v>59</v>
      </c>
      <c r="AQ18" s="66">
        <f t="shared" si="20"/>
        <v>9</v>
      </c>
      <c r="AR18" s="56">
        <v>1</v>
      </c>
      <c r="AS18" s="56"/>
      <c r="AT18" s="56">
        <v>3</v>
      </c>
      <c r="AU18" s="67">
        <f t="shared" si="21"/>
        <v>4</v>
      </c>
      <c r="AV18" s="68">
        <f t="shared" si="22"/>
        <v>1</v>
      </c>
      <c r="AW18" s="68">
        <f t="shared" si="23"/>
        <v>0</v>
      </c>
      <c r="AX18" s="14">
        <f t="shared" si="24"/>
        <v>6</v>
      </c>
      <c r="AY18" s="67">
        <f t="shared" si="25"/>
        <v>7</v>
      </c>
      <c r="AZ18" s="69">
        <f t="shared" si="26"/>
        <v>0</v>
      </c>
      <c r="BA18" s="69">
        <f t="shared" si="27"/>
        <v>0</v>
      </c>
      <c r="BB18" s="69">
        <f t="shared" si="28"/>
        <v>-3</v>
      </c>
      <c r="BC18" s="67">
        <f t="shared" si="29"/>
        <v>-3</v>
      </c>
      <c r="BD18" s="70">
        <f t="shared" si="30"/>
        <v>-42.857142857142854</v>
      </c>
      <c r="BE18" s="70">
        <f t="shared" si="31"/>
        <v>-50</v>
      </c>
      <c r="BF18" s="71"/>
      <c r="BG18" s="71"/>
      <c r="BH18" s="71"/>
      <c r="BI18" s="54">
        <f t="shared" si="32"/>
        <v>0</v>
      </c>
      <c r="BJ18" s="18">
        <f t="shared" si="33"/>
        <v>4</v>
      </c>
      <c r="BK18" s="18"/>
      <c r="BL18" s="18">
        <f t="shared" si="34"/>
        <v>4</v>
      </c>
      <c r="BM18" s="18">
        <f t="shared" si="35"/>
        <v>-3</v>
      </c>
      <c r="BN18" s="18">
        <f t="shared" si="36"/>
        <v>-42.857142857142854</v>
      </c>
      <c r="BO18" s="73"/>
      <c r="BP18" s="55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60"/>
      <c r="CV18" s="56">
        <f t="shared" si="38"/>
        <v>-3</v>
      </c>
      <c r="CW18" s="173">
        <f t="shared" si="37"/>
        <v>-42.857142857142854</v>
      </c>
      <c r="CX18" s="60"/>
      <c r="CY18" s="60"/>
      <c r="CZ18" s="60"/>
      <c r="DA18" s="60"/>
      <c r="DB18" s="60"/>
      <c r="DC18" s="75"/>
      <c r="DD18" s="60"/>
      <c r="DE18" s="75"/>
      <c r="DF18" s="60"/>
      <c r="DG18" s="60"/>
      <c r="DH18" s="60"/>
      <c r="DI18" s="60"/>
      <c r="DK18" s="3">
        <v>1</v>
      </c>
      <c r="DM18" s="3">
        <v>3</v>
      </c>
      <c r="DN18" s="3">
        <v>4</v>
      </c>
    </row>
    <row r="19" spans="1:118" s="3" customFormat="1">
      <c r="A19" s="56">
        <v>52</v>
      </c>
      <c r="B19" s="58">
        <v>80030021</v>
      </c>
      <c r="C19" s="59" t="s">
        <v>134</v>
      </c>
      <c r="D19" s="75" t="s">
        <v>135</v>
      </c>
      <c r="E19" s="60" t="s">
        <v>105</v>
      </c>
      <c r="F19" s="60" t="s">
        <v>106</v>
      </c>
      <c r="G19" s="60" t="s">
        <v>107</v>
      </c>
      <c r="H19" s="60" t="s">
        <v>108</v>
      </c>
      <c r="I19" s="56">
        <v>16</v>
      </c>
      <c r="J19" s="56" t="s">
        <v>116</v>
      </c>
      <c r="K19" s="56" t="s">
        <v>110</v>
      </c>
      <c r="L19" s="61">
        <v>5</v>
      </c>
      <c r="M19" s="62">
        <f t="shared" si="4"/>
        <v>1</v>
      </c>
      <c r="N19" s="61">
        <v>4</v>
      </c>
      <c r="O19" s="62">
        <f t="shared" si="5"/>
        <v>1</v>
      </c>
      <c r="P19" s="61">
        <v>9</v>
      </c>
      <c r="Q19" s="62">
        <f t="shared" si="6"/>
        <v>1</v>
      </c>
      <c r="R19" s="61">
        <v>6</v>
      </c>
      <c r="S19" s="63">
        <f t="shared" si="7"/>
        <v>1</v>
      </c>
      <c r="T19" s="61">
        <v>7</v>
      </c>
      <c r="U19" s="63">
        <f t="shared" si="8"/>
        <v>1</v>
      </c>
      <c r="V19" s="61">
        <v>6</v>
      </c>
      <c r="W19" s="63">
        <f t="shared" si="9"/>
        <v>1</v>
      </c>
      <c r="X19" s="61">
        <v>1</v>
      </c>
      <c r="Y19" s="63">
        <f t="shared" si="10"/>
        <v>1</v>
      </c>
      <c r="Z19" s="61">
        <v>3</v>
      </c>
      <c r="AA19" s="63">
        <f t="shared" si="11"/>
        <v>1</v>
      </c>
      <c r="AB19" s="61">
        <v>4</v>
      </c>
      <c r="AC19" s="63">
        <f t="shared" si="12"/>
        <v>1</v>
      </c>
      <c r="AD19" s="64">
        <v>0</v>
      </c>
      <c r="AE19" s="65">
        <f t="shared" si="13"/>
        <v>0</v>
      </c>
      <c r="AF19" s="64">
        <v>0</v>
      </c>
      <c r="AG19" s="65">
        <f t="shared" si="14"/>
        <v>0</v>
      </c>
      <c r="AH19" s="64">
        <v>0</v>
      </c>
      <c r="AI19" s="65">
        <f t="shared" si="15"/>
        <v>0</v>
      </c>
      <c r="AJ19" s="64"/>
      <c r="AK19" s="65">
        <f t="shared" si="16"/>
        <v>0</v>
      </c>
      <c r="AL19" s="64"/>
      <c r="AM19" s="65">
        <f t="shared" si="17"/>
        <v>0</v>
      </c>
      <c r="AN19" s="64"/>
      <c r="AO19" s="65">
        <f t="shared" si="18"/>
        <v>0</v>
      </c>
      <c r="AP19" s="66">
        <f t="shared" si="19"/>
        <v>45</v>
      </c>
      <c r="AQ19" s="66">
        <f t="shared" si="20"/>
        <v>9</v>
      </c>
      <c r="AR19" s="56">
        <v>1</v>
      </c>
      <c r="AS19" s="56"/>
      <c r="AT19" s="56">
        <v>3</v>
      </c>
      <c r="AU19" s="67">
        <f t="shared" si="21"/>
        <v>4</v>
      </c>
      <c r="AV19" s="68">
        <f t="shared" si="22"/>
        <v>1</v>
      </c>
      <c r="AW19" s="68">
        <f t="shared" si="23"/>
        <v>0</v>
      </c>
      <c r="AX19" s="14">
        <f t="shared" si="24"/>
        <v>6</v>
      </c>
      <c r="AY19" s="67">
        <f t="shared" si="25"/>
        <v>7</v>
      </c>
      <c r="AZ19" s="69">
        <f t="shared" si="26"/>
        <v>0</v>
      </c>
      <c r="BA19" s="69">
        <f t="shared" si="27"/>
        <v>0</v>
      </c>
      <c r="BB19" s="69">
        <f t="shared" si="28"/>
        <v>-3</v>
      </c>
      <c r="BC19" s="67">
        <f t="shared" si="29"/>
        <v>-3</v>
      </c>
      <c r="BD19" s="70">
        <f t="shared" si="30"/>
        <v>-42.857142857142854</v>
      </c>
      <c r="BE19" s="70">
        <f t="shared" si="31"/>
        <v>-50</v>
      </c>
      <c r="BF19" s="71"/>
      <c r="BG19" s="71"/>
      <c r="BH19" s="71"/>
      <c r="BI19" s="54">
        <f t="shared" si="32"/>
        <v>0</v>
      </c>
      <c r="BJ19" s="18">
        <f t="shared" si="33"/>
        <v>4</v>
      </c>
      <c r="BK19" s="18"/>
      <c r="BL19" s="18">
        <f t="shared" si="34"/>
        <v>4</v>
      </c>
      <c r="BM19" s="18">
        <f t="shared" si="35"/>
        <v>-3</v>
      </c>
      <c r="BN19" s="18">
        <f t="shared" si="36"/>
        <v>-42.857142857142854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 t="shared" si="38"/>
        <v>-3</v>
      </c>
      <c r="CW19" s="173">
        <f t="shared" si="37"/>
        <v>-42.857142857142854</v>
      </c>
      <c r="CX19" s="60"/>
      <c r="CY19" s="60"/>
      <c r="CZ19" s="60"/>
      <c r="DA19" s="60"/>
      <c r="DB19" s="60"/>
      <c r="DC19" s="75"/>
      <c r="DD19" s="60"/>
      <c r="DE19" s="75"/>
      <c r="DF19" s="60"/>
      <c r="DG19" s="60"/>
      <c r="DH19" s="60"/>
      <c r="DI19" s="60"/>
      <c r="DK19" s="3">
        <v>1</v>
      </c>
      <c r="DM19" s="3">
        <v>3</v>
      </c>
      <c r="DN19" s="3">
        <v>4</v>
      </c>
    </row>
    <row r="20" spans="1:118" s="3" customFormat="1">
      <c r="A20" s="56">
        <v>75</v>
      </c>
      <c r="B20" s="58">
        <v>80030006</v>
      </c>
      <c r="C20" s="59" t="s">
        <v>117</v>
      </c>
      <c r="D20" s="75" t="s">
        <v>104</v>
      </c>
      <c r="E20" s="60" t="s">
        <v>105</v>
      </c>
      <c r="F20" s="60" t="s">
        <v>106</v>
      </c>
      <c r="G20" s="60" t="s">
        <v>107</v>
      </c>
      <c r="H20" s="60" t="s">
        <v>108</v>
      </c>
      <c r="I20" s="56">
        <v>17</v>
      </c>
      <c r="J20" s="56" t="s">
        <v>109</v>
      </c>
      <c r="K20" s="56" t="s">
        <v>110</v>
      </c>
      <c r="L20" s="61">
        <v>0</v>
      </c>
      <c r="M20" s="62">
        <f t="shared" si="4"/>
        <v>0</v>
      </c>
      <c r="N20" s="61">
        <v>19</v>
      </c>
      <c r="O20" s="62">
        <f t="shared" si="5"/>
        <v>1</v>
      </c>
      <c r="P20" s="61">
        <v>14</v>
      </c>
      <c r="Q20" s="62">
        <f t="shared" si="6"/>
        <v>1</v>
      </c>
      <c r="R20" s="61">
        <v>10</v>
      </c>
      <c r="S20" s="63">
        <f t="shared" si="7"/>
        <v>1</v>
      </c>
      <c r="T20" s="61">
        <v>13</v>
      </c>
      <c r="U20" s="63">
        <f t="shared" si="8"/>
        <v>1</v>
      </c>
      <c r="V20" s="61">
        <v>14</v>
      </c>
      <c r="W20" s="63">
        <f t="shared" si="9"/>
        <v>1</v>
      </c>
      <c r="X20" s="61">
        <v>12</v>
      </c>
      <c r="Y20" s="63">
        <f t="shared" si="10"/>
        <v>1</v>
      </c>
      <c r="Z20" s="61">
        <v>17</v>
      </c>
      <c r="AA20" s="63">
        <f t="shared" si="11"/>
        <v>1</v>
      </c>
      <c r="AB20" s="61">
        <v>11</v>
      </c>
      <c r="AC20" s="63">
        <f t="shared" si="12"/>
        <v>1</v>
      </c>
      <c r="AD20" s="64">
        <v>0</v>
      </c>
      <c r="AE20" s="65">
        <f t="shared" si="13"/>
        <v>0</v>
      </c>
      <c r="AF20" s="64">
        <v>0</v>
      </c>
      <c r="AG20" s="65">
        <f t="shared" si="14"/>
        <v>0</v>
      </c>
      <c r="AH20" s="64">
        <v>0</v>
      </c>
      <c r="AI20" s="65">
        <f t="shared" si="15"/>
        <v>0</v>
      </c>
      <c r="AJ20" s="64"/>
      <c r="AK20" s="65">
        <f t="shared" si="16"/>
        <v>0</v>
      </c>
      <c r="AL20" s="64"/>
      <c r="AM20" s="65">
        <f t="shared" si="17"/>
        <v>0</v>
      </c>
      <c r="AN20" s="64"/>
      <c r="AO20" s="65">
        <f t="shared" si="18"/>
        <v>0</v>
      </c>
      <c r="AP20" s="66">
        <f t="shared" si="19"/>
        <v>110</v>
      </c>
      <c r="AQ20" s="66">
        <f t="shared" si="20"/>
        <v>8</v>
      </c>
      <c r="AR20" s="56">
        <v>1</v>
      </c>
      <c r="AS20" s="56"/>
      <c r="AT20" s="56">
        <v>5</v>
      </c>
      <c r="AU20" s="67">
        <f t="shared" si="21"/>
        <v>6</v>
      </c>
      <c r="AV20" s="68">
        <f t="shared" si="22"/>
        <v>1</v>
      </c>
      <c r="AW20" s="68">
        <f t="shared" si="23"/>
        <v>0</v>
      </c>
      <c r="AX20" s="14">
        <f t="shared" si="24"/>
        <v>8</v>
      </c>
      <c r="AY20" s="67">
        <f t="shared" si="25"/>
        <v>9</v>
      </c>
      <c r="AZ20" s="69">
        <f t="shared" si="26"/>
        <v>0</v>
      </c>
      <c r="BA20" s="69">
        <f t="shared" si="27"/>
        <v>0</v>
      </c>
      <c r="BB20" s="69">
        <f t="shared" si="28"/>
        <v>-3</v>
      </c>
      <c r="BC20" s="67">
        <f t="shared" si="29"/>
        <v>-3</v>
      </c>
      <c r="BD20" s="70">
        <f t="shared" si="30"/>
        <v>-33.333333333333329</v>
      </c>
      <c r="BE20" s="70">
        <f t="shared" si="31"/>
        <v>-37.5</v>
      </c>
      <c r="BF20" s="71"/>
      <c r="BG20" s="71"/>
      <c r="BH20" s="71">
        <v>1</v>
      </c>
      <c r="BI20" s="54">
        <f t="shared" si="32"/>
        <v>1</v>
      </c>
      <c r="BJ20" s="18">
        <f t="shared" si="33"/>
        <v>5</v>
      </c>
      <c r="BK20" s="18">
        <v>1</v>
      </c>
      <c r="BL20" s="18">
        <f t="shared" si="34"/>
        <v>6</v>
      </c>
      <c r="BM20" s="18">
        <f t="shared" si="35"/>
        <v>-3</v>
      </c>
      <c r="BN20" s="18">
        <f t="shared" si="36"/>
        <v>-33.333333333333329</v>
      </c>
      <c r="BO20" s="73"/>
      <c r="BP20" s="55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60"/>
      <c r="CV20" s="56">
        <f t="shared" si="38"/>
        <v>-3</v>
      </c>
      <c r="CW20" s="173">
        <f t="shared" si="37"/>
        <v>-33.333333333333329</v>
      </c>
      <c r="CX20" s="60"/>
      <c r="CY20" s="60"/>
      <c r="CZ20" s="60"/>
      <c r="DA20" s="60"/>
      <c r="DB20" s="60"/>
      <c r="DC20" s="75"/>
      <c r="DD20" s="60"/>
      <c r="DE20" s="75"/>
      <c r="DF20" s="60"/>
      <c r="DG20" s="60"/>
      <c r="DH20" s="60"/>
      <c r="DI20" s="60"/>
      <c r="DK20" s="3">
        <v>1</v>
      </c>
      <c r="DM20" s="3">
        <v>5</v>
      </c>
      <c r="DN20" s="3">
        <v>6</v>
      </c>
    </row>
    <row r="21" spans="1:118" s="3" customFormat="1">
      <c r="A21" s="56">
        <v>76</v>
      </c>
      <c r="B21" s="58">
        <v>80030030</v>
      </c>
      <c r="C21" s="59" t="s">
        <v>143</v>
      </c>
      <c r="D21" s="75" t="s">
        <v>140</v>
      </c>
      <c r="E21" s="60" t="s">
        <v>105</v>
      </c>
      <c r="F21" s="60" t="s">
        <v>106</v>
      </c>
      <c r="G21" s="60" t="s">
        <v>107</v>
      </c>
      <c r="H21" s="60" t="s">
        <v>108</v>
      </c>
      <c r="I21" s="56">
        <v>10</v>
      </c>
      <c r="J21" s="56" t="s">
        <v>116</v>
      </c>
      <c r="K21" s="56" t="s">
        <v>110</v>
      </c>
      <c r="L21" s="61">
        <v>0</v>
      </c>
      <c r="M21" s="62">
        <f t="shared" si="4"/>
        <v>0</v>
      </c>
      <c r="N21" s="61">
        <v>10</v>
      </c>
      <c r="O21" s="62">
        <f t="shared" si="5"/>
        <v>1</v>
      </c>
      <c r="P21" s="61">
        <v>6</v>
      </c>
      <c r="Q21" s="62">
        <f t="shared" si="6"/>
        <v>1</v>
      </c>
      <c r="R21" s="61">
        <v>10</v>
      </c>
      <c r="S21" s="63">
        <f t="shared" si="7"/>
        <v>1</v>
      </c>
      <c r="T21" s="61">
        <v>10</v>
      </c>
      <c r="U21" s="63">
        <f t="shared" si="8"/>
        <v>1</v>
      </c>
      <c r="V21" s="61">
        <v>12</v>
      </c>
      <c r="W21" s="63">
        <f t="shared" si="9"/>
        <v>1</v>
      </c>
      <c r="X21" s="61">
        <v>16</v>
      </c>
      <c r="Y21" s="63">
        <f t="shared" si="10"/>
        <v>1</v>
      </c>
      <c r="Z21" s="61">
        <v>12</v>
      </c>
      <c r="AA21" s="63">
        <f t="shared" si="11"/>
        <v>1</v>
      </c>
      <c r="AB21" s="61">
        <v>15</v>
      </c>
      <c r="AC21" s="63">
        <f t="shared" si="12"/>
        <v>1</v>
      </c>
      <c r="AD21" s="64">
        <v>0</v>
      </c>
      <c r="AE21" s="65">
        <f t="shared" si="13"/>
        <v>0</v>
      </c>
      <c r="AF21" s="64">
        <v>0</v>
      </c>
      <c r="AG21" s="65">
        <f t="shared" si="14"/>
        <v>0</v>
      </c>
      <c r="AH21" s="64">
        <v>0</v>
      </c>
      <c r="AI21" s="65">
        <f t="shared" si="15"/>
        <v>0</v>
      </c>
      <c r="AJ21" s="64"/>
      <c r="AK21" s="65">
        <f t="shared" si="16"/>
        <v>0</v>
      </c>
      <c r="AL21" s="64"/>
      <c r="AM21" s="65">
        <f t="shared" si="17"/>
        <v>0</v>
      </c>
      <c r="AN21" s="64"/>
      <c r="AO21" s="65">
        <f t="shared" si="18"/>
        <v>0</v>
      </c>
      <c r="AP21" s="66">
        <f t="shared" si="19"/>
        <v>91</v>
      </c>
      <c r="AQ21" s="66">
        <f t="shared" si="20"/>
        <v>8</v>
      </c>
      <c r="AR21" s="56">
        <v>1</v>
      </c>
      <c r="AS21" s="56"/>
      <c r="AT21" s="56">
        <v>5</v>
      </c>
      <c r="AU21" s="67">
        <f t="shared" si="21"/>
        <v>6</v>
      </c>
      <c r="AV21" s="68">
        <f t="shared" si="22"/>
        <v>1</v>
      </c>
      <c r="AW21" s="68">
        <f t="shared" si="23"/>
        <v>0</v>
      </c>
      <c r="AX21" s="14">
        <f t="shared" si="24"/>
        <v>8</v>
      </c>
      <c r="AY21" s="67">
        <f t="shared" si="25"/>
        <v>9</v>
      </c>
      <c r="AZ21" s="69">
        <f t="shared" si="26"/>
        <v>0</v>
      </c>
      <c r="BA21" s="69">
        <f t="shared" si="27"/>
        <v>0</v>
      </c>
      <c r="BB21" s="69">
        <f t="shared" si="28"/>
        <v>-3</v>
      </c>
      <c r="BC21" s="67">
        <f t="shared" si="29"/>
        <v>-3</v>
      </c>
      <c r="BD21" s="70">
        <f t="shared" si="30"/>
        <v>-33.333333333333329</v>
      </c>
      <c r="BE21" s="70">
        <f t="shared" si="31"/>
        <v>-37.5</v>
      </c>
      <c r="BF21" s="71"/>
      <c r="BG21" s="71"/>
      <c r="BH21" s="71"/>
      <c r="BI21" s="54">
        <f t="shared" si="32"/>
        <v>0</v>
      </c>
      <c r="BJ21" s="18">
        <f t="shared" si="33"/>
        <v>6</v>
      </c>
      <c r="BK21" s="18"/>
      <c r="BL21" s="18">
        <f t="shared" si="34"/>
        <v>6</v>
      </c>
      <c r="BM21" s="18">
        <f t="shared" si="35"/>
        <v>-3</v>
      </c>
      <c r="BN21" s="18">
        <f t="shared" si="36"/>
        <v>-33.333333333333329</v>
      </c>
      <c r="BO21" s="73"/>
      <c r="BP21" s="55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60"/>
      <c r="CV21" s="56">
        <f t="shared" si="38"/>
        <v>-3</v>
      </c>
      <c r="CW21" s="173">
        <f t="shared" si="37"/>
        <v>-33.333333333333329</v>
      </c>
      <c r="CX21" s="60"/>
      <c r="CY21" s="60"/>
      <c r="CZ21" s="60"/>
      <c r="DA21" s="60"/>
      <c r="DB21" s="60"/>
      <c r="DC21" s="75"/>
      <c r="DD21" s="60"/>
      <c r="DE21" s="75"/>
      <c r="DF21" s="60"/>
      <c r="DG21" s="60"/>
      <c r="DH21" s="60"/>
      <c r="DI21" s="60"/>
      <c r="DK21" s="3">
        <v>1</v>
      </c>
      <c r="DM21" s="3">
        <v>5</v>
      </c>
      <c r="DN21" s="3">
        <v>6</v>
      </c>
    </row>
    <row r="22" spans="1:118" s="3" customFormat="1">
      <c r="A22" s="56">
        <v>77</v>
      </c>
      <c r="B22" s="58">
        <v>80030039</v>
      </c>
      <c r="C22" s="59" t="s">
        <v>149</v>
      </c>
      <c r="D22" s="75" t="s">
        <v>150</v>
      </c>
      <c r="E22" s="60" t="s">
        <v>105</v>
      </c>
      <c r="F22" s="60" t="s">
        <v>106</v>
      </c>
      <c r="G22" s="60" t="s">
        <v>107</v>
      </c>
      <c r="H22" s="60" t="s">
        <v>108</v>
      </c>
      <c r="I22" s="56">
        <v>15</v>
      </c>
      <c r="J22" s="56" t="s">
        <v>116</v>
      </c>
      <c r="K22" s="56" t="s">
        <v>113</v>
      </c>
      <c r="L22" s="61">
        <v>0</v>
      </c>
      <c r="M22" s="62">
        <f t="shared" si="4"/>
        <v>0</v>
      </c>
      <c r="N22" s="61">
        <v>6</v>
      </c>
      <c r="O22" s="62">
        <f t="shared" si="5"/>
        <v>1</v>
      </c>
      <c r="P22" s="61">
        <v>12</v>
      </c>
      <c r="Q22" s="62">
        <f t="shared" si="6"/>
        <v>1</v>
      </c>
      <c r="R22" s="61">
        <v>15</v>
      </c>
      <c r="S22" s="63">
        <f t="shared" si="7"/>
        <v>1</v>
      </c>
      <c r="T22" s="61">
        <v>12</v>
      </c>
      <c r="U22" s="63">
        <f t="shared" si="8"/>
        <v>1</v>
      </c>
      <c r="V22" s="61">
        <v>17</v>
      </c>
      <c r="W22" s="63">
        <f t="shared" si="9"/>
        <v>1</v>
      </c>
      <c r="X22" s="61">
        <v>8</v>
      </c>
      <c r="Y22" s="63">
        <f t="shared" si="10"/>
        <v>1</v>
      </c>
      <c r="Z22" s="61">
        <v>14</v>
      </c>
      <c r="AA22" s="63">
        <f t="shared" si="11"/>
        <v>1</v>
      </c>
      <c r="AB22" s="61">
        <v>18</v>
      </c>
      <c r="AC22" s="63">
        <f t="shared" si="12"/>
        <v>1</v>
      </c>
      <c r="AD22" s="64">
        <v>0</v>
      </c>
      <c r="AE22" s="65">
        <f t="shared" si="13"/>
        <v>0</v>
      </c>
      <c r="AF22" s="64">
        <v>0</v>
      </c>
      <c r="AG22" s="65">
        <f t="shared" si="14"/>
        <v>0</v>
      </c>
      <c r="AH22" s="64">
        <v>0</v>
      </c>
      <c r="AI22" s="65">
        <f t="shared" si="15"/>
        <v>0</v>
      </c>
      <c r="AJ22" s="64"/>
      <c r="AK22" s="65">
        <f t="shared" si="16"/>
        <v>0</v>
      </c>
      <c r="AL22" s="64"/>
      <c r="AM22" s="65">
        <f t="shared" si="17"/>
        <v>0</v>
      </c>
      <c r="AN22" s="64"/>
      <c r="AO22" s="65">
        <f t="shared" si="18"/>
        <v>0</v>
      </c>
      <c r="AP22" s="66">
        <f t="shared" si="19"/>
        <v>102</v>
      </c>
      <c r="AQ22" s="66">
        <f t="shared" si="20"/>
        <v>8</v>
      </c>
      <c r="AR22" s="56">
        <v>1</v>
      </c>
      <c r="AS22" s="56"/>
      <c r="AT22" s="56">
        <v>5</v>
      </c>
      <c r="AU22" s="67">
        <f t="shared" si="21"/>
        <v>6</v>
      </c>
      <c r="AV22" s="68">
        <f t="shared" si="22"/>
        <v>1</v>
      </c>
      <c r="AW22" s="68">
        <f t="shared" si="23"/>
        <v>0</v>
      </c>
      <c r="AX22" s="14">
        <f t="shared" si="24"/>
        <v>8</v>
      </c>
      <c r="AY22" s="67">
        <f t="shared" si="25"/>
        <v>9</v>
      </c>
      <c r="AZ22" s="69">
        <f t="shared" si="26"/>
        <v>0</v>
      </c>
      <c r="BA22" s="69">
        <f t="shared" si="27"/>
        <v>0</v>
      </c>
      <c r="BB22" s="69">
        <f t="shared" si="28"/>
        <v>-3</v>
      </c>
      <c r="BC22" s="67">
        <f t="shared" si="29"/>
        <v>-3</v>
      </c>
      <c r="BD22" s="70">
        <f t="shared" si="30"/>
        <v>-33.333333333333329</v>
      </c>
      <c r="BE22" s="70">
        <f t="shared" si="31"/>
        <v>-37.5</v>
      </c>
      <c r="BF22" s="71"/>
      <c r="BG22" s="71"/>
      <c r="BH22" s="71"/>
      <c r="BI22" s="54">
        <f t="shared" si="32"/>
        <v>0</v>
      </c>
      <c r="BJ22" s="18">
        <f t="shared" si="33"/>
        <v>6</v>
      </c>
      <c r="BK22" s="18"/>
      <c r="BL22" s="18">
        <f t="shared" si="34"/>
        <v>6</v>
      </c>
      <c r="BM22" s="18">
        <f t="shared" si="35"/>
        <v>-3</v>
      </c>
      <c r="BN22" s="18">
        <f t="shared" si="36"/>
        <v>-33.333333333333329</v>
      </c>
      <c r="BO22" s="73"/>
      <c r="BP22" s="55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>
        <v>1</v>
      </c>
      <c r="CV22" s="56">
        <f>BC22+CU22</f>
        <v>-2</v>
      </c>
      <c r="CW22" s="173">
        <f t="shared" si="37"/>
        <v>-22.222222222222221</v>
      </c>
      <c r="CX22" s="60"/>
      <c r="CY22" s="60"/>
      <c r="CZ22" s="60"/>
      <c r="DA22" s="60"/>
      <c r="DB22" s="60"/>
      <c r="DC22" s="75">
        <v>1</v>
      </c>
      <c r="DD22" s="60"/>
      <c r="DE22" s="75">
        <v>1</v>
      </c>
      <c r="DF22" s="60"/>
      <c r="DG22" s="60"/>
      <c r="DH22" s="60"/>
      <c r="DI22" s="60"/>
      <c r="DK22" s="3">
        <v>1</v>
      </c>
      <c r="DM22" s="3">
        <v>5</v>
      </c>
      <c r="DN22" s="3">
        <v>6</v>
      </c>
    </row>
    <row r="23" spans="1:118" s="3" customFormat="1">
      <c r="A23" s="56">
        <v>93</v>
      </c>
      <c r="B23" s="58">
        <v>80030017</v>
      </c>
      <c r="C23" s="59" t="s">
        <v>129</v>
      </c>
      <c r="D23" s="75" t="s">
        <v>127</v>
      </c>
      <c r="E23" s="60" t="s">
        <v>105</v>
      </c>
      <c r="F23" s="60" t="s">
        <v>106</v>
      </c>
      <c r="G23" s="60" t="s">
        <v>107</v>
      </c>
      <c r="H23" s="60" t="s">
        <v>108</v>
      </c>
      <c r="I23" s="56">
        <v>3</v>
      </c>
      <c r="J23" s="56" t="s">
        <v>116</v>
      </c>
      <c r="K23" s="56" t="s">
        <v>110</v>
      </c>
      <c r="L23" s="61">
        <v>0</v>
      </c>
      <c r="M23" s="62">
        <f t="shared" si="4"/>
        <v>0</v>
      </c>
      <c r="N23" s="61">
        <v>3</v>
      </c>
      <c r="O23" s="62">
        <f t="shared" si="5"/>
        <v>1</v>
      </c>
      <c r="P23" s="61">
        <v>3</v>
      </c>
      <c r="Q23" s="62">
        <f t="shared" si="6"/>
        <v>1</v>
      </c>
      <c r="R23" s="61">
        <v>11</v>
      </c>
      <c r="S23" s="63">
        <f t="shared" si="7"/>
        <v>1</v>
      </c>
      <c r="T23" s="61">
        <v>6</v>
      </c>
      <c r="U23" s="63">
        <f t="shared" si="8"/>
        <v>1</v>
      </c>
      <c r="V23" s="61">
        <v>8</v>
      </c>
      <c r="W23" s="63">
        <f t="shared" si="9"/>
        <v>1</v>
      </c>
      <c r="X23" s="61">
        <v>3</v>
      </c>
      <c r="Y23" s="63">
        <f t="shared" si="10"/>
        <v>1</v>
      </c>
      <c r="Z23" s="61">
        <v>6</v>
      </c>
      <c r="AA23" s="63">
        <f t="shared" si="11"/>
        <v>1</v>
      </c>
      <c r="AB23" s="61">
        <v>7</v>
      </c>
      <c r="AC23" s="63">
        <f t="shared" si="12"/>
        <v>1</v>
      </c>
      <c r="AD23" s="64">
        <v>0</v>
      </c>
      <c r="AE23" s="65">
        <f t="shared" si="13"/>
        <v>0</v>
      </c>
      <c r="AF23" s="64">
        <v>0</v>
      </c>
      <c r="AG23" s="65">
        <f t="shared" si="14"/>
        <v>0</v>
      </c>
      <c r="AH23" s="64">
        <v>0</v>
      </c>
      <c r="AI23" s="65">
        <f t="shared" si="15"/>
        <v>0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47</v>
      </c>
      <c r="AQ23" s="66">
        <f t="shared" si="20"/>
        <v>8</v>
      </c>
      <c r="AR23" s="56">
        <v>1</v>
      </c>
      <c r="AS23" s="56"/>
      <c r="AT23" s="56">
        <v>4</v>
      </c>
      <c r="AU23" s="67">
        <f t="shared" si="21"/>
        <v>5</v>
      </c>
      <c r="AV23" s="68">
        <f t="shared" si="22"/>
        <v>1</v>
      </c>
      <c r="AW23" s="68">
        <f t="shared" si="23"/>
        <v>0</v>
      </c>
      <c r="AX23" s="14">
        <f t="shared" si="24"/>
        <v>6</v>
      </c>
      <c r="AY23" s="67">
        <f t="shared" si="25"/>
        <v>7</v>
      </c>
      <c r="AZ23" s="69">
        <f t="shared" si="26"/>
        <v>0</v>
      </c>
      <c r="BA23" s="69">
        <f t="shared" si="27"/>
        <v>0</v>
      </c>
      <c r="BB23" s="69">
        <f t="shared" si="28"/>
        <v>-2</v>
      </c>
      <c r="BC23" s="67">
        <f t="shared" si="29"/>
        <v>-2</v>
      </c>
      <c r="BD23" s="70">
        <f t="shared" si="30"/>
        <v>-28.571428571428569</v>
      </c>
      <c r="BE23" s="70">
        <f t="shared" si="31"/>
        <v>-33.333333333333329</v>
      </c>
      <c r="BF23" s="71"/>
      <c r="BG23" s="71"/>
      <c r="BH23" s="71"/>
      <c r="BI23" s="54">
        <f t="shared" si="32"/>
        <v>0</v>
      </c>
      <c r="BJ23" s="18">
        <f t="shared" si="33"/>
        <v>5</v>
      </c>
      <c r="BK23" s="18"/>
      <c r="BL23" s="18">
        <f t="shared" si="34"/>
        <v>5</v>
      </c>
      <c r="BM23" s="18">
        <f t="shared" si="35"/>
        <v>-2</v>
      </c>
      <c r="BN23" s="18">
        <f t="shared" si="36"/>
        <v>-28.571428571428569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 t="shared" ref="CV23:CV39" si="39">BC23+BQ23</f>
        <v>-2</v>
      </c>
      <c r="CW23" s="173">
        <f t="shared" si="37"/>
        <v>-28.571428571428569</v>
      </c>
      <c r="CX23" s="60"/>
      <c r="CY23" s="60"/>
      <c r="CZ23" s="60"/>
      <c r="DA23" s="60"/>
      <c r="DB23" s="60"/>
      <c r="DC23" s="75"/>
      <c r="DD23" s="60"/>
      <c r="DE23" s="75"/>
      <c r="DF23" s="60"/>
      <c r="DG23" s="60"/>
      <c r="DH23" s="60"/>
      <c r="DI23" s="60"/>
      <c r="DK23" s="3">
        <v>1</v>
      </c>
      <c r="DM23" s="3">
        <v>4</v>
      </c>
      <c r="DN23" s="3">
        <v>5</v>
      </c>
    </row>
    <row r="24" spans="1:118" s="3" customFormat="1">
      <c r="A24" s="56">
        <v>94</v>
      </c>
      <c r="B24" s="58">
        <v>80030029</v>
      </c>
      <c r="C24" s="59" t="s">
        <v>142</v>
      </c>
      <c r="D24" s="75" t="s">
        <v>140</v>
      </c>
      <c r="E24" s="60" t="s">
        <v>105</v>
      </c>
      <c r="F24" s="60" t="s">
        <v>106</v>
      </c>
      <c r="G24" s="60" t="s">
        <v>107</v>
      </c>
      <c r="H24" s="60" t="s">
        <v>108</v>
      </c>
      <c r="I24" s="56">
        <v>18</v>
      </c>
      <c r="J24" s="56" t="s">
        <v>116</v>
      </c>
      <c r="K24" s="56" t="s">
        <v>110</v>
      </c>
      <c r="L24" s="61">
        <v>0</v>
      </c>
      <c r="M24" s="62">
        <f t="shared" si="4"/>
        <v>0</v>
      </c>
      <c r="N24" s="61">
        <v>5</v>
      </c>
      <c r="O24" s="62">
        <f t="shared" si="5"/>
        <v>1</v>
      </c>
      <c r="P24" s="61">
        <v>7</v>
      </c>
      <c r="Q24" s="62">
        <f t="shared" si="6"/>
        <v>1</v>
      </c>
      <c r="R24" s="61">
        <v>10</v>
      </c>
      <c r="S24" s="63">
        <f t="shared" si="7"/>
        <v>1</v>
      </c>
      <c r="T24" s="61">
        <v>10</v>
      </c>
      <c r="U24" s="63">
        <f t="shared" si="8"/>
        <v>1</v>
      </c>
      <c r="V24" s="61">
        <v>10</v>
      </c>
      <c r="W24" s="63">
        <f t="shared" si="9"/>
        <v>1</v>
      </c>
      <c r="X24" s="61">
        <v>8</v>
      </c>
      <c r="Y24" s="63">
        <f t="shared" si="10"/>
        <v>1</v>
      </c>
      <c r="Z24" s="61">
        <v>7</v>
      </c>
      <c r="AA24" s="63">
        <f t="shared" si="11"/>
        <v>1</v>
      </c>
      <c r="AB24" s="61">
        <v>5</v>
      </c>
      <c r="AC24" s="63">
        <f t="shared" si="12"/>
        <v>1</v>
      </c>
      <c r="AD24" s="64">
        <v>0</v>
      </c>
      <c r="AE24" s="65">
        <f t="shared" si="13"/>
        <v>0</v>
      </c>
      <c r="AF24" s="64">
        <v>0</v>
      </c>
      <c r="AG24" s="65">
        <f t="shared" si="14"/>
        <v>0</v>
      </c>
      <c r="AH24" s="64">
        <v>0</v>
      </c>
      <c r="AI24" s="65">
        <f t="shared" si="15"/>
        <v>0</v>
      </c>
      <c r="AJ24" s="64"/>
      <c r="AK24" s="65">
        <f t="shared" si="16"/>
        <v>0</v>
      </c>
      <c r="AL24" s="64"/>
      <c r="AM24" s="65">
        <f t="shared" si="17"/>
        <v>0</v>
      </c>
      <c r="AN24" s="64"/>
      <c r="AO24" s="65">
        <f t="shared" si="18"/>
        <v>0</v>
      </c>
      <c r="AP24" s="66">
        <f t="shared" si="19"/>
        <v>62</v>
      </c>
      <c r="AQ24" s="66">
        <f t="shared" si="20"/>
        <v>8</v>
      </c>
      <c r="AR24" s="56">
        <v>1</v>
      </c>
      <c r="AS24" s="56"/>
      <c r="AT24" s="56">
        <v>4</v>
      </c>
      <c r="AU24" s="67">
        <f t="shared" si="21"/>
        <v>5</v>
      </c>
      <c r="AV24" s="68">
        <f t="shared" si="22"/>
        <v>1</v>
      </c>
      <c r="AW24" s="68">
        <f t="shared" si="23"/>
        <v>0</v>
      </c>
      <c r="AX24" s="14">
        <f t="shared" si="24"/>
        <v>6</v>
      </c>
      <c r="AY24" s="67">
        <f t="shared" si="25"/>
        <v>7</v>
      </c>
      <c r="AZ24" s="69">
        <f t="shared" si="26"/>
        <v>0</v>
      </c>
      <c r="BA24" s="69">
        <f t="shared" si="27"/>
        <v>0</v>
      </c>
      <c r="BB24" s="69">
        <f t="shared" si="28"/>
        <v>-2</v>
      </c>
      <c r="BC24" s="67">
        <f t="shared" si="29"/>
        <v>-2</v>
      </c>
      <c r="BD24" s="70">
        <f t="shared" si="30"/>
        <v>-28.571428571428569</v>
      </c>
      <c r="BE24" s="70">
        <f t="shared" si="31"/>
        <v>-33.333333333333329</v>
      </c>
      <c r="BF24" s="71"/>
      <c r="BG24" s="71"/>
      <c r="BH24" s="71">
        <v>1</v>
      </c>
      <c r="BI24" s="54">
        <f t="shared" si="32"/>
        <v>1</v>
      </c>
      <c r="BJ24" s="18">
        <f t="shared" si="33"/>
        <v>4</v>
      </c>
      <c r="BK24" s="18">
        <v>1</v>
      </c>
      <c r="BL24" s="18">
        <f t="shared" si="34"/>
        <v>5</v>
      </c>
      <c r="BM24" s="18">
        <f t="shared" si="35"/>
        <v>-2</v>
      </c>
      <c r="BN24" s="18">
        <f t="shared" si="36"/>
        <v>-28.571428571428569</v>
      </c>
      <c r="BO24" s="73"/>
      <c r="BP24" s="55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/>
      <c r="CV24" s="56">
        <f t="shared" si="39"/>
        <v>-2</v>
      </c>
      <c r="CW24" s="173">
        <f t="shared" si="37"/>
        <v>-28.571428571428569</v>
      </c>
      <c r="CX24" s="60"/>
      <c r="CY24" s="60"/>
      <c r="CZ24" s="60"/>
      <c r="DA24" s="60"/>
      <c r="DB24" s="60"/>
      <c r="DC24" s="75"/>
      <c r="DD24" s="60"/>
      <c r="DE24" s="75"/>
      <c r="DF24" s="60"/>
      <c r="DG24" s="60"/>
      <c r="DH24" s="60"/>
      <c r="DI24" s="60"/>
      <c r="DK24" s="3">
        <v>1</v>
      </c>
      <c r="DM24" s="3">
        <v>4</v>
      </c>
      <c r="DN24" s="3">
        <v>5</v>
      </c>
    </row>
    <row r="25" spans="1:118" s="3" customFormat="1">
      <c r="A25" s="56">
        <v>107</v>
      </c>
      <c r="B25" s="58">
        <v>80030010</v>
      </c>
      <c r="C25" s="59" t="s">
        <v>122</v>
      </c>
      <c r="D25" s="75" t="s">
        <v>120</v>
      </c>
      <c r="E25" s="60" t="s">
        <v>105</v>
      </c>
      <c r="F25" s="60" t="s">
        <v>106</v>
      </c>
      <c r="G25" s="60" t="s">
        <v>107</v>
      </c>
      <c r="H25" s="60" t="s">
        <v>108</v>
      </c>
      <c r="I25" s="56">
        <v>14</v>
      </c>
      <c r="J25" s="56" t="s">
        <v>116</v>
      </c>
      <c r="K25" s="56" t="s">
        <v>110</v>
      </c>
      <c r="L25" s="61">
        <v>0</v>
      </c>
      <c r="M25" s="62">
        <f t="shared" si="4"/>
        <v>0</v>
      </c>
      <c r="N25" s="61">
        <v>2</v>
      </c>
      <c r="O25" s="62">
        <f t="shared" si="5"/>
        <v>1</v>
      </c>
      <c r="P25" s="61">
        <v>4</v>
      </c>
      <c r="Q25" s="62">
        <f t="shared" si="6"/>
        <v>1</v>
      </c>
      <c r="R25" s="61">
        <v>1</v>
      </c>
      <c r="S25" s="63">
        <f t="shared" si="7"/>
        <v>1</v>
      </c>
      <c r="T25" s="61">
        <v>4</v>
      </c>
      <c r="U25" s="63">
        <f t="shared" si="8"/>
        <v>1</v>
      </c>
      <c r="V25" s="61">
        <v>4</v>
      </c>
      <c r="W25" s="63">
        <f t="shared" si="9"/>
        <v>1</v>
      </c>
      <c r="X25" s="61">
        <v>2</v>
      </c>
      <c r="Y25" s="63">
        <f t="shared" si="10"/>
        <v>1</v>
      </c>
      <c r="Z25" s="61">
        <v>3</v>
      </c>
      <c r="AA25" s="63">
        <f t="shared" si="11"/>
        <v>1</v>
      </c>
      <c r="AB25" s="61">
        <v>4</v>
      </c>
      <c r="AC25" s="63">
        <f t="shared" si="12"/>
        <v>1</v>
      </c>
      <c r="AD25" s="64">
        <v>0</v>
      </c>
      <c r="AE25" s="65">
        <f t="shared" si="13"/>
        <v>0</v>
      </c>
      <c r="AF25" s="64">
        <v>0</v>
      </c>
      <c r="AG25" s="65">
        <f t="shared" si="14"/>
        <v>0</v>
      </c>
      <c r="AH25" s="64">
        <v>0</v>
      </c>
      <c r="AI25" s="65">
        <f t="shared" si="15"/>
        <v>0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24</v>
      </c>
      <c r="AQ25" s="66">
        <f t="shared" si="20"/>
        <v>8</v>
      </c>
      <c r="AR25" s="56">
        <v>1</v>
      </c>
      <c r="AS25" s="56"/>
      <c r="AT25" s="56">
        <v>2</v>
      </c>
      <c r="AU25" s="67">
        <f t="shared" si="21"/>
        <v>3</v>
      </c>
      <c r="AV25" s="68">
        <f t="shared" si="22"/>
        <v>0</v>
      </c>
      <c r="AW25" s="68">
        <f t="shared" si="23"/>
        <v>0</v>
      </c>
      <c r="AX25" s="14">
        <v>4</v>
      </c>
      <c r="AY25" s="67">
        <f t="shared" si="25"/>
        <v>4</v>
      </c>
      <c r="AZ25" s="69">
        <f t="shared" si="26"/>
        <v>1</v>
      </c>
      <c r="BA25" s="69">
        <f t="shared" si="27"/>
        <v>0</v>
      </c>
      <c r="BB25" s="69">
        <f t="shared" si="28"/>
        <v>-2</v>
      </c>
      <c r="BC25" s="67">
        <f t="shared" si="29"/>
        <v>-1</v>
      </c>
      <c r="BD25" s="70">
        <f t="shared" si="30"/>
        <v>-25</v>
      </c>
      <c r="BE25" s="70">
        <f t="shared" si="31"/>
        <v>-50</v>
      </c>
      <c r="BF25" s="71"/>
      <c r="BG25" s="71"/>
      <c r="BH25" s="71"/>
      <c r="BI25" s="54">
        <f t="shared" si="32"/>
        <v>0</v>
      </c>
      <c r="BJ25" s="18">
        <f t="shared" si="33"/>
        <v>3</v>
      </c>
      <c r="BK25" s="18"/>
      <c r="BL25" s="18">
        <f t="shared" si="34"/>
        <v>3</v>
      </c>
      <c r="BM25" s="18">
        <f t="shared" si="35"/>
        <v>-1</v>
      </c>
      <c r="BN25" s="18">
        <f t="shared" si="36"/>
        <v>-25</v>
      </c>
      <c r="BO25" s="73"/>
      <c r="BP25" s="55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 t="shared" si="39"/>
        <v>-1</v>
      </c>
      <c r="CW25" s="173">
        <f t="shared" si="37"/>
        <v>-25</v>
      </c>
      <c r="CX25" s="60"/>
      <c r="CY25" s="60"/>
      <c r="CZ25" s="60"/>
      <c r="DA25" s="60"/>
      <c r="DB25" s="60"/>
      <c r="DC25" s="75"/>
      <c r="DD25" s="60"/>
      <c r="DE25" s="75"/>
      <c r="DF25" s="60"/>
      <c r="DG25" s="60"/>
      <c r="DH25" s="60"/>
      <c r="DI25" s="60"/>
      <c r="DK25" s="3">
        <v>1</v>
      </c>
      <c r="DM25" s="3">
        <v>2</v>
      </c>
      <c r="DN25" s="3">
        <v>3</v>
      </c>
    </row>
    <row r="26" spans="1:118" s="3" customFormat="1">
      <c r="A26" s="56">
        <v>108</v>
      </c>
      <c r="B26" s="58">
        <v>80030020</v>
      </c>
      <c r="C26" s="59" t="s">
        <v>132</v>
      </c>
      <c r="D26" s="75" t="s">
        <v>133</v>
      </c>
      <c r="E26" s="60" t="s">
        <v>105</v>
      </c>
      <c r="F26" s="60" t="s">
        <v>106</v>
      </c>
      <c r="G26" s="60" t="s">
        <v>107</v>
      </c>
      <c r="H26" s="60" t="s">
        <v>108</v>
      </c>
      <c r="I26" s="56">
        <v>12</v>
      </c>
      <c r="J26" s="56" t="s">
        <v>116</v>
      </c>
      <c r="K26" s="56" t="s">
        <v>110</v>
      </c>
      <c r="L26" s="61">
        <v>0</v>
      </c>
      <c r="M26" s="62">
        <f t="shared" si="4"/>
        <v>0</v>
      </c>
      <c r="N26" s="61">
        <v>3</v>
      </c>
      <c r="O26" s="62">
        <f t="shared" si="5"/>
        <v>1</v>
      </c>
      <c r="P26" s="61">
        <v>2</v>
      </c>
      <c r="Q26" s="62">
        <f t="shared" si="6"/>
        <v>1</v>
      </c>
      <c r="R26" s="61">
        <v>4</v>
      </c>
      <c r="S26" s="63">
        <f t="shared" si="7"/>
        <v>1</v>
      </c>
      <c r="T26" s="61">
        <v>5</v>
      </c>
      <c r="U26" s="63">
        <f t="shared" si="8"/>
        <v>1</v>
      </c>
      <c r="V26" s="61">
        <v>0</v>
      </c>
      <c r="W26" s="63">
        <f t="shared" si="9"/>
        <v>0</v>
      </c>
      <c r="X26" s="61">
        <v>2</v>
      </c>
      <c r="Y26" s="63">
        <f t="shared" si="10"/>
        <v>1</v>
      </c>
      <c r="Z26" s="61">
        <v>2</v>
      </c>
      <c r="AA26" s="63">
        <f t="shared" si="11"/>
        <v>1</v>
      </c>
      <c r="AB26" s="61">
        <v>4</v>
      </c>
      <c r="AC26" s="63">
        <f t="shared" si="12"/>
        <v>1</v>
      </c>
      <c r="AD26" s="64">
        <v>0</v>
      </c>
      <c r="AE26" s="65">
        <f t="shared" si="13"/>
        <v>0</v>
      </c>
      <c r="AF26" s="64">
        <v>0</v>
      </c>
      <c r="AG26" s="65">
        <f t="shared" si="14"/>
        <v>0</v>
      </c>
      <c r="AH26" s="64">
        <v>0</v>
      </c>
      <c r="AI26" s="65">
        <f t="shared" si="15"/>
        <v>0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22</v>
      </c>
      <c r="AQ26" s="66">
        <f t="shared" si="20"/>
        <v>7</v>
      </c>
      <c r="AR26" s="56">
        <v>1</v>
      </c>
      <c r="AS26" s="56"/>
      <c r="AT26" s="56">
        <v>2</v>
      </c>
      <c r="AU26" s="67">
        <f t="shared" si="21"/>
        <v>3</v>
      </c>
      <c r="AV26" s="68">
        <f t="shared" si="22"/>
        <v>0</v>
      </c>
      <c r="AW26" s="68">
        <f t="shared" si="23"/>
        <v>0</v>
      </c>
      <c r="AX26" s="14">
        <v>4</v>
      </c>
      <c r="AY26" s="67">
        <f t="shared" si="25"/>
        <v>4</v>
      </c>
      <c r="AZ26" s="69">
        <f t="shared" si="26"/>
        <v>1</v>
      </c>
      <c r="BA26" s="69">
        <f t="shared" si="27"/>
        <v>0</v>
      </c>
      <c r="BB26" s="69">
        <f t="shared" si="28"/>
        <v>-2</v>
      </c>
      <c r="BC26" s="67">
        <f t="shared" si="29"/>
        <v>-1</v>
      </c>
      <c r="BD26" s="70">
        <f t="shared" si="30"/>
        <v>-25</v>
      </c>
      <c r="BE26" s="70">
        <f t="shared" si="31"/>
        <v>-50</v>
      </c>
      <c r="BF26" s="71"/>
      <c r="BG26" s="71"/>
      <c r="BH26" s="71"/>
      <c r="BI26" s="54">
        <f t="shared" si="32"/>
        <v>0</v>
      </c>
      <c r="BJ26" s="18">
        <f t="shared" si="33"/>
        <v>3</v>
      </c>
      <c r="BK26" s="18"/>
      <c r="BL26" s="18">
        <f t="shared" si="34"/>
        <v>3</v>
      </c>
      <c r="BM26" s="18">
        <f t="shared" si="35"/>
        <v>-1</v>
      </c>
      <c r="BN26" s="18">
        <f t="shared" si="36"/>
        <v>-25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/>
      <c r="CV26" s="56">
        <f t="shared" si="39"/>
        <v>-1</v>
      </c>
      <c r="CW26" s="173">
        <f t="shared" si="37"/>
        <v>-25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2</v>
      </c>
      <c r="DN26" s="3">
        <v>3</v>
      </c>
    </row>
    <row r="27" spans="1:118" s="3" customFormat="1">
      <c r="A27" s="56">
        <v>109</v>
      </c>
      <c r="B27" s="58">
        <v>80030025</v>
      </c>
      <c r="C27" s="59" t="s">
        <v>138</v>
      </c>
      <c r="D27" s="75" t="s">
        <v>135</v>
      </c>
      <c r="E27" s="60" t="s">
        <v>105</v>
      </c>
      <c r="F27" s="60" t="s">
        <v>106</v>
      </c>
      <c r="G27" s="60" t="s">
        <v>107</v>
      </c>
      <c r="H27" s="60" t="s">
        <v>108</v>
      </c>
      <c r="I27" s="56">
        <v>10</v>
      </c>
      <c r="J27" s="56" t="s">
        <v>116</v>
      </c>
      <c r="K27" s="56" t="s">
        <v>110</v>
      </c>
      <c r="L27" s="61">
        <v>0</v>
      </c>
      <c r="M27" s="62">
        <f t="shared" si="4"/>
        <v>0</v>
      </c>
      <c r="N27" s="61">
        <v>0</v>
      </c>
      <c r="O27" s="62">
        <f t="shared" si="5"/>
        <v>0</v>
      </c>
      <c r="P27" s="61">
        <v>2</v>
      </c>
      <c r="Q27" s="62">
        <f t="shared" si="6"/>
        <v>1</v>
      </c>
      <c r="R27" s="61">
        <v>2</v>
      </c>
      <c r="S27" s="63">
        <f t="shared" si="7"/>
        <v>1</v>
      </c>
      <c r="T27" s="61">
        <v>4</v>
      </c>
      <c r="U27" s="63">
        <f t="shared" si="8"/>
        <v>1</v>
      </c>
      <c r="V27" s="61">
        <v>0</v>
      </c>
      <c r="W27" s="63">
        <f t="shared" si="9"/>
        <v>0</v>
      </c>
      <c r="X27" s="61">
        <v>2</v>
      </c>
      <c r="Y27" s="63">
        <f t="shared" si="10"/>
        <v>1</v>
      </c>
      <c r="Z27" s="61">
        <v>0</v>
      </c>
      <c r="AA27" s="63">
        <f t="shared" si="11"/>
        <v>0</v>
      </c>
      <c r="AB27" s="61">
        <v>2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12</v>
      </c>
      <c r="AQ27" s="66">
        <f t="shared" si="20"/>
        <v>5</v>
      </c>
      <c r="AR27" s="56">
        <v>1</v>
      </c>
      <c r="AS27" s="56"/>
      <c r="AT27" s="56">
        <v>2</v>
      </c>
      <c r="AU27" s="67">
        <f t="shared" si="21"/>
        <v>3</v>
      </c>
      <c r="AV27" s="68">
        <f t="shared" si="22"/>
        <v>0</v>
      </c>
      <c r="AW27" s="68">
        <f t="shared" si="23"/>
        <v>0</v>
      </c>
      <c r="AX27" s="14">
        <v>4</v>
      </c>
      <c r="AY27" s="67">
        <f t="shared" si="25"/>
        <v>4</v>
      </c>
      <c r="AZ27" s="69">
        <f t="shared" si="26"/>
        <v>1</v>
      </c>
      <c r="BA27" s="69">
        <f t="shared" si="27"/>
        <v>0</v>
      </c>
      <c r="BB27" s="69">
        <f t="shared" si="28"/>
        <v>-2</v>
      </c>
      <c r="BC27" s="67">
        <f t="shared" si="29"/>
        <v>-1</v>
      </c>
      <c r="BD27" s="70">
        <f t="shared" si="30"/>
        <v>-25</v>
      </c>
      <c r="BE27" s="70">
        <f t="shared" si="31"/>
        <v>-50</v>
      </c>
      <c r="BF27" s="71"/>
      <c r="BG27" s="71"/>
      <c r="BH27" s="71"/>
      <c r="BI27" s="54">
        <f t="shared" si="32"/>
        <v>0</v>
      </c>
      <c r="BJ27" s="18">
        <f t="shared" si="33"/>
        <v>3</v>
      </c>
      <c r="BK27" s="18"/>
      <c r="BL27" s="18">
        <f t="shared" si="34"/>
        <v>3</v>
      </c>
      <c r="BM27" s="18">
        <f t="shared" si="35"/>
        <v>-1</v>
      </c>
      <c r="BN27" s="18">
        <f t="shared" si="36"/>
        <v>-25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 t="shared" si="39"/>
        <v>-1</v>
      </c>
      <c r="CW27" s="173">
        <f t="shared" si="37"/>
        <v>-25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K27" s="3">
        <v>1</v>
      </c>
      <c r="DM27" s="3">
        <v>2</v>
      </c>
      <c r="DN27" s="3">
        <v>3</v>
      </c>
    </row>
    <row r="28" spans="1:118" s="3" customFormat="1">
      <c r="A28" s="56">
        <v>130</v>
      </c>
      <c r="B28" s="58">
        <v>80030018</v>
      </c>
      <c r="C28" s="59" t="s">
        <v>130</v>
      </c>
      <c r="D28" s="75" t="s">
        <v>131</v>
      </c>
      <c r="E28" s="60" t="s">
        <v>105</v>
      </c>
      <c r="F28" s="60" t="s">
        <v>106</v>
      </c>
      <c r="G28" s="60" t="s">
        <v>107</v>
      </c>
      <c r="H28" s="60" t="s">
        <v>108</v>
      </c>
      <c r="I28" s="56">
        <v>15</v>
      </c>
      <c r="J28" s="56" t="s">
        <v>116</v>
      </c>
      <c r="K28" s="56" t="s">
        <v>113</v>
      </c>
      <c r="L28" s="61">
        <v>0</v>
      </c>
      <c r="M28" s="62">
        <f t="shared" si="4"/>
        <v>0</v>
      </c>
      <c r="N28" s="61">
        <v>10</v>
      </c>
      <c r="O28" s="62">
        <f t="shared" si="5"/>
        <v>1</v>
      </c>
      <c r="P28" s="61">
        <v>13</v>
      </c>
      <c r="Q28" s="62">
        <f t="shared" si="6"/>
        <v>1</v>
      </c>
      <c r="R28" s="61">
        <v>13</v>
      </c>
      <c r="S28" s="63">
        <f t="shared" si="7"/>
        <v>1</v>
      </c>
      <c r="T28" s="61">
        <v>14</v>
      </c>
      <c r="U28" s="63">
        <f t="shared" si="8"/>
        <v>1</v>
      </c>
      <c r="V28" s="61">
        <v>15</v>
      </c>
      <c r="W28" s="63">
        <f t="shared" si="9"/>
        <v>1</v>
      </c>
      <c r="X28" s="61">
        <v>14</v>
      </c>
      <c r="Y28" s="63">
        <f t="shared" si="10"/>
        <v>1</v>
      </c>
      <c r="Z28" s="61">
        <v>13</v>
      </c>
      <c r="AA28" s="63">
        <f t="shared" si="11"/>
        <v>1</v>
      </c>
      <c r="AB28" s="61">
        <v>14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106</v>
      </c>
      <c r="AQ28" s="66">
        <f t="shared" si="20"/>
        <v>8</v>
      </c>
      <c r="AR28" s="56">
        <v>1</v>
      </c>
      <c r="AS28" s="56"/>
      <c r="AT28" s="56">
        <v>6</v>
      </c>
      <c r="AU28" s="67">
        <f t="shared" si="21"/>
        <v>7</v>
      </c>
      <c r="AV28" s="68">
        <f t="shared" si="22"/>
        <v>1</v>
      </c>
      <c r="AW28" s="68">
        <f t="shared" si="23"/>
        <v>0</v>
      </c>
      <c r="AX28" s="14">
        <f t="shared" ref="AX28:AX35" si="40">IF(AP28&lt;1,0,IF(AND((L28+N28+P28+R28+T28+V28+X28+Z28+AB28)&lt;=40,(L28+N28+P28+R28+T28+V28+X28+Z28+AB28)&gt;0,(AP28)&lt;120),"กรอก",ROUND((IF(AP28&lt;120,((IF((L28+N28+P28+R28+T28+V28+X28+Z28+AB28)=0,0,(IF((L28+N28+P28+R28+T28+V28+X28+Z28+AB28)&lt;=80,6,8))))+((((AE28+AG28+AI28)*30)/20)+(((AK28+AM28+AO28)*35)/20))),(((M28+O28+Q28)*20)/20)+(((S28+U28+W28+Y28+AA28+AC28)*25)/20)+(((AE28+AG28+AI28)*30)/20)+(((AK28+AM28+AO28)*35)/20))),0)))</f>
        <v>8</v>
      </c>
      <c r="AY28" s="67">
        <f t="shared" si="25"/>
        <v>9</v>
      </c>
      <c r="AZ28" s="69">
        <f t="shared" si="26"/>
        <v>0</v>
      </c>
      <c r="BA28" s="69">
        <f t="shared" si="27"/>
        <v>0</v>
      </c>
      <c r="BB28" s="69">
        <f t="shared" si="28"/>
        <v>-2</v>
      </c>
      <c r="BC28" s="67">
        <f t="shared" si="29"/>
        <v>-2</v>
      </c>
      <c r="BD28" s="70">
        <f t="shared" si="30"/>
        <v>-22.222222222222221</v>
      </c>
      <c r="BE28" s="70">
        <f t="shared" si="31"/>
        <v>-25</v>
      </c>
      <c r="BF28" s="71"/>
      <c r="BG28" s="71"/>
      <c r="BH28" s="71"/>
      <c r="BI28" s="54">
        <f t="shared" si="32"/>
        <v>0</v>
      </c>
      <c r="BJ28" s="18">
        <f t="shared" si="33"/>
        <v>7</v>
      </c>
      <c r="BK28" s="18"/>
      <c r="BL28" s="18">
        <f t="shared" si="34"/>
        <v>7</v>
      </c>
      <c r="BM28" s="18">
        <f t="shared" si="35"/>
        <v>-2</v>
      </c>
      <c r="BN28" s="18">
        <f t="shared" si="36"/>
        <v>-22.222222222222221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 t="shared" si="39"/>
        <v>-2</v>
      </c>
      <c r="CW28" s="173">
        <f t="shared" si="37"/>
        <v>-22.222222222222221</v>
      </c>
      <c r="CX28" s="60"/>
      <c r="CY28" s="60"/>
      <c r="CZ28" s="60"/>
      <c r="DA28" s="60"/>
      <c r="DB28" s="60"/>
      <c r="DC28" s="75"/>
      <c r="DD28" s="60"/>
      <c r="DE28" s="75"/>
      <c r="DF28" s="60"/>
      <c r="DG28" s="60"/>
      <c r="DH28" s="60"/>
      <c r="DI28" s="60"/>
      <c r="DK28" s="3">
        <v>1</v>
      </c>
      <c r="DM28" s="3">
        <v>6</v>
      </c>
      <c r="DN28" s="3">
        <v>7</v>
      </c>
    </row>
    <row r="29" spans="1:118" s="3" customFormat="1">
      <c r="A29" s="56">
        <v>138</v>
      </c>
      <c r="B29" s="58">
        <v>80030031</v>
      </c>
      <c r="C29" s="59" t="s">
        <v>144</v>
      </c>
      <c r="D29" s="75" t="s">
        <v>140</v>
      </c>
      <c r="E29" s="60" t="s">
        <v>105</v>
      </c>
      <c r="F29" s="60" t="s">
        <v>106</v>
      </c>
      <c r="G29" s="60" t="s">
        <v>107</v>
      </c>
      <c r="H29" s="60" t="s">
        <v>108</v>
      </c>
      <c r="I29" s="56">
        <v>5</v>
      </c>
      <c r="J29" s="56" t="s">
        <v>116</v>
      </c>
      <c r="K29" s="56" t="s">
        <v>110</v>
      </c>
      <c r="L29" s="61">
        <v>0</v>
      </c>
      <c r="M29" s="62">
        <f t="shared" si="4"/>
        <v>0</v>
      </c>
      <c r="N29" s="61">
        <v>10</v>
      </c>
      <c r="O29" s="62">
        <f t="shared" si="5"/>
        <v>1</v>
      </c>
      <c r="P29" s="61">
        <v>9</v>
      </c>
      <c r="Q29" s="62">
        <f t="shared" si="6"/>
        <v>1</v>
      </c>
      <c r="R29" s="61">
        <v>22</v>
      </c>
      <c r="S29" s="63">
        <f t="shared" si="7"/>
        <v>1</v>
      </c>
      <c r="T29" s="61">
        <v>18</v>
      </c>
      <c r="U29" s="63">
        <f t="shared" si="8"/>
        <v>1</v>
      </c>
      <c r="V29" s="61">
        <v>21</v>
      </c>
      <c r="W29" s="63">
        <f t="shared" si="9"/>
        <v>1</v>
      </c>
      <c r="X29" s="61">
        <v>23</v>
      </c>
      <c r="Y29" s="63">
        <f t="shared" si="10"/>
        <v>1</v>
      </c>
      <c r="Z29" s="61">
        <v>25</v>
      </c>
      <c r="AA29" s="63">
        <f t="shared" si="11"/>
        <v>1</v>
      </c>
      <c r="AB29" s="61">
        <v>20</v>
      </c>
      <c r="AC29" s="63">
        <f t="shared" si="12"/>
        <v>1</v>
      </c>
      <c r="AD29" s="64">
        <v>0</v>
      </c>
      <c r="AE29" s="65">
        <f t="shared" si="13"/>
        <v>0</v>
      </c>
      <c r="AF29" s="64">
        <v>0</v>
      </c>
      <c r="AG29" s="65">
        <f t="shared" si="14"/>
        <v>0</v>
      </c>
      <c r="AH29" s="64">
        <v>0</v>
      </c>
      <c r="AI29" s="65">
        <f t="shared" si="15"/>
        <v>0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148</v>
      </c>
      <c r="AQ29" s="66">
        <f t="shared" si="20"/>
        <v>8</v>
      </c>
      <c r="AR29" s="56">
        <v>1</v>
      </c>
      <c r="AS29" s="56"/>
      <c r="AT29" s="56">
        <v>9</v>
      </c>
      <c r="AU29" s="67">
        <f t="shared" si="21"/>
        <v>10</v>
      </c>
      <c r="AV29" s="68">
        <f t="shared" si="22"/>
        <v>1</v>
      </c>
      <c r="AW29" s="68">
        <f t="shared" si="23"/>
        <v>1</v>
      </c>
      <c r="AX29" s="14">
        <f t="shared" si="40"/>
        <v>10</v>
      </c>
      <c r="AY29" s="67">
        <f t="shared" si="25"/>
        <v>12</v>
      </c>
      <c r="AZ29" s="69">
        <f t="shared" si="26"/>
        <v>0</v>
      </c>
      <c r="BA29" s="69">
        <f t="shared" si="27"/>
        <v>-1</v>
      </c>
      <c r="BB29" s="69">
        <f t="shared" si="28"/>
        <v>-1</v>
      </c>
      <c r="BC29" s="67">
        <f t="shared" si="29"/>
        <v>-2</v>
      </c>
      <c r="BD29" s="70">
        <f t="shared" si="30"/>
        <v>-16.666666666666664</v>
      </c>
      <c r="BE29" s="70">
        <f t="shared" si="31"/>
        <v>-10</v>
      </c>
      <c r="BF29" s="71"/>
      <c r="BG29" s="71"/>
      <c r="BH29" s="71"/>
      <c r="BI29" s="54">
        <f t="shared" si="32"/>
        <v>0</v>
      </c>
      <c r="BJ29" s="18">
        <f t="shared" si="33"/>
        <v>10</v>
      </c>
      <c r="BK29" s="18"/>
      <c r="BL29" s="18">
        <f t="shared" si="34"/>
        <v>10</v>
      </c>
      <c r="BM29" s="18">
        <f t="shared" si="35"/>
        <v>-2</v>
      </c>
      <c r="BN29" s="18">
        <f t="shared" si="36"/>
        <v>-16.666666666666664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 t="shared" si="39"/>
        <v>-2</v>
      </c>
      <c r="CW29" s="173">
        <f t="shared" si="37"/>
        <v>-16.666666666666664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K29" s="3">
        <v>1</v>
      </c>
      <c r="DM29" s="3">
        <v>9</v>
      </c>
      <c r="DN29" s="3">
        <v>10</v>
      </c>
    </row>
    <row r="30" spans="1:118" s="3" customFormat="1">
      <c r="A30" s="56">
        <v>143</v>
      </c>
      <c r="B30" s="58">
        <v>80030028</v>
      </c>
      <c r="C30" s="59" t="s">
        <v>141</v>
      </c>
      <c r="D30" s="75" t="s">
        <v>140</v>
      </c>
      <c r="E30" s="60" t="s">
        <v>105</v>
      </c>
      <c r="F30" s="60" t="s">
        <v>106</v>
      </c>
      <c r="G30" s="60" t="s">
        <v>107</v>
      </c>
      <c r="H30" s="60" t="s">
        <v>108</v>
      </c>
      <c r="I30" s="56">
        <v>7</v>
      </c>
      <c r="J30" s="56" t="s">
        <v>116</v>
      </c>
      <c r="K30" s="56" t="s">
        <v>110</v>
      </c>
      <c r="L30" s="61">
        <v>6</v>
      </c>
      <c r="M30" s="62">
        <f t="shared" si="4"/>
        <v>1</v>
      </c>
      <c r="N30" s="61">
        <v>6</v>
      </c>
      <c r="O30" s="62">
        <f t="shared" si="5"/>
        <v>1</v>
      </c>
      <c r="P30" s="61">
        <v>13</v>
      </c>
      <c r="Q30" s="62">
        <f t="shared" si="6"/>
        <v>1</v>
      </c>
      <c r="R30" s="61">
        <v>19</v>
      </c>
      <c r="S30" s="63">
        <f t="shared" si="7"/>
        <v>1</v>
      </c>
      <c r="T30" s="61">
        <v>20</v>
      </c>
      <c r="U30" s="63">
        <f t="shared" si="8"/>
        <v>1</v>
      </c>
      <c r="V30" s="61">
        <v>20</v>
      </c>
      <c r="W30" s="63">
        <f t="shared" si="9"/>
        <v>1</v>
      </c>
      <c r="X30" s="61">
        <v>20</v>
      </c>
      <c r="Y30" s="63">
        <f t="shared" si="10"/>
        <v>1</v>
      </c>
      <c r="Z30" s="61">
        <v>22</v>
      </c>
      <c r="AA30" s="63">
        <f t="shared" si="11"/>
        <v>1</v>
      </c>
      <c r="AB30" s="61">
        <v>20</v>
      </c>
      <c r="AC30" s="63">
        <f t="shared" si="12"/>
        <v>1</v>
      </c>
      <c r="AD30" s="64">
        <v>0</v>
      </c>
      <c r="AE30" s="65">
        <f t="shared" si="13"/>
        <v>0</v>
      </c>
      <c r="AF30" s="64">
        <v>0</v>
      </c>
      <c r="AG30" s="65">
        <f t="shared" si="14"/>
        <v>0</v>
      </c>
      <c r="AH30" s="64">
        <v>0</v>
      </c>
      <c r="AI30" s="65">
        <f t="shared" si="15"/>
        <v>0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146</v>
      </c>
      <c r="AQ30" s="66">
        <f t="shared" si="20"/>
        <v>9</v>
      </c>
      <c r="AR30" s="56">
        <v>1</v>
      </c>
      <c r="AS30" s="56"/>
      <c r="AT30" s="56">
        <v>10</v>
      </c>
      <c r="AU30" s="67">
        <f t="shared" si="21"/>
        <v>11</v>
      </c>
      <c r="AV30" s="68">
        <f t="shared" si="22"/>
        <v>1</v>
      </c>
      <c r="AW30" s="68">
        <f t="shared" si="23"/>
        <v>1</v>
      </c>
      <c r="AX30" s="14">
        <f t="shared" si="40"/>
        <v>11</v>
      </c>
      <c r="AY30" s="67">
        <f t="shared" si="25"/>
        <v>13</v>
      </c>
      <c r="AZ30" s="69">
        <f t="shared" si="26"/>
        <v>0</v>
      </c>
      <c r="BA30" s="69">
        <f t="shared" si="27"/>
        <v>-1</v>
      </c>
      <c r="BB30" s="69">
        <f t="shared" si="28"/>
        <v>-1</v>
      </c>
      <c r="BC30" s="67">
        <f t="shared" si="29"/>
        <v>-2</v>
      </c>
      <c r="BD30" s="70">
        <f t="shared" si="30"/>
        <v>-15.384615384615385</v>
      </c>
      <c r="BE30" s="70">
        <f t="shared" si="31"/>
        <v>-9.0909090909090917</v>
      </c>
      <c r="BF30" s="71"/>
      <c r="BG30" s="71"/>
      <c r="BH30" s="71">
        <v>1</v>
      </c>
      <c r="BI30" s="54">
        <f t="shared" si="32"/>
        <v>1</v>
      </c>
      <c r="BJ30" s="18">
        <f t="shared" si="33"/>
        <v>10</v>
      </c>
      <c r="BK30" s="18">
        <v>4</v>
      </c>
      <c r="BL30" s="18">
        <f t="shared" si="34"/>
        <v>14</v>
      </c>
      <c r="BM30" s="18">
        <f t="shared" si="35"/>
        <v>1</v>
      </c>
      <c r="BN30" s="18">
        <f t="shared" si="36"/>
        <v>7.6923076923076925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 t="shared" si="39"/>
        <v>-2</v>
      </c>
      <c r="CW30" s="173">
        <f t="shared" si="37"/>
        <v>-15.384615384615385</v>
      </c>
      <c r="CX30" s="60"/>
      <c r="CY30" s="60"/>
      <c r="CZ30" s="60"/>
      <c r="DA30" s="60"/>
      <c r="DB30" s="60"/>
      <c r="DC30" s="75">
        <v>1</v>
      </c>
      <c r="DD30" s="60"/>
      <c r="DE30" s="75"/>
      <c r="DF30" s="60"/>
      <c r="DG30" s="60"/>
      <c r="DH30" s="60"/>
      <c r="DI30" s="60"/>
      <c r="DK30" s="3">
        <v>1</v>
      </c>
      <c r="DM30" s="3">
        <v>8</v>
      </c>
      <c r="DN30" s="3">
        <v>9</v>
      </c>
    </row>
    <row r="31" spans="1:118" s="3" customFormat="1">
      <c r="A31" s="56">
        <v>156</v>
      </c>
      <c r="B31" s="58">
        <v>80030032</v>
      </c>
      <c r="C31" s="59" t="s">
        <v>145</v>
      </c>
      <c r="D31" s="75" t="s">
        <v>140</v>
      </c>
      <c r="E31" s="60" t="s">
        <v>105</v>
      </c>
      <c r="F31" s="60" t="s">
        <v>106</v>
      </c>
      <c r="G31" s="60" t="s">
        <v>107</v>
      </c>
      <c r="H31" s="60" t="s">
        <v>108</v>
      </c>
      <c r="I31" s="56">
        <v>4</v>
      </c>
      <c r="J31" s="56" t="s">
        <v>116</v>
      </c>
      <c r="K31" s="56" t="s">
        <v>113</v>
      </c>
      <c r="L31" s="61">
        <v>0</v>
      </c>
      <c r="M31" s="62">
        <f t="shared" si="4"/>
        <v>0</v>
      </c>
      <c r="N31" s="61">
        <v>14</v>
      </c>
      <c r="O31" s="62">
        <f t="shared" si="5"/>
        <v>1</v>
      </c>
      <c r="P31" s="61">
        <v>14</v>
      </c>
      <c r="Q31" s="62">
        <f t="shared" si="6"/>
        <v>1</v>
      </c>
      <c r="R31" s="61">
        <v>33</v>
      </c>
      <c r="S31" s="63">
        <f t="shared" si="7"/>
        <v>1</v>
      </c>
      <c r="T31" s="61">
        <v>60</v>
      </c>
      <c r="U31" s="63">
        <f t="shared" si="8"/>
        <v>2</v>
      </c>
      <c r="V31" s="61">
        <v>43</v>
      </c>
      <c r="W31" s="63">
        <f t="shared" si="9"/>
        <v>2</v>
      </c>
      <c r="X31" s="61">
        <v>49</v>
      </c>
      <c r="Y31" s="63">
        <f t="shared" si="10"/>
        <v>2</v>
      </c>
      <c r="Z31" s="61">
        <v>44</v>
      </c>
      <c r="AA31" s="63">
        <f t="shared" si="11"/>
        <v>2</v>
      </c>
      <c r="AB31" s="61">
        <v>47</v>
      </c>
      <c r="AC31" s="63">
        <f t="shared" si="12"/>
        <v>2</v>
      </c>
      <c r="AD31" s="64">
        <v>0</v>
      </c>
      <c r="AE31" s="65">
        <f t="shared" si="13"/>
        <v>0</v>
      </c>
      <c r="AF31" s="64">
        <v>0</v>
      </c>
      <c r="AG31" s="65">
        <f t="shared" si="14"/>
        <v>0</v>
      </c>
      <c r="AH31" s="64">
        <v>0</v>
      </c>
      <c r="AI31" s="65">
        <f t="shared" si="15"/>
        <v>0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304</v>
      </c>
      <c r="AQ31" s="66">
        <f t="shared" si="20"/>
        <v>13</v>
      </c>
      <c r="AR31" s="56">
        <v>1</v>
      </c>
      <c r="AS31" s="56"/>
      <c r="AT31" s="56">
        <v>15</v>
      </c>
      <c r="AU31" s="67">
        <f t="shared" si="21"/>
        <v>16</v>
      </c>
      <c r="AV31" s="68">
        <f t="shared" si="22"/>
        <v>1</v>
      </c>
      <c r="AW31" s="68">
        <f t="shared" si="23"/>
        <v>1</v>
      </c>
      <c r="AX31" s="14">
        <f t="shared" si="40"/>
        <v>16</v>
      </c>
      <c r="AY31" s="67">
        <f t="shared" si="25"/>
        <v>18</v>
      </c>
      <c r="AZ31" s="69">
        <f t="shared" si="26"/>
        <v>0</v>
      </c>
      <c r="BA31" s="69">
        <f t="shared" si="27"/>
        <v>-1</v>
      </c>
      <c r="BB31" s="69">
        <f t="shared" si="28"/>
        <v>-1</v>
      </c>
      <c r="BC31" s="67">
        <f t="shared" si="29"/>
        <v>-2</v>
      </c>
      <c r="BD31" s="70">
        <f t="shared" si="30"/>
        <v>-11.111111111111111</v>
      </c>
      <c r="BE31" s="70">
        <f t="shared" si="31"/>
        <v>-6.25</v>
      </c>
      <c r="BF31" s="71"/>
      <c r="BG31" s="71"/>
      <c r="BH31" s="71">
        <v>2</v>
      </c>
      <c r="BI31" s="54">
        <f t="shared" si="32"/>
        <v>2</v>
      </c>
      <c r="BJ31" s="18">
        <f t="shared" si="33"/>
        <v>14</v>
      </c>
      <c r="BK31" s="18">
        <v>4</v>
      </c>
      <c r="BL31" s="18">
        <f t="shared" si="34"/>
        <v>18</v>
      </c>
      <c r="BM31" s="18">
        <f t="shared" si="35"/>
        <v>0</v>
      </c>
      <c r="BN31" s="18">
        <f t="shared" si="36"/>
        <v>0</v>
      </c>
      <c r="BO31" s="73"/>
      <c r="BP31" s="55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60"/>
      <c r="CV31" s="56">
        <f t="shared" si="39"/>
        <v>-2</v>
      </c>
      <c r="CW31" s="173">
        <f t="shared" si="37"/>
        <v>-11.111111111111111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K31" s="3">
        <v>1</v>
      </c>
      <c r="DM31" s="3">
        <v>14</v>
      </c>
      <c r="DN31" s="3">
        <v>15</v>
      </c>
    </row>
    <row r="32" spans="1:118" s="3" customFormat="1">
      <c r="A32" s="56">
        <v>160</v>
      </c>
      <c r="B32" s="58">
        <v>80030012</v>
      </c>
      <c r="C32" s="59" t="s">
        <v>124</v>
      </c>
      <c r="D32" s="75" t="s">
        <v>105</v>
      </c>
      <c r="E32" s="60" t="s">
        <v>105</v>
      </c>
      <c r="F32" s="60" t="s">
        <v>106</v>
      </c>
      <c r="G32" s="60" t="s">
        <v>107</v>
      </c>
      <c r="H32" s="60" t="s">
        <v>108</v>
      </c>
      <c r="I32" s="56">
        <v>20</v>
      </c>
      <c r="J32" s="56" t="s">
        <v>116</v>
      </c>
      <c r="K32" s="56" t="s">
        <v>113</v>
      </c>
      <c r="L32" s="61">
        <v>0</v>
      </c>
      <c r="M32" s="62">
        <f t="shared" si="4"/>
        <v>0</v>
      </c>
      <c r="N32" s="61">
        <v>19</v>
      </c>
      <c r="O32" s="62">
        <f t="shared" si="5"/>
        <v>1</v>
      </c>
      <c r="P32" s="61">
        <v>16</v>
      </c>
      <c r="Q32" s="62">
        <f t="shared" si="6"/>
        <v>1</v>
      </c>
      <c r="R32" s="61">
        <v>19</v>
      </c>
      <c r="S32" s="63">
        <f t="shared" si="7"/>
        <v>1</v>
      </c>
      <c r="T32" s="61">
        <v>18</v>
      </c>
      <c r="U32" s="63">
        <f t="shared" si="8"/>
        <v>1</v>
      </c>
      <c r="V32" s="61">
        <v>17</v>
      </c>
      <c r="W32" s="63">
        <f t="shared" si="9"/>
        <v>1</v>
      </c>
      <c r="X32" s="61">
        <v>19</v>
      </c>
      <c r="Y32" s="63">
        <f t="shared" si="10"/>
        <v>1</v>
      </c>
      <c r="Z32" s="61">
        <v>18</v>
      </c>
      <c r="AA32" s="63">
        <f t="shared" si="11"/>
        <v>1</v>
      </c>
      <c r="AB32" s="61">
        <v>15</v>
      </c>
      <c r="AC32" s="63">
        <f t="shared" si="12"/>
        <v>1</v>
      </c>
      <c r="AD32" s="64">
        <v>0</v>
      </c>
      <c r="AE32" s="65">
        <f t="shared" si="13"/>
        <v>0</v>
      </c>
      <c r="AF32" s="64">
        <v>0</v>
      </c>
      <c r="AG32" s="65">
        <f t="shared" si="14"/>
        <v>0</v>
      </c>
      <c r="AH32" s="64">
        <v>0</v>
      </c>
      <c r="AI32" s="65">
        <f t="shared" si="15"/>
        <v>0</v>
      </c>
      <c r="AJ32" s="64"/>
      <c r="AK32" s="65">
        <f t="shared" si="16"/>
        <v>0</v>
      </c>
      <c r="AL32" s="64"/>
      <c r="AM32" s="65">
        <f t="shared" si="17"/>
        <v>0</v>
      </c>
      <c r="AN32" s="64"/>
      <c r="AO32" s="65">
        <f t="shared" si="18"/>
        <v>0</v>
      </c>
      <c r="AP32" s="66">
        <f t="shared" si="19"/>
        <v>141</v>
      </c>
      <c r="AQ32" s="66">
        <f t="shared" si="20"/>
        <v>8</v>
      </c>
      <c r="AR32" s="56">
        <v>1</v>
      </c>
      <c r="AS32" s="56"/>
      <c r="AT32" s="56">
        <v>10</v>
      </c>
      <c r="AU32" s="67">
        <f t="shared" si="21"/>
        <v>11</v>
      </c>
      <c r="AV32" s="68">
        <f t="shared" si="22"/>
        <v>1</v>
      </c>
      <c r="AW32" s="68">
        <f t="shared" si="23"/>
        <v>1</v>
      </c>
      <c r="AX32" s="14">
        <f t="shared" si="40"/>
        <v>10</v>
      </c>
      <c r="AY32" s="67">
        <f t="shared" si="25"/>
        <v>12</v>
      </c>
      <c r="AZ32" s="69">
        <f t="shared" si="26"/>
        <v>0</v>
      </c>
      <c r="BA32" s="69">
        <f t="shared" si="27"/>
        <v>-1</v>
      </c>
      <c r="BB32" s="69">
        <f t="shared" si="28"/>
        <v>0</v>
      </c>
      <c r="BC32" s="67">
        <f t="shared" si="29"/>
        <v>-1</v>
      </c>
      <c r="BD32" s="70">
        <f t="shared" si="30"/>
        <v>-8.3333333333333321</v>
      </c>
      <c r="BE32" s="70">
        <f t="shared" si="31"/>
        <v>0</v>
      </c>
      <c r="BF32" s="71"/>
      <c r="BG32" s="71"/>
      <c r="BH32" s="71">
        <v>1</v>
      </c>
      <c r="BI32" s="54">
        <f t="shared" si="32"/>
        <v>1</v>
      </c>
      <c r="BJ32" s="18">
        <f t="shared" si="33"/>
        <v>10</v>
      </c>
      <c r="BK32" s="18">
        <v>3</v>
      </c>
      <c r="BL32" s="18">
        <f t="shared" si="34"/>
        <v>13</v>
      </c>
      <c r="BM32" s="18">
        <f t="shared" si="35"/>
        <v>1</v>
      </c>
      <c r="BN32" s="18">
        <f t="shared" si="36"/>
        <v>8.3333333333333321</v>
      </c>
      <c r="BO32" s="73"/>
      <c r="BP32" s="55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/>
      <c r="CV32" s="56">
        <f t="shared" si="39"/>
        <v>-1</v>
      </c>
      <c r="CW32" s="173">
        <f t="shared" si="37"/>
        <v>-8.3333333333333321</v>
      </c>
      <c r="CX32" s="60"/>
      <c r="CY32" s="60"/>
      <c r="CZ32" s="60"/>
      <c r="DA32" s="60"/>
      <c r="DB32" s="60"/>
      <c r="DC32" s="75"/>
      <c r="DD32" s="60"/>
      <c r="DE32" s="75"/>
      <c r="DF32" s="60"/>
      <c r="DG32" s="60"/>
      <c r="DH32" s="60"/>
      <c r="DI32" s="60"/>
      <c r="DK32" s="3">
        <v>1</v>
      </c>
      <c r="DM32" s="3">
        <v>9</v>
      </c>
      <c r="DN32" s="3">
        <v>10</v>
      </c>
    </row>
    <row r="33" spans="1:118" s="3" customFormat="1">
      <c r="A33" s="56">
        <v>182</v>
      </c>
      <c r="B33" s="58">
        <v>80030013</v>
      </c>
      <c r="C33" s="59" t="s">
        <v>125</v>
      </c>
      <c r="D33" s="75" t="s">
        <v>105</v>
      </c>
      <c r="E33" s="60" t="s">
        <v>105</v>
      </c>
      <c r="F33" s="60" t="s">
        <v>106</v>
      </c>
      <c r="G33" s="60" t="s">
        <v>107</v>
      </c>
      <c r="H33" s="60" t="s">
        <v>112</v>
      </c>
      <c r="I33" s="56">
        <v>4</v>
      </c>
      <c r="J33" s="56" t="s">
        <v>116</v>
      </c>
      <c r="K33" s="56" t="s">
        <v>113</v>
      </c>
      <c r="L33" s="61">
        <v>4</v>
      </c>
      <c r="M33" s="62">
        <f t="shared" si="4"/>
        <v>1</v>
      </c>
      <c r="N33" s="61">
        <v>16</v>
      </c>
      <c r="O33" s="62">
        <f t="shared" si="5"/>
        <v>1</v>
      </c>
      <c r="P33" s="61">
        <v>30</v>
      </c>
      <c r="Q33" s="62">
        <f t="shared" si="6"/>
        <v>1</v>
      </c>
      <c r="R33" s="61">
        <v>37</v>
      </c>
      <c r="S33" s="63">
        <f t="shared" si="7"/>
        <v>1</v>
      </c>
      <c r="T33" s="61">
        <v>45</v>
      </c>
      <c r="U33" s="63">
        <f t="shared" si="8"/>
        <v>2</v>
      </c>
      <c r="V33" s="61">
        <v>41</v>
      </c>
      <c r="W33" s="63">
        <f t="shared" si="9"/>
        <v>2</v>
      </c>
      <c r="X33" s="61">
        <v>40</v>
      </c>
      <c r="Y33" s="63">
        <f t="shared" si="10"/>
        <v>2</v>
      </c>
      <c r="Z33" s="61">
        <v>29</v>
      </c>
      <c r="AA33" s="63">
        <f t="shared" si="11"/>
        <v>1</v>
      </c>
      <c r="AB33" s="61">
        <v>36</v>
      </c>
      <c r="AC33" s="63">
        <f t="shared" si="12"/>
        <v>1</v>
      </c>
      <c r="AD33" s="64">
        <v>26</v>
      </c>
      <c r="AE33" s="65">
        <f t="shared" si="13"/>
        <v>1</v>
      </c>
      <c r="AF33" s="64">
        <v>11</v>
      </c>
      <c r="AG33" s="65">
        <f t="shared" si="14"/>
        <v>1</v>
      </c>
      <c r="AH33" s="64">
        <v>17</v>
      </c>
      <c r="AI33" s="65">
        <f t="shared" si="15"/>
        <v>1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332</v>
      </c>
      <c r="AQ33" s="66">
        <f t="shared" si="20"/>
        <v>15</v>
      </c>
      <c r="AR33" s="56">
        <v>1</v>
      </c>
      <c r="AS33" s="56"/>
      <c r="AT33" s="56">
        <v>19</v>
      </c>
      <c r="AU33" s="67">
        <f t="shared" si="21"/>
        <v>20</v>
      </c>
      <c r="AV33" s="68">
        <f t="shared" si="22"/>
        <v>1</v>
      </c>
      <c r="AW33" s="68">
        <f t="shared" si="23"/>
        <v>1</v>
      </c>
      <c r="AX33" s="14">
        <f t="shared" si="40"/>
        <v>19</v>
      </c>
      <c r="AY33" s="67">
        <f t="shared" si="25"/>
        <v>21</v>
      </c>
      <c r="AZ33" s="69">
        <f t="shared" si="26"/>
        <v>0</v>
      </c>
      <c r="BA33" s="69">
        <f t="shared" si="27"/>
        <v>-1</v>
      </c>
      <c r="BB33" s="69">
        <f t="shared" si="28"/>
        <v>0</v>
      </c>
      <c r="BC33" s="67">
        <f t="shared" si="29"/>
        <v>-1</v>
      </c>
      <c r="BD33" s="70">
        <f t="shared" si="30"/>
        <v>-4.7619047619047619</v>
      </c>
      <c r="BE33" s="70">
        <f t="shared" si="31"/>
        <v>0</v>
      </c>
      <c r="BF33" s="71"/>
      <c r="BG33" s="71"/>
      <c r="BH33" s="71">
        <v>2</v>
      </c>
      <c r="BI33" s="54">
        <f t="shared" si="32"/>
        <v>2</v>
      </c>
      <c r="BJ33" s="18">
        <f t="shared" si="33"/>
        <v>18</v>
      </c>
      <c r="BK33" s="18">
        <v>3</v>
      </c>
      <c r="BL33" s="18">
        <f t="shared" si="34"/>
        <v>21</v>
      </c>
      <c r="BM33" s="18">
        <f t="shared" si="35"/>
        <v>0</v>
      </c>
      <c r="BN33" s="18">
        <f t="shared" si="36"/>
        <v>0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/>
      <c r="CV33" s="56">
        <f t="shared" si="39"/>
        <v>-1</v>
      </c>
      <c r="CW33" s="173">
        <f t="shared" si="37"/>
        <v>-4.7619047619047619</v>
      </c>
      <c r="CX33" s="60"/>
      <c r="CY33" s="60"/>
      <c r="CZ33" s="60"/>
      <c r="DA33" s="60"/>
      <c r="DB33" s="60"/>
      <c r="DC33" s="75"/>
      <c r="DD33" s="60"/>
      <c r="DE33" s="75">
        <v>1</v>
      </c>
      <c r="DF33" s="60"/>
      <c r="DG33" s="60"/>
      <c r="DH33" s="60"/>
      <c r="DI33" s="60"/>
      <c r="DK33" s="3">
        <v>1</v>
      </c>
      <c r="DM33" s="3">
        <v>19</v>
      </c>
      <c r="DN33" s="3">
        <v>20</v>
      </c>
    </row>
    <row r="34" spans="1:118" s="3" customFormat="1">
      <c r="A34" s="56">
        <v>183</v>
      </c>
      <c r="B34" s="58">
        <v>80030015</v>
      </c>
      <c r="C34" s="59" t="s">
        <v>128</v>
      </c>
      <c r="D34" s="75" t="s">
        <v>127</v>
      </c>
      <c r="E34" s="60" t="s">
        <v>105</v>
      </c>
      <c r="F34" s="60" t="s">
        <v>106</v>
      </c>
      <c r="G34" s="60" t="s">
        <v>107</v>
      </c>
      <c r="H34" s="60" t="s">
        <v>112</v>
      </c>
      <c r="I34" s="56">
        <v>5</v>
      </c>
      <c r="J34" s="56" t="s">
        <v>116</v>
      </c>
      <c r="K34" s="56" t="s">
        <v>113</v>
      </c>
      <c r="L34" s="61">
        <v>0</v>
      </c>
      <c r="M34" s="62">
        <f t="shared" si="4"/>
        <v>0</v>
      </c>
      <c r="N34" s="61">
        <v>21</v>
      </c>
      <c r="O34" s="62">
        <f t="shared" si="5"/>
        <v>1</v>
      </c>
      <c r="P34" s="61">
        <v>19</v>
      </c>
      <c r="Q34" s="62">
        <f t="shared" si="6"/>
        <v>1</v>
      </c>
      <c r="R34" s="61">
        <v>57</v>
      </c>
      <c r="S34" s="63">
        <f t="shared" si="7"/>
        <v>2</v>
      </c>
      <c r="T34" s="61">
        <v>47</v>
      </c>
      <c r="U34" s="63">
        <f t="shared" si="8"/>
        <v>2</v>
      </c>
      <c r="V34" s="61">
        <v>56</v>
      </c>
      <c r="W34" s="63">
        <f t="shared" si="9"/>
        <v>2</v>
      </c>
      <c r="X34" s="61">
        <v>57</v>
      </c>
      <c r="Y34" s="63">
        <f t="shared" si="10"/>
        <v>2</v>
      </c>
      <c r="Z34" s="61">
        <v>43</v>
      </c>
      <c r="AA34" s="63">
        <f t="shared" si="11"/>
        <v>2</v>
      </c>
      <c r="AB34" s="61">
        <v>48</v>
      </c>
      <c r="AC34" s="63">
        <f t="shared" si="12"/>
        <v>2</v>
      </c>
      <c r="AD34" s="64">
        <v>29</v>
      </c>
      <c r="AE34" s="65">
        <f t="shared" si="13"/>
        <v>1</v>
      </c>
      <c r="AF34" s="64">
        <v>22</v>
      </c>
      <c r="AG34" s="65">
        <f t="shared" si="14"/>
        <v>1</v>
      </c>
      <c r="AH34" s="64">
        <v>45</v>
      </c>
      <c r="AI34" s="65">
        <f t="shared" si="15"/>
        <v>2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444</v>
      </c>
      <c r="AQ34" s="66">
        <f t="shared" si="20"/>
        <v>18</v>
      </c>
      <c r="AR34" s="56">
        <v>1</v>
      </c>
      <c r="AS34" s="56">
        <v>1</v>
      </c>
      <c r="AT34" s="56">
        <v>23</v>
      </c>
      <c r="AU34" s="67">
        <f t="shared" si="21"/>
        <v>25</v>
      </c>
      <c r="AV34" s="68">
        <f t="shared" si="22"/>
        <v>1</v>
      </c>
      <c r="AW34" s="68">
        <f t="shared" si="23"/>
        <v>1</v>
      </c>
      <c r="AX34" s="14">
        <f t="shared" si="40"/>
        <v>23</v>
      </c>
      <c r="AY34" s="67">
        <f t="shared" si="25"/>
        <v>25</v>
      </c>
      <c r="AZ34" s="69">
        <f t="shared" si="26"/>
        <v>0</v>
      </c>
      <c r="BA34" s="69">
        <f t="shared" si="27"/>
        <v>0</v>
      </c>
      <c r="BB34" s="69">
        <f t="shared" si="28"/>
        <v>0</v>
      </c>
      <c r="BC34" s="67">
        <f t="shared" si="29"/>
        <v>0</v>
      </c>
      <c r="BD34" s="70">
        <f t="shared" si="30"/>
        <v>0</v>
      </c>
      <c r="BE34" s="70">
        <f t="shared" si="31"/>
        <v>0</v>
      </c>
      <c r="BF34" s="71"/>
      <c r="BG34" s="71"/>
      <c r="BH34" s="71">
        <v>1</v>
      </c>
      <c r="BI34" s="54">
        <f t="shared" si="32"/>
        <v>1</v>
      </c>
      <c r="BJ34" s="18">
        <f t="shared" si="33"/>
        <v>24</v>
      </c>
      <c r="BK34" s="18">
        <v>2</v>
      </c>
      <c r="BL34" s="18">
        <f t="shared" si="34"/>
        <v>26</v>
      </c>
      <c r="BM34" s="18">
        <f t="shared" si="35"/>
        <v>1</v>
      </c>
      <c r="BN34" s="18">
        <f t="shared" si="36"/>
        <v>4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si="39"/>
        <v>0</v>
      </c>
      <c r="CW34" s="173">
        <f t="shared" si="37"/>
        <v>0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L34" s="3">
        <v>1</v>
      </c>
      <c r="DM34" s="3">
        <v>22</v>
      </c>
      <c r="DN34" s="3">
        <v>24</v>
      </c>
    </row>
    <row r="35" spans="1:118" s="3" customFormat="1">
      <c r="A35" s="56">
        <v>184</v>
      </c>
      <c r="B35" s="58">
        <v>80030002</v>
      </c>
      <c r="C35" s="59" t="s">
        <v>111</v>
      </c>
      <c r="D35" s="75" t="s">
        <v>104</v>
      </c>
      <c r="E35" s="60" t="s">
        <v>105</v>
      </c>
      <c r="F35" s="60" t="s">
        <v>106</v>
      </c>
      <c r="G35" s="60" t="s">
        <v>107</v>
      </c>
      <c r="H35" s="60" t="s">
        <v>112</v>
      </c>
      <c r="I35" s="56">
        <v>8</v>
      </c>
      <c r="J35" s="56" t="s">
        <v>109</v>
      </c>
      <c r="K35" s="56" t="s">
        <v>113</v>
      </c>
      <c r="L35" s="61">
        <v>0</v>
      </c>
      <c r="M35" s="62">
        <f t="shared" si="4"/>
        <v>0</v>
      </c>
      <c r="N35" s="61">
        <v>3</v>
      </c>
      <c r="O35" s="62">
        <f t="shared" si="5"/>
        <v>1</v>
      </c>
      <c r="P35" s="61">
        <v>7</v>
      </c>
      <c r="Q35" s="62">
        <f t="shared" si="6"/>
        <v>1</v>
      </c>
      <c r="R35" s="61">
        <v>22</v>
      </c>
      <c r="S35" s="63">
        <f t="shared" si="7"/>
        <v>1</v>
      </c>
      <c r="T35" s="61">
        <v>23</v>
      </c>
      <c r="U35" s="63">
        <f t="shared" si="8"/>
        <v>1</v>
      </c>
      <c r="V35" s="61">
        <v>28</v>
      </c>
      <c r="W35" s="63">
        <f t="shared" si="9"/>
        <v>1</v>
      </c>
      <c r="X35" s="61">
        <v>15</v>
      </c>
      <c r="Y35" s="63">
        <f t="shared" si="10"/>
        <v>1</v>
      </c>
      <c r="Z35" s="61">
        <v>22</v>
      </c>
      <c r="AA35" s="63">
        <f t="shared" si="11"/>
        <v>1</v>
      </c>
      <c r="AB35" s="61">
        <v>20</v>
      </c>
      <c r="AC35" s="63">
        <f t="shared" si="12"/>
        <v>1</v>
      </c>
      <c r="AD35" s="64">
        <v>14</v>
      </c>
      <c r="AE35" s="65">
        <f t="shared" si="13"/>
        <v>1</v>
      </c>
      <c r="AF35" s="64">
        <v>19</v>
      </c>
      <c r="AG35" s="65">
        <f t="shared" si="14"/>
        <v>1</v>
      </c>
      <c r="AH35" s="64">
        <v>11</v>
      </c>
      <c r="AI35" s="65">
        <f t="shared" si="15"/>
        <v>1</v>
      </c>
      <c r="AJ35" s="64"/>
      <c r="AK35" s="65">
        <f t="shared" si="16"/>
        <v>0</v>
      </c>
      <c r="AL35" s="64"/>
      <c r="AM35" s="65">
        <f t="shared" si="17"/>
        <v>0</v>
      </c>
      <c r="AN35" s="64"/>
      <c r="AO35" s="65">
        <f t="shared" si="18"/>
        <v>0</v>
      </c>
      <c r="AP35" s="66">
        <f t="shared" si="19"/>
        <v>184</v>
      </c>
      <c r="AQ35" s="66">
        <f t="shared" si="20"/>
        <v>11</v>
      </c>
      <c r="AR35" s="56">
        <v>1</v>
      </c>
      <c r="AS35" s="56"/>
      <c r="AT35" s="56">
        <v>15</v>
      </c>
      <c r="AU35" s="67">
        <f t="shared" si="21"/>
        <v>16</v>
      </c>
      <c r="AV35" s="68">
        <f t="shared" si="22"/>
        <v>1</v>
      </c>
      <c r="AW35" s="68">
        <f t="shared" si="23"/>
        <v>1</v>
      </c>
      <c r="AX35" s="14">
        <f t="shared" si="40"/>
        <v>14</v>
      </c>
      <c r="AY35" s="67">
        <f t="shared" si="25"/>
        <v>16</v>
      </c>
      <c r="AZ35" s="69">
        <f t="shared" si="26"/>
        <v>0</v>
      </c>
      <c r="BA35" s="69">
        <f t="shared" si="27"/>
        <v>-1</v>
      </c>
      <c r="BB35" s="69">
        <f t="shared" si="28"/>
        <v>1</v>
      </c>
      <c r="BC35" s="67">
        <f t="shared" si="29"/>
        <v>0</v>
      </c>
      <c r="BD35" s="70">
        <f t="shared" si="30"/>
        <v>0</v>
      </c>
      <c r="BE35" s="70">
        <f t="shared" si="31"/>
        <v>7.1428571428571423</v>
      </c>
      <c r="BF35" s="71"/>
      <c r="BG35" s="71"/>
      <c r="BH35" s="71"/>
      <c r="BI35" s="54">
        <f t="shared" si="32"/>
        <v>0</v>
      </c>
      <c r="BJ35" s="18">
        <f t="shared" si="33"/>
        <v>16</v>
      </c>
      <c r="BK35" s="18"/>
      <c r="BL35" s="18">
        <f t="shared" si="34"/>
        <v>16</v>
      </c>
      <c r="BM35" s="18">
        <f t="shared" si="35"/>
        <v>0</v>
      </c>
      <c r="BN35" s="18">
        <f t="shared" si="36"/>
        <v>0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/>
      <c r="CV35" s="56">
        <f t="shared" si="39"/>
        <v>0</v>
      </c>
      <c r="CW35" s="173">
        <f t="shared" si="37"/>
        <v>0</v>
      </c>
      <c r="CX35" s="60"/>
      <c r="CY35" s="60"/>
      <c r="CZ35" s="60"/>
      <c r="DA35" s="60"/>
      <c r="DB35" s="60"/>
      <c r="DC35" s="75">
        <v>1</v>
      </c>
      <c r="DD35" s="60"/>
      <c r="DE35" s="75">
        <v>3</v>
      </c>
      <c r="DF35" s="60"/>
      <c r="DG35" s="60"/>
      <c r="DH35" s="60"/>
      <c r="DI35" s="60"/>
      <c r="DK35" s="3">
        <v>1</v>
      </c>
      <c r="DM35" s="3">
        <v>15</v>
      </c>
      <c r="DN35" s="3">
        <v>16</v>
      </c>
    </row>
    <row r="36" spans="1:118" s="3" customFormat="1">
      <c r="A36" s="56">
        <v>185</v>
      </c>
      <c r="B36" s="58">
        <v>80030023</v>
      </c>
      <c r="C36" s="59" t="s">
        <v>136</v>
      </c>
      <c r="D36" s="75" t="s">
        <v>135</v>
      </c>
      <c r="E36" s="60" t="s">
        <v>105</v>
      </c>
      <c r="F36" s="60" t="s">
        <v>106</v>
      </c>
      <c r="G36" s="60" t="s">
        <v>107</v>
      </c>
      <c r="H36" s="60" t="s">
        <v>108</v>
      </c>
      <c r="I36" s="56">
        <v>15</v>
      </c>
      <c r="J36" s="56" t="s">
        <v>116</v>
      </c>
      <c r="K36" s="56" t="s">
        <v>110</v>
      </c>
      <c r="L36" s="61">
        <v>0</v>
      </c>
      <c r="M36" s="62">
        <f t="shared" si="4"/>
        <v>0</v>
      </c>
      <c r="N36" s="61">
        <v>4</v>
      </c>
      <c r="O36" s="62">
        <f t="shared" si="5"/>
        <v>1</v>
      </c>
      <c r="P36" s="61">
        <v>4</v>
      </c>
      <c r="Q36" s="62">
        <f t="shared" si="6"/>
        <v>1</v>
      </c>
      <c r="R36" s="61">
        <v>6</v>
      </c>
      <c r="S36" s="63">
        <f t="shared" si="7"/>
        <v>1</v>
      </c>
      <c r="T36" s="61">
        <v>5</v>
      </c>
      <c r="U36" s="63">
        <f t="shared" si="8"/>
        <v>1</v>
      </c>
      <c r="V36" s="61">
        <v>6</v>
      </c>
      <c r="W36" s="63">
        <f t="shared" si="9"/>
        <v>1</v>
      </c>
      <c r="X36" s="61">
        <v>2</v>
      </c>
      <c r="Y36" s="63">
        <f t="shared" si="10"/>
        <v>1</v>
      </c>
      <c r="Z36" s="61">
        <v>0</v>
      </c>
      <c r="AA36" s="63">
        <f t="shared" si="11"/>
        <v>0</v>
      </c>
      <c r="AB36" s="61">
        <v>3</v>
      </c>
      <c r="AC36" s="63">
        <f t="shared" si="12"/>
        <v>1</v>
      </c>
      <c r="AD36" s="64">
        <v>0</v>
      </c>
      <c r="AE36" s="65">
        <f t="shared" si="13"/>
        <v>0</v>
      </c>
      <c r="AF36" s="64">
        <v>0</v>
      </c>
      <c r="AG36" s="65">
        <f t="shared" si="14"/>
        <v>0</v>
      </c>
      <c r="AH36" s="64">
        <v>0</v>
      </c>
      <c r="AI36" s="65">
        <f t="shared" si="15"/>
        <v>0</v>
      </c>
      <c r="AJ36" s="64"/>
      <c r="AK36" s="65">
        <f t="shared" si="16"/>
        <v>0</v>
      </c>
      <c r="AL36" s="64"/>
      <c r="AM36" s="65">
        <f t="shared" si="17"/>
        <v>0</v>
      </c>
      <c r="AN36" s="64"/>
      <c r="AO36" s="65">
        <f t="shared" si="18"/>
        <v>0</v>
      </c>
      <c r="AP36" s="66">
        <f t="shared" si="19"/>
        <v>30</v>
      </c>
      <c r="AQ36" s="66">
        <f t="shared" si="20"/>
        <v>7</v>
      </c>
      <c r="AR36" s="56">
        <v>1</v>
      </c>
      <c r="AS36" s="56"/>
      <c r="AT36" s="56">
        <v>3</v>
      </c>
      <c r="AU36" s="67">
        <f t="shared" si="21"/>
        <v>4</v>
      </c>
      <c r="AV36" s="68">
        <f t="shared" si="22"/>
        <v>0</v>
      </c>
      <c r="AW36" s="68">
        <f t="shared" si="23"/>
        <v>0</v>
      </c>
      <c r="AX36" s="14">
        <v>4</v>
      </c>
      <c r="AY36" s="67">
        <f t="shared" si="25"/>
        <v>4</v>
      </c>
      <c r="AZ36" s="69">
        <f t="shared" si="26"/>
        <v>1</v>
      </c>
      <c r="BA36" s="69">
        <f t="shared" si="27"/>
        <v>0</v>
      </c>
      <c r="BB36" s="69">
        <f t="shared" si="28"/>
        <v>-1</v>
      </c>
      <c r="BC36" s="67">
        <f t="shared" si="29"/>
        <v>0</v>
      </c>
      <c r="BD36" s="70">
        <f t="shared" si="30"/>
        <v>0</v>
      </c>
      <c r="BE36" s="70">
        <f t="shared" si="31"/>
        <v>-25</v>
      </c>
      <c r="BF36" s="71"/>
      <c r="BG36" s="71"/>
      <c r="BH36" s="71"/>
      <c r="BI36" s="54">
        <f t="shared" si="32"/>
        <v>0</v>
      </c>
      <c r="BJ36" s="18">
        <f t="shared" si="33"/>
        <v>4</v>
      </c>
      <c r="BK36" s="18"/>
      <c r="BL36" s="18">
        <f t="shared" si="34"/>
        <v>4</v>
      </c>
      <c r="BM36" s="18">
        <f t="shared" si="35"/>
        <v>0</v>
      </c>
      <c r="BN36" s="18">
        <f t="shared" si="36"/>
        <v>0</v>
      </c>
      <c r="BO36" s="73"/>
      <c r="BP36" s="55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si="39"/>
        <v>0</v>
      </c>
      <c r="CW36" s="173">
        <f t="shared" si="37"/>
        <v>0</v>
      </c>
      <c r="CX36" s="60"/>
      <c r="CY36" s="60"/>
      <c r="CZ36" s="60"/>
      <c r="DA36" s="60"/>
      <c r="DB36" s="60"/>
      <c r="DC36" s="75">
        <v>1</v>
      </c>
      <c r="DD36" s="60"/>
      <c r="DE36" s="75"/>
      <c r="DF36" s="60"/>
      <c r="DG36" s="60"/>
      <c r="DH36" s="60"/>
      <c r="DI36" s="60"/>
      <c r="DK36" s="3">
        <v>1</v>
      </c>
      <c r="DM36" s="3">
        <v>3</v>
      </c>
      <c r="DN36" s="3">
        <v>4</v>
      </c>
    </row>
    <row r="37" spans="1:118" s="3" customFormat="1">
      <c r="A37" s="56">
        <v>186</v>
      </c>
      <c r="B37" s="58">
        <v>80030033</v>
      </c>
      <c r="C37" s="59" t="s">
        <v>146</v>
      </c>
      <c r="D37" s="75" t="s">
        <v>147</v>
      </c>
      <c r="E37" s="60" t="s">
        <v>105</v>
      </c>
      <c r="F37" s="60" t="s">
        <v>106</v>
      </c>
      <c r="G37" s="60" t="s">
        <v>107</v>
      </c>
      <c r="H37" s="60" t="s">
        <v>108</v>
      </c>
      <c r="I37" s="56">
        <v>12</v>
      </c>
      <c r="J37" s="56" t="s">
        <v>116</v>
      </c>
      <c r="K37" s="56" t="s">
        <v>113</v>
      </c>
      <c r="L37" s="61">
        <v>0</v>
      </c>
      <c r="M37" s="62">
        <f t="shared" si="4"/>
        <v>0</v>
      </c>
      <c r="N37" s="61">
        <v>6</v>
      </c>
      <c r="O37" s="62">
        <f t="shared" si="5"/>
        <v>1</v>
      </c>
      <c r="P37" s="61">
        <v>19</v>
      </c>
      <c r="Q37" s="62">
        <f t="shared" si="6"/>
        <v>1</v>
      </c>
      <c r="R37" s="61">
        <v>18</v>
      </c>
      <c r="S37" s="63">
        <f t="shared" si="7"/>
        <v>1</v>
      </c>
      <c r="T37" s="61">
        <v>17</v>
      </c>
      <c r="U37" s="63">
        <f t="shared" si="8"/>
        <v>1</v>
      </c>
      <c r="V37" s="61">
        <v>25</v>
      </c>
      <c r="W37" s="63">
        <f t="shared" si="9"/>
        <v>1</v>
      </c>
      <c r="X37" s="61">
        <v>18</v>
      </c>
      <c r="Y37" s="63">
        <f t="shared" si="10"/>
        <v>1</v>
      </c>
      <c r="Z37" s="61">
        <v>21</v>
      </c>
      <c r="AA37" s="63">
        <f t="shared" si="11"/>
        <v>1</v>
      </c>
      <c r="AB37" s="61">
        <v>22</v>
      </c>
      <c r="AC37" s="63">
        <f t="shared" si="12"/>
        <v>1</v>
      </c>
      <c r="AD37" s="64">
        <v>0</v>
      </c>
      <c r="AE37" s="65">
        <f t="shared" si="13"/>
        <v>0</v>
      </c>
      <c r="AF37" s="64">
        <v>0</v>
      </c>
      <c r="AG37" s="65">
        <f t="shared" si="14"/>
        <v>0</v>
      </c>
      <c r="AH37" s="64">
        <v>0</v>
      </c>
      <c r="AI37" s="65">
        <f t="shared" si="15"/>
        <v>0</v>
      </c>
      <c r="AJ37" s="64"/>
      <c r="AK37" s="65">
        <f t="shared" si="16"/>
        <v>0</v>
      </c>
      <c r="AL37" s="64"/>
      <c r="AM37" s="65">
        <f t="shared" si="17"/>
        <v>0</v>
      </c>
      <c r="AN37" s="64"/>
      <c r="AO37" s="65">
        <f t="shared" si="18"/>
        <v>0</v>
      </c>
      <c r="AP37" s="66">
        <f t="shared" si="19"/>
        <v>146</v>
      </c>
      <c r="AQ37" s="66">
        <f t="shared" si="20"/>
        <v>8</v>
      </c>
      <c r="AR37" s="56">
        <v>1</v>
      </c>
      <c r="AS37" s="56"/>
      <c r="AT37" s="56">
        <v>11</v>
      </c>
      <c r="AU37" s="67">
        <f t="shared" si="21"/>
        <v>12</v>
      </c>
      <c r="AV37" s="68">
        <f t="shared" si="22"/>
        <v>1</v>
      </c>
      <c r="AW37" s="68">
        <f t="shared" si="23"/>
        <v>1</v>
      </c>
      <c r="AX37" s="14">
        <f>IF(AP37&lt;1,0,IF(AND((L37+N37+P37+R37+T37+V37+X37+Z37+AB37)&lt;=40,(L37+N37+P37+R37+T37+V37+X37+Z37+AB37)&gt;0,(AP37)&lt;120),"กรอก",ROUND((IF(AP37&lt;120,((IF((L37+N37+P37+R37+T37+V37+X37+Z37+AB37)=0,0,(IF((L37+N37+P37+R37+T37+V37+X37+Z37+AB37)&lt;=80,6,8))))+((((AE37+AG37+AI37)*30)/20)+(((AK37+AM37+AO37)*35)/20))),(((M37+O37+Q37)*20)/20)+(((S37+U37+W37+Y37+AA37+AC37)*25)/20)+(((AE37+AG37+AI37)*30)/20)+(((AK37+AM37+AO37)*35)/20))),0)))</f>
        <v>10</v>
      </c>
      <c r="AY37" s="67">
        <f t="shared" si="25"/>
        <v>12</v>
      </c>
      <c r="AZ37" s="69">
        <f t="shared" si="26"/>
        <v>0</v>
      </c>
      <c r="BA37" s="69">
        <f t="shared" si="27"/>
        <v>-1</v>
      </c>
      <c r="BB37" s="69">
        <f t="shared" si="28"/>
        <v>1</v>
      </c>
      <c r="BC37" s="67">
        <f t="shared" si="29"/>
        <v>0</v>
      </c>
      <c r="BD37" s="70">
        <f t="shared" si="30"/>
        <v>0</v>
      </c>
      <c r="BE37" s="70">
        <f t="shared" si="31"/>
        <v>10</v>
      </c>
      <c r="BF37" s="71"/>
      <c r="BG37" s="71"/>
      <c r="BH37" s="71">
        <v>1</v>
      </c>
      <c r="BI37" s="54">
        <f t="shared" si="32"/>
        <v>1</v>
      </c>
      <c r="BJ37" s="18">
        <f t="shared" si="33"/>
        <v>11</v>
      </c>
      <c r="BK37" s="18">
        <v>2</v>
      </c>
      <c r="BL37" s="18">
        <f t="shared" si="34"/>
        <v>13</v>
      </c>
      <c r="BM37" s="18">
        <f t="shared" si="35"/>
        <v>1</v>
      </c>
      <c r="BN37" s="18">
        <f t="shared" si="36"/>
        <v>8.3333333333333321</v>
      </c>
      <c r="BO37" s="73"/>
      <c r="BP37" s="55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60"/>
      <c r="CV37" s="56">
        <f t="shared" si="39"/>
        <v>0</v>
      </c>
      <c r="CW37" s="173">
        <f t="shared" si="37"/>
        <v>0</v>
      </c>
      <c r="CX37" s="60"/>
      <c r="CY37" s="60"/>
      <c r="CZ37" s="60"/>
      <c r="DA37" s="60"/>
      <c r="DB37" s="60"/>
      <c r="DC37" s="75"/>
      <c r="DD37" s="60"/>
      <c r="DE37" s="75"/>
      <c r="DF37" s="60"/>
      <c r="DG37" s="60"/>
      <c r="DH37" s="60"/>
      <c r="DI37" s="60"/>
      <c r="DK37" s="3">
        <v>1</v>
      </c>
      <c r="DM37" s="3">
        <v>10</v>
      </c>
      <c r="DN37" s="3">
        <v>11</v>
      </c>
    </row>
    <row r="38" spans="1:118" s="85" customFormat="1">
      <c r="A38" s="56">
        <v>187</v>
      </c>
      <c r="B38" s="76">
        <v>80030035</v>
      </c>
      <c r="C38" s="59" t="s">
        <v>148</v>
      </c>
      <c r="D38" s="75" t="s">
        <v>147</v>
      </c>
      <c r="E38" s="75" t="s">
        <v>105</v>
      </c>
      <c r="F38" s="75" t="s">
        <v>106</v>
      </c>
      <c r="G38" s="75" t="s">
        <v>107</v>
      </c>
      <c r="H38" s="75" t="s">
        <v>108</v>
      </c>
      <c r="I38" s="57">
        <v>18</v>
      </c>
      <c r="J38" s="57" t="s">
        <v>116</v>
      </c>
      <c r="K38" s="57" t="s">
        <v>110</v>
      </c>
      <c r="L38" s="61">
        <v>0</v>
      </c>
      <c r="M38" s="62">
        <f t="shared" si="4"/>
        <v>0</v>
      </c>
      <c r="N38" s="61">
        <v>0</v>
      </c>
      <c r="O38" s="62">
        <f t="shared" si="5"/>
        <v>0</v>
      </c>
      <c r="P38" s="61">
        <v>3</v>
      </c>
      <c r="Q38" s="62">
        <f t="shared" si="6"/>
        <v>1</v>
      </c>
      <c r="R38" s="61">
        <v>1</v>
      </c>
      <c r="S38" s="63">
        <f t="shared" si="7"/>
        <v>1</v>
      </c>
      <c r="T38" s="61">
        <v>4</v>
      </c>
      <c r="U38" s="63">
        <f t="shared" si="8"/>
        <v>1</v>
      </c>
      <c r="V38" s="61">
        <v>3</v>
      </c>
      <c r="W38" s="63">
        <f t="shared" si="9"/>
        <v>1</v>
      </c>
      <c r="X38" s="61">
        <v>2</v>
      </c>
      <c r="Y38" s="63">
        <f t="shared" si="10"/>
        <v>1</v>
      </c>
      <c r="Z38" s="61">
        <v>1</v>
      </c>
      <c r="AA38" s="63">
        <f t="shared" si="11"/>
        <v>1</v>
      </c>
      <c r="AB38" s="61">
        <v>0</v>
      </c>
      <c r="AC38" s="63">
        <f t="shared" si="12"/>
        <v>0</v>
      </c>
      <c r="AD38" s="64">
        <v>0</v>
      </c>
      <c r="AE38" s="65">
        <f t="shared" si="13"/>
        <v>0</v>
      </c>
      <c r="AF38" s="64">
        <v>0</v>
      </c>
      <c r="AG38" s="65">
        <f t="shared" si="14"/>
        <v>0</v>
      </c>
      <c r="AH38" s="64">
        <v>0</v>
      </c>
      <c r="AI38" s="65">
        <f t="shared" si="15"/>
        <v>0</v>
      </c>
      <c r="AJ38" s="64"/>
      <c r="AK38" s="65">
        <f t="shared" si="16"/>
        <v>0</v>
      </c>
      <c r="AL38" s="64"/>
      <c r="AM38" s="65">
        <f t="shared" si="17"/>
        <v>0</v>
      </c>
      <c r="AN38" s="64"/>
      <c r="AO38" s="65">
        <f t="shared" si="18"/>
        <v>0</v>
      </c>
      <c r="AP38" s="66">
        <f t="shared" si="19"/>
        <v>14</v>
      </c>
      <c r="AQ38" s="66">
        <f t="shared" si="20"/>
        <v>6</v>
      </c>
      <c r="AR38" s="57">
        <v>1</v>
      </c>
      <c r="AS38" s="57"/>
      <c r="AT38" s="57">
        <v>0</v>
      </c>
      <c r="AU38" s="67">
        <f t="shared" si="21"/>
        <v>1</v>
      </c>
      <c r="AV38" s="68">
        <f t="shared" si="22"/>
        <v>0</v>
      </c>
      <c r="AW38" s="68">
        <f t="shared" si="23"/>
        <v>0</v>
      </c>
      <c r="AX38" s="14">
        <v>0</v>
      </c>
      <c r="AY38" s="67">
        <f t="shared" si="25"/>
        <v>0</v>
      </c>
      <c r="AZ38" s="69">
        <f t="shared" si="26"/>
        <v>1</v>
      </c>
      <c r="BA38" s="69">
        <f t="shared" si="27"/>
        <v>0</v>
      </c>
      <c r="BB38" s="69">
        <f t="shared" si="28"/>
        <v>0</v>
      </c>
      <c r="BC38" s="67">
        <f t="shared" si="29"/>
        <v>1</v>
      </c>
      <c r="BD38" s="70">
        <f t="shared" si="30"/>
        <v>0</v>
      </c>
      <c r="BE38" s="70">
        <f t="shared" si="31"/>
        <v>0</v>
      </c>
      <c r="BF38" s="82"/>
      <c r="BG38" s="82"/>
      <c r="BH38" s="82"/>
      <c r="BI38" s="54">
        <f t="shared" si="32"/>
        <v>0</v>
      </c>
      <c r="BJ38" s="18">
        <f t="shared" si="33"/>
        <v>1</v>
      </c>
      <c r="BK38" s="18"/>
      <c r="BL38" s="18">
        <f t="shared" si="34"/>
        <v>1</v>
      </c>
      <c r="BM38" s="18">
        <f t="shared" si="35"/>
        <v>1</v>
      </c>
      <c r="BN38" s="18" t="e">
        <f t="shared" si="36"/>
        <v>#DIV/0!</v>
      </c>
      <c r="BO38" s="83"/>
      <c r="BP38" s="84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75"/>
      <c r="CV38" s="56">
        <f t="shared" si="39"/>
        <v>1</v>
      </c>
      <c r="CW38" s="173" t="e">
        <f t="shared" si="37"/>
        <v>#DIV/0!</v>
      </c>
      <c r="CX38" s="75"/>
      <c r="CY38" s="75"/>
      <c r="CZ38" s="75"/>
      <c r="DA38" s="75"/>
      <c r="DB38" s="75"/>
      <c r="DC38" s="75">
        <v>1</v>
      </c>
      <c r="DD38" s="75"/>
      <c r="DE38" s="75"/>
      <c r="DF38" s="75"/>
      <c r="DG38" s="75"/>
      <c r="DH38" s="75"/>
      <c r="DI38" s="75"/>
      <c r="DJ38" s="3"/>
      <c r="DK38" s="3">
        <v>1</v>
      </c>
      <c r="DL38" s="3"/>
      <c r="DM38" s="3">
        <v>0</v>
      </c>
      <c r="DN38" s="3">
        <v>1</v>
      </c>
    </row>
    <row r="39" spans="1:118" s="3" customFormat="1">
      <c r="A39" s="56">
        <v>220</v>
      </c>
      <c r="B39" s="58">
        <v>80030009</v>
      </c>
      <c r="C39" s="59" t="s">
        <v>121</v>
      </c>
      <c r="D39" s="75" t="s">
        <v>120</v>
      </c>
      <c r="E39" s="60" t="s">
        <v>105</v>
      </c>
      <c r="F39" s="60" t="s">
        <v>106</v>
      </c>
      <c r="G39" s="60" t="s">
        <v>107</v>
      </c>
      <c r="H39" s="60" t="s">
        <v>112</v>
      </c>
      <c r="I39" s="56">
        <v>15</v>
      </c>
      <c r="J39" s="56" t="s">
        <v>116</v>
      </c>
      <c r="K39" s="56" t="s">
        <v>113</v>
      </c>
      <c r="L39" s="61">
        <v>0</v>
      </c>
      <c r="M39" s="62">
        <f t="shared" si="4"/>
        <v>0</v>
      </c>
      <c r="N39" s="61">
        <v>20</v>
      </c>
      <c r="O39" s="62">
        <f t="shared" si="5"/>
        <v>1</v>
      </c>
      <c r="P39" s="61">
        <v>20</v>
      </c>
      <c r="Q39" s="62">
        <f t="shared" si="6"/>
        <v>1</v>
      </c>
      <c r="R39" s="61">
        <v>22</v>
      </c>
      <c r="S39" s="63">
        <f t="shared" si="7"/>
        <v>1</v>
      </c>
      <c r="T39" s="61">
        <v>24</v>
      </c>
      <c r="U39" s="63">
        <f t="shared" si="8"/>
        <v>1</v>
      </c>
      <c r="V39" s="61">
        <v>24</v>
      </c>
      <c r="W39" s="63">
        <f t="shared" si="9"/>
        <v>1</v>
      </c>
      <c r="X39" s="61">
        <v>34</v>
      </c>
      <c r="Y39" s="63">
        <f t="shared" si="10"/>
        <v>1</v>
      </c>
      <c r="Z39" s="61">
        <v>29</v>
      </c>
      <c r="AA39" s="63">
        <f t="shared" si="11"/>
        <v>1</v>
      </c>
      <c r="AB39" s="61">
        <v>25</v>
      </c>
      <c r="AC39" s="63">
        <f t="shared" si="12"/>
        <v>1</v>
      </c>
      <c r="AD39" s="64">
        <v>22</v>
      </c>
      <c r="AE39" s="65">
        <f t="shared" si="13"/>
        <v>1</v>
      </c>
      <c r="AF39" s="64">
        <v>7</v>
      </c>
      <c r="AG39" s="65">
        <f t="shared" si="14"/>
        <v>1</v>
      </c>
      <c r="AH39" s="64">
        <v>10</v>
      </c>
      <c r="AI39" s="65">
        <f t="shared" si="15"/>
        <v>1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237</v>
      </c>
      <c r="AQ39" s="66">
        <f t="shared" si="20"/>
        <v>11</v>
      </c>
      <c r="AR39" s="56">
        <v>1</v>
      </c>
      <c r="AS39" s="56"/>
      <c r="AT39" s="56">
        <v>16</v>
      </c>
      <c r="AU39" s="67">
        <f t="shared" si="21"/>
        <v>17</v>
      </c>
      <c r="AV39" s="68">
        <f t="shared" si="22"/>
        <v>1</v>
      </c>
      <c r="AW39" s="68">
        <f t="shared" si="23"/>
        <v>1</v>
      </c>
      <c r="AX39" s="14">
        <f t="shared" ref="AX39:AX49" si="41">IF(AP39&lt;1,0,IF(AND((L39+N39+P39+R39+T39+V39+X39+Z39+AB39)&lt;=40,(L39+N39+P39+R39+T39+V39+X39+Z39+AB39)&gt;0,(AP39)&lt;120),"กรอก",ROUND((IF(AP39&lt;120,((IF((L39+N39+P39+R39+T39+V39+X39+Z39+AB39)=0,0,(IF((L39+N39+P39+R39+T39+V39+X39+Z39+AB39)&lt;=80,6,8))))+((((AE39+AG39+AI39)*30)/20)+(((AK39+AM39+AO39)*35)/20))),(((M39+O39+Q39)*20)/20)+(((S39+U39+W39+Y39+AA39+AC39)*25)/20)+(((AE39+AG39+AI39)*30)/20)+(((AK39+AM39+AO39)*35)/20))),0)))</f>
        <v>14</v>
      </c>
      <c r="AY39" s="67">
        <f t="shared" si="25"/>
        <v>16</v>
      </c>
      <c r="AZ39" s="69">
        <f t="shared" si="26"/>
        <v>0</v>
      </c>
      <c r="BA39" s="69">
        <f t="shared" si="27"/>
        <v>-1</v>
      </c>
      <c r="BB39" s="69">
        <f t="shared" si="28"/>
        <v>2</v>
      </c>
      <c r="BC39" s="67">
        <f t="shared" si="29"/>
        <v>1</v>
      </c>
      <c r="BD39" s="70">
        <f t="shared" si="30"/>
        <v>6.25</v>
      </c>
      <c r="BE39" s="70">
        <f t="shared" si="31"/>
        <v>14.285714285714285</v>
      </c>
      <c r="BF39" s="71"/>
      <c r="BG39" s="71"/>
      <c r="BH39" s="71">
        <v>1</v>
      </c>
      <c r="BI39" s="54">
        <f t="shared" si="32"/>
        <v>1</v>
      </c>
      <c r="BJ39" s="18">
        <f t="shared" si="33"/>
        <v>16</v>
      </c>
      <c r="BK39" s="18">
        <v>1</v>
      </c>
      <c r="BL39" s="18">
        <f t="shared" si="34"/>
        <v>17</v>
      </c>
      <c r="BM39" s="18">
        <f t="shared" si="35"/>
        <v>1</v>
      </c>
      <c r="BN39" s="18">
        <f t="shared" si="36"/>
        <v>6.25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/>
      <c r="CV39" s="56">
        <f t="shared" si="39"/>
        <v>1</v>
      </c>
      <c r="CW39" s="173">
        <f t="shared" si="37"/>
        <v>6.25</v>
      </c>
      <c r="CX39" s="60"/>
      <c r="CY39" s="60"/>
      <c r="CZ39" s="60"/>
      <c r="DA39" s="60"/>
      <c r="DB39" s="60"/>
      <c r="DC39" s="75"/>
      <c r="DD39" s="60"/>
      <c r="DE39" s="75"/>
      <c r="DF39" s="60"/>
      <c r="DG39" s="60"/>
      <c r="DH39" s="60"/>
      <c r="DI39" s="60"/>
      <c r="DK39" s="3">
        <v>1</v>
      </c>
      <c r="DM39" s="3">
        <v>16</v>
      </c>
      <c r="DN39" s="3">
        <v>17</v>
      </c>
    </row>
    <row r="40" spans="1:118" s="3" customFormat="1">
      <c r="A40" s="56">
        <v>21</v>
      </c>
      <c r="B40" s="58">
        <v>80030258</v>
      </c>
      <c r="C40" s="59" t="s">
        <v>385</v>
      </c>
      <c r="D40" s="75" t="s">
        <v>383</v>
      </c>
      <c r="E40" s="60" t="s">
        <v>373</v>
      </c>
      <c r="F40" s="60" t="s">
        <v>106</v>
      </c>
      <c r="G40" s="60" t="s">
        <v>107</v>
      </c>
      <c r="H40" s="60" t="s">
        <v>108</v>
      </c>
      <c r="I40" s="56">
        <v>50</v>
      </c>
      <c r="J40" s="56" t="s">
        <v>116</v>
      </c>
      <c r="K40" s="56" t="s">
        <v>110</v>
      </c>
      <c r="L40" s="61">
        <v>0</v>
      </c>
      <c r="M40" s="62">
        <f t="shared" si="4"/>
        <v>0</v>
      </c>
      <c r="N40" s="61">
        <v>6</v>
      </c>
      <c r="O40" s="62">
        <f t="shared" si="5"/>
        <v>1</v>
      </c>
      <c r="P40" s="61">
        <v>2</v>
      </c>
      <c r="Q40" s="62">
        <f t="shared" si="6"/>
        <v>1</v>
      </c>
      <c r="R40" s="61">
        <v>9</v>
      </c>
      <c r="S40" s="63">
        <f t="shared" si="7"/>
        <v>1</v>
      </c>
      <c r="T40" s="61">
        <v>3</v>
      </c>
      <c r="U40" s="63">
        <f t="shared" si="8"/>
        <v>1</v>
      </c>
      <c r="V40" s="61">
        <v>8</v>
      </c>
      <c r="W40" s="63">
        <f t="shared" si="9"/>
        <v>1</v>
      </c>
      <c r="X40" s="61">
        <v>6</v>
      </c>
      <c r="Y40" s="63">
        <f t="shared" si="10"/>
        <v>1</v>
      </c>
      <c r="Z40" s="61">
        <v>2</v>
      </c>
      <c r="AA40" s="63">
        <f t="shared" si="11"/>
        <v>1</v>
      </c>
      <c r="AB40" s="61">
        <v>5</v>
      </c>
      <c r="AC40" s="63">
        <f t="shared" si="12"/>
        <v>1</v>
      </c>
      <c r="AD40" s="64">
        <v>0</v>
      </c>
      <c r="AE40" s="65">
        <f t="shared" si="13"/>
        <v>0</v>
      </c>
      <c r="AF40" s="64">
        <v>0</v>
      </c>
      <c r="AG40" s="65">
        <f t="shared" si="14"/>
        <v>0</v>
      </c>
      <c r="AH40" s="64">
        <v>0</v>
      </c>
      <c r="AI40" s="65">
        <f t="shared" si="15"/>
        <v>0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41</v>
      </c>
      <c r="AQ40" s="66">
        <f t="shared" si="20"/>
        <v>8</v>
      </c>
      <c r="AR40" s="56">
        <v>1</v>
      </c>
      <c r="AS40" s="56"/>
      <c r="AT40" s="56">
        <v>2</v>
      </c>
      <c r="AU40" s="67">
        <f t="shared" si="21"/>
        <v>3</v>
      </c>
      <c r="AV40" s="68">
        <f t="shared" si="22"/>
        <v>1</v>
      </c>
      <c r="AW40" s="68">
        <f t="shared" si="23"/>
        <v>0</v>
      </c>
      <c r="AX40" s="14">
        <f t="shared" si="41"/>
        <v>6</v>
      </c>
      <c r="AY40" s="67">
        <f t="shared" si="25"/>
        <v>7</v>
      </c>
      <c r="AZ40" s="69">
        <f t="shared" si="26"/>
        <v>0</v>
      </c>
      <c r="BA40" s="69">
        <f t="shared" si="27"/>
        <v>0</v>
      </c>
      <c r="BB40" s="69">
        <f t="shared" si="28"/>
        <v>-4</v>
      </c>
      <c r="BC40" s="67">
        <f t="shared" si="29"/>
        <v>-4</v>
      </c>
      <c r="BD40" s="70">
        <f t="shared" si="30"/>
        <v>-57.142857142857139</v>
      </c>
      <c r="BE40" s="70">
        <f t="shared" si="31"/>
        <v>-66.666666666666657</v>
      </c>
      <c r="BF40" s="71"/>
      <c r="BG40" s="71"/>
      <c r="BH40" s="71">
        <v>1</v>
      </c>
      <c r="BI40" s="54">
        <f t="shared" si="32"/>
        <v>1</v>
      </c>
      <c r="BJ40" s="18">
        <f t="shared" si="33"/>
        <v>2</v>
      </c>
      <c r="BK40" s="18">
        <v>1</v>
      </c>
      <c r="BL40" s="18">
        <f t="shared" si="34"/>
        <v>3</v>
      </c>
      <c r="BM40" s="18">
        <f t="shared" si="35"/>
        <v>-4</v>
      </c>
      <c r="BN40" s="18">
        <f t="shared" si="36"/>
        <v>-57.142857142857139</v>
      </c>
      <c r="BO40" s="73"/>
      <c r="BP40" s="55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>
        <v>1</v>
      </c>
      <c r="CV40" s="56">
        <f>BC40+CU40</f>
        <v>-3</v>
      </c>
      <c r="CW40" s="173">
        <f t="shared" si="37"/>
        <v>-42.857142857142854</v>
      </c>
      <c r="CX40" s="60"/>
      <c r="CY40" s="60"/>
      <c r="CZ40" s="60"/>
      <c r="DA40" s="60"/>
      <c r="DB40" s="60"/>
      <c r="DC40" s="75"/>
      <c r="DD40" s="60"/>
      <c r="DE40" s="75"/>
      <c r="DF40" s="60"/>
      <c r="DG40" s="60"/>
      <c r="DH40" s="60"/>
      <c r="DI40" s="60"/>
      <c r="DK40" s="3">
        <v>1</v>
      </c>
      <c r="DM40" s="3">
        <v>2</v>
      </c>
      <c r="DN40" s="3">
        <v>3</v>
      </c>
    </row>
    <row r="41" spans="1:118" s="3" customFormat="1">
      <c r="A41" s="56">
        <v>22</v>
      </c>
      <c r="B41" s="58">
        <v>80030259</v>
      </c>
      <c r="C41" s="59" t="s">
        <v>386</v>
      </c>
      <c r="D41" s="75" t="s">
        <v>383</v>
      </c>
      <c r="E41" s="60" t="s">
        <v>373</v>
      </c>
      <c r="F41" s="60" t="s">
        <v>106</v>
      </c>
      <c r="G41" s="60" t="s">
        <v>107</v>
      </c>
      <c r="H41" s="60" t="s">
        <v>108</v>
      </c>
      <c r="I41" s="56">
        <v>55</v>
      </c>
      <c r="J41" s="56" t="s">
        <v>116</v>
      </c>
      <c r="K41" s="56" t="s">
        <v>110</v>
      </c>
      <c r="L41" s="61">
        <v>0</v>
      </c>
      <c r="M41" s="62">
        <f t="shared" si="4"/>
        <v>0</v>
      </c>
      <c r="N41" s="61">
        <v>4</v>
      </c>
      <c r="O41" s="62">
        <f t="shared" si="5"/>
        <v>1</v>
      </c>
      <c r="P41" s="61">
        <v>3</v>
      </c>
      <c r="Q41" s="62">
        <f t="shared" si="6"/>
        <v>1</v>
      </c>
      <c r="R41" s="61">
        <v>6</v>
      </c>
      <c r="S41" s="63">
        <f t="shared" si="7"/>
        <v>1</v>
      </c>
      <c r="T41" s="61">
        <v>2</v>
      </c>
      <c r="U41" s="63">
        <f t="shared" si="8"/>
        <v>1</v>
      </c>
      <c r="V41" s="61">
        <v>5</v>
      </c>
      <c r="W41" s="63">
        <f t="shared" si="9"/>
        <v>1</v>
      </c>
      <c r="X41" s="61">
        <v>9</v>
      </c>
      <c r="Y41" s="63">
        <f t="shared" si="10"/>
        <v>1</v>
      </c>
      <c r="Z41" s="61">
        <v>11</v>
      </c>
      <c r="AA41" s="63">
        <f t="shared" si="11"/>
        <v>1</v>
      </c>
      <c r="AB41" s="61">
        <v>2</v>
      </c>
      <c r="AC41" s="63">
        <f t="shared" si="12"/>
        <v>1</v>
      </c>
      <c r="AD41" s="64">
        <v>0</v>
      </c>
      <c r="AE41" s="65">
        <f t="shared" si="13"/>
        <v>0</v>
      </c>
      <c r="AF41" s="64">
        <v>0</v>
      </c>
      <c r="AG41" s="65">
        <f t="shared" si="14"/>
        <v>0</v>
      </c>
      <c r="AH41" s="64">
        <v>0</v>
      </c>
      <c r="AI41" s="65">
        <f t="shared" si="15"/>
        <v>0</v>
      </c>
      <c r="AJ41" s="64"/>
      <c r="AK41" s="65">
        <f t="shared" si="16"/>
        <v>0</v>
      </c>
      <c r="AL41" s="64"/>
      <c r="AM41" s="65">
        <f t="shared" si="17"/>
        <v>0</v>
      </c>
      <c r="AN41" s="64"/>
      <c r="AO41" s="65">
        <f t="shared" si="18"/>
        <v>0</v>
      </c>
      <c r="AP41" s="66">
        <f t="shared" si="19"/>
        <v>42</v>
      </c>
      <c r="AQ41" s="66">
        <f t="shared" si="20"/>
        <v>8</v>
      </c>
      <c r="AR41" s="56">
        <v>1</v>
      </c>
      <c r="AS41" s="56"/>
      <c r="AT41" s="56">
        <v>2</v>
      </c>
      <c r="AU41" s="67">
        <f t="shared" si="21"/>
        <v>3</v>
      </c>
      <c r="AV41" s="68">
        <f t="shared" si="22"/>
        <v>1</v>
      </c>
      <c r="AW41" s="68">
        <f t="shared" si="23"/>
        <v>0</v>
      </c>
      <c r="AX41" s="14">
        <f t="shared" si="41"/>
        <v>6</v>
      </c>
      <c r="AY41" s="67">
        <f t="shared" si="25"/>
        <v>7</v>
      </c>
      <c r="AZ41" s="69">
        <f t="shared" si="26"/>
        <v>0</v>
      </c>
      <c r="BA41" s="69">
        <f t="shared" si="27"/>
        <v>0</v>
      </c>
      <c r="BB41" s="69">
        <f t="shared" si="28"/>
        <v>-4</v>
      </c>
      <c r="BC41" s="67">
        <f t="shared" si="29"/>
        <v>-4</v>
      </c>
      <c r="BD41" s="70">
        <f t="shared" si="30"/>
        <v>-57.142857142857139</v>
      </c>
      <c r="BE41" s="70">
        <f t="shared" si="31"/>
        <v>-66.666666666666657</v>
      </c>
      <c r="BF41" s="71"/>
      <c r="BG41" s="71"/>
      <c r="BH41" s="71"/>
      <c r="BI41" s="54">
        <f t="shared" si="32"/>
        <v>0</v>
      </c>
      <c r="BJ41" s="18">
        <f t="shared" si="33"/>
        <v>3</v>
      </c>
      <c r="BK41" s="18"/>
      <c r="BL41" s="18">
        <f t="shared" si="34"/>
        <v>3</v>
      </c>
      <c r="BM41" s="18">
        <f t="shared" si="35"/>
        <v>-4</v>
      </c>
      <c r="BN41" s="18">
        <f t="shared" si="36"/>
        <v>-57.142857142857139</v>
      </c>
      <c r="BO41" s="73"/>
      <c r="BP41" s="55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60"/>
      <c r="CV41" s="56">
        <f>BC41+BQ41</f>
        <v>-4</v>
      </c>
      <c r="CW41" s="173">
        <f t="shared" si="37"/>
        <v>-57.142857142857139</v>
      </c>
      <c r="CX41" s="60"/>
      <c r="CY41" s="60"/>
      <c r="CZ41" s="60"/>
      <c r="DA41" s="60"/>
      <c r="DB41" s="60"/>
      <c r="DC41" s="75"/>
      <c r="DD41" s="60"/>
      <c r="DE41" s="75"/>
      <c r="DF41" s="60"/>
      <c r="DG41" s="60"/>
      <c r="DH41" s="60"/>
      <c r="DI41" s="60"/>
      <c r="DK41" s="3">
        <v>1</v>
      </c>
      <c r="DM41" s="3">
        <v>2</v>
      </c>
      <c r="DN41" s="3">
        <v>3</v>
      </c>
    </row>
    <row r="42" spans="1:118" s="3" customFormat="1">
      <c r="A42" s="56">
        <v>23</v>
      </c>
      <c r="B42" s="58">
        <v>80030262</v>
      </c>
      <c r="C42" s="59" t="s">
        <v>388</v>
      </c>
      <c r="D42" s="75" t="s">
        <v>186</v>
      </c>
      <c r="E42" s="60" t="s">
        <v>373</v>
      </c>
      <c r="F42" s="60" t="s">
        <v>106</v>
      </c>
      <c r="G42" s="60" t="s">
        <v>107</v>
      </c>
      <c r="H42" s="60" t="s">
        <v>108</v>
      </c>
      <c r="I42" s="56">
        <v>30</v>
      </c>
      <c r="J42" s="56" t="s">
        <v>116</v>
      </c>
      <c r="K42" s="56" t="s">
        <v>110</v>
      </c>
      <c r="L42" s="61">
        <v>3</v>
      </c>
      <c r="M42" s="62">
        <f t="shared" si="4"/>
        <v>1</v>
      </c>
      <c r="N42" s="61">
        <v>3</v>
      </c>
      <c r="O42" s="62">
        <f t="shared" si="5"/>
        <v>1</v>
      </c>
      <c r="P42" s="61">
        <v>5</v>
      </c>
      <c r="Q42" s="62">
        <f t="shared" si="6"/>
        <v>1</v>
      </c>
      <c r="R42" s="61">
        <v>5</v>
      </c>
      <c r="S42" s="63">
        <f t="shared" si="7"/>
        <v>1</v>
      </c>
      <c r="T42" s="61">
        <v>3</v>
      </c>
      <c r="U42" s="63">
        <f t="shared" si="8"/>
        <v>1</v>
      </c>
      <c r="V42" s="61">
        <v>4</v>
      </c>
      <c r="W42" s="63">
        <f t="shared" si="9"/>
        <v>1</v>
      </c>
      <c r="X42" s="61">
        <v>7</v>
      </c>
      <c r="Y42" s="63">
        <f t="shared" si="10"/>
        <v>1</v>
      </c>
      <c r="Z42" s="61">
        <v>8</v>
      </c>
      <c r="AA42" s="63">
        <f t="shared" si="11"/>
        <v>1</v>
      </c>
      <c r="AB42" s="61">
        <v>6</v>
      </c>
      <c r="AC42" s="63">
        <f t="shared" si="12"/>
        <v>1</v>
      </c>
      <c r="AD42" s="64">
        <v>0</v>
      </c>
      <c r="AE42" s="65">
        <f t="shared" si="13"/>
        <v>0</v>
      </c>
      <c r="AF42" s="64">
        <v>0</v>
      </c>
      <c r="AG42" s="65">
        <f t="shared" si="14"/>
        <v>0</v>
      </c>
      <c r="AH42" s="64">
        <v>0</v>
      </c>
      <c r="AI42" s="65">
        <f t="shared" si="15"/>
        <v>0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44</v>
      </c>
      <c r="AQ42" s="66">
        <f t="shared" si="20"/>
        <v>9</v>
      </c>
      <c r="AR42" s="56">
        <v>1</v>
      </c>
      <c r="AS42" s="56"/>
      <c r="AT42" s="56">
        <v>2</v>
      </c>
      <c r="AU42" s="67">
        <f t="shared" si="21"/>
        <v>3</v>
      </c>
      <c r="AV42" s="68">
        <f t="shared" si="22"/>
        <v>1</v>
      </c>
      <c r="AW42" s="68">
        <f t="shared" si="23"/>
        <v>0</v>
      </c>
      <c r="AX42" s="14">
        <f t="shared" si="41"/>
        <v>6</v>
      </c>
      <c r="AY42" s="67">
        <f t="shared" si="25"/>
        <v>7</v>
      </c>
      <c r="AZ42" s="69">
        <f t="shared" si="26"/>
        <v>0</v>
      </c>
      <c r="BA42" s="69">
        <f t="shared" si="27"/>
        <v>0</v>
      </c>
      <c r="BB42" s="69">
        <f t="shared" si="28"/>
        <v>-4</v>
      </c>
      <c r="BC42" s="67">
        <f t="shared" si="29"/>
        <v>-4</v>
      </c>
      <c r="BD42" s="70">
        <f t="shared" si="30"/>
        <v>-57.142857142857139</v>
      </c>
      <c r="BE42" s="70">
        <f t="shared" si="31"/>
        <v>-66.666666666666657</v>
      </c>
      <c r="BF42" s="71"/>
      <c r="BG42" s="71"/>
      <c r="BH42" s="71"/>
      <c r="BI42" s="54">
        <f t="shared" si="32"/>
        <v>0</v>
      </c>
      <c r="BJ42" s="18">
        <f t="shared" si="33"/>
        <v>3</v>
      </c>
      <c r="BK42" s="18"/>
      <c r="BL42" s="18">
        <f t="shared" si="34"/>
        <v>3</v>
      </c>
      <c r="BM42" s="18">
        <f t="shared" si="35"/>
        <v>-4</v>
      </c>
      <c r="BN42" s="18">
        <f t="shared" si="36"/>
        <v>-57.142857142857139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/>
      <c r="CV42" s="56">
        <f>BC42+BQ42</f>
        <v>-4</v>
      </c>
      <c r="CW42" s="173">
        <f t="shared" si="37"/>
        <v>-57.142857142857139</v>
      </c>
      <c r="CX42" s="60"/>
      <c r="CY42" s="60"/>
      <c r="CZ42" s="60"/>
      <c r="DA42" s="60"/>
      <c r="DB42" s="60"/>
      <c r="DC42" s="75"/>
      <c r="DD42" s="60"/>
      <c r="DE42" s="75"/>
      <c r="DF42" s="60"/>
      <c r="DG42" s="60"/>
      <c r="DH42" s="60"/>
      <c r="DI42" s="60"/>
      <c r="DK42" s="3">
        <v>1</v>
      </c>
      <c r="DM42" s="3">
        <v>2</v>
      </c>
      <c r="DN42" s="3">
        <v>3</v>
      </c>
    </row>
    <row r="43" spans="1:118" s="3" customFormat="1">
      <c r="A43" s="56">
        <v>36</v>
      </c>
      <c r="B43" s="76">
        <v>80030252</v>
      </c>
      <c r="C43" s="59" t="s">
        <v>378</v>
      </c>
      <c r="D43" s="75" t="s">
        <v>377</v>
      </c>
      <c r="E43" s="75" t="s">
        <v>373</v>
      </c>
      <c r="F43" s="75" t="s">
        <v>106</v>
      </c>
      <c r="G43" s="75" t="s">
        <v>107</v>
      </c>
      <c r="H43" s="75" t="s">
        <v>108</v>
      </c>
      <c r="I43" s="57">
        <v>40</v>
      </c>
      <c r="J43" s="57" t="s">
        <v>116</v>
      </c>
      <c r="K43" s="57" t="s">
        <v>110</v>
      </c>
      <c r="L43" s="161">
        <v>16</v>
      </c>
      <c r="M43" s="62">
        <f t="shared" si="4"/>
        <v>1</v>
      </c>
      <c r="N43" s="61">
        <v>12</v>
      </c>
      <c r="O43" s="62">
        <f t="shared" si="5"/>
        <v>1</v>
      </c>
      <c r="P43" s="61">
        <v>5</v>
      </c>
      <c r="Q43" s="62">
        <f t="shared" si="6"/>
        <v>1</v>
      </c>
      <c r="R43" s="61">
        <v>10</v>
      </c>
      <c r="S43" s="63">
        <f t="shared" si="7"/>
        <v>1</v>
      </c>
      <c r="T43" s="61">
        <v>22</v>
      </c>
      <c r="U43" s="63">
        <f t="shared" si="8"/>
        <v>1</v>
      </c>
      <c r="V43" s="61">
        <v>17</v>
      </c>
      <c r="W43" s="63">
        <f t="shared" si="9"/>
        <v>1</v>
      </c>
      <c r="X43" s="61">
        <v>16</v>
      </c>
      <c r="Y43" s="63">
        <f t="shared" si="10"/>
        <v>1</v>
      </c>
      <c r="Z43" s="61">
        <v>16</v>
      </c>
      <c r="AA43" s="63">
        <f t="shared" si="11"/>
        <v>1</v>
      </c>
      <c r="AB43" s="61">
        <v>15</v>
      </c>
      <c r="AC43" s="63">
        <f t="shared" si="12"/>
        <v>1</v>
      </c>
      <c r="AD43" s="64">
        <v>0</v>
      </c>
      <c r="AE43" s="65">
        <f t="shared" si="13"/>
        <v>0</v>
      </c>
      <c r="AF43" s="64">
        <v>0</v>
      </c>
      <c r="AG43" s="65">
        <f t="shared" si="14"/>
        <v>0</v>
      </c>
      <c r="AH43" s="64">
        <v>0</v>
      </c>
      <c r="AI43" s="65">
        <f t="shared" si="15"/>
        <v>0</v>
      </c>
      <c r="AJ43" s="80"/>
      <c r="AK43" s="79">
        <f t="shared" si="16"/>
        <v>0</v>
      </c>
      <c r="AL43" s="80"/>
      <c r="AM43" s="79">
        <f t="shared" si="17"/>
        <v>0</v>
      </c>
      <c r="AN43" s="80"/>
      <c r="AO43" s="79">
        <f t="shared" si="18"/>
        <v>0</v>
      </c>
      <c r="AP43" s="66">
        <f t="shared" si="19"/>
        <v>129</v>
      </c>
      <c r="AQ43" s="66">
        <f t="shared" si="20"/>
        <v>9</v>
      </c>
      <c r="AR43" s="57">
        <v>1</v>
      </c>
      <c r="AS43" s="57"/>
      <c r="AT43" s="57">
        <v>6</v>
      </c>
      <c r="AU43" s="67">
        <f t="shared" si="21"/>
        <v>7</v>
      </c>
      <c r="AV43" s="68">
        <f t="shared" si="22"/>
        <v>1</v>
      </c>
      <c r="AW43" s="68">
        <f t="shared" si="23"/>
        <v>1</v>
      </c>
      <c r="AX43" s="14">
        <f t="shared" si="41"/>
        <v>11</v>
      </c>
      <c r="AY43" s="67">
        <f t="shared" si="25"/>
        <v>13</v>
      </c>
      <c r="AZ43" s="69">
        <f t="shared" si="26"/>
        <v>0</v>
      </c>
      <c r="BA43" s="69">
        <f t="shared" si="27"/>
        <v>-1</v>
      </c>
      <c r="BB43" s="69">
        <f t="shared" si="28"/>
        <v>-5</v>
      </c>
      <c r="BC43" s="67">
        <f t="shared" si="29"/>
        <v>-6</v>
      </c>
      <c r="BD43" s="81">
        <f t="shared" si="30"/>
        <v>-46.153846153846153</v>
      </c>
      <c r="BE43" s="70">
        <f t="shared" si="31"/>
        <v>-45.454545454545453</v>
      </c>
      <c r="BF43" s="82"/>
      <c r="BG43" s="82"/>
      <c r="BH43" s="82">
        <v>1</v>
      </c>
      <c r="BI43" s="54">
        <f t="shared" si="32"/>
        <v>1</v>
      </c>
      <c r="BJ43" s="18">
        <f t="shared" si="33"/>
        <v>6</v>
      </c>
      <c r="BK43" s="18">
        <v>1</v>
      </c>
      <c r="BL43" s="18">
        <f t="shared" si="34"/>
        <v>7</v>
      </c>
      <c r="BM43" s="18">
        <f t="shared" si="35"/>
        <v>-6</v>
      </c>
      <c r="BN43" s="18">
        <f t="shared" si="36"/>
        <v>-46.153846153846153</v>
      </c>
      <c r="BO43" s="83"/>
      <c r="BP43" s="84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75"/>
      <c r="CV43" s="56">
        <f>BC43+BQ43</f>
        <v>-6</v>
      </c>
      <c r="CW43" s="173">
        <f t="shared" si="37"/>
        <v>-46.153846153846153</v>
      </c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85"/>
      <c r="DK43" s="85">
        <v>1</v>
      </c>
      <c r="DL43" s="85"/>
      <c r="DM43" s="85">
        <v>6</v>
      </c>
      <c r="DN43" s="85">
        <v>7</v>
      </c>
    </row>
    <row r="44" spans="1:118" s="3" customFormat="1">
      <c r="A44" s="56">
        <v>45</v>
      </c>
      <c r="B44" s="58">
        <v>80030250</v>
      </c>
      <c r="C44" s="59" t="s">
        <v>375</v>
      </c>
      <c r="D44" s="75" t="s">
        <v>372</v>
      </c>
      <c r="E44" s="60" t="s">
        <v>373</v>
      </c>
      <c r="F44" s="60" t="s">
        <v>106</v>
      </c>
      <c r="G44" s="60" t="s">
        <v>107</v>
      </c>
      <c r="H44" s="60" t="s">
        <v>108</v>
      </c>
      <c r="I44" s="56">
        <v>30</v>
      </c>
      <c r="J44" s="56" t="s">
        <v>116</v>
      </c>
      <c r="K44" s="56" t="s">
        <v>110</v>
      </c>
      <c r="L44" s="61">
        <v>11</v>
      </c>
      <c r="M44" s="62">
        <f t="shared" si="4"/>
        <v>1</v>
      </c>
      <c r="N44" s="61">
        <v>8</v>
      </c>
      <c r="O44" s="62">
        <f t="shared" si="5"/>
        <v>1</v>
      </c>
      <c r="P44" s="61">
        <v>7</v>
      </c>
      <c r="Q44" s="62">
        <f t="shared" si="6"/>
        <v>1</v>
      </c>
      <c r="R44" s="61">
        <v>11</v>
      </c>
      <c r="S44" s="63">
        <f t="shared" si="7"/>
        <v>1</v>
      </c>
      <c r="T44" s="61">
        <v>9</v>
      </c>
      <c r="U44" s="63">
        <f t="shared" si="8"/>
        <v>1</v>
      </c>
      <c r="V44" s="61">
        <v>14</v>
      </c>
      <c r="W44" s="63">
        <f t="shared" si="9"/>
        <v>1</v>
      </c>
      <c r="X44" s="61">
        <v>5</v>
      </c>
      <c r="Y44" s="63">
        <f t="shared" si="10"/>
        <v>1</v>
      </c>
      <c r="Z44" s="61">
        <v>9</v>
      </c>
      <c r="AA44" s="63">
        <f t="shared" si="11"/>
        <v>1</v>
      </c>
      <c r="AB44" s="61">
        <v>9</v>
      </c>
      <c r="AC44" s="63">
        <f t="shared" si="12"/>
        <v>1</v>
      </c>
      <c r="AD44" s="64">
        <v>0</v>
      </c>
      <c r="AE44" s="65">
        <f t="shared" si="13"/>
        <v>0</v>
      </c>
      <c r="AF44" s="64">
        <v>0</v>
      </c>
      <c r="AG44" s="65">
        <f t="shared" si="14"/>
        <v>0</v>
      </c>
      <c r="AH44" s="64">
        <v>0</v>
      </c>
      <c r="AI44" s="65">
        <f t="shared" si="15"/>
        <v>0</v>
      </c>
      <c r="AJ44" s="64"/>
      <c r="AK44" s="65">
        <f t="shared" si="16"/>
        <v>0</v>
      </c>
      <c r="AL44" s="64"/>
      <c r="AM44" s="65">
        <f t="shared" si="17"/>
        <v>0</v>
      </c>
      <c r="AN44" s="64"/>
      <c r="AO44" s="65">
        <f t="shared" si="18"/>
        <v>0</v>
      </c>
      <c r="AP44" s="66">
        <f t="shared" si="19"/>
        <v>83</v>
      </c>
      <c r="AQ44" s="66">
        <f t="shared" si="20"/>
        <v>9</v>
      </c>
      <c r="AR44" s="56">
        <v>1</v>
      </c>
      <c r="AS44" s="56"/>
      <c r="AT44" s="56">
        <v>4</v>
      </c>
      <c r="AU44" s="67">
        <f t="shared" si="21"/>
        <v>5</v>
      </c>
      <c r="AV44" s="68">
        <f t="shared" si="22"/>
        <v>1</v>
      </c>
      <c r="AW44" s="68">
        <f t="shared" si="23"/>
        <v>0</v>
      </c>
      <c r="AX44" s="14">
        <f t="shared" si="41"/>
        <v>8</v>
      </c>
      <c r="AY44" s="67">
        <f t="shared" si="25"/>
        <v>9</v>
      </c>
      <c r="AZ44" s="69">
        <f t="shared" si="26"/>
        <v>0</v>
      </c>
      <c r="BA44" s="69">
        <f t="shared" si="27"/>
        <v>0</v>
      </c>
      <c r="BB44" s="69">
        <f t="shared" si="28"/>
        <v>-4</v>
      </c>
      <c r="BC44" s="67">
        <f t="shared" si="29"/>
        <v>-4</v>
      </c>
      <c r="BD44" s="70">
        <f t="shared" si="30"/>
        <v>-44.444444444444443</v>
      </c>
      <c r="BE44" s="70">
        <f t="shared" si="31"/>
        <v>-50</v>
      </c>
      <c r="BF44" s="71"/>
      <c r="BG44" s="71"/>
      <c r="BH44" s="71"/>
      <c r="BI44" s="54">
        <f t="shared" si="32"/>
        <v>0</v>
      </c>
      <c r="BJ44" s="18">
        <f t="shared" si="33"/>
        <v>5</v>
      </c>
      <c r="BK44" s="18"/>
      <c r="BL44" s="18">
        <f t="shared" si="34"/>
        <v>5</v>
      </c>
      <c r="BM44" s="18">
        <f t="shared" si="35"/>
        <v>-4</v>
      </c>
      <c r="BN44" s="18">
        <f t="shared" si="36"/>
        <v>-44.444444444444443</v>
      </c>
      <c r="BO44" s="73"/>
      <c r="BP44" s="55"/>
      <c r="BQ44" s="74">
        <v>1</v>
      </c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/>
      <c r="CV44" s="56">
        <f>BC44+BQ44</f>
        <v>-3</v>
      </c>
      <c r="CW44" s="173">
        <f t="shared" si="37"/>
        <v>-33.333333333333329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4</v>
      </c>
      <c r="DN44" s="3">
        <v>5</v>
      </c>
    </row>
    <row r="45" spans="1:118" s="3" customFormat="1">
      <c r="A45" s="56">
        <v>46</v>
      </c>
      <c r="B45" s="58">
        <v>80030253</v>
      </c>
      <c r="C45" s="59" t="s">
        <v>379</v>
      </c>
      <c r="D45" s="75" t="s">
        <v>377</v>
      </c>
      <c r="E45" s="60" t="s">
        <v>373</v>
      </c>
      <c r="F45" s="60" t="s">
        <v>106</v>
      </c>
      <c r="G45" s="60" t="s">
        <v>107</v>
      </c>
      <c r="H45" s="60" t="s">
        <v>108</v>
      </c>
      <c r="I45" s="56">
        <v>55</v>
      </c>
      <c r="J45" s="56" t="s">
        <v>116</v>
      </c>
      <c r="K45" s="56" t="s">
        <v>110</v>
      </c>
      <c r="L45" s="61">
        <v>10</v>
      </c>
      <c r="M45" s="62">
        <f t="shared" si="4"/>
        <v>1</v>
      </c>
      <c r="N45" s="61">
        <v>8</v>
      </c>
      <c r="O45" s="62">
        <f t="shared" si="5"/>
        <v>1</v>
      </c>
      <c r="P45" s="61">
        <v>5</v>
      </c>
      <c r="Q45" s="62">
        <f t="shared" si="6"/>
        <v>1</v>
      </c>
      <c r="R45" s="61">
        <v>12</v>
      </c>
      <c r="S45" s="63">
        <f t="shared" si="7"/>
        <v>1</v>
      </c>
      <c r="T45" s="61">
        <v>19</v>
      </c>
      <c r="U45" s="63">
        <f t="shared" si="8"/>
        <v>1</v>
      </c>
      <c r="V45" s="61">
        <v>12</v>
      </c>
      <c r="W45" s="63">
        <f t="shared" si="9"/>
        <v>1</v>
      </c>
      <c r="X45" s="61">
        <v>9</v>
      </c>
      <c r="Y45" s="63">
        <f t="shared" si="10"/>
        <v>1</v>
      </c>
      <c r="Z45" s="61">
        <v>16</v>
      </c>
      <c r="AA45" s="63">
        <f t="shared" si="11"/>
        <v>1</v>
      </c>
      <c r="AB45" s="61">
        <v>8</v>
      </c>
      <c r="AC45" s="63">
        <f t="shared" si="12"/>
        <v>1</v>
      </c>
      <c r="AD45" s="64">
        <v>0</v>
      </c>
      <c r="AE45" s="65">
        <f t="shared" si="13"/>
        <v>0</v>
      </c>
      <c r="AF45" s="64">
        <v>0</v>
      </c>
      <c r="AG45" s="65">
        <f t="shared" si="14"/>
        <v>0</v>
      </c>
      <c r="AH45" s="64">
        <v>0</v>
      </c>
      <c r="AI45" s="65">
        <f t="shared" si="15"/>
        <v>0</v>
      </c>
      <c r="AJ45" s="64"/>
      <c r="AK45" s="65">
        <f t="shared" si="16"/>
        <v>0</v>
      </c>
      <c r="AL45" s="64"/>
      <c r="AM45" s="65">
        <f t="shared" si="17"/>
        <v>0</v>
      </c>
      <c r="AN45" s="64"/>
      <c r="AO45" s="65">
        <f t="shared" si="18"/>
        <v>0</v>
      </c>
      <c r="AP45" s="66">
        <f t="shared" si="19"/>
        <v>99</v>
      </c>
      <c r="AQ45" s="66">
        <f t="shared" si="20"/>
        <v>9</v>
      </c>
      <c r="AR45" s="56">
        <v>1</v>
      </c>
      <c r="AS45" s="56"/>
      <c r="AT45" s="56">
        <v>4</v>
      </c>
      <c r="AU45" s="67">
        <f t="shared" si="21"/>
        <v>5</v>
      </c>
      <c r="AV45" s="68">
        <f t="shared" si="22"/>
        <v>1</v>
      </c>
      <c r="AW45" s="68">
        <f t="shared" si="23"/>
        <v>0</v>
      </c>
      <c r="AX45" s="14">
        <f t="shared" si="41"/>
        <v>8</v>
      </c>
      <c r="AY45" s="67">
        <f t="shared" si="25"/>
        <v>9</v>
      </c>
      <c r="AZ45" s="69">
        <f t="shared" si="26"/>
        <v>0</v>
      </c>
      <c r="BA45" s="69">
        <f t="shared" si="27"/>
        <v>0</v>
      </c>
      <c r="BB45" s="69">
        <f t="shared" si="28"/>
        <v>-4</v>
      </c>
      <c r="BC45" s="67">
        <f t="shared" si="29"/>
        <v>-4</v>
      </c>
      <c r="BD45" s="70">
        <f t="shared" si="30"/>
        <v>-44.444444444444443</v>
      </c>
      <c r="BE45" s="70">
        <f t="shared" si="31"/>
        <v>-50</v>
      </c>
      <c r="BF45" s="71"/>
      <c r="BG45" s="71"/>
      <c r="BH45" s="71"/>
      <c r="BI45" s="54">
        <f t="shared" si="32"/>
        <v>0</v>
      </c>
      <c r="BJ45" s="18">
        <f t="shared" si="33"/>
        <v>5</v>
      </c>
      <c r="BK45" s="18"/>
      <c r="BL45" s="18">
        <f t="shared" si="34"/>
        <v>5</v>
      </c>
      <c r="BM45" s="18">
        <f t="shared" si="35"/>
        <v>-4</v>
      </c>
      <c r="BN45" s="18">
        <f t="shared" si="36"/>
        <v>-44.444444444444443</v>
      </c>
      <c r="BO45" s="73"/>
      <c r="BP45" s="55"/>
      <c r="BQ45" s="74">
        <v>1</v>
      </c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/>
      <c r="CV45" s="56">
        <f>BC45+BQ45</f>
        <v>-3</v>
      </c>
      <c r="CW45" s="173">
        <f t="shared" si="37"/>
        <v>-33.333333333333329</v>
      </c>
      <c r="CX45" s="60"/>
      <c r="CY45" s="60"/>
      <c r="CZ45" s="60"/>
      <c r="DA45" s="60"/>
      <c r="DB45" s="60"/>
      <c r="DC45" s="75"/>
      <c r="DD45" s="60"/>
      <c r="DE45" s="75">
        <v>1</v>
      </c>
      <c r="DF45" s="60"/>
      <c r="DG45" s="60"/>
      <c r="DH45" s="60"/>
      <c r="DI45" s="60"/>
      <c r="DK45" s="3">
        <v>1</v>
      </c>
      <c r="DM45" s="3">
        <v>4</v>
      </c>
      <c r="DN45" s="3">
        <v>5</v>
      </c>
    </row>
    <row r="46" spans="1:118" s="3" customFormat="1">
      <c r="A46" s="56">
        <v>47</v>
      </c>
      <c r="B46" s="58">
        <v>80030254</v>
      </c>
      <c r="C46" s="59" t="s">
        <v>380</v>
      </c>
      <c r="D46" s="75" t="s">
        <v>377</v>
      </c>
      <c r="E46" s="60" t="s">
        <v>373</v>
      </c>
      <c r="F46" s="60" t="s">
        <v>106</v>
      </c>
      <c r="G46" s="60" t="s">
        <v>107</v>
      </c>
      <c r="H46" s="60" t="s">
        <v>108</v>
      </c>
      <c r="I46" s="56">
        <v>55</v>
      </c>
      <c r="J46" s="56" t="s">
        <v>116</v>
      </c>
      <c r="K46" s="56" t="s">
        <v>110</v>
      </c>
      <c r="L46" s="61">
        <v>11</v>
      </c>
      <c r="M46" s="62">
        <f t="shared" si="4"/>
        <v>1</v>
      </c>
      <c r="N46" s="61">
        <v>5</v>
      </c>
      <c r="O46" s="62">
        <f t="shared" si="5"/>
        <v>1</v>
      </c>
      <c r="P46" s="61">
        <v>8</v>
      </c>
      <c r="Q46" s="62">
        <f t="shared" si="6"/>
        <v>1</v>
      </c>
      <c r="R46" s="61">
        <v>7</v>
      </c>
      <c r="S46" s="63">
        <f t="shared" si="7"/>
        <v>1</v>
      </c>
      <c r="T46" s="61">
        <v>13</v>
      </c>
      <c r="U46" s="63">
        <f t="shared" si="8"/>
        <v>1</v>
      </c>
      <c r="V46" s="61">
        <v>12</v>
      </c>
      <c r="W46" s="63">
        <f t="shared" si="9"/>
        <v>1</v>
      </c>
      <c r="X46" s="61">
        <v>15</v>
      </c>
      <c r="Y46" s="63">
        <f t="shared" si="10"/>
        <v>1</v>
      </c>
      <c r="Z46" s="61">
        <v>10</v>
      </c>
      <c r="AA46" s="63">
        <f t="shared" si="11"/>
        <v>1</v>
      </c>
      <c r="AB46" s="61">
        <v>8</v>
      </c>
      <c r="AC46" s="63">
        <f t="shared" si="12"/>
        <v>1</v>
      </c>
      <c r="AD46" s="64">
        <v>0</v>
      </c>
      <c r="AE46" s="65">
        <f t="shared" si="13"/>
        <v>0</v>
      </c>
      <c r="AF46" s="64">
        <v>0</v>
      </c>
      <c r="AG46" s="65">
        <f t="shared" si="14"/>
        <v>0</v>
      </c>
      <c r="AH46" s="64">
        <v>0</v>
      </c>
      <c r="AI46" s="65">
        <f t="shared" si="15"/>
        <v>0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89</v>
      </c>
      <c r="AQ46" s="66">
        <f t="shared" si="20"/>
        <v>9</v>
      </c>
      <c r="AR46" s="56">
        <v>1</v>
      </c>
      <c r="AS46" s="56"/>
      <c r="AT46" s="56">
        <v>4</v>
      </c>
      <c r="AU46" s="67">
        <f t="shared" si="21"/>
        <v>5</v>
      </c>
      <c r="AV46" s="68">
        <f t="shared" si="22"/>
        <v>1</v>
      </c>
      <c r="AW46" s="68">
        <f t="shared" si="23"/>
        <v>0</v>
      </c>
      <c r="AX46" s="14">
        <f t="shared" si="41"/>
        <v>8</v>
      </c>
      <c r="AY46" s="67">
        <f t="shared" si="25"/>
        <v>9</v>
      </c>
      <c r="AZ46" s="69">
        <f t="shared" si="26"/>
        <v>0</v>
      </c>
      <c r="BA46" s="69">
        <f t="shared" si="27"/>
        <v>0</v>
      </c>
      <c r="BB46" s="69">
        <f t="shared" si="28"/>
        <v>-4</v>
      </c>
      <c r="BC46" s="67">
        <f t="shared" si="29"/>
        <v>-4</v>
      </c>
      <c r="BD46" s="70">
        <f t="shared" si="30"/>
        <v>-44.444444444444443</v>
      </c>
      <c r="BE46" s="70">
        <f t="shared" si="31"/>
        <v>-50</v>
      </c>
      <c r="BF46" s="71"/>
      <c r="BG46" s="71"/>
      <c r="BH46" s="71">
        <v>1</v>
      </c>
      <c r="BI46" s="54">
        <f t="shared" si="32"/>
        <v>1</v>
      </c>
      <c r="BJ46" s="18">
        <f t="shared" si="33"/>
        <v>4</v>
      </c>
      <c r="BK46" s="18">
        <v>1</v>
      </c>
      <c r="BL46" s="18">
        <f t="shared" si="34"/>
        <v>5</v>
      </c>
      <c r="BM46" s="18">
        <f t="shared" si="35"/>
        <v>-4</v>
      </c>
      <c r="BN46" s="18">
        <f t="shared" si="36"/>
        <v>-44.444444444444443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>
        <v>1</v>
      </c>
      <c r="CV46" s="56">
        <f>BC46+CU46</f>
        <v>-3</v>
      </c>
      <c r="CW46" s="173">
        <f t="shared" si="37"/>
        <v>-33.333333333333329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4</v>
      </c>
      <c r="DN46" s="3">
        <v>5</v>
      </c>
    </row>
    <row r="47" spans="1:118" s="3" customFormat="1">
      <c r="A47" s="56">
        <v>48</v>
      </c>
      <c r="B47" s="58">
        <v>80030269</v>
      </c>
      <c r="C47" s="59" t="s">
        <v>393</v>
      </c>
      <c r="D47" s="75" t="s">
        <v>390</v>
      </c>
      <c r="E47" s="60" t="s">
        <v>373</v>
      </c>
      <c r="F47" s="60" t="s">
        <v>106</v>
      </c>
      <c r="G47" s="60" t="s">
        <v>107</v>
      </c>
      <c r="H47" s="60" t="s">
        <v>108</v>
      </c>
      <c r="I47" s="56">
        <v>35</v>
      </c>
      <c r="J47" s="56" t="s">
        <v>116</v>
      </c>
      <c r="K47" s="56" t="s">
        <v>110</v>
      </c>
      <c r="L47" s="61">
        <v>8</v>
      </c>
      <c r="M47" s="62">
        <f t="shared" si="4"/>
        <v>1</v>
      </c>
      <c r="N47" s="61">
        <v>10</v>
      </c>
      <c r="O47" s="62">
        <f t="shared" si="5"/>
        <v>1</v>
      </c>
      <c r="P47" s="61">
        <v>10</v>
      </c>
      <c r="Q47" s="62">
        <f t="shared" si="6"/>
        <v>1</v>
      </c>
      <c r="R47" s="61">
        <v>13</v>
      </c>
      <c r="S47" s="63">
        <f t="shared" si="7"/>
        <v>1</v>
      </c>
      <c r="T47" s="61">
        <v>9</v>
      </c>
      <c r="U47" s="63">
        <f t="shared" si="8"/>
        <v>1</v>
      </c>
      <c r="V47" s="61">
        <v>7</v>
      </c>
      <c r="W47" s="63">
        <f t="shared" si="9"/>
        <v>1</v>
      </c>
      <c r="X47" s="61">
        <v>12</v>
      </c>
      <c r="Y47" s="63">
        <f t="shared" si="10"/>
        <v>1</v>
      </c>
      <c r="Z47" s="61">
        <v>6</v>
      </c>
      <c r="AA47" s="63">
        <f t="shared" si="11"/>
        <v>1</v>
      </c>
      <c r="AB47" s="61">
        <v>10</v>
      </c>
      <c r="AC47" s="63">
        <f t="shared" si="12"/>
        <v>1</v>
      </c>
      <c r="AD47" s="64">
        <v>0</v>
      </c>
      <c r="AE47" s="65">
        <f t="shared" si="13"/>
        <v>0</v>
      </c>
      <c r="AF47" s="64">
        <v>0</v>
      </c>
      <c r="AG47" s="65">
        <f t="shared" si="14"/>
        <v>0</v>
      </c>
      <c r="AH47" s="64">
        <v>0</v>
      </c>
      <c r="AI47" s="65">
        <f t="shared" si="15"/>
        <v>0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85</v>
      </c>
      <c r="AQ47" s="66">
        <f t="shared" si="20"/>
        <v>9</v>
      </c>
      <c r="AR47" s="56">
        <v>1</v>
      </c>
      <c r="AS47" s="56"/>
      <c r="AT47" s="56">
        <v>4</v>
      </c>
      <c r="AU47" s="67">
        <f t="shared" si="21"/>
        <v>5</v>
      </c>
      <c r="AV47" s="68">
        <f t="shared" si="22"/>
        <v>1</v>
      </c>
      <c r="AW47" s="68">
        <f t="shared" si="23"/>
        <v>0</v>
      </c>
      <c r="AX47" s="14">
        <f t="shared" si="41"/>
        <v>8</v>
      </c>
      <c r="AY47" s="67">
        <f t="shared" si="25"/>
        <v>9</v>
      </c>
      <c r="AZ47" s="69">
        <f t="shared" si="26"/>
        <v>0</v>
      </c>
      <c r="BA47" s="69">
        <f t="shared" si="27"/>
        <v>0</v>
      </c>
      <c r="BB47" s="69">
        <f t="shared" si="28"/>
        <v>-4</v>
      </c>
      <c r="BC47" s="67">
        <f t="shared" si="29"/>
        <v>-4</v>
      </c>
      <c r="BD47" s="70">
        <f t="shared" si="30"/>
        <v>-44.444444444444443</v>
      </c>
      <c r="BE47" s="70">
        <f t="shared" si="31"/>
        <v>-50</v>
      </c>
      <c r="BF47" s="71"/>
      <c r="BG47" s="71"/>
      <c r="BH47" s="71"/>
      <c r="BI47" s="54">
        <f t="shared" si="32"/>
        <v>0</v>
      </c>
      <c r="BJ47" s="18">
        <f t="shared" si="33"/>
        <v>5</v>
      </c>
      <c r="BK47" s="18"/>
      <c r="BL47" s="18">
        <f t="shared" si="34"/>
        <v>5</v>
      </c>
      <c r="BM47" s="18">
        <f t="shared" si="35"/>
        <v>-4</v>
      </c>
      <c r="BN47" s="18">
        <f t="shared" si="36"/>
        <v>-44.444444444444443</v>
      </c>
      <c r="BO47" s="73"/>
      <c r="BP47" s="55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/>
      <c r="CV47" s="56">
        <f>BC47+BQ47</f>
        <v>-4</v>
      </c>
      <c r="CW47" s="173">
        <f t="shared" si="37"/>
        <v>-44.444444444444443</v>
      </c>
      <c r="CX47" s="60"/>
      <c r="CY47" s="60"/>
      <c r="CZ47" s="60"/>
      <c r="DA47" s="60"/>
      <c r="DB47" s="60"/>
      <c r="DC47" s="75"/>
      <c r="DD47" s="60"/>
      <c r="DE47" s="75"/>
      <c r="DF47" s="60"/>
      <c r="DG47" s="60"/>
      <c r="DH47" s="60"/>
      <c r="DI47" s="60"/>
      <c r="DK47" s="3">
        <v>1</v>
      </c>
      <c r="DM47" s="3">
        <v>4</v>
      </c>
      <c r="DN47" s="3">
        <v>5</v>
      </c>
    </row>
    <row r="48" spans="1:118" s="3" customFormat="1">
      <c r="A48" s="56">
        <v>91</v>
      </c>
      <c r="B48" s="58">
        <v>80030266</v>
      </c>
      <c r="C48" s="59" t="s">
        <v>391</v>
      </c>
      <c r="D48" s="75" t="s">
        <v>390</v>
      </c>
      <c r="E48" s="60" t="s">
        <v>373</v>
      </c>
      <c r="F48" s="60" t="s">
        <v>106</v>
      </c>
      <c r="G48" s="60" t="s">
        <v>107</v>
      </c>
      <c r="H48" s="60" t="s">
        <v>108</v>
      </c>
      <c r="I48" s="56">
        <v>55</v>
      </c>
      <c r="J48" s="56" t="s">
        <v>116</v>
      </c>
      <c r="K48" s="56" t="s">
        <v>110</v>
      </c>
      <c r="L48" s="61">
        <v>9</v>
      </c>
      <c r="M48" s="62">
        <f t="shared" si="4"/>
        <v>1</v>
      </c>
      <c r="N48" s="61">
        <v>7</v>
      </c>
      <c r="O48" s="62">
        <f t="shared" si="5"/>
        <v>1</v>
      </c>
      <c r="P48" s="61">
        <v>5</v>
      </c>
      <c r="Q48" s="62">
        <f t="shared" si="6"/>
        <v>1</v>
      </c>
      <c r="R48" s="61">
        <v>12</v>
      </c>
      <c r="S48" s="63">
        <f t="shared" si="7"/>
        <v>1</v>
      </c>
      <c r="T48" s="61">
        <v>7</v>
      </c>
      <c r="U48" s="63">
        <f t="shared" si="8"/>
        <v>1</v>
      </c>
      <c r="V48" s="61">
        <v>13</v>
      </c>
      <c r="W48" s="63">
        <f t="shared" si="9"/>
        <v>1</v>
      </c>
      <c r="X48" s="61">
        <v>13</v>
      </c>
      <c r="Y48" s="63">
        <f t="shared" si="10"/>
        <v>1</v>
      </c>
      <c r="Z48" s="61">
        <v>12</v>
      </c>
      <c r="AA48" s="63">
        <f t="shared" si="11"/>
        <v>1</v>
      </c>
      <c r="AB48" s="61">
        <v>15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93</v>
      </c>
      <c r="AQ48" s="66">
        <f t="shared" si="20"/>
        <v>9</v>
      </c>
      <c r="AR48" s="56">
        <v>1</v>
      </c>
      <c r="AS48" s="56"/>
      <c r="AT48" s="56">
        <v>5</v>
      </c>
      <c r="AU48" s="67">
        <f t="shared" si="21"/>
        <v>6</v>
      </c>
      <c r="AV48" s="68">
        <f t="shared" si="22"/>
        <v>1</v>
      </c>
      <c r="AW48" s="68">
        <f t="shared" si="23"/>
        <v>0</v>
      </c>
      <c r="AX48" s="14">
        <f t="shared" si="41"/>
        <v>8</v>
      </c>
      <c r="AY48" s="67">
        <f t="shared" si="25"/>
        <v>9</v>
      </c>
      <c r="AZ48" s="69">
        <f t="shared" si="26"/>
        <v>0</v>
      </c>
      <c r="BA48" s="69">
        <f t="shared" si="27"/>
        <v>0</v>
      </c>
      <c r="BB48" s="69">
        <f t="shared" si="28"/>
        <v>-3</v>
      </c>
      <c r="BC48" s="67">
        <f t="shared" si="29"/>
        <v>-3</v>
      </c>
      <c r="BD48" s="70">
        <f t="shared" si="30"/>
        <v>-33.333333333333329</v>
      </c>
      <c r="BE48" s="70">
        <f t="shared" si="31"/>
        <v>-37.5</v>
      </c>
      <c r="BF48" s="71"/>
      <c r="BG48" s="71"/>
      <c r="BH48" s="71">
        <v>1</v>
      </c>
      <c r="BI48" s="54">
        <f t="shared" si="32"/>
        <v>1</v>
      </c>
      <c r="BJ48" s="18">
        <f t="shared" si="33"/>
        <v>5</v>
      </c>
      <c r="BK48" s="18">
        <v>1</v>
      </c>
      <c r="BL48" s="18">
        <f t="shared" si="34"/>
        <v>6</v>
      </c>
      <c r="BM48" s="18">
        <f t="shared" si="35"/>
        <v>-3</v>
      </c>
      <c r="BN48" s="18">
        <f t="shared" si="36"/>
        <v>-33.333333333333329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/>
      <c r="CV48" s="56">
        <f>BC48+BQ48</f>
        <v>-3</v>
      </c>
      <c r="CW48" s="173">
        <f t="shared" si="37"/>
        <v>-33.333333333333329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K48" s="3">
        <v>1</v>
      </c>
      <c r="DM48" s="3">
        <v>5</v>
      </c>
      <c r="DN48" s="3">
        <v>6</v>
      </c>
    </row>
    <row r="49" spans="1:118" s="3" customFormat="1">
      <c r="A49" s="56">
        <v>106</v>
      </c>
      <c r="B49" s="58">
        <v>80030264</v>
      </c>
      <c r="C49" s="59" t="s">
        <v>389</v>
      </c>
      <c r="D49" s="75" t="s">
        <v>390</v>
      </c>
      <c r="E49" s="60" t="s">
        <v>373</v>
      </c>
      <c r="F49" s="60" t="s">
        <v>106</v>
      </c>
      <c r="G49" s="60" t="s">
        <v>107</v>
      </c>
      <c r="H49" s="60" t="s">
        <v>108</v>
      </c>
      <c r="I49" s="56">
        <v>60</v>
      </c>
      <c r="J49" s="56" t="s">
        <v>116</v>
      </c>
      <c r="K49" s="56" t="s">
        <v>110</v>
      </c>
      <c r="L49" s="61">
        <v>0</v>
      </c>
      <c r="M49" s="62">
        <f t="shared" si="4"/>
        <v>0</v>
      </c>
      <c r="N49" s="61">
        <v>7</v>
      </c>
      <c r="O49" s="62">
        <f t="shared" si="5"/>
        <v>1</v>
      </c>
      <c r="P49" s="61">
        <v>4</v>
      </c>
      <c r="Q49" s="62">
        <f t="shared" si="6"/>
        <v>1</v>
      </c>
      <c r="R49" s="61">
        <v>5</v>
      </c>
      <c r="S49" s="63">
        <f t="shared" si="7"/>
        <v>1</v>
      </c>
      <c r="T49" s="61">
        <v>2</v>
      </c>
      <c r="U49" s="63">
        <f t="shared" si="8"/>
        <v>1</v>
      </c>
      <c r="V49" s="61">
        <v>11</v>
      </c>
      <c r="W49" s="63">
        <f t="shared" si="9"/>
        <v>1</v>
      </c>
      <c r="X49" s="61">
        <v>8</v>
      </c>
      <c r="Y49" s="63">
        <f t="shared" si="10"/>
        <v>1</v>
      </c>
      <c r="Z49" s="61">
        <v>11</v>
      </c>
      <c r="AA49" s="63">
        <f t="shared" si="11"/>
        <v>1</v>
      </c>
      <c r="AB49" s="61">
        <v>8</v>
      </c>
      <c r="AC49" s="63">
        <f t="shared" si="12"/>
        <v>1</v>
      </c>
      <c r="AD49" s="64">
        <v>0</v>
      </c>
      <c r="AE49" s="65">
        <f t="shared" si="13"/>
        <v>0</v>
      </c>
      <c r="AF49" s="64">
        <v>0</v>
      </c>
      <c r="AG49" s="65">
        <f t="shared" si="14"/>
        <v>0</v>
      </c>
      <c r="AH49" s="64">
        <v>0</v>
      </c>
      <c r="AI49" s="65">
        <f t="shared" si="15"/>
        <v>0</v>
      </c>
      <c r="AJ49" s="64"/>
      <c r="AK49" s="65">
        <f t="shared" si="16"/>
        <v>0</v>
      </c>
      <c r="AL49" s="64"/>
      <c r="AM49" s="65">
        <f t="shared" si="17"/>
        <v>0</v>
      </c>
      <c r="AN49" s="64"/>
      <c r="AO49" s="65">
        <f t="shared" si="18"/>
        <v>0</v>
      </c>
      <c r="AP49" s="66">
        <f t="shared" si="19"/>
        <v>56</v>
      </c>
      <c r="AQ49" s="66">
        <f t="shared" si="20"/>
        <v>8</v>
      </c>
      <c r="AR49" s="56">
        <v>1</v>
      </c>
      <c r="AS49" s="56"/>
      <c r="AT49" s="56">
        <v>4</v>
      </c>
      <c r="AU49" s="67">
        <f t="shared" si="21"/>
        <v>5</v>
      </c>
      <c r="AV49" s="68">
        <f t="shared" si="22"/>
        <v>1</v>
      </c>
      <c r="AW49" s="68">
        <f t="shared" si="23"/>
        <v>0</v>
      </c>
      <c r="AX49" s="14">
        <f t="shared" si="41"/>
        <v>6</v>
      </c>
      <c r="AY49" s="67">
        <f t="shared" si="25"/>
        <v>7</v>
      </c>
      <c r="AZ49" s="69">
        <f t="shared" si="26"/>
        <v>0</v>
      </c>
      <c r="BA49" s="69">
        <f t="shared" si="27"/>
        <v>0</v>
      </c>
      <c r="BB49" s="69">
        <f t="shared" si="28"/>
        <v>-2</v>
      </c>
      <c r="BC49" s="67">
        <f t="shared" si="29"/>
        <v>-2</v>
      </c>
      <c r="BD49" s="70">
        <f t="shared" si="30"/>
        <v>-28.571428571428569</v>
      </c>
      <c r="BE49" s="70">
        <f t="shared" si="31"/>
        <v>-33.333333333333329</v>
      </c>
      <c r="BF49" s="71"/>
      <c r="BG49" s="71"/>
      <c r="BH49" s="71"/>
      <c r="BI49" s="54">
        <f t="shared" si="32"/>
        <v>0</v>
      </c>
      <c r="BJ49" s="18">
        <f t="shared" si="33"/>
        <v>5</v>
      </c>
      <c r="BK49" s="18"/>
      <c r="BL49" s="18">
        <f t="shared" si="34"/>
        <v>5</v>
      </c>
      <c r="BM49" s="18">
        <f t="shared" si="35"/>
        <v>-2</v>
      </c>
      <c r="BN49" s="18">
        <f t="shared" si="36"/>
        <v>-28.571428571428569</v>
      </c>
      <c r="BO49" s="73"/>
      <c r="BP49" s="55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/>
      <c r="CV49" s="56">
        <f>BC49+BQ49</f>
        <v>-2</v>
      </c>
      <c r="CW49" s="173">
        <f t="shared" si="37"/>
        <v>-28.571428571428569</v>
      </c>
      <c r="CX49" s="60"/>
      <c r="CY49" s="60"/>
      <c r="CZ49" s="60"/>
      <c r="DA49" s="60"/>
      <c r="DB49" s="60"/>
      <c r="DC49" s="75"/>
      <c r="DD49" s="60"/>
      <c r="DE49" s="75"/>
      <c r="DF49" s="60"/>
      <c r="DG49" s="60"/>
      <c r="DH49" s="60"/>
      <c r="DI49" s="60"/>
      <c r="DK49" s="3">
        <v>1</v>
      </c>
      <c r="DM49" s="3">
        <v>4</v>
      </c>
      <c r="DN49" s="3">
        <v>5</v>
      </c>
    </row>
    <row r="50" spans="1:118" s="3" customFormat="1">
      <c r="A50" s="56">
        <v>128</v>
      </c>
      <c r="B50" s="58">
        <v>80030255</v>
      </c>
      <c r="C50" s="59" t="s">
        <v>381</v>
      </c>
      <c r="D50" s="75" t="s">
        <v>377</v>
      </c>
      <c r="E50" s="60" t="s">
        <v>373</v>
      </c>
      <c r="F50" s="60" t="s">
        <v>106</v>
      </c>
      <c r="G50" s="60" t="s">
        <v>107</v>
      </c>
      <c r="H50" s="60" t="s">
        <v>108</v>
      </c>
      <c r="I50" s="56">
        <v>60</v>
      </c>
      <c r="J50" s="56" t="s">
        <v>116</v>
      </c>
      <c r="K50" s="56" t="s">
        <v>110</v>
      </c>
      <c r="L50" s="61">
        <v>0</v>
      </c>
      <c r="M50" s="62">
        <f t="shared" si="4"/>
        <v>0</v>
      </c>
      <c r="N50" s="61">
        <v>7</v>
      </c>
      <c r="O50" s="62">
        <f t="shared" si="5"/>
        <v>1</v>
      </c>
      <c r="P50" s="61">
        <v>2</v>
      </c>
      <c r="Q50" s="62">
        <f t="shared" si="6"/>
        <v>1</v>
      </c>
      <c r="R50" s="61">
        <v>4</v>
      </c>
      <c r="S50" s="63">
        <f t="shared" si="7"/>
        <v>1</v>
      </c>
      <c r="T50" s="61">
        <v>4</v>
      </c>
      <c r="U50" s="63">
        <f t="shared" si="8"/>
        <v>1</v>
      </c>
      <c r="V50" s="61">
        <v>4</v>
      </c>
      <c r="W50" s="63">
        <f t="shared" si="9"/>
        <v>1</v>
      </c>
      <c r="X50" s="61">
        <v>1</v>
      </c>
      <c r="Y50" s="63">
        <f t="shared" si="10"/>
        <v>1</v>
      </c>
      <c r="Z50" s="61">
        <v>1</v>
      </c>
      <c r="AA50" s="63">
        <f t="shared" si="11"/>
        <v>1</v>
      </c>
      <c r="AB50" s="61">
        <v>8</v>
      </c>
      <c r="AC50" s="63">
        <f t="shared" si="12"/>
        <v>1</v>
      </c>
      <c r="AD50" s="64">
        <v>0</v>
      </c>
      <c r="AE50" s="65">
        <f t="shared" si="13"/>
        <v>0</v>
      </c>
      <c r="AF50" s="64">
        <v>0</v>
      </c>
      <c r="AG50" s="65">
        <f t="shared" si="14"/>
        <v>0</v>
      </c>
      <c r="AH50" s="64">
        <v>0</v>
      </c>
      <c r="AI50" s="65">
        <f t="shared" si="15"/>
        <v>0</v>
      </c>
      <c r="AJ50" s="64"/>
      <c r="AK50" s="65">
        <f t="shared" si="16"/>
        <v>0</v>
      </c>
      <c r="AL50" s="64"/>
      <c r="AM50" s="65">
        <f t="shared" si="17"/>
        <v>0</v>
      </c>
      <c r="AN50" s="64"/>
      <c r="AO50" s="65">
        <f t="shared" si="18"/>
        <v>0</v>
      </c>
      <c r="AP50" s="66">
        <f t="shared" si="19"/>
        <v>31</v>
      </c>
      <c r="AQ50" s="66">
        <f t="shared" si="20"/>
        <v>8</v>
      </c>
      <c r="AR50" s="56">
        <v>1</v>
      </c>
      <c r="AS50" s="56"/>
      <c r="AT50" s="56">
        <v>3</v>
      </c>
      <c r="AU50" s="67">
        <f t="shared" si="21"/>
        <v>4</v>
      </c>
      <c r="AV50" s="68">
        <f t="shared" si="22"/>
        <v>0</v>
      </c>
      <c r="AW50" s="68">
        <f t="shared" si="23"/>
        <v>0</v>
      </c>
      <c r="AX50" s="14">
        <v>4</v>
      </c>
      <c r="AY50" s="67">
        <f t="shared" si="25"/>
        <v>4</v>
      </c>
      <c r="AZ50" s="69">
        <f t="shared" si="26"/>
        <v>1</v>
      </c>
      <c r="BA50" s="69">
        <f t="shared" si="27"/>
        <v>0</v>
      </c>
      <c r="BB50" s="69">
        <f t="shared" si="28"/>
        <v>-1</v>
      </c>
      <c r="BC50" s="67">
        <f t="shared" si="29"/>
        <v>0</v>
      </c>
      <c r="BD50" s="70">
        <f t="shared" si="30"/>
        <v>0</v>
      </c>
      <c r="BE50" s="70">
        <f t="shared" si="31"/>
        <v>-25</v>
      </c>
      <c r="BF50" s="71"/>
      <c r="BG50" s="71"/>
      <c r="BH50" s="71">
        <v>1</v>
      </c>
      <c r="BI50" s="54">
        <f t="shared" si="32"/>
        <v>1</v>
      </c>
      <c r="BJ50" s="18">
        <f t="shared" si="33"/>
        <v>3</v>
      </c>
      <c r="BK50" s="18">
        <v>1</v>
      </c>
      <c r="BL50" s="18">
        <f t="shared" si="34"/>
        <v>4</v>
      </c>
      <c r="BM50" s="18">
        <f t="shared" si="35"/>
        <v>0</v>
      </c>
      <c r="BN50" s="18">
        <f t="shared" si="36"/>
        <v>0</v>
      </c>
      <c r="BO50" s="73"/>
      <c r="BP50" s="55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>
        <v>1</v>
      </c>
      <c r="CV50" s="56">
        <f>BC50+CU50</f>
        <v>1</v>
      </c>
      <c r="CW50" s="173">
        <f t="shared" si="37"/>
        <v>25</v>
      </c>
      <c r="CX50" s="60"/>
      <c r="CY50" s="60"/>
      <c r="CZ50" s="60"/>
      <c r="DA50" s="60"/>
      <c r="DB50" s="60"/>
      <c r="DC50" s="75">
        <v>1</v>
      </c>
      <c r="DD50" s="60"/>
      <c r="DE50" s="75"/>
      <c r="DF50" s="60"/>
      <c r="DG50" s="60"/>
      <c r="DH50" s="60"/>
      <c r="DI50" s="60"/>
      <c r="DK50" s="3">
        <v>1</v>
      </c>
      <c r="DM50" s="3">
        <v>2</v>
      </c>
      <c r="DN50" s="3">
        <v>3</v>
      </c>
    </row>
    <row r="51" spans="1:118" s="3" customFormat="1">
      <c r="A51" s="56">
        <v>148</v>
      </c>
      <c r="B51" s="58">
        <v>80030249</v>
      </c>
      <c r="C51" s="59" t="s">
        <v>374</v>
      </c>
      <c r="D51" s="75" t="s">
        <v>372</v>
      </c>
      <c r="E51" s="60" t="s">
        <v>373</v>
      </c>
      <c r="F51" s="60" t="s">
        <v>106</v>
      </c>
      <c r="G51" s="60" t="s">
        <v>107</v>
      </c>
      <c r="H51" s="60" t="s">
        <v>108</v>
      </c>
      <c r="I51" s="56">
        <v>35</v>
      </c>
      <c r="J51" s="56" t="s">
        <v>116</v>
      </c>
      <c r="K51" s="56" t="s">
        <v>113</v>
      </c>
      <c r="L51" s="61">
        <v>13</v>
      </c>
      <c r="M51" s="62">
        <f t="shared" si="4"/>
        <v>1</v>
      </c>
      <c r="N51" s="61">
        <v>11</v>
      </c>
      <c r="O51" s="62">
        <f t="shared" si="5"/>
        <v>1</v>
      </c>
      <c r="P51" s="61">
        <v>18</v>
      </c>
      <c r="Q51" s="62">
        <f t="shared" si="6"/>
        <v>1</v>
      </c>
      <c r="R51" s="61">
        <v>23</v>
      </c>
      <c r="S51" s="63">
        <f t="shared" si="7"/>
        <v>1</v>
      </c>
      <c r="T51" s="61">
        <v>18</v>
      </c>
      <c r="U51" s="63">
        <f t="shared" si="8"/>
        <v>1</v>
      </c>
      <c r="V51" s="61">
        <v>13</v>
      </c>
      <c r="W51" s="63">
        <f t="shared" si="9"/>
        <v>1</v>
      </c>
      <c r="X51" s="61">
        <v>16</v>
      </c>
      <c r="Y51" s="63">
        <f t="shared" si="10"/>
        <v>1</v>
      </c>
      <c r="Z51" s="61">
        <v>18</v>
      </c>
      <c r="AA51" s="63">
        <f t="shared" si="11"/>
        <v>1</v>
      </c>
      <c r="AB51" s="61">
        <v>21</v>
      </c>
      <c r="AC51" s="63">
        <f t="shared" si="12"/>
        <v>1</v>
      </c>
      <c r="AD51" s="64">
        <v>0</v>
      </c>
      <c r="AE51" s="65">
        <f t="shared" si="13"/>
        <v>0</v>
      </c>
      <c r="AF51" s="64">
        <v>0</v>
      </c>
      <c r="AG51" s="65">
        <f t="shared" si="14"/>
        <v>0</v>
      </c>
      <c r="AH51" s="64">
        <v>0</v>
      </c>
      <c r="AI51" s="65">
        <f t="shared" si="15"/>
        <v>0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151</v>
      </c>
      <c r="AQ51" s="66">
        <f t="shared" si="20"/>
        <v>9</v>
      </c>
      <c r="AR51" s="56">
        <v>1</v>
      </c>
      <c r="AS51" s="56"/>
      <c r="AT51" s="56">
        <v>10</v>
      </c>
      <c r="AU51" s="67">
        <f t="shared" si="21"/>
        <v>11</v>
      </c>
      <c r="AV51" s="68">
        <f t="shared" si="22"/>
        <v>1</v>
      </c>
      <c r="AW51" s="68">
        <f t="shared" si="23"/>
        <v>1</v>
      </c>
      <c r="AX51" s="14">
        <f t="shared" ref="AX51:AX81" si="42">IF(AP51&lt;1,0,IF(AND((L51+N51+P51+R51+T51+V51+X51+Z51+AB51)&lt;=40,(L51+N51+P51+R51+T51+V51+X51+Z51+AB51)&gt;0,(AP51)&lt;120),"กรอก",ROUND((IF(AP51&lt;120,((IF((L51+N51+P51+R51+T51+V51+X51+Z51+AB51)=0,0,(IF((L51+N51+P51+R51+T51+V51+X51+Z51+AB51)&lt;=80,6,8))))+((((AE51+AG51+AI51)*30)/20)+(((AK51+AM51+AO51)*35)/20))),(((M51+O51+Q51)*20)/20)+(((S51+U51+W51+Y51+AA51+AC51)*25)/20)+(((AE51+AG51+AI51)*30)/20)+(((AK51+AM51+AO51)*35)/20))),0)))</f>
        <v>11</v>
      </c>
      <c r="AY51" s="67">
        <f t="shared" si="25"/>
        <v>13</v>
      </c>
      <c r="AZ51" s="69">
        <f t="shared" si="26"/>
        <v>0</v>
      </c>
      <c r="BA51" s="69">
        <f t="shared" si="27"/>
        <v>-1</v>
      </c>
      <c r="BB51" s="69">
        <f t="shared" si="28"/>
        <v>-1</v>
      </c>
      <c r="BC51" s="67">
        <f t="shared" si="29"/>
        <v>-2</v>
      </c>
      <c r="BD51" s="70">
        <f t="shared" si="30"/>
        <v>-15.384615384615385</v>
      </c>
      <c r="BE51" s="70">
        <f t="shared" si="31"/>
        <v>-9.0909090909090917</v>
      </c>
      <c r="BF51" s="71"/>
      <c r="BG51" s="71"/>
      <c r="BH51" s="71"/>
      <c r="BI51" s="54">
        <f t="shared" si="32"/>
        <v>0</v>
      </c>
      <c r="BJ51" s="18">
        <f t="shared" si="33"/>
        <v>11</v>
      </c>
      <c r="BK51" s="18"/>
      <c r="BL51" s="18">
        <f t="shared" si="34"/>
        <v>11</v>
      </c>
      <c r="BM51" s="18">
        <f t="shared" si="35"/>
        <v>-2</v>
      </c>
      <c r="BN51" s="18">
        <f t="shared" si="36"/>
        <v>-15.384615384615385</v>
      </c>
      <c r="BO51" s="73"/>
      <c r="BP51" s="55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 t="shared" ref="CV51:CV58" si="43">BC51+BQ51</f>
        <v>-2</v>
      </c>
      <c r="CW51" s="173">
        <f t="shared" si="37"/>
        <v>-15.384615384615385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10</v>
      </c>
      <c r="DN51" s="3">
        <v>11</v>
      </c>
    </row>
    <row r="52" spans="1:118" s="3" customFormat="1">
      <c r="A52" s="56">
        <v>155</v>
      </c>
      <c r="B52" s="58">
        <v>80030256</v>
      </c>
      <c r="C52" s="59" t="s">
        <v>382</v>
      </c>
      <c r="D52" s="75" t="s">
        <v>383</v>
      </c>
      <c r="E52" s="60" t="s">
        <v>373</v>
      </c>
      <c r="F52" s="60" t="s">
        <v>106</v>
      </c>
      <c r="G52" s="60" t="s">
        <v>107</v>
      </c>
      <c r="H52" s="60" t="s">
        <v>112</v>
      </c>
      <c r="I52" s="56">
        <v>50</v>
      </c>
      <c r="J52" s="56" t="s">
        <v>116</v>
      </c>
      <c r="K52" s="56" t="s">
        <v>110</v>
      </c>
      <c r="L52" s="61">
        <v>8</v>
      </c>
      <c r="M52" s="62">
        <f t="shared" si="4"/>
        <v>1</v>
      </c>
      <c r="N52" s="61">
        <v>6</v>
      </c>
      <c r="O52" s="62">
        <f t="shared" si="5"/>
        <v>1</v>
      </c>
      <c r="P52" s="61">
        <v>20</v>
      </c>
      <c r="Q52" s="62">
        <f t="shared" si="6"/>
        <v>1</v>
      </c>
      <c r="R52" s="61">
        <v>9</v>
      </c>
      <c r="S52" s="63">
        <f t="shared" si="7"/>
        <v>1</v>
      </c>
      <c r="T52" s="61">
        <v>12</v>
      </c>
      <c r="U52" s="63">
        <f t="shared" si="8"/>
        <v>1</v>
      </c>
      <c r="V52" s="61">
        <v>9</v>
      </c>
      <c r="W52" s="63">
        <f t="shared" si="9"/>
        <v>1</v>
      </c>
      <c r="X52" s="61">
        <v>10</v>
      </c>
      <c r="Y52" s="63">
        <f t="shared" si="10"/>
        <v>1</v>
      </c>
      <c r="Z52" s="61">
        <v>7</v>
      </c>
      <c r="AA52" s="63">
        <f t="shared" si="11"/>
        <v>1</v>
      </c>
      <c r="AB52" s="61">
        <v>10</v>
      </c>
      <c r="AC52" s="63">
        <f t="shared" si="12"/>
        <v>1</v>
      </c>
      <c r="AD52" s="64">
        <v>13</v>
      </c>
      <c r="AE52" s="65">
        <f t="shared" si="13"/>
        <v>1</v>
      </c>
      <c r="AF52" s="64">
        <v>17</v>
      </c>
      <c r="AG52" s="65">
        <f t="shared" si="14"/>
        <v>1</v>
      </c>
      <c r="AH52" s="64">
        <v>16</v>
      </c>
      <c r="AI52" s="65">
        <f t="shared" si="15"/>
        <v>1</v>
      </c>
      <c r="AJ52" s="64"/>
      <c r="AK52" s="65">
        <f t="shared" si="16"/>
        <v>0</v>
      </c>
      <c r="AL52" s="64"/>
      <c r="AM52" s="65">
        <f t="shared" si="17"/>
        <v>0</v>
      </c>
      <c r="AN52" s="64"/>
      <c r="AO52" s="65">
        <f t="shared" si="18"/>
        <v>0</v>
      </c>
      <c r="AP52" s="66">
        <f t="shared" si="19"/>
        <v>137</v>
      </c>
      <c r="AQ52" s="66">
        <f t="shared" si="20"/>
        <v>12</v>
      </c>
      <c r="AR52" s="56">
        <v>1</v>
      </c>
      <c r="AS52" s="56"/>
      <c r="AT52" s="56">
        <v>14</v>
      </c>
      <c r="AU52" s="67">
        <f t="shared" si="21"/>
        <v>15</v>
      </c>
      <c r="AV52" s="68">
        <f t="shared" si="22"/>
        <v>1</v>
      </c>
      <c r="AW52" s="68">
        <f t="shared" si="23"/>
        <v>1</v>
      </c>
      <c r="AX52" s="14">
        <f t="shared" si="42"/>
        <v>15</v>
      </c>
      <c r="AY52" s="67">
        <f t="shared" si="25"/>
        <v>17</v>
      </c>
      <c r="AZ52" s="69">
        <f t="shared" si="26"/>
        <v>0</v>
      </c>
      <c r="BA52" s="69">
        <f t="shared" si="27"/>
        <v>-1</v>
      </c>
      <c r="BB52" s="69">
        <f t="shared" si="28"/>
        <v>-1</v>
      </c>
      <c r="BC52" s="67">
        <f t="shared" si="29"/>
        <v>-2</v>
      </c>
      <c r="BD52" s="70">
        <f t="shared" si="30"/>
        <v>-11.76470588235294</v>
      </c>
      <c r="BE52" s="70">
        <f t="shared" si="31"/>
        <v>-6.666666666666667</v>
      </c>
      <c r="BF52" s="71"/>
      <c r="BG52" s="71"/>
      <c r="BH52" s="71"/>
      <c r="BI52" s="54">
        <f t="shared" si="32"/>
        <v>0</v>
      </c>
      <c r="BJ52" s="18">
        <f t="shared" si="33"/>
        <v>15</v>
      </c>
      <c r="BK52" s="18"/>
      <c r="BL52" s="18">
        <f t="shared" si="34"/>
        <v>15</v>
      </c>
      <c r="BM52" s="18">
        <f t="shared" si="35"/>
        <v>-2</v>
      </c>
      <c r="BN52" s="18">
        <f t="shared" si="36"/>
        <v>-11.76470588235294</v>
      </c>
      <c r="BO52" s="73"/>
      <c r="BP52" s="55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/>
      <c r="CV52" s="56">
        <f t="shared" si="43"/>
        <v>-2</v>
      </c>
      <c r="CW52" s="173">
        <f t="shared" si="37"/>
        <v>-11.76470588235294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14</v>
      </c>
      <c r="DN52" s="3">
        <v>15</v>
      </c>
    </row>
    <row r="53" spans="1:118" s="3" customFormat="1">
      <c r="A53" s="56">
        <v>158</v>
      </c>
      <c r="B53" s="58">
        <v>80030248</v>
      </c>
      <c r="C53" s="59" t="s">
        <v>371</v>
      </c>
      <c r="D53" s="75" t="s">
        <v>372</v>
      </c>
      <c r="E53" s="60" t="s">
        <v>373</v>
      </c>
      <c r="F53" s="60" t="s">
        <v>106</v>
      </c>
      <c r="G53" s="60" t="s">
        <v>107</v>
      </c>
      <c r="H53" s="60" t="s">
        <v>108</v>
      </c>
      <c r="I53" s="56">
        <v>35</v>
      </c>
      <c r="J53" s="56" t="s">
        <v>116</v>
      </c>
      <c r="K53" s="56" t="s">
        <v>110</v>
      </c>
      <c r="L53" s="61">
        <v>18</v>
      </c>
      <c r="M53" s="62">
        <f t="shared" si="4"/>
        <v>1</v>
      </c>
      <c r="N53" s="61">
        <v>10</v>
      </c>
      <c r="O53" s="62">
        <f t="shared" si="5"/>
        <v>1</v>
      </c>
      <c r="P53" s="61">
        <v>8</v>
      </c>
      <c r="Q53" s="62">
        <f t="shared" si="6"/>
        <v>1</v>
      </c>
      <c r="R53" s="61">
        <v>7</v>
      </c>
      <c r="S53" s="63">
        <f t="shared" si="7"/>
        <v>1</v>
      </c>
      <c r="T53" s="61">
        <v>16</v>
      </c>
      <c r="U53" s="63">
        <f t="shared" si="8"/>
        <v>1</v>
      </c>
      <c r="V53" s="61">
        <v>11</v>
      </c>
      <c r="W53" s="63">
        <f t="shared" si="9"/>
        <v>1</v>
      </c>
      <c r="X53" s="61">
        <v>9</v>
      </c>
      <c r="Y53" s="63">
        <f t="shared" si="10"/>
        <v>1</v>
      </c>
      <c r="Z53" s="61">
        <v>12</v>
      </c>
      <c r="AA53" s="63">
        <f t="shared" si="11"/>
        <v>1</v>
      </c>
      <c r="AB53" s="61">
        <v>13</v>
      </c>
      <c r="AC53" s="63">
        <f t="shared" si="12"/>
        <v>1</v>
      </c>
      <c r="AD53" s="64">
        <v>0</v>
      </c>
      <c r="AE53" s="65">
        <f t="shared" si="13"/>
        <v>0</v>
      </c>
      <c r="AF53" s="64">
        <v>0</v>
      </c>
      <c r="AG53" s="65">
        <f t="shared" si="14"/>
        <v>0</v>
      </c>
      <c r="AH53" s="64">
        <v>0</v>
      </c>
      <c r="AI53" s="65">
        <f t="shared" si="15"/>
        <v>0</v>
      </c>
      <c r="AJ53" s="64"/>
      <c r="AK53" s="65">
        <f t="shared" si="16"/>
        <v>0</v>
      </c>
      <c r="AL53" s="64"/>
      <c r="AM53" s="65">
        <f t="shared" si="17"/>
        <v>0</v>
      </c>
      <c r="AN53" s="64"/>
      <c r="AO53" s="65">
        <f t="shared" si="18"/>
        <v>0</v>
      </c>
      <c r="AP53" s="66">
        <f t="shared" si="19"/>
        <v>104</v>
      </c>
      <c r="AQ53" s="66">
        <f t="shared" si="20"/>
        <v>9</v>
      </c>
      <c r="AR53" s="56">
        <v>1</v>
      </c>
      <c r="AS53" s="56"/>
      <c r="AT53" s="56">
        <v>7</v>
      </c>
      <c r="AU53" s="67">
        <f t="shared" si="21"/>
        <v>8</v>
      </c>
      <c r="AV53" s="68">
        <f t="shared" si="22"/>
        <v>1</v>
      </c>
      <c r="AW53" s="68">
        <f t="shared" si="23"/>
        <v>0</v>
      </c>
      <c r="AX53" s="14">
        <f t="shared" si="42"/>
        <v>8</v>
      </c>
      <c r="AY53" s="67">
        <f t="shared" si="25"/>
        <v>9</v>
      </c>
      <c r="AZ53" s="69">
        <f t="shared" si="26"/>
        <v>0</v>
      </c>
      <c r="BA53" s="69">
        <f t="shared" si="27"/>
        <v>0</v>
      </c>
      <c r="BB53" s="69">
        <f t="shared" si="28"/>
        <v>-1</v>
      </c>
      <c r="BC53" s="67">
        <f t="shared" si="29"/>
        <v>-1</v>
      </c>
      <c r="BD53" s="70">
        <f t="shared" si="30"/>
        <v>-11.111111111111111</v>
      </c>
      <c r="BE53" s="70">
        <f t="shared" si="31"/>
        <v>-12.5</v>
      </c>
      <c r="BF53" s="71"/>
      <c r="BG53" s="71"/>
      <c r="BH53" s="71">
        <v>1</v>
      </c>
      <c r="BI53" s="54">
        <f t="shared" si="32"/>
        <v>1</v>
      </c>
      <c r="BJ53" s="18">
        <f t="shared" si="33"/>
        <v>7</v>
      </c>
      <c r="BK53" s="18"/>
      <c r="BL53" s="18">
        <f t="shared" si="34"/>
        <v>7</v>
      </c>
      <c r="BM53" s="18">
        <f t="shared" si="35"/>
        <v>-2</v>
      </c>
      <c r="BN53" s="18">
        <f t="shared" si="36"/>
        <v>-22.222222222222221</v>
      </c>
      <c r="BO53" s="73"/>
      <c r="BP53" s="55"/>
      <c r="BQ53" s="74">
        <v>1</v>
      </c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/>
      <c r="CV53" s="56">
        <f t="shared" si="43"/>
        <v>0</v>
      </c>
      <c r="CW53" s="173">
        <f t="shared" si="37"/>
        <v>0</v>
      </c>
      <c r="CX53" s="60"/>
      <c r="CY53" s="60"/>
      <c r="CZ53" s="60"/>
      <c r="DA53" s="60"/>
      <c r="DB53" s="60"/>
      <c r="DC53" s="75"/>
      <c r="DD53" s="60"/>
      <c r="DE53" s="75">
        <v>1</v>
      </c>
      <c r="DF53" s="60"/>
      <c r="DG53" s="60"/>
      <c r="DH53" s="60"/>
      <c r="DI53" s="60"/>
      <c r="DK53" s="3">
        <v>1</v>
      </c>
      <c r="DM53" s="3">
        <v>8</v>
      </c>
      <c r="DN53" s="3">
        <v>9</v>
      </c>
    </row>
    <row r="54" spans="1:118" s="3" customFormat="1">
      <c r="A54" s="56">
        <v>159</v>
      </c>
      <c r="B54" s="58">
        <v>80030261</v>
      </c>
      <c r="C54" s="59" t="s">
        <v>387</v>
      </c>
      <c r="D54" s="75" t="s">
        <v>186</v>
      </c>
      <c r="E54" s="60" t="s">
        <v>373</v>
      </c>
      <c r="F54" s="60" t="s">
        <v>106</v>
      </c>
      <c r="G54" s="60" t="s">
        <v>107</v>
      </c>
      <c r="H54" s="60" t="s">
        <v>108</v>
      </c>
      <c r="I54" s="56">
        <v>30</v>
      </c>
      <c r="J54" s="56" t="s">
        <v>116</v>
      </c>
      <c r="K54" s="56" t="s">
        <v>113</v>
      </c>
      <c r="L54" s="61">
        <v>0</v>
      </c>
      <c r="M54" s="62">
        <f t="shared" si="4"/>
        <v>0</v>
      </c>
      <c r="N54" s="61">
        <v>6</v>
      </c>
      <c r="O54" s="62">
        <f t="shared" si="5"/>
        <v>1</v>
      </c>
      <c r="P54" s="61">
        <v>12</v>
      </c>
      <c r="Q54" s="62">
        <f t="shared" si="6"/>
        <v>1</v>
      </c>
      <c r="R54" s="61">
        <v>22</v>
      </c>
      <c r="S54" s="63">
        <f t="shared" si="7"/>
        <v>1</v>
      </c>
      <c r="T54" s="61">
        <v>9</v>
      </c>
      <c r="U54" s="63">
        <f t="shared" si="8"/>
        <v>1</v>
      </c>
      <c r="V54" s="61">
        <v>20</v>
      </c>
      <c r="W54" s="63">
        <f t="shared" si="9"/>
        <v>1</v>
      </c>
      <c r="X54" s="61">
        <v>19</v>
      </c>
      <c r="Y54" s="63">
        <f t="shared" si="10"/>
        <v>1</v>
      </c>
      <c r="Z54" s="61">
        <v>16</v>
      </c>
      <c r="AA54" s="63">
        <f t="shared" si="11"/>
        <v>1</v>
      </c>
      <c r="AB54" s="61">
        <v>8</v>
      </c>
      <c r="AC54" s="63">
        <f t="shared" si="12"/>
        <v>1</v>
      </c>
      <c r="AD54" s="64">
        <v>0</v>
      </c>
      <c r="AE54" s="65">
        <f t="shared" si="13"/>
        <v>0</v>
      </c>
      <c r="AF54" s="64">
        <v>0</v>
      </c>
      <c r="AG54" s="65">
        <f t="shared" si="14"/>
        <v>0</v>
      </c>
      <c r="AH54" s="64">
        <v>0</v>
      </c>
      <c r="AI54" s="65">
        <f t="shared" si="15"/>
        <v>0</v>
      </c>
      <c r="AJ54" s="64"/>
      <c r="AK54" s="65">
        <f t="shared" si="16"/>
        <v>0</v>
      </c>
      <c r="AL54" s="64"/>
      <c r="AM54" s="65">
        <f t="shared" si="17"/>
        <v>0</v>
      </c>
      <c r="AN54" s="64"/>
      <c r="AO54" s="65">
        <f t="shared" si="18"/>
        <v>0</v>
      </c>
      <c r="AP54" s="66">
        <f t="shared" si="19"/>
        <v>112</v>
      </c>
      <c r="AQ54" s="66">
        <f t="shared" si="20"/>
        <v>8</v>
      </c>
      <c r="AR54" s="56">
        <v>1</v>
      </c>
      <c r="AS54" s="56"/>
      <c r="AT54" s="56">
        <v>7</v>
      </c>
      <c r="AU54" s="67">
        <f t="shared" si="21"/>
        <v>8</v>
      </c>
      <c r="AV54" s="68">
        <f t="shared" si="22"/>
        <v>1</v>
      </c>
      <c r="AW54" s="68">
        <f t="shared" si="23"/>
        <v>0</v>
      </c>
      <c r="AX54" s="14">
        <f t="shared" si="42"/>
        <v>8</v>
      </c>
      <c r="AY54" s="67">
        <f t="shared" si="25"/>
        <v>9</v>
      </c>
      <c r="AZ54" s="69">
        <f t="shared" si="26"/>
        <v>0</v>
      </c>
      <c r="BA54" s="69">
        <f t="shared" si="27"/>
        <v>0</v>
      </c>
      <c r="BB54" s="69">
        <f t="shared" si="28"/>
        <v>-1</v>
      </c>
      <c r="BC54" s="67">
        <f t="shared" si="29"/>
        <v>-1</v>
      </c>
      <c r="BD54" s="70">
        <f t="shared" si="30"/>
        <v>-11.111111111111111</v>
      </c>
      <c r="BE54" s="70">
        <f t="shared" si="31"/>
        <v>-12.5</v>
      </c>
      <c r="BF54" s="71"/>
      <c r="BG54" s="71"/>
      <c r="BH54" s="71">
        <v>1</v>
      </c>
      <c r="BI54" s="54">
        <f t="shared" si="32"/>
        <v>1</v>
      </c>
      <c r="BJ54" s="18">
        <f t="shared" si="33"/>
        <v>7</v>
      </c>
      <c r="BK54" s="18"/>
      <c r="BL54" s="18">
        <f t="shared" si="34"/>
        <v>7</v>
      </c>
      <c r="BM54" s="18">
        <f t="shared" si="35"/>
        <v>-2</v>
      </c>
      <c r="BN54" s="18">
        <f t="shared" si="36"/>
        <v>-22.222222222222221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 t="shared" si="43"/>
        <v>-1</v>
      </c>
      <c r="CW54" s="173">
        <f t="shared" si="37"/>
        <v>-11.111111111111111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K54" s="3">
        <v>1</v>
      </c>
      <c r="DM54" s="3">
        <v>8</v>
      </c>
      <c r="DN54" s="3">
        <v>9</v>
      </c>
    </row>
    <row r="55" spans="1:118" s="3" customFormat="1">
      <c r="A55" s="56">
        <v>164</v>
      </c>
      <c r="B55" s="58">
        <v>80030268</v>
      </c>
      <c r="C55" s="59" t="s">
        <v>392</v>
      </c>
      <c r="D55" s="75" t="s">
        <v>390</v>
      </c>
      <c r="E55" s="60" t="s">
        <v>373</v>
      </c>
      <c r="F55" s="60" t="s">
        <v>106</v>
      </c>
      <c r="G55" s="60" t="s">
        <v>107</v>
      </c>
      <c r="H55" s="60" t="s">
        <v>108</v>
      </c>
      <c r="I55" s="56">
        <v>50</v>
      </c>
      <c r="J55" s="56" t="s">
        <v>109</v>
      </c>
      <c r="K55" s="56" t="s">
        <v>113</v>
      </c>
      <c r="L55" s="61">
        <v>0</v>
      </c>
      <c r="M55" s="62">
        <f t="shared" si="4"/>
        <v>0</v>
      </c>
      <c r="N55" s="61">
        <v>19</v>
      </c>
      <c r="O55" s="62">
        <f t="shared" si="5"/>
        <v>1</v>
      </c>
      <c r="P55" s="61">
        <v>34</v>
      </c>
      <c r="Q55" s="62">
        <f t="shared" si="6"/>
        <v>1</v>
      </c>
      <c r="R55" s="61">
        <v>33</v>
      </c>
      <c r="S55" s="63">
        <f t="shared" si="7"/>
        <v>1</v>
      </c>
      <c r="T55" s="61">
        <v>28</v>
      </c>
      <c r="U55" s="63">
        <f t="shared" si="8"/>
        <v>1</v>
      </c>
      <c r="V55" s="61">
        <v>29</v>
      </c>
      <c r="W55" s="63">
        <f t="shared" si="9"/>
        <v>1</v>
      </c>
      <c r="X55" s="61">
        <v>39</v>
      </c>
      <c r="Y55" s="63">
        <f t="shared" si="10"/>
        <v>1</v>
      </c>
      <c r="Z55" s="61">
        <v>25</v>
      </c>
      <c r="AA55" s="63">
        <f t="shared" si="11"/>
        <v>1</v>
      </c>
      <c r="AB55" s="61">
        <v>27</v>
      </c>
      <c r="AC55" s="63">
        <f t="shared" si="12"/>
        <v>1</v>
      </c>
      <c r="AD55" s="64">
        <v>0</v>
      </c>
      <c r="AE55" s="65">
        <f t="shared" si="13"/>
        <v>0</v>
      </c>
      <c r="AF55" s="64">
        <v>0</v>
      </c>
      <c r="AG55" s="65">
        <f t="shared" si="14"/>
        <v>0</v>
      </c>
      <c r="AH55" s="64">
        <v>0</v>
      </c>
      <c r="AI55" s="65">
        <f t="shared" si="15"/>
        <v>0</v>
      </c>
      <c r="AJ55" s="64"/>
      <c r="AK55" s="65">
        <f t="shared" si="16"/>
        <v>0</v>
      </c>
      <c r="AL55" s="64"/>
      <c r="AM55" s="65">
        <f t="shared" si="17"/>
        <v>0</v>
      </c>
      <c r="AN55" s="64"/>
      <c r="AO55" s="65">
        <f t="shared" si="18"/>
        <v>0</v>
      </c>
      <c r="AP55" s="66">
        <f t="shared" si="19"/>
        <v>234</v>
      </c>
      <c r="AQ55" s="66">
        <f t="shared" si="20"/>
        <v>8</v>
      </c>
      <c r="AR55" s="56">
        <v>1</v>
      </c>
      <c r="AS55" s="56"/>
      <c r="AT55" s="56">
        <v>10</v>
      </c>
      <c r="AU55" s="67">
        <f t="shared" si="21"/>
        <v>11</v>
      </c>
      <c r="AV55" s="68">
        <f t="shared" si="22"/>
        <v>1</v>
      </c>
      <c r="AW55" s="68">
        <f t="shared" si="23"/>
        <v>1</v>
      </c>
      <c r="AX55" s="14">
        <f t="shared" si="42"/>
        <v>10</v>
      </c>
      <c r="AY55" s="67">
        <f t="shared" si="25"/>
        <v>12</v>
      </c>
      <c r="AZ55" s="69">
        <f t="shared" si="26"/>
        <v>0</v>
      </c>
      <c r="BA55" s="69">
        <f t="shared" si="27"/>
        <v>-1</v>
      </c>
      <c r="BB55" s="69">
        <f t="shared" si="28"/>
        <v>0</v>
      </c>
      <c r="BC55" s="67">
        <f t="shared" si="29"/>
        <v>-1</v>
      </c>
      <c r="BD55" s="70">
        <f t="shared" si="30"/>
        <v>-8.3333333333333321</v>
      </c>
      <c r="BE55" s="70">
        <f t="shared" si="31"/>
        <v>0</v>
      </c>
      <c r="BF55" s="71"/>
      <c r="BG55" s="71"/>
      <c r="BH55" s="71">
        <v>1</v>
      </c>
      <c r="BI55" s="54">
        <f t="shared" si="32"/>
        <v>1</v>
      </c>
      <c r="BJ55" s="18">
        <f t="shared" si="33"/>
        <v>10</v>
      </c>
      <c r="BK55" s="18">
        <v>3</v>
      </c>
      <c r="BL55" s="18">
        <f t="shared" si="34"/>
        <v>13</v>
      </c>
      <c r="BM55" s="18">
        <f t="shared" si="35"/>
        <v>1</v>
      </c>
      <c r="BN55" s="18">
        <f t="shared" si="36"/>
        <v>8.3333333333333321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 t="shared" si="43"/>
        <v>-1</v>
      </c>
      <c r="CW55" s="173">
        <f t="shared" si="37"/>
        <v>-8.3333333333333321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K55" s="3">
        <v>1</v>
      </c>
      <c r="DM55" s="3">
        <v>9</v>
      </c>
      <c r="DN55" s="3">
        <v>10</v>
      </c>
    </row>
    <row r="56" spans="1:118" s="3" customFormat="1">
      <c r="A56" s="56">
        <v>172</v>
      </c>
      <c r="B56" s="58">
        <v>80030257</v>
      </c>
      <c r="C56" s="59" t="s">
        <v>384</v>
      </c>
      <c r="D56" s="75" t="s">
        <v>383</v>
      </c>
      <c r="E56" s="60" t="s">
        <v>373</v>
      </c>
      <c r="F56" s="60" t="s">
        <v>106</v>
      </c>
      <c r="G56" s="60" t="s">
        <v>107</v>
      </c>
      <c r="H56" s="60" t="s">
        <v>108</v>
      </c>
      <c r="I56" s="56">
        <v>50</v>
      </c>
      <c r="J56" s="56" t="s">
        <v>116</v>
      </c>
      <c r="K56" s="56" t="s">
        <v>113</v>
      </c>
      <c r="L56" s="61">
        <v>19</v>
      </c>
      <c r="M56" s="62">
        <f t="shared" si="4"/>
        <v>1</v>
      </c>
      <c r="N56" s="61">
        <v>19</v>
      </c>
      <c r="O56" s="62">
        <f t="shared" si="5"/>
        <v>1</v>
      </c>
      <c r="P56" s="61">
        <v>30</v>
      </c>
      <c r="Q56" s="62">
        <f t="shared" si="6"/>
        <v>1</v>
      </c>
      <c r="R56" s="61">
        <v>33</v>
      </c>
      <c r="S56" s="63">
        <f t="shared" si="7"/>
        <v>1</v>
      </c>
      <c r="T56" s="61">
        <v>44</v>
      </c>
      <c r="U56" s="63">
        <f t="shared" si="8"/>
        <v>2</v>
      </c>
      <c r="V56" s="61">
        <v>35</v>
      </c>
      <c r="W56" s="63">
        <f t="shared" si="9"/>
        <v>1</v>
      </c>
      <c r="X56" s="61">
        <v>28</v>
      </c>
      <c r="Y56" s="63">
        <f t="shared" si="10"/>
        <v>1</v>
      </c>
      <c r="Z56" s="61">
        <v>24</v>
      </c>
      <c r="AA56" s="63">
        <f t="shared" si="11"/>
        <v>1</v>
      </c>
      <c r="AB56" s="61">
        <v>29</v>
      </c>
      <c r="AC56" s="63">
        <f t="shared" si="12"/>
        <v>1</v>
      </c>
      <c r="AD56" s="64">
        <v>0</v>
      </c>
      <c r="AE56" s="65">
        <f t="shared" si="13"/>
        <v>0</v>
      </c>
      <c r="AF56" s="64">
        <v>0</v>
      </c>
      <c r="AG56" s="65">
        <f t="shared" si="14"/>
        <v>0</v>
      </c>
      <c r="AH56" s="64">
        <v>0</v>
      </c>
      <c r="AI56" s="65">
        <f t="shared" si="15"/>
        <v>0</v>
      </c>
      <c r="AJ56" s="64"/>
      <c r="AK56" s="65">
        <f t="shared" si="16"/>
        <v>0</v>
      </c>
      <c r="AL56" s="64"/>
      <c r="AM56" s="65">
        <f t="shared" si="17"/>
        <v>0</v>
      </c>
      <c r="AN56" s="64"/>
      <c r="AO56" s="65">
        <f t="shared" si="18"/>
        <v>0</v>
      </c>
      <c r="AP56" s="66">
        <f t="shared" si="19"/>
        <v>261</v>
      </c>
      <c r="AQ56" s="66">
        <f t="shared" si="20"/>
        <v>10</v>
      </c>
      <c r="AR56" s="56">
        <v>1</v>
      </c>
      <c r="AS56" s="56"/>
      <c r="AT56" s="56">
        <v>12</v>
      </c>
      <c r="AU56" s="67">
        <f t="shared" si="21"/>
        <v>13</v>
      </c>
      <c r="AV56" s="68">
        <f t="shared" si="22"/>
        <v>1</v>
      </c>
      <c r="AW56" s="68">
        <f t="shared" si="23"/>
        <v>1</v>
      </c>
      <c r="AX56" s="14">
        <f t="shared" si="42"/>
        <v>12</v>
      </c>
      <c r="AY56" s="67">
        <f t="shared" si="25"/>
        <v>14</v>
      </c>
      <c r="AZ56" s="69">
        <f t="shared" si="26"/>
        <v>0</v>
      </c>
      <c r="BA56" s="69">
        <f t="shared" si="27"/>
        <v>-1</v>
      </c>
      <c r="BB56" s="69">
        <f t="shared" si="28"/>
        <v>0</v>
      </c>
      <c r="BC56" s="67">
        <f t="shared" si="29"/>
        <v>-1</v>
      </c>
      <c r="BD56" s="70">
        <f t="shared" si="30"/>
        <v>-7.1428571428571423</v>
      </c>
      <c r="BE56" s="70">
        <f t="shared" si="31"/>
        <v>0</v>
      </c>
      <c r="BF56" s="71">
        <v>1</v>
      </c>
      <c r="BG56" s="71"/>
      <c r="BH56" s="71"/>
      <c r="BI56" s="54">
        <f t="shared" si="32"/>
        <v>1</v>
      </c>
      <c r="BJ56" s="18">
        <f t="shared" si="33"/>
        <v>12</v>
      </c>
      <c r="BK56" s="18">
        <v>1</v>
      </c>
      <c r="BL56" s="18">
        <f t="shared" si="34"/>
        <v>13</v>
      </c>
      <c r="BM56" s="18">
        <f t="shared" si="35"/>
        <v>-1</v>
      </c>
      <c r="BN56" s="18">
        <f t="shared" si="36"/>
        <v>-7.1428571428571423</v>
      </c>
      <c r="BO56" s="73"/>
      <c r="BP56" s="55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59"/>
      <c r="CV56" s="56">
        <f t="shared" si="43"/>
        <v>-1</v>
      </c>
      <c r="CW56" s="173">
        <f t="shared" si="37"/>
        <v>-7.1428571428571423</v>
      </c>
      <c r="CX56" s="59"/>
      <c r="CY56" s="59"/>
      <c r="CZ56" s="59"/>
      <c r="DA56" s="59"/>
      <c r="DB56" s="59"/>
      <c r="DC56" s="59">
        <v>1</v>
      </c>
      <c r="DD56" s="59"/>
      <c r="DE56" s="59"/>
      <c r="DF56" s="59"/>
      <c r="DG56" s="59"/>
      <c r="DH56" s="59"/>
      <c r="DI56" s="59"/>
      <c r="DK56" s="3">
        <v>1</v>
      </c>
      <c r="DM56" s="3">
        <v>12</v>
      </c>
      <c r="DN56" s="3">
        <v>13</v>
      </c>
    </row>
    <row r="57" spans="1:118" s="3" customFormat="1">
      <c r="A57" s="56">
        <v>181</v>
      </c>
      <c r="B57" s="58">
        <v>80030251</v>
      </c>
      <c r="C57" s="59" t="s">
        <v>376</v>
      </c>
      <c r="D57" s="75" t="s">
        <v>377</v>
      </c>
      <c r="E57" s="60" t="s">
        <v>373</v>
      </c>
      <c r="F57" s="60" t="s">
        <v>106</v>
      </c>
      <c r="G57" s="60" t="s">
        <v>107</v>
      </c>
      <c r="H57" s="60" t="s">
        <v>112</v>
      </c>
      <c r="I57" s="56">
        <v>60</v>
      </c>
      <c r="J57" s="56" t="s">
        <v>116</v>
      </c>
      <c r="K57" s="56" t="s">
        <v>113</v>
      </c>
      <c r="L57" s="61">
        <v>11</v>
      </c>
      <c r="M57" s="62">
        <f t="shared" si="4"/>
        <v>1</v>
      </c>
      <c r="N57" s="61">
        <v>18</v>
      </c>
      <c r="O57" s="62">
        <f t="shared" si="5"/>
        <v>1</v>
      </c>
      <c r="P57" s="61">
        <v>24</v>
      </c>
      <c r="Q57" s="62">
        <f t="shared" si="6"/>
        <v>1</v>
      </c>
      <c r="R57" s="61">
        <v>27</v>
      </c>
      <c r="S57" s="63">
        <f t="shared" si="7"/>
        <v>1</v>
      </c>
      <c r="T57" s="61">
        <v>28</v>
      </c>
      <c r="U57" s="63">
        <f t="shared" si="8"/>
        <v>1</v>
      </c>
      <c r="V57" s="61">
        <v>27</v>
      </c>
      <c r="W57" s="63">
        <f t="shared" si="9"/>
        <v>1</v>
      </c>
      <c r="X57" s="61">
        <v>23</v>
      </c>
      <c r="Y57" s="63">
        <f t="shared" si="10"/>
        <v>1</v>
      </c>
      <c r="Z57" s="61">
        <v>21</v>
      </c>
      <c r="AA57" s="63">
        <f t="shared" si="11"/>
        <v>1</v>
      </c>
      <c r="AB57" s="61">
        <v>18</v>
      </c>
      <c r="AC57" s="63">
        <f t="shared" si="12"/>
        <v>1</v>
      </c>
      <c r="AD57" s="64">
        <v>11</v>
      </c>
      <c r="AE57" s="65">
        <f t="shared" si="13"/>
        <v>1</v>
      </c>
      <c r="AF57" s="64">
        <v>15</v>
      </c>
      <c r="AG57" s="65">
        <f t="shared" si="14"/>
        <v>1</v>
      </c>
      <c r="AH57" s="64">
        <v>18</v>
      </c>
      <c r="AI57" s="65">
        <f t="shared" si="15"/>
        <v>1</v>
      </c>
      <c r="AJ57" s="64"/>
      <c r="AK57" s="65">
        <f t="shared" si="16"/>
        <v>0</v>
      </c>
      <c r="AL57" s="64"/>
      <c r="AM57" s="65">
        <f t="shared" si="17"/>
        <v>0</v>
      </c>
      <c r="AN57" s="64"/>
      <c r="AO57" s="65">
        <f t="shared" si="18"/>
        <v>0</v>
      </c>
      <c r="AP57" s="66">
        <f t="shared" si="19"/>
        <v>241</v>
      </c>
      <c r="AQ57" s="66">
        <f t="shared" si="20"/>
        <v>12</v>
      </c>
      <c r="AR57" s="56">
        <v>1</v>
      </c>
      <c r="AS57" s="56"/>
      <c r="AT57" s="56">
        <v>15</v>
      </c>
      <c r="AU57" s="67">
        <f t="shared" si="21"/>
        <v>16</v>
      </c>
      <c r="AV57" s="68">
        <f t="shared" si="22"/>
        <v>1</v>
      </c>
      <c r="AW57" s="68">
        <f t="shared" si="23"/>
        <v>1</v>
      </c>
      <c r="AX57" s="14">
        <f t="shared" si="42"/>
        <v>15</v>
      </c>
      <c r="AY57" s="67">
        <f t="shared" si="25"/>
        <v>17</v>
      </c>
      <c r="AZ57" s="69">
        <f t="shared" si="26"/>
        <v>0</v>
      </c>
      <c r="BA57" s="69">
        <f t="shared" si="27"/>
        <v>-1</v>
      </c>
      <c r="BB57" s="69">
        <f t="shared" si="28"/>
        <v>0</v>
      </c>
      <c r="BC57" s="67">
        <f t="shared" si="29"/>
        <v>-1</v>
      </c>
      <c r="BD57" s="70">
        <f t="shared" si="30"/>
        <v>-5.8823529411764701</v>
      </c>
      <c r="BE57" s="70">
        <f t="shared" si="31"/>
        <v>0</v>
      </c>
      <c r="BF57" s="71"/>
      <c r="BG57" s="71"/>
      <c r="BH57" s="71"/>
      <c r="BI57" s="54">
        <f t="shared" si="32"/>
        <v>0</v>
      </c>
      <c r="BJ57" s="18">
        <f t="shared" si="33"/>
        <v>16</v>
      </c>
      <c r="BK57" s="18"/>
      <c r="BL57" s="18">
        <f t="shared" si="34"/>
        <v>16</v>
      </c>
      <c r="BM57" s="18">
        <f t="shared" si="35"/>
        <v>-1</v>
      </c>
      <c r="BN57" s="18">
        <f t="shared" si="36"/>
        <v>-5.8823529411764701</v>
      </c>
      <c r="BO57" s="73"/>
      <c r="BP57" s="55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 t="shared" si="43"/>
        <v>-1</v>
      </c>
      <c r="CW57" s="173">
        <f t="shared" si="37"/>
        <v>-5.8823529411764701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K57" s="3">
        <v>1</v>
      </c>
      <c r="DM57" s="3">
        <v>15</v>
      </c>
      <c r="DN57" s="3">
        <v>16</v>
      </c>
    </row>
    <row r="58" spans="1:118" s="3" customFormat="1">
      <c r="A58" s="56">
        <v>7</v>
      </c>
      <c r="B58" s="58">
        <v>80030049</v>
      </c>
      <c r="C58" s="59" t="s">
        <v>161</v>
      </c>
      <c r="D58" s="75" t="s">
        <v>158</v>
      </c>
      <c r="E58" s="60" t="s">
        <v>153</v>
      </c>
      <c r="F58" s="60" t="s">
        <v>106</v>
      </c>
      <c r="G58" s="60" t="s">
        <v>107</v>
      </c>
      <c r="H58" s="60" t="s">
        <v>108</v>
      </c>
      <c r="I58" s="56">
        <v>57</v>
      </c>
      <c r="J58" s="56" t="s">
        <v>116</v>
      </c>
      <c r="K58" s="56" t="s">
        <v>110</v>
      </c>
      <c r="L58" s="61">
        <v>0</v>
      </c>
      <c r="M58" s="62">
        <f t="shared" si="4"/>
        <v>0</v>
      </c>
      <c r="N58" s="61">
        <v>0</v>
      </c>
      <c r="O58" s="62">
        <f t="shared" si="5"/>
        <v>0</v>
      </c>
      <c r="P58" s="61">
        <v>1</v>
      </c>
      <c r="Q58" s="62">
        <f t="shared" si="6"/>
        <v>1</v>
      </c>
      <c r="R58" s="61">
        <v>9</v>
      </c>
      <c r="S58" s="63">
        <f t="shared" si="7"/>
        <v>1</v>
      </c>
      <c r="T58" s="61">
        <v>6</v>
      </c>
      <c r="U58" s="63">
        <f t="shared" si="8"/>
        <v>1</v>
      </c>
      <c r="V58" s="61">
        <v>11</v>
      </c>
      <c r="W58" s="63">
        <f t="shared" si="9"/>
        <v>1</v>
      </c>
      <c r="X58" s="61">
        <v>3</v>
      </c>
      <c r="Y58" s="63">
        <f t="shared" si="10"/>
        <v>1</v>
      </c>
      <c r="Z58" s="61">
        <v>6</v>
      </c>
      <c r="AA58" s="63">
        <f t="shared" si="11"/>
        <v>1</v>
      </c>
      <c r="AB58" s="61">
        <v>7</v>
      </c>
      <c r="AC58" s="63">
        <f t="shared" si="12"/>
        <v>1</v>
      </c>
      <c r="AD58" s="64">
        <v>0</v>
      </c>
      <c r="AE58" s="65">
        <f t="shared" si="13"/>
        <v>0</v>
      </c>
      <c r="AF58" s="64">
        <v>0</v>
      </c>
      <c r="AG58" s="65">
        <f t="shared" si="14"/>
        <v>0</v>
      </c>
      <c r="AH58" s="64">
        <v>0</v>
      </c>
      <c r="AI58" s="65">
        <f t="shared" si="15"/>
        <v>0</v>
      </c>
      <c r="AJ58" s="64"/>
      <c r="AK58" s="65">
        <f t="shared" si="16"/>
        <v>0</v>
      </c>
      <c r="AL58" s="64"/>
      <c r="AM58" s="65">
        <f t="shared" si="17"/>
        <v>0</v>
      </c>
      <c r="AN58" s="64"/>
      <c r="AO58" s="65">
        <f t="shared" si="18"/>
        <v>0</v>
      </c>
      <c r="AP58" s="66">
        <f t="shared" si="19"/>
        <v>43</v>
      </c>
      <c r="AQ58" s="66">
        <f t="shared" si="20"/>
        <v>7</v>
      </c>
      <c r="AR58" s="56">
        <v>1</v>
      </c>
      <c r="AS58" s="56"/>
      <c r="AT58" s="56">
        <v>2</v>
      </c>
      <c r="AU58" s="67">
        <f t="shared" si="21"/>
        <v>3</v>
      </c>
      <c r="AV58" s="68">
        <f t="shared" si="22"/>
        <v>1</v>
      </c>
      <c r="AW58" s="68">
        <f t="shared" si="23"/>
        <v>0</v>
      </c>
      <c r="AX58" s="14">
        <f t="shared" si="42"/>
        <v>6</v>
      </c>
      <c r="AY58" s="67">
        <f t="shared" si="25"/>
        <v>7</v>
      </c>
      <c r="AZ58" s="69">
        <f t="shared" si="26"/>
        <v>0</v>
      </c>
      <c r="BA58" s="69">
        <f t="shared" si="27"/>
        <v>0</v>
      </c>
      <c r="BB58" s="69">
        <f t="shared" si="28"/>
        <v>-4</v>
      </c>
      <c r="BC58" s="67">
        <f t="shared" si="29"/>
        <v>-4</v>
      </c>
      <c r="BD58" s="70">
        <f t="shared" si="30"/>
        <v>-57.142857142857139</v>
      </c>
      <c r="BE58" s="70">
        <f t="shared" si="31"/>
        <v>-66.666666666666657</v>
      </c>
      <c r="BF58" s="71"/>
      <c r="BG58" s="71"/>
      <c r="BH58" s="71">
        <v>2</v>
      </c>
      <c r="BI58" s="54">
        <f t="shared" si="32"/>
        <v>2</v>
      </c>
      <c r="BJ58" s="18">
        <f t="shared" si="33"/>
        <v>1</v>
      </c>
      <c r="BK58" s="18">
        <v>1</v>
      </c>
      <c r="BL58" s="18">
        <f t="shared" si="34"/>
        <v>2</v>
      </c>
      <c r="BM58" s="18">
        <f t="shared" si="35"/>
        <v>-5</v>
      </c>
      <c r="BN58" s="18">
        <f t="shared" si="36"/>
        <v>-71.428571428571431</v>
      </c>
      <c r="BO58" s="73"/>
      <c r="BP58" s="55"/>
      <c r="BQ58" s="74">
        <v>1</v>
      </c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 t="shared" si="43"/>
        <v>-3</v>
      </c>
      <c r="CW58" s="173">
        <f t="shared" si="37"/>
        <v>-42.857142857142854</v>
      </c>
      <c r="CX58" s="60"/>
      <c r="CY58" s="60"/>
      <c r="CZ58" s="60"/>
      <c r="DA58" s="60"/>
      <c r="DB58" s="60"/>
      <c r="DC58" s="75">
        <v>1</v>
      </c>
      <c r="DD58" s="60"/>
      <c r="DE58" s="75"/>
      <c r="DF58" s="60"/>
      <c r="DG58" s="60"/>
      <c r="DH58" s="60"/>
      <c r="DI58" s="60"/>
      <c r="DK58" s="3">
        <v>1</v>
      </c>
      <c r="DM58" s="3">
        <v>3</v>
      </c>
      <c r="DN58" s="3">
        <v>4</v>
      </c>
    </row>
    <row r="59" spans="1:118" s="3" customFormat="1">
      <c r="A59" s="56">
        <v>8</v>
      </c>
      <c r="B59" s="58">
        <v>80030066</v>
      </c>
      <c r="C59" s="59" t="s">
        <v>181</v>
      </c>
      <c r="D59" s="75" t="s">
        <v>153</v>
      </c>
      <c r="E59" s="60" t="s">
        <v>153</v>
      </c>
      <c r="F59" s="60" t="s">
        <v>106</v>
      </c>
      <c r="G59" s="60" t="s">
        <v>107</v>
      </c>
      <c r="H59" s="60" t="s">
        <v>108</v>
      </c>
      <c r="I59" s="56">
        <v>40</v>
      </c>
      <c r="J59" s="56" t="s">
        <v>116</v>
      </c>
      <c r="K59" s="56" t="s">
        <v>110</v>
      </c>
      <c r="L59" s="61">
        <v>7</v>
      </c>
      <c r="M59" s="62">
        <f t="shared" si="4"/>
        <v>1</v>
      </c>
      <c r="N59" s="61">
        <v>4</v>
      </c>
      <c r="O59" s="62">
        <f t="shared" si="5"/>
        <v>1</v>
      </c>
      <c r="P59" s="61">
        <v>7</v>
      </c>
      <c r="Q59" s="62">
        <f t="shared" si="6"/>
        <v>1</v>
      </c>
      <c r="R59" s="61">
        <v>4</v>
      </c>
      <c r="S59" s="63">
        <f t="shared" si="7"/>
        <v>1</v>
      </c>
      <c r="T59" s="61">
        <v>6</v>
      </c>
      <c r="U59" s="63">
        <f t="shared" si="8"/>
        <v>1</v>
      </c>
      <c r="V59" s="61">
        <v>4</v>
      </c>
      <c r="W59" s="63">
        <f t="shared" si="9"/>
        <v>1</v>
      </c>
      <c r="X59" s="61">
        <v>4</v>
      </c>
      <c r="Y59" s="63">
        <f t="shared" si="10"/>
        <v>1</v>
      </c>
      <c r="Z59" s="61">
        <v>4</v>
      </c>
      <c r="AA59" s="63">
        <f t="shared" si="11"/>
        <v>1</v>
      </c>
      <c r="AB59" s="61">
        <v>10</v>
      </c>
      <c r="AC59" s="63">
        <f t="shared" si="12"/>
        <v>1</v>
      </c>
      <c r="AD59" s="64">
        <v>0</v>
      </c>
      <c r="AE59" s="65">
        <f t="shared" si="13"/>
        <v>0</v>
      </c>
      <c r="AF59" s="64">
        <v>0</v>
      </c>
      <c r="AG59" s="65">
        <f t="shared" si="14"/>
        <v>0</v>
      </c>
      <c r="AH59" s="64">
        <v>0</v>
      </c>
      <c r="AI59" s="65">
        <f t="shared" si="15"/>
        <v>0</v>
      </c>
      <c r="AJ59" s="64"/>
      <c r="AK59" s="65">
        <f t="shared" si="16"/>
        <v>0</v>
      </c>
      <c r="AL59" s="64"/>
      <c r="AM59" s="65">
        <f t="shared" si="17"/>
        <v>0</v>
      </c>
      <c r="AN59" s="64"/>
      <c r="AO59" s="65">
        <f t="shared" si="18"/>
        <v>0</v>
      </c>
      <c r="AP59" s="66">
        <f t="shared" si="19"/>
        <v>50</v>
      </c>
      <c r="AQ59" s="66">
        <f t="shared" si="20"/>
        <v>9</v>
      </c>
      <c r="AR59" s="56">
        <v>1</v>
      </c>
      <c r="AS59" s="56"/>
      <c r="AT59" s="56">
        <v>2</v>
      </c>
      <c r="AU59" s="67">
        <f t="shared" si="21"/>
        <v>3</v>
      </c>
      <c r="AV59" s="68">
        <f t="shared" si="22"/>
        <v>1</v>
      </c>
      <c r="AW59" s="68">
        <f t="shared" si="23"/>
        <v>0</v>
      </c>
      <c r="AX59" s="14">
        <f t="shared" si="42"/>
        <v>6</v>
      </c>
      <c r="AY59" s="67">
        <f t="shared" si="25"/>
        <v>7</v>
      </c>
      <c r="AZ59" s="69">
        <f t="shared" si="26"/>
        <v>0</v>
      </c>
      <c r="BA59" s="69">
        <f t="shared" si="27"/>
        <v>0</v>
      </c>
      <c r="BB59" s="69">
        <f t="shared" si="28"/>
        <v>-4</v>
      </c>
      <c r="BC59" s="67">
        <f t="shared" si="29"/>
        <v>-4</v>
      </c>
      <c r="BD59" s="70">
        <f t="shared" si="30"/>
        <v>-57.142857142857139</v>
      </c>
      <c r="BE59" s="70">
        <f t="shared" si="31"/>
        <v>-66.666666666666657</v>
      </c>
      <c r="BF59" s="71"/>
      <c r="BG59" s="71"/>
      <c r="BH59" s="71"/>
      <c r="BI59" s="54">
        <f t="shared" si="32"/>
        <v>0</v>
      </c>
      <c r="BJ59" s="18">
        <f t="shared" si="33"/>
        <v>3</v>
      </c>
      <c r="BK59" s="18"/>
      <c r="BL59" s="18">
        <f t="shared" si="34"/>
        <v>3</v>
      </c>
      <c r="BM59" s="18">
        <f t="shared" si="35"/>
        <v>-4</v>
      </c>
      <c r="BN59" s="18">
        <f t="shared" si="36"/>
        <v>-57.142857142857139</v>
      </c>
      <c r="BO59" s="83"/>
      <c r="BP59" s="84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75">
        <v>1</v>
      </c>
      <c r="CV59" s="56">
        <f>BC59+CU59</f>
        <v>-3</v>
      </c>
      <c r="CW59" s="173">
        <f t="shared" si="37"/>
        <v>-42.857142857142854</v>
      </c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85"/>
      <c r="DK59" s="85">
        <v>1</v>
      </c>
      <c r="DL59" s="85"/>
      <c r="DM59" s="85">
        <v>2</v>
      </c>
      <c r="DN59" s="85">
        <v>3</v>
      </c>
    </row>
    <row r="60" spans="1:118" s="3" customFormat="1">
      <c r="A60" s="56">
        <v>9</v>
      </c>
      <c r="B60" s="58">
        <v>80030067</v>
      </c>
      <c r="C60" s="59" t="s">
        <v>182</v>
      </c>
      <c r="D60" s="75" t="s">
        <v>153</v>
      </c>
      <c r="E60" s="60" t="s">
        <v>153</v>
      </c>
      <c r="F60" s="60" t="s">
        <v>106</v>
      </c>
      <c r="G60" s="60" t="s">
        <v>107</v>
      </c>
      <c r="H60" s="60" t="s">
        <v>108</v>
      </c>
      <c r="I60" s="56">
        <v>18</v>
      </c>
      <c r="J60" s="56" t="s">
        <v>116</v>
      </c>
      <c r="K60" s="56" t="s">
        <v>110</v>
      </c>
      <c r="L60" s="61">
        <v>0</v>
      </c>
      <c r="M60" s="62">
        <f t="shared" si="4"/>
        <v>0</v>
      </c>
      <c r="N60" s="61">
        <v>7</v>
      </c>
      <c r="O60" s="62">
        <f t="shared" si="5"/>
        <v>1</v>
      </c>
      <c r="P60" s="61">
        <v>4</v>
      </c>
      <c r="Q60" s="62">
        <f t="shared" si="6"/>
        <v>1</v>
      </c>
      <c r="R60" s="61">
        <v>7</v>
      </c>
      <c r="S60" s="63">
        <f t="shared" si="7"/>
        <v>1</v>
      </c>
      <c r="T60" s="61">
        <v>4</v>
      </c>
      <c r="U60" s="63">
        <f t="shared" si="8"/>
        <v>1</v>
      </c>
      <c r="V60" s="61">
        <v>6</v>
      </c>
      <c r="W60" s="63">
        <f t="shared" si="9"/>
        <v>1</v>
      </c>
      <c r="X60" s="61">
        <v>11</v>
      </c>
      <c r="Y60" s="63">
        <f t="shared" si="10"/>
        <v>1</v>
      </c>
      <c r="Z60" s="61">
        <v>12</v>
      </c>
      <c r="AA60" s="63">
        <f t="shared" si="11"/>
        <v>1</v>
      </c>
      <c r="AB60" s="61">
        <v>9</v>
      </c>
      <c r="AC60" s="63">
        <f t="shared" si="12"/>
        <v>1</v>
      </c>
      <c r="AD60" s="64">
        <v>0</v>
      </c>
      <c r="AE60" s="65">
        <f t="shared" si="13"/>
        <v>0</v>
      </c>
      <c r="AF60" s="64">
        <v>0</v>
      </c>
      <c r="AG60" s="65">
        <f t="shared" si="14"/>
        <v>0</v>
      </c>
      <c r="AH60" s="64">
        <v>0</v>
      </c>
      <c r="AI60" s="65">
        <f t="shared" si="15"/>
        <v>0</v>
      </c>
      <c r="AJ60" s="64"/>
      <c r="AK60" s="65">
        <f t="shared" si="16"/>
        <v>0</v>
      </c>
      <c r="AL60" s="64"/>
      <c r="AM60" s="65">
        <f t="shared" si="17"/>
        <v>0</v>
      </c>
      <c r="AN60" s="64"/>
      <c r="AO60" s="65">
        <f t="shared" si="18"/>
        <v>0</v>
      </c>
      <c r="AP60" s="66">
        <f t="shared" si="19"/>
        <v>60</v>
      </c>
      <c r="AQ60" s="66">
        <f t="shared" si="20"/>
        <v>8</v>
      </c>
      <c r="AR60" s="56">
        <v>1</v>
      </c>
      <c r="AS60" s="56"/>
      <c r="AT60" s="56">
        <v>2</v>
      </c>
      <c r="AU60" s="67">
        <f t="shared" si="21"/>
        <v>3</v>
      </c>
      <c r="AV60" s="68">
        <f t="shared" si="22"/>
        <v>1</v>
      </c>
      <c r="AW60" s="68">
        <f t="shared" si="23"/>
        <v>0</v>
      </c>
      <c r="AX60" s="14">
        <f t="shared" si="42"/>
        <v>6</v>
      </c>
      <c r="AY60" s="67">
        <f t="shared" si="25"/>
        <v>7</v>
      </c>
      <c r="AZ60" s="69">
        <f t="shared" si="26"/>
        <v>0</v>
      </c>
      <c r="BA60" s="69">
        <f t="shared" si="27"/>
        <v>0</v>
      </c>
      <c r="BB60" s="69">
        <f t="shared" si="28"/>
        <v>-4</v>
      </c>
      <c r="BC60" s="67">
        <f t="shared" si="29"/>
        <v>-4</v>
      </c>
      <c r="BD60" s="70">
        <f t="shared" si="30"/>
        <v>-57.142857142857139</v>
      </c>
      <c r="BE60" s="70">
        <f t="shared" si="31"/>
        <v>-66.666666666666657</v>
      </c>
      <c r="BF60" s="71"/>
      <c r="BG60" s="71"/>
      <c r="BH60" s="71">
        <v>1</v>
      </c>
      <c r="BI60" s="54">
        <f t="shared" si="32"/>
        <v>1</v>
      </c>
      <c r="BJ60" s="18">
        <f t="shared" si="33"/>
        <v>2</v>
      </c>
      <c r="BK60" s="18"/>
      <c r="BL60" s="18">
        <f t="shared" si="34"/>
        <v>2</v>
      </c>
      <c r="BM60" s="18">
        <f t="shared" si="35"/>
        <v>-5</v>
      </c>
      <c r="BN60" s="18">
        <f t="shared" si="36"/>
        <v>-71.428571428571431</v>
      </c>
      <c r="BO60" s="73"/>
      <c r="BP60" s="55"/>
      <c r="BQ60" s="74">
        <v>1</v>
      </c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>BC60+BQ60</f>
        <v>-3</v>
      </c>
      <c r="CW60" s="173">
        <f t="shared" si="37"/>
        <v>-42.857142857142854</v>
      </c>
      <c r="CX60" s="60"/>
      <c r="CY60" s="60"/>
      <c r="CZ60" s="60"/>
      <c r="DA60" s="60"/>
      <c r="DB60" s="60"/>
      <c r="DC60" s="75"/>
      <c r="DD60" s="60"/>
      <c r="DE60" s="75"/>
      <c r="DF60" s="60"/>
      <c r="DG60" s="60"/>
      <c r="DH60" s="60"/>
      <c r="DI60" s="60"/>
      <c r="DK60" s="3">
        <v>1</v>
      </c>
      <c r="DM60" s="3">
        <v>3</v>
      </c>
      <c r="DN60" s="3">
        <v>4</v>
      </c>
    </row>
    <row r="61" spans="1:118" s="3" customFormat="1">
      <c r="A61" s="56">
        <v>24</v>
      </c>
      <c r="B61" s="58">
        <v>80030082</v>
      </c>
      <c r="C61" s="59" t="s">
        <v>200</v>
      </c>
      <c r="D61" s="75" t="s">
        <v>197</v>
      </c>
      <c r="E61" s="60" t="s">
        <v>153</v>
      </c>
      <c r="F61" s="60" t="s">
        <v>106</v>
      </c>
      <c r="G61" s="60" t="s">
        <v>107</v>
      </c>
      <c r="H61" s="60" t="s">
        <v>108</v>
      </c>
      <c r="I61" s="56">
        <v>43</v>
      </c>
      <c r="J61" s="56" t="s">
        <v>116</v>
      </c>
      <c r="K61" s="56" t="s">
        <v>110</v>
      </c>
      <c r="L61" s="61">
        <v>0</v>
      </c>
      <c r="M61" s="62">
        <f t="shared" si="4"/>
        <v>0</v>
      </c>
      <c r="N61" s="61">
        <v>8</v>
      </c>
      <c r="O61" s="62">
        <f t="shared" si="5"/>
        <v>1</v>
      </c>
      <c r="P61" s="61">
        <v>13</v>
      </c>
      <c r="Q61" s="62">
        <f t="shared" si="6"/>
        <v>1</v>
      </c>
      <c r="R61" s="61">
        <v>15</v>
      </c>
      <c r="S61" s="63">
        <f t="shared" si="7"/>
        <v>1</v>
      </c>
      <c r="T61" s="61">
        <v>20</v>
      </c>
      <c r="U61" s="63">
        <f t="shared" si="8"/>
        <v>1</v>
      </c>
      <c r="V61" s="61">
        <v>20</v>
      </c>
      <c r="W61" s="63">
        <f t="shared" si="9"/>
        <v>1</v>
      </c>
      <c r="X61" s="61">
        <v>12</v>
      </c>
      <c r="Y61" s="63">
        <f t="shared" si="10"/>
        <v>1</v>
      </c>
      <c r="Z61" s="61">
        <v>7</v>
      </c>
      <c r="AA61" s="63">
        <f t="shared" si="11"/>
        <v>1</v>
      </c>
      <c r="AB61" s="61">
        <v>8</v>
      </c>
      <c r="AC61" s="63">
        <f t="shared" si="12"/>
        <v>1</v>
      </c>
      <c r="AD61" s="64">
        <v>0</v>
      </c>
      <c r="AE61" s="65">
        <f t="shared" si="13"/>
        <v>0</v>
      </c>
      <c r="AF61" s="64">
        <v>0</v>
      </c>
      <c r="AG61" s="65">
        <f t="shared" si="14"/>
        <v>0</v>
      </c>
      <c r="AH61" s="64">
        <v>0</v>
      </c>
      <c r="AI61" s="65">
        <f t="shared" si="15"/>
        <v>0</v>
      </c>
      <c r="AJ61" s="64"/>
      <c r="AK61" s="65">
        <f t="shared" si="16"/>
        <v>0</v>
      </c>
      <c r="AL61" s="64"/>
      <c r="AM61" s="65">
        <f t="shared" si="17"/>
        <v>0</v>
      </c>
      <c r="AN61" s="64"/>
      <c r="AO61" s="65">
        <f t="shared" si="18"/>
        <v>0</v>
      </c>
      <c r="AP61" s="66">
        <f t="shared" si="19"/>
        <v>103</v>
      </c>
      <c r="AQ61" s="66">
        <f t="shared" si="20"/>
        <v>8</v>
      </c>
      <c r="AR61" s="56">
        <v>1</v>
      </c>
      <c r="AS61" s="56"/>
      <c r="AT61" s="56">
        <v>3</v>
      </c>
      <c r="AU61" s="67">
        <f t="shared" si="21"/>
        <v>4</v>
      </c>
      <c r="AV61" s="68">
        <f t="shared" si="22"/>
        <v>1</v>
      </c>
      <c r="AW61" s="68">
        <f t="shared" si="23"/>
        <v>0</v>
      </c>
      <c r="AX61" s="14">
        <f t="shared" si="42"/>
        <v>8</v>
      </c>
      <c r="AY61" s="67">
        <f t="shared" si="25"/>
        <v>9</v>
      </c>
      <c r="AZ61" s="69">
        <f t="shared" si="26"/>
        <v>0</v>
      </c>
      <c r="BA61" s="69">
        <f t="shared" si="27"/>
        <v>0</v>
      </c>
      <c r="BB61" s="69">
        <f t="shared" si="28"/>
        <v>-5</v>
      </c>
      <c r="BC61" s="67">
        <f t="shared" si="29"/>
        <v>-5</v>
      </c>
      <c r="BD61" s="70">
        <f t="shared" si="30"/>
        <v>-55.555555555555557</v>
      </c>
      <c r="BE61" s="70">
        <f t="shared" si="31"/>
        <v>-62.5</v>
      </c>
      <c r="BF61" s="71"/>
      <c r="BG61" s="71"/>
      <c r="BH61" s="71">
        <v>2</v>
      </c>
      <c r="BI61" s="54">
        <f t="shared" si="32"/>
        <v>2</v>
      </c>
      <c r="BJ61" s="18">
        <f t="shared" si="33"/>
        <v>2</v>
      </c>
      <c r="BK61" s="18"/>
      <c r="BL61" s="18">
        <f t="shared" si="34"/>
        <v>2</v>
      </c>
      <c r="BM61" s="18">
        <f t="shared" si="35"/>
        <v>-7</v>
      </c>
      <c r="BN61" s="18">
        <f t="shared" si="36"/>
        <v>-77.777777777777786</v>
      </c>
      <c r="BO61" s="73"/>
      <c r="BP61" s="55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>
        <v>1</v>
      </c>
      <c r="CV61" s="56">
        <f>BC61+CU61</f>
        <v>-4</v>
      </c>
      <c r="CW61" s="173">
        <f t="shared" si="37"/>
        <v>-44.444444444444443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K61" s="3">
        <v>1</v>
      </c>
      <c r="DM61" s="3">
        <v>5</v>
      </c>
      <c r="DN61" s="3">
        <v>6</v>
      </c>
    </row>
    <row r="62" spans="1:118" s="3" customFormat="1">
      <c r="A62" s="56">
        <v>29</v>
      </c>
      <c r="B62" s="58">
        <v>80030059</v>
      </c>
      <c r="C62" s="59" t="s">
        <v>173</v>
      </c>
      <c r="D62" s="75" t="s">
        <v>171</v>
      </c>
      <c r="E62" s="60" t="s">
        <v>153</v>
      </c>
      <c r="F62" s="60" t="s">
        <v>106</v>
      </c>
      <c r="G62" s="60" t="s">
        <v>107</v>
      </c>
      <c r="H62" s="60" t="s">
        <v>112</v>
      </c>
      <c r="I62" s="56">
        <v>50</v>
      </c>
      <c r="J62" s="56" t="s">
        <v>116</v>
      </c>
      <c r="K62" s="56" t="s">
        <v>110</v>
      </c>
      <c r="L62" s="61">
        <v>0</v>
      </c>
      <c r="M62" s="62">
        <f t="shared" si="4"/>
        <v>0</v>
      </c>
      <c r="N62" s="61">
        <v>8</v>
      </c>
      <c r="O62" s="62">
        <f t="shared" si="5"/>
        <v>1</v>
      </c>
      <c r="P62" s="61">
        <v>9</v>
      </c>
      <c r="Q62" s="62">
        <f t="shared" si="6"/>
        <v>1</v>
      </c>
      <c r="R62" s="61">
        <v>3</v>
      </c>
      <c r="S62" s="63">
        <f t="shared" si="7"/>
        <v>1</v>
      </c>
      <c r="T62" s="61">
        <v>5</v>
      </c>
      <c r="U62" s="63">
        <f t="shared" si="8"/>
        <v>1</v>
      </c>
      <c r="V62" s="61">
        <v>5</v>
      </c>
      <c r="W62" s="63">
        <f t="shared" si="9"/>
        <v>1</v>
      </c>
      <c r="X62" s="61">
        <v>1</v>
      </c>
      <c r="Y62" s="63">
        <f t="shared" si="10"/>
        <v>1</v>
      </c>
      <c r="Z62" s="61">
        <v>5</v>
      </c>
      <c r="AA62" s="63">
        <f t="shared" si="11"/>
        <v>1</v>
      </c>
      <c r="AB62" s="61">
        <v>9</v>
      </c>
      <c r="AC62" s="63">
        <f t="shared" si="12"/>
        <v>1</v>
      </c>
      <c r="AD62" s="64">
        <v>4</v>
      </c>
      <c r="AE62" s="65">
        <f t="shared" si="13"/>
        <v>1</v>
      </c>
      <c r="AF62" s="64">
        <v>1</v>
      </c>
      <c r="AG62" s="65">
        <f t="shared" si="14"/>
        <v>1</v>
      </c>
      <c r="AH62" s="64">
        <v>9</v>
      </c>
      <c r="AI62" s="65">
        <f t="shared" si="15"/>
        <v>1</v>
      </c>
      <c r="AJ62" s="64"/>
      <c r="AK62" s="65">
        <f t="shared" si="16"/>
        <v>0</v>
      </c>
      <c r="AL62" s="64"/>
      <c r="AM62" s="65">
        <f t="shared" si="17"/>
        <v>0</v>
      </c>
      <c r="AN62" s="64"/>
      <c r="AO62" s="65">
        <f t="shared" si="18"/>
        <v>0</v>
      </c>
      <c r="AP62" s="66">
        <f t="shared" si="19"/>
        <v>59</v>
      </c>
      <c r="AQ62" s="66">
        <f t="shared" si="20"/>
        <v>11</v>
      </c>
      <c r="AR62" s="56">
        <v>1</v>
      </c>
      <c r="AS62" s="56"/>
      <c r="AT62" s="56">
        <v>5</v>
      </c>
      <c r="AU62" s="67">
        <f t="shared" si="21"/>
        <v>6</v>
      </c>
      <c r="AV62" s="68">
        <f t="shared" si="22"/>
        <v>1</v>
      </c>
      <c r="AW62" s="68">
        <f t="shared" si="23"/>
        <v>0</v>
      </c>
      <c r="AX62" s="14">
        <f t="shared" si="42"/>
        <v>11</v>
      </c>
      <c r="AY62" s="67">
        <f t="shared" si="25"/>
        <v>12</v>
      </c>
      <c r="AZ62" s="69">
        <f t="shared" si="26"/>
        <v>0</v>
      </c>
      <c r="BA62" s="69">
        <f t="shared" si="27"/>
        <v>0</v>
      </c>
      <c r="BB62" s="69">
        <f t="shared" si="28"/>
        <v>-6</v>
      </c>
      <c r="BC62" s="67">
        <f t="shared" si="29"/>
        <v>-6</v>
      </c>
      <c r="BD62" s="70">
        <f t="shared" si="30"/>
        <v>-50</v>
      </c>
      <c r="BE62" s="70">
        <f t="shared" si="31"/>
        <v>-54.54545454545454</v>
      </c>
      <c r="BF62" s="71"/>
      <c r="BG62" s="71"/>
      <c r="BH62" s="71"/>
      <c r="BI62" s="54">
        <f t="shared" si="32"/>
        <v>0</v>
      </c>
      <c r="BJ62" s="18">
        <f t="shared" si="33"/>
        <v>6</v>
      </c>
      <c r="BK62" s="18"/>
      <c r="BL62" s="18">
        <f t="shared" si="34"/>
        <v>6</v>
      </c>
      <c r="BM62" s="18">
        <f t="shared" si="35"/>
        <v>-6</v>
      </c>
      <c r="BN62" s="18">
        <f t="shared" si="36"/>
        <v>-50</v>
      </c>
      <c r="BO62" s="73"/>
      <c r="BP62" s="55"/>
      <c r="BQ62" s="74">
        <v>1</v>
      </c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>BC62+BQ62</f>
        <v>-5</v>
      </c>
      <c r="CW62" s="173">
        <f t="shared" si="37"/>
        <v>-41.666666666666671</v>
      </c>
      <c r="CX62" s="60"/>
      <c r="CY62" s="60"/>
      <c r="CZ62" s="60"/>
      <c r="DA62" s="60"/>
      <c r="DB62" s="60"/>
      <c r="DC62" s="75"/>
      <c r="DD62" s="60"/>
      <c r="DE62" s="75"/>
      <c r="DF62" s="60"/>
      <c r="DG62" s="60"/>
      <c r="DH62" s="60"/>
      <c r="DI62" s="60"/>
      <c r="DK62" s="3">
        <v>1</v>
      </c>
      <c r="DM62" s="3">
        <v>5</v>
      </c>
      <c r="DN62" s="3">
        <v>6</v>
      </c>
    </row>
    <row r="63" spans="1:118" s="3" customFormat="1">
      <c r="A63" s="56">
        <v>30</v>
      </c>
      <c r="B63" s="76">
        <v>80030065</v>
      </c>
      <c r="C63" s="59" t="s">
        <v>180</v>
      </c>
      <c r="D63" s="75" t="s">
        <v>175</v>
      </c>
      <c r="E63" s="75" t="s">
        <v>153</v>
      </c>
      <c r="F63" s="77" t="s">
        <v>106</v>
      </c>
      <c r="G63" s="77" t="s">
        <v>107</v>
      </c>
      <c r="H63" s="77" t="s">
        <v>108</v>
      </c>
      <c r="I63" s="78">
        <v>40</v>
      </c>
      <c r="J63" s="78" t="s">
        <v>116</v>
      </c>
      <c r="K63" s="78" t="s">
        <v>113</v>
      </c>
      <c r="L63" s="61">
        <v>0</v>
      </c>
      <c r="M63" s="62">
        <f t="shared" si="4"/>
        <v>0</v>
      </c>
      <c r="N63" s="61">
        <v>17</v>
      </c>
      <c r="O63" s="62">
        <f t="shared" si="5"/>
        <v>1</v>
      </c>
      <c r="P63" s="61">
        <v>20</v>
      </c>
      <c r="Q63" s="62">
        <f t="shared" si="6"/>
        <v>1</v>
      </c>
      <c r="R63" s="61">
        <v>13</v>
      </c>
      <c r="S63" s="63">
        <f t="shared" si="7"/>
        <v>1</v>
      </c>
      <c r="T63" s="61">
        <v>13</v>
      </c>
      <c r="U63" s="63">
        <f t="shared" si="8"/>
        <v>1</v>
      </c>
      <c r="V63" s="61">
        <v>14</v>
      </c>
      <c r="W63" s="63">
        <f t="shared" si="9"/>
        <v>1</v>
      </c>
      <c r="X63" s="61">
        <v>16</v>
      </c>
      <c r="Y63" s="63">
        <f t="shared" si="10"/>
        <v>1</v>
      </c>
      <c r="Z63" s="61">
        <v>14</v>
      </c>
      <c r="AA63" s="63">
        <f t="shared" si="11"/>
        <v>1</v>
      </c>
      <c r="AB63" s="61">
        <v>17</v>
      </c>
      <c r="AC63" s="63">
        <f t="shared" si="12"/>
        <v>1</v>
      </c>
      <c r="AD63" s="89">
        <v>0</v>
      </c>
      <c r="AE63" s="65">
        <f t="shared" si="13"/>
        <v>0</v>
      </c>
      <c r="AF63" s="89">
        <v>0</v>
      </c>
      <c r="AG63" s="65">
        <f t="shared" si="14"/>
        <v>0</v>
      </c>
      <c r="AH63" s="89">
        <v>0</v>
      </c>
      <c r="AI63" s="65">
        <f t="shared" si="15"/>
        <v>0</v>
      </c>
      <c r="AJ63" s="80"/>
      <c r="AK63" s="79">
        <f t="shared" si="16"/>
        <v>0</v>
      </c>
      <c r="AL63" s="80"/>
      <c r="AM63" s="79">
        <f t="shared" si="17"/>
        <v>0</v>
      </c>
      <c r="AN63" s="80"/>
      <c r="AO63" s="79">
        <f t="shared" si="18"/>
        <v>0</v>
      </c>
      <c r="AP63" s="66">
        <f t="shared" si="19"/>
        <v>124</v>
      </c>
      <c r="AQ63" s="66">
        <f t="shared" si="20"/>
        <v>8</v>
      </c>
      <c r="AR63" s="57">
        <v>1</v>
      </c>
      <c r="AS63" s="57"/>
      <c r="AT63" s="57">
        <v>5</v>
      </c>
      <c r="AU63" s="67">
        <f t="shared" si="21"/>
        <v>6</v>
      </c>
      <c r="AV63" s="68">
        <f t="shared" si="22"/>
        <v>1</v>
      </c>
      <c r="AW63" s="68">
        <f t="shared" si="23"/>
        <v>1</v>
      </c>
      <c r="AX63" s="14">
        <f t="shared" si="42"/>
        <v>10</v>
      </c>
      <c r="AY63" s="67">
        <f t="shared" si="25"/>
        <v>12</v>
      </c>
      <c r="AZ63" s="69">
        <f t="shared" si="26"/>
        <v>0</v>
      </c>
      <c r="BA63" s="69">
        <f t="shared" si="27"/>
        <v>-1</v>
      </c>
      <c r="BB63" s="69">
        <f t="shared" si="28"/>
        <v>-5</v>
      </c>
      <c r="BC63" s="67">
        <f t="shared" si="29"/>
        <v>-6</v>
      </c>
      <c r="BD63" s="81">
        <f t="shared" si="30"/>
        <v>-50</v>
      </c>
      <c r="BE63" s="70">
        <f t="shared" si="31"/>
        <v>-50</v>
      </c>
      <c r="BF63" s="82">
        <v>1</v>
      </c>
      <c r="BG63" s="82"/>
      <c r="BH63" s="82"/>
      <c r="BI63" s="54">
        <f t="shared" si="32"/>
        <v>1</v>
      </c>
      <c r="BJ63" s="18">
        <f t="shared" si="33"/>
        <v>5</v>
      </c>
      <c r="BK63" s="18">
        <v>1</v>
      </c>
      <c r="BL63" s="18">
        <f t="shared" si="34"/>
        <v>6</v>
      </c>
      <c r="BM63" s="18">
        <f t="shared" si="35"/>
        <v>-6</v>
      </c>
      <c r="BN63" s="18">
        <f t="shared" si="36"/>
        <v>-50</v>
      </c>
      <c r="BO63" s="83"/>
      <c r="BP63" s="84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75"/>
      <c r="CV63" s="56">
        <f>BC63+BQ63</f>
        <v>-6</v>
      </c>
      <c r="CW63" s="173">
        <f t="shared" si="37"/>
        <v>-50</v>
      </c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85"/>
      <c r="DK63" s="85">
        <v>1</v>
      </c>
      <c r="DL63" s="85"/>
      <c r="DM63" s="85">
        <v>5</v>
      </c>
      <c r="DN63" s="85">
        <v>6</v>
      </c>
    </row>
    <row r="64" spans="1:118" s="3" customFormat="1">
      <c r="A64" s="56">
        <v>38</v>
      </c>
      <c r="B64" s="58">
        <v>80030075</v>
      </c>
      <c r="C64" s="59" t="s">
        <v>191</v>
      </c>
      <c r="D64" s="75" t="s">
        <v>188</v>
      </c>
      <c r="E64" s="60" t="s">
        <v>153</v>
      </c>
      <c r="F64" s="60" t="s">
        <v>106</v>
      </c>
      <c r="G64" s="60" t="s">
        <v>107</v>
      </c>
      <c r="H64" s="60" t="s">
        <v>108</v>
      </c>
      <c r="I64" s="56">
        <v>40</v>
      </c>
      <c r="J64" s="56" t="s">
        <v>116</v>
      </c>
      <c r="K64" s="56" t="s">
        <v>110</v>
      </c>
      <c r="L64" s="61">
        <v>10</v>
      </c>
      <c r="M64" s="62">
        <f t="shared" si="4"/>
        <v>1</v>
      </c>
      <c r="N64" s="61">
        <v>6</v>
      </c>
      <c r="O64" s="62">
        <f t="shared" si="5"/>
        <v>1</v>
      </c>
      <c r="P64" s="61">
        <v>11</v>
      </c>
      <c r="Q64" s="62">
        <f t="shared" si="6"/>
        <v>1</v>
      </c>
      <c r="R64" s="61">
        <v>9</v>
      </c>
      <c r="S64" s="63">
        <f t="shared" si="7"/>
        <v>1</v>
      </c>
      <c r="T64" s="61">
        <v>11</v>
      </c>
      <c r="U64" s="63">
        <f t="shared" si="8"/>
        <v>1</v>
      </c>
      <c r="V64" s="61">
        <v>11</v>
      </c>
      <c r="W64" s="63">
        <f t="shared" si="9"/>
        <v>1</v>
      </c>
      <c r="X64" s="61">
        <v>9</v>
      </c>
      <c r="Y64" s="63">
        <f t="shared" si="10"/>
        <v>1</v>
      </c>
      <c r="Z64" s="61">
        <v>7</v>
      </c>
      <c r="AA64" s="63">
        <f t="shared" si="11"/>
        <v>1</v>
      </c>
      <c r="AB64" s="61">
        <v>9</v>
      </c>
      <c r="AC64" s="63">
        <f t="shared" si="12"/>
        <v>1</v>
      </c>
      <c r="AD64" s="64">
        <v>0</v>
      </c>
      <c r="AE64" s="65">
        <f t="shared" si="13"/>
        <v>0</v>
      </c>
      <c r="AF64" s="64">
        <v>0</v>
      </c>
      <c r="AG64" s="65">
        <f t="shared" si="14"/>
        <v>0</v>
      </c>
      <c r="AH64" s="64">
        <v>0</v>
      </c>
      <c r="AI64" s="65">
        <f t="shared" si="15"/>
        <v>0</v>
      </c>
      <c r="AJ64" s="64"/>
      <c r="AK64" s="65">
        <f t="shared" si="16"/>
        <v>0</v>
      </c>
      <c r="AL64" s="64"/>
      <c r="AM64" s="65">
        <f t="shared" si="17"/>
        <v>0</v>
      </c>
      <c r="AN64" s="64"/>
      <c r="AO64" s="65">
        <f t="shared" si="18"/>
        <v>0</v>
      </c>
      <c r="AP64" s="66">
        <f t="shared" si="19"/>
        <v>83</v>
      </c>
      <c r="AQ64" s="66">
        <f t="shared" si="20"/>
        <v>9</v>
      </c>
      <c r="AR64" s="56">
        <v>1</v>
      </c>
      <c r="AS64" s="56"/>
      <c r="AT64" s="56">
        <v>4</v>
      </c>
      <c r="AU64" s="67">
        <f t="shared" si="21"/>
        <v>5</v>
      </c>
      <c r="AV64" s="68">
        <f t="shared" si="22"/>
        <v>1</v>
      </c>
      <c r="AW64" s="68">
        <f t="shared" si="23"/>
        <v>0</v>
      </c>
      <c r="AX64" s="14">
        <f t="shared" si="42"/>
        <v>8</v>
      </c>
      <c r="AY64" s="67">
        <f t="shared" si="25"/>
        <v>9</v>
      </c>
      <c r="AZ64" s="69">
        <f t="shared" si="26"/>
        <v>0</v>
      </c>
      <c r="BA64" s="69">
        <f t="shared" si="27"/>
        <v>0</v>
      </c>
      <c r="BB64" s="69">
        <f t="shared" si="28"/>
        <v>-4</v>
      </c>
      <c r="BC64" s="67">
        <f t="shared" si="29"/>
        <v>-4</v>
      </c>
      <c r="BD64" s="70">
        <f t="shared" si="30"/>
        <v>-44.444444444444443</v>
      </c>
      <c r="BE64" s="70">
        <f t="shared" si="31"/>
        <v>-50</v>
      </c>
      <c r="BF64" s="71"/>
      <c r="BG64" s="71"/>
      <c r="BH64" s="71"/>
      <c r="BI64" s="54">
        <f t="shared" si="32"/>
        <v>0</v>
      </c>
      <c r="BJ64" s="18">
        <f t="shared" si="33"/>
        <v>5</v>
      </c>
      <c r="BK64" s="18"/>
      <c r="BL64" s="18">
        <f t="shared" si="34"/>
        <v>5</v>
      </c>
      <c r="BM64" s="18">
        <f t="shared" si="35"/>
        <v>-4</v>
      </c>
      <c r="BN64" s="18">
        <f t="shared" si="36"/>
        <v>-44.444444444444443</v>
      </c>
      <c r="BO64" s="55">
        <v>1</v>
      </c>
      <c r="BP64" s="55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60">
        <v>1</v>
      </c>
      <c r="CV64" s="171">
        <f>BC64+CU64-BO64</f>
        <v>-4</v>
      </c>
      <c r="CW64" s="173">
        <f t="shared" si="37"/>
        <v>-44.444444444444443</v>
      </c>
      <c r="CX64" s="60"/>
      <c r="CY64" s="60"/>
      <c r="CZ64" s="60"/>
      <c r="DA64" s="60"/>
      <c r="DB64" s="60"/>
      <c r="DC64" s="75"/>
      <c r="DD64" s="60"/>
      <c r="DE64" s="75"/>
      <c r="DF64" s="60"/>
      <c r="DG64" s="60"/>
      <c r="DH64" s="60"/>
      <c r="DI64" s="60"/>
      <c r="DK64" s="3">
        <v>1</v>
      </c>
      <c r="DM64" s="3">
        <v>4</v>
      </c>
      <c r="DN64" s="3">
        <v>5</v>
      </c>
    </row>
    <row r="65" spans="1:118" s="3" customFormat="1">
      <c r="A65" s="56">
        <v>53</v>
      </c>
      <c r="B65" s="58">
        <v>80030050</v>
      </c>
      <c r="C65" s="59" t="s">
        <v>162</v>
      </c>
      <c r="D65" s="75" t="s">
        <v>158</v>
      </c>
      <c r="E65" s="60" t="s">
        <v>153</v>
      </c>
      <c r="F65" s="60" t="s">
        <v>106</v>
      </c>
      <c r="G65" s="60" t="s">
        <v>107</v>
      </c>
      <c r="H65" s="60" t="s">
        <v>108</v>
      </c>
      <c r="I65" s="56">
        <v>50</v>
      </c>
      <c r="J65" s="56" t="s">
        <v>116</v>
      </c>
      <c r="K65" s="56" t="s">
        <v>110</v>
      </c>
      <c r="L65" s="61">
        <v>5</v>
      </c>
      <c r="M65" s="62">
        <f t="shared" si="4"/>
        <v>1</v>
      </c>
      <c r="N65" s="61">
        <v>8</v>
      </c>
      <c r="O65" s="62">
        <f t="shared" si="5"/>
        <v>1</v>
      </c>
      <c r="P65" s="61">
        <v>12</v>
      </c>
      <c r="Q65" s="62">
        <f t="shared" si="6"/>
        <v>1</v>
      </c>
      <c r="R65" s="61">
        <v>5</v>
      </c>
      <c r="S65" s="63">
        <f t="shared" si="7"/>
        <v>1</v>
      </c>
      <c r="T65" s="61">
        <v>8</v>
      </c>
      <c r="U65" s="63">
        <f t="shared" si="8"/>
        <v>1</v>
      </c>
      <c r="V65" s="61">
        <v>11</v>
      </c>
      <c r="W65" s="63">
        <f t="shared" si="9"/>
        <v>1</v>
      </c>
      <c r="X65" s="61">
        <v>6</v>
      </c>
      <c r="Y65" s="63">
        <f t="shared" si="10"/>
        <v>1</v>
      </c>
      <c r="Z65" s="61">
        <v>6</v>
      </c>
      <c r="AA65" s="63">
        <f t="shared" si="11"/>
        <v>1</v>
      </c>
      <c r="AB65" s="61">
        <v>2</v>
      </c>
      <c r="AC65" s="63">
        <f t="shared" si="12"/>
        <v>1</v>
      </c>
      <c r="AD65" s="64">
        <v>0</v>
      </c>
      <c r="AE65" s="65">
        <f t="shared" si="13"/>
        <v>0</v>
      </c>
      <c r="AF65" s="64">
        <v>0</v>
      </c>
      <c r="AG65" s="65">
        <f t="shared" si="14"/>
        <v>0</v>
      </c>
      <c r="AH65" s="64">
        <v>0</v>
      </c>
      <c r="AI65" s="65">
        <f t="shared" si="15"/>
        <v>0</v>
      </c>
      <c r="AJ65" s="64"/>
      <c r="AK65" s="65">
        <f t="shared" si="16"/>
        <v>0</v>
      </c>
      <c r="AL65" s="64"/>
      <c r="AM65" s="65">
        <f t="shared" si="17"/>
        <v>0</v>
      </c>
      <c r="AN65" s="64"/>
      <c r="AO65" s="65">
        <f t="shared" si="18"/>
        <v>0</v>
      </c>
      <c r="AP65" s="66">
        <f t="shared" si="19"/>
        <v>63</v>
      </c>
      <c r="AQ65" s="66">
        <f t="shared" si="20"/>
        <v>9</v>
      </c>
      <c r="AR65" s="56">
        <v>1</v>
      </c>
      <c r="AS65" s="56"/>
      <c r="AT65" s="56">
        <v>3</v>
      </c>
      <c r="AU65" s="67">
        <f t="shared" si="21"/>
        <v>4</v>
      </c>
      <c r="AV65" s="68">
        <f t="shared" si="22"/>
        <v>1</v>
      </c>
      <c r="AW65" s="68">
        <f t="shared" si="23"/>
        <v>0</v>
      </c>
      <c r="AX65" s="14">
        <f t="shared" si="42"/>
        <v>6</v>
      </c>
      <c r="AY65" s="67">
        <f t="shared" si="25"/>
        <v>7</v>
      </c>
      <c r="AZ65" s="69">
        <f t="shared" si="26"/>
        <v>0</v>
      </c>
      <c r="BA65" s="69">
        <f t="shared" si="27"/>
        <v>0</v>
      </c>
      <c r="BB65" s="69">
        <f t="shared" si="28"/>
        <v>-3</v>
      </c>
      <c r="BC65" s="67">
        <f t="shared" si="29"/>
        <v>-3</v>
      </c>
      <c r="BD65" s="70">
        <f t="shared" si="30"/>
        <v>-42.857142857142854</v>
      </c>
      <c r="BE65" s="70">
        <f t="shared" si="31"/>
        <v>-50</v>
      </c>
      <c r="BF65" s="71"/>
      <c r="BG65" s="71"/>
      <c r="BH65" s="71">
        <v>1</v>
      </c>
      <c r="BI65" s="54">
        <f t="shared" si="32"/>
        <v>1</v>
      </c>
      <c r="BJ65" s="18">
        <f t="shared" si="33"/>
        <v>3</v>
      </c>
      <c r="BK65" s="18">
        <v>1</v>
      </c>
      <c r="BL65" s="18">
        <f t="shared" si="34"/>
        <v>4</v>
      </c>
      <c r="BM65" s="18">
        <f t="shared" si="35"/>
        <v>-3</v>
      </c>
      <c r="BN65" s="18">
        <f t="shared" si="36"/>
        <v>-42.857142857142854</v>
      </c>
      <c r="BO65" s="73"/>
      <c r="BP65" s="55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>
        <v>1</v>
      </c>
      <c r="CV65" s="56">
        <f>BC65+CU65</f>
        <v>-2</v>
      </c>
      <c r="CW65" s="173">
        <f t="shared" si="37"/>
        <v>-28.571428571428569</v>
      </c>
      <c r="CX65" s="60"/>
      <c r="CY65" s="60"/>
      <c r="CZ65" s="60"/>
      <c r="DA65" s="60"/>
      <c r="DB65" s="60"/>
      <c r="DC65" s="75"/>
      <c r="DD65" s="60"/>
      <c r="DE65" s="75"/>
      <c r="DF65" s="60"/>
      <c r="DG65" s="60"/>
      <c r="DH65" s="60"/>
      <c r="DI65" s="60"/>
      <c r="DK65" s="3">
        <v>1</v>
      </c>
      <c r="DM65" s="3">
        <v>3</v>
      </c>
      <c r="DN65" s="3">
        <v>4</v>
      </c>
    </row>
    <row r="66" spans="1:118" s="3" customFormat="1">
      <c r="A66" s="56">
        <v>54</v>
      </c>
      <c r="B66" s="58">
        <v>80030057</v>
      </c>
      <c r="C66" s="59" t="s">
        <v>170</v>
      </c>
      <c r="D66" s="75" t="s">
        <v>171</v>
      </c>
      <c r="E66" s="60" t="s">
        <v>153</v>
      </c>
      <c r="F66" s="60" t="s">
        <v>106</v>
      </c>
      <c r="G66" s="60" t="s">
        <v>107</v>
      </c>
      <c r="H66" s="60" t="s">
        <v>108</v>
      </c>
      <c r="I66" s="56">
        <v>50</v>
      </c>
      <c r="J66" s="56" t="s">
        <v>116</v>
      </c>
      <c r="K66" s="56" t="s">
        <v>110</v>
      </c>
      <c r="L66" s="61">
        <v>0</v>
      </c>
      <c r="M66" s="62">
        <f t="shared" si="4"/>
        <v>0</v>
      </c>
      <c r="N66" s="61">
        <v>8</v>
      </c>
      <c r="O66" s="62">
        <f t="shared" si="5"/>
        <v>1</v>
      </c>
      <c r="P66" s="61">
        <v>6</v>
      </c>
      <c r="Q66" s="62">
        <f t="shared" si="6"/>
        <v>1</v>
      </c>
      <c r="R66" s="61">
        <v>10</v>
      </c>
      <c r="S66" s="63">
        <f t="shared" si="7"/>
        <v>1</v>
      </c>
      <c r="T66" s="61">
        <v>9</v>
      </c>
      <c r="U66" s="63">
        <f t="shared" si="8"/>
        <v>1</v>
      </c>
      <c r="V66" s="61">
        <v>9</v>
      </c>
      <c r="W66" s="63">
        <f t="shared" si="9"/>
        <v>1</v>
      </c>
      <c r="X66" s="61">
        <v>6</v>
      </c>
      <c r="Y66" s="63">
        <f t="shared" si="10"/>
        <v>1</v>
      </c>
      <c r="Z66" s="61">
        <v>9</v>
      </c>
      <c r="AA66" s="63">
        <f t="shared" si="11"/>
        <v>1</v>
      </c>
      <c r="AB66" s="61">
        <v>13</v>
      </c>
      <c r="AC66" s="63">
        <f t="shared" si="12"/>
        <v>1</v>
      </c>
      <c r="AD66" s="64">
        <v>0</v>
      </c>
      <c r="AE66" s="65">
        <f t="shared" si="13"/>
        <v>0</v>
      </c>
      <c r="AF66" s="64">
        <v>0</v>
      </c>
      <c r="AG66" s="65">
        <f t="shared" si="14"/>
        <v>0</v>
      </c>
      <c r="AH66" s="64">
        <v>0</v>
      </c>
      <c r="AI66" s="65">
        <f t="shared" si="15"/>
        <v>0</v>
      </c>
      <c r="AJ66" s="64"/>
      <c r="AK66" s="65">
        <f t="shared" si="16"/>
        <v>0</v>
      </c>
      <c r="AL66" s="64"/>
      <c r="AM66" s="65">
        <f t="shared" si="17"/>
        <v>0</v>
      </c>
      <c r="AN66" s="64"/>
      <c r="AO66" s="65">
        <f t="shared" si="18"/>
        <v>0</v>
      </c>
      <c r="AP66" s="66">
        <f t="shared" si="19"/>
        <v>70</v>
      </c>
      <c r="AQ66" s="66">
        <f t="shared" si="20"/>
        <v>8</v>
      </c>
      <c r="AR66" s="56">
        <v>1</v>
      </c>
      <c r="AS66" s="56"/>
      <c r="AT66" s="56">
        <v>3</v>
      </c>
      <c r="AU66" s="67">
        <f t="shared" si="21"/>
        <v>4</v>
      </c>
      <c r="AV66" s="68">
        <f t="shared" si="22"/>
        <v>1</v>
      </c>
      <c r="AW66" s="68">
        <f t="shared" si="23"/>
        <v>0</v>
      </c>
      <c r="AX66" s="14">
        <f t="shared" si="42"/>
        <v>6</v>
      </c>
      <c r="AY66" s="67">
        <f t="shared" si="25"/>
        <v>7</v>
      </c>
      <c r="AZ66" s="69">
        <f t="shared" si="26"/>
        <v>0</v>
      </c>
      <c r="BA66" s="69">
        <f t="shared" si="27"/>
        <v>0</v>
      </c>
      <c r="BB66" s="69">
        <f t="shared" si="28"/>
        <v>-3</v>
      </c>
      <c r="BC66" s="67">
        <f t="shared" si="29"/>
        <v>-3</v>
      </c>
      <c r="BD66" s="70">
        <f t="shared" si="30"/>
        <v>-42.857142857142854</v>
      </c>
      <c r="BE66" s="70">
        <f t="shared" si="31"/>
        <v>-50</v>
      </c>
      <c r="BF66" s="71"/>
      <c r="BG66" s="71"/>
      <c r="BH66" s="71"/>
      <c r="BI66" s="54">
        <f t="shared" si="32"/>
        <v>0</v>
      </c>
      <c r="BJ66" s="18">
        <f t="shared" si="33"/>
        <v>4</v>
      </c>
      <c r="BK66" s="18"/>
      <c r="BL66" s="18">
        <f t="shared" si="34"/>
        <v>4</v>
      </c>
      <c r="BM66" s="18">
        <f t="shared" si="35"/>
        <v>-3</v>
      </c>
      <c r="BN66" s="18">
        <f t="shared" si="36"/>
        <v>-42.857142857142854</v>
      </c>
      <c r="BO66" s="73"/>
      <c r="BP66" s="55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60"/>
      <c r="CV66" s="56">
        <f t="shared" ref="CV66:CV72" si="44">BC66+BQ66</f>
        <v>-3</v>
      </c>
      <c r="CW66" s="173">
        <f t="shared" si="37"/>
        <v>-42.857142857142854</v>
      </c>
      <c r="CX66" s="60"/>
      <c r="CY66" s="60"/>
      <c r="CZ66" s="60"/>
      <c r="DA66" s="60"/>
      <c r="DB66" s="60"/>
      <c r="DC66" s="75"/>
      <c r="DD66" s="60"/>
      <c r="DE66" s="75"/>
      <c r="DF66" s="60"/>
      <c r="DG66" s="60"/>
      <c r="DH66" s="60"/>
      <c r="DI66" s="60"/>
      <c r="DK66" s="3">
        <v>1</v>
      </c>
      <c r="DM66" s="3">
        <v>3</v>
      </c>
      <c r="DN66" s="3">
        <v>4</v>
      </c>
    </row>
    <row r="67" spans="1:118" s="3" customFormat="1">
      <c r="A67" s="56">
        <v>55</v>
      </c>
      <c r="B67" s="58">
        <v>80030060</v>
      </c>
      <c r="C67" s="59" t="s">
        <v>174</v>
      </c>
      <c r="D67" s="75" t="s">
        <v>175</v>
      </c>
      <c r="E67" s="60" t="s">
        <v>153</v>
      </c>
      <c r="F67" s="60" t="s">
        <v>106</v>
      </c>
      <c r="G67" s="60" t="s">
        <v>107</v>
      </c>
      <c r="H67" s="60" t="s">
        <v>108</v>
      </c>
      <c r="I67" s="56">
        <v>43</v>
      </c>
      <c r="J67" s="56" t="s">
        <v>116</v>
      </c>
      <c r="K67" s="56" t="s">
        <v>110</v>
      </c>
      <c r="L67" s="61">
        <v>0</v>
      </c>
      <c r="M67" s="62">
        <f t="shared" si="4"/>
        <v>0</v>
      </c>
      <c r="N67" s="61">
        <v>8</v>
      </c>
      <c r="O67" s="62">
        <f t="shared" si="5"/>
        <v>1</v>
      </c>
      <c r="P67" s="61">
        <v>10</v>
      </c>
      <c r="Q67" s="62">
        <f t="shared" si="6"/>
        <v>1</v>
      </c>
      <c r="R67" s="61">
        <v>7</v>
      </c>
      <c r="S67" s="63">
        <f t="shared" si="7"/>
        <v>1</v>
      </c>
      <c r="T67" s="61">
        <v>9</v>
      </c>
      <c r="U67" s="63">
        <f t="shared" si="8"/>
        <v>1</v>
      </c>
      <c r="V67" s="61">
        <v>5</v>
      </c>
      <c r="W67" s="63">
        <f t="shared" si="9"/>
        <v>1</v>
      </c>
      <c r="X67" s="61">
        <v>3</v>
      </c>
      <c r="Y67" s="63">
        <f t="shared" si="10"/>
        <v>1</v>
      </c>
      <c r="Z67" s="61">
        <v>13</v>
      </c>
      <c r="AA67" s="63">
        <f t="shared" si="11"/>
        <v>1</v>
      </c>
      <c r="AB67" s="61">
        <v>9</v>
      </c>
      <c r="AC67" s="63">
        <f t="shared" si="12"/>
        <v>1</v>
      </c>
      <c r="AD67" s="64">
        <v>0</v>
      </c>
      <c r="AE67" s="65">
        <f t="shared" si="13"/>
        <v>0</v>
      </c>
      <c r="AF67" s="64">
        <v>0</v>
      </c>
      <c r="AG67" s="65">
        <f t="shared" si="14"/>
        <v>0</v>
      </c>
      <c r="AH67" s="64">
        <v>0</v>
      </c>
      <c r="AI67" s="65">
        <f t="shared" si="15"/>
        <v>0</v>
      </c>
      <c r="AJ67" s="64"/>
      <c r="AK67" s="65">
        <f t="shared" si="16"/>
        <v>0</v>
      </c>
      <c r="AL67" s="64"/>
      <c r="AM67" s="65">
        <f t="shared" si="17"/>
        <v>0</v>
      </c>
      <c r="AN67" s="64"/>
      <c r="AO67" s="65">
        <f t="shared" si="18"/>
        <v>0</v>
      </c>
      <c r="AP67" s="66">
        <f t="shared" si="19"/>
        <v>64</v>
      </c>
      <c r="AQ67" s="66">
        <f t="shared" si="20"/>
        <v>8</v>
      </c>
      <c r="AR67" s="56">
        <v>1</v>
      </c>
      <c r="AS67" s="56"/>
      <c r="AT67" s="56">
        <v>3</v>
      </c>
      <c r="AU67" s="67">
        <f t="shared" si="21"/>
        <v>4</v>
      </c>
      <c r="AV67" s="68">
        <f t="shared" si="22"/>
        <v>1</v>
      </c>
      <c r="AW67" s="68">
        <f t="shared" si="23"/>
        <v>0</v>
      </c>
      <c r="AX67" s="14">
        <f t="shared" si="42"/>
        <v>6</v>
      </c>
      <c r="AY67" s="67">
        <f t="shared" si="25"/>
        <v>7</v>
      </c>
      <c r="AZ67" s="69">
        <f t="shared" si="26"/>
        <v>0</v>
      </c>
      <c r="BA67" s="69">
        <f t="shared" si="27"/>
        <v>0</v>
      </c>
      <c r="BB67" s="69">
        <f t="shared" si="28"/>
        <v>-3</v>
      </c>
      <c r="BC67" s="67">
        <f t="shared" si="29"/>
        <v>-3</v>
      </c>
      <c r="BD67" s="70">
        <f t="shared" si="30"/>
        <v>-42.857142857142854</v>
      </c>
      <c r="BE67" s="70">
        <f t="shared" si="31"/>
        <v>-50</v>
      </c>
      <c r="BF67" s="71"/>
      <c r="BG67" s="71"/>
      <c r="BH67" s="71">
        <v>1</v>
      </c>
      <c r="BI67" s="54">
        <f t="shared" si="32"/>
        <v>1</v>
      </c>
      <c r="BJ67" s="18">
        <f t="shared" si="33"/>
        <v>3</v>
      </c>
      <c r="BK67" s="18">
        <v>1</v>
      </c>
      <c r="BL67" s="18">
        <f t="shared" si="34"/>
        <v>4</v>
      </c>
      <c r="BM67" s="18">
        <f t="shared" si="35"/>
        <v>-3</v>
      </c>
      <c r="BN67" s="18">
        <f t="shared" si="36"/>
        <v>-42.857142857142854</v>
      </c>
      <c r="BO67" s="73"/>
      <c r="BP67" s="55"/>
      <c r="BQ67" s="74">
        <v>1</v>
      </c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/>
      <c r="CV67" s="56">
        <f t="shared" si="44"/>
        <v>-2</v>
      </c>
      <c r="CW67" s="173">
        <f t="shared" si="37"/>
        <v>-28.571428571428569</v>
      </c>
      <c r="CX67" s="60"/>
      <c r="CY67" s="60"/>
      <c r="CZ67" s="60"/>
      <c r="DA67" s="60"/>
      <c r="DB67" s="60"/>
      <c r="DC67" s="75"/>
      <c r="DD67" s="60"/>
      <c r="DE67" s="75"/>
      <c r="DF67" s="60"/>
      <c r="DG67" s="60"/>
      <c r="DH67" s="60"/>
      <c r="DI67" s="60"/>
      <c r="DK67" s="3">
        <v>1</v>
      </c>
      <c r="DM67" s="3">
        <v>3</v>
      </c>
      <c r="DN67" s="3">
        <v>4</v>
      </c>
    </row>
    <row r="68" spans="1:118" s="3" customFormat="1">
      <c r="A68" s="56">
        <v>56</v>
      </c>
      <c r="B68" s="58">
        <v>80030063</v>
      </c>
      <c r="C68" s="59" t="s">
        <v>178</v>
      </c>
      <c r="D68" s="75" t="s">
        <v>175</v>
      </c>
      <c r="E68" s="60" t="s">
        <v>153</v>
      </c>
      <c r="F68" s="60" t="s">
        <v>106</v>
      </c>
      <c r="G68" s="60" t="s">
        <v>107</v>
      </c>
      <c r="H68" s="60" t="s">
        <v>108</v>
      </c>
      <c r="I68" s="56">
        <v>50</v>
      </c>
      <c r="J68" s="56" t="s">
        <v>116</v>
      </c>
      <c r="K68" s="56" t="s">
        <v>110</v>
      </c>
      <c r="L68" s="61">
        <v>7</v>
      </c>
      <c r="M68" s="62">
        <f t="shared" si="4"/>
        <v>1</v>
      </c>
      <c r="N68" s="61">
        <v>8</v>
      </c>
      <c r="O68" s="62">
        <f t="shared" si="5"/>
        <v>1</v>
      </c>
      <c r="P68" s="61">
        <v>9</v>
      </c>
      <c r="Q68" s="62">
        <f t="shared" si="6"/>
        <v>1</v>
      </c>
      <c r="R68" s="61">
        <v>6</v>
      </c>
      <c r="S68" s="63">
        <f t="shared" si="7"/>
        <v>1</v>
      </c>
      <c r="T68" s="61">
        <v>9</v>
      </c>
      <c r="U68" s="63">
        <f t="shared" si="8"/>
        <v>1</v>
      </c>
      <c r="V68" s="61">
        <v>9</v>
      </c>
      <c r="W68" s="63">
        <f t="shared" si="9"/>
        <v>1</v>
      </c>
      <c r="X68" s="61">
        <v>6</v>
      </c>
      <c r="Y68" s="63">
        <f t="shared" si="10"/>
        <v>1</v>
      </c>
      <c r="Z68" s="61">
        <v>7</v>
      </c>
      <c r="AA68" s="63">
        <f t="shared" si="11"/>
        <v>1</v>
      </c>
      <c r="AB68" s="61">
        <v>6</v>
      </c>
      <c r="AC68" s="63">
        <f t="shared" si="12"/>
        <v>1</v>
      </c>
      <c r="AD68" s="64">
        <v>0</v>
      </c>
      <c r="AE68" s="65">
        <f t="shared" si="13"/>
        <v>0</v>
      </c>
      <c r="AF68" s="64">
        <v>0</v>
      </c>
      <c r="AG68" s="65">
        <f t="shared" si="14"/>
        <v>0</v>
      </c>
      <c r="AH68" s="64">
        <v>0</v>
      </c>
      <c r="AI68" s="65">
        <f t="shared" si="15"/>
        <v>0</v>
      </c>
      <c r="AJ68" s="64"/>
      <c r="AK68" s="65">
        <f t="shared" si="16"/>
        <v>0</v>
      </c>
      <c r="AL68" s="64"/>
      <c r="AM68" s="65">
        <f t="shared" si="17"/>
        <v>0</v>
      </c>
      <c r="AN68" s="64"/>
      <c r="AO68" s="65">
        <f t="shared" si="18"/>
        <v>0</v>
      </c>
      <c r="AP68" s="66">
        <f t="shared" si="19"/>
        <v>67</v>
      </c>
      <c r="AQ68" s="66">
        <f t="shared" si="20"/>
        <v>9</v>
      </c>
      <c r="AR68" s="56">
        <v>1</v>
      </c>
      <c r="AS68" s="56"/>
      <c r="AT68" s="56">
        <v>3</v>
      </c>
      <c r="AU68" s="67">
        <f t="shared" si="21"/>
        <v>4</v>
      </c>
      <c r="AV68" s="68">
        <f t="shared" si="22"/>
        <v>1</v>
      </c>
      <c r="AW68" s="68">
        <f t="shared" si="23"/>
        <v>0</v>
      </c>
      <c r="AX68" s="14">
        <f t="shared" si="42"/>
        <v>6</v>
      </c>
      <c r="AY68" s="67">
        <f t="shared" si="25"/>
        <v>7</v>
      </c>
      <c r="AZ68" s="69">
        <f t="shared" si="26"/>
        <v>0</v>
      </c>
      <c r="BA68" s="69">
        <f t="shared" si="27"/>
        <v>0</v>
      </c>
      <c r="BB68" s="69">
        <f t="shared" si="28"/>
        <v>-3</v>
      </c>
      <c r="BC68" s="67">
        <f t="shared" si="29"/>
        <v>-3</v>
      </c>
      <c r="BD68" s="70">
        <f t="shared" si="30"/>
        <v>-42.857142857142854</v>
      </c>
      <c r="BE68" s="70">
        <f t="shared" si="31"/>
        <v>-50</v>
      </c>
      <c r="BF68" s="71"/>
      <c r="BG68" s="71"/>
      <c r="BH68" s="71">
        <v>2</v>
      </c>
      <c r="BI68" s="54">
        <f t="shared" si="32"/>
        <v>2</v>
      </c>
      <c r="BJ68" s="18">
        <f t="shared" si="33"/>
        <v>2</v>
      </c>
      <c r="BK68" s="18">
        <v>1</v>
      </c>
      <c r="BL68" s="18">
        <f t="shared" si="34"/>
        <v>3</v>
      </c>
      <c r="BM68" s="18">
        <f t="shared" si="35"/>
        <v>-4</v>
      </c>
      <c r="BN68" s="18">
        <f t="shared" si="36"/>
        <v>-57.142857142857139</v>
      </c>
      <c r="BO68" s="73"/>
      <c r="BP68" s="55"/>
      <c r="BQ68" s="74">
        <v>1</v>
      </c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si="44"/>
        <v>-2</v>
      </c>
      <c r="CW68" s="173">
        <f t="shared" si="37"/>
        <v>-28.571428571428569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K68" s="3">
        <v>1</v>
      </c>
      <c r="DM68" s="3">
        <v>4</v>
      </c>
      <c r="DN68" s="3">
        <v>5</v>
      </c>
    </row>
    <row r="69" spans="1:118" s="3" customFormat="1">
      <c r="A69" s="56">
        <v>57</v>
      </c>
      <c r="B69" s="58">
        <v>80030070</v>
      </c>
      <c r="C69" s="59" t="s">
        <v>185</v>
      </c>
      <c r="D69" s="75" t="s">
        <v>153</v>
      </c>
      <c r="E69" s="60" t="s">
        <v>153</v>
      </c>
      <c r="F69" s="60" t="s">
        <v>106</v>
      </c>
      <c r="G69" s="60" t="s">
        <v>107</v>
      </c>
      <c r="H69" s="60" t="s">
        <v>108</v>
      </c>
      <c r="I69" s="56">
        <v>32</v>
      </c>
      <c r="J69" s="56" t="s">
        <v>116</v>
      </c>
      <c r="K69" s="56" t="s">
        <v>110</v>
      </c>
      <c r="L69" s="61">
        <v>9</v>
      </c>
      <c r="M69" s="62">
        <f t="shared" si="4"/>
        <v>1</v>
      </c>
      <c r="N69" s="61">
        <v>4</v>
      </c>
      <c r="O69" s="62">
        <f t="shared" si="5"/>
        <v>1</v>
      </c>
      <c r="P69" s="61">
        <v>8</v>
      </c>
      <c r="Q69" s="62">
        <f t="shared" si="6"/>
        <v>1</v>
      </c>
      <c r="R69" s="61">
        <v>4</v>
      </c>
      <c r="S69" s="63">
        <f t="shared" si="7"/>
        <v>1</v>
      </c>
      <c r="T69" s="61">
        <v>6</v>
      </c>
      <c r="U69" s="63">
        <f t="shared" si="8"/>
        <v>1</v>
      </c>
      <c r="V69" s="61">
        <v>6</v>
      </c>
      <c r="W69" s="63">
        <f t="shared" si="9"/>
        <v>1</v>
      </c>
      <c r="X69" s="61">
        <v>7</v>
      </c>
      <c r="Y69" s="63">
        <f t="shared" si="10"/>
        <v>1</v>
      </c>
      <c r="Z69" s="61">
        <v>4</v>
      </c>
      <c r="AA69" s="63">
        <f t="shared" si="11"/>
        <v>1</v>
      </c>
      <c r="AB69" s="61">
        <v>8</v>
      </c>
      <c r="AC69" s="63">
        <f t="shared" si="12"/>
        <v>1</v>
      </c>
      <c r="AD69" s="64">
        <v>0</v>
      </c>
      <c r="AE69" s="65">
        <f t="shared" si="13"/>
        <v>0</v>
      </c>
      <c r="AF69" s="64">
        <v>0</v>
      </c>
      <c r="AG69" s="65">
        <f t="shared" si="14"/>
        <v>0</v>
      </c>
      <c r="AH69" s="64">
        <v>0</v>
      </c>
      <c r="AI69" s="65">
        <f t="shared" si="15"/>
        <v>0</v>
      </c>
      <c r="AJ69" s="64"/>
      <c r="AK69" s="65">
        <f t="shared" si="16"/>
        <v>0</v>
      </c>
      <c r="AL69" s="64"/>
      <c r="AM69" s="65">
        <f t="shared" si="17"/>
        <v>0</v>
      </c>
      <c r="AN69" s="64"/>
      <c r="AO69" s="65">
        <f t="shared" si="18"/>
        <v>0</v>
      </c>
      <c r="AP69" s="66">
        <f t="shared" si="19"/>
        <v>56</v>
      </c>
      <c r="AQ69" s="66">
        <f t="shared" si="20"/>
        <v>9</v>
      </c>
      <c r="AR69" s="56">
        <v>1</v>
      </c>
      <c r="AS69" s="56"/>
      <c r="AT69" s="56">
        <v>3</v>
      </c>
      <c r="AU69" s="67">
        <f t="shared" si="21"/>
        <v>4</v>
      </c>
      <c r="AV69" s="68">
        <f t="shared" si="22"/>
        <v>1</v>
      </c>
      <c r="AW69" s="68">
        <f t="shared" si="23"/>
        <v>0</v>
      </c>
      <c r="AX69" s="14">
        <f t="shared" si="42"/>
        <v>6</v>
      </c>
      <c r="AY69" s="67">
        <f t="shared" si="25"/>
        <v>7</v>
      </c>
      <c r="AZ69" s="69">
        <f t="shared" si="26"/>
        <v>0</v>
      </c>
      <c r="BA69" s="69">
        <f t="shared" si="27"/>
        <v>0</v>
      </c>
      <c r="BB69" s="69">
        <f t="shared" si="28"/>
        <v>-3</v>
      </c>
      <c r="BC69" s="67">
        <f t="shared" si="29"/>
        <v>-3</v>
      </c>
      <c r="BD69" s="70">
        <f t="shared" si="30"/>
        <v>-42.857142857142854</v>
      </c>
      <c r="BE69" s="70">
        <f t="shared" si="31"/>
        <v>-50</v>
      </c>
      <c r="BF69" s="71"/>
      <c r="BG69" s="71"/>
      <c r="BH69" s="71"/>
      <c r="BI69" s="54">
        <f t="shared" si="32"/>
        <v>0</v>
      </c>
      <c r="BJ69" s="18">
        <f t="shared" si="33"/>
        <v>4</v>
      </c>
      <c r="BK69" s="18"/>
      <c r="BL69" s="18">
        <f t="shared" si="34"/>
        <v>4</v>
      </c>
      <c r="BM69" s="18">
        <f t="shared" si="35"/>
        <v>-3</v>
      </c>
      <c r="BN69" s="18">
        <f t="shared" si="36"/>
        <v>-42.857142857142854</v>
      </c>
      <c r="BO69" s="73"/>
      <c r="BP69" s="55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 t="shared" si="44"/>
        <v>-3</v>
      </c>
      <c r="CW69" s="173">
        <f t="shared" si="37"/>
        <v>-42.857142857142854</v>
      </c>
      <c r="CX69" s="60"/>
      <c r="CY69" s="60"/>
      <c r="CZ69" s="60"/>
      <c r="DA69" s="60"/>
      <c r="DB69" s="60"/>
      <c r="DC69" s="75"/>
      <c r="DD69" s="60"/>
      <c r="DE69" s="75"/>
      <c r="DF69" s="60"/>
      <c r="DG69" s="60"/>
      <c r="DH69" s="60"/>
      <c r="DI69" s="60"/>
      <c r="DK69" s="3">
        <v>1</v>
      </c>
      <c r="DM69" s="3">
        <v>3</v>
      </c>
      <c r="DN69" s="3">
        <v>4</v>
      </c>
    </row>
    <row r="70" spans="1:118" s="3" customFormat="1">
      <c r="A70" s="56">
        <v>58</v>
      </c>
      <c r="B70" s="58">
        <v>80030072</v>
      </c>
      <c r="C70" s="59" t="s">
        <v>187</v>
      </c>
      <c r="D70" s="75" t="s">
        <v>188</v>
      </c>
      <c r="E70" s="60" t="s">
        <v>153</v>
      </c>
      <c r="F70" s="60" t="s">
        <v>106</v>
      </c>
      <c r="G70" s="60" t="s">
        <v>107</v>
      </c>
      <c r="H70" s="60" t="s">
        <v>108</v>
      </c>
      <c r="I70" s="56">
        <v>35</v>
      </c>
      <c r="J70" s="56" t="s">
        <v>116</v>
      </c>
      <c r="K70" s="56" t="s">
        <v>110</v>
      </c>
      <c r="L70" s="61">
        <v>3</v>
      </c>
      <c r="M70" s="62">
        <f t="shared" si="4"/>
        <v>1</v>
      </c>
      <c r="N70" s="61">
        <v>4</v>
      </c>
      <c r="O70" s="62">
        <f t="shared" si="5"/>
        <v>1</v>
      </c>
      <c r="P70" s="61">
        <v>3</v>
      </c>
      <c r="Q70" s="62">
        <f t="shared" si="6"/>
        <v>1</v>
      </c>
      <c r="R70" s="61">
        <v>8</v>
      </c>
      <c r="S70" s="63">
        <f t="shared" si="7"/>
        <v>1</v>
      </c>
      <c r="T70" s="61">
        <v>5</v>
      </c>
      <c r="U70" s="63">
        <f t="shared" si="8"/>
        <v>1</v>
      </c>
      <c r="V70" s="61">
        <v>12</v>
      </c>
      <c r="W70" s="63">
        <f t="shared" si="9"/>
        <v>1</v>
      </c>
      <c r="X70" s="61">
        <v>7</v>
      </c>
      <c r="Y70" s="63">
        <f t="shared" si="10"/>
        <v>1</v>
      </c>
      <c r="Z70" s="61">
        <v>10</v>
      </c>
      <c r="AA70" s="63">
        <f t="shared" si="11"/>
        <v>1</v>
      </c>
      <c r="AB70" s="61">
        <v>11</v>
      </c>
      <c r="AC70" s="63">
        <f t="shared" si="12"/>
        <v>1</v>
      </c>
      <c r="AD70" s="64">
        <v>0</v>
      </c>
      <c r="AE70" s="65">
        <f t="shared" si="13"/>
        <v>0</v>
      </c>
      <c r="AF70" s="64">
        <v>0</v>
      </c>
      <c r="AG70" s="65">
        <f t="shared" si="14"/>
        <v>0</v>
      </c>
      <c r="AH70" s="64">
        <v>0</v>
      </c>
      <c r="AI70" s="65">
        <f t="shared" si="15"/>
        <v>0</v>
      </c>
      <c r="AJ70" s="64"/>
      <c r="AK70" s="65">
        <f t="shared" si="16"/>
        <v>0</v>
      </c>
      <c r="AL70" s="64"/>
      <c r="AM70" s="65">
        <f t="shared" si="17"/>
        <v>0</v>
      </c>
      <c r="AN70" s="64"/>
      <c r="AO70" s="65">
        <f t="shared" si="18"/>
        <v>0</v>
      </c>
      <c r="AP70" s="66">
        <f t="shared" si="19"/>
        <v>63</v>
      </c>
      <c r="AQ70" s="66">
        <f t="shared" si="20"/>
        <v>9</v>
      </c>
      <c r="AR70" s="56">
        <v>1</v>
      </c>
      <c r="AS70" s="56"/>
      <c r="AT70" s="56">
        <v>3</v>
      </c>
      <c r="AU70" s="67">
        <f t="shared" si="21"/>
        <v>4</v>
      </c>
      <c r="AV70" s="68">
        <f t="shared" si="22"/>
        <v>1</v>
      </c>
      <c r="AW70" s="68">
        <f t="shared" si="23"/>
        <v>0</v>
      </c>
      <c r="AX70" s="14">
        <f t="shared" si="42"/>
        <v>6</v>
      </c>
      <c r="AY70" s="67">
        <f t="shared" si="25"/>
        <v>7</v>
      </c>
      <c r="AZ70" s="69">
        <f t="shared" si="26"/>
        <v>0</v>
      </c>
      <c r="BA70" s="69">
        <f t="shared" si="27"/>
        <v>0</v>
      </c>
      <c r="BB70" s="69">
        <f t="shared" si="28"/>
        <v>-3</v>
      </c>
      <c r="BC70" s="67">
        <f t="shared" si="29"/>
        <v>-3</v>
      </c>
      <c r="BD70" s="70">
        <f t="shared" si="30"/>
        <v>-42.857142857142854</v>
      </c>
      <c r="BE70" s="70">
        <f t="shared" si="31"/>
        <v>-50</v>
      </c>
      <c r="BF70" s="71"/>
      <c r="BG70" s="71"/>
      <c r="BH70" s="71"/>
      <c r="BI70" s="54">
        <f t="shared" si="32"/>
        <v>0</v>
      </c>
      <c r="BJ70" s="18">
        <f t="shared" si="33"/>
        <v>4</v>
      </c>
      <c r="BK70" s="18"/>
      <c r="BL70" s="18">
        <f t="shared" si="34"/>
        <v>4</v>
      </c>
      <c r="BM70" s="18">
        <f t="shared" si="35"/>
        <v>-3</v>
      </c>
      <c r="BN70" s="18">
        <f t="shared" si="36"/>
        <v>-42.857142857142854</v>
      </c>
      <c r="BO70" s="73"/>
      <c r="BP70" s="55"/>
      <c r="BQ70" s="74">
        <v>1</v>
      </c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44"/>
        <v>-2</v>
      </c>
      <c r="CW70" s="173">
        <f t="shared" si="37"/>
        <v>-28.571428571428569</v>
      </c>
      <c r="CX70" s="60"/>
      <c r="CY70" s="60"/>
      <c r="CZ70" s="60"/>
      <c r="DA70" s="60"/>
      <c r="DB70" s="60"/>
      <c r="DC70" s="75"/>
      <c r="DD70" s="60"/>
      <c r="DE70" s="75">
        <v>1</v>
      </c>
      <c r="DF70" s="60"/>
      <c r="DG70" s="60"/>
      <c r="DH70" s="60"/>
      <c r="DI70" s="60"/>
      <c r="DK70" s="3">
        <v>1</v>
      </c>
      <c r="DM70" s="3">
        <v>3</v>
      </c>
      <c r="DN70" s="3">
        <v>4</v>
      </c>
    </row>
    <row r="71" spans="1:118" s="3" customFormat="1">
      <c r="A71" s="56">
        <v>59</v>
      </c>
      <c r="B71" s="58">
        <v>80030088</v>
      </c>
      <c r="C71" s="59" t="s">
        <v>206</v>
      </c>
      <c r="D71" s="75" t="s">
        <v>207</v>
      </c>
      <c r="E71" s="60" t="s">
        <v>153</v>
      </c>
      <c r="F71" s="60" t="s">
        <v>106</v>
      </c>
      <c r="G71" s="60" t="s">
        <v>107</v>
      </c>
      <c r="H71" s="60" t="s">
        <v>108</v>
      </c>
      <c r="I71" s="56">
        <v>45</v>
      </c>
      <c r="J71" s="56" t="s">
        <v>116</v>
      </c>
      <c r="K71" s="56" t="s">
        <v>110</v>
      </c>
      <c r="L71" s="61">
        <v>5</v>
      </c>
      <c r="M71" s="62">
        <f t="shared" si="4"/>
        <v>1</v>
      </c>
      <c r="N71" s="61">
        <v>6</v>
      </c>
      <c r="O71" s="62">
        <f t="shared" si="5"/>
        <v>1</v>
      </c>
      <c r="P71" s="61">
        <v>5</v>
      </c>
      <c r="Q71" s="62">
        <f t="shared" si="6"/>
        <v>1</v>
      </c>
      <c r="R71" s="61">
        <v>5</v>
      </c>
      <c r="S71" s="63">
        <f t="shared" si="7"/>
        <v>1</v>
      </c>
      <c r="T71" s="61">
        <v>7</v>
      </c>
      <c r="U71" s="63">
        <f t="shared" si="8"/>
        <v>1</v>
      </c>
      <c r="V71" s="61">
        <v>10</v>
      </c>
      <c r="W71" s="63">
        <f t="shared" si="9"/>
        <v>1</v>
      </c>
      <c r="X71" s="61">
        <v>5</v>
      </c>
      <c r="Y71" s="63">
        <f t="shared" si="10"/>
        <v>1</v>
      </c>
      <c r="Z71" s="61">
        <v>11</v>
      </c>
      <c r="AA71" s="63">
        <f t="shared" si="11"/>
        <v>1</v>
      </c>
      <c r="AB71" s="61">
        <v>10</v>
      </c>
      <c r="AC71" s="63">
        <f t="shared" si="12"/>
        <v>1</v>
      </c>
      <c r="AD71" s="64">
        <v>0</v>
      </c>
      <c r="AE71" s="65">
        <f t="shared" si="13"/>
        <v>0</v>
      </c>
      <c r="AF71" s="64">
        <v>0</v>
      </c>
      <c r="AG71" s="65">
        <f t="shared" si="14"/>
        <v>0</v>
      </c>
      <c r="AH71" s="64">
        <v>0</v>
      </c>
      <c r="AI71" s="65">
        <f t="shared" si="15"/>
        <v>0</v>
      </c>
      <c r="AJ71" s="64"/>
      <c r="AK71" s="65">
        <f t="shared" si="16"/>
        <v>0</v>
      </c>
      <c r="AL71" s="64"/>
      <c r="AM71" s="65">
        <f t="shared" si="17"/>
        <v>0</v>
      </c>
      <c r="AN71" s="64"/>
      <c r="AO71" s="65">
        <f t="shared" si="18"/>
        <v>0</v>
      </c>
      <c r="AP71" s="66">
        <f t="shared" si="19"/>
        <v>64</v>
      </c>
      <c r="AQ71" s="66">
        <f t="shared" si="20"/>
        <v>9</v>
      </c>
      <c r="AR71" s="56">
        <v>1</v>
      </c>
      <c r="AS71" s="56"/>
      <c r="AT71" s="56">
        <v>3</v>
      </c>
      <c r="AU71" s="67">
        <f t="shared" si="21"/>
        <v>4</v>
      </c>
      <c r="AV71" s="68">
        <f t="shared" si="22"/>
        <v>1</v>
      </c>
      <c r="AW71" s="68">
        <f t="shared" si="23"/>
        <v>0</v>
      </c>
      <c r="AX71" s="14">
        <f t="shared" si="42"/>
        <v>6</v>
      </c>
      <c r="AY71" s="67">
        <f t="shared" si="25"/>
        <v>7</v>
      </c>
      <c r="AZ71" s="69">
        <f t="shared" si="26"/>
        <v>0</v>
      </c>
      <c r="BA71" s="69">
        <f t="shared" si="27"/>
        <v>0</v>
      </c>
      <c r="BB71" s="69">
        <f t="shared" si="28"/>
        <v>-3</v>
      </c>
      <c r="BC71" s="67">
        <f t="shared" si="29"/>
        <v>-3</v>
      </c>
      <c r="BD71" s="70">
        <f t="shared" si="30"/>
        <v>-42.857142857142854</v>
      </c>
      <c r="BE71" s="70">
        <f t="shared" si="31"/>
        <v>-50</v>
      </c>
      <c r="BF71" s="71"/>
      <c r="BG71" s="71"/>
      <c r="BH71" s="71"/>
      <c r="BI71" s="54">
        <f t="shared" si="32"/>
        <v>0</v>
      </c>
      <c r="BJ71" s="18">
        <f t="shared" si="33"/>
        <v>4</v>
      </c>
      <c r="BK71" s="18"/>
      <c r="BL71" s="18">
        <f t="shared" si="34"/>
        <v>4</v>
      </c>
      <c r="BM71" s="18">
        <f t="shared" si="35"/>
        <v>-3</v>
      </c>
      <c r="BN71" s="18">
        <f t="shared" si="36"/>
        <v>-42.857142857142854</v>
      </c>
      <c r="BO71" s="73"/>
      <c r="BP71" s="55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 t="shared" si="44"/>
        <v>-3</v>
      </c>
      <c r="CW71" s="173">
        <f t="shared" si="37"/>
        <v>-42.857142857142854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K71" s="3">
        <v>1</v>
      </c>
      <c r="DM71" s="3">
        <v>3</v>
      </c>
      <c r="DN71" s="3">
        <v>4</v>
      </c>
    </row>
    <row r="72" spans="1:118" s="3" customFormat="1">
      <c r="A72" s="56">
        <v>60</v>
      </c>
      <c r="B72" s="58">
        <v>80030092</v>
      </c>
      <c r="C72" s="59" t="s">
        <v>211</v>
      </c>
      <c r="D72" s="75" t="s">
        <v>207</v>
      </c>
      <c r="E72" s="60" t="s">
        <v>153</v>
      </c>
      <c r="F72" s="60" t="s">
        <v>106</v>
      </c>
      <c r="G72" s="60" t="s">
        <v>107</v>
      </c>
      <c r="H72" s="60" t="s">
        <v>108</v>
      </c>
      <c r="I72" s="56">
        <v>70</v>
      </c>
      <c r="J72" s="56" t="s">
        <v>116</v>
      </c>
      <c r="K72" s="56" t="s">
        <v>110</v>
      </c>
      <c r="L72" s="61">
        <v>0</v>
      </c>
      <c r="M72" s="62">
        <f t="shared" si="4"/>
        <v>0</v>
      </c>
      <c r="N72" s="61">
        <v>6</v>
      </c>
      <c r="O72" s="62">
        <f t="shared" si="5"/>
        <v>1</v>
      </c>
      <c r="P72" s="61">
        <v>7</v>
      </c>
      <c r="Q72" s="62">
        <f t="shared" si="6"/>
        <v>1</v>
      </c>
      <c r="R72" s="61">
        <v>11</v>
      </c>
      <c r="S72" s="63">
        <f t="shared" si="7"/>
        <v>1</v>
      </c>
      <c r="T72" s="61">
        <v>4</v>
      </c>
      <c r="U72" s="63">
        <f t="shared" si="8"/>
        <v>1</v>
      </c>
      <c r="V72" s="61">
        <v>4</v>
      </c>
      <c r="W72" s="63">
        <f t="shared" si="9"/>
        <v>1</v>
      </c>
      <c r="X72" s="61">
        <v>11</v>
      </c>
      <c r="Y72" s="63">
        <f t="shared" si="10"/>
        <v>1</v>
      </c>
      <c r="Z72" s="61">
        <v>7</v>
      </c>
      <c r="AA72" s="63">
        <f t="shared" si="11"/>
        <v>1</v>
      </c>
      <c r="AB72" s="61">
        <v>3</v>
      </c>
      <c r="AC72" s="63">
        <f t="shared" si="12"/>
        <v>1</v>
      </c>
      <c r="AD72" s="64">
        <v>0</v>
      </c>
      <c r="AE72" s="65">
        <f t="shared" si="13"/>
        <v>0</v>
      </c>
      <c r="AF72" s="64">
        <v>0</v>
      </c>
      <c r="AG72" s="65">
        <f t="shared" si="14"/>
        <v>0</v>
      </c>
      <c r="AH72" s="64">
        <v>0</v>
      </c>
      <c r="AI72" s="65">
        <f t="shared" si="15"/>
        <v>0</v>
      </c>
      <c r="AJ72" s="64"/>
      <c r="AK72" s="65">
        <f t="shared" si="16"/>
        <v>0</v>
      </c>
      <c r="AL72" s="64"/>
      <c r="AM72" s="65">
        <f t="shared" si="17"/>
        <v>0</v>
      </c>
      <c r="AN72" s="64"/>
      <c r="AO72" s="65">
        <f t="shared" si="18"/>
        <v>0</v>
      </c>
      <c r="AP72" s="66">
        <f t="shared" si="19"/>
        <v>53</v>
      </c>
      <c r="AQ72" s="66">
        <f t="shared" si="20"/>
        <v>8</v>
      </c>
      <c r="AR72" s="56">
        <v>1</v>
      </c>
      <c r="AS72" s="56"/>
      <c r="AT72" s="56">
        <v>3</v>
      </c>
      <c r="AU72" s="67">
        <f t="shared" si="21"/>
        <v>4</v>
      </c>
      <c r="AV72" s="68">
        <f t="shared" si="22"/>
        <v>1</v>
      </c>
      <c r="AW72" s="68">
        <f t="shared" si="23"/>
        <v>0</v>
      </c>
      <c r="AX72" s="14">
        <f t="shared" si="42"/>
        <v>6</v>
      </c>
      <c r="AY72" s="67">
        <f t="shared" si="25"/>
        <v>7</v>
      </c>
      <c r="AZ72" s="69">
        <f t="shared" si="26"/>
        <v>0</v>
      </c>
      <c r="BA72" s="69">
        <f t="shared" si="27"/>
        <v>0</v>
      </c>
      <c r="BB72" s="69">
        <f t="shared" si="28"/>
        <v>-3</v>
      </c>
      <c r="BC72" s="67">
        <f t="shared" si="29"/>
        <v>-3</v>
      </c>
      <c r="BD72" s="70">
        <f t="shared" si="30"/>
        <v>-42.857142857142854</v>
      </c>
      <c r="BE72" s="70">
        <f t="shared" si="31"/>
        <v>-50</v>
      </c>
      <c r="BF72" s="71"/>
      <c r="BG72" s="71"/>
      <c r="BH72" s="71"/>
      <c r="BI72" s="54">
        <f t="shared" si="32"/>
        <v>0</v>
      </c>
      <c r="BJ72" s="18">
        <f t="shared" si="33"/>
        <v>4</v>
      </c>
      <c r="BK72" s="18"/>
      <c r="BL72" s="18">
        <f t="shared" si="34"/>
        <v>4</v>
      </c>
      <c r="BM72" s="18">
        <f t="shared" si="35"/>
        <v>-3</v>
      </c>
      <c r="BN72" s="18">
        <f t="shared" si="36"/>
        <v>-42.857142857142854</v>
      </c>
      <c r="BO72" s="73"/>
      <c r="BP72" s="55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/>
      <c r="CV72" s="56">
        <f t="shared" si="44"/>
        <v>-3</v>
      </c>
      <c r="CW72" s="173">
        <f t="shared" si="37"/>
        <v>-42.857142857142854</v>
      </c>
      <c r="CX72" s="60"/>
      <c r="CY72" s="60"/>
      <c r="CZ72" s="60"/>
      <c r="DA72" s="60"/>
      <c r="DB72" s="60"/>
      <c r="DC72" s="75"/>
      <c r="DD72" s="60"/>
      <c r="DE72" s="75"/>
      <c r="DF72" s="60"/>
      <c r="DG72" s="60"/>
      <c r="DH72" s="60"/>
      <c r="DI72" s="60"/>
      <c r="DK72" s="3">
        <v>1</v>
      </c>
      <c r="DM72" s="3">
        <v>3</v>
      </c>
      <c r="DN72" s="3">
        <v>4</v>
      </c>
    </row>
    <row r="73" spans="1:118" s="3" customFormat="1">
      <c r="A73" s="56">
        <v>78</v>
      </c>
      <c r="B73" s="58">
        <v>80030044</v>
      </c>
      <c r="C73" s="59" t="s">
        <v>155</v>
      </c>
      <c r="D73" s="75" t="s">
        <v>152</v>
      </c>
      <c r="E73" s="60" t="s">
        <v>153</v>
      </c>
      <c r="F73" s="60" t="s">
        <v>106</v>
      </c>
      <c r="G73" s="60" t="s">
        <v>107</v>
      </c>
      <c r="H73" s="60" t="s">
        <v>108</v>
      </c>
      <c r="I73" s="56">
        <v>40</v>
      </c>
      <c r="J73" s="56" t="s">
        <v>116</v>
      </c>
      <c r="K73" s="56" t="s">
        <v>110</v>
      </c>
      <c r="L73" s="61">
        <v>0</v>
      </c>
      <c r="M73" s="62">
        <f t="shared" si="4"/>
        <v>0</v>
      </c>
      <c r="N73" s="61">
        <v>15</v>
      </c>
      <c r="O73" s="62">
        <f t="shared" si="5"/>
        <v>1</v>
      </c>
      <c r="P73" s="61">
        <v>15</v>
      </c>
      <c r="Q73" s="62">
        <f t="shared" si="6"/>
        <v>1</v>
      </c>
      <c r="R73" s="61">
        <v>13</v>
      </c>
      <c r="S73" s="63">
        <f t="shared" si="7"/>
        <v>1</v>
      </c>
      <c r="T73" s="61">
        <v>13</v>
      </c>
      <c r="U73" s="63">
        <f t="shared" si="8"/>
        <v>1</v>
      </c>
      <c r="V73" s="61">
        <v>8</v>
      </c>
      <c r="W73" s="63">
        <f t="shared" si="9"/>
        <v>1</v>
      </c>
      <c r="X73" s="61">
        <v>14</v>
      </c>
      <c r="Y73" s="63">
        <f t="shared" si="10"/>
        <v>1</v>
      </c>
      <c r="Z73" s="61">
        <v>6</v>
      </c>
      <c r="AA73" s="63">
        <f t="shared" si="11"/>
        <v>1</v>
      </c>
      <c r="AB73" s="61">
        <v>14</v>
      </c>
      <c r="AC73" s="63">
        <f t="shared" si="12"/>
        <v>1</v>
      </c>
      <c r="AD73" s="64">
        <v>0</v>
      </c>
      <c r="AE73" s="65">
        <f t="shared" si="13"/>
        <v>0</v>
      </c>
      <c r="AF73" s="64">
        <v>0</v>
      </c>
      <c r="AG73" s="65">
        <f t="shared" si="14"/>
        <v>0</v>
      </c>
      <c r="AH73" s="64">
        <v>0</v>
      </c>
      <c r="AI73" s="65">
        <f t="shared" si="15"/>
        <v>0</v>
      </c>
      <c r="AJ73" s="64"/>
      <c r="AK73" s="65">
        <f t="shared" si="16"/>
        <v>0</v>
      </c>
      <c r="AL73" s="64"/>
      <c r="AM73" s="65">
        <f t="shared" si="17"/>
        <v>0</v>
      </c>
      <c r="AN73" s="64"/>
      <c r="AO73" s="65">
        <f t="shared" si="18"/>
        <v>0</v>
      </c>
      <c r="AP73" s="66">
        <f t="shared" si="19"/>
        <v>98</v>
      </c>
      <c r="AQ73" s="66">
        <f t="shared" si="20"/>
        <v>8</v>
      </c>
      <c r="AR73" s="56">
        <v>1</v>
      </c>
      <c r="AS73" s="56"/>
      <c r="AT73" s="56">
        <v>5</v>
      </c>
      <c r="AU73" s="67">
        <f t="shared" si="21"/>
        <v>6</v>
      </c>
      <c r="AV73" s="68">
        <f t="shared" si="22"/>
        <v>1</v>
      </c>
      <c r="AW73" s="68">
        <f t="shared" si="23"/>
        <v>0</v>
      </c>
      <c r="AX73" s="14">
        <f t="shared" si="42"/>
        <v>8</v>
      </c>
      <c r="AY73" s="67">
        <f t="shared" si="25"/>
        <v>9</v>
      </c>
      <c r="AZ73" s="69">
        <f t="shared" si="26"/>
        <v>0</v>
      </c>
      <c r="BA73" s="69">
        <f t="shared" si="27"/>
        <v>0</v>
      </c>
      <c r="BB73" s="69">
        <f t="shared" si="28"/>
        <v>-3</v>
      </c>
      <c r="BC73" s="67">
        <f t="shared" si="29"/>
        <v>-3</v>
      </c>
      <c r="BD73" s="70">
        <f t="shared" si="30"/>
        <v>-33.333333333333329</v>
      </c>
      <c r="BE73" s="70">
        <f t="shared" si="31"/>
        <v>-37.5</v>
      </c>
      <c r="BF73" s="71"/>
      <c r="BG73" s="71"/>
      <c r="BH73" s="71">
        <v>1</v>
      </c>
      <c r="BI73" s="54">
        <f t="shared" si="32"/>
        <v>1</v>
      </c>
      <c r="BJ73" s="18">
        <f t="shared" si="33"/>
        <v>5</v>
      </c>
      <c r="BK73" s="18">
        <v>1</v>
      </c>
      <c r="BL73" s="18">
        <f t="shared" si="34"/>
        <v>6</v>
      </c>
      <c r="BM73" s="18">
        <f t="shared" si="35"/>
        <v>-3</v>
      </c>
      <c r="BN73" s="18">
        <f t="shared" si="36"/>
        <v>-33.333333333333329</v>
      </c>
      <c r="BO73" s="73"/>
      <c r="BP73" s="55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60">
        <v>1</v>
      </c>
      <c r="CV73" s="56">
        <f>BC73+CU73</f>
        <v>-2</v>
      </c>
      <c r="CW73" s="173">
        <f t="shared" si="37"/>
        <v>-22.222222222222221</v>
      </c>
      <c r="CX73" s="60"/>
      <c r="CY73" s="60"/>
      <c r="CZ73" s="60"/>
      <c r="DA73" s="60"/>
      <c r="DB73" s="60"/>
      <c r="DC73" s="75"/>
      <c r="DD73" s="60"/>
      <c r="DE73" s="75"/>
      <c r="DF73" s="60"/>
      <c r="DG73" s="60"/>
      <c r="DH73" s="60"/>
      <c r="DI73" s="60"/>
      <c r="DK73" s="3">
        <v>1</v>
      </c>
      <c r="DM73" s="3">
        <v>5</v>
      </c>
      <c r="DN73" s="3">
        <v>6</v>
      </c>
    </row>
    <row r="74" spans="1:118" s="3" customFormat="1">
      <c r="A74" s="56">
        <v>79</v>
      </c>
      <c r="B74" s="58">
        <v>80030056</v>
      </c>
      <c r="C74" s="59" t="s">
        <v>169</v>
      </c>
      <c r="D74" s="75" t="s">
        <v>168</v>
      </c>
      <c r="E74" s="60" t="s">
        <v>153</v>
      </c>
      <c r="F74" s="60" t="s">
        <v>106</v>
      </c>
      <c r="G74" s="60" t="s">
        <v>107</v>
      </c>
      <c r="H74" s="60" t="s">
        <v>108</v>
      </c>
      <c r="I74" s="56">
        <v>21</v>
      </c>
      <c r="J74" s="56" t="s">
        <v>116</v>
      </c>
      <c r="K74" s="56" t="s">
        <v>110</v>
      </c>
      <c r="L74" s="61">
        <v>0</v>
      </c>
      <c r="M74" s="62">
        <f t="shared" ref="M74:M137" si="45">IF(L74=0,0,IF(L74&lt;10,1,IF(MOD(L74,30)&lt;10,ROUNDDOWN(L74/30,0),ROUNDUP(L74/30,0))))</f>
        <v>0</v>
      </c>
      <c r="N74" s="61">
        <v>11</v>
      </c>
      <c r="O74" s="62">
        <f t="shared" ref="O74:O137" si="46">IF(N74=0,0,IF(N74&lt;10,1,IF(MOD(N74,30)&lt;10,ROUNDDOWN(N74/30,0),ROUNDUP(N74/30,0))))</f>
        <v>1</v>
      </c>
      <c r="P74" s="61">
        <v>14</v>
      </c>
      <c r="Q74" s="62">
        <f t="shared" ref="Q74:Q137" si="47">IF(P74=0,0,IF(P74&lt;10,1,IF(MOD(P74,30)&lt;10,ROUNDDOWN(P74/30,0),ROUNDUP(P74/30,0))))</f>
        <v>1</v>
      </c>
      <c r="R74" s="61">
        <v>12</v>
      </c>
      <c r="S74" s="63">
        <f t="shared" ref="S74:S137" si="48">IF(R74=0,0,IF(R74&lt;10,1,IF(MOD(R74,30)&lt;10,ROUNDDOWN(R74/30,0),ROUNDUP(R74/30,0))))</f>
        <v>1</v>
      </c>
      <c r="T74" s="61">
        <v>16</v>
      </c>
      <c r="U74" s="63">
        <f t="shared" ref="U74:U137" si="49">IF(T74=0,0,IF(T74&lt;10,1,IF(MOD(T74,30)&lt;10,ROUNDDOWN(T74/30,0),ROUNDUP(T74/30,0))))</f>
        <v>1</v>
      </c>
      <c r="V74" s="61">
        <v>8</v>
      </c>
      <c r="W74" s="63">
        <f t="shared" ref="W74:W137" si="50">IF(V74=0,0,IF(V74&lt;10,1,IF(MOD(V74,30)&lt;10,ROUNDDOWN(V74/30,0),ROUNDUP(V74/30,0))))</f>
        <v>1</v>
      </c>
      <c r="X74" s="61">
        <v>12</v>
      </c>
      <c r="Y74" s="63">
        <f t="shared" ref="Y74:Y137" si="51">IF(X74=0,0,IF(X74&lt;10,1,IF(MOD(X74,30)&lt;10,ROUNDDOWN(X74/30,0),ROUNDUP(X74/30,0))))</f>
        <v>1</v>
      </c>
      <c r="Z74" s="61">
        <v>13</v>
      </c>
      <c r="AA74" s="63">
        <f t="shared" ref="AA74:AA137" si="52">IF(Z74=0,0,IF(Z74&lt;10,1,IF(MOD(Z74,30)&lt;10,ROUNDDOWN(Z74/30,0),ROUNDUP(Z74/30,0))))</f>
        <v>1</v>
      </c>
      <c r="AB74" s="61">
        <v>9</v>
      </c>
      <c r="AC74" s="63">
        <f t="shared" ref="AC74:AC137" si="53">IF(AB74=0,0,IF(AB74&lt;10,1,IF(MOD(AB74,30)&lt;10,ROUNDDOWN(AB74/30,0),ROUNDUP(AB74/30,0))))</f>
        <v>1</v>
      </c>
      <c r="AD74" s="64">
        <v>0</v>
      </c>
      <c r="AE74" s="65">
        <f t="shared" ref="AE74:AE137" si="54">IF(AD74=0,0,IF(AD74&lt;10,1,IF(MOD(AD74,35)&lt;10,ROUNDDOWN(AD74/35,0),ROUNDUP(AD74/35,0))))</f>
        <v>0</v>
      </c>
      <c r="AF74" s="64">
        <v>0</v>
      </c>
      <c r="AG74" s="65">
        <f t="shared" ref="AG74:AG137" si="55">IF(AF74=0,0,IF(AF74&lt;10,1,IF(MOD(AF74,35)&lt;10,ROUNDDOWN(AF74/35,0),ROUNDUP(AF74/35,0))))</f>
        <v>0</v>
      </c>
      <c r="AH74" s="64">
        <v>0</v>
      </c>
      <c r="AI74" s="65">
        <f t="shared" ref="AI74:AI137" si="56">IF(AH74=0,0,IF(AH74&lt;10,1,IF(MOD(AH74,35)&lt;10,ROUNDDOWN(AH74/35,0),ROUNDUP(AH74/35,0))))</f>
        <v>0</v>
      </c>
      <c r="AJ74" s="64"/>
      <c r="AK74" s="65">
        <f t="shared" ref="AK74:AK137" si="57">IF(AJ74=0,0,IF(AJ74&lt;10,1,IF(MOD(AJ74,35)&lt;10,ROUNDDOWN(AJ74/35,0),ROUNDUP(AJ74/35,0))))</f>
        <v>0</v>
      </c>
      <c r="AL74" s="64"/>
      <c r="AM74" s="65">
        <f t="shared" ref="AM74:AM137" si="58">IF(AL74=0,0,IF(AL74&lt;10,1,IF(MOD(AL74,35)&lt;10,ROUNDDOWN(AL74/35,0),ROUNDUP(AL74/35,0))))</f>
        <v>0</v>
      </c>
      <c r="AN74" s="64"/>
      <c r="AO74" s="65">
        <f t="shared" ref="AO74:AO137" si="59">IF(AN74=0,0,IF(AN74&lt;10,1,IF(MOD(AN74,35)&lt;10,ROUNDDOWN(AN74/35,0),ROUNDUP(AN74/35,0))))</f>
        <v>0</v>
      </c>
      <c r="AP74" s="66">
        <f t="shared" ref="AP74:AP137" si="60">SUM(L74+N74+P74+R74+T74+V74+X74+Z74+AB74+AD74+AF74+AH74+AJ74+AL74+AN74)</f>
        <v>95</v>
      </c>
      <c r="AQ74" s="66">
        <f t="shared" ref="AQ74:AQ137" si="61">SUM(M74+O74+Q74+S74+U74+W74+Y74+AA74+AC74+AE74+AG74+AI74+AK74+AM74+AO74)</f>
        <v>8</v>
      </c>
      <c r="AR74" s="56">
        <v>1</v>
      </c>
      <c r="AS74" s="56"/>
      <c r="AT74" s="56">
        <v>5</v>
      </c>
      <c r="AU74" s="67">
        <f t="shared" ref="AU74:AU137" si="62">SUM(AR74:AT74)</f>
        <v>6</v>
      </c>
      <c r="AV74" s="68">
        <f t="shared" ref="AV74:AV137" si="63">IF(AP74&lt;1,0,IF(OR(AND(K74="ป.ปกติ",AP74&lt;=40),K74=""),0,1))</f>
        <v>1</v>
      </c>
      <c r="AW74" s="68">
        <f t="shared" ref="AW74:AW137" si="64">IF(AP74&lt;=119,0,IF(AP74&lt;=719,1,IF(AP74&lt;=1079,2,IF(AP74&lt;=1679,3,4))))</f>
        <v>0</v>
      </c>
      <c r="AX74" s="14">
        <f t="shared" si="42"/>
        <v>8</v>
      </c>
      <c r="AY74" s="67">
        <f t="shared" ref="AY74:AY137" si="65">SUM(AV74:AX74)</f>
        <v>9</v>
      </c>
      <c r="AZ74" s="69">
        <f t="shared" ref="AZ74:AZ137" si="66">SUM(AR74)-AV74</f>
        <v>0</v>
      </c>
      <c r="BA74" s="69">
        <f t="shared" ref="BA74:BA137" si="67">SUM(AS74)-AW74</f>
        <v>0</v>
      </c>
      <c r="BB74" s="69">
        <f t="shared" ref="BB74:BB137" si="68">SUM(AT74)-AX74</f>
        <v>-3</v>
      </c>
      <c r="BC74" s="67">
        <f t="shared" ref="BC74:BC137" si="69">SUM(AU74)-AY74</f>
        <v>-3</v>
      </c>
      <c r="BD74" s="70">
        <f t="shared" ref="BD74:BD137" si="70">IFERROR(SUM(BC74)/AY74*100,0)</f>
        <v>-33.333333333333329</v>
      </c>
      <c r="BE74" s="70">
        <f t="shared" ref="BE74:BE137" si="71">IFERROR(SUM(BB74)/AX74*100,0)</f>
        <v>-37.5</v>
      </c>
      <c r="BF74" s="71"/>
      <c r="BG74" s="71"/>
      <c r="BH74" s="71"/>
      <c r="BI74" s="54">
        <f t="shared" ref="BI74:BI137" si="72">SUM(BF74:BH74)</f>
        <v>0</v>
      </c>
      <c r="BJ74" s="18">
        <f t="shared" ref="BJ74:BJ137" si="73">AU74-BI74</f>
        <v>6</v>
      </c>
      <c r="BK74" s="18"/>
      <c r="BL74" s="18">
        <f t="shared" ref="BL74:BL137" si="74">BJ74+BK74</f>
        <v>6</v>
      </c>
      <c r="BM74" s="18">
        <f t="shared" ref="BM74:BM137" si="75">BL74-AY74</f>
        <v>-3</v>
      </c>
      <c r="BN74" s="18">
        <f t="shared" ref="BN74:BN137" si="76">BM74/AY74*100</f>
        <v>-33.333333333333329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/>
      <c r="CV74" s="56">
        <f>BC74+BQ74</f>
        <v>-3</v>
      </c>
      <c r="CW74" s="173">
        <f t="shared" ref="CW74:CW137" si="77">CV74/AY74*100</f>
        <v>-33.333333333333329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K74" s="3">
        <v>1</v>
      </c>
      <c r="DM74" s="3">
        <v>5</v>
      </c>
      <c r="DN74" s="3">
        <v>6</v>
      </c>
    </row>
    <row r="75" spans="1:118" s="3" customFormat="1">
      <c r="A75" s="56">
        <v>80</v>
      </c>
      <c r="B75" s="58">
        <v>80030076</v>
      </c>
      <c r="C75" s="59" t="s">
        <v>192</v>
      </c>
      <c r="D75" s="75" t="s">
        <v>193</v>
      </c>
      <c r="E75" s="60" t="s">
        <v>153</v>
      </c>
      <c r="F75" s="60" t="s">
        <v>106</v>
      </c>
      <c r="G75" s="60" t="s">
        <v>107</v>
      </c>
      <c r="H75" s="60" t="s">
        <v>108</v>
      </c>
      <c r="I75" s="56">
        <v>30</v>
      </c>
      <c r="J75" s="56" t="s">
        <v>116</v>
      </c>
      <c r="K75" s="56" t="s">
        <v>110</v>
      </c>
      <c r="L75" s="61">
        <v>0</v>
      </c>
      <c r="M75" s="62">
        <f t="shared" si="45"/>
        <v>0</v>
      </c>
      <c r="N75" s="61">
        <v>10</v>
      </c>
      <c r="O75" s="62">
        <f t="shared" si="46"/>
        <v>1</v>
      </c>
      <c r="P75" s="61">
        <v>11</v>
      </c>
      <c r="Q75" s="62">
        <f t="shared" si="47"/>
        <v>1</v>
      </c>
      <c r="R75" s="61">
        <v>14</v>
      </c>
      <c r="S75" s="63">
        <f t="shared" si="48"/>
        <v>1</v>
      </c>
      <c r="T75" s="61">
        <v>17</v>
      </c>
      <c r="U75" s="63">
        <f t="shared" si="49"/>
        <v>1</v>
      </c>
      <c r="V75" s="61">
        <v>19</v>
      </c>
      <c r="W75" s="63">
        <f t="shared" si="50"/>
        <v>1</v>
      </c>
      <c r="X75" s="61">
        <v>7</v>
      </c>
      <c r="Y75" s="63">
        <f t="shared" si="51"/>
        <v>1</v>
      </c>
      <c r="Z75" s="61">
        <v>15</v>
      </c>
      <c r="AA75" s="63">
        <f t="shared" si="52"/>
        <v>1</v>
      </c>
      <c r="AB75" s="61">
        <v>12</v>
      </c>
      <c r="AC75" s="63">
        <f t="shared" si="53"/>
        <v>1</v>
      </c>
      <c r="AD75" s="64">
        <v>0</v>
      </c>
      <c r="AE75" s="65">
        <f t="shared" si="54"/>
        <v>0</v>
      </c>
      <c r="AF75" s="64">
        <v>0</v>
      </c>
      <c r="AG75" s="65">
        <f t="shared" si="55"/>
        <v>0</v>
      </c>
      <c r="AH75" s="64">
        <v>0</v>
      </c>
      <c r="AI75" s="65">
        <f t="shared" si="56"/>
        <v>0</v>
      </c>
      <c r="AJ75" s="64"/>
      <c r="AK75" s="65">
        <f t="shared" si="57"/>
        <v>0</v>
      </c>
      <c r="AL75" s="64"/>
      <c r="AM75" s="65">
        <f t="shared" si="58"/>
        <v>0</v>
      </c>
      <c r="AN75" s="64"/>
      <c r="AO75" s="65">
        <f t="shared" si="59"/>
        <v>0</v>
      </c>
      <c r="AP75" s="66">
        <f t="shared" si="60"/>
        <v>105</v>
      </c>
      <c r="AQ75" s="66">
        <f t="shared" si="61"/>
        <v>8</v>
      </c>
      <c r="AR75" s="56">
        <v>1</v>
      </c>
      <c r="AS75" s="56"/>
      <c r="AT75" s="56">
        <v>5</v>
      </c>
      <c r="AU75" s="67">
        <f t="shared" si="62"/>
        <v>6</v>
      </c>
      <c r="AV75" s="68">
        <f t="shared" si="63"/>
        <v>1</v>
      </c>
      <c r="AW75" s="68">
        <f t="shared" si="64"/>
        <v>0</v>
      </c>
      <c r="AX75" s="14">
        <f t="shared" si="42"/>
        <v>8</v>
      </c>
      <c r="AY75" s="67">
        <f t="shared" si="65"/>
        <v>9</v>
      </c>
      <c r="AZ75" s="69">
        <f t="shared" si="66"/>
        <v>0</v>
      </c>
      <c r="BA75" s="69">
        <f t="shared" si="67"/>
        <v>0</v>
      </c>
      <c r="BB75" s="69">
        <f t="shared" si="68"/>
        <v>-3</v>
      </c>
      <c r="BC75" s="67">
        <f t="shared" si="69"/>
        <v>-3</v>
      </c>
      <c r="BD75" s="70">
        <f t="shared" si="70"/>
        <v>-33.333333333333329</v>
      </c>
      <c r="BE75" s="70">
        <f t="shared" si="71"/>
        <v>-37.5</v>
      </c>
      <c r="BF75" s="71"/>
      <c r="BG75" s="71"/>
      <c r="BH75" s="71"/>
      <c r="BI75" s="54">
        <f t="shared" si="72"/>
        <v>0</v>
      </c>
      <c r="BJ75" s="18">
        <f t="shared" si="73"/>
        <v>6</v>
      </c>
      <c r="BK75" s="18"/>
      <c r="BL75" s="18">
        <f t="shared" si="74"/>
        <v>6</v>
      </c>
      <c r="BM75" s="18">
        <f t="shared" si="75"/>
        <v>-3</v>
      </c>
      <c r="BN75" s="18">
        <f t="shared" si="76"/>
        <v>-33.333333333333329</v>
      </c>
      <c r="BO75" s="73"/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>
        <v>1</v>
      </c>
      <c r="CV75" s="56">
        <f>BC75+CU75</f>
        <v>-2</v>
      </c>
      <c r="CW75" s="173">
        <f t="shared" si="77"/>
        <v>-22.222222222222221</v>
      </c>
      <c r="CX75" s="60"/>
      <c r="CY75" s="60"/>
      <c r="CZ75" s="60"/>
      <c r="DA75" s="60"/>
      <c r="DB75" s="60"/>
      <c r="DC75" s="75"/>
      <c r="DD75" s="60"/>
      <c r="DE75" s="75"/>
      <c r="DF75" s="60"/>
      <c r="DG75" s="60"/>
      <c r="DH75" s="60"/>
      <c r="DI75" s="60"/>
      <c r="DK75" s="3">
        <v>1</v>
      </c>
      <c r="DM75" s="3">
        <v>5</v>
      </c>
      <c r="DN75" s="3">
        <v>6</v>
      </c>
    </row>
    <row r="76" spans="1:118" s="3" customFormat="1">
      <c r="A76" s="56">
        <v>81</v>
      </c>
      <c r="B76" s="58">
        <v>80030087</v>
      </c>
      <c r="C76" s="59" t="s">
        <v>205</v>
      </c>
      <c r="D76" s="75" t="s">
        <v>202</v>
      </c>
      <c r="E76" s="60" t="s">
        <v>153</v>
      </c>
      <c r="F76" s="60" t="s">
        <v>106</v>
      </c>
      <c r="G76" s="60" t="s">
        <v>107</v>
      </c>
      <c r="H76" s="60" t="s">
        <v>108</v>
      </c>
      <c r="I76" s="56">
        <v>21</v>
      </c>
      <c r="J76" s="56" t="s">
        <v>116</v>
      </c>
      <c r="K76" s="56" t="s">
        <v>110</v>
      </c>
      <c r="L76" s="61">
        <v>12</v>
      </c>
      <c r="M76" s="62">
        <f t="shared" si="45"/>
        <v>1</v>
      </c>
      <c r="N76" s="61">
        <v>17</v>
      </c>
      <c r="O76" s="62">
        <f t="shared" si="46"/>
        <v>1</v>
      </c>
      <c r="P76" s="61">
        <v>13</v>
      </c>
      <c r="Q76" s="62">
        <f t="shared" si="47"/>
        <v>1</v>
      </c>
      <c r="R76" s="61">
        <v>15</v>
      </c>
      <c r="S76" s="63">
        <f t="shared" si="48"/>
        <v>1</v>
      </c>
      <c r="T76" s="61">
        <v>6</v>
      </c>
      <c r="U76" s="63">
        <f t="shared" si="49"/>
        <v>1</v>
      </c>
      <c r="V76" s="61">
        <v>16</v>
      </c>
      <c r="W76" s="63">
        <f t="shared" si="50"/>
        <v>1</v>
      </c>
      <c r="X76" s="61">
        <v>6</v>
      </c>
      <c r="Y76" s="63">
        <f t="shared" si="51"/>
        <v>1</v>
      </c>
      <c r="Z76" s="61">
        <v>13</v>
      </c>
      <c r="AA76" s="63">
        <f t="shared" si="52"/>
        <v>1</v>
      </c>
      <c r="AB76" s="61">
        <v>10</v>
      </c>
      <c r="AC76" s="63">
        <f t="shared" si="53"/>
        <v>1</v>
      </c>
      <c r="AD76" s="64">
        <v>0</v>
      </c>
      <c r="AE76" s="65">
        <f t="shared" si="54"/>
        <v>0</v>
      </c>
      <c r="AF76" s="64">
        <v>0</v>
      </c>
      <c r="AG76" s="65">
        <f t="shared" si="55"/>
        <v>0</v>
      </c>
      <c r="AH76" s="64">
        <v>0</v>
      </c>
      <c r="AI76" s="65">
        <f t="shared" si="56"/>
        <v>0</v>
      </c>
      <c r="AJ76" s="64"/>
      <c r="AK76" s="65">
        <f t="shared" si="57"/>
        <v>0</v>
      </c>
      <c r="AL76" s="64"/>
      <c r="AM76" s="65">
        <f t="shared" si="58"/>
        <v>0</v>
      </c>
      <c r="AN76" s="64"/>
      <c r="AO76" s="65">
        <f t="shared" si="59"/>
        <v>0</v>
      </c>
      <c r="AP76" s="66">
        <f t="shared" si="60"/>
        <v>108</v>
      </c>
      <c r="AQ76" s="66">
        <f t="shared" si="61"/>
        <v>9</v>
      </c>
      <c r="AR76" s="56">
        <v>1</v>
      </c>
      <c r="AS76" s="56"/>
      <c r="AT76" s="56">
        <v>5</v>
      </c>
      <c r="AU76" s="67">
        <f t="shared" si="62"/>
        <v>6</v>
      </c>
      <c r="AV76" s="68">
        <f t="shared" si="63"/>
        <v>1</v>
      </c>
      <c r="AW76" s="68">
        <f t="shared" si="64"/>
        <v>0</v>
      </c>
      <c r="AX76" s="14">
        <f t="shared" si="42"/>
        <v>8</v>
      </c>
      <c r="AY76" s="67">
        <f t="shared" si="65"/>
        <v>9</v>
      </c>
      <c r="AZ76" s="69">
        <f t="shared" si="66"/>
        <v>0</v>
      </c>
      <c r="BA76" s="69">
        <f t="shared" si="67"/>
        <v>0</v>
      </c>
      <c r="BB76" s="69">
        <f t="shared" si="68"/>
        <v>-3</v>
      </c>
      <c r="BC76" s="67">
        <f t="shared" si="69"/>
        <v>-3</v>
      </c>
      <c r="BD76" s="70">
        <f t="shared" si="70"/>
        <v>-33.333333333333329</v>
      </c>
      <c r="BE76" s="70">
        <f t="shared" si="71"/>
        <v>-37.5</v>
      </c>
      <c r="BF76" s="71"/>
      <c r="BG76" s="71"/>
      <c r="BH76" s="71"/>
      <c r="BI76" s="54">
        <f t="shared" si="72"/>
        <v>0</v>
      </c>
      <c r="BJ76" s="18">
        <f t="shared" si="73"/>
        <v>6</v>
      </c>
      <c r="BK76" s="18"/>
      <c r="BL76" s="18">
        <f t="shared" si="74"/>
        <v>6</v>
      </c>
      <c r="BM76" s="18">
        <f t="shared" si="75"/>
        <v>-3</v>
      </c>
      <c r="BN76" s="18">
        <f t="shared" si="76"/>
        <v>-33.333333333333329</v>
      </c>
      <c r="BO76" s="73"/>
      <c r="BP76" s="55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/>
      <c r="CV76" s="56">
        <f>BC76+BQ76</f>
        <v>-3</v>
      </c>
      <c r="CW76" s="173">
        <f t="shared" si="77"/>
        <v>-33.333333333333329</v>
      </c>
      <c r="CX76" s="60"/>
      <c r="CY76" s="60"/>
      <c r="CZ76" s="60"/>
      <c r="DA76" s="60"/>
      <c r="DB76" s="60"/>
      <c r="DC76" s="75"/>
      <c r="DD76" s="60"/>
      <c r="DE76" s="75"/>
      <c r="DF76" s="60"/>
      <c r="DG76" s="60"/>
      <c r="DH76" s="60"/>
      <c r="DI76" s="60"/>
      <c r="DK76" s="3">
        <v>1</v>
      </c>
      <c r="DM76" s="3">
        <v>5</v>
      </c>
      <c r="DN76" s="3">
        <v>6</v>
      </c>
    </row>
    <row r="77" spans="1:118" s="3" customFormat="1">
      <c r="A77" s="56">
        <v>82</v>
      </c>
      <c r="B77" s="58">
        <v>80030090</v>
      </c>
      <c r="C77" s="59" t="s">
        <v>209</v>
      </c>
      <c r="D77" s="75" t="s">
        <v>207</v>
      </c>
      <c r="E77" s="60" t="s">
        <v>153</v>
      </c>
      <c r="F77" s="60" t="s">
        <v>106</v>
      </c>
      <c r="G77" s="60" t="s">
        <v>107</v>
      </c>
      <c r="H77" s="60" t="s">
        <v>108</v>
      </c>
      <c r="I77" s="56">
        <v>70</v>
      </c>
      <c r="J77" s="56" t="s">
        <v>116</v>
      </c>
      <c r="K77" s="56" t="s">
        <v>110</v>
      </c>
      <c r="L77" s="61">
        <v>6</v>
      </c>
      <c r="M77" s="62">
        <f t="shared" si="45"/>
        <v>1</v>
      </c>
      <c r="N77" s="61">
        <v>9</v>
      </c>
      <c r="O77" s="62">
        <f t="shared" si="46"/>
        <v>1</v>
      </c>
      <c r="P77" s="61">
        <v>3</v>
      </c>
      <c r="Q77" s="62">
        <f t="shared" si="47"/>
        <v>1</v>
      </c>
      <c r="R77" s="61">
        <v>12</v>
      </c>
      <c r="S77" s="63">
        <f t="shared" si="48"/>
        <v>1</v>
      </c>
      <c r="T77" s="61">
        <v>7</v>
      </c>
      <c r="U77" s="63">
        <f t="shared" si="49"/>
        <v>1</v>
      </c>
      <c r="V77" s="61">
        <v>16</v>
      </c>
      <c r="W77" s="63">
        <f t="shared" si="50"/>
        <v>1</v>
      </c>
      <c r="X77" s="61">
        <v>13</v>
      </c>
      <c r="Y77" s="63">
        <f t="shared" si="51"/>
        <v>1</v>
      </c>
      <c r="Z77" s="61">
        <v>10</v>
      </c>
      <c r="AA77" s="63">
        <f t="shared" si="52"/>
        <v>1</v>
      </c>
      <c r="AB77" s="61">
        <v>13</v>
      </c>
      <c r="AC77" s="63">
        <f t="shared" si="53"/>
        <v>1</v>
      </c>
      <c r="AD77" s="64">
        <v>0</v>
      </c>
      <c r="AE77" s="65">
        <f t="shared" si="54"/>
        <v>0</v>
      </c>
      <c r="AF77" s="64">
        <v>0</v>
      </c>
      <c r="AG77" s="65">
        <f t="shared" si="55"/>
        <v>0</v>
      </c>
      <c r="AH77" s="64">
        <v>0</v>
      </c>
      <c r="AI77" s="65">
        <f t="shared" si="56"/>
        <v>0</v>
      </c>
      <c r="AJ77" s="64"/>
      <c r="AK77" s="65">
        <f t="shared" si="57"/>
        <v>0</v>
      </c>
      <c r="AL77" s="64"/>
      <c r="AM77" s="65">
        <f t="shared" si="58"/>
        <v>0</v>
      </c>
      <c r="AN77" s="64"/>
      <c r="AO77" s="65">
        <f t="shared" si="59"/>
        <v>0</v>
      </c>
      <c r="AP77" s="66">
        <f t="shared" si="60"/>
        <v>89</v>
      </c>
      <c r="AQ77" s="66">
        <f t="shared" si="61"/>
        <v>9</v>
      </c>
      <c r="AR77" s="56">
        <v>1</v>
      </c>
      <c r="AS77" s="56"/>
      <c r="AT77" s="56">
        <v>5</v>
      </c>
      <c r="AU77" s="67">
        <f t="shared" si="62"/>
        <v>6</v>
      </c>
      <c r="AV77" s="68">
        <f t="shared" si="63"/>
        <v>1</v>
      </c>
      <c r="AW77" s="68">
        <f t="shared" si="64"/>
        <v>0</v>
      </c>
      <c r="AX77" s="14">
        <f t="shared" si="42"/>
        <v>8</v>
      </c>
      <c r="AY77" s="67">
        <f t="shared" si="65"/>
        <v>9</v>
      </c>
      <c r="AZ77" s="69">
        <f t="shared" si="66"/>
        <v>0</v>
      </c>
      <c r="BA77" s="69">
        <f t="shared" si="67"/>
        <v>0</v>
      </c>
      <c r="BB77" s="69">
        <f t="shared" si="68"/>
        <v>-3</v>
      </c>
      <c r="BC77" s="67">
        <f t="shared" si="69"/>
        <v>-3</v>
      </c>
      <c r="BD77" s="70">
        <f t="shared" si="70"/>
        <v>-33.333333333333329</v>
      </c>
      <c r="BE77" s="70">
        <f t="shared" si="71"/>
        <v>-37.5</v>
      </c>
      <c r="BF77" s="71"/>
      <c r="BG77" s="71"/>
      <c r="BH77" s="71"/>
      <c r="BI77" s="54">
        <f t="shared" si="72"/>
        <v>0</v>
      </c>
      <c r="BJ77" s="18">
        <f t="shared" si="73"/>
        <v>6</v>
      </c>
      <c r="BK77" s="18"/>
      <c r="BL77" s="18">
        <f t="shared" si="74"/>
        <v>6</v>
      </c>
      <c r="BM77" s="18">
        <f t="shared" si="75"/>
        <v>-3</v>
      </c>
      <c r="BN77" s="18">
        <f t="shared" si="76"/>
        <v>-33.333333333333329</v>
      </c>
      <c r="BO77" s="73"/>
      <c r="BP77" s="55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60"/>
      <c r="CV77" s="56">
        <f>BC77+BQ77</f>
        <v>-3</v>
      </c>
      <c r="CW77" s="173">
        <f t="shared" si="77"/>
        <v>-33.333333333333329</v>
      </c>
      <c r="CX77" s="60"/>
      <c r="CY77" s="60"/>
      <c r="CZ77" s="60"/>
      <c r="DA77" s="60"/>
      <c r="DB77" s="60"/>
      <c r="DC77" s="75"/>
      <c r="DD77" s="60"/>
      <c r="DE77" s="75"/>
      <c r="DF77" s="60"/>
      <c r="DG77" s="60"/>
      <c r="DH77" s="60"/>
      <c r="DI77" s="60"/>
      <c r="DK77" s="3">
        <v>1</v>
      </c>
      <c r="DM77" s="3">
        <v>5</v>
      </c>
      <c r="DN77" s="3">
        <v>6</v>
      </c>
    </row>
    <row r="78" spans="1:118" s="3" customFormat="1">
      <c r="A78" s="56">
        <v>92</v>
      </c>
      <c r="B78" s="58">
        <v>80030055</v>
      </c>
      <c r="C78" s="59" t="s">
        <v>167</v>
      </c>
      <c r="D78" s="75" t="s">
        <v>168</v>
      </c>
      <c r="E78" s="60" t="s">
        <v>153</v>
      </c>
      <c r="F78" s="60" t="s">
        <v>106</v>
      </c>
      <c r="G78" s="60" t="s">
        <v>107</v>
      </c>
      <c r="H78" s="60" t="s">
        <v>108</v>
      </c>
      <c r="I78" s="56">
        <v>23</v>
      </c>
      <c r="J78" s="56" t="s">
        <v>116</v>
      </c>
      <c r="K78" s="56" t="s">
        <v>110</v>
      </c>
      <c r="L78" s="61">
        <v>17</v>
      </c>
      <c r="M78" s="62">
        <f t="shared" si="45"/>
        <v>1</v>
      </c>
      <c r="N78" s="61">
        <v>21</v>
      </c>
      <c r="O78" s="62">
        <f t="shared" si="46"/>
        <v>1</v>
      </c>
      <c r="P78" s="61">
        <v>16</v>
      </c>
      <c r="Q78" s="62">
        <f t="shared" si="47"/>
        <v>1</v>
      </c>
      <c r="R78" s="61">
        <v>15</v>
      </c>
      <c r="S78" s="63">
        <f t="shared" si="48"/>
        <v>1</v>
      </c>
      <c r="T78" s="61">
        <v>16</v>
      </c>
      <c r="U78" s="63">
        <f t="shared" si="49"/>
        <v>1</v>
      </c>
      <c r="V78" s="61">
        <v>13</v>
      </c>
      <c r="W78" s="63">
        <f t="shared" si="50"/>
        <v>1</v>
      </c>
      <c r="X78" s="61">
        <v>7</v>
      </c>
      <c r="Y78" s="63">
        <f t="shared" si="51"/>
        <v>1</v>
      </c>
      <c r="Z78" s="61">
        <v>9</v>
      </c>
      <c r="AA78" s="63">
        <f t="shared" si="52"/>
        <v>1</v>
      </c>
      <c r="AB78" s="61">
        <v>11</v>
      </c>
      <c r="AC78" s="63">
        <f t="shared" si="53"/>
        <v>1</v>
      </c>
      <c r="AD78" s="64">
        <v>0</v>
      </c>
      <c r="AE78" s="65">
        <f t="shared" si="54"/>
        <v>0</v>
      </c>
      <c r="AF78" s="64">
        <v>0</v>
      </c>
      <c r="AG78" s="65">
        <f t="shared" si="55"/>
        <v>0</v>
      </c>
      <c r="AH78" s="64">
        <v>0</v>
      </c>
      <c r="AI78" s="65">
        <f t="shared" si="56"/>
        <v>0</v>
      </c>
      <c r="AJ78" s="64"/>
      <c r="AK78" s="65">
        <f t="shared" si="57"/>
        <v>0</v>
      </c>
      <c r="AL78" s="64"/>
      <c r="AM78" s="65">
        <f t="shared" si="58"/>
        <v>0</v>
      </c>
      <c r="AN78" s="64"/>
      <c r="AO78" s="65">
        <f t="shared" si="59"/>
        <v>0</v>
      </c>
      <c r="AP78" s="66">
        <f t="shared" si="60"/>
        <v>125</v>
      </c>
      <c r="AQ78" s="66">
        <f t="shared" si="61"/>
        <v>9</v>
      </c>
      <c r="AR78" s="56">
        <v>1</v>
      </c>
      <c r="AS78" s="56"/>
      <c r="AT78" s="56">
        <v>8</v>
      </c>
      <c r="AU78" s="67">
        <f t="shared" si="62"/>
        <v>9</v>
      </c>
      <c r="AV78" s="68">
        <f t="shared" si="63"/>
        <v>1</v>
      </c>
      <c r="AW78" s="68">
        <f t="shared" si="64"/>
        <v>1</v>
      </c>
      <c r="AX78" s="14">
        <f t="shared" si="42"/>
        <v>11</v>
      </c>
      <c r="AY78" s="67">
        <f t="shared" si="65"/>
        <v>13</v>
      </c>
      <c r="AZ78" s="69">
        <f t="shared" si="66"/>
        <v>0</v>
      </c>
      <c r="BA78" s="69">
        <f t="shared" si="67"/>
        <v>-1</v>
      </c>
      <c r="BB78" s="69">
        <f t="shared" si="68"/>
        <v>-3</v>
      </c>
      <c r="BC78" s="67">
        <f t="shared" si="69"/>
        <v>-4</v>
      </c>
      <c r="BD78" s="70">
        <f t="shared" si="70"/>
        <v>-30.76923076923077</v>
      </c>
      <c r="BE78" s="70">
        <f t="shared" si="71"/>
        <v>-27.27272727272727</v>
      </c>
      <c r="BF78" s="71"/>
      <c r="BG78" s="71"/>
      <c r="BH78" s="71">
        <v>1</v>
      </c>
      <c r="BI78" s="54">
        <f t="shared" si="72"/>
        <v>1</v>
      </c>
      <c r="BJ78" s="18">
        <f t="shared" si="73"/>
        <v>8</v>
      </c>
      <c r="BK78" s="18">
        <v>5</v>
      </c>
      <c r="BL78" s="18">
        <f t="shared" si="74"/>
        <v>13</v>
      </c>
      <c r="BM78" s="18">
        <f t="shared" si="75"/>
        <v>0</v>
      </c>
      <c r="BN78" s="18">
        <f t="shared" si="76"/>
        <v>0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>BC78+BQ78</f>
        <v>-4</v>
      </c>
      <c r="CW78" s="173">
        <f t="shared" si="77"/>
        <v>-30.76923076923077</v>
      </c>
      <c r="CX78" s="60"/>
      <c r="CY78" s="60"/>
      <c r="CZ78" s="60"/>
      <c r="DA78" s="60"/>
      <c r="DB78" s="60"/>
      <c r="DC78" s="75">
        <v>1</v>
      </c>
      <c r="DD78" s="60"/>
      <c r="DE78" s="75"/>
      <c r="DF78" s="60"/>
      <c r="DG78" s="60"/>
      <c r="DH78" s="60"/>
      <c r="DI78" s="60"/>
      <c r="DK78" s="3">
        <v>1</v>
      </c>
      <c r="DM78" s="3">
        <v>5</v>
      </c>
      <c r="DN78" s="3">
        <v>6</v>
      </c>
    </row>
    <row r="79" spans="1:118" s="3" customFormat="1">
      <c r="A79" s="56">
        <v>95</v>
      </c>
      <c r="B79" s="58">
        <v>80030080</v>
      </c>
      <c r="C79" s="59" t="s">
        <v>198</v>
      </c>
      <c r="D79" s="75" t="s">
        <v>197</v>
      </c>
      <c r="E79" s="60" t="s">
        <v>153</v>
      </c>
      <c r="F79" s="60" t="s">
        <v>106</v>
      </c>
      <c r="G79" s="60" t="s">
        <v>107</v>
      </c>
      <c r="H79" s="60" t="s">
        <v>108</v>
      </c>
      <c r="I79" s="56">
        <v>45</v>
      </c>
      <c r="J79" s="56" t="s">
        <v>116</v>
      </c>
      <c r="K79" s="56" t="s">
        <v>110</v>
      </c>
      <c r="L79" s="61">
        <v>0</v>
      </c>
      <c r="M79" s="62">
        <f t="shared" si="45"/>
        <v>0</v>
      </c>
      <c r="N79" s="61">
        <v>4</v>
      </c>
      <c r="O79" s="62">
        <f t="shared" si="46"/>
        <v>1</v>
      </c>
      <c r="P79" s="61">
        <v>2</v>
      </c>
      <c r="Q79" s="62">
        <f t="shared" si="47"/>
        <v>1</v>
      </c>
      <c r="R79" s="61">
        <v>2</v>
      </c>
      <c r="S79" s="63">
        <f t="shared" si="48"/>
        <v>1</v>
      </c>
      <c r="T79" s="61">
        <v>4</v>
      </c>
      <c r="U79" s="63">
        <f t="shared" si="49"/>
        <v>1</v>
      </c>
      <c r="V79" s="61">
        <v>5</v>
      </c>
      <c r="W79" s="63">
        <f t="shared" si="50"/>
        <v>1</v>
      </c>
      <c r="X79" s="61">
        <v>11</v>
      </c>
      <c r="Y79" s="63">
        <f t="shared" si="51"/>
        <v>1</v>
      </c>
      <c r="Z79" s="61">
        <v>8</v>
      </c>
      <c r="AA79" s="63">
        <f t="shared" si="52"/>
        <v>1</v>
      </c>
      <c r="AB79" s="61">
        <v>5</v>
      </c>
      <c r="AC79" s="63">
        <f t="shared" si="53"/>
        <v>1</v>
      </c>
      <c r="AD79" s="64">
        <v>0</v>
      </c>
      <c r="AE79" s="65">
        <f t="shared" si="54"/>
        <v>0</v>
      </c>
      <c r="AF79" s="64">
        <v>0</v>
      </c>
      <c r="AG79" s="65">
        <f t="shared" si="55"/>
        <v>0</v>
      </c>
      <c r="AH79" s="64">
        <v>0</v>
      </c>
      <c r="AI79" s="65">
        <f t="shared" si="56"/>
        <v>0</v>
      </c>
      <c r="AJ79" s="64"/>
      <c r="AK79" s="65">
        <f t="shared" si="57"/>
        <v>0</v>
      </c>
      <c r="AL79" s="64"/>
      <c r="AM79" s="65">
        <f t="shared" si="58"/>
        <v>0</v>
      </c>
      <c r="AN79" s="64"/>
      <c r="AO79" s="65">
        <f t="shared" si="59"/>
        <v>0</v>
      </c>
      <c r="AP79" s="66">
        <f t="shared" si="60"/>
        <v>41</v>
      </c>
      <c r="AQ79" s="66">
        <f t="shared" si="61"/>
        <v>8</v>
      </c>
      <c r="AR79" s="56">
        <v>1</v>
      </c>
      <c r="AS79" s="56"/>
      <c r="AT79" s="56">
        <v>4</v>
      </c>
      <c r="AU79" s="67">
        <f t="shared" si="62"/>
        <v>5</v>
      </c>
      <c r="AV79" s="68">
        <f t="shared" si="63"/>
        <v>1</v>
      </c>
      <c r="AW79" s="68">
        <f t="shared" si="64"/>
        <v>0</v>
      </c>
      <c r="AX79" s="14">
        <f t="shared" si="42"/>
        <v>6</v>
      </c>
      <c r="AY79" s="67">
        <f t="shared" si="65"/>
        <v>7</v>
      </c>
      <c r="AZ79" s="69">
        <f t="shared" si="66"/>
        <v>0</v>
      </c>
      <c r="BA79" s="69">
        <f t="shared" si="67"/>
        <v>0</v>
      </c>
      <c r="BB79" s="69">
        <f t="shared" si="68"/>
        <v>-2</v>
      </c>
      <c r="BC79" s="67">
        <f t="shared" si="69"/>
        <v>-2</v>
      </c>
      <c r="BD79" s="70">
        <f t="shared" si="70"/>
        <v>-28.571428571428569</v>
      </c>
      <c r="BE79" s="70">
        <f t="shared" si="71"/>
        <v>-33.333333333333329</v>
      </c>
      <c r="BF79" s="71"/>
      <c r="BG79" s="71"/>
      <c r="BH79" s="71"/>
      <c r="BI79" s="54">
        <f t="shared" si="72"/>
        <v>0</v>
      </c>
      <c r="BJ79" s="18">
        <f t="shared" si="73"/>
        <v>5</v>
      </c>
      <c r="BK79" s="18"/>
      <c r="BL79" s="18">
        <f t="shared" si="74"/>
        <v>5</v>
      </c>
      <c r="BM79" s="18">
        <f t="shared" si="75"/>
        <v>-2</v>
      </c>
      <c r="BN79" s="18">
        <f t="shared" si="76"/>
        <v>-28.571428571428569</v>
      </c>
      <c r="BO79" s="73"/>
      <c r="BP79" s="55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60"/>
      <c r="CV79" s="56">
        <f>BC79+BQ79</f>
        <v>-2</v>
      </c>
      <c r="CW79" s="173">
        <f t="shared" si="77"/>
        <v>-28.571428571428569</v>
      </c>
      <c r="CX79" s="60"/>
      <c r="CY79" s="60"/>
      <c r="CZ79" s="60"/>
      <c r="DA79" s="60"/>
      <c r="DB79" s="60"/>
      <c r="DC79" s="75"/>
      <c r="DD79" s="60"/>
      <c r="DE79" s="75"/>
      <c r="DF79" s="60"/>
      <c r="DG79" s="60"/>
      <c r="DH79" s="60"/>
      <c r="DI79" s="60"/>
      <c r="DK79" s="3">
        <v>1</v>
      </c>
      <c r="DM79" s="3">
        <v>4</v>
      </c>
      <c r="DN79" s="3">
        <v>5</v>
      </c>
    </row>
    <row r="80" spans="1:118" s="3" customFormat="1">
      <c r="A80" s="56">
        <v>96</v>
      </c>
      <c r="B80" s="58">
        <v>80030084</v>
      </c>
      <c r="C80" s="59" t="s">
        <v>202</v>
      </c>
      <c r="D80" s="75" t="s">
        <v>202</v>
      </c>
      <c r="E80" s="60" t="s">
        <v>153</v>
      </c>
      <c r="F80" s="60" t="s">
        <v>106</v>
      </c>
      <c r="G80" s="60" t="s">
        <v>107</v>
      </c>
      <c r="H80" s="60" t="s">
        <v>108</v>
      </c>
      <c r="I80" s="56">
        <v>23</v>
      </c>
      <c r="J80" s="56" t="s">
        <v>116</v>
      </c>
      <c r="K80" s="56" t="s">
        <v>110</v>
      </c>
      <c r="L80" s="61">
        <v>7</v>
      </c>
      <c r="M80" s="62">
        <f t="shared" si="45"/>
        <v>1</v>
      </c>
      <c r="N80" s="61">
        <v>6</v>
      </c>
      <c r="O80" s="62">
        <f t="shared" si="46"/>
        <v>1</v>
      </c>
      <c r="P80" s="61">
        <v>6</v>
      </c>
      <c r="Q80" s="62">
        <f t="shared" si="47"/>
        <v>1</v>
      </c>
      <c r="R80" s="61">
        <v>7</v>
      </c>
      <c r="S80" s="63">
        <f t="shared" si="48"/>
        <v>1</v>
      </c>
      <c r="T80" s="61">
        <v>6</v>
      </c>
      <c r="U80" s="63">
        <f t="shared" si="49"/>
        <v>1</v>
      </c>
      <c r="V80" s="61">
        <v>6</v>
      </c>
      <c r="W80" s="63">
        <f t="shared" si="50"/>
        <v>1</v>
      </c>
      <c r="X80" s="61">
        <v>6</v>
      </c>
      <c r="Y80" s="63">
        <f t="shared" si="51"/>
        <v>1</v>
      </c>
      <c r="Z80" s="61">
        <v>10</v>
      </c>
      <c r="AA80" s="63">
        <f t="shared" si="52"/>
        <v>1</v>
      </c>
      <c r="AB80" s="61">
        <v>12</v>
      </c>
      <c r="AC80" s="63">
        <f t="shared" si="53"/>
        <v>1</v>
      </c>
      <c r="AD80" s="64">
        <v>0</v>
      </c>
      <c r="AE80" s="65">
        <f t="shared" si="54"/>
        <v>0</v>
      </c>
      <c r="AF80" s="64">
        <v>0</v>
      </c>
      <c r="AG80" s="65">
        <f t="shared" si="55"/>
        <v>0</v>
      </c>
      <c r="AH80" s="64">
        <v>0</v>
      </c>
      <c r="AI80" s="65">
        <f t="shared" si="56"/>
        <v>0</v>
      </c>
      <c r="AJ80" s="64"/>
      <c r="AK80" s="65">
        <f t="shared" si="57"/>
        <v>0</v>
      </c>
      <c r="AL80" s="64"/>
      <c r="AM80" s="65">
        <f t="shared" si="58"/>
        <v>0</v>
      </c>
      <c r="AN80" s="64"/>
      <c r="AO80" s="65">
        <f t="shared" si="59"/>
        <v>0</v>
      </c>
      <c r="AP80" s="66">
        <f t="shared" si="60"/>
        <v>66</v>
      </c>
      <c r="AQ80" s="66">
        <f t="shared" si="61"/>
        <v>9</v>
      </c>
      <c r="AR80" s="56">
        <v>1</v>
      </c>
      <c r="AS80" s="56"/>
      <c r="AT80" s="56">
        <v>4</v>
      </c>
      <c r="AU80" s="67">
        <f t="shared" si="62"/>
        <v>5</v>
      </c>
      <c r="AV80" s="68">
        <f t="shared" si="63"/>
        <v>1</v>
      </c>
      <c r="AW80" s="68">
        <f t="shared" si="64"/>
        <v>0</v>
      </c>
      <c r="AX80" s="14">
        <f t="shared" si="42"/>
        <v>6</v>
      </c>
      <c r="AY80" s="67">
        <f t="shared" si="65"/>
        <v>7</v>
      </c>
      <c r="AZ80" s="69">
        <f t="shared" si="66"/>
        <v>0</v>
      </c>
      <c r="BA80" s="69">
        <f t="shared" si="67"/>
        <v>0</v>
      </c>
      <c r="BB80" s="69">
        <f t="shared" si="68"/>
        <v>-2</v>
      </c>
      <c r="BC80" s="67">
        <f t="shared" si="69"/>
        <v>-2</v>
      </c>
      <c r="BD80" s="70">
        <f t="shared" si="70"/>
        <v>-28.571428571428569</v>
      </c>
      <c r="BE80" s="70">
        <f t="shared" si="71"/>
        <v>-33.333333333333329</v>
      </c>
      <c r="BF80" s="71"/>
      <c r="BG80" s="71"/>
      <c r="BH80" s="71"/>
      <c r="BI80" s="54">
        <f t="shared" si="72"/>
        <v>0</v>
      </c>
      <c r="BJ80" s="18">
        <f t="shared" si="73"/>
        <v>5</v>
      </c>
      <c r="BK80" s="18"/>
      <c r="BL80" s="18">
        <f t="shared" si="74"/>
        <v>5</v>
      </c>
      <c r="BM80" s="18">
        <f t="shared" si="75"/>
        <v>-2</v>
      </c>
      <c r="BN80" s="18">
        <f t="shared" si="76"/>
        <v>-28.571428571428569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/>
      <c r="CV80" s="56">
        <f>BC80+BQ80</f>
        <v>-2</v>
      </c>
      <c r="CW80" s="173">
        <f t="shared" si="77"/>
        <v>-28.571428571428569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K80" s="3">
        <v>1</v>
      </c>
      <c r="DM80" s="3">
        <v>4</v>
      </c>
      <c r="DN80" s="3">
        <v>5</v>
      </c>
    </row>
    <row r="81" spans="1:118" s="3" customFormat="1">
      <c r="A81" s="56">
        <v>110</v>
      </c>
      <c r="B81" s="58">
        <v>80030043</v>
      </c>
      <c r="C81" s="59" t="s">
        <v>154</v>
      </c>
      <c r="D81" s="75" t="s">
        <v>152</v>
      </c>
      <c r="E81" s="60" t="s">
        <v>153</v>
      </c>
      <c r="F81" s="60" t="s">
        <v>106</v>
      </c>
      <c r="G81" s="60" t="s">
        <v>107</v>
      </c>
      <c r="H81" s="60" t="s">
        <v>108</v>
      </c>
      <c r="I81" s="56">
        <v>50</v>
      </c>
      <c r="J81" s="56" t="s">
        <v>116</v>
      </c>
      <c r="K81" s="56" t="s">
        <v>110</v>
      </c>
      <c r="L81" s="61">
        <v>0</v>
      </c>
      <c r="M81" s="62">
        <f t="shared" si="45"/>
        <v>0</v>
      </c>
      <c r="N81" s="61">
        <v>12</v>
      </c>
      <c r="O81" s="62">
        <f t="shared" si="46"/>
        <v>1</v>
      </c>
      <c r="P81" s="61">
        <v>13</v>
      </c>
      <c r="Q81" s="62">
        <f t="shared" si="47"/>
        <v>1</v>
      </c>
      <c r="R81" s="61">
        <v>14</v>
      </c>
      <c r="S81" s="63">
        <f t="shared" si="48"/>
        <v>1</v>
      </c>
      <c r="T81" s="61">
        <v>21</v>
      </c>
      <c r="U81" s="63">
        <f t="shared" si="49"/>
        <v>1</v>
      </c>
      <c r="V81" s="61">
        <v>20</v>
      </c>
      <c r="W81" s="63">
        <f t="shared" si="50"/>
        <v>1</v>
      </c>
      <c r="X81" s="61">
        <v>19</v>
      </c>
      <c r="Y81" s="63">
        <f t="shared" si="51"/>
        <v>1</v>
      </c>
      <c r="Z81" s="61">
        <v>12</v>
      </c>
      <c r="AA81" s="63">
        <f t="shared" si="52"/>
        <v>1</v>
      </c>
      <c r="AB81" s="61">
        <v>13</v>
      </c>
      <c r="AC81" s="63">
        <f t="shared" si="53"/>
        <v>1</v>
      </c>
      <c r="AD81" s="64">
        <v>0</v>
      </c>
      <c r="AE81" s="65">
        <f t="shared" si="54"/>
        <v>0</v>
      </c>
      <c r="AF81" s="64">
        <v>0</v>
      </c>
      <c r="AG81" s="65">
        <f t="shared" si="55"/>
        <v>0</v>
      </c>
      <c r="AH81" s="64">
        <v>0</v>
      </c>
      <c r="AI81" s="65">
        <f t="shared" si="56"/>
        <v>0</v>
      </c>
      <c r="AJ81" s="64"/>
      <c r="AK81" s="65">
        <f t="shared" si="57"/>
        <v>0</v>
      </c>
      <c r="AL81" s="64"/>
      <c r="AM81" s="65">
        <f t="shared" si="58"/>
        <v>0</v>
      </c>
      <c r="AN81" s="64"/>
      <c r="AO81" s="65">
        <f t="shared" si="59"/>
        <v>0</v>
      </c>
      <c r="AP81" s="66">
        <f t="shared" si="60"/>
        <v>124</v>
      </c>
      <c r="AQ81" s="66">
        <f t="shared" si="61"/>
        <v>8</v>
      </c>
      <c r="AR81" s="56">
        <v>1</v>
      </c>
      <c r="AS81" s="56"/>
      <c r="AT81" s="56">
        <v>8</v>
      </c>
      <c r="AU81" s="67">
        <f t="shared" si="62"/>
        <v>9</v>
      </c>
      <c r="AV81" s="68">
        <f t="shared" si="63"/>
        <v>1</v>
      </c>
      <c r="AW81" s="68">
        <f t="shared" si="64"/>
        <v>1</v>
      </c>
      <c r="AX81" s="14">
        <f t="shared" si="42"/>
        <v>10</v>
      </c>
      <c r="AY81" s="67">
        <f t="shared" si="65"/>
        <v>12</v>
      </c>
      <c r="AZ81" s="69">
        <f t="shared" si="66"/>
        <v>0</v>
      </c>
      <c r="BA81" s="69">
        <f t="shared" si="67"/>
        <v>-1</v>
      </c>
      <c r="BB81" s="69">
        <f t="shared" si="68"/>
        <v>-2</v>
      </c>
      <c r="BC81" s="67">
        <f t="shared" si="69"/>
        <v>-3</v>
      </c>
      <c r="BD81" s="70">
        <f t="shared" si="70"/>
        <v>-25</v>
      </c>
      <c r="BE81" s="70">
        <f t="shared" si="71"/>
        <v>-20</v>
      </c>
      <c r="BF81" s="71"/>
      <c r="BG81" s="71"/>
      <c r="BH81" s="71"/>
      <c r="BI81" s="54">
        <f t="shared" si="72"/>
        <v>0</v>
      </c>
      <c r="BJ81" s="18">
        <f t="shared" si="73"/>
        <v>9</v>
      </c>
      <c r="BK81" s="18"/>
      <c r="BL81" s="18">
        <f t="shared" si="74"/>
        <v>9</v>
      </c>
      <c r="BM81" s="18">
        <f t="shared" si="75"/>
        <v>-3</v>
      </c>
      <c r="BN81" s="18">
        <f t="shared" si="76"/>
        <v>-25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>
        <v>1</v>
      </c>
      <c r="CV81" s="56">
        <f>BC81+CU81</f>
        <v>-2</v>
      </c>
      <c r="CW81" s="173">
        <f t="shared" si="77"/>
        <v>-16.666666666666664</v>
      </c>
      <c r="CX81" s="60"/>
      <c r="CY81" s="60"/>
      <c r="CZ81" s="60"/>
      <c r="DA81" s="60"/>
      <c r="DB81" s="60"/>
      <c r="DC81" s="75"/>
      <c r="DD81" s="60"/>
      <c r="DE81" s="75"/>
      <c r="DF81" s="60"/>
      <c r="DG81" s="60"/>
      <c r="DH81" s="60"/>
      <c r="DI81" s="60"/>
      <c r="DK81" s="3">
        <v>1</v>
      </c>
      <c r="DM81" s="3">
        <v>8</v>
      </c>
      <c r="DN81" s="3">
        <v>9</v>
      </c>
    </row>
    <row r="82" spans="1:118" s="3" customFormat="1">
      <c r="A82" s="56">
        <v>111</v>
      </c>
      <c r="B82" s="58">
        <v>80030048</v>
      </c>
      <c r="C82" s="59" t="s">
        <v>160</v>
      </c>
      <c r="D82" s="75" t="s">
        <v>158</v>
      </c>
      <c r="E82" s="60" t="s">
        <v>153</v>
      </c>
      <c r="F82" s="60" t="s">
        <v>106</v>
      </c>
      <c r="G82" s="60" t="s">
        <v>107</v>
      </c>
      <c r="H82" s="60" t="s">
        <v>108</v>
      </c>
      <c r="I82" s="56">
        <v>50</v>
      </c>
      <c r="J82" s="56" t="s">
        <v>116</v>
      </c>
      <c r="K82" s="56" t="s">
        <v>110</v>
      </c>
      <c r="L82" s="61">
        <v>5</v>
      </c>
      <c r="M82" s="62">
        <f t="shared" si="45"/>
        <v>1</v>
      </c>
      <c r="N82" s="61">
        <v>2</v>
      </c>
      <c r="O82" s="62">
        <f t="shared" si="46"/>
        <v>1</v>
      </c>
      <c r="P82" s="61">
        <v>4</v>
      </c>
      <c r="Q82" s="62">
        <f t="shared" si="47"/>
        <v>1</v>
      </c>
      <c r="R82" s="61">
        <v>2</v>
      </c>
      <c r="S82" s="63">
        <f t="shared" si="48"/>
        <v>1</v>
      </c>
      <c r="T82" s="61">
        <v>7</v>
      </c>
      <c r="U82" s="63">
        <f t="shared" si="49"/>
        <v>1</v>
      </c>
      <c r="V82" s="61">
        <v>3</v>
      </c>
      <c r="W82" s="63">
        <f t="shared" si="50"/>
        <v>1</v>
      </c>
      <c r="X82" s="61">
        <v>5</v>
      </c>
      <c r="Y82" s="63">
        <f t="shared" si="51"/>
        <v>1</v>
      </c>
      <c r="Z82" s="61">
        <v>7</v>
      </c>
      <c r="AA82" s="63">
        <f t="shared" si="52"/>
        <v>1</v>
      </c>
      <c r="AB82" s="61">
        <v>4</v>
      </c>
      <c r="AC82" s="63">
        <f t="shared" si="53"/>
        <v>1</v>
      </c>
      <c r="AD82" s="64">
        <v>0</v>
      </c>
      <c r="AE82" s="65">
        <f t="shared" si="54"/>
        <v>0</v>
      </c>
      <c r="AF82" s="64">
        <v>0</v>
      </c>
      <c r="AG82" s="65">
        <f t="shared" si="55"/>
        <v>0</v>
      </c>
      <c r="AH82" s="64">
        <v>0</v>
      </c>
      <c r="AI82" s="65">
        <f t="shared" si="56"/>
        <v>0</v>
      </c>
      <c r="AJ82" s="64"/>
      <c r="AK82" s="65">
        <f t="shared" si="57"/>
        <v>0</v>
      </c>
      <c r="AL82" s="64"/>
      <c r="AM82" s="65">
        <f t="shared" si="58"/>
        <v>0</v>
      </c>
      <c r="AN82" s="64"/>
      <c r="AO82" s="65">
        <f t="shared" si="59"/>
        <v>0</v>
      </c>
      <c r="AP82" s="66">
        <f t="shared" si="60"/>
        <v>39</v>
      </c>
      <c r="AQ82" s="66">
        <f t="shared" si="61"/>
        <v>9</v>
      </c>
      <c r="AR82" s="56">
        <v>1</v>
      </c>
      <c r="AS82" s="56"/>
      <c r="AT82" s="56">
        <v>3</v>
      </c>
      <c r="AU82" s="67">
        <f t="shared" si="62"/>
        <v>4</v>
      </c>
      <c r="AV82" s="68">
        <f t="shared" si="63"/>
        <v>0</v>
      </c>
      <c r="AW82" s="68">
        <f t="shared" si="64"/>
        <v>0</v>
      </c>
      <c r="AX82" s="14">
        <v>4</v>
      </c>
      <c r="AY82" s="67">
        <f t="shared" si="65"/>
        <v>4</v>
      </c>
      <c r="AZ82" s="69">
        <f t="shared" si="66"/>
        <v>1</v>
      </c>
      <c r="BA82" s="69">
        <f t="shared" si="67"/>
        <v>0</v>
      </c>
      <c r="BB82" s="69">
        <f t="shared" si="68"/>
        <v>-1</v>
      </c>
      <c r="BC82" s="67">
        <f t="shared" si="69"/>
        <v>0</v>
      </c>
      <c r="BD82" s="70">
        <f t="shared" si="70"/>
        <v>0</v>
      </c>
      <c r="BE82" s="70">
        <f t="shared" si="71"/>
        <v>-25</v>
      </c>
      <c r="BF82" s="71"/>
      <c r="BG82" s="71"/>
      <c r="BH82" s="71"/>
      <c r="BI82" s="54">
        <f t="shared" si="72"/>
        <v>0</v>
      </c>
      <c r="BJ82" s="18">
        <f t="shared" si="73"/>
        <v>4</v>
      </c>
      <c r="BK82" s="18"/>
      <c r="BL82" s="18">
        <f t="shared" si="74"/>
        <v>4</v>
      </c>
      <c r="BM82" s="18">
        <f t="shared" si="75"/>
        <v>0</v>
      </c>
      <c r="BN82" s="18">
        <f t="shared" si="76"/>
        <v>0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>
        <v>1</v>
      </c>
      <c r="CV82" s="56">
        <f>BC82+CU82</f>
        <v>1</v>
      </c>
      <c r="CW82" s="173">
        <f t="shared" si="77"/>
        <v>25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K82" s="3">
        <v>1</v>
      </c>
      <c r="DM82" s="3">
        <v>2</v>
      </c>
      <c r="DN82" s="3">
        <v>3</v>
      </c>
    </row>
    <row r="83" spans="1:118" s="3" customFormat="1">
      <c r="A83" s="56">
        <v>112</v>
      </c>
      <c r="B83" s="58">
        <v>80030062</v>
      </c>
      <c r="C83" s="59" t="s">
        <v>177</v>
      </c>
      <c r="D83" s="75" t="s">
        <v>175</v>
      </c>
      <c r="E83" s="60" t="s">
        <v>153</v>
      </c>
      <c r="F83" s="60" t="s">
        <v>106</v>
      </c>
      <c r="G83" s="60" t="s">
        <v>107</v>
      </c>
      <c r="H83" s="60" t="s">
        <v>108</v>
      </c>
      <c r="I83" s="56">
        <v>45</v>
      </c>
      <c r="J83" s="56" t="s">
        <v>116</v>
      </c>
      <c r="K83" s="56" t="s">
        <v>110</v>
      </c>
      <c r="L83" s="61">
        <v>0</v>
      </c>
      <c r="M83" s="62">
        <f t="shared" si="45"/>
        <v>0</v>
      </c>
      <c r="N83" s="61">
        <v>3</v>
      </c>
      <c r="O83" s="62">
        <f t="shared" si="46"/>
        <v>1</v>
      </c>
      <c r="P83" s="61">
        <v>7</v>
      </c>
      <c r="Q83" s="62">
        <f t="shared" si="47"/>
        <v>1</v>
      </c>
      <c r="R83" s="61">
        <v>3</v>
      </c>
      <c r="S83" s="63">
        <f t="shared" si="48"/>
        <v>1</v>
      </c>
      <c r="T83" s="61">
        <v>1</v>
      </c>
      <c r="U83" s="63">
        <f t="shared" si="49"/>
        <v>1</v>
      </c>
      <c r="V83" s="61">
        <v>1</v>
      </c>
      <c r="W83" s="63">
        <f t="shared" si="50"/>
        <v>1</v>
      </c>
      <c r="X83" s="61">
        <v>3</v>
      </c>
      <c r="Y83" s="63">
        <f t="shared" si="51"/>
        <v>1</v>
      </c>
      <c r="Z83" s="61">
        <v>6</v>
      </c>
      <c r="AA83" s="63">
        <f t="shared" si="52"/>
        <v>1</v>
      </c>
      <c r="AB83" s="61">
        <v>5</v>
      </c>
      <c r="AC83" s="63">
        <f t="shared" si="53"/>
        <v>1</v>
      </c>
      <c r="AD83" s="64">
        <v>0</v>
      </c>
      <c r="AE83" s="65">
        <f t="shared" si="54"/>
        <v>0</v>
      </c>
      <c r="AF83" s="64">
        <v>0</v>
      </c>
      <c r="AG83" s="65">
        <f t="shared" si="55"/>
        <v>0</v>
      </c>
      <c r="AH83" s="64">
        <v>0</v>
      </c>
      <c r="AI83" s="65">
        <f t="shared" si="56"/>
        <v>0</v>
      </c>
      <c r="AJ83" s="64"/>
      <c r="AK83" s="65">
        <f t="shared" si="57"/>
        <v>0</v>
      </c>
      <c r="AL83" s="64"/>
      <c r="AM83" s="65">
        <f t="shared" si="58"/>
        <v>0</v>
      </c>
      <c r="AN83" s="64"/>
      <c r="AO83" s="65">
        <f t="shared" si="59"/>
        <v>0</v>
      </c>
      <c r="AP83" s="66">
        <f t="shared" si="60"/>
        <v>29</v>
      </c>
      <c r="AQ83" s="66">
        <f t="shared" si="61"/>
        <v>8</v>
      </c>
      <c r="AR83" s="56">
        <v>1</v>
      </c>
      <c r="AS83" s="56"/>
      <c r="AT83" s="56">
        <v>2</v>
      </c>
      <c r="AU83" s="67">
        <f t="shared" si="62"/>
        <v>3</v>
      </c>
      <c r="AV83" s="68">
        <f t="shared" si="63"/>
        <v>0</v>
      </c>
      <c r="AW83" s="68">
        <f t="shared" si="64"/>
        <v>0</v>
      </c>
      <c r="AX83" s="14">
        <v>4</v>
      </c>
      <c r="AY83" s="67">
        <f t="shared" si="65"/>
        <v>4</v>
      </c>
      <c r="AZ83" s="69">
        <f t="shared" si="66"/>
        <v>1</v>
      </c>
      <c r="BA83" s="69">
        <f t="shared" si="67"/>
        <v>0</v>
      </c>
      <c r="BB83" s="69">
        <f t="shared" si="68"/>
        <v>-2</v>
      </c>
      <c r="BC83" s="67">
        <f t="shared" si="69"/>
        <v>-1</v>
      </c>
      <c r="BD83" s="70">
        <f t="shared" si="70"/>
        <v>-25</v>
      </c>
      <c r="BE83" s="70">
        <f t="shared" si="71"/>
        <v>-50</v>
      </c>
      <c r="BF83" s="71"/>
      <c r="BG83" s="71"/>
      <c r="BH83" s="71"/>
      <c r="BI83" s="54">
        <f t="shared" si="72"/>
        <v>0</v>
      </c>
      <c r="BJ83" s="18">
        <f t="shared" si="73"/>
        <v>3</v>
      </c>
      <c r="BK83" s="18"/>
      <c r="BL83" s="18">
        <f t="shared" si="74"/>
        <v>3</v>
      </c>
      <c r="BM83" s="18">
        <f t="shared" si="75"/>
        <v>-1</v>
      </c>
      <c r="BN83" s="18">
        <f t="shared" si="76"/>
        <v>-25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/>
      <c r="CV83" s="56">
        <f t="shared" ref="CV83:CV92" si="78">BC83+BQ83</f>
        <v>-1</v>
      </c>
      <c r="CW83" s="173">
        <f t="shared" si="77"/>
        <v>-25</v>
      </c>
      <c r="CX83" s="60"/>
      <c r="CY83" s="60"/>
      <c r="CZ83" s="60"/>
      <c r="DA83" s="60"/>
      <c r="DB83" s="60"/>
      <c r="DC83" s="75"/>
      <c r="DD83" s="60"/>
      <c r="DE83" s="75">
        <v>2</v>
      </c>
      <c r="DF83" s="60"/>
      <c r="DG83" s="60"/>
      <c r="DH83" s="60"/>
      <c r="DI83" s="60"/>
      <c r="DK83" s="3">
        <v>1</v>
      </c>
      <c r="DM83" s="3">
        <v>2</v>
      </c>
      <c r="DN83" s="3">
        <v>3</v>
      </c>
    </row>
    <row r="84" spans="1:118" s="3" customFormat="1">
      <c r="A84" s="56">
        <v>113</v>
      </c>
      <c r="B84" s="58">
        <v>80030073</v>
      </c>
      <c r="C84" s="59" t="s">
        <v>189</v>
      </c>
      <c r="D84" s="75" t="s">
        <v>188</v>
      </c>
      <c r="E84" s="60" t="s">
        <v>153</v>
      </c>
      <c r="F84" s="60" t="s">
        <v>106</v>
      </c>
      <c r="G84" s="60" t="s">
        <v>107</v>
      </c>
      <c r="H84" s="60" t="s">
        <v>108</v>
      </c>
      <c r="I84" s="56">
        <v>40</v>
      </c>
      <c r="J84" s="56" t="s">
        <v>109</v>
      </c>
      <c r="K84" s="56" t="s">
        <v>113</v>
      </c>
      <c r="L84" s="61">
        <v>0</v>
      </c>
      <c r="M84" s="62">
        <f t="shared" si="45"/>
        <v>0</v>
      </c>
      <c r="N84" s="61">
        <v>4</v>
      </c>
      <c r="O84" s="62">
        <f t="shared" si="46"/>
        <v>1</v>
      </c>
      <c r="P84" s="61">
        <v>11</v>
      </c>
      <c r="Q84" s="62">
        <f t="shared" si="47"/>
        <v>1</v>
      </c>
      <c r="R84" s="61">
        <v>21</v>
      </c>
      <c r="S84" s="63">
        <f t="shared" si="48"/>
        <v>1</v>
      </c>
      <c r="T84" s="61">
        <v>17</v>
      </c>
      <c r="U84" s="63">
        <f t="shared" si="49"/>
        <v>1</v>
      </c>
      <c r="V84" s="61">
        <v>16</v>
      </c>
      <c r="W84" s="63">
        <f t="shared" si="50"/>
        <v>1</v>
      </c>
      <c r="X84" s="61">
        <v>23</v>
      </c>
      <c r="Y84" s="63">
        <f t="shared" si="51"/>
        <v>1</v>
      </c>
      <c r="Z84" s="61">
        <v>16</v>
      </c>
      <c r="AA84" s="63">
        <f t="shared" si="52"/>
        <v>1</v>
      </c>
      <c r="AB84" s="61">
        <v>21</v>
      </c>
      <c r="AC84" s="63">
        <f t="shared" si="53"/>
        <v>1</v>
      </c>
      <c r="AD84" s="64">
        <v>0</v>
      </c>
      <c r="AE84" s="65">
        <f t="shared" si="54"/>
        <v>0</v>
      </c>
      <c r="AF84" s="64">
        <v>0</v>
      </c>
      <c r="AG84" s="65">
        <f t="shared" si="55"/>
        <v>0</v>
      </c>
      <c r="AH84" s="64">
        <v>0</v>
      </c>
      <c r="AI84" s="65">
        <f t="shared" si="56"/>
        <v>0</v>
      </c>
      <c r="AJ84" s="64"/>
      <c r="AK84" s="65">
        <f t="shared" si="57"/>
        <v>0</v>
      </c>
      <c r="AL84" s="64"/>
      <c r="AM84" s="65">
        <f t="shared" si="58"/>
        <v>0</v>
      </c>
      <c r="AN84" s="64"/>
      <c r="AO84" s="65">
        <f t="shared" si="59"/>
        <v>0</v>
      </c>
      <c r="AP84" s="66">
        <f t="shared" si="60"/>
        <v>129</v>
      </c>
      <c r="AQ84" s="66">
        <f t="shared" si="61"/>
        <v>8</v>
      </c>
      <c r="AR84" s="56">
        <v>1</v>
      </c>
      <c r="AS84" s="56"/>
      <c r="AT84" s="56">
        <v>8</v>
      </c>
      <c r="AU84" s="67">
        <f t="shared" si="62"/>
        <v>9</v>
      </c>
      <c r="AV84" s="68">
        <f t="shared" si="63"/>
        <v>1</v>
      </c>
      <c r="AW84" s="68">
        <f t="shared" si="64"/>
        <v>1</v>
      </c>
      <c r="AX84" s="14">
        <f t="shared" ref="AX84:AX119" si="79">IF(AP84&lt;1,0,IF(AND((L84+N84+P84+R84+T84+V84+X84+Z84+AB84)&lt;=40,(L84+N84+P84+R84+T84+V84+X84+Z84+AB84)&gt;0,(AP84)&lt;120),"กรอก",ROUND((IF(AP84&lt;120,((IF((L84+N84+P84+R84+T84+V84+X84+Z84+AB84)=0,0,(IF((L84+N84+P84+R84+T84+V84+X84+Z84+AB84)&lt;=80,6,8))))+((((AE84+AG84+AI84)*30)/20)+(((AK84+AM84+AO84)*35)/20))),(((M84+O84+Q84)*20)/20)+(((S84+U84+W84+Y84+AA84+AC84)*25)/20)+(((AE84+AG84+AI84)*30)/20)+(((AK84+AM84+AO84)*35)/20))),0)))</f>
        <v>10</v>
      </c>
      <c r="AY84" s="67">
        <f t="shared" si="65"/>
        <v>12</v>
      </c>
      <c r="AZ84" s="69">
        <f t="shared" si="66"/>
        <v>0</v>
      </c>
      <c r="BA84" s="69">
        <f t="shared" si="67"/>
        <v>-1</v>
      </c>
      <c r="BB84" s="69">
        <f t="shared" si="68"/>
        <v>-2</v>
      </c>
      <c r="BC84" s="67">
        <f t="shared" si="69"/>
        <v>-3</v>
      </c>
      <c r="BD84" s="70">
        <f t="shared" si="70"/>
        <v>-25</v>
      </c>
      <c r="BE84" s="70">
        <f t="shared" si="71"/>
        <v>-20</v>
      </c>
      <c r="BF84" s="71"/>
      <c r="BG84" s="71"/>
      <c r="BH84" s="71"/>
      <c r="BI84" s="54">
        <f t="shared" si="72"/>
        <v>0</v>
      </c>
      <c r="BJ84" s="18">
        <f t="shared" si="73"/>
        <v>9</v>
      </c>
      <c r="BK84" s="18"/>
      <c r="BL84" s="18">
        <f t="shared" si="74"/>
        <v>9</v>
      </c>
      <c r="BM84" s="18">
        <f t="shared" si="75"/>
        <v>-3</v>
      </c>
      <c r="BN84" s="18">
        <f t="shared" si="76"/>
        <v>-25</v>
      </c>
      <c r="BO84" s="73"/>
      <c r="BP84" s="55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 t="shared" si="78"/>
        <v>-3</v>
      </c>
      <c r="CW84" s="173">
        <f t="shared" si="77"/>
        <v>-25</v>
      </c>
      <c r="CX84" s="60"/>
      <c r="CY84" s="60"/>
      <c r="CZ84" s="60"/>
      <c r="DA84" s="60"/>
      <c r="DB84" s="60"/>
      <c r="DC84" s="75"/>
      <c r="DD84" s="60"/>
      <c r="DE84" s="75"/>
      <c r="DF84" s="60"/>
      <c r="DG84" s="60"/>
      <c r="DH84" s="60"/>
      <c r="DI84" s="60"/>
      <c r="DK84" s="3">
        <v>1</v>
      </c>
      <c r="DM84" s="3">
        <v>8</v>
      </c>
      <c r="DN84" s="3">
        <v>9</v>
      </c>
    </row>
    <row r="85" spans="1:118" s="3" customFormat="1">
      <c r="A85" s="56">
        <v>133</v>
      </c>
      <c r="B85" s="58">
        <v>80030270</v>
      </c>
      <c r="C85" s="59" t="s">
        <v>394</v>
      </c>
      <c r="D85" s="75" t="s">
        <v>207</v>
      </c>
      <c r="E85" s="60" t="s">
        <v>153</v>
      </c>
      <c r="F85" s="60" t="s">
        <v>106</v>
      </c>
      <c r="G85" s="60" t="s">
        <v>107</v>
      </c>
      <c r="H85" s="60" t="s">
        <v>108</v>
      </c>
      <c r="I85" s="56">
        <v>70</v>
      </c>
      <c r="J85" s="56" t="s">
        <v>116</v>
      </c>
      <c r="K85" s="56" t="s">
        <v>110</v>
      </c>
      <c r="L85" s="61">
        <v>0</v>
      </c>
      <c r="M85" s="62">
        <f t="shared" si="45"/>
        <v>0</v>
      </c>
      <c r="N85" s="61">
        <v>4</v>
      </c>
      <c r="O85" s="62">
        <f t="shared" si="46"/>
        <v>1</v>
      </c>
      <c r="P85" s="61">
        <v>8</v>
      </c>
      <c r="Q85" s="62">
        <f t="shared" si="47"/>
        <v>1</v>
      </c>
      <c r="R85" s="61">
        <v>15</v>
      </c>
      <c r="S85" s="63">
        <f t="shared" si="48"/>
        <v>1</v>
      </c>
      <c r="T85" s="61">
        <v>7</v>
      </c>
      <c r="U85" s="63">
        <f t="shared" si="49"/>
        <v>1</v>
      </c>
      <c r="V85" s="61">
        <v>21</v>
      </c>
      <c r="W85" s="63">
        <f t="shared" si="50"/>
        <v>1</v>
      </c>
      <c r="X85" s="61">
        <v>11</v>
      </c>
      <c r="Y85" s="63">
        <f t="shared" si="51"/>
        <v>1</v>
      </c>
      <c r="Z85" s="61">
        <v>20</v>
      </c>
      <c r="AA85" s="63">
        <f t="shared" si="52"/>
        <v>1</v>
      </c>
      <c r="AB85" s="61">
        <v>19</v>
      </c>
      <c r="AC85" s="63">
        <f t="shared" si="53"/>
        <v>1</v>
      </c>
      <c r="AD85" s="64">
        <v>0</v>
      </c>
      <c r="AE85" s="65">
        <f t="shared" si="54"/>
        <v>0</v>
      </c>
      <c r="AF85" s="64">
        <v>0</v>
      </c>
      <c r="AG85" s="65">
        <f t="shared" si="55"/>
        <v>0</v>
      </c>
      <c r="AH85" s="64">
        <v>0</v>
      </c>
      <c r="AI85" s="65">
        <f t="shared" si="56"/>
        <v>0</v>
      </c>
      <c r="AJ85" s="64"/>
      <c r="AK85" s="65">
        <f t="shared" si="57"/>
        <v>0</v>
      </c>
      <c r="AL85" s="64"/>
      <c r="AM85" s="65">
        <f t="shared" si="58"/>
        <v>0</v>
      </c>
      <c r="AN85" s="64"/>
      <c r="AO85" s="65">
        <f t="shared" si="59"/>
        <v>0</v>
      </c>
      <c r="AP85" s="66">
        <f t="shared" si="60"/>
        <v>105</v>
      </c>
      <c r="AQ85" s="66">
        <f t="shared" si="61"/>
        <v>8</v>
      </c>
      <c r="AR85" s="56">
        <v>1</v>
      </c>
      <c r="AS85" s="56"/>
      <c r="AT85" s="56">
        <v>6</v>
      </c>
      <c r="AU85" s="67">
        <f t="shared" si="62"/>
        <v>7</v>
      </c>
      <c r="AV85" s="68">
        <f t="shared" si="63"/>
        <v>1</v>
      </c>
      <c r="AW85" s="68">
        <f t="shared" si="64"/>
        <v>0</v>
      </c>
      <c r="AX85" s="14">
        <f t="shared" si="79"/>
        <v>8</v>
      </c>
      <c r="AY85" s="67">
        <f t="shared" si="65"/>
        <v>9</v>
      </c>
      <c r="AZ85" s="69">
        <f t="shared" si="66"/>
        <v>0</v>
      </c>
      <c r="BA85" s="69">
        <f t="shared" si="67"/>
        <v>0</v>
      </c>
      <c r="BB85" s="69">
        <f t="shared" si="68"/>
        <v>-2</v>
      </c>
      <c r="BC85" s="67">
        <f t="shared" si="69"/>
        <v>-2</v>
      </c>
      <c r="BD85" s="70">
        <f t="shared" si="70"/>
        <v>-22.222222222222221</v>
      </c>
      <c r="BE85" s="70">
        <f t="shared" si="71"/>
        <v>-25</v>
      </c>
      <c r="BF85" s="71"/>
      <c r="BG85" s="71"/>
      <c r="BH85" s="71"/>
      <c r="BI85" s="54">
        <f t="shared" si="72"/>
        <v>0</v>
      </c>
      <c r="BJ85" s="18">
        <f t="shared" si="73"/>
        <v>7</v>
      </c>
      <c r="BK85" s="18"/>
      <c r="BL85" s="18">
        <f t="shared" si="74"/>
        <v>7</v>
      </c>
      <c r="BM85" s="18">
        <f t="shared" si="75"/>
        <v>-2</v>
      </c>
      <c r="BN85" s="18">
        <f t="shared" si="76"/>
        <v>-22.222222222222221</v>
      </c>
      <c r="BO85" s="73"/>
      <c r="BP85" s="55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 t="shared" si="78"/>
        <v>-2</v>
      </c>
      <c r="CW85" s="173">
        <f t="shared" si="77"/>
        <v>-22.222222222222221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K85" s="3">
        <v>1</v>
      </c>
      <c r="DM85" s="3">
        <v>6</v>
      </c>
      <c r="DN85" s="3">
        <v>7</v>
      </c>
    </row>
    <row r="86" spans="1:118" s="3" customFormat="1">
      <c r="A86" s="56">
        <v>135</v>
      </c>
      <c r="B86" s="58">
        <v>80030068</v>
      </c>
      <c r="C86" s="59" t="s">
        <v>183</v>
      </c>
      <c r="D86" s="75" t="s">
        <v>153</v>
      </c>
      <c r="E86" s="60" t="s">
        <v>153</v>
      </c>
      <c r="F86" s="60" t="s">
        <v>106</v>
      </c>
      <c r="G86" s="60" t="s">
        <v>107</v>
      </c>
      <c r="H86" s="60" t="s">
        <v>112</v>
      </c>
      <c r="I86" s="56">
        <v>30</v>
      </c>
      <c r="J86" s="56" t="s">
        <v>116</v>
      </c>
      <c r="K86" s="56" t="s">
        <v>110</v>
      </c>
      <c r="L86" s="61">
        <v>0</v>
      </c>
      <c r="M86" s="62">
        <f t="shared" si="45"/>
        <v>0</v>
      </c>
      <c r="N86" s="61">
        <v>3</v>
      </c>
      <c r="O86" s="62">
        <f t="shared" si="46"/>
        <v>1</v>
      </c>
      <c r="P86" s="61">
        <v>13</v>
      </c>
      <c r="Q86" s="62">
        <f t="shared" si="47"/>
        <v>1</v>
      </c>
      <c r="R86" s="61">
        <v>15</v>
      </c>
      <c r="S86" s="63">
        <f t="shared" si="48"/>
        <v>1</v>
      </c>
      <c r="T86" s="61">
        <v>9</v>
      </c>
      <c r="U86" s="63">
        <f t="shared" si="49"/>
        <v>1</v>
      </c>
      <c r="V86" s="61">
        <v>17</v>
      </c>
      <c r="W86" s="63">
        <f t="shared" si="50"/>
        <v>1</v>
      </c>
      <c r="X86" s="61">
        <v>13</v>
      </c>
      <c r="Y86" s="63">
        <f t="shared" si="51"/>
        <v>1</v>
      </c>
      <c r="Z86" s="61">
        <v>11</v>
      </c>
      <c r="AA86" s="63">
        <f t="shared" si="52"/>
        <v>1</v>
      </c>
      <c r="AB86" s="61">
        <v>16</v>
      </c>
      <c r="AC86" s="63">
        <f t="shared" si="53"/>
        <v>1</v>
      </c>
      <c r="AD86" s="64">
        <v>8</v>
      </c>
      <c r="AE86" s="65">
        <f t="shared" si="54"/>
        <v>1</v>
      </c>
      <c r="AF86" s="64">
        <v>17</v>
      </c>
      <c r="AG86" s="65">
        <f t="shared" si="55"/>
        <v>1</v>
      </c>
      <c r="AH86" s="64">
        <v>11</v>
      </c>
      <c r="AI86" s="65">
        <f t="shared" si="56"/>
        <v>1</v>
      </c>
      <c r="AJ86" s="64"/>
      <c r="AK86" s="65">
        <f t="shared" si="57"/>
        <v>0</v>
      </c>
      <c r="AL86" s="64"/>
      <c r="AM86" s="65">
        <f t="shared" si="58"/>
        <v>0</v>
      </c>
      <c r="AN86" s="64"/>
      <c r="AO86" s="65">
        <f t="shared" si="59"/>
        <v>0</v>
      </c>
      <c r="AP86" s="66">
        <f t="shared" si="60"/>
        <v>133</v>
      </c>
      <c r="AQ86" s="66">
        <f t="shared" si="61"/>
        <v>11</v>
      </c>
      <c r="AR86" s="56">
        <v>1</v>
      </c>
      <c r="AS86" s="56"/>
      <c r="AT86" s="56">
        <v>12</v>
      </c>
      <c r="AU86" s="67">
        <f t="shared" si="62"/>
        <v>13</v>
      </c>
      <c r="AV86" s="68">
        <f t="shared" si="63"/>
        <v>1</v>
      </c>
      <c r="AW86" s="68">
        <f t="shared" si="64"/>
        <v>1</v>
      </c>
      <c r="AX86" s="14">
        <f t="shared" si="79"/>
        <v>14</v>
      </c>
      <c r="AY86" s="67">
        <f t="shared" si="65"/>
        <v>16</v>
      </c>
      <c r="AZ86" s="69">
        <f t="shared" si="66"/>
        <v>0</v>
      </c>
      <c r="BA86" s="69">
        <f t="shared" si="67"/>
        <v>-1</v>
      </c>
      <c r="BB86" s="69">
        <f t="shared" si="68"/>
        <v>-2</v>
      </c>
      <c r="BC86" s="67">
        <f t="shared" si="69"/>
        <v>-3</v>
      </c>
      <c r="BD86" s="70">
        <f t="shared" si="70"/>
        <v>-18.75</v>
      </c>
      <c r="BE86" s="70">
        <f t="shared" si="71"/>
        <v>-14.285714285714285</v>
      </c>
      <c r="BF86" s="71"/>
      <c r="BG86" s="71"/>
      <c r="BH86" s="71"/>
      <c r="BI86" s="54">
        <f t="shared" si="72"/>
        <v>0</v>
      </c>
      <c r="BJ86" s="18">
        <f t="shared" si="73"/>
        <v>13</v>
      </c>
      <c r="BK86" s="18"/>
      <c r="BL86" s="18">
        <f t="shared" si="74"/>
        <v>13</v>
      </c>
      <c r="BM86" s="18">
        <f t="shared" si="75"/>
        <v>-3</v>
      </c>
      <c r="BN86" s="18">
        <f t="shared" si="76"/>
        <v>-18.75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 t="shared" si="78"/>
        <v>-3</v>
      </c>
      <c r="CW86" s="173">
        <f t="shared" si="77"/>
        <v>-18.75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K86" s="3">
        <v>1</v>
      </c>
      <c r="DM86" s="3">
        <v>12</v>
      </c>
      <c r="DN86" s="3">
        <v>13</v>
      </c>
    </row>
    <row r="87" spans="1:118" s="3" customFormat="1">
      <c r="A87" s="56">
        <v>139</v>
      </c>
      <c r="B87" s="58">
        <v>80030046</v>
      </c>
      <c r="C87" s="59" t="s">
        <v>157</v>
      </c>
      <c r="D87" s="75" t="s">
        <v>158</v>
      </c>
      <c r="E87" s="60" t="s">
        <v>153</v>
      </c>
      <c r="F87" s="60" t="s">
        <v>106</v>
      </c>
      <c r="G87" s="60" t="s">
        <v>107</v>
      </c>
      <c r="H87" s="60" t="s">
        <v>108</v>
      </c>
      <c r="I87" s="56">
        <v>50</v>
      </c>
      <c r="J87" s="56" t="s">
        <v>116</v>
      </c>
      <c r="K87" s="56" t="s">
        <v>110</v>
      </c>
      <c r="L87" s="61">
        <v>0</v>
      </c>
      <c r="M87" s="62">
        <f t="shared" si="45"/>
        <v>0</v>
      </c>
      <c r="N87" s="61">
        <v>2</v>
      </c>
      <c r="O87" s="62">
        <f t="shared" si="46"/>
        <v>1</v>
      </c>
      <c r="P87" s="61">
        <v>2</v>
      </c>
      <c r="Q87" s="62">
        <f t="shared" si="47"/>
        <v>1</v>
      </c>
      <c r="R87" s="61">
        <v>25</v>
      </c>
      <c r="S87" s="63">
        <f t="shared" si="48"/>
        <v>1</v>
      </c>
      <c r="T87" s="61">
        <v>16</v>
      </c>
      <c r="U87" s="63">
        <f t="shared" si="49"/>
        <v>1</v>
      </c>
      <c r="V87" s="61">
        <v>18</v>
      </c>
      <c r="W87" s="63">
        <f t="shared" si="50"/>
        <v>1</v>
      </c>
      <c r="X87" s="61">
        <v>21</v>
      </c>
      <c r="Y87" s="63">
        <f t="shared" si="51"/>
        <v>1</v>
      </c>
      <c r="Z87" s="61">
        <v>9</v>
      </c>
      <c r="AA87" s="63">
        <f t="shared" si="52"/>
        <v>1</v>
      </c>
      <c r="AB87" s="61">
        <v>30</v>
      </c>
      <c r="AC87" s="63">
        <f t="shared" si="53"/>
        <v>1</v>
      </c>
      <c r="AD87" s="64">
        <v>0</v>
      </c>
      <c r="AE87" s="65">
        <f t="shared" si="54"/>
        <v>0</v>
      </c>
      <c r="AF87" s="64">
        <v>0</v>
      </c>
      <c r="AG87" s="65">
        <f t="shared" si="55"/>
        <v>0</v>
      </c>
      <c r="AH87" s="64">
        <v>0</v>
      </c>
      <c r="AI87" s="65">
        <f t="shared" si="56"/>
        <v>0</v>
      </c>
      <c r="AJ87" s="64"/>
      <c r="AK87" s="65">
        <f t="shared" si="57"/>
        <v>0</v>
      </c>
      <c r="AL87" s="64"/>
      <c r="AM87" s="65">
        <f t="shared" si="58"/>
        <v>0</v>
      </c>
      <c r="AN87" s="64"/>
      <c r="AO87" s="65">
        <f t="shared" si="59"/>
        <v>0</v>
      </c>
      <c r="AP87" s="66">
        <f t="shared" si="60"/>
        <v>123</v>
      </c>
      <c r="AQ87" s="66">
        <f t="shared" si="61"/>
        <v>8</v>
      </c>
      <c r="AR87" s="56">
        <v>1</v>
      </c>
      <c r="AS87" s="56"/>
      <c r="AT87" s="56">
        <v>9</v>
      </c>
      <c r="AU87" s="67">
        <f t="shared" si="62"/>
        <v>10</v>
      </c>
      <c r="AV87" s="68">
        <f t="shared" si="63"/>
        <v>1</v>
      </c>
      <c r="AW87" s="68">
        <f t="shared" si="64"/>
        <v>1</v>
      </c>
      <c r="AX87" s="14">
        <f t="shared" si="79"/>
        <v>10</v>
      </c>
      <c r="AY87" s="67">
        <f t="shared" si="65"/>
        <v>12</v>
      </c>
      <c r="AZ87" s="69">
        <f t="shared" si="66"/>
        <v>0</v>
      </c>
      <c r="BA87" s="69">
        <f t="shared" si="67"/>
        <v>-1</v>
      </c>
      <c r="BB87" s="69">
        <f t="shared" si="68"/>
        <v>-1</v>
      </c>
      <c r="BC87" s="67">
        <f t="shared" si="69"/>
        <v>-2</v>
      </c>
      <c r="BD87" s="70">
        <f t="shared" si="70"/>
        <v>-16.666666666666664</v>
      </c>
      <c r="BE87" s="70">
        <f t="shared" si="71"/>
        <v>-10</v>
      </c>
      <c r="BF87" s="71"/>
      <c r="BG87" s="71"/>
      <c r="BH87" s="71"/>
      <c r="BI87" s="54">
        <f t="shared" si="72"/>
        <v>0</v>
      </c>
      <c r="BJ87" s="18">
        <f t="shared" si="73"/>
        <v>10</v>
      </c>
      <c r="BK87" s="18"/>
      <c r="BL87" s="18">
        <f t="shared" si="74"/>
        <v>10</v>
      </c>
      <c r="BM87" s="18">
        <f t="shared" si="75"/>
        <v>-2</v>
      </c>
      <c r="BN87" s="18">
        <f t="shared" si="76"/>
        <v>-16.666666666666664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/>
      <c r="CV87" s="56">
        <f t="shared" si="78"/>
        <v>-2</v>
      </c>
      <c r="CW87" s="173">
        <f t="shared" si="77"/>
        <v>-16.666666666666664</v>
      </c>
      <c r="CX87" s="60"/>
      <c r="CY87" s="60"/>
      <c r="CZ87" s="60"/>
      <c r="DA87" s="60"/>
      <c r="DB87" s="60"/>
      <c r="DC87" s="75"/>
      <c r="DD87" s="60"/>
      <c r="DE87" s="75"/>
      <c r="DF87" s="60"/>
      <c r="DG87" s="60"/>
      <c r="DH87" s="60"/>
      <c r="DI87" s="60"/>
      <c r="DK87" s="3">
        <v>1</v>
      </c>
      <c r="DM87" s="3">
        <v>9</v>
      </c>
      <c r="DN87" s="3">
        <v>10</v>
      </c>
    </row>
    <row r="88" spans="1:118" s="3" customFormat="1">
      <c r="A88" s="56">
        <v>140</v>
      </c>
      <c r="B88" s="58">
        <v>80030083</v>
      </c>
      <c r="C88" s="59" t="s">
        <v>201</v>
      </c>
      <c r="D88" s="75" t="s">
        <v>197</v>
      </c>
      <c r="E88" s="60" t="s">
        <v>153</v>
      </c>
      <c r="F88" s="60" t="s">
        <v>106</v>
      </c>
      <c r="G88" s="60" t="s">
        <v>107</v>
      </c>
      <c r="H88" s="60" t="s">
        <v>108</v>
      </c>
      <c r="I88" s="56">
        <v>45</v>
      </c>
      <c r="J88" s="56" t="s">
        <v>116</v>
      </c>
      <c r="K88" s="56" t="s">
        <v>113</v>
      </c>
      <c r="L88" s="61">
        <v>0</v>
      </c>
      <c r="M88" s="62">
        <f t="shared" si="45"/>
        <v>0</v>
      </c>
      <c r="N88" s="61">
        <v>18</v>
      </c>
      <c r="O88" s="62">
        <f t="shared" si="46"/>
        <v>1</v>
      </c>
      <c r="P88" s="61">
        <v>16</v>
      </c>
      <c r="Q88" s="62">
        <f t="shared" si="47"/>
        <v>1</v>
      </c>
      <c r="R88" s="61">
        <v>19</v>
      </c>
      <c r="S88" s="63">
        <f t="shared" si="48"/>
        <v>1</v>
      </c>
      <c r="T88" s="61">
        <v>21</v>
      </c>
      <c r="U88" s="63">
        <f t="shared" si="49"/>
        <v>1</v>
      </c>
      <c r="V88" s="61">
        <v>16</v>
      </c>
      <c r="W88" s="63">
        <f t="shared" si="50"/>
        <v>1</v>
      </c>
      <c r="X88" s="61">
        <v>27</v>
      </c>
      <c r="Y88" s="63">
        <f t="shared" si="51"/>
        <v>1</v>
      </c>
      <c r="Z88" s="61">
        <v>15</v>
      </c>
      <c r="AA88" s="63">
        <f t="shared" si="52"/>
        <v>1</v>
      </c>
      <c r="AB88" s="61">
        <v>25</v>
      </c>
      <c r="AC88" s="63">
        <f t="shared" si="53"/>
        <v>1</v>
      </c>
      <c r="AD88" s="64">
        <v>0</v>
      </c>
      <c r="AE88" s="65">
        <f t="shared" si="54"/>
        <v>0</v>
      </c>
      <c r="AF88" s="64">
        <v>0</v>
      </c>
      <c r="AG88" s="65">
        <f t="shared" si="55"/>
        <v>0</v>
      </c>
      <c r="AH88" s="64">
        <v>0</v>
      </c>
      <c r="AI88" s="65">
        <f t="shared" si="56"/>
        <v>0</v>
      </c>
      <c r="AJ88" s="64"/>
      <c r="AK88" s="65">
        <f t="shared" si="57"/>
        <v>0</v>
      </c>
      <c r="AL88" s="64"/>
      <c r="AM88" s="65">
        <f t="shared" si="58"/>
        <v>0</v>
      </c>
      <c r="AN88" s="64"/>
      <c r="AO88" s="65">
        <f t="shared" si="59"/>
        <v>0</v>
      </c>
      <c r="AP88" s="66">
        <f t="shared" si="60"/>
        <v>157</v>
      </c>
      <c r="AQ88" s="66">
        <f t="shared" si="61"/>
        <v>8</v>
      </c>
      <c r="AR88" s="56">
        <v>1</v>
      </c>
      <c r="AS88" s="56"/>
      <c r="AT88" s="56">
        <v>9</v>
      </c>
      <c r="AU88" s="67">
        <f t="shared" si="62"/>
        <v>10</v>
      </c>
      <c r="AV88" s="68">
        <f t="shared" si="63"/>
        <v>1</v>
      </c>
      <c r="AW88" s="68">
        <f t="shared" si="64"/>
        <v>1</v>
      </c>
      <c r="AX88" s="14">
        <f t="shared" si="79"/>
        <v>10</v>
      </c>
      <c r="AY88" s="67">
        <f t="shared" si="65"/>
        <v>12</v>
      </c>
      <c r="AZ88" s="69">
        <f t="shared" si="66"/>
        <v>0</v>
      </c>
      <c r="BA88" s="69">
        <f t="shared" si="67"/>
        <v>-1</v>
      </c>
      <c r="BB88" s="69">
        <f t="shared" si="68"/>
        <v>-1</v>
      </c>
      <c r="BC88" s="67">
        <f t="shared" si="69"/>
        <v>-2</v>
      </c>
      <c r="BD88" s="70">
        <f t="shared" si="70"/>
        <v>-16.666666666666664</v>
      </c>
      <c r="BE88" s="70">
        <f t="shared" si="71"/>
        <v>-10</v>
      </c>
      <c r="BF88" s="71"/>
      <c r="BG88" s="71"/>
      <c r="BH88" s="71"/>
      <c r="BI88" s="54">
        <f t="shared" si="72"/>
        <v>0</v>
      </c>
      <c r="BJ88" s="18">
        <f t="shared" si="73"/>
        <v>10</v>
      </c>
      <c r="BK88" s="18"/>
      <c r="BL88" s="18">
        <f t="shared" si="74"/>
        <v>10</v>
      </c>
      <c r="BM88" s="18">
        <f t="shared" si="75"/>
        <v>-2</v>
      </c>
      <c r="BN88" s="18">
        <f t="shared" si="76"/>
        <v>-16.666666666666664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 t="shared" si="78"/>
        <v>-2</v>
      </c>
      <c r="CW88" s="173">
        <f t="shared" si="77"/>
        <v>-16.666666666666664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K88" s="3">
        <v>1</v>
      </c>
      <c r="DM88" s="3">
        <v>9</v>
      </c>
      <c r="DN88" s="3">
        <v>10</v>
      </c>
    </row>
    <row r="89" spans="1:118" s="3" customFormat="1">
      <c r="A89" s="56">
        <v>144</v>
      </c>
      <c r="B89" s="58">
        <v>80030069</v>
      </c>
      <c r="C89" s="59" t="s">
        <v>184</v>
      </c>
      <c r="D89" s="75" t="s">
        <v>153</v>
      </c>
      <c r="E89" s="60" t="s">
        <v>153</v>
      </c>
      <c r="F89" s="60" t="s">
        <v>106</v>
      </c>
      <c r="G89" s="60" t="s">
        <v>107</v>
      </c>
      <c r="H89" s="60" t="s">
        <v>108</v>
      </c>
      <c r="I89" s="56">
        <v>20</v>
      </c>
      <c r="J89" s="56" t="s">
        <v>116</v>
      </c>
      <c r="K89" s="56" t="s">
        <v>110</v>
      </c>
      <c r="L89" s="61">
        <v>6</v>
      </c>
      <c r="M89" s="62">
        <f t="shared" si="45"/>
        <v>1</v>
      </c>
      <c r="N89" s="61">
        <v>6</v>
      </c>
      <c r="O89" s="62">
        <f t="shared" si="46"/>
        <v>1</v>
      </c>
      <c r="P89" s="61">
        <v>13</v>
      </c>
      <c r="Q89" s="62">
        <f t="shared" si="47"/>
        <v>1</v>
      </c>
      <c r="R89" s="61">
        <v>19</v>
      </c>
      <c r="S89" s="63">
        <f t="shared" si="48"/>
        <v>1</v>
      </c>
      <c r="T89" s="61">
        <v>16</v>
      </c>
      <c r="U89" s="63">
        <f t="shared" si="49"/>
        <v>1</v>
      </c>
      <c r="V89" s="61">
        <v>15</v>
      </c>
      <c r="W89" s="63">
        <f t="shared" si="50"/>
        <v>1</v>
      </c>
      <c r="X89" s="61">
        <v>15</v>
      </c>
      <c r="Y89" s="63">
        <f t="shared" si="51"/>
        <v>1</v>
      </c>
      <c r="Z89" s="61">
        <v>14</v>
      </c>
      <c r="AA89" s="63">
        <f t="shared" si="52"/>
        <v>1</v>
      </c>
      <c r="AB89" s="61">
        <v>17</v>
      </c>
      <c r="AC89" s="63">
        <f t="shared" si="53"/>
        <v>1</v>
      </c>
      <c r="AD89" s="64">
        <v>0</v>
      </c>
      <c r="AE89" s="65">
        <f t="shared" si="54"/>
        <v>0</v>
      </c>
      <c r="AF89" s="64">
        <v>0</v>
      </c>
      <c r="AG89" s="65">
        <f t="shared" si="55"/>
        <v>0</v>
      </c>
      <c r="AH89" s="64">
        <v>0</v>
      </c>
      <c r="AI89" s="65">
        <f t="shared" si="56"/>
        <v>0</v>
      </c>
      <c r="AJ89" s="64"/>
      <c r="AK89" s="65">
        <f t="shared" si="57"/>
        <v>0</v>
      </c>
      <c r="AL89" s="64"/>
      <c r="AM89" s="65">
        <f t="shared" si="58"/>
        <v>0</v>
      </c>
      <c r="AN89" s="64"/>
      <c r="AO89" s="65">
        <f t="shared" si="59"/>
        <v>0</v>
      </c>
      <c r="AP89" s="66">
        <f t="shared" si="60"/>
        <v>121</v>
      </c>
      <c r="AQ89" s="66">
        <f t="shared" si="61"/>
        <v>9</v>
      </c>
      <c r="AR89" s="56">
        <v>1</v>
      </c>
      <c r="AS89" s="56"/>
      <c r="AT89" s="56">
        <v>10</v>
      </c>
      <c r="AU89" s="67">
        <f t="shared" si="62"/>
        <v>11</v>
      </c>
      <c r="AV89" s="68">
        <f t="shared" si="63"/>
        <v>1</v>
      </c>
      <c r="AW89" s="68">
        <f t="shared" si="64"/>
        <v>1</v>
      </c>
      <c r="AX89" s="14">
        <f t="shared" si="79"/>
        <v>11</v>
      </c>
      <c r="AY89" s="67">
        <f t="shared" si="65"/>
        <v>13</v>
      </c>
      <c r="AZ89" s="69">
        <f t="shared" si="66"/>
        <v>0</v>
      </c>
      <c r="BA89" s="69">
        <f t="shared" si="67"/>
        <v>-1</v>
      </c>
      <c r="BB89" s="69">
        <f t="shared" si="68"/>
        <v>-1</v>
      </c>
      <c r="BC89" s="67">
        <f t="shared" si="69"/>
        <v>-2</v>
      </c>
      <c r="BD89" s="70">
        <f t="shared" si="70"/>
        <v>-15.384615384615385</v>
      </c>
      <c r="BE89" s="70">
        <f t="shared" si="71"/>
        <v>-9.0909090909090917</v>
      </c>
      <c r="BF89" s="71"/>
      <c r="BG89" s="71"/>
      <c r="BH89" s="71">
        <v>2</v>
      </c>
      <c r="BI89" s="54">
        <f t="shared" si="72"/>
        <v>2</v>
      </c>
      <c r="BJ89" s="18">
        <f t="shared" si="73"/>
        <v>9</v>
      </c>
      <c r="BK89" s="18">
        <v>5</v>
      </c>
      <c r="BL89" s="18">
        <f t="shared" si="74"/>
        <v>14</v>
      </c>
      <c r="BM89" s="18">
        <f t="shared" si="75"/>
        <v>1</v>
      </c>
      <c r="BN89" s="18">
        <f t="shared" si="76"/>
        <v>7.6923076923076925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si="78"/>
        <v>-2</v>
      </c>
      <c r="CW89" s="173">
        <f t="shared" si="77"/>
        <v>-15.384615384615385</v>
      </c>
      <c r="CX89" s="60"/>
      <c r="CY89" s="60"/>
      <c r="CZ89" s="60"/>
      <c r="DA89" s="60"/>
      <c r="DB89" s="60"/>
      <c r="DC89" s="75">
        <v>1</v>
      </c>
      <c r="DD89" s="60"/>
      <c r="DE89" s="75"/>
      <c r="DF89" s="60"/>
      <c r="DG89" s="60"/>
      <c r="DH89" s="60"/>
      <c r="DI89" s="60"/>
      <c r="DK89" s="3">
        <v>1</v>
      </c>
      <c r="DM89" s="3">
        <v>8</v>
      </c>
      <c r="DN89" s="3">
        <v>9</v>
      </c>
    </row>
    <row r="90" spans="1:118" s="3" customFormat="1">
      <c r="A90" s="56">
        <v>145</v>
      </c>
      <c r="B90" s="58">
        <v>80030077</v>
      </c>
      <c r="C90" s="59" t="s">
        <v>194</v>
      </c>
      <c r="D90" s="75" t="s">
        <v>193</v>
      </c>
      <c r="E90" s="60" t="s">
        <v>153</v>
      </c>
      <c r="F90" s="60" t="s">
        <v>106</v>
      </c>
      <c r="G90" s="60" t="s">
        <v>107</v>
      </c>
      <c r="H90" s="60" t="s">
        <v>108</v>
      </c>
      <c r="I90" s="56">
        <v>38</v>
      </c>
      <c r="J90" s="56" t="s">
        <v>116</v>
      </c>
      <c r="K90" s="56" t="s">
        <v>110</v>
      </c>
      <c r="L90" s="61">
        <v>5</v>
      </c>
      <c r="M90" s="62">
        <f t="shared" si="45"/>
        <v>1</v>
      </c>
      <c r="N90" s="61">
        <v>15</v>
      </c>
      <c r="O90" s="62">
        <f t="shared" si="46"/>
        <v>1</v>
      </c>
      <c r="P90" s="61">
        <v>8</v>
      </c>
      <c r="Q90" s="62">
        <f t="shared" si="47"/>
        <v>1</v>
      </c>
      <c r="R90" s="61">
        <v>16</v>
      </c>
      <c r="S90" s="63">
        <f t="shared" si="48"/>
        <v>1</v>
      </c>
      <c r="T90" s="61">
        <v>10</v>
      </c>
      <c r="U90" s="63">
        <f t="shared" si="49"/>
        <v>1</v>
      </c>
      <c r="V90" s="61">
        <v>20</v>
      </c>
      <c r="W90" s="63">
        <f t="shared" si="50"/>
        <v>1</v>
      </c>
      <c r="X90" s="61">
        <v>19</v>
      </c>
      <c r="Y90" s="63">
        <f t="shared" si="51"/>
        <v>1</v>
      </c>
      <c r="Z90" s="61">
        <v>17</v>
      </c>
      <c r="AA90" s="63">
        <f t="shared" si="52"/>
        <v>1</v>
      </c>
      <c r="AB90" s="61">
        <v>14</v>
      </c>
      <c r="AC90" s="63">
        <f t="shared" si="53"/>
        <v>1</v>
      </c>
      <c r="AD90" s="64">
        <v>0</v>
      </c>
      <c r="AE90" s="65">
        <f t="shared" si="54"/>
        <v>0</v>
      </c>
      <c r="AF90" s="64">
        <v>0</v>
      </c>
      <c r="AG90" s="65">
        <f t="shared" si="55"/>
        <v>0</v>
      </c>
      <c r="AH90" s="64">
        <v>0</v>
      </c>
      <c r="AI90" s="65">
        <f t="shared" si="56"/>
        <v>0</v>
      </c>
      <c r="AJ90" s="64"/>
      <c r="AK90" s="65">
        <f t="shared" si="57"/>
        <v>0</v>
      </c>
      <c r="AL90" s="64"/>
      <c r="AM90" s="65">
        <f t="shared" si="58"/>
        <v>0</v>
      </c>
      <c r="AN90" s="64"/>
      <c r="AO90" s="65">
        <f t="shared" si="59"/>
        <v>0</v>
      </c>
      <c r="AP90" s="66">
        <f t="shared" si="60"/>
        <v>124</v>
      </c>
      <c r="AQ90" s="66">
        <f t="shared" si="61"/>
        <v>9</v>
      </c>
      <c r="AR90" s="56">
        <v>1</v>
      </c>
      <c r="AS90" s="56"/>
      <c r="AT90" s="56">
        <v>10</v>
      </c>
      <c r="AU90" s="67">
        <f t="shared" si="62"/>
        <v>11</v>
      </c>
      <c r="AV90" s="68">
        <f t="shared" si="63"/>
        <v>1</v>
      </c>
      <c r="AW90" s="68">
        <f t="shared" si="64"/>
        <v>1</v>
      </c>
      <c r="AX90" s="14">
        <f t="shared" si="79"/>
        <v>11</v>
      </c>
      <c r="AY90" s="67">
        <f t="shared" si="65"/>
        <v>13</v>
      </c>
      <c r="AZ90" s="69">
        <f t="shared" si="66"/>
        <v>0</v>
      </c>
      <c r="BA90" s="69">
        <f t="shared" si="67"/>
        <v>-1</v>
      </c>
      <c r="BB90" s="69">
        <f t="shared" si="68"/>
        <v>-1</v>
      </c>
      <c r="BC90" s="67">
        <f t="shared" si="69"/>
        <v>-2</v>
      </c>
      <c r="BD90" s="70">
        <f t="shared" si="70"/>
        <v>-15.384615384615385</v>
      </c>
      <c r="BE90" s="70">
        <f t="shared" si="71"/>
        <v>-9.0909090909090917</v>
      </c>
      <c r="BF90" s="71"/>
      <c r="BG90" s="71"/>
      <c r="BH90" s="71">
        <v>1</v>
      </c>
      <c r="BI90" s="54">
        <f t="shared" si="72"/>
        <v>1</v>
      </c>
      <c r="BJ90" s="18">
        <f t="shared" si="73"/>
        <v>10</v>
      </c>
      <c r="BK90" s="18">
        <v>4</v>
      </c>
      <c r="BL90" s="18">
        <f t="shared" si="74"/>
        <v>14</v>
      </c>
      <c r="BM90" s="18">
        <f t="shared" si="75"/>
        <v>1</v>
      </c>
      <c r="BN90" s="18">
        <f t="shared" si="76"/>
        <v>7.6923076923076925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78"/>
        <v>-2</v>
      </c>
      <c r="CW90" s="173">
        <f t="shared" si="77"/>
        <v>-15.384615384615385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K90" s="3">
        <v>1</v>
      </c>
      <c r="DM90" s="3">
        <v>8</v>
      </c>
      <c r="DN90" s="3">
        <v>9</v>
      </c>
    </row>
    <row r="91" spans="1:118" s="3" customFormat="1">
      <c r="A91" s="56">
        <v>153</v>
      </c>
      <c r="B91" s="58">
        <v>80030078</v>
      </c>
      <c r="C91" s="59" t="s">
        <v>195</v>
      </c>
      <c r="D91" s="75" t="s">
        <v>193</v>
      </c>
      <c r="E91" s="60" t="s">
        <v>153</v>
      </c>
      <c r="F91" s="60" t="s">
        <v>106</v>
      </c>
      <c r="G91" s="60" t="s">
        <v>107</v>
      </c>
      <c r="H91" s="60" t="s">
        <v>112</v>
      </c>
      <c r="I91" s="56">
        <v>35</v>
      </c>
      <c r="J91" s="56" t="s">
        <v>116</v>
      </c>
      <c r="K91" s="56" t="s">
        <v>113</v>
      </c>
      <c r="L91" s="61">
        <v>9</v>
      </c>
      <c r="M91" s="62">
        <f t="shared" si="45"/>
        <v>1</v>
      </c>
      <c r="N91" s="61">
        <v>8</v>
      </c>
      <c r="O91" s="62">
        <f t="shared" si="46"/>
        <v>1</v>
      </c>
      <c r="P91" s="61">
        <v>22</v>
      </c>
      <c r="Q91" s="62">
        <f t="shared" si="47"/>
        <v>1</v>
      </c>
      <c r="R91" s="61">
        <v>22</v>
      </c>
      <c r="S91" s="63">
        <f t="shared" si="48"/>
        <v>1</v>
      </c>
      <c r="T91" s="61">
        <v>11</v>
      </c>
      <c r="U91" s="63">
        <f t="shared" si="49"/>
        <v>1</v>
      </c>
      <c r="V91" s="61">
        <v>11</v>
      </c>
      <c r="W91" s="63">
        <f t="shared" si="50"/>
        <v>1</v>
      </c>
      <c r="X91" s="61">
        <v>13</v>
      </c>
      <c r="Y91" s="63">
        <f t="shared" si="51"/>
        <v>1</v>
      </c>
      <c r="Z91" s="61">
        <v>12</v>
      </c>
      <c r="AA91" s="63">
        <f t="shared" si="52"/>
        <v>1</v>
      </c>
      <c r="AB91" s="61">
        <v>15</v>
      </c>
      <c r="AC91" s="63">
        <f t="shared" si="53"/>
        <v>1</v>
      </c>
      <c r="AD91" s="64">
        <v>11</v>
      </c>
      <c r="AE91" s="65">
        <f t="shared" si="54"/>
        <v>1</v>
      </c>
      <c r="AF91" s="64">
        <v>7</v>
      </c>
      <c r="AG91" s="65">
        <f t="shared" si="55"/>
        <v>1</v>
      </c>
      <c r="AH91" s="64">
        <v>16</v>
      </c>
      <c r="AI91" s="65">
        <f t="shared" si="56"/>
        <v>1</v>
      </c>
      <c r="AJ91" s="64"/>
      <c r="AK91" s="65">
        <f t="shared" si="57"/>
        <v>0</v>
      </c>
      <c r="AL91" s="64"/>
      <c r="AM91" s="65">
        <f t="shared" si="58"/>
        <v>0</v>
      </c>
      <c r="AN91" s="64"/>
      <c r="AO91" s="65">
        <f t="shared" si="59"/>
        <v>0</v>
      </c>
      <c r="AP91" s="66">
        <f t="shared" si="60"/>
        <v>157</v>
      </c>
      <c r="AQ91" s="66">
        <f t="shared" si="61"/>
        <v>12</v>
      </c>
      <c r="AR91" s="56">
        <v>1</v>
      </c>
      <c r="AS91" s="56"/>
      <c r="AT91" s="56">
        <v>14</v>
      </c>
      <c r="AU91" s="67">
        <f t="shared" si="62"/>
        <v>15</v>
      </c>
      <c r="AV91" s="68">
        <f t="shared" si="63"/>
        <v>1</v>
      </c>
      <c r="AW91" s="68">
        <f t="shared" si="64"/>
        <v>1</v>
      </c>
      <c r="AX91" s="14">
        <f t="shared" si="79"/>
        <v>15</v>
      </c>
      <c r="AY91" s="67">
        <f t="shared" si="65"/>
        <v>17</v>
      </c>
      <c r="AZ91" s="69">
        <f t="shared" si="66"/>
        <v>0</v>
      </c>
      <c r="BA91" s="69">
        <f t="shared" si="67"/>
        <v>-1</v>
      </c>
      <c r="BB91" s="69">
        <f t="shared" si="68"/>
        <v>-1</v>
      </c>
      <c r="BC91" s="67">
        <f t="shared" si="69"/>
        <v>-2</v>
      </c>
      <c r="BD91" s="70">
        <f t="shared" si="70"/>
        <v>-11.76470588235294</v>
      </c>
      <c r="BE91" s="70">
        <f t="shared" si="71"/>
        <v>-6.666666666666667</v>
      </c>
      <c r="BF91" s="71"/>
      <c r="BG91" s="71"/>
      <c r="BH91" s="71"/>
      <c r="BI91" s="54">
        <f t="shared" si="72"/>
        <v>0</v>
      </c>
      <c r="BJ91" s="18">
        <f t="shared" si="73"/>
        <v>15</v>
      </c>
      <c r="BK91" s="18"/>
      <c r="BL91" s="18">
        <f t="shared" si="74"/>
        <v>15</v>
      </c>
      <c r="BM91" s="18">
        <f t="shared" si="75"/>
        <v>-2</v>
      </c>
      <c r="BN91" s="18">
        <f t="shared" si="76"/>
        <v>-11.76470588235294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78"/>
        <v>-2</v>
      </c>
      <c r="CW91" s="173">
        <f t="shared" si="77"/>
        <v>-11.76470588235294</v>
      </c>
      <c r="CX91" s="60"/>
      <c r="CY91" s="60"/>
      <c r="CZ91" s="60"/>
      <c r="DA91" s="60"/>
      <c r="DB91" s="60"/>
      <c r="DC91" s="75">
        <v>1</v>
      </c>
      <c r="DD91" s="60"/>
      <c r="DE91" s="75"/>
      <c r="DF91" s="60"/>
      <c r="DG91" s="60"/>
      <c r="DH91" s="60"/>
      <c r="DI91" s="60"/>
      <c r="DK91" s="3">
        <v>1</v>
      </c>
      <c r="DM91" s="3">
        <v>14</v>
      </c>
      <c r="DN91" s="3">
        <v>15</v>
      </c>
    </row>
    <row r="92" spans="1:118" s="3" customFormat="1">
      <c r="A92" s="56">
        <v>157</v>
      </c>
      <c r="B92" s="58">
        <v>80030064</v>
      </c>
      <c r="C92" s="59" t="s">
        <v>179</v>
      </c>
      <c r="D92" s="75" t="s">
        <v>175</v>
      </c>
      <c r="E92" s="60" t="s">
        <v>153</v>
      </c>
      <c r="F92" s="60" t="s">
        <v>106</v>
      </c>
      <c r="G92" s="60" t="s">
        <v>107</v>
      </c>
      <c r="H92" s="60" t="s">
        <v>108</v>
      </c>
      <c r="I92" s="56">
        <v>52</v>
      </c>
      <c r="J92" s="56" t="s">
        <v>116</v>
      </c>
      <c r="K92" s="56" t="s">
        <v>110</v>
      </c>
      <c r="L92" s="61">
        <v>0</v>
      </c>
      <c r="M92" s="62">
        <f t="shared" si="45"/>
        <v>0</v>
      </c>
      <c r="N92" s="61">
        <v>14</v>
      </c>
      <c r="O92" s="62">
        <f t="shared" si="46"/>
        <v>1</v>
      </c>
      <c r="P92" s="61">
        <v>11</v>
      </c>
      <c r="Q92" s="62">
        <f t="shared" si="47"/>
        <v>1</v>
      </c>
      <c r="R92" s="61">
        <v>13</v>
      </c>
      <c r="S92" s="63">
        <f t="shared" si="48"/>
        <v>1</v>
      </c>
      <c r="T92" s="61">
        <v>14</v>
      </c>
      <c r="U92" s="63">
        <f t="shared" si="49"/>
        <v>1</v>
      </c>
      <c r="V92" s="61">
        <v>19</v>
      </c>
      <c r="W92" s="63">
        <f t="shared" si="50"/>
        <v>1</v>
      </c>
      <c r="X92" s="61">
        <v>16</v>
      </c>
      <c r="Y92" s="63">
        <f t="shared" si="51"/>
        <v>1</v>
      </c>
      <c r="Z92" s="61">
        <v>11</v>
      </c>
      <c r="AA92" s="63">
        <f t="shared" si="52"/>
        <v>1</v>
      </c>
      <c r="AB92" s="61">
        <v>21</v>
      </c>
      <c r="AC92" s="63">
        <f t="shared" si="53"/>
        <v>1</v>
      </c>
      <c r="AD92" s="64">
        <v>0</v>
      </c>
      <c r="AE92" s="65">
        <f t="shared" si="54"/>
        <v>0</v>
      </c>
      <c r="AF92" s="64">
        <v>0</v>
      </c>
      <c r="AG92" s="65">
        <f t="shared" si="55"/>
        <v>0</v>
      </c>
      <c r="AH92" s="64">
        <v>0</v>
      </c>
      <c r="AI92" s="65">
        <f t="shared" si="56"/>
        <v>0</v>
      </c>
      <c r="AJ92" s="64"/>
      <c r="AK92" s="65">
        <f t="shared" si="57"/>
        <v>0</v>
      </c>
      <c r="AL92" s="64"/>
      <c r="AM92" s="65">
        <f t="shared" si="58"/>
        <v>0</v>
      </c>
      <c r="AN92" s="64"/>
      <c r="AO92" s="65">
        <f t="shared" si="59"/>
        <v>0</v>
      </c>
      <c r="AP92" s="66">
        <f t="shared" si="60"/>
        <v>119</v>
      </c>
      <c r="AQ92" s="66">
        <f t="shared" si="61"/>
        <v>8</v>
      </c>
      <c r="AR92" s="56">
        <v>1</v>
      </c>
      <c r="AS92" s="56"/>
      <c r="AT92" s="56">
        <v>7</v>
      </c>
      <c r="AU92" s="67">
        <f t="shared" si="62"/>
        <v>8</v>
      </c>
      <c r="AV92" s="68">
        <f t="shared" si="63"/>
        <v>1</v>
      </c>
      <c r="AW92" s="68">
        <f t="shared" si="64"/>
        <v>0</v>
      </c>
      <c r="AX92" s="14">
        <f t="shared" si="79"/>
        <v>8</v>
      </c>
      <c r="AY92" s="67">
        <f t="shared" si="65"/>
        <v>9</v>
      </c>
      <c r="AZ92" s="69">
        <f t="shared" si="66"/>
        <v>0</v>
      </c>
      <c r="BA92" s="69">
        <f t="shared" si="67"/>
        <v>0</v>
      </c>
      <c r="BB92" s="69">
        <f t="shared" si="68"/>
        <v>-1</v>
      </c>
      <c r="BC92" s="67">
        <f t="shared" si="69"/>
        <v>-1</v>
      </c>
      <c r="BD92" s="70">
        <f t="shared" si="70"/>
        <v>-11.111111111111111</v>
      </c>
      <c r="BE92" s="70">
        <f t="shared" si="71"/>
        <v>-12.5</v>
      </c>
      <c r="BF92" s="71"/>
      <c r="BG92" s="71"/>
      <c r="BH92" s="71"/>
      <c r="BI92" s="54">
        <f t="shared" si="72"/>
        <v>0</v>
      </c>
      <c r="BJ92" s="18">
        <f t="shared" si="73"/>
        <v>8</v>
      </c>
      <c r="BK92" s="18"/>
      <c r="BL92" s="18">
        <f t="shared" si="74"/>
        <v>8</v>
      </c>
      <c r="BM92" s="18">
        <f t="shared" si="75"/>
        <v>-1</v>
      </c>
      <c r="BN92" s="18">
        <f t="shared" si="76"/>
        <v>-11.111111111111111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 t="shared" si="78"/>
        <v>-1</v>
      </c>
      <c r="CW92" s="173">
        <f t="shared" si="77"/>
        <v>-11.111111111111111</v>
      </c>
      <c r="CX92" s="60"/>
      <c r="CY92" s="60"/>
      <c r="CZ92" s="60"/>
      <c r="DA92" s="60"/>
      <c r="DB92" s="60"/>
      <c r="DC92" s="75">
        <v>1</v>
      </c>
      <c r="DD92" s="60"/>
      <c r="DE92" s="75"/>
      <c r="DF92" s="60"/>
      <c r="DG92" s="60"/>
      <c r="DH92" s="60"/>
      <c r="DI92" s="60"/>
      <c r="DK92" s="3">
        <v>1</v>
      </c>
      <c r="DM92" s="3">
        <v>7</v>
      </c>
      <c r="DN92" s="3">
        <v>8</v>
      </c>
    </row>
    <row r="93" spans="1:118" s="3" customFormat="1">
      <c r="A93" s="56">
        <v>161</v>
      </c>
      <c r="B93" s="58">
        <v>80030047</v>
      </c>
      <c r="C93" s="59" t="s">
        <v>159</v>
      </c>
      <c r="D93" s="75" t="s">
        <v>158</v>
      </c>
      <c r="E93" s="60" t="s">
        <v>153</v>
      </c>
      <c r="F93" s="60" t="s">
        <v>106</v>
      </c>
      <c r="G93" s="60" t="s">
        <v>107</v>
      </c>
      <c r="H93" s="60" t="s">
        <v>108</v>
      </c>
      <c r="I93" s="56">
        <v>55</v>
      </c>
      <c r="J93" s="56" t="s">
        <v>109</v>
      </c>
      <c r="K93" s="56" t="s">
        <v>113</v>
      </c>
      <c r="L93" s="61">
        <v>0</v>
      </c>
      <c r="M93" s="62">
        <f t="shared" si="45"/>
        <v>0</v>
      </c>
      <c r="N93" s="61">
        <v>2</v>
      </c>
      <c r="O93" s="62">
        <f t="shared" si="46"/>
        <v>1</v>
      </c>
      <c r="P93" s="61">
        <v>6</v>
      </c>
      <c r="Q93" s="62">
        <f t="shared" si="47"/>
        <v>1</v>
      </c>
      <c r="R93" s="61">
        <v>17</v>
      </c>
      <c r="S93" s="63">
        <f t="shared" si="48"/>
        <v>1</v>
      </c>
      <c r="T93" s="61">
        <v>24</v>
      </c>
      <c r="U93" s="63">
        <f t="shared" si="49"/>
        <v>1</v>
      </c>
      <c r="V93" s="61">
        <v>20</v>
      </c>
      <c r="W93" s="63">
        <f t="shared" si="50"/>
        <v>1</v>
      </c>
      <c r="X93" s="61">
        <v>21</v>
      </c>
      <c r="Y93" s="63">
        <f t="shared" si="51"/>
        <v>1</v>
      </c>
      <c r="Z93" s="61">
        <v>27</v>
      </c>
      <c r="AA93" s="63">
        <f t="shared" si="52"/>
        <v>1</v>
      </c>
      <c r="AB93" s="61">
        <v>26</v>
      </c>
      <c r="AC93" s="63">
        <f t="shared" si="53"/>
        <v>1</v>
      </c>
      <c r="AD93" s="64">
        <v>0</v>
      </c>
      <c r="AE93" s="65">
        <f t="shared" si="54"/>
        <v>0</v>
      </c>
      <c r="AF93" s="64">
        <v>0</v>
      </c>
      <c r="AG93" s="65">
        <f t="shared" si="55"/>
        <v>0</v>
      </c>
      <c r="AH93" s="64">
        <v>0</v>
      </c>
      <c r="AI93" s="65">
        <f t="shared" si="56"/>
        <v>0</v>
      </c>
      <c r="AJ93" s="64"/>
      <c r="AK93" s="65">
        <f t="shared" si="57"/>
        <v>0</v>
      </c>
      <c r="AL93" s="64"/>
      <c r="AM93" s="65">
        <f t="shared" si="58"/>
        <v>0</v>
      </c>
      <c r="AN93" s="64"/>
      <c r="AO93" s="65">
        <f t="shared" si="59"/>
        <v>0</v>
      </c>
      <c r="AP93" s="66">
        <f t="shared" si="60"/>
        <v>143</v>
      </c>
      <c r="AQ93" s="66">
        <f t="shared" si="61"/>
        <v>8</v>
      </c>
      <c r="AR93" s="56">
        <v>1</v>
      </c>
      <c r="AS93" s="56"/>
      <c r="AT93" s="56">
        <v>10</v>
      </c>
      <c r="AU93" s="67">
        <f t="shared" si="62"/>
        <v>11</v>
      </c>
      <c r="AV93" s="68">
        <f t="shared" si="63"/>
        <v>1</v>
      </c>
      <c r="AW93" s="68">
        <f t="shared" si="64"/>
        <v>1</v>
      </c>
      <c r="AX93" s="14">
        <f t="shared" si="79"/>
        <v>10</v>
      </c>
      <c r="AY93" s="67">
        <f t="shared" si="65"/>
        <v>12</v>
      </c>
      <c r="AZ93" s="69">
        <f t="shared" si="66"/>
        <v>0</v>
      </c>
      <c r="BA93" s="69">
        <f t="shared" si="67"/>
        <v>-1</v>
      </c>
      <c r="BB93" s="69">
        <f t="shared" si="68"/>
        <v>0</v>
      </c>
      <c r="BC93" s="67">
        <f t="shared" si="69"/>
        <v>-1</v>
      </c>
      <c r="BD93" s="70">
        <f t="shared" si="70"/>
        <v>-8.3333333333333321</v>
      </c>
      <c r="BE93" s="70">
        <f t="shared" si="71"/>
        <v>0</v>
      </c>
      <c r="BF93" s="71"/>
      <c r="BG93" s="71"/>
      <c r="BH93" s="71"/>
      <c r="BI93" s="54">
        <f t="shared" si="72"/>
        <v>0</v>
      </c>
      <c r="BJ93" s="18">
        <f t="shared" si="73"/>
        <v>11</v>
      </c>
      <c r="BK93" s="18"/>
      <c r="BL93" s="18">
        <f t="shared" si="74"/>
        <v>11</v>
      </c>
      <c r="BM93" s="18">
        <f t="shared" si="75"/>
        <v>-1</v>
      </c>
      <c r="BN93" s="18">
        <f t="shared" si="76"/>
        <v>-8.3333333333333321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>
        <v>1</v>
      </c>
      <c r="CV93" s="56">
        <f>BC93+CU93</f>
        <v>0</v>
      </c>
      <c r="CW93" s="173">
        <f t="shared" si="77"/>
        <v>0</v>
      </c>
      <c r="CX93" s="60"/>
      <c r="CY93" s="60"/>
      <c r="CZ93" s="60"/>
      <c r="DA93" s="60"/>
      <c r="DB93" s="60"/>
      <c r="DC93" s="75"/>
      <c r="DD93" s="60"/>
      <c r="DE93" s="75"/>
      <c r="DF93" s="60"/>
      <c r="DG93" s="60"/>
      <c r="DH93" s="60"/>
      <c r="DI93" s="60"/>
      <c r="DK93" s="3">
        <v>1</v>
      </c>
      <c r="DM93" s="3">
        <v>10</v>
      </c>
      <c r="DN93" s="3">
        <v>11</v>
      </c>
    </row>
    <row r="94" spans="1:118" s="3" customFormat="1">
      <c r="A94" s="56">
        <v>162</v>
      </c>
      <c r="B94" s="58">
        <v>80030054</v>
      </c>
      <c r="C94" s="59" t="s">
        <v>166</v>
      </c>
      <c r="D94" s="75" t="s">
        <v>164</v>
      </c>
      <c r="E94" s="60" t="s">
        <v>153</v>
      </c>
      <c r="F94" s="60" t="s">
        <v>106</v>
      </c>
      <c r="G94" s="60" t="s">
        <v>107</v>
      </c>
      <c r="H94" s="60" t="s">
        <v>108</v>
      </c>
      <c r="I94" s="56">
        <v>40</v>
      </c>
      <c r="J94" s="56" t="s">
        <v>116</v>
      </c>
      <c r="K94" s="56" t="s">
        <v>110</v>
      </c>
      <c r="L94" s="61">
        <v>0</v>
      </c>
      <c r="M94" s="62">
        <f t="shared" si="45"/>
        <v>0</v>
      </c>
      <c r="N94" s="61">
        <v>15</v>
      </c>
      <c r="O94" s="62">
        <f t="shared" si="46"/>
        <v>1</v>
      </c>
      <c r="P94" s="61">
        <v>14</v>
      </c>
      <c r="Q94" s="62">
        <f t="shared" si="47"/>
        <v>1</v>
      </c>
      <c r="R94" s="61">
        <v>22</v>
      </c>
      <c r="S94" s="63">
        <f t="shared" si="48"/>
        <v>1</v>
      </c>
      <c r="T94" s="61">
        <v>12</v>
      </c>
      <c r="U94" s="63">
        <f t="shared" si="49"/>
        <v>1</v>
      </c>
      <c r="V94" s="61">
        <v>19</v>
      </c>
      <c r="W94" s="63">
        <f t="shared" si="50"/>
        <v>1</v>
      </c>
      <c r="X94" s="61">
        <v>14</v>
      </c>
      <c r="Y94" s="63">
        <f t="shared" si="51"/>
        <v>1</v>
      </c>
      <c r="Z94" s="61">
        <v>17</v>
      </c>
      <c r="AA94" s="63">
        <f t="shared" si="52"/>
        <v>1</v>
      </c>
      <c r="AB94" s="61">
        <v>19</v>
      </c>
      <c r="AC94" s="63">
        <f t="shared" si="53"/>
        <v>1</v>
      </c>
      <c r="AD94" s="64">
        <v>0</v>
      </c>
      <c r="AE94" s="65">
        <f t="shared" si="54"/>
        <v>0</v>
      </c>
      <c r="AF94" s="64">
        <v>0</v>
      </c>
      <c r="AG94" s="65">
        <f t="shared" si="55"/>
        <v>0</v>
      </c>
      <c r="AH94" s="64">
        <v>0</v>
      </c>
      <c r="AI94" s="65">
        <f t="shared" si="56"/>
        <v>0</v>
      </c>
      <c r="AJ94" s="64"/>
      <c r="AK94" s="65">
        <f t="shared" si="57"/>
        <v>0</v>
      </c>
      <c r="AL94" s="64"/>
      <c r="AM94" s="65">
        <f t="shared" si="58"/>
        <v>0</v>
      </c>
      <c r="AN94" s="64"/>
      <c r="AO94" s="65">
        <f t="shared" si="59"/>
        <v>0</v>
      </c>
      <c r="AP94" s="66">
        <f t="shared" si="60"/>
        <v>132</v>
      </c>
      <c r="AQ94" s="66">
        <f t="shared" si="61"/>
        <v>8</v>
      </c>
      <c r="AR94" s="56">
        <v>1</v>
      </c>
      <c r="AS94" s="56"/>
      <c r="AT94" s="56">
        <v>10</v>
      </c>
      <c r="AU94" s="67">
        <f t="shared" si="62"/>
        <v>11</v>
      </c>
      <c r="AV94" s="68">
        <f t="shared" si="63"/>
        <v>1</v>
      </c>
      <c r="AW94" s="68">
        <f t="shared" si="64"/>
        <v>1</v>
      </c>
      <c r="AX94" s="14">
        <f t="shared" si="79"/>
        <v>10</v>
      </c>
      <c r="AY94" s="67">
        <f t="shared" si="65"/>
        <v>12</v>
      </c>
      <c r="AZ94" s="69">
        <f t="shared" si="66"/>
        <v>0</v>
      </c>
      <c r="BA94" s="69">
        <f t="shared" si="67"/>
        <v>-1</v>
      </c>
      <c r="BB94" s="69">
        <f t="shared" si="68"/>
        <v>0</v>
      </c>
      <c r="BC94" s="67">
        <f t="shared" si="69"/>
        <v>-1</v>
      </c>
      <c r="BD94" s="70">
        <f t="shared" si="70"/>
        <v>-8.3333333333333321</v>
      </c>
      <c r="BE94" s="70">
        <f t="shared" si="71"/>
        <v>0</v>
      </c>
      <c r="BF94" s="71"/>
      <c r="BG94" s="71"/>
      <c r="BH94" s="71">
        <v>1</v>
      </c>
      <c r="BI94" s="54">
        <f t="shared" si="72"/>
        <v>1</v>
      </c>
      <c r="BJ94" s="18">
        <f t="shared" si="73"/>
        <v>10</v>
      </c>
      <c r="BK94" s="18">
        <v>4</v>
      </c>
      <c r="BL94" s="18">
        <f t="shared" si="74"/>
        <v>14</v>
      </c>
      <c r="BM94" s="18">
        <f t="shared" si="75"/>
        <v>2</v>
      </c>
      <c r="BN94" s="18">
        <f t="shared" si="76"/>
        <v>16.666666666666664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>
        <v>1</v>
      </c>
      <c r="CV94" s="56">
        <f>BC94+CU94</f>
        <v>0</v>
      </c>
      <c r="CW94" s="173">
        <f t="shared" si="77"/>
        <v>0</v>
      </c>
      <c r="CX94" s="60"/>
      <c r="CY94" s="60"/>
      <c r="CZ94" s="60"/>
      <c r="DA94" s="60"/>
      <c r="DB94" s="60"/>
      <c r="DC94" s="75"/>
      <c r="DD94" s="60"/>
      <c r="DE94" s="75"/>
      <c r="DF94" s="60"/>
      <c r="DG94" s="60"/>
      <c r="DH94" s="60"/>
      <c r="DI94" s="60"/>
      <c r="DK94" s="3">
        <v>1</v>
      </c>
      <c r="DM94" s="3">
        <v>8</v>
      </c>
      <c r="DN94" s="3">
        <v>9</v>
      </c>
    </row>
    <row r="95" spans="1:118" s="3" customFormat="1">
      <c r="A95" s="56">
        <v>163</v>
      </c>
      <c r="B95" s="58">
        <v>80030081</v>
      </c>
      <c r="C95" s="59" t="s">
        <v>199</v>
      </c>
      <c r="D95" s="75" t="s">
        <v>197</v>
      </c>
      <c r="E95" s="60" t="s">
        <v>153</v>
      </c>
      <c r="F95" s="60" t="s">
        <v>106</v>
      </c>
      <c r="G95" s="60" t="s">
        <v>107</v>
      </c>
      <c r="H95" s="60" t="s">
        <v>108</v>
      </c>
      <c r="I95" s="56">
        <v>46</v>
      </c>
      <c r="J95" s="56" t="s">
        <v>116</v>
      </c>
      <c r="K95" s="56" t="s">
        <v>110</v>
      </c>
      <c r="L95" s="61">
        <v>0</v>
      </c>
      <c r="M95" s="62">
        <f t="shared" si="45"/>
        <v>0</v>
      </c>
      <c r="N95" s="61">
        <v>6</v>
      </c>
      <c r="O95" s="62">
        <f t="shared" si="46"/>
        <v>1</v>
      </c>
      <c r="P95" s="61">
        <v>12</v>
      </c>
      <c r="Q95" s="62">
        <f t="shared" si="47"/>
        <v>1</v>
      </c>
      <c r="R95" s="61">
        <v>20</v>
      </c>
      <c r="S95" s="63">
        <f t="shared" si="48"/>
        <v>1</v>
      </c>
      <c r="T95" s="61">
        <v>14</v>
      </c>
      <c r="U95" s="63">
        <f t="shared" si="49"/>
        <v>1</v>
      </c>
      <c r="V95" s="61">
        <v>20</v>
      </c>
      <c r="W95" s="63">
        <f t="shared" si="50"/>
        <v>1</v>
      </c>
      <c r="X95" s="61">
        <v>14</v>
      </c>
      <c r="Y95" s="63">
        <f t="shared" si="51"/>
        <v>1</v>
      </c>
      <c r="Z95" s="61">
        <v>22</v>
      </c>
      <c r="AA95" s="63">
        <f t="shared" si="52"/>
        <v>1</v>
      </c>
      <c r="AB95" s="61">
        <v>14</v>
      </c>
      <c r="AC95" s="63">
        <f t="shared" si="53"/>
        <v>1</v>
      </c>
      <c r="AD95" s="64">
        <v>0</v>
      </c>
      <c r="AE95" s="65">
        <f t="shared" si="54"/>
        <v>0</v>
      </c>
      <c r="AF95" s="64">
        <v>0</v>
      </c>
      <c r="AG95" s="65">
        <f t="shared" si="55"/>
        <v>0</v>
      </c>
      <c r="AH95" s="64">
        <v>0</v>
      </c>
      <c r="AI95" s="65">
        <f t="shared" si="56"/>
        <v>0</v>
      </c>
      <c r="AJ95" s="64"/>
      <c r="AK95" s="65">
        <f t="shared" si="57"/>
        <v>0</v>
      </c>
      <c r="AL95" s="64"/>
      <c r="AM95" s="65">
        <f t="shared" si="58"/>
        <v>0</v>
      </c>
      <c r="AN95" s="64"/>
      <c r="AO95" s="65">
        <f t="shared" si="59"/>
        <v>0</v>
      </c>
      <c r="AP95" s="66">
        <f t="shared" si="60"/>
        <v>122</v>
      </c>
      <c r="AQ95" s="66">
        <f t="shared" si="61"/>
        <v>8</v>
      </c>
      <c r="AR95" s="56">
        <v>1</v>
      </c>
      <c r="AS95" s="56"/>
      <c r="AT95" s="56">
        <v>10</v>
      </c>
      <c r="AU95" s="67">
        <f t="shared" si="62"/>
        <v>11</v>
      </c>
      <c r="AV95" s="68">
        <f t="shared" si="63"/>
        <v>1</v>
      </c>
      <c r="AW95" s="68">
        <f t="shared" si="64"/>
        <v>1</v>
      </c>
      <c r="AX95" s="14">
        <f t="shared" si="79"/>
        <v>10</v>
      </c>
      <c r="AY95" s="67">
        <f t="shared" si="65"/>
        <v>12</v>
      </c>
      <c r="AZ95" s="69">
        <f t="shared" si="66"/>
        <v>0</v>
      </c>
      <c r="BA95" s="69">
        <f t="shared" si="67"/>
        <v>-1</v>
      </c>
      <c r="BB95" s="69">
        <f t="shared" si="68"/>
        <v>0</v>
      </c>
      <c r="BC95" s="67">
        <f t="shared" si="69"/>
        <v>-1</v>
      </c>
      <c r="BD95" s="70">
        <f t="shared" si="70"/>
        <v>-8.3333333333333321</v>
      </c>
      <c r="BE95" s="70">
        <f t="shared" si="71"/>
        <v>0</v>
      </c>
      <c r="BF95" s="71"/>
      <c r="BG95" s="71"/>
      <c r="BH95" s="71"/>
      <c r="BI95" s="54">
        <f t="shared" si="72"/>
        <v>0</v>
      </c>
      <c r="BJ95" s="18">
        <f t="shared" si="73"/>
        <v>11</v>
      </c>
      <c r="BK95" s="18"/>
      <c r="BL95" s="18">
        <f t="shared" si="74"/>
        <v>11</v>
      </c>
      <c r="BM95" s="18">
        <f t="shared" si="75"/>
        <v>-1</v>
      </c>
      <c r="BN95" s="18">
        <f t="shared" si="76"/>
        <v>-8.3333333333333321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>
        <v>1</v>
      </c>
      <c r="CV95" s="56">
        <f>BC95+CU95</f>
        <v>0</v>
      </c>
      <c r="CW95" s="173">
        <f t="shared" si="77"/>
        <v>0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10</v>
      </c>
      <c r="DN95" s="3">
        <v>11</v>
      </c>
    </row>
    <row r="96" spans="1:118" s="3" customFormat="1">
      <c r="A96" s="56">
        <v>170</v>
      </c>
      <c r="B96" s="58">
        <v>80030089</v>
      </c>
      <c r="C96" s="59" t="s">
        <v>208</v>
      </c>
      <c r="D96" s="75" t="s">
        <v>207</v>
      </c>
      <c r="E96" s="60" t="s">
        <v>153</v>
      </c>
      <c r="F96" s="60" t="s">
        <v>106</v>
      </c>
      <c r="G96" s="60" t="s">
        <v>107</v>
      </c>
      <c r="H96" s="60" t="s">
        <v>108</v>
      </c>
      <c r="I96" s="56">
        <v>50</v>
      </c>
      <c r="J96" s="56" t="s">
        <v>116</v>
      </c>
      <c r="K96" s="56" t="s">
        <v>110</v>
      </c>
      <c r="L96" s="61">
        <v>0</v>
      </c>
      <c r="M96" s="62">
        <f t="shared" si="45"/>
        <v>0</v>
      </c>
      <c r="N96" s="61">
        <v>24</v>
      </c>
      <c r="O96" s="62">
        <f t="shared" si="46"/>
        <v>1</v>
      </c>
      <c r="P96" s="61">
        <v>23</v>
      </c>
      <c r="Q96" s="62">
        <f t="shared" si="47"/>
        <v>1</v>
      </c>
      <c r="R96" s="61">
        <v>21</v>
      </c>
      <c r="S96" s="63">
        <f t="shared" si="48"/>
        <v>1</v>
      </c>
      <c r="T96" s="61">
        <v>43</v>
      </c>
      <c r="U96" s="63">
        <f t="shared" si="49"/>
        <v>2</v>
      </c>
      <c r="V96" s="61">
        <v>43</v>
      </c>
      <c r="W96" s="63">
        <f t="shared" si="50"/>
        <v>2</v>
      </c>
      <c r="X96" s="61">
        <v>17</v>
      </c>
      <c r="Y96" s="63">
        <f t="shared" si="51"/>
        <v>1</v>
      </c>
      <c r="Z96" s="61">
        <v>27</v>
      </c>
      <c r="AA96" s="63">
        <f t="shared" si="52"/>
        <v>1</v>
      </c>
      <c r="AB96" s="61">
        <v>30</v>
      </c>
      <c r="AC96" s="63">
        <f t="shared" si="53"/>
        <v>1</v>
      </c>
      <c r="AD96" s="64">
        <v>0</v>
      </c>
      <c r="AE96" s="65">
        <f t="shared" si="54"/>
        <v>0</v>
      </c>
      <c r="AF96" s="64">
        <v>0</v>
      </c>
      <c r="AG96" s="65">
        <f t="shared" si="55"/>
        <v>0</v>
      </c>
      <c r="AH96" s="64">
        <v>0</v>
      </c>
      <c r="AI96" s="65">
        <f t="shared" si="56"/>
        <v>0</v>
      </c>
      <c r="AJ96" s="64"/>
      <c r="AK96" s="65">
        <f t="shared" si="57"/>
        <v>0</v>
      </c>
      <c r="AL96" s="64"/>
      <c r="AM96" s="65">
        <f t="shared" si="58"/>
        <v>0</v>
      </c>
      <c r="AN96" s="64"/>
      <c r="AO96" s="65">
        <f t="shared" si="59"/>
        <v>0</v>
      </c>
      <c r="AP96" s="66">
        <f t="shared" si="60"/>
        <v>228</v>
      </c>
      <c r="AQ96" s="66">
        <f t="shared" si="61"/>
        <v>10</v>
      </c>
      <c r="AR96" s="56">
        <v>1</v>
      </c>
      <c r="AS96" s="56"/>
      <c r="AT96" s="56">
        <v>12</v>
      </c>
      <c r="AU96" s="67">
        <f t="shared" si="62"/>
        <v>13</v>
      </c>
      <c r="AV96" s="68">
        <f t="shared" si="63"/>
        <v>1</v>
      </c>
      <c r="AW96" s="68">
        <f t="shared" si="64"/>
        <v>1</v>
      </c>
      <c r="AX96" s="14">
        <f t="shared" si="79"/>
        <v>12</v>
      </c>
      <c r="AY96" s="67">
        <f t="shared" si="65"/>
        <v>14</v>
      </c>
      <c r="AZ96" s="69">
        <f t="shared" si="66"/>
        <v>0</v>
      </c>
      <c r="BA96" s="69">
        <f t="shared" si="67"/>
        <v>-1</v>
      </c>
      <c r="BB96" s="69">
        <f t="shared" si="68"/>
        <v>0</v>
      </c>
      <c r="BC96" s="67">
        <f t="shared" si="69"/>
        <v>-1</v>
      </c>
      <c r="BD96" s="70">
        <f t="shared" si="70"/>
        <v>-7.1428571428571423</v>
      </c>
      <c r="BE96" s="70">
        <f t="shared" si="71"/>
        <v>0</v>
      </c>
      <c r="BF96" s="71"/>
      <c r="BG96" s="71"/>
      <c r="BH96" s="71">
        <v>1</v>
      </c>
      <c r="BI96" s="54">
        <f t="shared" si="72"/>
        <v>1</v>
      </c>
      <c r="BJ96" s="18">
        <f t="shared" si="73"/>
        <v>12</v>
      </c>
      <c r="BK96" s="18">
        <v>3</v>
      </c>
      <c r="BL96" s="18">
        <f t="shared" si="74"/>
        <v>15</v>
      </c>
      <c r="BM96" s="18">
        <f t="shared" si="75"/>
        <v>1</v>
      </c>
      <c r="BN96" s="18">
        <f t="shared" si="76"/>
        <v>7.1428571428571423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/>
      <c r="CV96" s="56">
        <f>BC96+BQ96</f>
        <v>-1</v>
      </c>
      <c r="CW96" s="173">
        <f t="shared" si="77"/>
        <v>-7.1428571428571423</v>
      </c>
      <c r="CX96" s="60"/>
      <c r="CY96" s="60"/>
      <c r="CZ96" s="60"/>
      <c r="DA96" s="60"/>
      <c r="DB96" s="60"/>
      <c r="DC96" s="75"/>
      <c r="DD96" s="60"/>
      <c r="DE96" s="75"/>
      <c r="DF96" s="60"/>
      <c r="DG96" s="60"/>
      <c r="DH96" s="60"/>
      <c r="DI96" s="60"/>
      <c r="DK96" s="3">
        <v>1</v>
      </c>
      <c r="DM96" s="3">
        <v>11</v>
      </c>
      <c r="DN96" s="3">
        <v>12</v>
      </c>
    </row>
    <row r="97" spans="1:161" s="86" customFormat="1">
      <c r="A97" s="56">
        <v>173</v>
      </c>
      <c r="B97" s="58">
        <v>80030051</v>
      </c>
      <c r="C97" s="59" t="s">
        <v>163</v>
      </c>
      <c r="D97" s="75" t="s">
        <v>164</v>
      </c>
      <c r="E97" s="60" t="s">
        <v>153</v>
      </c>
      <c r="F97" s="60" t="s">
        <v>106</v>
      </c>
      <c r="G97" s="60" t="s">
        <v>107</v>
      </c>
      <c r="H97" s="60" t="s">
        <v>112</v>
      </c>
      <c r="I97" s="56">
        <v>65</v>
      </c>
      <c r="J97" s="56" t="s">
        <v>116</v>
      </c>
      <c r="K97" s="56" t="s">
        <v>110</v>
      </c>
      <c r="L97" s="61">
        <v>0</v>
      </c>
      <c r="M97" s="62">
        <f t="shared" si="45"/>
        <v>0</v>
      </c>
      <c r="N97" s="61">
        <v>17</v>
      </c>
      <c r="O97" s="62">
        <f t="shared" si="46"/>
        <v>1</v>
      </c>
      <c r="P97" s="61">
        <v>22</v>
      </c>
      <c r="Q97" s="62">
        <f t="shared" si="47"/>
        <v>1</v>
      </c>
      <c r="R97" s="61">
        <v>12</v>
      </c>
      <c r="S97" s="63">
        <f t="shared" si="48"/>
        <v>1</v>
      </c>
      <c r="T97" s="61">
        <v>21</v>
      </c>
      <c r="U97" s="63">
        <f t="shared" si="49"/>
        <v>1</v>
      </c>
      <c r="V97" s="61">
        <v>14</v>
      </c>
      <c r="W97" s="63">
        <f t="shared" si="50"/>
        <v>1</v>
      </c>
      <c r="X97" s="61">
        <v>14</v>
      </c>
      <c r="Y97" s="63">
        <f t="shared" si="51"/>
        <v>1</v>
      </c>
      <c r="Z97" s="61">
        <v>13</v>
      </c>
      <c r="AA97" s="63">
        <f t="shared" si="52"/>
        <v>1</v>
      </c>
      <c r="AB97" s="61">
        <v>14</v>
      </c>
      <c r="AC97" s="63">
        <f t="shared" si="53"/>
        <v>1</v>
      </c>
      <c r="AD97" s="64">
        <v>12</v>
      </c>
      <c r="AE97" s="65">
        <f t="shared" si="54"/>
        <v>1</v>
      </c>
      <c r="AF97" s="64">
        <v>7</v>
      </c>
      <c r="AG97" s="65">
        <f t="shared" si="55"/>
        <v>1</v>
      </c>
      <c r="AH97" s="64">
        <v>13</v>
      </c>
      <c r="AI97" s="65">
        <f t="shared" si="56"/>
        <v>1</v>
      </c>
      <c r="AJ97" s="64"/>
      <c r="AK97" s="65">
        <f t="shared" si="57"/>
        <v>0</v>
      </c>
      <c r="AL97" s="64"/>
      <c r="AM97" s="65">
        <f t="shared" si="58"/>
        <v>0</v>
      </c>
      <c r="AN97" s="64"/>
      <c r="AO97" s="65">
        <f t="shared" si="59"/>
        <v>0</v>
      </c>
      <c r="AP97" s="66">
        <f t="shared" si="60"/>
        <v>159</v>
      </c>
      <c r="AQ97" s="66">
        <f t="shared" si="61"/>
        <v>11</v>
      </c>
      <c r="AR97" s="56">
        <v>1</v>
      </c>
      <c r="AS97" s="56"/>
      <c r="AT97" s="56">
        <v>14</v>
      </c>
      <c r="AU97" s="67">
        <f t="shared" si="62"/>
        <v>15</v>
      </c>
      <c r="AV97" s="68">
        <f t="shared" si="63"/>
        <v>1</v>
      </c>
      <c r="AW97" s="68">
        <f t="shared" si="64"/>
        <v>1</v>
      </c>
      <c r="AX97" s="14">
        <f t="shared" si="79"/>
        <v>14</v>
      </c>
      <c r="AY97" s="67">
        <f t="shared" si="65"/>
        <v>16</v>
      </c>
      <c r="AZ97" s="69">
        <f t="shared" si="66"/>
        <v>0</v>
      </c>
      <c r="BA97" s="69">
        <f t="shared" si="67"/>
        <v>-1</v>
      </c>
      <c r="BB97" s="69">
        <f t="shared" si="68"/>
        <v>0</v>
      </c>
      <c r="BC97" s="67">
        <f t="shared" si="69"/>
        <v>-1</v>
      </c>
      <c r="BD97" s="70">
        <f t="shared" si="70"/>
        <v>-6.25</v>
      </c>
      <c r="BE97" s="70">
        <f t="shared" si="71"/>
        <v>0</v>
      </c>
      <c r="BF97" s="71"/>
      <c r="BG97" s="71"/>
      <c r="BH97" s="71">
        <v>2</v>
      </c>
      <c r="BI97" s="54">
        <f t="shared" si="72"/>
        <v>2</v>
      </c>
      <c r="BJ97" s="18">
        <f t="shared" si="73"/>
        <v>13</v>
      </c>
      <c r="BK97" s="18">
        <v>3</v>
      </c>
      <c r="BL97" s="18">
        <f t="shared" si="74"/>
        <v>16</v>
      </c>
      <c r="BM97" s="18">
        <f t="shared" si="75"/>
        <v>0</v>
      </c>
      <c r="BN97" s="18">
        <f t="shared" si="76"/>
        <v>0</v>
      </c>
      <c r="BO97" s="73"/>
      <c r="BP97" s="55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60"/>
      <c r="CV97" s="56">
        <f>BC97+BQ97</f>
        <v>-1</v>
      </c>
      <c r="CW97" s="173">
        <f t="shared" si="77"/>
        <v>-6.25</v>
      </c>
      <c r="CX97" s="60"/>
      <c r="CY97" s="60"/>
      <c r="CZ97" s="60"/>
      <c r="DA97" s="60"/>
      <c r="DB97" s="60"/>
      <c r="DC97" s="75"/>
      <c r="DD97" s="60"/>
      <c r="DE97" s="75"/>
      <c r="DF97" s="60"/>
      <c r="DG97" s="60"/>
      <c r="DH97" s="60"/>
      <c r="DI97" s="60"/>
      <c r="DJ97" s="3"/>
      <c r="DK97" s="3">
        <v>1</v>
      </c>
      <c r="DL97" s="3"/>
      <c r="DM97" s="3">
        <v>14</v>
      </c>
      <c r="DN97" s="3">
        <v>15</v>
      </c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</row>
    <row r="98" spans="1:161" s="86" customFormat="1">
      <c r="A98" s="56">
        <v>174</v>
      </c>
      <c r="B98" s="58">
        <v>80030074</v>
      </c>
      <c r="C98" s="59" t="s">
        <v>190</v>
      </c>
      <c r="D98" s="75" t="s">
        <v>188</v>
      </c>
      <c r="E98" s="60" t="s">
        <v>153</v>
      </c>
      <c r="F98" s="60" t="s">
        <v>106</v>
      </c>
      <c r="G98" s="60" t="s">
        <v>107</v>
      </c>
      <c r="H98" s="60" t="s">
        <v>112</v>
      </c>
      <c r="I98" s="56">
        <v>37</v>
      </c>
      <c r="J98" s="56" t="s">
        <v>116</v>
      </c>
      <c r="K98" s="56" t="s">
        <v>110</v>
      </c>
      <c r="L98" s="61">
        <v>0</v>
      </c>
      <c r="M98" s="62">
        <f t="shared" si="45"/>
        <v>0</v>
      </c>
      <c r="N98" s="61">
        <v>3</v>
      </c>
      <c r="O98" s="62">
        <f t="shared" si="46"/>
        <v>1</v>
      </c>
      <c r="P98" s="61">
        <v>5</v>
      </c>
      <c r="Q98" s="62">
        <f t="shared" si="47"/>
        <v>1</v>
      </c>
      <c r="R98" s="61">
        <v>12</v>
      </c>
      <c r="S98" s="63">
        <f t="shared" si="48"/>
        <v>1</v>
      </c>
      <c r="T98" s="61">
        <v>9</v>
      </c>
      <c r="U98" s="63">
        <f t="shared" si="49"/>
        <v>1</v>
      </c>
      <c r="V98" s="61">
        <v>10</v>
      </c>
      <c r="W98" s="63">
        <f t="shared" si="50"/>
        <v>1</v>
      </c>
      <c r="X98" s="61">
        <v>18</v>
      </c>
      <c r="Y98" s="63">
        <f t="shared" si="51"/>
        <v>1</v>
      </c>
      <c r="Z98" s="61">
        <v>15</v>
      </c>
      <c r="AA98" s="63">
        <f t="shared" si="52"/>
        <v>1</v>
      </c>
      <c r="AB98" s="61">
        <v>15</v>
      </c>
      <c r="AC98" s="63">
        <f t="shared" si="53"/>
        <v>1</v>
      </c>
      <c r="AD98" s="64">
        <v>9</v>
      </c>
      <c r="AE98" s="65">
        <f t="shared" si="54"/>
        <v>1</v>
      </c>
      <c r="AF98" s="64">
        <v>16</v>
      </c>
      <c r="AG98" s="65">
        <f t="shared" si="55"/>
        <v>1</v>
      </c>
      <c r="AH98" s="64">
        <v>16</v>
      </c>
      <c r="AI98" s="65">
        <f t="shared" si="56"/>
        <v>1</v>
      </c>
      <c r="AJ98" s="64"/>
      <c r="AK98" s="65">
        <f t="shared" si="57"/>
        <v>0</v>
      </c>
      <c r="AL98" s="64"/>
      <c r="AM98" s="65">
        <f t="shared" si="58"/>
        <v>0</v>
      </c>
      <c r="AN98" s="64"/>
      <c r="AO98" s="65">
        <f t="shared" si="59"/>
        <v>0</v>
      </c>
      <c r="AP98" s="66">
        <f t="shared" si="60"/>
        <v>128</v>
      </c>
      <c r="AQ98" s="66">
        <f t="shared" si="61"/>
        <v>11</v>
      </c>
      <c r="AR98" s="56">
        <v>1</v>
      </c>
      <c r="AS98" s="56"/>
      <c r="AT98" s="56">
        <v>14</v>
      </c>
      <c r="AU98" s="67">
        <f t="shared" si="62"/>
        <v>15</v>
      </c>
      <c r="AV98" s="68">
        <f t="shared" si="63"/>
        <v>1</v>
      </c>
      <c r="AW98" s="68">
        <f t="shared" si="64"/>
        <v>1</v>
      </c>
      <c r="AX98" s="14">
        <f t="shared" si="79"/>
        <v>14</v>
      </c>
      <c r="AY98" s="67">
        <f t="shared" si="65"/>
        <v>16</v>
      </c>
      <c r="AZ98" s="69">
        <f t="shared" si="66"/>
        <v>0</v>
      </c>
      <c r="BA98" s="69">
        <f t="shared" si="67"/>
        <v>-1</v>
      </c>
      <c r="BB98" s="69">
        <f t="shared" si="68"/>
        <v>0</v>
      </c>
      <c r="BC98" s="67">
        <f t="shared" si="69"/>
        <v>-1</v>
      </c>
      <c r="BD98" s="70">
        <f t="shared" si="70"/>
        <v>-6.25</v>
      </c>
      <c r="BE98" s="70">
        <f t="shared" si="71"/>
        <v>0</v>
      </c>
      <c r="BF98" s="71"/>
      <c r="BG98" s="71"/>
      <c r="BH98" s="71">
        <v>2</v>
      </c>
      <c r="BI98" s="54">
        <f t="shared" si="72"/>
        <v>2</v>
      </c>
      <c r="BJ98" s="18">
        <f t="shared" si="73"/>
        <v>13</v>
      </c>
      <c r="BK98" s="18">
        <v>3</v>
      </c>
      <c r="BL98" s="18">
        <f t="shared" si="74"/>
        <v>16</v>
      </c>
      <c r="BM98" s="18">
        <f t="shared" si="75"/>
        <v>0</v>
      </c>
      <c r="BN98" s="18">
        <f t="shared" si="76"/>
        <v>0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>BC98+BQ98</f>
        <v>-1</v>
      </c>
      <c r="CW98" s="173">
        <f t="shared" si="77"/>
        <v>-6.25</v>
      </c>
      <c r="CX98" s="60"/>
      <c r="CY98" s="60"/>
      <c r="CZ98" s="60"/>
      <c r="DA98" s="60"/>
      <c r="DB98" s="60"/>
      <c r="DC98" s="75"/>
      <c r="DD98" s="60"/>
      <c r="DE98" s="75"/>
      <c r="DF98" s="60"/>
      <c r="DG98" s="60"/>
      <c r="DH98" s="60"/>
      <c r="DI98" s="60"/>
      <c r="DJ98" s="3"/>
      <c r="DK98" s="3">
        <v>1</v>
      </c>
      <c r="DL98" s="3"/>
      <c r="DM98" s="3">
        <v>14</v>
      </c>
      <c r="DN98" s="3">
        <v>15</v>
      </c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</row>
    <row r="99" spans="1:161" s="86" customFormat="1">
      <c r="A99" s="56">
        <v>175</v>
      </c>
      <c r="B99" s="58">
        <v>80030079</v>
      </c>
      <c r="C99" s="59" t="s">
        <v>196</v>
      </c>
      <c r="D99" s="75" t="s">
        <v>197</v>
      </c>
      <c r="E99" s="60" t="s">
        <v>153</v>
      </c>
      <c r="F99" s="60" t="s">
        <v>106</v>
      </c>
      <c r="G99" s="60" t="s">
        <v>107</v>
      </c>
      <c r="H99" s="60" t="s">
        <v>112</v>
      </c>
      <c r="I99" s="56">
        <v>50</v>
      </c>
      <c r="J99" s="56" t="s">
        <v>116</v>
      </c>
      <c r="K99" s="56" t="s">
        <v>110</v>
      </c>
      <c r="L99" s="61">
        <v>0</v>
      </c>
      <c r="M99" s="62">
        <f t="shared" si="45"/>
        <v>0</v>
      </c>
      <c r="N99" s="61">
        <v>8</v>
      </c>
      <c r="O99" s="62">
        <f t="shared" si="46"/>
        <v>1</v>
      </c>
      <c r="P99" s="61">
        <v>9</v>
      </c>
      <c r="Q99" s="62">
        <f t="shared" si="47"/>
        <v>1</v>
      </c>
      <c r="R99" s="61">
        <v>13</v>
      </c>
      <c r="S99" s="63">
        <f t="shared" si="48"/>
        <v>1</v>
      </c>
      <c r="T99" s="61">
        <v>20</v>
      </c>
      <c r="U99" s="63">
        <f t="shared" si="49"/>
        <v>1</v>
      </c>
      <c r="V99" s="61">
        <v>16</v>
      </c>
      <c r="W99" s="63">
        <f t="shared" si="50"/>
        <v>1</v>
      </c>
      <c r="X99" s="61">
        <v>15</v>
      </c>
      <c r="Y99" s="63">
        <f t="shared" si="51"/>
        <v>1</v>
      </c>
      <c r="Z99" s="61">
        <v>8</v>
      </c>
      <c r="AA99" s="63">
        <f t="shared" si="52"/>
        <v>1</v>
      </c>
      <c r="AB99" s="61">
        <v>12</v>
      </c>
      <c r="AC99" s="63">
        <f t="shared" si="53"/>
        <v>1</v>
      </c>
      <c r="AD99" s="64">
        <v>21</v>
      </c>
      <c r="AE99" s="65">
        <f t="shared" si="54"/>
        <v>1</v>
      </c>
      <c r="AF99" s="64">
        <v>10</v>
      </c>
      <c r="AG99" s="65">
        <f t="shared" si="55"/>
        <v>1</v>
      </c>
      <c r="AH99" s="64">
        <v>11</v>
      </c>
      <c r="AI99" s="65">
        <f t="shared" si="56"/>
        <v>1</v>
      </c>
      <c r="AJ99" s="64"/>
      <c r="AK99" s="65">
        <f t="shared" si="57"/>
        <v>0</v>
      </c>
      <c r="AL99" s="64"/>
      <c r="AM99" s="65">
        <f t="shared" si="58"/>
        <v>0</v>
      </c>
      <c r="AN99" s="64"/>
      <c r="AO99" s="65">
        <f t="shared" si="59"/>
        <v>0</v>
      </c>
      <c r="AP99" s="66">
        <f t="shared" si="60"/>
        <v>143</v>
      </c>
      <c r="AQ99" s="66">
        <f t="shared" si="61"/>
        <v>11</v>
      </c>
      <c r="AR99" s="56">
        <v>1</v>
      </c>
      <c r="AS99" s="56"/>
      <c r="AT99" s="56">
        <v>14</v>
      </c>
      <c r="AU99" s="67">
        <f t="shared" si="62"/>
        <v>15</v>
      </c>
      <c r="AV99" s="68">
        <f t="shared" si="63"/>
        <v>1</v>
      </c>
      <c r="AW99" s="68">
        <f t="shared" si="64"/>
        <v>1</v>
      </c>
      <c r="AX99" s="14">
        <f t="shared" si="79"/>
        <v>14</v>
      </c>
      <c r="AY99" s="67">
        <f t="shared" si="65"/>
        <v>16</v>
      </c>
      <c r="AZ99" s="69">
        <f t="shared" si="66"/>
        <v>0</v>
      </c>
      <c r="BA99" s="69">
        <f t="shared" si="67"/>
        <v>-1</v>
      </c>
      <c r="BB99" s="69">
        <f t="shared" si="68"/>
        <v>0</v>
      </c>
      <c r="BC99" s="67">
        <f t="shared" si="69"/>
        <v>-1</v>
      </c>
      <c r="BD99" s="70">
        <f t="shared" si="70"/>
        <v>-6.25</v>
      </c>
      <c r="BE99" s="70">
        <f t="shared" si="71"/>
        <v>0</v>
      </c>
      <c r="BF99" s="71"/>
      <c r="BG99" s="71"/>
      <c r="BH99" s="71"/>
      <c r="BI99" s="54">
        <f t="shared" si="72"/>
        <v>0</v>
      </c>
      <c r="BJ99" s="18">
        <f t="shared" si="73"/>
        <v>15</v>
      </c>
      <c r="BK99" s="18"/>
      <c r="BL99" s="18">
        <f t="shared" si="74"/>
        <v>15</v>
      </c>
      <c r="BM99" s="18">
        <f t="shared" si="75"/>
        <v>-1</v>
      </c>
      <c r="BN99" s="18">
        <f t="shared" si="76"/>
        <v>-6.25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>BC99+BQ99</f>
        <v>-1</v>
      </c>
      <c r="CW99" s="173">
        <f t="shared" si="77"/>
        <v>-6.25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14</v>
      </c>
      <c r="DN99" s="3">
        <v>15</v>
      </c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</row>
    <row r="100" spans="1:161" s="86" customFormat="1">
      <c r="A100" s="56">
        <v>188</v>
      </c>
      <c r="B100" s="58">
        <v>80030042</v>
      </c>
      <c r="C100" s="59" t="s">
        <v>151</v>
      </c>
      <c r="D100" s="75" t="s">
        <v>152</v>
      </c>
      <c r="E100" s="60" t="s">
        <v>153</v>
      </c>
      <c r="F100" s="60" t="s">
        <v>106</v>
      </c>
      <c r="G100" s="60" t="s">
        <v>107</v>
      </c>
      <c r="H100" s="60" t="s">
        <v>108</v>
      </c>
      <c r="I100" s="56">
        <v>35</v>
      </c>
      <c r="J100" s="56" t="s">
        <v>116</v>
      </c>
      <c r="K100" s="56" t="s">
        <v>110</v>
      </c>
      <c r="L100" s="61">
        <v>0</v>
      </c>
      <c r="M100" s="62">
        <f t="shared" si="45"/>
        <v>0</v>
      </c>
      <c r="N100" s="61">
        <v>23</v>
      </c>
      <c r="O100" s="62">
        <f t="shared" si="46"/>
        <v>1</v>
      </c>
      <c r="P100" s="61">
        <v>26</v>
      </c>
      <c r="Q100" s="62">
        <f t="shared" si="47"/>
        <v>1</v>
      </c>
      <c r="R100" s="61">
        <v>26</v>
      </c>
      <c r="S100" s="63">
        <f t="shared" si="48"/>
        <v>1</v>
      </c>
      <c r="T100" s="61">
        <v>27</v>
      </c>
      <c r="U100" s="63">
        <f t="shared" si="49"/>
        <v>1</v>
      </c>
      <c r="V100" s="61">
        <v>26</v>
      </c>
      <c r="W100" s="63">
        <f t="shared" si="50"/>
        <v>1</v>
      </c>
      <c r="X100" s="61">
        <v>20</v>
      </c>
      <c r="Y100" s="63">
        <f t="shared" si="51"/>
        <v>1</v>
      </c>
      <c r="Z100" s="61">
        <v>33</v>
      </c>
      <c r="AA100" s="63">
        <f t="shared" si="52"/>
        <v>1</v>
      </c>
      <c r="AB100" s="61">
        <v>29</v>
      </c>
      <c r="AC100" s="63">
        <f t="shared" si="53"/>
        <v>1</v>
      </c>
      <c r="AD100" s="64">
        <v>0</v>
      </c>
      <c r="AE100" s="65">
        <f t="shared" si="54"/>
        <v>0</v>
      </c>
      <c r="AF100" s="64">
        <v>0</v>
      </c>
      <c r="AG100" s="65">
        <f t="shared" si="55"/>
        <v>0</v>
      </c>
      <c r="AH100" s="64">
        <v>0</v>
      </c>
      <c r="AI100" s="65">
        <f t="shared" si="56"/>
        <v>0</v>
      </c>
      <c r="AJ100" s="64"/>
      <c r="AK100" s="65">
        <f t="shared" si="57"/>
        <v>0</v>
      </c>
      <c r="AL100" s="64"/>
      <c r="AM100" s="65">
        <f t="shared" si="58"/>
        <v>0</v>
      </c>
      <c r="AN100" s="64"/>
      <c r="AO100" s="65">
        <f t="shared" si="59"/>
        <v>0</v>
      </c>
      <c r="AP100" s="66">
        <f t="shared" si="60"/>
        <v>210</v>
      </c>
      <c r="AQ100" s="66">
        <f t="shared" si="61"/>
        <v>8</v>
      </c>
      <c r="AR100" s="56">
        <v>1</v>
      </c>
      <c r="AS100" s="56"/>
      <c r="AT100" s="56">
        <v>11</v>
      </c>
      <c r="AU100" s="67">
        <f t="shared" si="62"/>
        <v>12</v>
      </c>
      <c r="AV100" s="68">
        <f t="shared" si="63"/>
        <v>1</v>
      </c>
      <c r="AW100" s="68">
        <f t="shared" si="64"/>
        <v>1</v>
      </c>
      <c r="AX100" s="14">
        <f t="shared" si="79"/>
        <v>10</v>
      </c>
      <c r="AY100" s="67">
        <f t="shared" si="65"/>
        <v>12</v>
      </c>
      <c r="AZ100" s="69">
        <f t="shared" si="66"/>
        <v>0</v>
      </c>
      <c r="BA100" s="69">
        <f t="shared" si="67"/>
        <v>-1</v>
      </c>
      <c r="BB100" s="69">
        <f t="shared" si="68"/>
        <v>1</v>
      </c>
      <c r="BC100" s="67">
        <f t="shared" si="69"/>
        <v>0</v>
      </c>
      <c r="BD100" s="70">
        <f t="shared" si="70"/>
        <v>0</v>
      </c>
      <c r="BE100" s="70">
        <f t="shared" si="71"/>
        <v>10</v>
      </c>
      <c r="BF100" s="71"/>
      <c r="BG100" s="71"/>
      <c r="BH100" s="71">
        <v>1</v>
      </c>
      <c r="BI100" s="54">
        <f t="shared" si="72"/>
        <v>1</v>
      </c>
      <c r="BJ100" s="18">
        <f t="shared" si="73"/>
        <v>11</v>
      </c>
      <c r="BK100" s="18">
        <v>2</v>
      </c>
      <c r="BL100" s="18">
        <f t="shared" si="74"/>
        <v>13</v>
      </c>
      <c r="BM100" s="18">
        <f t="shared" si="75"/>
        <v>1</v>
      </c>
      <c r="BN100" s="18">
        <f t="shared" si="76"/>
        <v>8.3333333333333321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>BC100+BQ100</f>
        <v>0</v>
      </c>
      <c r="CW100" s="173">
        <f t="shared" si="77"/>
        <v>0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10</v>
      </c>
      <c r="DN100" s="3">
        <v>11</v>
      </c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</row>
    <row r="101" spans="1:161" s="86" customFormat="1">
      <c r="A101" s="56">
        <v>189</v>
      </c>
      <c r="B101" s="58">
        <v>80030045</v>
      </c>
      <c r="C101" s="59" t="s">
        <v>156</v>
      </c>
      <c r="D101" s="75" t="s">
        <v>152</v>
      </c>
      <c r="E101" s="60" t="s">
        <v>153</v>
      </c>
      <c r="F101" s="60" t="s">
        <v>106</v>
      </c>
      <c r="G101" s="60" t="s">
        <v>107</v>
      </c>
      <c r="H101" s="60" t="s">
        <v>108</v>
      </c>
      <c r="I101" s="56">
        <v>40</v>
      </c>
      <c r="J101" s="56" t="s">
        <v>116</v>
      </c>
      <c r="K101" s="56" t="s">
        <v>113</v>
      </c>
      <c r="L101" s="61">
        <v>14</v>
      </c>
      <c r="M101" s="62">
        <f t="shared" si="45"/>
        <v>1</v>
      </c>
      <c r="N101" s="61">
        <v>40</v>
      </c>
      <c r="O101" s="62">
        <f t="shared" si="46"/>
        <v>2</v>
      </c>
      <c r="P101" s="61">
        <v>40</v>
      </c>
      <c r="Q101" s="62">
        <f t="shared" si="47"/>
        <v>2</v>
      </c>
      <c r="R101" s="61">
        <v>56</v>
      </c>
      <c r="S101" s="63">
        <f t="shared" si="48"/>
        <v>2</v>
      </c>
      <c r="T101" s="61">
        <v>51</v>
      </c>
      <c r="U101" s="63">
        <f t="shared" si="49"/>
        <v>2</v>
      </c>
      <c r="V101" s="61">
        <v>55</v>
      </c>
      <c r="W101" s="63">
        <f t="shared" si="50"/>
        <v>2</v>
      </c>
      <c r="X101" s="61">
        <v>49</v>
      </c>
      <c r="Y101" s="63">
        <f t="shared" si="51"/>
        <v>2</v>
      </c>
      <c r="Z101" s="61">
        <v>48</v>
      </c>
      <c r="AA101" s="63">
        <f t="shared" si="52"/>
        <v>2</v>
      </c>
      <c r="AB101" s="61">
        <v>34</v>
      </c>
      <c r="AC101" s="63">
        <f t="shared" si="53"/>
        <v>1</v>
      </c>
      <c r="AD101" s="64">
        <v>0</v>
      </c>
      <c r="AE101" s="65">
        <f t="shared" si="54"/>
        <v>0</v>
      </c>
      <c r="AF101" s="64">
        <v>0</v>
      </c>
      <c r="AG101" s="65">
        <f t="shared" si="55"/>
        <v>0</v>
      </c>
      <c r="AH101" s="64">
        <v>0</v>
      </c>
      <c r="AI101" s="65">
        <f t="shared" si="56"/>
        <v>0</v>
      </c>
      <c r="AJ101" s="64"/>
      <c r="AK101" s="65">
        <f t="shared" si="57"/>
        <v>0</v>
      </c>
      <c r="AL101" s="64"/>
      <c r="AM101" s="65">
        <f t="shared" si="58"/>
        <v>0</v>
      </c>
      <c r="AN101" s="64"/>
      <c r="AO101" s="65">
        <f t="shared" si="59"/>
        <v>0</v>
      </c>
      <c r="AP101" s="66">
        <f t="shared" si="60"/>
        <v>387</v>
      </c>
      <c r="AQ101" s="66">
        <f t="shared" si="61"/>
        <v>16</v>
      </c>
      <c r="AR101" s="56">
        <v>1</v>
      </c>
      <c r="AS101" s="56">
        <v>1</v>
      </c>
      <c r="AT101" s="56">
        <v>19</v>
      </c>
      <c r="AU101" s="67">
        <f t="shared" si="62"/>
        <v>21</v>
      </c>
      <c r="AV101" s="68">
        <f t="shared" si="63"/>
        <v>1</v>
      </c>
      <c r="AW101" s="68">
        <f t="shared" si="64"/>
        <v>1</v>
      </c>
      <c r="AX101" s="14">
        <f t="shared" si="79"/>
        <v>19</v>
      </c>
      <c r="AY101" s="67">
        <f t="shared" si="65"/>
        <v>21</v>
      </c>
      <c r="AZ101" s="69">
        <f t="shared" si="66"/>
        <v>0</v>
      </c>
      <c r="BA101" s="69">
        <f t="shared" si="67"/>
        <v>0</v>
      </c>
      <c r="BB101" s="69">
        <f t="shared" si="68"/>
        <v>0</v>
      </c>
      <c r="BC101" s="67">
        <f t="shared" si="69"/>
        <v>0</v>
      </c>
      <c r="BD101" s="70">
        <f t="shared" si="70"/>
        <v>0</v>
      </c>
      <c r="BE101" s="70">
        <f t="shared" si="71"/>
        <v>0</v>
      </c>
      <c r="BF101" s="71">
        <v>1</v>
      </c>
      <c r="BG101" s="71"/>
      <c r="BH101" s="71">
        <v>2</v>
      </c>
      <c r="BI101" s="54">
        <f t="shared" si="72"/>
        <v>3</v>
      </c>
      <c r="BJ101" s="18">
        <f t="shared" si="73"/>
        <v>18</v>
      </c>
      <c r="BK101" s="18">
        <v>3</v>
      </c>
      <c r="BL101" s="18">
        <f t="shared" si="74"/>
        <v>21</v>
      </c>
      <c r="BM101" s="18">
        <f t="shared" si="75"/>
        <v>0</v>
      </c>
      <c r="BN101" s="18">
        <f t="shared" si="76"/>
        <v>0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>
        <v>1</v>
      </c>
      <c r="CV101" s="56">
        <f>BC101+CU101</f>
        <v>1</v>
      </c>
      <c r="CW101" s="173">
        <f t="shared" si="77"/>
        <v>4.7619047619047619</v>
      </c>
      <c r="CX101" s="60"/>
      <c r="CY101" s="60"/>
      <c r="CZ101" s="60"/>
      <c r="DA101" s="60"/>
      <c r="DB101" s="60"/>
      <c r="DC101" s="75">
        <v>1</v>
      </c>
      <c r="DD101" s="60"/>
      <c r="DE101" s="75"/>
      <c r="DF101" s="60"/>
      <c r="DG101" s="60"/>
      <c r="DH101" s="60"/>
      <c r="DI101" s="60"/>
      <c r="DJ101" s="3"/>
      <c r="DK101" s="3">
        <v>1</v>
      </c>
      <c r="DL101" s="3">
        <v>1</v>
      </c>
      <c r="DM101" s="3">
        <v>19</v>
      </c>
      <c r="DN101" s="3">
        <v>21</v>
      </c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</row>
    <row r="102" spans="1:161" s="86" customFormat="1">
      <c r="A102" s="56">
        <v>190</v>
      </c>
      <c r="B102" s="58">
        <v>80030052</v>
      </c>
      <c r="C102" s="59" t="s">
        <v>165</v>
      </c>
      <c r="D102" s="75" t="s">
        <v>164</v>
      </c>
      <c r="E102" s="60" t="s">
        <v>153</v>
      </c>
      <c r="F102" s="60" t="s">
        <v>106</v>
      </c>
      <c r="G102" s="60" t="s">
        <v>107</v>
      </c>
      <c r="H102" s="60" t="s">
        <v>112</v>
      </c>
      <c r="I102" s="56">
        <v>40</v>
      </c>
      <c r="J102" s="56" t="s">
        <v>116</v>
      </c>
      <c r="K102" s="56" t="s">
        <v>110</v>
      </c>
      <c r="L102" s="61">
        <v>0</v>
      </c>
      <c r="M102" s="62">
        <f t="shared" si="45"/>
        <v>0</v>
      </c>
      <c r="N102" s="61">
        <v>8</v>
      </c>
      <c r="O102" s="62">
        <f t="shared" si="46"/>
        <v>1</v>
      </c>
      <c r="P102" s="61">
        <v>9</v>
      </c>
      <c r="Q102" s="62">
        <f t="shared" si="47"/>
        <v>1</v>
      </c>
      <c r="R102" s="61">
        <v>15</v>
      </c>
      <c r="S102" s="63">
        <f t="shared" si="48"/>
        <v>1</v>
      </c>
      <c r="T102" s="61">
        <v>12</v>
      </c>
      <c r="U102" s="63">
        <f t="shared" si="49"/>
        <v>1</v>
      </c>
      <c r="V102" s="61">
        <v>21</v>
      </c>
      <c r="W102" s="63">
        <f t="shared" si="50"/>
        <v>1</v>
      </c>
      <c r="X102" s="61">
        <v>17</v>
      </c>
      <c r="Y102" s="63">
        <f t="shared" si="51"/>
        <v>1</v>
      </c>
      <c r="Z102" s="61">
        <v>17</v>
      </c>
      <c r="AA102" s="63">
        <f t="shared" si="52"/>
        <v>1</v>
      </c>
      <c r="AB102" s="61">
        <v>22</v>
      </c>
      <c r="AC102" s="63">
        <f t="shared" si="53"/>
        <v>1</v>
      </c>
      <c r="AD102" s="64">
        <v>13</v>
      </c>
      <c r="AE102" s="65">
        <f t="shared" si="54"/>
        <v>1</v>
      </c>
      <c r="AF102" s="64">
        <v>9</v>
      </c>
      <c r="AG102" s="65">
        <f t="shared" si="55"/>
        <v>1</v>
      </c>
      <c r="AH102" s="64">
        <v>8</v>
      </c>
      <c r="AI102" s="65">
        <f t="shared" si="56"/>
        <v>1</v>
      </c>
      <c r="AJ102" s="64"/>
      <c r="AK102" s="65">
        <f t="shared" si="57"/>
        <v>0</v>
      </c>
      <c r="AL102" s="64"/>
      <c r="AM102" s="65">
        <f t="shared" si="58"/>
        <v>0</v>
      </c>
      <c r="AN102" s="64"/>
      <c r="AO102" s="65">
        <f t="shared" si="59"/>
        <v>0</v>
      </c>
      <c r="AP102" s="66">
        <f t="shared" si="60"/>
        <v>151</v>
      </c>
      <c r="AQ102" s="66">
        <f t="shared" si="61"/>
        <v>11</v>
      </c>
      <c r="AR102" s="56">
        <v>1</v>
      </c>
      <c r="AS102" s="56"/>
      <c r="AT102" s="56">
        <v>15</v>
      </c>
      <c r="AU102" s="67">
        <f t="shared" si="62"/>
        <v>16</v>
      </c>
      <c r="AV102" s="68">
        <f t="shared" si="63"/>
        <v>1</v>
      </c>
      <c r="AW102" s="68">
        <f t="shared" si="64"/>
        <v>1</v>
      </c>
      <c r="AX102" s="14">
        <f t="shared" si="79"/>
        <v>14</v>
      </c>
      <c r="AY102" s="67">
        <f t="shared" si="65"/>
        <v>16</v>
      </c>
      <c r="AZ102" s="69">
        <f t="shared" si="66"/>
        <v>0</v>
      </c>
      <c r="BA102" s="69">
        <f t="shared" si="67"/>
        <v>-1</v>
      </c>
      <c r="BB102" s="69">
        <f t="shared" si="68"/>
        <v>1</v>
      </c>
      <c r="BC102" s="67">
        <f t="shared" si="69"/>
        <v>0</v>
      </c>
      <c r="BD102" s="70">
        <f t="shared" si="70"/>
        <v>0</v>
      </c>
      <c r="BE102" s="70">
        <f t="shared" si="71"/>
        <v>7.1428571428571423</v>
      </c>
      <c r="BF102" s="71"/>
      <c r="BG102" s="71"/>
      <c r="BH102" s="71">
        <v>1</v>
      </c>
      <c r="BI102" s="54">
        <f t="shared" si="72"/>
        <v>1</v>
      </c>
      <c r="BJ102" s="18">
        <f t="shared" si="73"/>
        <v>15</v>
      </c>
      <c r="BK102" s="18">
        <v>1</v>
      </c>
      <c r="BL102" s="18">
        <f t="shared" si="74"/>
        <v>16</v>
      </c>
      <c r="BM102" s="18">
        <f t="shared" si="75"/>
        <v>0</v>
      </c>
      <c r="BN102" s="18">
        <f t="shared" si="76"/>
        <v>0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 t="shared" ref="CV102:CV112" si="80">BC102+BQ102</f>
        <v>0</v>
      </c>
      <c r="CW102" s="173">
        <f t="shared" si="77"/>
        <v>0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15</v>
      </c>
      <c r="DN102" s="3">
        <v>16</v>
      </c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</row>
    <row r="103" spans="1:161" s="3" customFormat="1">
      <c r="A103" s="56">
        <v>191</v>
      </c>
      <c r="B103" s="58">
        <v>80030053</v>
      </c>
      <c r="C103" s="59" t="s">
        <v>164</v>
      </c>
      <c r="D103" s="75" t="s">
        <v>164</v>
      </c>
      <c r="E103" s="60" t="s">
        <v>153</v>
      </c>
      <c r="F103" s="60" t="s">
        <v>106</v>
      </c>
      <c r="G103" s="60" t="s">
        <v>107</v>
      </c>
      <c r="H103" s="60" t="s">
        <v>112</v>
      </c>
      <c r="I103" s="56">
        <v>38</v>
      </c>
      <c r="J103" s="56" t="s">
        <v>116</v>
      </c>
      <c r="K103" s="56" t="s">
        <v>113</v>
      </c>
      <c r="L103" s="61">
        <v>0</v>
      </c>
      <c r="M103" s="62">
        <f t="shared" si="45"/>
        <v>0</v>
      </c>
      <c r="N103" s="61">
        <v>7</v>
      </c>
      <c r="O103" s="62">
        <f t="shared" si="46"/>
        <v>1</v>
      </c>
      <c r="P103" s="61">
        <v>13</v>
      </c>
      <c r="Q103" s="62">
        <f t="shared" si="47"/>
        <v>1</v>
      </c>
      <c r="R103" s="61">
        <v>21</v>
      </c>
      <c r="S103" s="63">
        <f t="shared" si="48"/>
        <v>1</v>
      </c>
      <c r="T103" s="61">
        <v>21</v>
      </c>
      <c r="U103" s="63">
        <f t="shared" si="49"/>
        <v>1</v>
      </c>
      <c r="V103" s="61">
        <v>26</v>
      </c>
      <c r="W103" s="63">
        <f t="shared" si="50"/>
        <v>1</v>
      </c>
      <c r="X103" s="61">
        <v>29</v>
      </c>
      <c r="Y103" s="63">
        <f t="shared" si="51"/>
        <v>1</v>
      </c>
      <c r="Z103" s="61">
        <v>20</v>
      </c>
      <c r="AA103" s="63">
        <f t="shared" si="52"/>
        <v>1</v>
      </c>
      <c r="AB103" s="61">
        <v>22</v>
      </c>
      <c r="AC103" s="63">
        <f t="shared" si="53"/>
        <v>1</v>
      </c>
      <c r="AD103" s="64">
        <v>32</v>
      </c>
      <c r="AE103" s="65">
        <f t="shared" si="54"/>
        <v>1</v>
      </c>
      <c r="AF103" s="64">
        <v>22</v>
      </c>
      <c r="AG103" s="65">
        <f t="shared" si="55"/>
        <v>1</v>
      </c>
      <c r="AH103" s="64">
        <v>20</v>
      </c>
      <c r="AI103" s="65">
        <f t="shared" si="56"/>
        <v>1</v>
      </c>
      <c r="AJ103" s="64"/>
      <c r="AK103" s="65">
        <f t="shared" si="57"/>
        <v>0</v>
      </c>
      <c r="AL103" s="64"/>
      <c r="AM103" s="65">
        <f t="shared" si="58"/>
        <v>0</v>
      </c>
      <c r="AN103" s="64"/>
      <c r="AO103" s="65">
        <f t="shared" si="59"/>
        <v>0</v>
      </c>
      <c r="AP103" s="66">
        <f t="shared" si="60"/>
        <v>233</v>
      </c>
      <c r="AQ103" s="66">
        <f t="shared" si="61"/>
        <v>11</v>
      </c>
      <c r="AR103" s="56">
        <v>1</v>
      </c>
      <c r="AS103" s="56"/>
      <c r="AT103" s="56">
        <v>15</v>
      </c>
      <c r="AU103" s="67">
        <f t="shared" si="62"/>
        <v>16</v>
      </c>
      <c r="AV103" s="68">
        <f t="shared" si="63"/>
        <v>1</v>
      </c>
      <c r="AW103" s="68">
        <f t="shared" si="64"/>
        <v>1</v>
      </c>
      <c r="AX103" s="14">
        <f t="shared" si="79"/>
        <v>14</v>
      </c>
      <c r="AY103" s="67">
        <f t="shared" si="65"/>
        <v>16</v>
      </c>
      <c r="AZ103" s="69">
        <f t="shared" si="66"/>
        <v>0</v>
      </c>
      <c r="BA103" s="69">
        <f t="shared" si="67"/>
        <v>-1</v>
      </c>
      <c r="BB103" s="69">
        <f t="shared" si="68"/>
        <v>1</v>
      </c>
      <c r="BC103" s="67">
        <f t="shared" si="69"/>
        <v>0</v>
      </c>
      <c r="BD103" s="70">
        <f t="shared" si="70"/>
        <v>0</v>
      </c>
      <c r="BE103" s="70">
        <f t="shared" si="71"/>
        <v>7.1428571428571423</v>
      </c>
      <c r="BF103" s="71"/>
      <c r="BG103" s="71"/>
      <c r="BH103" s="71">
        <v>1</v>
      </c>
      <c r="BI103" s="54">
        <f t="shared" si="72"/>
        <v>1</v>
      </c>
      <c r="BJ103" s="18">
        <f t="shared" si="73"/>
        <v>15</v>
      </c>
      <c r="BK103" s="18">
        <v>1</v>
      </c>
      <c r="BL103" s="18">
        <f t="shared" si="74"/>
        <v>16</v>
      </c>
      <c r="BM103" s="18">
        <f t="shared" si="75"/>
        <v>0</v>
      </c>
      <c r="BN103" s="18">
        <f t="shared" si="76"/>
        <v>0</v>
      </c>
      <c r="BO103" s="73"/>
      <c r="BP103" s="55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56">
        <f t="shared" si="80"/>
        <v>0</v>
      </c>
      <c r="CW103" s="173">
        <f t="shared" si="77"/>
        <v>0</v>
      </c>
      <c r="CX103" s="60"/>
      <c r="CY103" s="60"/>
      <c r="CZ103" s="60"/>
      <c r="DA103" s="60"/>
      <c r="DB103" s="60"/>
      <c r="DC103" s="75"/>
      <c r="DD103" s="60"/>
      <c r="DE103" s="75"/>
      <c r="DF103" s="60"/>
      <c r="DG103" s="60"/>
      <c r="DH103" s="60"/>
      <c r="DI103" s="60"/>
      <c r="DK103" s="3">
        <v>1</v>
      </c>
      <c r="DM103" s="3">
        <v>15</v>
      </c>
      <c r="DN103" s="3">
        <v>16</v>
      </c>
    </row>
    <row r="104" spans="1:161" s="3" customFormat="1">
      <c r="A104" s="56">
        <v>192</v>
      </c>
      <c r="B104" s="58">
        <v>80030058</v>
      </c>
      <c r="C104" s="59" t="s">
        <v>172</v>
      </c>
      <c r="D104" s="75" t="s">
        <v>171</v>
      </c>
      <c r="E104" s="60" t="s">
        <v>153</v>
      </c>
      <c r="F104" s="60" t="s">
        <v>106</v>
      </c>
      <c r="G104" s="60" t="s">
        <v>107</v>
      </c>
      <c r="H104" s="60" t="s">
        <v>108</v>
      </c>
      <c r="I104" s="56">
        <v>40</v>
      </c>
      <c r="J104" s="56" t="s">
        <v>116</v>
      </c>
      <c r="K104" s="56" t="s">
        <v>113</v>
      </c>
      <c r="L104" s="61">
        <v>0</v>
      </c>
      <c r="M104" s="62">
        <f t="shared" si="45"/>
        <v>0</v>
      </c>
      <c r="N104" s="61">
        <v>25</v>
      </c>
      <c r="O104" s="62">
        <f t="shared" si="46"/>
        <v>1</v>
      </c>
      <c r="P104" s="61">
        <v>31</v>
      </c>
      <c r="Q104" s="62">
        <f t="shared" si="47"/>
        <v>1</v>
      </c>
      <c r="R104" s="61">
        <v>39</v>
      </c>
      <c r="S104" s="63">
        <f t="shared" si="48"/>
        <v>1</v>
      </c>
      <c r="T104" s="61">
        <v>35</v>
      </c>
      <c r="U104" s="63">
        <f t="shared" si="49"/>
        <v>1</v>
      </c>
      <c r="V104" s="61">
        <v>34</v>
      </c>
      <c r="W104" s="63">
        <f t="shared" si="50"/>
        <v>1</v>
      </c>
      <c r="X104" s="61">
        <v>26</v>
      </c>
      <c r="Y104" s="63">
        <f t="shared" si="51"/>
        <v>1</v>
      </c>
      <c r="Z104" s="61">
        <v>34</v>
      </c>
      <c r="AA104" s="63">
        <f t="shared" si="52"/>
        <v>1</v>
      </c>
      <c r="AB104" s="61">
        <v>23</v>
      </c>
      <c r="AC104" s="63">
        <f t="shared" si="53"/>
        <v>1</v>
      </c>
      <c r="AD104" s="64">
        <v>0</v>
      </c>
      <c r="AE104" s="65">
        <f t="shared" si="54"/>
        <v>0</v>
      </c>
      <c r="AF104" s="64">
        <v>0</v>
      </c>
      <c r="AG104" s="65">
        <f t="shared" si="55"/>
        <v>0</v>
      </c>
      <c r="AH104" s="64">
        <v>0</v>
      </c>
      <c r="AI104" s="65">
        <f t="shared" si="56"/>
        <v>0</v>
      </c>
      <c r="AJ104" s="64"/>
      <c r="AK104" s="65">
        <f t="shared" si="57"/>
        <v>0</v>
      </c>
      <c r="AL104" s="64"/>
      <c r="AM104" s="65">
        <f t="shared" si="58"/>
        <v>0</v>
      </c>
      <c r="AN104" s="64"/>
      <c r="AO104" s="65">
        <f t="shared" si="59"/>
        <v>0</v>
      </c>
      <c r="AP104" s="66">
        <f t="shared" si="60"/>
        <v>247</v>
      </c>
      <c r="AQ104" s="66">
        <f t="shared" si="61"/>
        <v>8</v>
      </c>
      <c r="AR104" s="56">
        <v>1</v>
      </c>
      <c r="AS104" s="56"/>
      <c r="AT104" s="56">
        <v>11</v>
      </c>
      <c r="AU104" s="67">
        <f t="shared" si="62"/>
        <v>12</v>
      </c>
      <c r="AV104" s="68">
        <f t="shared" si="63"/>
        <v>1</v>
      </c>
      <c r="AW104" s="68">
        <f t="shared" si="64"/>
        <v>1</v>
      </c>
      <c r="AX104" s="14">
        <f t="shared" si="79"/>
        <v>10</v>
      </c>
      <c r="AY104" s="67">
        <f t="shared" si="65"/>
        <v>12</v>
      </c>
      <c r="AZ104" s="69">
        <f t="shared" si="66"/>
        <v>0</v>
      </c>
      <c r="BA104" s="69">
        <f t="shared" si="67"/>
        <v>-1</v>
      </c>
      <c r="BB104" s="69">
        <f t="shared" si="68"/>
        <v>1</v>
      </c>
      <c r="BC104" s="67">
        <f t="shared" si="69"/>
        <v>0</v>
      </c>
      <c r="BD104" s="70">
        <f t="shared" si="70"/>
        <v>0</v>
      </c>
      <c r="BE104" s="70">
        <f t="shared" si="71"/>
        <v>10</v>
      </c>
      <c r="BF104" s="71">
        <v>1</v>
      </c>
      <c r="BG104" s="71"/>
      <c r="BH104" s="71">
        <v>1</v>
      </c>
      <c r="BI104" s="54">
        <f t="shared" si="72"/>
        <v>2</v>
      </c>
      <c r="BJ104" s="18">
        <f t="shared" si="73"/>
        <v>10</v>
      </c>
      <c r="BK104" s="18">
        <v>1</v>
      </c>
      <c r="BL104" s="18">
        <f t="shared" si="74"/>
        <v>11</v>
      </c>
      <c r="BM104" s="18">
        <f t="shared" si="75"/>
        <v>-1</v>
      </c>
      <c r="BN104" s="18">
        <f t="shared" si="76"/>
        <v>-8.3333333333333321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/>
      <c r="CV104" s="56">
        <f t="shared" si="80"/>
        <v>0</v>
      </c>
      <c r="CW104" s="173">
        <f t="shared" si="77"/>
        <v>0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K104" s="3">
        <v>1</v>
      </c>
      <c r="DM104" s="3">
        <v>12</v>
      </c>
      <c r="DN104" s="3">
        <v>13</v>
      </c>
    </row>
    <row r="105" spans="1:161" s="3" customFormat="1">
      <c r="A105" s="56">
        <v>193</v>
      </c>
      <c r="B105" s="58">
        <v>80030061</v>
      </c>
      <c r="C105" s="59" t="s">
        <v>176</v>
      </c>
      <c r="D105" s="75" t="s">
        <v>175</v>
      </c>
      <c r="E105" s="60" t="s">
        <v>153</v>
      </c>
      <c r="F105" s="60" t="s">
        <v>106</v>
      </c>
      <c r="G105" s="60" t="s">
        <v>107</v>
      </c>
      <c r="H105" s="60" t="s">
        <v>108</v>
      </c>
      <c r="I105" s="56">
        <v>75</v>
      </c>
      <c r="J105" s="56" t="s">
        <v>116</v>
      </c>
      <c r="K105" s="56" t="s">
        <v>110</v>
      </c>
      <c r="L105" s="61">
        <v>0</v>
      </c>
      <c r="M105" s="62">
        <f t="shared" si="45"/>
        <v>0</v>
      </c>
      <c r="N105" s="61">
        <v>19</v>
      </c>
      <c r="O105" s="62">
        <f t="shared" si="46"/>
        <v>1</v>
      </c>
      <c r="P105" s="61">
        <v>28</v>
      </c>
      <c r="Q105" s="62">
        <f t="shared" si="47"/>
        <v>1</v>
      </c>
      <c r="R105" s="61">
        <v>23</v>
      </c>
      <c r="S105" s="63">
        <f t="shared" si="48"/>
        <v>1</v>
      </c>
      <c r="T105" s="61">
        <v>34</v>
      </c>
      <c r="U105" s="63">
        <f t="shared" si="49"/>
        <v>1</v>
      </c>
      <c r="V105" s="61">
        <v>24</v>
      </c>
      <c r="W105" s="63">
        <f t="shared" si="50"/>
        <v>1</v>
      </c>
      <c r="X105" s="61">
        <v>24</v>
      </c>
      <c r="Y105" s="63">
        <f t="shared" si="51"/>
        <v>1</v>
      </c>
      <c r="Z105" s="61">
        <v>28</v>
      </c>
      <c r="AA105" s="63">
        <f t="shared" si="52"/>
        <v>1</v>
      </c>
      <c r="AB105" s="61">
        <v>29</v>
      </c>
      <c r="AC105" s="63">
        <f t="shared" si="53"/>
        <v>1</v>
      </c>
      <c r="AD105" s="64">
        <v>0</v>
      </c>
      <c r="AE105" s="65">
        <f t="shared" si="54"/>
        <v>0</v>
      </c>
      <c r="AF105" s="64">
        <v>0</v>
      </c>
      <c r="AG105" s="65">
        <f t="shared" si="55"/>
        <v>0</v>
      </c>
      <c r="AH105" s="64">
        <v>0</v>
      </c>
      <c r="AI105" s="65">
        <f t="shared" si="56"/>
        <v>0</v>
      </c>
      <c r="AJ105" s="64"/>
      <c r="AK105" s="65">
        <f t="shared" si="57"/>
        <v>0</v>
      </c>
      <c r="AL105" s="64"/>
      <c r="AM105" s="65">
        <f t="shared" si="58"/>
        <v>0</v>
      </c>
      <c r="AN105" s="64"/>
      <c r="AO105" s="65">
        <f t="shared" si="59"/>
        <v>0</v>
      </c>
      <c r="AP105" s="66">
        <f t="shared" si="60"/>
        <v>209</v>
      </c>
      <c r="AQ105" s="66">
        <f t="shared" si="61"/>
        <v>8</v>
      </c>
      <c r="AR105" s="56">
        <v>1</v>
      </c>
      <c r="AS105" s="56"/>
      <c r="AT105" s="56">
        <v>11</v>
      </c>
      <c r="AU105" s="67">
        <f t="shared" si="62"/>
        <v>12</v>
      </c>
      <c r="AV105" s="68">
        <f t="shared" si="63"/>
        <v>1</v>
      </c>
      <c r="AW105" s="68">
        <f t="shared" si="64"/>
        <v>1</v>
      </c>
      <c r="AX105" s="14">
        <f t="shared" si="79"/>
        <v>10</v>
      </c>
      <c r="AY105" s="67">
        <f t="shared" si="65"/>
        <v>12</v>
      </c>
      <c r="AZ105" s="69">
        <f t="shared" si="66"/>
        <v>0</v>
      </c>
      <c r="BA105" s="69">
        <f t="shared" si="67"/>
        <v>-1</v>
      </c>
      <c r="BB105" s="69">
        <f t="shared" si="68"/>
        <v>1</v>
      </c>
      <c r="BC105" s="67">
        <f t="shared" si="69"/>
        <v>0</v>
      </c>
      <c r="BD105" s="70">
        <f t="shared" si="70"/>
        <v>0</v>
      </c>
      <c r="BE105" s="70">
        <f t="shared" si="71"/>
        <v>10</v>
      </c>
      <c r="BF105" s="71"/>
      <c r="BG105" s="71"/>
      <c r="BH105" s="71">
        <v>3</v>
      </c>
      <c r="BI105" s="54">
        <f t="shared" si="72"/>
        <v>3</v>
      </c>
      <c r="BJ105" s="18">
        <f t="shared" si="73"/>
        <v>9</v>
      </c>
      <c r="BK105" s="18">
        <v>3</v>
      </c>
      <c r="BL105" s="18">
        <f t="shared" si="74"/>
        <v>12</v>
      </c>
      <c r="BM105" s="18">
        <f t="shared" si="75"/>
        <v>0</v>
      </c>
      <c r="BN105" s="18">
        <f t="shared" si="76"/>
        <v>0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 t="shared" si="80"/>
        <v>0</v>
      </c>
      <c r="CW105" s="173">
        <f t="shared" si="77"/>
        <v>0</v>
      </c>
      <c r="CX105" s="60"/>
      <c r="CY105" s="60"/>
      <c r="CZ105" s="60"/>
      <c r="DA105" s="60"/>
      <c r="DB105" s="60"/>
      <c r="DC105" s="75">
        <v>1</v>
      </c>
      <c r="DD105" s="60"/>
      <c r="DE105" s="75"/>
      <c r="DF105" s="60"/>
      <c r="DG105" s="60"/>
      <c r="DH105" s="60"/>
      <c r="DI105" s="60"/>
      <c r="DK105" s="3">
        <v>1</v>
      </c>
      <c r="DM105" s="3">
        <v>11</v>
      </c>
      <c r="DN105" s="3">
        <v>12</v>
      </c>
    </row>
    <row r="106" spans="1:161" s="3" customFormat="1">
      <c r="A106" s="56">
        <v>194</v>
      </c>
      <c r="B106" s="58">
        <v>80030071</v>
      </c>
      <c r="C106" s="59" t="s">
        <v>186</v>
      </c>
      <c r="D106" s="75" t="s">
        <v>153</v>
      </c>
      <c r="E106" s="60" t="s">
        <v>153</v>
      </c>
      <c r="F106" s="60" t="s">
        <v>106</v>
      </c>
      <c r="G106" s="60" t="s">
        <v>107</v>
      </c>
      <c r="H106" s="60" t="s">
        <v>108</v>
      </c>
      <c r="I106" s="56">
        <v>40</v>
      </c>
      <c r="J106" s="56" t="s">
        <v>109</v>
      </c>
      <c r="K106" s="56" t="s">
        <v>113</v>
      </c>
      <c r="L106" s="61">
        <v>0</v>
      </c>
      <c r="M106" s="62">
        <f t="shared" si="45"/>
        <v>0</v>
      </c>
      <c r="N106" s="61">
        <v>28</v>
      </c>
      <c r="O106" s="62">
        <f t="shared" si="46"/>
        <v>1</v>
      </c>
      <c r="P106" s="61">
        <v>59</v>
      </c>
      <c r="Q106" s="62">
        <f t="shared" si="47"/>
        <v>2</v>
      </c>
      <c r="R106" s="61">
        <v>186</v>
      </c>
      <c r="S106" s="63">
        <f t="shared" si="48"/>
        <v>6</v>
      </c>
      <c r="T106" s="61">
        <v>205</v>
      </c>
      <c r="U106" s="63">
        <f t="shared" si="49"/>
        <v>7</v>
      </c>
      <c r="V106" s="61">
        <v>237</v>
      </c>
      <c r="W106" s="63">
        <f t="shared" si="50"/>
        <v>8</v>
      </c>
      <c r="X106" s="61">
        <v>209</v>
      </c>
      <c r="Y106" s="63">
        <f t="shared" si="51"/>
        <v>7</v>
      </c>
      <c r="Z106" s="61">
        <v>216</v>
      </c>
      <c r="AA106" s="63">
        <f t="shared" si="52"/>
        <v>7</v>
      </c>
      <c r="AB106" s="61">
        <v>220</v>
      </c>
      <c r="AC106" s="63">
        <f t="shared" si="53"/>
        <v>8</v>
      </c>
      <c r="AD106" s="64">
        <v>0</v>
      </c>
      <c r="AE106" s="65">
        <f t="shared" si="54"/>
        <v>0</v>
      </c>
      <c r="AF106" s="64">
        <v>0</v>
      </c>
      <c r="AG106" s="65">
        <f t="shared" si="55"/>
        <v>0</v>
      </c>
      <c r="AH106" s="64">
        <v>0</v>
      </c>
      <c r="AI106" s="65">
        <f t="shared" si="56"/>
        <v>0</v>
      </c>
      <c r="AJ106" s="64"/>
      <c r="AK106" s="65">
        <f t="shared" si="57"/>
        <v>0</v>
      </c>
      <c r="AL106" s="64"/>
      <c r="AM106" s="65">
        <f t="shared" si="58"/>
        <v>0</v>
      </c>
      <c r="AN106" s="64"/>
      <c r="AO106" s="65">
        <f t="shared" si="59"/>
        <v>0</v>
      </c>
      <c r="AP106" s="66">
        <f t="shared" si="60"/>
        <v>1360</v>
      </c>
      <c r="AQ106" s="66">
        <f t="shared" si="61"/>
        <v>46</v>
      </c>
      <c r="AR106" s="56">
        <v>1</v>
      </c>
      <c r="AS106" s="56">
        <v>3</v>
      </c>
      <c r="AT106" s="56">
        <v>57</v>
      </c>
      <c r="AU106" s="67">
        <f t="shared" si="62"/>
        <v>61</v>
      </c>
      <c r="AV106" s="68">
        <f t="shared" si="63"/>
        <v>1</v>
      </c>
      <c r="AW106" s="68">
        <f t="shared" si="64"/>
        <v>3</v>
      </c>
      <c r="AX106" s="14">
        <f t="shared" si="79"/>
        <v>57</v>
      </c>
      <c r="AY106" s="67">
        <f t="shared" si="65"/>
        <v>61</v>
      </c>
      <c r="AZ106" s="69">
        <f t="shared" si="66"/>
        <v>0</v>
      </c>
      <c r="BA106" s="69">
        <f t="shared" si="67"/>
        <v>0</v>
      </c>
      <c r="BB106" s="69">
        <f t="shared" si="68"/>
        <v>0</v>
      </c>
      <c r="BC106" s="67">
        <f t="shared" si="69"/>
        <v>0</v>
      </c>
      <c r="BD106" s="70">
        <f t="shared" si="70"/>
        <v>0</v>
      </c>
      <c r="BE106" s="70">
        <f t="shared" si="71"/>
        <v>0</v>
      </c>
      <c r="BF106" s="71"/>
      <c r="BG106" s="71"/>
      <c r="BH106" s="71">
        <v>5</v>
      </c>
      <c r="BI106" s="54">
        <f t="shared" si="72"/>
        <v>5</v>
      </c>
      <c r="BJ106" s="18">
        <f t="shared" si="73"/>
        <v>56</v>
      </c>
      <c r="BK106" s="18">
        <v>3</v>
      </c>
      <c r="BL106" s="18">
        <f t="shared" si="74"/>
        <v>59</v>
      </c>
      <c r="BM106" s="18">
        <f t="shared" si="75"/>
        <v>-2</v>
      </c>
      <c r="BN106" s="18">
        <f t="shared" si="76"/>
        <v>-3.278688524590164</v>
      </c>
      <c r="BO106" s="73"/>
      <c r="BP106" s="55"/>
      <c r="BQ106" s="74">
        <v>1</v>
      </c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/>
      <c r="CV106" s="56">
        <f t="shared" si="80"/>
        <v>1</v>
      </c>
      <c r="CW106" s="173">
        <f t="shared" si="77"/>
        <v>1.639344262295082</v>
      </c>
      <c r="CX106" s="60"/>
      <c r="CY106" s="60"/>
      <c r="CZ106" s="60"/>
      <c r="DA106" s="60"/>
      <c r="DB106" s="60"/>
      <c r="DC106" s="75"/>
      <c r="DD106" s="60"/>
      <c r="DE106" s="75"/>
      <c r="DF106" s="60"/>
      <c r="DG106" s="60"/>
      <c r="DH106" s="60"/>
      <c r="DI106" s="60"/>
      <c r="DK106" s="3">
        <v>1</v>
      </c>
      <c r="DL106" s="3">
        <v>3</v>
      </c>
      <c r="DM106" s="3">
        <v>59</v>
      </c>
      <c r="DN106" s="3">
        <v>63</v>
      </c>
    </row>
    <row r="107" spans="1:161" s="3" customFormat="1">
      <c r="A107" s="56">
        <v>195</v>
      </c>
      <c r="B107" s="58">
        <v>80030085</v>
      </c>
      <c r="C107" s="59" t="s">
        <v>203</v>
      </c>
      <c r="D107" s="75" t="s">
        <v>202</v>
      </c>
      <c r="E107" s="60" t="s">
        <v>153</v>
      </c>
      <c r="F107" s="60" t="s">
        <v>106</v>
      </c>
      <c r="G107" s="60" t="s">
        <v>107</v>
      </c>
      <c r="H107" s="60" t="s">
        <v>112</v>
      </c>
      <c r="I107" s="56">
        <v>15</v>
      </c>
      <c r="J107" s="56" t="s">
        <v>116</v>
      </c>
      <c r="K107" s="56" t="s">
        <v>113</v>
      </c>
      <c r="L107" s="61">
        <v>19</v>
      </c>
      <c r="M107" s="62">
        <f t="shared" si="45"/>
        <v>1</v>
      </c>
      <c r="N107" s="61">
        <v>26</v>
      </c>
      <c r="O107" s="62">
        <f t="shared" si="46"/>
        <v>1</v>
      </c>
      <c r="P107" s="61">
        <v>13</v>
      </c>
      <c r="Q107" s="62">
        <f t="shared" si="47"/>
        <v>1</v>
      </c>
      <c r="R107" s="61">
        <v>31</v>
      </c>
      <c r="S107" s="63">
        <f t="shared" si="48"/>
        <v>1</v>
      </c>
      <c r="T107" s="61">
        <v>24</v>
      </c>
      <c r="U107" s="63">
        <f t="shared" si="49"/>
        <v>1</v>
      </c>
      <c r="V107" s="61">
        <v>15</v>
      </c>
      <c r="W107" s="63">
        <f t="shared" si="50"/>
        <v>1</v>
      </c>
      <c r="X107" s="61">
        <v>14</v>
      </c>
      <c r="Y107" s="63">
        <f t="shared" si="51"/>
        <v>1</v>
      </c>
      <c r="Z107" s="61">
        <v>30</v>
      </c>
      <c r="AA107" s="63">
        <f t="shared" si="52"/>
        <v>1</v>
      </c>
      <c r="AB107" s="61">
        <v>18</v>
      </c>
      <c r="AC107" s="63">
        <f t="shared" si="53"/>
        <v>1</v>
      </c>
      <c r="AD107" s="64">
        <v>23</v>
      </c>
      <c r="AE107" s="65">
        <f t="shared" si="54"/>
        <v>1</v>
      </c>
      <c r="AF107" s="64">
        <v>24</v>
      </c>
      <c r="AG107" s="65">
        <f t="shared" si="55"/>
        <v>1</v>
      </c>
      <c r="AH107" s="64">
        <v>23</v>
      </c>
      <c r="AI107" s="65">
        <f t="shared" si="56"/>
        <v>1</v>
      </c>
      <c r="AJ107" s="64"/>
      <c r="AK107" s="65">
        <f t="shared" si="57"/>
        <v>0</v>
      </c>
      <c r="AL107" s="64"/>
      <c r="AM107" s="65">
        <f t="shared" si="58"/>
        <v>0</v>
      </c>
      <c r="AN107" s="64"/>
      <c r="AO107" s="65">
        <f t="shared" si="59"/>
        <v>0</v>
      </c>
      <c r="AP107" s="66">
        <f t="shared" si="60"/>
        <v>260</v>
      </c>
      <c r="AQ107" s="66">
        <f t="shared" si="61"/>
        <v>12</v>
      </c>
      <c r="AR107" s="56">
        <v>1</v>
      </c>
      <c r="AS107" s="56"/>
      <c r="AT107" s="56">
        <v>16</v>
      </c>
      <c r="AU107" s="67">
        <f t="shared" si="62"/>
        <v>17</v>
      </c>
      <c r="AV107" s="68">
        <f t="shared" si="63"/>
        <v>1</v>
      </c>
      <c r="AW107" s="68">
        <f t="shared" si="64"/>
        <v>1</v>
      </c>
      <c r="AX107" s="14">
        <f t="shared" si="79"/>
        <v>15</v>
      </c>
      <c r="AY107" s="67">
        <f t="shared" si="65"/>
        <v>17</v>
      </c>
      <c r="AZ107" s="69">
        <f t="shared" si="66"/>
        <v>0</v>
      </c>
      <c r="BA107" s="69">
        <f t="shared" si="67"/>
        <v>-1</v>
      </c>
      <c r="BB107" s="69">
        <f t="shared" si="68"/>
        <v>1</v>
      </c>
      <c r="BC107" s="67">
        <f t="shared" si="69"/>
        <v>0</v>
      </c>
      <c r="BD107" s="70">
        <f t="shared" si="70"/>
        <v>0</v>
      </c>
      <c r="BE107" s="70">
        <f t="shared" si="71"/>
        <v>6.666666666666667</v>
      </c>
      <c r="BF107" s="71"/>
      <c r="BG107" s="71"/>
      <c r="BH107" s="71">
        <v>1</v>
      </c>
      <c r="BI107" s="54">
        <f t="shared" si="72"/>
        <v>1</v>
      </c>
      <c r="BJ107" s="18">
        <f t="shared" si="73"/>
        <v>16</v>
      </c>
      <c r="BK107" s="18">
        <v>1</v>
      </c>
      <c r="BL107" s="18">
        <f t="shared" si="74"/>
        <v>17</v>
      </c>
      <c r="BM107" s="18">
        <f t="shared" si="75"/>
        <v>0</v>
      </c>
      <c r="BN107" s="18">
        <f t="shared" si="76"/>
        <v>0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/>
      <c r="CV107" s="56">
        <f t="shared" si="80"/>
        <v>0</v>
      </c>
      <c r="CW107" s="173">
        <f t="shared" si="77"/>
        <v>0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16</v>
      </c>
      <c r="DN107" s="3">
        <v>17</v>
      </c>
    </row>
    <row r="108" spans="1:161" s="3" customFormat="1">
      <c r="A108" s="56">
        <v>196</v>
      </c>
      <c r="B108" s="58">
        <v>80030086</v>
      </c>
      <c r="C108" s="59" t="s">
        <v>204</v>
      </c>
      <c r="D108" s="75" t="s">
        <v>202</v>
      </c>
      <c r="E108" s="60" t="s">
        <v>153</v>
      </c>
      <c r="F108" s="60" t="s">
        <v>106</v>
      </c>
      <c r="G108" s="60" t="s">
        <v>107</v>
      </c>
      <c r="H108" s="60" t="s">
        <v>112</v>
      </c>
      <c r="I108" s="56">
        <v>21</v>
      </c>
      <c r="J108" s="56" t="s">
        <v>116</v>
      </c>
      <c r="K108" s="56" t="s">
        <v>110</v>
      </c>
      <c r="L108" s="61">
        <v>25</v>
      </c>
      <c r="M108" s="62">
        <f t="shared" si="45"/>
        <v>1</v>
      </c>
      <c r="N108" s="61">
        <v>21</v>
      </c>
      <c r="O108" s="62">
        <f t="shared" si="46"/>
        <v>1</v>
      </c>
      <c r="P108" s="61">
        <v>21</v>
      </c>
      <c r="Q108" s="62">
        <f t="shared" si="47"/>
        <v>1</v>
      </c>
      <c r="R108" s="61">
        <v>32</v>
      </c>
      <c r="S108" s="63">
        <f t="shared" si="48"/>
        <v>1</v>
      </c>
      <c r="T108" s="61">
        <v>22</v>
      </c>
      <c r="U108" s="63">
        <f t="shared" si="49"/>
        <v>1</v>
      </c>
      <c r="V108" s="61">
        <v>29</v>
      </c>
      <c r="W108" s="63">
        <f t="shared" si="50"/>
        <v>1</v>
      </c>
      <c r="X108" s="61">
        <v>28</v>
      </c>
      <c r="Y108" s="63">
        <f t="shared" si="51"/>
        <v>1</v>
      </c>
      <c r="Z108" s="61">
        <v>28</v>
      </c>
      <c r="AA108" s="63">
        <f t="shared" si="52"/>
        <v>1</v>
      </c>
      <c r="AB108" s="61">
        <v>32</v>
      </c>
      <c r="AC108" s="63">
        <f t="shared" si="53"/>
        <v>1</v>
      </c>
      <c r="AD108" s="64">
        <v>16</v>
      </c>
      <c r="AE108" s="65">
        <f t="shared" si="54"/>
        <v>1</v>
      </c>
      <c r="AF108" s="64">
        <v>28</v>
      </c>
      <c r="AG108" s="65">
        <f t="shared" si="55"/>
        <v>1</v>
      </c>
      <c r="AH108" s="64">
        <v>20</v>
      </c>
      <c r="AI108" s="65">
        <f t="shared" si="56"/>
        <v>1</v>
      </c>
      <c r="AJ108" s="64"/>
      <c r="AK108" s="65">
        <f t="shared" si="57"/>
        <v>0</v>
      </c>
      <c r="AL108" s="64"/>
      <c r="AM108" s="65">
        <f t="shared" si="58"/>
        <v>0</v>
      </c>
      <c r="AN108" s="64"/>
      <c r="AO108" s="65">
        <f t="shared" si="59"/>
        <v>0</v>
      </c>
      <c r="AP108" s="66">
        <f t="shared" si="60"/>
        <v>302</v>
      </c>
      <c r="AQ108" s="66">
        <f t="shared" si="61"/>
        <v>12</v>
      </c>
      <c r="AR108" s="56">
        <v>1</v>
      </c>
      <c r="AS108" s="56"/>
      <c r="AT108" s="56">
        <v>16</v>
      </c>
      <c r="AU108" s="67">
        <f t="shared" si="62"/>
        <v>17</v>
      </c>
      <c r="AV108" s="68">
        <f t="shared" si="63"/>
        <v>1</v>
      </c>
      <c r="AW108" s="68">
        <f t="shared" si="64"/>
        <v>1</v>
      </c>
      <c r="AX108" s="14">
        <f t="shared" si="79"/>
        <v>15</v>
      </c>
      <c r="AY108" s="67">
        <f t="shared" si="65"/>
        <v>17</v>
      </c>
      <c r="AZ108" s="69">
        <f t="shared" si="66"/>
        <v>0</v>
      </c>
      <c r="BA108" s="69">
        <f t="shared" si="67"/>
        <v>-1</v>
      </c>
      <c r="BB108" s="69">
        <f t="shared" si="68"/>
        <v>1</v>
      </c>
      <c r="BC108" s="67">
        <f t="shared" si="69"/>
        <v>0</v>
      </c>
      <c r="BD108" s="70">
        <f t="shared" si="70"/>
        <v>0</v>
      </c>
      <c r="BE108" s="70">
        <f t="shared" si="71"/>
        <v>6.666666666666667</v>
      </c>
      <c r="BF108" s="71"/>
      <c r="BG108" s="71"/>
      <c r="BH108" s="71">
        <v>1</v>
      </c>
      <c r="BI108" s="54">
        <f t="shared" si="72"/>
        <v>1</v>
      </c>
      <c r="BJ108" s="18">
        <f t="shared" si="73"/>
        <v>16</v>
      </c>
      <c r="BK108" s="18">
        <v>1</v>
      </c>
      <c r="BL108" s="18">
        <f t="shared" si="74"/>
        <v>17</v>
      </c>
      <c r="BM108" s="18">
        <f t="shared" si="75"/>
        <v>0</v>
      </c>
      <c r="BN108" s="18">
        <f t="shared" si="76"/>
        <v>0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/>
      <c r="CV108" s="56">
        <f t="shared" si="80"/>
        <v>0</v>
      </c>
      <c r="CW108" s="173">
        <f t="shared" si="77"/>
        <v>0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16</v>
      </c>
      <c r="DN108" s="3">
        <v>17</v>
      </c>
    </row>
    <row r="109" spans="1:161" s="3" customFormat="1">
      <c r="A109" s="56">
        <v>197</v>
      </c>
      <c r="B109" s="58">
        <v>80030091</v>
      </c>
      <c r="C109" s="59" t="s">
        <v>210</v>
      </c>
      <c r="D109" s="75" t="s">
        <v>207</v>
      </c>
      <c r="E109" s="60" t="s">
        <v>153</v>
      </c>
      <c r="F109" s="60" t="s">
        <v>106</v>
      </c>
      <c r="G109" s="60" t="s">
        <v>107</v>
      </c>
      <c r="H109" s="60" t="s">
        <v>112</v>
      </c>
      <c r="I109" s="56">
        <v>65</v>
      </c>
      <c r="J109" s="56" t="s">
        <v>116</v>
      </c>
      <c r="K109" s="56" t="s">
        <v>113</v>
      </c>
      <c r="L109" s="61">
        <v>0</v>
      </c>
      <c r="M109" s="62">
        <f t="shared" si="45"/>
        <v>0</v>
      </c>
      <c r="N109" s="61">
        <v>14</v>
      </c>
      <c r="O109" s="62">
        <f t="shared" si="46"/>
        <v>1</v>
      </c>
      <c r="P109" s="61">
        <v>13</v>
      </c>
      <c r="Q109" s="62">
        <f t="shared" si="47"/>
        <v>1</v>
      </c>
      <c r="R109" s="61">
        <v>9</v>
      </c>
      <c r="S109" s="63">
        <f t="shared" si="48"/>
        <v>1</v>
      </c>
      <c r="T109" s="61">
        <v>14</v>
      </c>
      <c r="U109" s="63">
        <f t="shared" si="49"/>
        <v>1</v>
      </c>
      <c r="V109" s="61">
        <v>27</v>
      </c>
      <c r="W109" s="63">
        <f t="shared" si="50"/>
        <v>1</v>
      </c>
      <c r="X109" s="61">
        <v>19</v>
      </c>
      <c r="Y109" s="63">
        <f t="shared" si="51"/>
        <v>1</v>
      </c>
      <c r="Z109" s="61">
        <v>12</v>
      </c>
      <c r="AA109" s="63">
        <f t="shared" si="52"/>
        <v>1</v>
      </c>
      <c r="AB109" s="61">
        <v>22</v>
      </c>
      <c r="AC109" s="63">
        <f t="shared" si="53"/>
        <v>1</v>
      </c>
      <c r="AD109" s="64">
        <v>6</v>
      </c>
      <c r="AE109" s="65">
        <f t="shared" si="54"/>
        <v>1</v>
      </c>
      <c r="AF109" s="64">
        <v>17</v>
      </c>
      <c r="AG109" s="65">
        <f t="shared" si="55"/>
        <v>1</v>
      </c>
      <c r="AH109" s="64">
        <v>8</v>
      </c>
      <c r="AI109" s="65">
        <f t="shared" si="56"/>
        <v>1</v>
      </c>
      <c r="AJ109" s="64"/>
      <c r="AK109" s="65">
        <f t="shared" si="57"/>
        <v>0</v>
      </c>
      <c r="AL109" s="64"/>
      <c r="AM109" s="65">
        <f t="shared" si="58"/>
        <v>0</v>
      </c>
      <c r="AN109" s="64"/>
      <c r="AO109" s="65">
        <f t="shared" si="59"/>
        <v>0</v>
      </c>
      <c r="AP109" s="66">
        <f t="shared" si="60"/>
        <v>161</v>
      </c>
      <c r="AQ109" s="66">
        <f t="shared" si="61"/>
        <v>11</v>
      </c>
      <c r="AR109" s="56">
        <v>1</v>
      </c>
      <c r="AS109" s="56"/>
      <c r="AT109" s="56">
        <v>15</v>
      </c>
      <c r="AU109" s="67">
        <f t="shared" si="62"/>
        <v>16</v>
      </c>
      <c r="AV109" s="68">
        <f t="shared" si="63"/>
        <v>1</v>
      </c>
      <c r="AW109" s="68">
        <f t="shared" si="64"/>
        <v>1</v>
      </c>
      <c r="AX109" s="14">
        <f t="shared" si="79"/>
        <v>14</v>
      </c>
      <c r="AY109" s="67">
        <f t="shared" si="65"/>
        <v>16</v>
      </c>
      <c r="AZ109" s="69">
        <f t="shared" si="66"/>
        <v>0</v>
      </c>
      <c r="BA109" s="69">
        <f t="shared" si="67"/>
        <v>-1</v>
      </c>
      <c r="BB109" s="69">
        <f t="shared" si="68"/>
        <v>1</v>
      </c>
      <c r="BC109" s="67">
        <f t="shared" si="69"/>
        <v>0</v>
      </c>
      <c r="BD109" s="70">
        <f t="shared" si="70"/>
        <v>0</v>
      </c>
      <c r="BE109" s="70">
        <f t="shared" si="71"/>
        <v>7.1428571428571423</v>
      </c>
      <c r="BF109" s="71"/>
      <c r="BG109" s="71"/>
      <c r="BH109" s="71">
        <v>2</v>
      </c>
      <c r="BI109" s="54">
        <f t="shared" si="72"/>
        <v>2</v>
      </c>
      <c r="BJ109" s="18">
        <f t="shared" si="73"/>
        <v>14</v>
      </c>
      <c r="BK109" s="18">
        <v>2</v>
      </c>
      <c r="BL109" s="18">
        <f t="shared" si="74"/>
        <v>16</v>
      </c>
      <c r="BM109" s="18">
        <f t="shared" si="75"/>
        <v>0</v>
      </c>
      <c r="BN109" s="18">
        <f t="shared" si="76"/>
        <v>0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 t="shared" si="80"/>
        <v>0</v>
      </c>
      <c r="CW109" s="173">
        <f t="shared" si="77"/>
        <v>0</v>
      </c>
      <c r="CX109" s="60"/>
      <c r="CY109" s="60"/>
      <c r="CZ109" s="60"/>
      <c r="DA109" s="60"/>
      <c r="DB109" s="60"/>
      <c r="DC109" s="75"/>
      <c r="DD109" s="60"/>
      <c r="DE109" s="75"/>
      <c r="DF109" s="60"/>
      <c r="DG109" s="60"/>
      <c r="DH109" s="60"/>
      <c r="DI109" s="60"/>
      <c r="DK109" s="3">
        <v>1</v>
      </c>
      <c r="DM109" s="3">
        <v>15</v>
      </c>
      <c r="DN109" s="3">
        <v>16</v>
      </c>
    </row>
    <row r="110" spans="1:161" s="3" customFormat="1">
      <c r="A110" s="56">
        <v>1</v>
      </c>
      <c r="B110" s="58">
        <v>80030144</v>
      </c>
      <c r="C110" s="59" t="s">
        <v>263</v>
      </c>
      <c r="D110" s="75" t="s">
        <v>258</v>
      </c>
      <c r="E110" s="60" t="s">
        <v>214</v>
      </c>
      <c r="F110" s="60" t="s">
        <v>106</v>
      </c>
      <c r="G110" s="60" t="s">
        <v>107</v>
      </c>
      <c r="H110" s="60" t="s">
        <v>108</v>
      </c>
      <c r="I110" s="56">
        <v>30</v>
      </c>
      <c r="J110" s="56" t="s">
        <v>116</v>
      </c>
      <c r="K110" s="56" t="s">
        <v>110</v>
      </c>
      <c r="L110" s="61">
        <v>0</v>
      </c>
      <c r="M110" s="62">
        <f t="shared" si="45"/>
        <v>0</v>
      </c>
      <c r="N110" s="61">
        <v>3</v>
      </c>
      <c r="O110" s="62">
        <f t="shared" si="46"/>
        <v>1</v>
      </c>
      <c r="P110" s="61">
        <v>6</v>
      </c>
      <c r="Q110" s="62">
        <f t="shared" si="47"/>
        <v>1</v>
      </c>
      <c r="R110" s="61">
        <v>4</v>
      </c>
      <c r="S110" s="63">
        <f t="shared" si="48"/>
        <v>1</v>
      </c>
      <c r="T110" s="61">
        <v>3</v>
      </c>
      <c r="U110" s="63">
        <f t="shared" si="49"/>
        <v>1</v>
      </c>
      <c r="V110" s="61">
        <v>10</v>
      </c>
      <c r="W110" s="63">
        <f t="shared" si="50"/>
        <v>1</v>
      </c>
      <c r="X110" s="61">
        <v>8</v>
      </c>
      <c r="Y110" s="63">
        <f t="shared" si="51"/>
        <v>1</v>
      </c>
      <c r="Z110" s="61">
        <v>1</v>
      </c>
      <c r="AA110" s="63">
        <f t="shared" si="52"/>
        <v>1</v>
      </c>
      <c r="AB110" s="61">
        <v>8</v>
      </c>
      <c r="AC110" s="63">
        <f t="shared" si="53"/>
        <v>1</v>
      </c>
      <c r="AD110" s="64">
        <v>0</v>
      </c>
      <c r="AE110" s="65">
        <f t="shared" si="54"/>
        <v>0</v>
      </c>
      <c r="AF110" s="64">
        <v>0</v>
      </c>
      <c r="AG110" s="65">
        <f t="shared" si="55"/>
        <v>0</v>
      </c>
      <c r="AH110" s="64">
        <v>0</v>
      </c>
      <c r="AI110" s="65">
        <f t="shared" si="56"/>
        <v>0</v>
      </c>
      <c r="AJ110" s="64"/>
      <c r="AK110" s="65">
        <f t="shared" si="57"/>
        <v>0</v>
      </c>
      <c r="AL110" s="64"/>
      <c r="AM110" s="65">
        <f t="shared" si="58"/>
        <v>0</v>
      </c>
      <c r="AN110" s="64"/>
      <c r="AO110" s="65">
        <f t="shared" si="59"/>
        <v>0</v>
      </c>
      <c r="AP110" s="66">
        <f t="shared" si="60"/>
        <v>43</v>
      </c>
      <c r="AQ110" s="66">
        <f t="shared" si="61"/>
        <v>8</v>
      </c>
      <c r="AR110" s="56">
        <v>1</v>
      </c>
      <c r="AS110" s="56"/>
      <c r="AT110" s="56">
        <v>2</v>
      </c>
      <c r="AU110" s="67">
        <f t="shared" si="62"/>
        <v>3</v>
      </c>
      <c r="AV110" s="68">
        <f t="shared" si="63"/>
        <v>1</v>
      </c>
      <c r="AW110" s="68">
        <f t="shared" si="64"/>
        <v>0</v>
      </c>
      <c r="AX110" s="14">
        <f t="shared" si="79"/>
        <v>6</v>
      </c>
      <c r="AY110" s="67">
        <f t="shared" si="65"/>
        <v>7</v>
      </c>
      <c r="AZ110" s="69">
        <f t="shared" si="66"/>
        <v>0</v>
      </c>
      <c r="BA110" s="69">
        <f t="shared" si="67"/>
        <v>0</v>
      </c>
      <c r="BB110" s="69">
        <f t="shared" si="68"/>
        <v>-4</v>
      </c>
      <c r="BC110" s="67">
        <f t="shared" si="69"/>
        <v>-4</v>
      </c>
      <c r="BD110" s="70">
        <f t="shared" si="70"/>
        <v>-57.142857142857139</v>
      </c>
      <c r="BE110" s="70">
        <f t="shared" si="71"/>
        <v>-66.666666666666657</v>
      </c>
      <c r="BF110" s="71"/>
      <c r="BG110" s="71"/>
      <c r="BH110" s="71"/>
      <c r="BI110" s="54">
        <f t="shared" si="72"/>
        <v>0</v>
      </c>
      <c r="BJ110" s="18">
        <f t="shared" si="73"/>
        <v>3</v>
      </c>
      <c r="BK110" s="18"/>
      <c r="BL110" s="18">
        <f t="shared" si="74"/>
        <v>3</v>
      </c>
      <c r="BM110" s="18">
        <f t="shared" si="75"/>
        <v>-4</v>
      </c>
      <c r="BN110" s="18">
        <f t="shared" si="76"/>
        <v>-57.142857142857139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>
        <v>1</v>
      </c>
      <c r="CV110" s="56">
        <f t="shared" si="80"/>
        <v>-4</v>
      </c>
      <c r="CW110" s="173">
        <f t="shared" si="77"/>
        <v>-57.142857142857139</v>
      </c>
      <c r="CX110" s="60"/>
      <c r="CY110" s="60"/>
      <c r="CZ110" s="60"/>
      <c r="DA110" s="60"/>
      <c r="DB110" s="60"/>
      <c r="DC110" s="75"/>
      <c r="DD110" s="60"/>
      <c r="DE110" s="75"/>
      <c r="DF110" s="60"/>
      <c r="DG110" s="60"/>
      <c r="DH110" s="60"/>
      <c r="DI110" s="60"/>
      <c r="DK110" s="3">
        <v>1</v>
      </c>
      <c r="DM110" s="3">
        <v>1</v>
      </c>
      <c r="DN110" s="3">
        <v>2</v>
      </c>
    </row>
    <row r="111" spans="1:161" s="3" customFormat="1">
      <c r="A111" s="56">
        <v>2</v>
      </c>
      <c r="B111" s="58">
        <v>80030150</v>
      </c>
      <c r="C111" s="59" t="s">
        <v>269</v>
      </c>
      <c r="D111" s="75" t="s">
        <v>268</v>
      </c>
      <c r="E111" s="60" t="s">
        <v>214</v>
      </c>
      <c r="F111" s="60" t="s">
        <v>106</v>
      </c>
      <c r="G111" s="60" t="s">
        <v>107</v>
      </c>
      <c r="H111" s="60" t="s">
        <v>108</v>
      </c>
      <c r="I111" s="56">
        <v>40</v>
      </c>
      <c r="J111" s="56" t="s">
        <v>116</v>
      </c>
      <c r="K111" s="56" t="s">
        <v>110</v>
      </c>
      <c r="L111" s="61">
        <v>0</v>
      </c>
      <c r="M111" s="62">
        <f t="shared" si="45"/>
        <v>0</v>
      </c>
      <c r="N111" s="61">
        <v>13</v>
      </c>
      <c r="O111" s="62">
        <f t="shared" si="46"/>
        <v>1</v>
      </c>
      <c r="P111" s="61">
        <v>7</v>
      </c>
      <c r="Q111" s="62">
        <f t="shared" si="47"/>
        <v>1</v>
      </c>
      <c r="R111" s="61">
        <v>6</v>
      </c>
      <c r="S111" s="63">
        <f t="shared" si="48"/>
        <v>1</v>
      </c>
      <c r="T111" s="61">
        <v>11</v>
      </c>
      <c r="U111" s="63">
        <f t="shared" si="49"/>
        <v>1</v>
      </c>
      <c r="V111" s="61">
        <v>13</v>
      </c>
      <c r="W111" s="63">
        <f t="shared" si="50"/>
        <v>1</v>
      </c>
      <c r="X111" s="61">
        <v>11</v>
      </c>
      <c r="Y111" s="63">
        <f t="shared" si="51"/>
        <v>1</v>
      </c>
      <c r="Z111" s="61">
        <v>9</v>
      </c>
      <c r="AA111" s="63">
        <f t="shared" si="52"/>
        <v>1</v>
      </c>
      <c r="AB111" s="61">
        <v>13</v>
      </c>
      <c r="AC111" s="63">
        <f t="shared" si="53"/>
        <v>1</v>
      </c>
      <c r="AD111" s="64">
        <v>0</v>
      </c>
      <c r="AE111" s="65">
        <f t="shared" si="54"/>
        <v>0</v>
      </c>
      <c r="AF111" s="64">
        <v>0</v>
      </c>
      <c r="AG111" s="65">
        <f t="shared" si="55"/>
        <v>0</v>
      </c>
      <c r="AH111" s="64">
        <v>0</v>
      </c>
      <c r="AI111" s="65">
        <f t="shared" si="56"/>
        <v>0</v>
      </c>
      <c r="AJ111" s="64"/>
      <c r="AK111" s="65">
        <f t="shared" si="57"/>
        <v>0</v>
      </c>
      <c r="AL111" s="64"/>
      <c r="AM111" s="65">
        <f t="shared" si="58"/>
        <v>0</v>
      </c>
      <c r="AN111" s="64"/>
      <c r="AO111" s="65">
        <f t="shared" si="59"/>
        <v>0</v>
      </c>
      <c r="AP111" s="66">
        <f t="shared" si="60"/>
        <v>83</v>
      </c>
      <c r="AQ111" s="66">
        <f t="shared" si="61"/>
        <v>8</v>
      </c>
      <c r="AR111" s="56">
        <v>1</v>
      </c>
      <c r="AS111" s="56"/>
      <c r="AT111" s="56">
        <v>3</v>
      </c>
      <c r="AU111" s="67">
        <f t="shared" si="62"/>
        <v>4</v>
      </c>
      <c r="AV111" s="68">
        <f t="shared" si="63"/>
        <v>1</v>
      </c>
      <c r="AW111" s="68">
        <f t="shared" si="64"/>
        <v>0</v>
      </c>
      <c r="AX111" s="14">
        <f t="shared" si="79"/>
        <v>8</v>
      </c>
      <c r="AY111" s="67">
        <f t="shared" si="65"/>
        <v>9</v>
      </c>
      <c r="AZ111" s="69">
        <f t="shared" si="66"/>
        <v>0</v>
      </c>
      <c r="BA111" s="69">
        <f t="shared" si="67"/>
        <v>0</v>
      </c>
      <c r="BB111" s="69">
        <f t="shared" si="68"/>
        <v>-5</v>
      </c>
      <c r="BC111" s="67">
        <f t="shared" si="69"/>
        <v>-5</v>
      </c>
      <c r="BD111" s="70">
        <f t="shared" si="70"/>
        <v>-55.555555555555557</v>
      </c>
      <c r="BE111" s="70">
        <f t="shared" si="71"/>
        <v>-62.5</v>
      </c>
      <c r="BF111" s="71"/>
      <c r="BG111" s="71"/>
      <c r="BH111" s="71"/>
      <c r="BI111" s="54">
        <f t="shared" si="72"/>
        <v>0</v>
      </c>
      <c r="BJ111" s="18">
        <f t="shared" si="73"/>
        <v>4</v>
      </c>
      <c r="BK111" s="18"/>
      <c r="BL111" s="18">
        <f t="shared" si="74"/>
        <v>4</v>
      </c>
      <c r="BM111" s="18">
        <f t="shared" si="75"/>
        <v>-5</v>
      </c>
      <c r="BN111" s="18">
        <f t="shared" si="76"/>
        <v>-55.555555555555557</v>
      </c>
      <c r="BO111" s="73"/>
      <c r="BP111" s="55"/>
      <c r="BQ111" s="74">
        <v>1</v>
      </c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/>
      <c r="CV111" s="56">
        <f t="shared" si="80"/>
        <v>-4</v>
      </c>
      <c r="CW111" s="173">
        <f t="shared" si="77"/>
        <v>-44.444444444444443</v>
      </c>
      <c r="CX111" s="60"/>
      <c r="CY111" s="60"/>
      <c r="CZ111" s="60"/>
      <c r="DA111" s="60"/>
      <c r="DB111" s="60"/>
      <c r="DC111" s="75">
        <v>1</v>
      </c>
      <c r="DD111" s="60"/>
      <c r="DE111" s="75"/>
      <c r="DF111" s="60"/>
      <c r="DG111" s="60"/>
      <c r="DH111" s="60"/>
      <c r="DI111" s="60"/>
      <c r="DK111" s="3">
        <v>1</v>
      </c>
      <c r="DM111" s="3">
        <v>2</v>
      </c>
      <c r="DN111" s="3">
        <v>3</v>
      </c>
    </row>
    <row r="112" spans="1:161" s="3" customFormat="1">
      <c r="A112" s="56">
        <v>10</v>
      </c>
      <c r="B112" s="58">
        <v>80030106</v>
      </c>
      <c r="C112" s="59" t="s">
        <v>227</v>
      </c>
      <c r="D112" s="75" t="s">
        <v>228</v>
      </c>
      <c r="E112" s="60" t="s">
        <v>214</v>
      </c>
      <c r="F112" s="60" t="s">
        <v>106</v>
      </c>
      <c r="G112" s="60" t="s">
        <v>107</v>
      </c>
      <c r="H112" s="60" t="s">
        <v>108</v>
      </c>
      <c r="I112" s="56">
        <v>40</v>
      </c>
      <c r="J112" s="56" t="s">
        <v>116</v>
      </c>
      <c r="K112" s="56" t="s">
        <v>110</v>
      </c>
      <c r="L112" s="61">
        <v>5</v>
      </c>
      <c r="M112" s="62">
        <f t="shared" si="45"/>
        <v>1</v>
      </c>
      <c r="N112" s="61">
        <v>10</v>
      </c>
      <c r="O112" s="62">
        <f t="shared" si="46"/>
        <v>1</v>
      </c>
      <c r="P112" s="61">
        <v>10</v>
      </c>
      <c r="Q112" s="62">
        <f t="shared" si="47"/>
        <v>1</v>
      </c>
      <c r="R112" s="61">
        <v>4</v>
      </c>
      <c r="S112" s="63">
        <f t="shared" si="48"/>
        <v>1</v>
      </c>
      <c r="T112" s="61">
        <v>4</v>
      </c>
      <c r="U112" s="63">
        <f t="shared" si="49"/>
        <v>1</v>
      </c>
      <c r="V112" s="61">
        <v>8</v>
      </c>
      <c r="W112" s="63">
        <f t="shared" si="50"/>
        <v>1</v>
      </c>
      <c r="X112" s="61">
        <v>7</v>
      </c>
      <c r="Y112" s="63">
        <f t="shared" si="51"/>
        <v>1</v>
      </c>
      <c r="Z112" s="61">
        <v>4</v>
      </c>
      <c r="AA112" s="63">
        <f t="shared" si="52"/>
        <v>1</v>
      </c>
      <c r="AB112" s="61">
        <v>2</v>
      </c>
      <c r="AC112" s="63">
        <f t="shared" si="53"/>
        <v>1</v>
      </c>
      <c r="AD112" s="64">
        <v>0</v>
      </c>
      <c r="AE112" s="65">
        <f t="shared" si="54"/>
        <v>0</v>
      </c>
      <c r="AF112" s="64">
        <v>0</v>
      </c>
      <c r="AG112" s="65">
        <f t="shared" si="55"/>
        <v>0</v>
      </c>
      <c r="AH112" s="64">
        <v>0</v>
      </c>
      <c r="AI112" s="65">
        <f t="shared" si="56"/>
        <v>0</v>
      </c>
      <c r="AJ112" s="64"/>
      <c r="AK112" s="65">
        <f t="shared" si="57"/>
        <v>0</v>
      </c>
      <c r="AL112" s="64"/>
      <c r="AM112" s="65">
        <f t="shared" si="58"/>
        <v>0</v>
      </c>
      <c r="AN112" s="64"/>
      <c r="AO112" s="65">
        <f t="shared" si="59"/>
        <v>0</v>
      </c>
      <c r="AP112" s="66">
        <f t="shared" si="60"/>
        <v>54</v>
      </c>
      <c r="AQ112" s="66">
        <f t="shared" si="61"/>
        <v>9</v>
      </c>
      <c r="AR112" s="56">
        <v>1</v>
      </c>
      <c r="AS112" s="56"/>
      <c r="AT112" s="56">
        <v>2</v>
      </c>
      <c r="AU112" s="67">
        <f t="shared" si="62"/>
        <v>3</v>
      </c>
      <c r="AV112" s="68">
        <f t="shared" si="63"/>
        <v>1</v>
      </c>
      <c r="AW112" s="68">
        <f t="shared" si="64"/>
        <v>0</v>
      </c>
      <c r="AX112" s="14">
        <f t="shared" si="79"/>
        <v>6</v>
      </c>
      <c r="AY112" s="67">
        <f t="shared" si="65"/>
        <v>7</v>
      </c>
      <c r="AZ112" s="69">
        <f t="shared" si="66"/>
        <v>0</v>
      </c>
      <c r="BA112" s="69">
        <f t="shared" si="67"/>
        <v>0</v>
      </c>
      <c r="BB112" s="69">
        <f t="shared" si="68"/>
        <v>-4</v>
      </c>
      <c r="BC112" s="67">
        <f t="shared" si="69"/>
        <v>-4</v>
      </c>
      <c r="BD112" s="70">
        <f t="shared" si="70"/>
        <v>-57.142857142857139</v>
      </c>
      <c r="BE112" s="70">
        <f t="shared" si="71"/>
        <v>-66.666666666666657</v>
      </c>
      <c r="BF112" s="71"/>
      <c r="BG112" s="71"/>
      <c r="BH112" s="71">
        <v>1</v>
      </c>
      <c r="BI112" s="54">
        <f t="shared" si="72"/>
        <v>1</v>
      </c>
      <c r="BJ112" s="18">
        <f t="shared" si="73"/>
        <v>2</v>
      </c>
      <c r="BK112" s="18"/>
      <c r="BL112" s="18">
        <f t="shared" si="74"/>
        <v>2</v>
      </c>
      <c r="BM112" s="18">
        <f t="shared" si="75"/>
        <v>-5</v>
      </c>
      <c r="BN112" s="18">
        <f t="shared" si="76"/>
        <v>-71.428571428571431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 t="shared" si="80"/>
        <v>-4</v>
      </c>
      <c r="CW112" s="173">
        <f t="shared" si="77"/>
        <v>-57.142857142857139</v>
      </c>
      <c r="CX112" s="60"/>
      <c r="CY112" s="60"/>
      <c r="CZ112" s="60"/>
      <c r="DA112" s="60"/>
      <c r="DB112" s="60"/>
      <c r="DC112" s="75"/>
      <c r="DD112" s="60"/>
      <c r="DE112" s="75"/>
      <c r="DF112" s="60"/>
      <c r="DG112" s="60"/>
      <c r="DH112" s="60"/>
      <c r="DI112" s="60"/>
      <c r="DK112" s="3">
        <v>1</v>
      </c>
      <c r="DM112" s="3">
        <v>3</v>
      </c>
      <c r="DN112" s="3">
        <v>4</v>
      </c>
      <c r="DO112" s="85"/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  <c r="FD112" s="85"/>
      <c r="FE112" s="85"/>
    </row>
    <row r="113" spans="1:161" s="3" customFormat="1">
      <c r="A113" s="56">
        <v>11</v>
      </c>
      <c r="B113" s="58">
        <v>80030119</v>
      </c>
      <c r="C113" s="59" t="s">
        <v>238</v>
      </c>
      <c r="D113" s="75" t="s">
        <v>223</v>
      </c>
      <c r="E113" s="60" t="s">
        <v>214</v>
      </c>
      <c r="F113" s="60" t="s">
        <v>106</v>
      </c>
      <c r="G113" s="60" t="s">
        <v>107</v>
      </c>
      <c r="H113" s="60" t="s">
        <v>108</v>
      </c>
      <c r="I113" s="56">
        <v>45</v>
      </c>
      <c r="J113" s="56" t="s">
        <v>116</v>
      </c>
      <c r="K113" s="56" t="s">
        <v>110</v>
      </c>
      <c r="L113" s="61">
        <v>7</v>
      </c>
      <c r="M113" s="62">
        <f t="shared" si="45"/>
        <v>1</v>
      </c>
      <c r="N113" s="61">
        <v>12</v>
      </c>
      <c r="O113" s="62">
        <f t="shared" si="46"/>
        <v>1</v>
      </c>
      <c r="P113" s="61">
        <v>8</v>
      </c>
      <c r="Q113" s="62">
        <f t="shared" si="47"/>
        <v>1</v>
      </c>
      <c r="R113" s="61">
        <v>7</v>
      </c>
      <c r="S113" s="63">
        <f t="shared" si="48"/>
        <v>1</v>
      </c>
      <c r="T113" s="61">
        <v>4</v>
      </c>
      <c r="U113" s="63">
        <f t="shared" si="49"/>
        <v>1</v>
      </c>
      <c r="V113" s="61">
        <v>4</v>
      </c>
      <c r="W113" s="63">
        <f t="shared" si="50"/>
        <v>1</v>
      </c>
      <c r="X113" s="61">
        <v>3</v>
      </c>
      <c r="Y113" s="63">
        <f t="shared" si="51"/>
        <v>1</v>
      </c>
      <c r="Z113" s="61">
        <v>5</v>
      </c>
      <c r="AA113" s="63">
        <f t="shared" si="52"/>
        <v>1</v>
      </c>
      <c r="AB113" s="61">
        <v>10</v>
      </c>
      <c r="AC113" s="63">
        <f t="shared" si="53"/>
        <v>1</v>
      </c>
      <c r="AD113" s="64">
        <v>0</v>
      </c>
      <c r="AE113" s="65">
        <f t="shared" si="54"/>
        <v>0</v>
      </c>
      <c r="AF113" s="64">
        <v>0</v>
      </c>
      <c r="AG113" s="65">
        <f t="shared" si="55"/>
        <v>0</v>
      </c>
      <c r="AH113" s="64">
        <v>0</v>
      </c>
      <c r="AI113" s="65">
        <f t="shared" si="56"/>
        <v>0</v>
      </c>
      <c r="AJ113" s="64"/>
      <c r="AK113" s="65">
        <f t="shared" si="57"/>
        <v>0</v>
      </c>
      <c r="AL113" s="64"/>
      <c r="AM113" s="65">
        <f t="shared" si="58"/>
        <v>0</v>
      </c>
      <c r="AN113" s="64"/>
      <c r="AO113" s="65">
        <f t="shared" si="59"/>
        <v>0</v>
      </c>
      <c r="AP113" s="66">
        <f t="shared" si="60"/>
        <v>60</v>
      </c>
      <c r="AQ113" s="66">
        <f t="shared" si="61"/>
        <v>9</v>
      </c>
      <c r="AR113" s="56">
        <v>1</v>
      </c>
      <c r="AS113" s="56"/>
      <c r="AT113" s="56">
        <v>3</v>
      </c>
      <c r="AU113" s="67">
        <f t="shared" si="62"/>
        <v>4</v>
      </c>
      <c r="AV113" s="68">
        <f t="shared" si="63"/>
        <v>1</v>
      </c>
      <c r="AW113" s="68">
        <f t="shared" si="64"/>
        <v>0</v>
      </c>
      <c r="AX113" s="14">
        <f t="shared" si="79"/>
        <v>6</v>
      </c>
      <c r="AY113" s="67">
        <f t="shared" si="65"/>
        <v>7</v>
      </c>
      <c r="AZ113" s="69">
        <f t="shared" si="66"/>
        <v>0</v>
      </c>
      <c r="BA113" s="69">
        <f t="shared" si="67"/>
        <v>0</v>
      </c>
      <c r="BB113" s="69">
        <f t="shared" si="68"/>
        <v>-3</v>
      </c>
      <c r="BC113" s="67">
        <f t="shared" si="69"/>
        <v>-3</v>
      </c>
      <c r="BD113" s="70">
        <f t="shared" si="70"/>
        <v>-42.857142857142854</v>
      </c>
      <c r="BE113" s="70">
        <f t="shared" si="71"/>
        <v>-50</v>
      </c>
      <c r="BF113" s="71"/>
      <c r="BG113" s="71"/>
      <c r="BH113" s="71"/>
      <c r="BI113" s="54">
        <f t="shared" si="72"/>
        <v>0</v>
      </c>
      <c r="BJ113" s="18">
        <f t="shared" si="73"/>
        <v>4</v>
      </c>
      <c r="BK113" s="18"/>
      <c r="BL113" s="18">
        <f t="shared" si="74"/>
        <v>4</v>
      </c>
      <c r="BM113" s="18">
        <f t="shared" si="75"/>
        <v>-3</v>
      </c>
      <c r="BN113" s="18">
        <f t="shared" si="76"/>
        <v>-42.857142857142854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>
        <v>1</v>
      </c>
      <c r="CV113" s="56">
        <f>BC113+CU113</f>
        <v>-2</v>
      </c>
      <c r="CW113" s="173">
        <f t="shared" si="77"/>
        <v>-28.571428571428569</v>
      </c>
      <c r="CX113" s="60"/>
      <c r="CY113" s="60"/>
      <c r="CZ113" s="60"/>
      <c r="DA113" s="60"/>
      <c r="DB113" s="60"/>
      <c r="DC113" s="75">
        <v>1</v>
      </c>
      <c r="DD113" s="60"/>
      <c r="DE113" s="75"/>
      <c r="DF113" s="60"/>
      <c r="DG113" s="60"/>
      <c r="DH113" s="60"/>
      <c r="DI113" s="60"/>
      <c r="DK113" s="3">
        <v>1</v>
      </c>
      <c r="DM113" s="3">
        <v>2</v>
      </c>
      <c r="DN113" s="3">
        <v>3</v>
      </c>
    </row>
    <row r="114" spans="1:161" s="3" customFormat="1">
      <c r="A114" s="56">
        <v>12</v>
      </c>
      <c r="B114" s="58">
        <v>80030123</v>
      </c>
      <c r="C114" s="59" t="s">
        <v>241</v>
      </c>
      <c r="D114" s="75" t="s">
        <v>240</v>
      </c>
      <c r="E114" s="60" t="s">
        <v>214</v>
      </c>
      <c r="F114" s="60" t="s">
        <v>106</v>
      </c>
      <c r="G114" s="60" t="s">
        <v>107</v>
      </c>
      <c r="H114" s="60" t="s">
        <v>108</v>
      </c>
      <c r="I114" s="56">
        <v>30</v>
      </c>
      <c r="J114" s="56" t="s">
        <v>109</v>
      </c>
      <c r="K114" s="56" t="s">
        <v>110</v>
      </c>
      <c r="L114" s="61">
        <v>5</v>
      </c>
      <c r="M114" s="62">
        <f t="shared" si="45"/>
        <v>1</v>
      </c>
      <c r="N114" s="61">
        <v>3</v>
      </c>
      <c r="O114" s="62">
        <f t="shared" si="46"/>
        <v>1</v>
      </c>
      <c r="P114" s="61">
        <v>1</v>
      </c>
      <c r="Q114" s="62">
        <f t="shared" si="47"/>
        <v>1</v>
      </c>
      <c r="R114" s="61">
        <v>7</v>
      </c>
      <c r="S114" s="63">
        <f t="shared" si="48"/>
        <v>1</v>
      </c>
      <c r="T114" s="61">
        <v>3</v>
      </c>
      <c r="U114" s="63">
        <f t="shared" si="49"/>
        <v>1</v>
      </c>
      <c r="V114" s="61">
        <v>11</v>
      </c>
      <c r="W114" s="63">
        <f t="shared" si="50"/>
        <v>1</v>
      </c>
      <c r="X114" s="61">
        <v>7</v>
      </c>
      <c r="Y114" s="63">
        <f t="shared" si="51"/>
        <v>1</v>
      </c>
      <c r="Z114" s="61">
        <v>5</v>
      </c>
      <c r="AA114" s="63">
        <f t="shared" si="52"/>
        <v>1</v>
      </c>
      <c r="AB114" s="61">
        <v>2</v>
      </c>
      <c r="AC114" s="63">
        <f t="shared" si="53"/>
        <v>1</v>
      </c>
      <c r="AD114" s="64">
        <v>0</v>
      </c>
      <c r="AE114" s="65">
        <f t="shared" si="54"/>
        <v>0</v>
      </c>
      <c r="AF114" s="64">
        <v>0</v>
      </c>
      <c r="AG114" s="65">
        <f t="shared" si="55"/>
        <v>0</v>
      </c>
      <c r="AH114" s="64">
        <v>0</v>
      </c>
      <c r="AI114" s="65">
        <f t="shared" si="56"/>
        <v>0</v>
      </c>
      <c r="AJ114" s="64"/>
      <c r="AK114" s="65">
        <f t="shared" si="57"/>
        <v>0</v>
      </c>
      <c r="AL114" s="64"/>
      <c r="AM114" s="65">
        <f t="shared" si="58"/>
        <v>0</v>
      </c>
      <c r="AN114" s="64"/>
      <c r="AO114" s="65">
        <f t="shared" si="59"/>
        <v>0</v>
      </c>
      <c r="AP114" s="66">
        <f t="shared" si="60"/>
        <v>44</v>
      </c>
      <c r="AQ114" s="66">
        <f t="shared" si="61"/>
        <v>9</v>
      </c>
      <c r="AR114" s="56">
        <v>1</v>
      </c>
      <c r="AS114" s="56"/>
      <c r="AT114" s="56">
        <v>2</v>
      </c>
      <c r="AU114" s="67">
        <f t="shared" si="62"/>
        <v>3</v>
      </c>
      <c r="AV114" s="68">
        <f t="shared" si="63"/>
        <v>1</v>
      </c>
      <c r="AW114" s="68">
        <f t="shared" si="64"/>
        <v>0</v>
      </c>
      <c r="AX114" s="14">
        <f t="shared" si="79"/>
        <v>6</v>
      </c>
      <c r="AY114" s="67">
        <f t="shared" si="65"/>
        <v>7</v>
      </c>
      <c r="AZ114" s="69">
        <f t="shared" si="66"/>
        <v>0</v>
      </c>
      <c r="BA114" s="69">
        <f t="shared" si="67"/>
        <v>0</v>
      </c>
      <c r="BB114" s="69">
        <f t="shared" si="68"/>
        <v>-4</v>
      </c>
      <c r="BC114" s="67">
        <f t="shared" si="69"/>
        <v>-4</v>
      </c>
      <c r="BD114" s="70">
        <f t="shared" si="70"/>
        <v>-57.142857142857139</v>
      </c>
      <c r="BE114" s="70">
        <f t="shared" si="71"/>
        <v>-66.666666666666657</v>
      </c>
      <c r="BF114" s="71"/>
      <c r="BG114" s="71"/>
      <c r="BH114" s="71"/>
      <c r="BI114" s="54">
        <f t="shared" si="72"/>
        <v>0</v>
      </c>
      <c r="BJ114" s="18">
        <f t="shared" si="73"/>
        <v>3</v>
      </c>
      <c r="BK114" s="18"/>
      <c r="BL114" s="18">
        <f t="shared" si="74"/>
        <v>3</v>
      </c>
      <c r="BM114" s="18">
        <f t="shared" si="75"/>
        <v>-4</v>
      </c>
      <c r="BN114" s="18">
        <f t="shared" si="76"/>
        <v>-57.142857142857139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/>
      <c r="CV114" s="56">
        <f>BC114+BQ114</f>
        <v>-4</v>
      </c>
      <c r="CW114" s="173">
        <f t="shared" si="77"/>
        <v>-57.142857142857139</v>
      </c>
      <c r="CX114" s="60"/>
      <c r="CY114" s="60"/>
      <c r="CZ114" s="60"/>
      <c r="DA114" s="60"/>
      <c r="DB114" s="60"/>
      <c r="DC114" s="75"/>
      <c r="DD114" s="60"/>
      <c r="DE114" s="75"/>
      <c r="DF114" s="60"/>
      <c r="DG114" s="60"/>
      <c r="DH114" s="60"/>
      <c r="DI114" s="60"/>
      <c r="DK114" s="3">
        <v>1</v>
      </c>
      <c r="DM114" s="3">
        <v>2</v>
      </c>
      <c r="DN114" s="3">
        <v>3</v>
      </c>
    </row>
    <row r="115" spans="1:161" s="3" customFormat="1">
      <c r="A115" s="56">
        <v>13</v>
      </c>
      <c r="B115" s="58">
        <v>80030127</v>
      </c>
      <c r="C115" s="59" t="s">
        <v>245</v>
      </c>
      <c r="D115" s="75" t="s">
        <v>246</v>
      </c>
      <c r="E115" s="60" t="s">
        <v>214</v>
      </c>
      <c r="F115" s="60" t="s">
        <v>106</v>
      </c>
      <c r="G115" s="60" t="s">
        <v>107</v>
      </c>
      <c r="H115" s="60" t="s">
        <v>108</v>
      </c>
      <c r="I115" s="56">
        <v>0</v>
      </c>
      <c r="J115" s="56" t="s">
        <v>116</v>
      </c>
      <c r="K115" s="56" t="s">
        <v>110</v>
      </c>
      <c r="L115" s="61">
        <v>2</v>
      </c>
      <c r="M115" s="62">
        <f t="shared" si="45"/>
        <v>1</v>
      </c>
      <c r="N115" s="61">
        <v>3</v>
      </c>
      <c r="O115" s="62">
        <f t="shared" si="46"/>
        <v>1</v>
      </c>
      <c r="P115" s="61">
        <v>6</v>
      </c>
      <c r="Q115" s="62">
        <f t="shared" si="47"/>
        <v>1</v>
      </c>
      <c r="R115" s="61">
        <v>7</v>
      </c>
      <c r="S115" s="63">
        <f t="shared" si="48"/>
        <v>1</v>
      </c>
      <c r="T115" s="61">
        <v>3</v>
      </c>
      <c r="U115" s="63">
        <f t="shared" si="49"/>
        <v>1</v>
      </c>
      <c r="V115" s="61">
        <v>8</v>
      </c>
      <c r="W115" s="63">
        <f t="shared" si="50"/>
        <v>1</v>
      </c>
      <c r="X115" s="61">
        <v>9</v>
      </c>
      <c r="Y115" s="63">
        <f t="shared" si="51"/>
        <v>1</v>
      </c>
      <c r="Z115" s="61">
        <v>0</v>
      </c>
      <c r="AA115" s="63">
        <f t="shared" si="52"/>
        <v>0</v>
      </c>
      <c r="AB115" s="61">
        <v>4</v>
      </c>
      <c r="AC115" s="63">
        <f t="shared" si="53"/>
        <v>1</v>
      </c>
      <c r="AD115" s="64">
        <v>0</v>
      </c>
      <c r="AE115" s="65">
        <f t="shared" si="54"/>
        <v>0</v>
      </c>
      <c r="AF115" s="64">
        <v>0</v>
      </c>
      <c r="AG115" s="65">
        <f t="shared" si="55"/>
        <v>0</v>
      </c>
      <c r="AH115" s="64">
        <v>0</v>
      </c>
      <c r="AI115" s="65">
        <f t="shared" si="56"/>
        <v>0</v>
      </c>
      <c r="AJ115" s="64"/>
      <c r="AK115" s="65">
        <f t="shared" si="57"/>
        <v>0</v>
      </c>
      <c r="AL115" s="64"/>
      <c r="AM115" s="65">
        <f t="shared" si="58"/>
        <v>0</v>
      </c>
      <c r="AN115" s="64"/>
      <c r="AO115" s="65">
        <f t="shared" si="59"/>
        <v>0</v>
      </c>
      <c r="AP115" s="66">
        <f t="shared" si="60"/>
        <v>42</v>
      </c>
      <c r="AQ115" s="66">
        <f t="shared" si="61"/>
        <v>8</v>
      </c>
      <c r="AR115" s="56">
        <v>1</v>
      </c>
      <c r="AS115" s="56"/>
      <c r="AT115" s="56">
        <v>2</v>
      </c>
      <c r="AU115" s="67">
        <f t="shared" si="62"/>
        <v>3</v>
      </c>
      <c r="AV115" s="68">
        <f t="shared" si="63"/>
        <v>1</v>
      </c>
      <c r="AW115" s="68">
        <f t="shared" si="64"/>
        <v>0</v>
      </c>
      <c r="AX115" s="14">
        <f t="shared" si="79"/>
        <v>6</v>
      </c>
      <c r="AY115" s="67">
        <f t="shared" si="65"/>
        <v>7</v>
      </c>
      <c r="AZ115" s="69">
        <f t="shared" si="66"/>
        <v>0</v>
      </c>
      <c r="BA115" s="69">
        <f t="shared" si="67"/>
        <v>0</v>
      </c>
      <c r="BB115" s="69">
        <f t="shared" si="68"/>
        <v>-4</v>
      </c>
      <c r="BC115" s="67">
        <f t="shared" si="69"/>
        <v>-4</v>
      </c>
      <c r="BD115" s="70">
        <f t="shared" si="70"/>
        <v>-57.142857142857139</v>
      </c>
      <c r="BE115" s="70">
        <f t="shared" si="71"/>
        <v>-66.666666666666657</v>
      </c>
      <c r="BF115" s="71"/>
      <c r="BG115" s="71"/>
      <c r="BH115" s="71">
        <v>1</v>
      </c>
      <c r="BI115" s="54">
        <f t="shared" si="72"/>
        <v>1</v>
      </c>
      <c r="BJ115" s="18">
        <f t="shared" si="73"/>
        <v>2</v>
      </c>
      <c r="BK115" s="18">
        <v>1</v>
      </c>
      <c r="BL115" s="18">
        <f t="shared" si="74"/>
        <v>3</v>
      </c>
      <c r="BM115" s="18">
        <f t="shared" si="75"/>
        <v>-4</v>
      </c>
      <c r="BN115" s="18">
        <f t="shared" si="76"/>
        <v>-57.142857142857139</v>
      </c>
      <c r="BO115" s="73"/>
      <c r="BP115" s="55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>
        <v>1</v>
      </c>
      <c r="CV115" s="56">
        <f>BC115+CU115</f>
        <v>-3</v>
      </c>
      <c r="CW115" s="173">
        <f t="shared" si="77"/>
        <v>-42.857142857142854</v>
      </c>
      <c r="CX115" s="60"/>
      <c r="CY115" s="60"/>
      <c r="CZ115" s="60"/>
      <c r="DA115" s="60"/>
      <c r="DB115" s="60"/>
      <c r="DC115" s="75"/>
      <c r="DD115" s="60"/>
      <c r="DE115" s="75"/>
      <c r="DF115" s="60"/>
      <c r="DG115" s="60"/>
      <c r="DH115" s="60"/>
      <c r="DI115" s="60"/>
      <c r="DK115" s="3">
        <v>1</v>
      </c>
      <c r="DM115" s="3">
        <v>2</v>
      </c>
      <c r="DN115" s="3">
        <v>3</v>
      </c>
    </row>
    <row r="116" spans="1:161" s="3" customFormat="1">
      <c r="A116" s="56">
        <v>14</v>
      </c>
      <c r="B116" s="58">
        <v>80030130</v>
      </c>
      <c r="C116" s="59" t="s">
        <v>251</v>
      </c>
      <c r="D116" s="75" t="s">
        <v>250</v>
      </c>
      <c r="E116" s="60" t="s">
        <v>214</v>
      </c>
      <c r="F116" s="60" t="s">
        <v>106</v>
      </c>
      <c r="G116" s="60" t="s">
        <v>107</v>
      </c>
      <c r="H116" s="60" t="s">
        <v>108</v>
      </c>
      <c r="I116" s="56">
        <v>15</v>
      </c>
      <c r="J116" s="56" t="s">
        <v>116</v>
      </c>
      <c r="K116" s="56" t="s">
        <v>110</v>
      </c>
      <c r="L116" s="61">
        <v>2</v>
      </c>
      <c r="M116" s="62">
        <f t="shared" si="45"/>
        <v>1</v>
      </c>
      <c r="N116" s="61">
        <v>5</v>
      </c>
      <c r="O116" s="62">
        <f t="shared" si="46"/>
        <v>1</v>
      </c>
      <c r="P116" s="61">
        <v>7</v>
      </c>
      <c r="Q116" s="62">
        <f t="shared" si="47"/>
        <v>1</v>
      </c>
      <c r="R116" s="61">
        <v>7</v>
      </c>
      <c r="S116" s="63">
        <f t="shared" si="48"/>
        <v>1</v>
      </c>
      <c r="T116" s="61">
        <v>3</v>
      </c>
      <c r="U116" s="63">
        <f t="shared" si="49"/>
        <v>1</v>
      </c>
      <c r="V116" s="61">
        <v>2</v>
      </c>
      <c r="W116" s="63">
        <f t="shared" si="50"/>
        <v>1</v>
      </c>
      <c r="X116" s="61">
        <v>4</v>
      </c>
      <c r="Y116" s="63">
        <f t="shared" si="51"/>
        <v>1</v>
      </c>
      <c r="Z116" s="61">
        <v>9</v>
      </c>
      <c r="AA116" s="63">
        <f t="shared" si="52"/>
        <v>1</v>
      </c>
      <c r="AB116" s="61">
        <v>4</v>
      </c>
      <c r="AC116" s="63">
        <f t="shared" si="53"/>
        <v>1</v>
      </c>
      <c r="AD116" s="64">
        <v>0</v>
      </c>
      <c r="AE116" s="65">
        <f t="shared" si="54"/>
        <v>0</v>
      </c>
      <c r="AF116" s="64">
        <v>0</v>
      </c>
      <c r="AG116" s="65">
        <f t="shared" si="55"/>
        <v>0</v>
      </c>
      <c r="AH116" s="64">
        <v>0</v>
      </c>
      <c r="AI116" s="65">
        <f t="shared" si="56"/>
        <v>0</v>
      </c>
      <c r="AJ116" s="64"/>
      <c r="AK116" s="65">
        <f t="shared" si="57"/>
        <v>0</v>
      </c>
      <c r="AL116" s="64"/>
      <c r="AM116" s="65">
        <f t="shared" si="58"/>
        <v>0</v>
      </c>
      <c r="AN116" s="64"/>
      <c r="AO116" s="65">
        <f t="shared" si="59"/>
        <v>0</v>
      </c>
      <c r="AP116" s="66">
        <f t="shared" si="60"/>
        <v>43</v>
      </c>
      <c r="AQ116" s="66">
        <f t="shared" si="61"/>
        <v>9</v>
      </c>
      <c r="AR116" s="56">
        <v>1</v>
      </c>
      <c r="AS116" s="56"/>
      <c r="AT116" s="56">
        <v>2</v>
      </c>
      <c r="AU116" s="67">
        <f t="shared" si="62"/>
        <v>3</v>
      </c>
      <c r="AV116" s="68">
        <f t="shared" si="63"/>
        <v>1</v>
      </c>
      <c r="AW116" s="68">
        <f t="shared" si="64"/>
        <v>0</v>
      </c>
      <c r="AX116" s="14">
        <f t="shared" si="79"/>
        <v>6</v>
      </c>
      <c r="AY116" s="67">
        <f t="shared" si="65"/>
        <v>7</v>
      </c>
      <c r="AZ116" s="69">
        <f t="shared" si="66"/>
        <v>0</v>
      </c>
      <c r="BA116" s="69">
        <f t="shared" si="67"/>
        <v>0</v>
      </c>
      <c r="BB116" s="69">
        <f t="shared" si="68"/>
        <v>-4</v>
      </c>
      <c r="BC116" s="67">
        <f t="shared" si="69"/>
        <v>-4</v>
      </c>
      <c r="BD116" s="70">
        <f t="shared" si="70"/>
        <v>-57.142857142857139</v>
      </c>
      <c r="BE116" s="70">
        <f t="shared" si="71"/>
        <v>-66.666666666666657</v>
      </c>
      <c r="BF116" s="71"/>
      <c r="BG116" s="71"/>
      <c r="BH116" s="71">
        <v>1</v>
      </c>
      <c r="BI116" s="54">
        <f t="shared" si="72"/>
        <v>1</v>
      </c>
      <c r="BJ116" s="18">
        <f t="shared" si="73"/>
        <v>2</v>
      </c>
      <c r="BK116" s="18"/>
      <c r="BL116" s="18">
        <f t="shared" si="74"/>
        <v>2</v>
      </c>
      <c r="BM116" s="18">
        <f t="shared" si="75"/>
        <v>-5</v>
      </c>
      <c r="BN116" s="18">
        <f t="shared" si="76"/>
        <v>-71.428571428571431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/>
      <c r="CV116" s="56">
        <f>BC116+BQ116</f>
        <v>-4</v>
      </c>
      <c r="CW116" s="173">
        <f t="shared" si="77"/>
        <v>-57.142857142857139</v>
      </c>
      <c r="CX116" s="60"/>
      <c r="CY116" s="60"/>
      <c r="CZ116" s="60"/>
      <c r="DA116" s="60"/>
      <c r="DB116" s="60"/>
      <c r="DC116" s="75"/>
      <c r="DD116" s="60"/>
      <c r="DE116" s="75"/>
      <c r="DF116" s="60"/>
      <c r="DG116" s="60"/>
      <c r="DH116" s="60"/>
      <c r="DI116" s="60"/>
      <c r="DK116" s="3">
        <v>1</v>
      </c>
      <c r="DM116" s="3">
        <v>3</v>
      </c>
      <c r="DN116" s="3">
        <v>4</v>
      </c>
    </row>
    <row r="117" spans="1:161" s="3" customFormat="1">
      <c r="A117" s="56">
        <v>25</v>
      </c>
      <c r="B117" s="58">
        <v>80030147</v>
      </c>
      <c r="C117" s="59" t="s">
        <v>266</v>
      </c>
      <c r="D117" s="75" t="s">
        <v>258</v>
      </c>
      <c r="E117" s="60" t="s">
        <v>214</v>
      </c>
      <c r="F117" s="60" t="s">
        <v>106</v>
      </c>
      <c r="G117" s="60" t="s">
        <v>107</v>
      </c>
      <c r="H117" s="60" t="s">
        <v>108</v>
      </c>
      <c r="I117" s="56">
        <v>45</v>
      </c>
      <c r="J117" s="56" t="s">
        <v>116</v>
      </c>
      <c r="K117" s="56" t="s">
        <v>110</v>
      </c>
      <c r="L117" s="61">
        <v>9</v>
      </c>
      <c r="M117" s="62">
        <f t="shared" si="45"/>
        <v>1</v>
      </c>
      <c r="N117" s="61">
        <v>6</v>
      </c>
      <c r="O117" s="62">
        <f t="shared" si="46"/>
        <v>1</v>
      </c>
      <c r="P117" s="61">
        <v>11</v>
      </c>
      <c r="Q117" s="62">
        <f t="shared" si="47"/>
        <v>1</v>
      </c>
      <c r="R117" s="61">
        <v>12</v>
      </c>
      <c r="S117" s="63">
        <f t="shared" si="48"/>
        <v>1</v>
      </c>
      <c r="T117" s="61">
        <v>9</v>
      </c>
      <c r="U117" s="63">
        <f t="shared" si="49"/>
        <v>1</v>
      </c>
      <c r="V117" s="61">
        <v>8</v>
      </c>
      <c r="W117" s="63">
        <f t="shared" si="50"/>
        <v>1</v>
      </c>
      <c r="X117" s="61">
        <v>8</v>
      </c>
      <c r="Y117" s="63">
        <f t="shared" si="51"/>
        <v>1</v>
      </c>
      <c r="Z117" s="61">
        <v>16</v>
      </c>
      <c r="AA117" s="63">
        <f t="shared" si="52"/>
        <v>1</v>
      </c>
      <c r="AB117" s="61">
        <v>10</v>
      </c>
      <c r="AC117" s="63">
        <f t="shared" si="53"/>
        <v>1</v>
      </c>
      <c r="AD117" s="64">
        <v>0</v>
      </c>
      <c r="AE117" s="65">
        <f t="shared" si="54"/>
        <v>0</v>
      </c>
      <c r="AF117" s="64">
        <v>0</v>
      </c>
      <c r="AG117" s="65">
        <f t="shared" si="55"/>
        <v>0</v>
      </c>
      <c r="AH117" s="64">
        <v>0</v>
      </c>
      <c r="AI117" s="65">
        <f t="shared" si="56"/>
        <v>0</v>
      </c>
      <c r="AJ117" s="64"/>
      <c r="AK117" s="65">
        <f t="shared" si="57"/>
        <v>0</v>
      </c>
      <c r="AL117" s="64"/>
      <c r="AM117" s="65">
        <f t="shared" si="58"/>
        <v>0</v>
      </c>
      <c r="AN117" s="64"/>
      <c r="AO117" s="65">
        <f t="shared" si="59"/>
        <v>0</v>
      </c>
      <c r="AP117" s="66">
        <f t="shared" si="60"/>
        <v>89</v>
      </c>
      <c r="AQ117" s="66">
        <f t="shared" si="61"/>
        <v>9</v>
      </c>
      <c r="AR117" s="56">
        <v>1</v>
      </c>
      <c r="AS117" s="56"/>
      <c r="AT117" s="56">
        <v>3</v>
      </c>
      <c r="AU117" s="67">
        <f t="shared" si="62"/>
        <v>4</v>
      </c>
      <c r="AV117" s="68">
        <f t="shared" si="63"/>
        <v>1</v>
      </c>
      <c r="AW117" s="68">
        <f t="shared" si="64"/>
        <v>0</v>
      </c>
      <c r="AX117" s="14">
        <f t="shared" si="79"/>
        <v>8</v>
      </c>
      <c r="AY117" s="67">
        <f t="shared" si="65"/>
        <v>9</v>
      </c>
      <c r="AZ117" s="69">
        <f t="shared" si="66"/>
        <v>0</v>
      </c>
      <c r="BA117" s="69">
        <f t="shared" si="67"/>
        <v>0</v>
      </c>
      <c r="BB117" s="69">
        <f t="shared" si="68"/>
        <v>-5</v>
      </c>
      <c r="BC117" s="67">
        <f t="shared" si="69"/>
        <v>-5</v>
      </c>
      <c r="BD117" s="70">
        <f t="shared" si="70"/>
        <v>-55.555555555555557</v>
      </c>
      <c r="BE117" s="70">
        <f t="shared" si="71"/>
        <v>-62.5</v>
      </c>
      <c r="BF117" s="71"/>
      <c r="BG117" s="71"/>
      <c r="BH117" s="71">
        <v>1</v>
      </c>
      <c r="BI117" s="54">
        <f t="shared" si="72"/>
        <v>1</v>
      </c>
      <c r="BJ117" s="18">
        <f t="shared" si="73"/>
        <v>3</v>
      </c>
      <c r="BK117" s="18">
        <v>1</v>
      </c>
      <c r="BL117" s="18">
        <f t="shared" si="74"/>
        <v>4</v>
      </c>
      <c r="BM117" s="18">
        <f t="shared" si="75"/>
        <v>-5</v>
      </c>
      <c r="BN117" s="18">
        <f t="shared" si="76"/>
        <v>-55.555555555555557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>BC117+BQ117</f>
        <v>-5</v>
      </c>
      <c r="CW117" s="173">
        <f t="shared" si="77"/>
        <v>-55.555555555555557</v>
      </c>
      <c r="CX117" s="60"/>
      <c r="CY117" s="60"/>
      <c r="CZ117" s="60"/>
      <c r="DA117" s="60"/>
      <c r="DB117" s="60"/>
      <c r="DC117" s="75"/>
      <c r="DD117" s="60"/>
      <c r="DE117" s="75"/>
      <c r="DF117" s="60"/>
      <c r="DG117" s="60"/>
      <c r="DH117" s="60"/>
      <c r="DI117" s="60"/>
      <c r="DK117" s="3">
        <v>1</v>
      </c>
      <c r="DM117" s="3">
        <v>3</v>
      </c>
      <c r="DN117" s="3">
        <v>4</v>
      </c>
    </row>
    <row r="118" spans="1:161" s="3" customFormat="1">
      <c r="A118" s="56">
        <v>26</v>
      </c>
      <c r="B118" s="58">
        <v>80030271</v>
      </c>
      <c r="C118" s="59" t="s">
        <v>395</v>
      </c>
      <c r="D118" s="75" t="s">
        <v>276</v>
      </c>
      <c r="E118" s="60" t="s">
        <v>214</v>
      </c>
      <c r="F118" s="60" t="s">
        <v>106</v>
      </c>
      <c r="G118" s="60" t="s">
        <v>107</v>
      </c>
      <c r="H118" s="60" t="s">
        <v>108</v>
      </c>
      <c r="I118" s="56">
        <v>31</v>
      </c>
      <c r="J118" s="56" t="s">
        <v>116</v>
      </c>
      <c r="K118" s="56" t="s">
        <v>110</v>
      </c>
      <c r="L118" s="61">
        <v>5</v>
      </c>
      <c r="M118" s="62">
        <f t="shared" si="45"/>
        <v>1</v>
      </c>
      <c r="N118" s="61">
        <v>6</v>
      </c>
      <c r="O118" s="62">
        <f t="shared" si="46"/>
        <v>1</v>
      </c>
      <c r="P118" s="61">
        <v>12</v>
      </c>
      <c r="Q118" s="62">
        <f t="shared" si="47"/>
        <v>1</v>
      </c>
      <c r="R118" s="61">
        <v>13</v>
      </c>
      <c r="S118" s="63">
        <f t="shared" si="48"/>
        <v>1</v>
      </c>
      <c r="T118" s="61">
        <v>9</v>
      </c>
      <c r="U118" s="63">
        <f t="shared" si="49"/>
        <v>1</v>
      </c>
      <c r="V118" s="61">
        <v>13</v>
      </c>
      <c r="W118" s="63">
        <f t="shared" si="50"/>
        <v>1</v>
      </c>
      <c r="X118" s="61">
        <v>11</v>
      </c>
      <c r="Y118" s="63">
        <f t="shared" si="51"/>
        <v>1</v>
      </c>
      <c r="Z118" s="61">
        <v>7</v>
      </c>
      <c r="AA118" s="63">
        <f t="shared" si="52"/>
        <v>1</v>
      </c>
      <c r="AB118" s="61">
        <v>8</v>
      </c>
      <c r="AC118" s="63">
        <f t="shared" si="53"/>
        <v>1</v>
      </c>
      <c r="AD118" s="64">
        <v>0</v>
      </c>
      <c r="AE118" s="65">
        <f t="shared" si="54"/>
        <v>0</v>
      </c>
      <c r="AF118" s="64">
        <v>0</v>
      </c>
      <c r="AG118" s="65">
        <f t="shared" si="55"/>
        <v>0</v>
      </c>
      <c r="AH118" s="64">
        <v>0</v>
      </c>
      <c r="AI118" s="65">
        <f t="shared" si="56"/>
        <v>0</v>
      </c>
      <c r="AJ118" s="64"/>
      <c r="AK118" s="65">
        <f t="shared" si="57"/>
        <v>0</v>
      </c>
      <c r="AL118" s="64"/>
      <c r="AM118" s="65">
        <f t="shared" si="58"/>
        <v>0</v>
      </c>
      <c r="AN118" s="64"/>
      <c r="AO118" s="65">
        <f t="shared" si="59"/>
        <v>0</v>
      </c>
      <c r="AP118" s="66">
        <f t="shared" si="60"/>
        <v>84</v>
      </c>
      <c r="AQ118" s="66">
        <f t="shared" si="61"/>
        <v>9</v>
      </c>
      <c r="AR118" s="56">
        <v>1</v>
      </c>
      <c r="AS118" s="56"/>
      <c r="AT118" s="56">
        <v>3</v>
      </c>
      <c r="AU118" s="67">
        <f t="shared" si="62"/>
        <v>4</v>
      </c>
      <c r="AV118" s="68">
        <f t="shared" si="63"/>
        <v>1</v>
      </c>
      <c r="AW118" s="68">
        <f t="shared" si="64"/>
        <v>0</v>
      </c>
      <c r="AX118" s="14">
        <f t="shared" si="79"/>
        <v>8</v>
      </c>
      <c r="AY118" s="67">
        <f t="shared" si="65"/>
        <v>9</v>
      </c>
      <c r="AZ118" s="69">
        <f t="shared" si="66"/>
        <v>0</v>
      </c>
      <c r="BA118" s="69">
        <f t="shared" si="67"/>
        <v>0</v>
      </c>
      <c r="BB118" s="69">
        <f t="shared" si="68"/>
        <v>-5</v>
      </c>
      <c r="BC118" s="67">
        <f t="shared" si="69"/>
        <v>-5</v>
      </c>
      <c r="BD118" s="70">
        <f t="shared" si="70"/>
        <v>-55.555555555555557</v>
      </c>
      <c r="BE118" s="70">
        <f t="shared" si="71"/>
        <v>-62.5</v>
      </c>
      <c r="BF118" s="71"/>
      <c r="BG118" s="71"/>
      <c r="BH118" s="71">
        <v>1</v>
      </c>
      <c r="BI118" s="54">
        <f t="shared" si="72"/>
        <v>1</v>
      </c>
      <c r="BJ118" s="18">
        <f t="shared" si="73"/>
        <v>3</v>
      </c>
      <c r="BK118" s="18"/>
      <c r="BL118" s="18">
        <f t="shared" si="74"/>
        <v>3</v>
      </c>
      <c r="BM118" s="18">
        <f t="shared" si="75"/>
        <v>-6</v>
      </c>
      <c r="BN118" s="18">
        <f t="shared" si="76"/>
        <v>-66.666666666666657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/>
      <c r="CV118" s="56">
        <f>BC118+BQ118</f>
        <v>-5</v>
      </c>
      <c r="CW118" s="173">
        <f t="shared" si="77"/>
        <v>-55.555555555555557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4</v>
      </c>
      <c r="DN118" s="3">
        <v>5</v>
      </c>
    </row>
    <row r="119" spans="1:161" s="3" customFormat="1">
      <c r="A119" s="56">
        <v>31</v>
      </c>
      <c r="B119" s="58">
        <v>80030098</v>
      </c>
      <c r="C119" s="59" t="s">
        <v>219</v>
      </c>
      <c r="D119" s="75" t="s">
        <v>218</v>
      </c>
      <c r="E119" s="60" t="s">
        <v>214</v>
      </c>
      <c r="F119" s="60" t="s">
        <v>106</v>
      </c>
      <c r="G119" s="60" t="s">
        <v>107</v>
      </c>
      <c r="H119" s="60" t="s">
        <v>112</v>
      </c>
      <c r="I119" s="56">
        <v>55</v>
      </c>
      <c r="J119" s="56" t="s">
        <v>109</v>
      </c>
      <c r="K119" s="56" t="s">
        <v>110</v>
      </c>
      <c r="L119" s="61">
        <v>0</v>
      </c>
      <c r="M119" s="62">
        <f t="shared" si="45"/>
        <v>0</v>
      </c>
      <c r="N119" s="61">
        <v>4</v>
      </c>
      <c r="O119" s="62">
        <f t="shared" si="46"/>
        <v>1</v>
      </c>
      <c r="P119" s="61">
        <v>2</v>
      </c>
      <c r="Q119" s="62">
        <f t="shared" si="47"/>
        <v>1</v>
      </c>
      <c r="R119" s="61">
        <v>0</v>
      </c>
      <c r="S119" s="63">
        <f t="shared" si="48"/>
        <v>0</v>
      </c>
      <c r="T119" s="61">
        <v>3</v>
      </c>
      <c r="U119" s="63">
        <f t="shared" si="49"/>
        <v>1</v>
      </c>
      <c r="V119" s="61">
        <v>9</v>
      </c>
      <c r="W119" s="63">
        <f t="shared" si="50"/>
        <v>1</v>
      </c>
      <c r="X119" s="61">
        <v>11</v>
      </c>
      <c r="Y119" s="63">
        <f t="shared" si="51"/>
        <v>1</v>
      </c>
      <c r="Z119" s="61">
        <v>8</v>
      </c>
      <c r="AA119" s="63">
        <f t="shared" si="52"/>
        <v>1</v>
      </c>
      <c r="AB119" s="61">
        <v>5</v>
      </c>
      <c r="AC119" s="63">
        <f t="shared" si="53"/>
        <v>1</v>
      </c>
      <c r="AD119" s="64">
        <v>4</v>
      </c>
      <c r="AE119" s="65">
        <f t="shared" si="54"/>
        <v>1</v>
      </c>
      <c r="AF119" s="64">
        <v>12</v>
      </c>
      <c r="AG119" s="65">
        <f t="shared" si="55"/>
        <v>1</v>
      </c>
      <c r="AH119" s="64">
        <v>7</v>
      </c>
      <c r="AI119" s="65">
        <f t="shared" si="56"/>
        <v>1</v>
      </c>
      <c r="AJ119" s="64"/>
      <c r="AK119" s="65">
        <f t="shared" si="57"/>
        <v>0</v>
      </c>
      <c r="AL119" s="64"/>
      <c r="AM119" s="65">
        <f t="shared" si="58"/>
        <v>0</v>
      </c>
      <c r="AN119" s="64"/>
      <c r="AO119" s="65">
        <f t="shared" si="59"/>
        <v>0</v>
      </c>
      <c r="AP119" s="66">
        <f t="shared" si="60"/>
        <v>65</v>
      </c>
      <c r="AQ119" s="66">
        <f t="shared" si="61"/>
        <v>10</v>
      </c>
      <c r="AR119" s="56">
        <v>1</v>
      </c>
      <c r="AS119" s="56"/>
      <c r="AT119" s="56">
        <v>5</v>
      </c>
      <c r="AU119" s="67">
        <f t="shared" si="62"/>
        <v>6</v>
      </c>
      <c r="AV119" s="68">
        <f t="shared" si="63"/>
        <v>1</v>
      </c>
      <c r="AW119" s="68">
        <f t="shared" si="64"/>
        <v>0</v>
      </c>
      <c r="AX119" s="14">
        <f t="shared" si="79"/>
        <v>11</v>
      </c>
      <c r="AY119" s="67">
        <f t="shared" si="65"/>
        <v>12</v>
      </c>
      <c r="AZ119" s="69">
        <f t="shared" si="66"/>
        <v>0</v>
      </c>
      <c r="BA119" s="69">
        <f t="shared" si="67"/>
        <v>0</v>
      </c>
      <c r="BB119" s="69">
        <f t="shared" si="68"/>
        <v>-6</v>
      </c>
      <c r="BC119" s="67">
        <f t="shared" si="69"/>
        <v>-6</v>
      </c>
      <c r="BD119" s="70">
        <f t="shared" si="70"/>
        <v>-50</v>
      </c>
      <c r="BE119" s="70">
        <f t="shared" si="71"/>
        <v>-54.54545454545454</v>
      </c>
      <c r="BF119" s="71"/>
      <c r="BG119" s="71"/>
      <c r="BH119" s="71"/>
      <c r="BI119" s="54">
        <f t="shared" si="72"/>
        <v>0</v>
      </c>
      <c r="BJ119" s="18">
        <f t="shared" si="73"/>
        <v>6</v>
      </c>
      <c r="BK119" s="18"/>
      <c r="BL119" s="18">
        <f t="shared" si="74"/>
        <v>6</v>
      </c>
      <c r="BM119" s="18">
        <f t="shared" si="75"/>
        <v>-6</v>
      </c>
      <c r="BN119" s="18">
        <f t="shared" si="76"/>
        <v>-50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>BC119+BQ119</f>
        <v>-6</v>
      </c>
      <c r="CW119" s="173">
        <f t="shared" si="77"/>
        <v>-50</v>
      </c>
      <c r="CX119" s="60"/>
      <c r="CY119" s="60"/>
      <c r="CZ119" s="60"/>
      <c r="DA119" s="60"/>
      <c r="DB119" s="60"/>
      <c r="DC119" s="75"/>
      <c r="DD119" s="60"/>
      <c r="DE119" s="75"/>
      <c r="DF119" s="60"/>
      <c r="DG119" s="60"/>
      <c r="DH119" s="60"/>
      <c r="DI119" s="60"/>
      <c r="DK119" s="3">
        <v>1</v>
      </c>
      <c r="DM119" s="3">
        <v>5</v>
      </c>
      <c r="DN119" s="3">
        <v>6</v>
      </c>
    </row>
    <row r="120" spans="1:161" s="3" customFormat="1">
      <c r="A120" s="56">
        <v>32</v>
      </c>
      <c r="B120" s="58">
        <v>80030107</v>
      </c>
      <c r="C120" s="59" t="s">
        <v>229</v>
      </c>
      <c r="D120" s="75" t="s">
        <v>223</v>
      </c>
      <c r="E120" s="60" t="s">
        <v>214</v>
      </c>
      <c r="F120" s="60" t="s">
        <v>106</v>
      </c>
      <c r="G120" s="60" t="s">
        <v>107</v>
      </c>
      <c r="H120" s="60" t="s">
        <v>108</v>
      </c>
      <c r="I120" s="56">
        <v>40</v>
      </c>
      <c r="J120" s="56" t="s">
        <v>116</v>
      </c>
      <c r="K120" s="56" t="s">
        <v>110</v>
      </c>
      <c r="L120" s="61">
        <v>0</v>
      </c>
      <c r="M120" s="62">
        <f t="shared" si="45"/>
        <v>0</v>
      </c>
      <c r="N120" s="61">
        <v>6</v>
      </c>
      <c r="O120" s="62">
        <f t="shared" si="46"/>
        <v>1</v>
      </c>
      <c r="P120" s="61">
        <v>6</v>
      </c>
      <c r="Q120" s="62">
        <f t="shared" si="47"/>
        <v>1</v>
      </c>
      <c r="R120" s="61">
        <v>3</v>
      </c>
      <c r="S120" s="63">
        <f t="shared" si="48"/>
        <v>1</v>
      </c>
      <c r="T120" s="61">
        <v>2</v>
      </c>
      <c r="U120" s="63">
        <f t="shared" si="49"/>
        <v>1</v>
      </c>
      <c r="V120" s="61">
        <v>4</v>
      </c>
      <c r="W120" s="63">
        <f t="shared" si="50"/>
        <v>1</v>
      </c>
      <c r="X120" s="61">
        <v>0</v>
      </c>
      <c r="Y120" s="63">
        <f t="shared" si="51"/>
        <v>0</v>
      </c>
      <c r="Z120" s="61">
        <v>7</v>
      </c>
      <c r="AA120" s="63">
        <f t="shared" si="52"/>
        <v>1</v>
      </c>
      <c r="AB120" s="61">
        <v>5</v>
      </c>
      <c r="AC120" s="63">
        <f t="shared" si="53"/>
        <v>1</v>
      </c>
      <c r="AD120" s="64">
        <v>0</v>
      </c>
      <c r="AE120" s="65">
        <f t="shared" si="54"/>
        <v>0</v>
      </c>
      <c r="AF120" s="64">
        <v>0</v>
      </c>
      <c r="AG120" s="65">
        <f t="shared" si="55"/>
        <v>0</v>
      </c>
      <c r="AH120" s="64">
        <v>0</v>
      </c>
      <c r="AI120" s="65">
        <f t="shared" si="56"/>
        <v>0</v>
      </c>
      <c r="AJ120" s="64"/>
      <c r="AK120" s="65">
        <f t="shared" si="57"/>
        <v>0</v>
      </c>
      <c r="AL120" s="64"/>
      <c r="AM120" s="65">
        <f t="shared" si="58"/>
        <v>0</v>
      </c>
      <c r="AN120" s="64"/>
      <c r="AO120" s="65">
        <f t="shared" si="59"/>
        <v>0</v>
      </c>
      <c r="AP120" s="66">
        <f t="shared" si="60"/>
        <v>33</v>
      </c>
      <c r="AQ120" s="66">
        <f t="shared" si="61"/>
        <v>7</v>
      </c>
      <c r="AR120" s="56">
        <v>1</v>
      </c>
      <c r="AS120" s="56"/>
      <c r="AT120" s="56">
        <v>1</v>
      </c>
      <c r="AU120" s="67">
        <f t="shared" si="62"/>
        <v>2</v>
      </c>
      <c r="AV120" s="68">
        <f t="shared" si="63"/>
        <v>0</v>
      </c>
      <c r="AW120" s="68">
        <f t="shared" si="64"/>
        <v>0</v>
      </c>
      <c r="AX120" s="14">
        <v>4</v>
      </c>
      <c r="AY120" s="67">
        <f t="shared" si="65"/>
        <v>4</v>
      </c>
      <c r="AZ120" s="69">
        <f t="shared" si="66"/>
        <v>1</v>
      </c>
      <c r="BA120" s="69">
        <f t="shared" si="67"/>
        <v>0</v>
      </c>
      <c r="BB120" s="69">
        <f t="shared" si="68"/>
        <v>-3</v>
      </c>
      <c r="BC120" s="67">
        <f t="shared" si="69"/>
        <v>-2</v>
      </c>
      <c r="BD120" s="70">
        <f t="shared" si="70"/>
        <v>-50</v>
      </c>
      <c r="BE120" s="70">
        <f t="shared" si="71"/>
        <v>-75</v>
      </c>
      <c r="BF120" s="71"/>
      <c r="BG120" s="71"/>
      <c r="BH120" s="71"/>
      <c r="BI120" s="54">
        <f t="shared" si="72"/>
        <v>0</v>
      </c>
      <c r="BJ120" s="18">
        <f t="shared" si="73"/>
        <v>2</v>
      </c>
      <c r="BK120" s="18"/>
      <c r="BL120" s="18">
        <f t="shared" si="74"/>
        <v>2</v>
      </c>
      <c r="BM120" s="18">
        <f t="shared" si="75"/>
        <v>-2</v>
      </c>
      <c r="BN120" s="18">
        <f t="shared" si="76"/>
        <v>-50</v>
      </c>
      <c r="BO120" s="73"/>
      <c r="BP120" s="55">
        <v>1</v>
      </c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171">
        <f>BC120+BP120</f>
        <v>-1</v>
      </c>
      <c r="CW120" s="173">
        <f t="shared" si="77"/>
        <v>-25</v>
      </c>
      <c r="CX120" s="60"/>
      <c r="CY120" s="60"/>
      <c r="CZ120" s="60"/>
      <c r="DA120" s="60"/>
      <c r="DB120" s="60"/>
      <c r="DC120" s="75">
        <v>1</v>
      </c>
      <c r="DD120" s="60"/>
      <c r="DE120" s="75"/>
      <c r="DF120" s="60"/>
      <c r="DG120" s="60"/>
      <c r="DH120" s="60"/>
      <c r="DI120" s="60"/>
      <c r="DK120" s="3">
        <v>1</v>
      </c>
      <c r="DM120" s="3">
        <v>1</v>
      </c>
      <c r="DN120" s="3">
        <v>2</v>
      </c>
    </row>
    <row r="121" spans="1:161" s="3" customFormat="1">
      <c r="A121" s="56">
        <v>33</v>
      </c>
      <c r="B121" s="58">
        <v>80030132</v>
      </c>
      <c r="C121" s="59" t="s">
        <v>252</v>
      </c>
      <c r="D121" s="75" t="s">
        <v>253</v>
      </c>
      <c r="E121" s="60" t="s">
        <v>214</v>
      </c>
      <c r="F121" s="60" t="s">
        <v>106</v>
      </c>
      <c r="G121" s="60" t="s">
        <v>107</v>
      </c>
      <c r="H121" s="60" t="s">
        <v>108</v>
      </c>
      <c r="I121" s="56">
        <v>40</v>
      </c>
      <c r="J121" s="56" t="s">
        <v>116</v>
      </c>
      <c r="K121" s="56" t="s">
        <v>110</v>
      </c>
      <c r="L121" s="61">
        <v>0</v>
      </c>
      <c r="M121" s="62">
        <f t="shared" si="45"/>
        <v>0</v>
      </c>
      <c r="N121" s="61">
        <v>0</v>
      </c>
      <c r="O121" s="62">
        <f t="shared" si="46"/>
        <v>0</v>
      </c>
      <c r="P121" s="61">
        <v>1</v>
      </c>
      <c r="Q121" s="62">
        <f t="shared" si="47"/>
        <v>1</v>
      </c>
      <c r="R121" s="61">
        <v>9</v>
      </c>
      <c r="S121" s="63">
        <f t="shared" si="48"/>
        <v>1</v>
      </c>
      <c r="T121" s="61">
        <v>1</v>
      </c>
      <c r="U121" s="63">
        <f t="shared" si="49"/>
        <v>1</v>
      </c>
      <c r="V121" s="61">
        <v>2</v>
      </c>
      <c r="W121" s="63">
        <f t="shared" si="50"/>
        <v>1</v>
      </c>
      <c r="X121" s="61">
        <v>7</v>
      </c>
      <c r="Y121" s="63">
        <f t="shared" si="51"/>
        <v>1</v>
      </c>
      <c r="Z121" s="61">
        <v>9</v>
      </c>
      <c r="AA121" s="63">
        <f t="shared" si="52"/>
        <v>1</v>
      </c>
      <c r="AB121" s="61">
        <v>3</v>
      </c>
      <c r="AC121" s="63">
        <f t="shared" si="53"/>
        <v>1</v>
      </c>
      <c r="AD121" s="64">
        <v>0</v>
      </c>
      <c r="AE121" s="65">
        <f t="shared" si="54"/>
        <v>0</v>
      </c>
      <c r="AF121" s="64">
        <v>0</v>
      </c>
      <c r="AG121" s="65">
        <f t="shared" si="55"/>
        <v>0</v>
      </c>
      <c r="AH121" s="64">
        <v>0</v>
      </c>
      <c r="AI121" s="65">
        <f t="shared" si="56"/>
        <v>0</v>
      </c>
      <c r="AJ121" s="64"/>
      <c r="AK121" s="65">
        <f t="shared" si="57"/>
        <v>0</v>
      </c>
      <c r="AL121" s="64"/>
      <c r="AM121" s="65">
        <f t="shared" si="58"/>
        <v>0</v>
      </c>
      <c r="AN121" s="64"/>
      <c r="AO121" s="65">
        <f t="shared" si="59"/>
        <v>0</v>
      </c>
      <c r="AP121" s="66">
        <f t="shared" si="60"/>
        <v>32</v>
      </c>
      <c r="AQ121" s="66">
        <f t="shared" si="61"/>
        <v>7</v>
      </c>
      <c r="AR121" s="56">
        <v>1</v>
      </c>
      <c r="AS121" s="56"/>
      <c r="AT121" s="56">
        <v>1</v>
      </c>
      <c r="AU121" s="67">
        <f t="shared" si="62"/>
        <v>2</v>
      </c>
      <c r="AV121" s="68">
        <f t="shared" si="63"/>
        <v>0</v>
      </c>
      <c r="AW121" s="68">
        <f t="shared" si="64"/>
        <v>0</v>
      </c>
      <c r="AX121" s="14">
        <v>4</v>
      </c>
      <c r="AY121" s="67">
        <f t="shared" si="65"/>
        <v>4</v>
      </c>
      <c r="AZ121" s="69">
        <f t="shared" si="66"/>
        <v>1</v>
      </c>
      <c r="BA121" s="69">
        <f t="shared" si="67"/>
        <v>0</v>
      </c>
      <c r="BB121" s="69">
        <f t="shared" si="68"/>
        <v>-3</v>
      </c>
      <c r="BC121" s="67">
        <f t="shared" si="69"/>
        <v>-2</v>
      </c>
      <c r="BD121" s="70">
        <f t="shared" si="70"/>
        <v>-50</v>
      </c>
      <c r="BE121" s="70">
        <f t="shared" si="71"/>
        <v>-75</v>
      </c>
      <c r="BF121" s="71"/>
      <c r="BG121" s="71"/>
      <c r="BH121" s="71"/>
      <c r="BI121" s="54">
        <f t="shared" si="72"/>
        <v>0</v>
      </c>
      <c r="BJ121" s="18">
        <f t="shared" si="73"/>
        <v>2</v>
      </c>
      <c r="BK121" s="18"/>
      <c r="BL121" s="18">
        <f t="shared" si="74"/>
        <v>2</v>
      </c>
      <c r="BM121" s="18">
        <f t="shared" si="75"/>
        <v>-2</v>
      </c>
      <c r="BN121" s="18">
        <f t="shared" si="76"/>
        <v>-50</v>
      </c>
      <c r="BO121" s="73"/>
      <c r="BP121" s="55">
        <v>3</v>
      </c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171">
        <f>BC121+BP121</f>
        <v>1</v>
      </c>
      <c r="CW121" s="173">
        <f t="shared" si="77"/>
        <v>25</v>
      </c>
      <c r="CX121" s="60"/>
      <c r="CY121" s="60"/>
      <c r="CZ121" s="60"/>
      <c r="DA121" s="60"/>
      <c r="DB121" s="60"/>
      <c r="DC121" s="75">
        <v>1</v>
      </c>
      <c r="DD121" s="60"/>
      <c r="DE121" s="75"/>
      <c r="DF121" s="60"/>
      <c r="DG121" s="60"/>
      <c r="DH121" s="60"/>
      <c r="DI121" s="60"/>
      <c r="DK121" s="3">
        <v>1</v>
      </c>
      <c r="DM121" s="3">
        <v>1</v>
      </c>
      <c r="DN121" s="3">
        <v>2</v>
      </c>
    </row>
    <row r="122" spans="1:161" s="3" customFormat="1">
      <c r="A122" s="56">
        <v>34</v>
      </c>
      <c r="B122" s="58">
        <v>80030133</v>
      </c>
      <c r="C122" s="59" t="s">
        <v>254</v>
      </c>
      <c r="D122" s="75" t="s">
        <v>253</v>
      </c>
      <c r="E122" s="60" t="s">
        <v>214</v>
      </c>
      <c r="F122" s="60" t="s">
        <v>106</v>
      </c>
      <c r="G122" s="60" t="s">
        <v>107</v>
      </c>
      <c r="H122" s="60" t="s">
        <v>108</v>
      </c>
      <c r="I122" s="56">
        <v>40</v>
      </c>
      <c r="J122" s="56" t="s">
        <v>116</v>
      </c>
      <c r="K122" s="56" t="s">
        <v>110</v>
      </c>
      <c r="L122" s="61">
        <v>0</v>
      </c>
      <c r="M122" s="62">
        <f t="shared" si="45"/>
        <v>0</v>
      </c>
      <c r="N122" s="61">
        <v>0</v>
      </c>
      <c r="O122" s="62">
        <f t="shared" si="46"/>
        <v>0</v>
      </c>
      <c r="P122" s="61">
        <v>2</v>
      </c>
      <c r="Q122" s="62">
        <f t="shared" si="47"/>
        <v>1</v>
      </c>
      <c r="R122" s="61">
        <v>2</v>
      </c>
      <c r="S122" s="63">
        <f t="shared" si="48"/>
        <v>1</v>
      </c>
      <c r="T122" s="61">
        <v>2</v>
      </c>
      <c r="U122" s="63">
        <f t="shared" si="49"/>
        <v>1</v>
      </c>
      <c r="V122" s="61">
        <v>1</v>
      </c>
      <c r="W122" s="63">
        <f t="shared" si="50"/>
        <v>1</v>
      </c>
      <c r="X122" s="61">
        <v>5</v>
      </c>
      <c r="Y122" s="63">
        <f t="shared" si="51"/>
        <v>1</v>
      </c>
      <c r="Z122" s="61">
        <v>3</v>
      </c>
      <c r="AA122" s="63">
        <f t="shared" si="52"/>
        <v>1</v>
      </c>
      <c r="AB122" s="61">
        <v>4</v>
      </c>
      <c r="AC122" s="63">
        <f t="shared" si="53"/>
        <v>1</v>
      </c>
      <c r="AD122" s="64">
        <v>0</v>
      </c>
      <c r="AE122" s="65">
        <f t="shared" si="54"/>
        <v>0</v>
      </c>
      <c r="AF122" s="64">
        <v>0</v>
      </c>
      <c r="AG122" s="65">
        <f t="shared" si="55"/>
        <v>0</v>
      </c>
      <c r="AH122" s="64">
        <v>0</v>
      </c>
      <c r="AI122" s="65">
        <f t="shared" si="56"/>
        <v>0</v>
      </c>
      <c r="AJ122" s="64"/>
      <c r="AK122" s="65">
        <f t="shared" si="57"/>
        <v>0</v>
      </c>
      <c r="AL122" s="64"/>
      <c r="AM122" s="65">
        <f t="shared" si="58"/>
        <v>0</v>
      </c>
      <c r="AN122" s="64"/>
      <c r="AO122" s="65">
        <f t="shared" si="59"/>
        <v>0</v>
      </c>
      <c r="AP122" s="66">
        <f t="shared" si="60"/>
        <v>19</v>
      </c>
      <c r="AQ122" s="66">
        <f t="shared" si="61"/>
        <v>7</v>
      </c>
      <c r="AR122" s="56">
        <v>1</v>
      </c>
      <c r="AS122" s="56"/>
      <c r="AT122" s="56">
        <v>1</v>
      </c>
      <c r="AU122" s="67">
        <f t="shared" si="62"/>
        <v>2</v>
      </c>
      <c r="AV122" s="68">
        <f t="shared" si="63"/>
        <v>0</v>
      </c>
      <c r="AW122" s="68">
        <f t="shared" si="64"/>
        <v>0</v>
      </c>
      <c r="AX122" s="14">
        <v>4</v>
      </c>
      <c r="AY122" s="67">
        <f t="shared" si="65"/>
        <v>4</v>
      </c>
      <c r="AZ122" s="69">
        <f t="shared" si="66"/>
        <v>1</v>
      </c>
      <c r="BA122" s="69">
        <f t="shared" si="67"/>
        <v>0</v>
      </c>
      <c r="BB122" s="69">
        <f t="shared" si="68"/>
        <v>-3</v>
      </c>
      <c r="BC122" s="67">
        <f t="shared" si="69"/>
        <v>-2</v>
      </c>
      <c r="BD122" s="70">
        <f t="shared" si="70"/>
        <v>-50</v>
      </c>
      <c r="BE122" s="70">
        <f t="shared" si="71"/>
        <v>-75</v>
      </c>
      <c r="BF122" s="71"/>
      <c r="BG122" s="71"/>
      <c r="BH122" s="71">
        <v>1</v>
      </c>
      <c r="BI122" s="54">
        <f t="shared" si="72"/>
        <v>1</v>
      </c>
      <c r="BJ122" s="18">
        <f t="shared" si="73"/>
        <v>1</v>
      </c>
      <c r="BK122" s="18"/>
      <c r="BL122" s="18">
        <f t="shared" si="74"/>
        <v>1</v>
      </c>
      <c r="BM122" s="18">
        <f t="shared" si="75"/>
        <v>-3</v>
      </c>
      <c r="BN122" s="18">
        <f t="shared" si="76"/>
        <v>-75</v>
      </c>
      <c r="BO122" s="55">
        <v>2</v>
      </c>
      <c r="BP122" s="55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171">
        <f>BC122-BO122</f>
        <v>-4</v>
      </c>
      <c r="CW122" s="173">
        <f t="shared" si="77"/>
        <v>-100</v>
      </c>
      <c r="CX122" s="60"/>
      <c r="CY122" s="60"/>
      <c r="CZ122" s="60"/>
      <c r="DA122" s="60"/>
      <c r="DB122" s="60"/>
      <c r="DC122" s="75"/>
      <c r="DD122" s="60"/>
      <c r="DE122" s="75"/>
      <c r="DF122" s="60"/>
      <c r="DG122" s="60"/>
      <c r="DH122" s="60"/>
      <c r="DI122" s="60"/>
      <c r="DJ122" s="85"/>
      <c r="DK122" s="85">
        <v>1</v>
      </c>
      <c r="DL122" s="85"/>
      <c r="DM122" s="85">
        <v>2</v>
      </c>
      <c r="DN122" s="85">
        <v>3</v>
      </c>
    </row>
    <row r="123" spans="1:161" s="3" customFormat="1">
      <c r="A123" s="56">
        <v>39</v>
      </c>
      <c r="B123" s="58">
        <v>80030099</v>
      </c>
      <c r="C123" s="59" t="s">
        <v>220</v>
      </c>
      <c r="D123" s="75" t="s">
        <v>218</v>
      </c>
      <c r="E123" s="60" t="s">
        <v>214</v>
      </c>
      <c r="F123" s="60" t="s">
        <v>106</v>
      </c>
      <c r="G123" s="60" t="s">
        <v>107</v>
      </c>
      <c r="H123" s="60" t="s">
        <v>108</v>
      </c>
      <c r="I123" s="56">
        <v>40</v>
      </c>
      <c r="J123" s="56" t="s">
        <v>116</v>
      </c>
      <c r="K123" s="56" t="s">
        <v>110</v>
      </c>
      <c r="L123" s="61">
        <v>0</v>
      </c>
      <c r="M123" s="62">
        <f t="shared" si="45"/>
        <v>0</v>
      </c>
      <c r="N123" s="61">
        <v>16</v>
      </c>
      <c r="O123" s="62">
        <f t="shared" si="46"/>
        <v>1</v>
      </c>
      <c r="P123" s="61">
        <v>16</v>
      </c>
      <c r="Q123" s="62">
        <f t="shared" si="47"/>
        <v>1</v>
      </c>
      <c r="R123" s="61">
        <v>16</v>
      </c>
      <c r="S123" s="63">
        <f t="shared" si="48"/>
        <v>1</v>
      </c>
      <c r="T123" s="61">
        <v>11</v>
      </c>
      <c r="U123" s="63">
        <f t="shared" si="49"/>
        <v>1</v>
      </c>
      <c r="V123" s="61">
        <v>10</v>
      </c>
      <c r="W123" s="63">
        <f t="shared" si="50"/>
        <v>1</v>
      </c>
      <c r="X123" s="61">
        <v>8</v>
      </c>
      <c r="Y123" s="63">
        <f t="shared" si="51"/>
        <v>1</v>
      </c>
      <c r="Z123" s="61">
        <v>11</v>
      </c>
      <c r="AA123" s="63">
        <f t="shared" si="52"/>
        <v>1</v>
      </c>
      <c r="AB123" s="61">
        <v>15</v>
      </c>
      <c r="AC123" s="63">
        <f t="shared" si="53"/>
        <v>1</v>
      </c>
      <c r="AD123" s="64">
        <v>0</v>
      </c>
      <c r="AE123" s="65">
        <f t="shared" si="54"/>
        <v>0</v>
      </c>
      <c r="AF123" s="64">
        <v>0</v>
      </c>
      <c r="AG123" s="65">
        <f t="shared" si="55"/>
        <v>0</v>
      </c>
      <c r="AH123" s="64">
        <v>0</v>
      </c>
      <c r="AI123" s="65">
        <f t="shared" si="56"/>
        <v>0</v>
      </c>
      <c r="AJ123" s="64"/>
      <c r="AK123" s="65">
        <f t="shared" si="57"/>
        <v>0</v>
      </c>
      <c r="AL123" s="64"/>
      <c r="AM123" s="65">
        <f t="shared" si="58"/>
        <v>0</v>
      </c>
      <c r="AN123" s="64"/>
      <c r="AO123" s="65">
        <f t="shared" si="59"/>
        <v>0</v>
      </c>
      <c r="AP123" s="66">
        <f t="shared" si="60"/>
        <v>103</v>
      </c>
      <c r="AQ123" s="66">
        <f t="shared" si="61"/>
        <v>8</v>
      </c>
      <c r="AR123" s="56">
        <v>1</v>
      </c>
      <c r="AS123" s="56"/>
      <c r="AT123" s="56">
        <v>4</v>
      </c>
      <c r="AU123" s="67">
        <f t="shared" si="62"/>
        <v>5</v>
      </c>
      <c r="AV123" s="68">
        <f t="shared" si="63"/>
        <v>1</v>
      </c>
      <c r="AW123" s="68">
        <f t="shared" si="64"/>
        <v>0</v>
      </c>
      <c r="AX123" s="14">
        <f t="shared" ref="AX123:AX139" si="81">IF(AP123&lt;1,0,IF(AND((L123+N123+P123+R123+T123+V123+X123+Z123+AB123)&lt;=40,(L123+N123+P123+R123+T123+V123+X123+Z123+AB123)&gt;0,(AP123)&lt;120),"กรอก",ROUND((IF(AP123&lt;120,((IF((L123+N123+P123+R123+T123+V123+X123+Z123+AB123)=0,0,(IF((L123+N123+P123+R123+T123+V123+X123+Z123+AB123)&lt;=80,6,8))))+((((AE123+AG123+AI123)*30)/20)+(((AK123+AM123+AO123)*35)/20))),(((M123+O123+Q123)*20)/20)+(((S123+U123+W123+Y123+AA123+AC123)*25)/20)+(((AE123+AG123+AI123)*30)/20)+(((AK123+AM123+AO123)*35)/20))),0)))</f>
        <v>8</v>
      </c>
      <c r="AY123" s="67">
        <f t="shared" si="65"/>
        <v>9</v>
      </c>
      <c r="AZ123" s="69">
        <f t="shared" si="66"/>
        <v>0</v>
      </c>
      <c r="BA123" s="69">
        <f t="shared" si="67"/>
        <v>0</v>
      </c>
      <c r="BB123" s="69">
        <f t="shared" si="68"/>
        <v>-4</v>
      </c>
      <c r="BC123" s="67">
        <f t="shared" si="69"/>
        <v>-4</v>
      </c>
      <c r="BD123" s="70">
        <f t="shared" si="70"/>
        <v>-44.444444444444443</v>
      </c>
      <c r="BE123" s="70">
        <f t="shared" si="71"/>
        <v>-50</v>
      </c>
      <c r="BF123" s="71"/>
      <c r="BG123" s="71"/>
      <c r="BH123" s="71">
        <v>2</v>
      </c>
      <c r="BI123" s="54">
        <f t="shared" si="72"/>
        <v>2</v>
      </c>
      <c r="BJ123" s="18">
        <f t="shared" si="73"/>
        <v>3</v>
      </c>
      <c r="BK123" s="18">
        <v>1</v>
      </c>
      <c r="BL123" s="18">
        <f t="shared" si="74"/>
        <v>4</v>
      </c>
      <c r="BM123" s="18">
        <f t="shared" si="75"/>
        <v>-5</v>
      </c>
      <c r="BN123" s="18">
        <f t="shared" si="76"/>
        <v>-55.555555555555557</v>
      </c>
      <c r="BO123" s="73"/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/>
      <c r="CV123" s="56">
        <f>BC123+BQ123</f>
        <v>-4</v>
      </c>
      <c r="CW123" s="173">
        <f t="shared" si="77"/>
        <v>-44.444444444444443</v>
      </c>
      <c r="CX123" s="60"/>
      <c r="CY123" s="60"/>
      <c r="CZ123" s="60"/>
      <c r="DA123" s="60"/>
      <c r="DB123" s="60"/>
      <c r="DC123" s="75"/>
      <c r="DD123" s="60"/>
      <c r="DE123" s="75"/>
      <c r="DF123" s="60"/>
      <c r="DG123" s="60"/>
      <c r="DH123" s="60"/>
      <c r="DI123" s="60"/>
      <c r="DK123" s="3">
        <v>1</v>
      </c>
      <c r="DM123" s="3">
        <v>5</v>
      </c>
      <c r="DN123" s="3">
        <v>6</v>
      </c>
    </row>
    <row r="124" spans="1:161" s="3" customFormat="1">
      <c r="A124" s="56">
        <v>40</v>
      </c>
      <c r="B124" s="58">
        <v>80030101</v>
      </c>
      <c r="C124" s="59" t="s">
        <v>221</v>
      </c>
      <c r="D124" s="75" t="s">
        <v>218</v>
      </c>
      <c r="E124" s="60" t="s">
        <v>214</v>
      </c>
      <c r="F124" s="60" t="s">
        <v>106</v>
      </c>
      <c r="G124" s="60" t="s">
        <v>107</v>
      </c>
      <c r="H124" s="60" t="s">
        <v>108</v>
      </c>
      <c r="I124" s="56">
        <v>35</v>
      </c>
      <c r="J124" s="56" t="s">
        <v>116</v>
      </c>
      <c r="K124" s="56" t="s">
        <v>113</v>
      </c>
      <c r="L124" s="61">
        <v>0</v>
      </c>
      <c r="M124" s="62">
        <f t="shared" si="45"/>
        <v>0</v>
      </c>
      <c r="N124" s="61">
        <v>4</v>
      </c>
      <c r="O124" s="62">
        <f t="shared" si="46"/>
        <v>1</v>
      </c>
      <c r="P124" s="61">
        <v>9</v>
      </c>
      <c r="Q124" s="62">
        <f t="shared" si="47"/>
        <v>1</v>
      </c>
      <c r="R124" s="61">
        <v>8</v>
      </c>
      <c r="S124" s="63">
        <f t="shared" si="48"/>
        <v>1</v>
      </c>
      <c r="T124" s="61">
        <v>20</v>
      </c>
      <c r="U124" s="63">
        <f t="shared" si="49"/>
        <v>1</v>
      </c>
      <c r="V124" s="61">
        <v>12</v>
      </c>
      <c r="W124" s="63">
        <f t="shared" si="50"/>
        <v>1</v>
      </c>
      <c r="X124" s="61">
        <v>12</v>
      </c>
      <c r="Y124" s="63">
        <f t="shared" si="51"/>
        <v>1</v>
      </c>
      <c r="Z124" s="61">
        <v>14</v>
      </c>
      <c r="AA124" s="63">
        <f t="shared" si="52"/>
        <v>1</v>
      </c>
      <c r="AB124" s="61">
        <v>11</v>
      </c>
      <c r="AC124" s="63">
        <f t="shared" si="53"/>
        <v>1</v>
      </c>
      <c r="AD124" s="64">
        <v>0</v>
      </c>
      <c r="AE124" s="65">
        <f t="shared" si="54"/>
        <v>0</v>
      </c>
      <c r="AF124" s="64">
        <v>0</v>
      </c>
      <c r="AG124" s="65">
        <f t="shared" si="55"/>
        <v>0</v>
      </c>
      <c r="AH124" s="64">
        <v>0</v>
      </c>
      <c r="AI124" s="65">
        <f t="shared" si="56"/>
        <v>0</v>
      </c>
      <c r="AJ124" s="64"/>
      <c r="AK124" s="65">
        <f t="shared" si="57"/>
        <v>0</v>
      </c>
      <c r="AL124" s="64"/>
      <c r="AM124" s="65">
        <f t="shared" si="58"/>
        <v>0</v>
      </c>
      <c r="AN124" s="64"/>
      <c r="AO124" s="65">
        <f t="shared" si="59"/>
        <v>0</v>
      </c>
      <c r="AP124" s="66">
        <f t="shared" si="60"/>
        <v>90</v>
      </c>
      <c r="AQ124" s="66">
        <f t="shared" si="61"/>
        <v>8</v>
      </c>
      <c r="AR124" s="56">
        <v>1</v>
      </c>
      <c r="AS124" s="56"/>
      <c r="AT124" s="56">
        <v>4</v>
      </c>
      <c r="AU124" s="67">
        <f t="shared" si="62"/>
        <v>5</v>
      </c>
      <c r="AV124" s="68">
        <f t="shared" si="63"/>
        <v>1</v>
      </c>
      <c r="AW124" s="68">
        <f t="shared" si="64"/>
        <v>0</v>
      </c>
      <c r="AX124" s="14">
        <f t="shared" si="81"/>
        <v>8</v>
      </c>
      <c r="AY124" s="67">
        <f t="shared" si="65"/>
        <v>9</v>
      </c>
      <c r="AZ124" s="69">
        <f t="shared" si="66"/>
        <v>0</v>
      </c>
      <c r="BA124" s="69">
        <f t="shared" si="67"/>
        <v>0</v>
      </c>
      <c r="BB124" s="69">
        <f t="shared" si="68"/>
        <v>-4</v>
      </c>
      <c r="BC124" s="67">
        <f t="shared" si="69"/>
        <v>-4</v>
      </c>
      <c r="BD124" s="70">
        <f t="shared" si="70"/>
        <v>-44.444444444444443</v>
      </c>
      <c r="BE124" s="70">
        <f t="shared" si="71"/>
        <v>-50</v>
      </c>
      <c r="BF124" s="71"/>
      <c r="BG124" s="71"/>
      <c r="BH124" s="71">
        <v>1</v>
      </c>
      <c r="BI124" s="54">
        <f t="shared" si="72"/>
        <v>1</v>
      </c>
      <c r="BJ124" s="18">
        <f t="shared" si="73"/>
        <v>4</v>
      </c>
      <c r="BK124" s="18"/>
      <c r="BL124" s="18">
        <f t="shared" si="74"/>
        <v>4</v>
      </c>
      <c r="BM124" s="18">
        <f t="shared" si="75"/>
        <v>-5</v>
      </c>
      <c r="BN124" s="18">
        <f t="shared" si="76"/>
        <v>-55.555555555555557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>BC124+BQ124</f>
        <v>-4</v>
      </c>
      <c r="CW124" s="173">
        <f t="shared" si="77"/>
        <v>-44.444444444444443</v>
      </c>
      <c r="CX124" s="60"/>
      <c r="CY124" s="60"/>
      <c r="CZ124" s="60"/>
      <c r="DA124" s="60"/>
      <c r="DB124" s="60"/>
      <c r="DC124" s="75"/>
      <c r="DD124" s="60"/>
      <c r="DE124" s="75"/>
      <c r="DF124" s="60"/>
      <c r="DG124" s="60"/>
      <c r="DH124" s="60"/>
      <c r="DI124" s="60"/>
      <c r="DK124" s="3">
        <v>1</v>
      </c>
      <c r="DM124" s="3">
        <v>5</v>
      </c>
      <c r="DN124" s="3">
        <v>6</v>
      </c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</row>
    <row r="125" spans="1:161" s="3" customFormat="1">
      <c r="A125" s="56">
        <v>41</v>
      </c>
      <c r="B125" s="58">
        <v>80030148</v>
      </c>
      <c r="C125" s="59" t="s">
        <v>267</v>
      </c>
      <c r="D125" s="75" t="s">
        <v>268</v>
      </c>
      <c r="E125" s="60" t="s">
        <v>214</v>
      </c>
      <c r="F125" s="60" t="s">
        <v>106</v>
      </c>
      <c r="G125" s="60" t="s">
        <v>107</v>
      </c>
      <c r="H125" s="60" t="s">
        <v>108</v>
      </c>
      <c r="I125" s="56">
        <v>55</v>
      </c>
      <c r="J125" s="56" t="s">
        <v>116</v>
      </c>
      <c r="K125" s="56" t="s">
        <v>110</v>
      </c>
      <c r="L125" s="61">
        <v>9</v>
      </c>
      <c r="M125" s="62">
        <f t="shared" si="45"/>
        <v>1</v>
      </c>
      <c r="N125" s="61">
        <v>11</v>
      </c>
      <c r="O125" s="62">
        <f t="shared" si="46"/>
        <v>1</v>
      </c>
      <c r="P125" s="61">
        <v>9</v>
      </c>
      <c r="Q125" s="62">
        <f t="shared" si="47"/>
        <v>1</v>
      </c>
      <c r="R125" s="61">
        <v>6</v>
      </c>
      <c r="S125" s="63">
        <f t="shared" si="48"/>
        <v>1</v>
      </c>
      <c r="T125" s="61">
        <v>15</v>
      </c>
      <c r="U125" s="63">
        <f t="shared" si="49"/>
        <v>1</v>
      </c>
      <c r="V125" s="61">
        <v>11</v>
      </c>
      <c r="W125" s="63">
        <f t="shared" si="50"/>
        <v>1</v>
      </c>
      <c r="X125" s="61">
        <v>11</v>
      </c>
      <c r="Y125" s="63">
        <f t="shared" si="51"/>
        <v>1</v>
      </c>
      <c r="Z125" s="61">
        <v>13</v>
      </c>
      <c r="AA125" s="63">
        <f t="shared" si="52"/>
        <v>1</v>
      </c>
      <c r="AB125" s="61">
        <v>12</v>
      </c>
      <c r="AC125" s="63">
        <f t="shared" si="53"/>
        <v>1</v>
      </c>
      <c r="AD125" s="64">
        <v>0</v>
      </c>
      <c r="AE125" s="65">
        <f t="shared" si="54"/>
        <v>0</v>
      </c>
      <c r="AF125" s="64">
        <v>0</v>
      </c>
      <c r="AG125" s="65">
        <f t="shared" si="55"/>
        <v>0</v>
      </c>
      <c r="AH125" s="64">
        <v>0</v>
      </c>
      <c r="AI125" s="65">
        <f t="shared" si="56"/>
        <v>0</v>
      </c>
      <c r="AJ125" s="64"/>
      <c r="AK125" s="65">
        <f t="shared" si="57"/>
        <v>0</v>
      </c>
      <c r="AL125" s="64"/>
      <c r="AM125" s="65">
        <f t="shared" si="58"/>
        <v>0</v>
      </c>
      <c r="AN125" s="64"/>
      <c r="AO125" s="65">
        <f t="shared" si="59"/>
        <v>0</v>
      </c>
      <c r="AP125" s="66">
        <f t="shared" si="60"/>
        <v>97</v>
      </c>
      <c r="AQ125" s="66">
        <f t="shared" si="61"/>
        <v>9</v>
      </c>
      <c r="AR125" s="56">
        <v>1</v>
      </c>
      <c r="AS125" s="56"/>
      <c r="AT125" s="56">
        <v>4</v>
      </c>
      <c r="AU125" s="67">
        <f t="shared" si="62"/>
        <v>5</v>
      </c>
      <c r="AV125" s="68">
        <f t="shared" si="63"/>
        <v>1</v>
      </c>
      <c r="AW125" s="68">
        <f t="shared" si="64"/>
        <v>0</v>
      </c>
      <c r="AX125" s="14">
        <f t="shared" si="81"/>
        <v>8</v>
      </c>
      <c r="AY125" s="67">
        <f t="shared" si="65"/>
        <v>9</v>
      </c>
      <c r="AZ125" s="69">
        <f t="shared" si="66"/>
        <v>0</v>
      </c>
      <c r="BA125" s="69">
        <f t="shared" si="67"/>
        <v>0</v>
      </c>
      <c r="BB125" s="69">
        <f t="shared" si="68"/>
        <v>-4</v>
      </c>
      <c r="BC125" s="67">
        <f t="shared" si="69"/>
        <v>-4</v>
      </c>
      <c r="BD125" s="70">
        <f t="shared" si="70"/>
        <v>-44.444444444444443</v>
      </c>
      <c r="BE125" s="70">
        <f t="shared" si="71"/>
        <v>-50</v>
      </c>
      <c r="BF125" s="71"/>
      <c r="BG125" s="71"/>
      <c r="BH125" s="71">
        <v>1</v>
      </c>
      <c r="BI125" s="54">
        <f t="shared" si="72"/>
        <v>1</v>
      </c>
      <c r="BJ125" s="18">
        <f t="shared" si="73"/>
        <v>4</v>
      </c>
      <c r="BK125" s="18"/>
      <c r="BL125" s="18">
        <f t="shared" si="74"/>
        <v>4</v>
      </c>
      <c r="BM125" s="18">
        <f t="shared" si="75"/>
        <v>-5</v>
      </c>
      <c r="BN125" s="18">
        <f t="shared" si="76"/>
        <v>-55.555555555555557</v>
      </c>
      <c r="BO125" s="73"/>
      <c r="BP125" s="55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>BC125+BQ125</f>
        <v>-4</v>
      </c>
      <c r="CW125" s="173">
        <f t="shared" si="77"/>
        <v>-44.444444444444443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5</v>
      </c>
      <c r="DN125" s="3">
        <v>6</v>
      </c>
    </row>
    <row r="126" spans="1:161" s="3" customFormat="1">
      <c r="A126" s="56">
        <v>61</v>
      </c>
      <c r="B126" s="58">
        <v>80030095</v>
      </c>
      <c r="C126" s="59" t="s">
        <v>216</v>
      </c>
      <c r="D126" s="75" t="s">
        <v>213</v>
      </c>
      <c r="E126" s="60" t="s">
        <v>214</v>
      </c>
      <c r="F126" s="60" t="s">
        <v>106</v>
      </c>
      <c r="G126" s="60" t="s">
        <v>107</v>
      </c>
      <c r="H126" s="60" t="s">
        <v>108</v>
      </c>
      <c r="I126" s="56">
        <v>25</v>
      </c>
      <c r="J126" s="56" t="s">
        <v>109</v>
      </c>
      <c r="K126" s="56" t="s">
        <v>110</v>
      </c>
      <c r="L126" s="61">
        <v>0</v>
      </c>
      <c r="M126" s="62">
        <f t="shared" si="45"/>
        <v>0</v>
      </c>
      <c r="N126" s="61">
        <v>0</v>
      </c>
      <c r="O126" s="62">
        <f t="shared" si="46"/>
        <v>0</v>
      </c>
      <c r="P126" s="61">
        <v>3</v>
      </c>
      <c r="Q126" s="62">
        <f t="shared" si="47"/>
        <v>1</v>
      </c>
      <c r="R126" s="61">
        <v>13</v>
      </c>
      <c r="S126" s="63">
        <f t="shared" si="48"/>
        <v>1</v>
      </c>
      <c r="T126" s="61">
        <v>10</v>
      </c>
      <c r="U126" s="63">
        <f t="shared" si="49"/>
        <v>1</v>
      </c>
      <c r="V126" s="61">
        <v>13</v>
      </c>
      <c r="W126" s="63">
        <f t="shared" si="50"/>
        <v>1</v>
      </c>
      <c r="X126" s="61">
        <v>7</v>
      </c>
      <c r="Y126" s="63">
        <f t="shared" si="51"/>
        <v>1</v>
      </c>
      <c r="Z126" s="61">
        <v>9</v>
      </c>
      <c r="AA126" s="63">
        <f t="shared" si="52"/>
        <v>1</v>
      </c>
      <c r="AB126" s="61">
        <v>7</v>
      </c>
      <c r="AC126" s="63">
        <f t="shared" si="53"/>
        <v>1</v>
      </c>
      <c r="AD126" s="64">
        <v>0</v>
      </c>
      <c r="AE126" s="65">
        <f t="shared" si="54"/>
        <v>0</v>
      </c>
      <c r="AF126" s="64">
        <v>0</v>
      </c>
      <c r="AG126" s="65">
        <f t="shared" si="55"/>
        <v>0</v>
      </c>
      <c r="AH126" s="64">
        <v>0</v>
      </c>
      <c r="AI126" s="65">
        <f t="shared" si="56"/>
        <v>0</v>
      </c>
      <c r="AJ126" s="64"/>
      <c r="AK126" s="65">
        <f t="shared" si="57"/>
        <v>0</v>
      </c>
      <c r="AL126" s="64"/>
      <c r="AM126" s="65">
        <f t="shared" si="58"/>
        <v>0</v>
      </c>
      <c r="AN126" s="64"/>
      <c r="AO126" s="65">
        <f t="shared" si="59"/>
        <v>0</v>
      </c>
      <c r="AP126" s="66">
        <f t="shared" si="60"/>
        <v>62</v>
      </c>
      <c r="AQ126" s="66">
        <f t="shared" si="61"/>
        <v>7</v>
      </c>
      <c r="AR126" s="56">
        <v>1</v>
      </c>
      <c r="AS126" s="56"/>
      <c r="AT126" s="56">
        <v>3</v>
      </c>
      <c r="AU126" s="67">
        <f t="shared" si="62"/>
        <v>4</v>
      </c>
      <c r="AV126" s="68">
        <f t="shared" si="63"/>
        <v>1</v>
      </c>
      <c r="AW126" s="68">
        <f t="shared" si="64"/>
        <v>0</v>
      </c>
      <c r="AX126" s="14">
        <f t="shared" si="81"/>
        <v>6</v>
      </c>
      <c r="AY126" s="67">
        <f t="shared" si="65"/>
        <v>7</v>
      </c>
      <c r="AZ126" s="69">
        <f t="shared" si="66"/>
        <v>0</v>
      </c>
      <c r="BA126" s="69">
        <f t="shared" si="67"/>
        <v>0</v>
      </c>
      <c r="BB126" s="69">
        <f t="shared" si="68"/>
        <v>-3</v>
      </c>
      <c r="BC126" s="67">
        <f t="shared" si="69"/>
        <v>-3</v>
      </c>
      <c r="BD126" s="70">
        <f t="shared" si="70"/>
        <v>-42.857142857142854</v>
      </c>
      <c r="BE126" s="70">
        <f t="shared" si="71"/>
        <v>-50</v>
      </c>
      <c r="BF126" s="71">
        <v>1</v>
      </c>
      <c r="BG126" s="71"/>
      <c r="BH126" s="71">
        <v>1</v>
      </c>
      <c r="BI126" s="54">
        <f t="shared" si="72"/>
        <v>2</v>
      </c>
      <c r="BJ126" s="18">
        <f t="shared" si="73"/>
        <v>2</v>
      </c>
      <c r="BK126" s="18">
        <v>1</v>
      </c>
      <c r="BL126" s="18">
        <f t="shared" si="74"/>
        <v>3</v>
      </c>
      <c r="BM126" s="18">
        <f t="shared" si="75"/>
        <v>-4</v>
      </c>
      <c r="BN126" s="18">
        <f t="shared" si="76"/>
        <v>-57.142857142857139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>
        <v>1</v>
      </c>
      <c r="CV126" s="56">
        <f>BC126+CU126</f>
        <v>-2</v>
      </c>
      <c r="CW126" s="173">
        <f t="shared" si="77"/>
        <v>-28.571428571428569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3</v>
      </c>
      <c r="DN126" s="3">
        <v>4</v>
      </c>
    </row>
    <row r="127" spans="1:161" s="3" customFormat="1">
      <c r="A127" s="56">
        <v>62</v>
      </c>
      <c r="B127" s="58">
        <v>80030097</v>
      </c>
      <c r="C127" s="59" t="s">
        <v>217</v>
      </c>
      <c r="D127" s="75" t="s">
        <v>218</v>
      </c>
      <c r="E127" s="60" t="s">
        <v>214</v>
      </c>
      <c r="F127" s="60" t="s">
        <v>106</v>
      </c>
      <c r="G127" s="60" t="s">
        <v>107</v>
      </c>
      <c r="H127" s="60" t="s">
        <v>108</v>
      </c>
      <c r="I127" s="56">
        <v>50</v>
      </c>
      <c r="J127" s="56" t="s">
        <v>116</v>
      </c>
      <c r="K127" s="56" t="s">
        <v>110</v>
      </c>
      <c r="L127" s="61">
        <v>5</v>
      </c>
      <c r="M127" s="62">
        <f t="shared" si="45"/>
        <v>1</v>
      </c>
      <c r="N127" s="61">
        <v>9</v>
      </c>
      <c r="O127" s="62">
        <f t="shared" si="46"/>
        <v>1</v>
      </c>
      <c r="P127" s="61">
        <v>13</v>
      </c>
      <c r="Q127" s="62">
        <f t="shared" si="47"/>
        <v>1</v>
      </c>
      <c r="R127" s="61">
        <v>7</v>
      </c>
      <c r="S127" s="63">
        <f t="shared" si="48"/>
        <v>1</v>
      </c>
      <c r="T127" s="61">
        <v>6</v>
      </c>
      <c r="U127" s="63">
        <f t="shared" si="49"/>
        <v>1</v>
      </c>
      <c r="V127" s="61">
        <v>7</v>
      </c>
      <c r="W127" s="63">
        <f t="shared" si="50"/>
        <v>1</v>
      </c>
      <c r="X127" s="61">
        <v>7</v>
      </c>
      <c r="Y127" s="63">
        <f t="shared" si="51"/>
        <v>1</v>
      </c>
      <c r="Z127" s="61">
        <v>11</v>
      </c>
      <c r="AA127" s="63">
        <f t="shared" si="52"/>
        <v>1</v>
      </c>
      <c r="AB127" s="61">
        <v>6</v>
      </c>
      <c r="AC127" s="63">
        <f t="shared" si="53"/>
        <v>1</v>
      </c>
      <c r="AD127" s="64">
        <v>0</v>
      </c>
      <c r="AE127" s="65">
        <f t="shared" si="54"/>
        <v>0</v>
      </c>
      <c r="AF127" s="64">
        <v>0</v>
      </c>
      <c r="AG127" s="65">
        <f t="shared" si="55"/>
        <v>0</v>
      </c>
      <c r="AH127" s="64">
        <v>0</v>
      </c>
      <c r="AI127" s="65">
        <f t="shared" si="56"/>
        <v>0</v>
      </c>
      <c r="AJ127" s="64"/>
      <c r="AK127" s="65">
        <f t="shared" si="57"/>
        <v>0</v>
      </c>
      <c r="AL127" s="64"/>
      <c r="AM127" s="65">
        <f t="shared" si="58"/>
        <v>0</v>
      </c>
      <c r="AN127" s="64"/>
      <c r="AO127" s="65">
        <f t="shared" si="59"/>
        <v>0</v>
      </c>
      <c r="AP127" s="66">
        <f t="shared" si="60"/>
        <v>71</v>
      </c>
      <c r="AQ127" s="66">
        <f t="shared" si="61"/>
        <v>9</v>
      </c>
      <c r="AR127" s="56">
        <v>1</v>
      </c>
      <c r="AS127" s="56"/>
      <c r="AT127" s="56">
        <v>3</v>
      </c>
      <c r="AU127" s="67">
        <f t="shared" si="62"/>
        <v>4</v>
      </c>
      <c r="AV127" s="68">
        <f t="shared" si="63"/>
        <v>1</v>
      </c>
      <c r="AW127" s="68">
        <f t="shared" si="64"/>
        <v>0</v>
      </c>
      <c r="AX127" s="14">
        <f t="shared" si="81"/>
        <v>6</v>
      </c>
      <c r="AY127" s="67">
        <f t="shared" si="65"/>
        <v>7</v>
      </c>
      <c r="AZ127" s="69">
        <f t="shared" si="66"/>
        <v>0</v>
      </c>
      <c r="BA127" s="69">
        <f t="shared" si="67"/>
        <v>0</v>
      </c>
      <c r="BB127" s="69">
        <f t="shared" si="68"/>
        <v>-3</v>
      </c>
      <c r="BC127" s="67">
        <f t="shared" si="69"/>
        <v>-3</v>
      </c>
      <c r="BD127" s="70">
        <f t="shared" si="70"/>
        <v>-42.857142857142854</v>
      </c>
      <c r="BE127" s="70">
        <f t="shared" si="71"/>
        <v>-50</v>
      </c>
      <c r="BF127" s="71"/>
      <c r="BG127" s="71"/>
      <c r="BH127" s="71"/>
      <c r="BI127" s="54">
        <f t="shared" si="72"/>
        <v>0</v>
      </c>
      <c r="BJ127" s="18">
        <f t="shared" si="73"/>
        <v>4</v>
      </c>
      <c r="BK127" s="18"/>
      <c r="BL127" s="18">
        <f t="shared" si="74"/>
        <v>4</v>
      </c>
      <c r="BM127" s="18">
        <f t="shared" si="75"/>
        <v>-3</v>
      </c>
      <c r="BN127" s="18">
        <f t="shared" si="76"/>
        <v>-42.857142857142854</v>
      </c>
      <c r="BO127" s="73"/>
      <c r="BP127" s="55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>BC127+BQ127</f>
        <v>-3</v>
      </c>
      <c r="CW127" s="173">
        <f t="shared" si="77"/>
        <v>-42.857142857142854</v>
      </c>
      <c r="CX127" s="60"/>
      <c r="CY127" s="60"/>
      <c r="CZ127" s="60"/>
      <c r="DA127" s="60"/>
      <c r="DB127" s="60"/>
      <c r="DC127" s="75">
        <v>1</v>
      </c>
      <c r="DD127" s="60"/>
      <c r="DE127" s="75"/>
      <c r="DF127" s="60"/>
      <c r="DG127" s="60"/>
      <c r="DH127" s="60"/>
      <c r="DI127" s="60"/>
      <c r="DK127" s="3">
        <v>1</v>
      </c>
      <c r="DM127" s="3">
        <v>3</v>
      </c>
      <c r="DN127" s="3">
        <v>4</v>
      </c>
    </row>
    <row r="128" spans="1:161" s="3" customFormat="1">
      <c r="A128" s="56">
        <v>63</v>
      </c>
      <c r="B128" s="58">
        <v>80030112</v>
      </c>
      <c r="C128" s="59" t="s">
        <v>234</v>
      </c>
      <c r="D128" s="75" t="s">
        <v>231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40</v>
      </c>
      <c r="J128" s="56" t="s">
        <v>116</v>
      </c>
      <c r="K128" s="56" t="s">
        <v>110</v>
      </c>
      <c r="L128" s="61">
        <v>5</v>
      </c>
      <c r="M128" s="62">
        <f t="shared" si="45"/>
        <v>1</v>
      </c>
      <c r="N128" s="61">
        <v>7</v>
      </c>
      <c r="O128" s="62">
        <f t="shared" si="46"/>
        <v>1</v>
      </c>
      <c r="P128" s="61">
        <v>5</v>
      </c>
      <c r="Q128" s="62">
        <f t="shared" si="47"/>
        <v>1</v>
      </c>
      <c r="R128" s="61">
        <v>6</v>
      </c>
      <c r="S128" s="63">
        <f t="shared" si="48"/>
        <v>1</v>
      </c>
      <c r="T128" s="61">
        <v>8</v>
      </c>
      <c r="U128" s="63">
        <f t="shared" si="49"/>
        <v>1</v>
      </c>
      <c r="V128" s="61">
        <v>7</v>
      </c>
      <c r="W128" s="63">
        <f t="shared" si="50"/>
        <v>1</v>
      </c>
      <c r="X128" s="61">
        <v>8</v>
      </c>
      <c r="Y128" s="63">
        <f t="shared" si="51"/>
        <v>1</v>
      </c>
      <c r="Z128" s="61">
        <v>11</v>
      </c>
      <c r="AA128" s="63">
        <f t="shared" si="52"/>
        <v>1</v>
      </c>
      <c r="AB128" s="61">
        <v>10</v>
      </c>
      <c r="AC128" s="63">
        <f t="shared" si="53"/>
        <v>1</v>
      </c>
      <c r="AD128" s="64">
        <v>0</v>
      </c>
      <c r="AE128" s="65">
        <f t="shared" si="54"/>
        <v>0</v>
      </c>
      <c r="AF128" s="64">
        <v>0</v>
      </c>
      <c r="AG128" s="65">
        <f t="shared" si="55"/>
        <v>0</v>
      </c>
      <c r="AH128" s="64">
        <v>0</v>
      </c>
      <c r="AI128" s="65">
        <f t="shared" si="56"/>
        <v>0</v>
      </c>
      <c r="AJ128" s="64"/>
      <c r="AK128" s="65">
        <f t="shared" si="57"/>
        <v>0</v>
      </c>
      <c r="AL128" s="64"/>
      <c r="AM128" s="65">
        <f t="shared" si="58"/>
        <v>0</v>
      </c>
      <c r="AN128" s="64"/>
      <c r="AO128" s="65">
        <f t="shared" si="59"/>
        <v>0</v>
      </c>
      <c r="AP128" s="66">
        <f t="shared" si="60"/>
        <v>67</v>
      </c>
      <c r="AQ128" s="66">
        <f t="shared" si="61"/>
        <v>9</v>
      </c>
      <c r="AR128" s="56">
        <v>1</v>
      </c>
      <c r="AS128" s="56"/>
      <c r="AT128" s="56">
        <v>3</v>
      </c>
      <c r="AU128" s="67">
        <f t="shared" si="62"/>
        <v>4</v>
      </c>
      <c r="AV128" s="68">
        <f t="shared" si="63"/>
        <v>1</v>
      </c>
      <c r="AW128" s="68">
        <f t="shared" si="64"/>
        <v>0</v>
      </c>
      <c r="AX128" s="14">
        <f t="shared" si="81"/>
        <v>6</v>
      </c>
      <c r="AY128" s="67">
        <f t="shared" si="65"/>
        <v>7</v>
      </c>
      <c r="AZ128" s="69">
        <f t="shared" si="66"/>
        <v>0</v>
      </c>
      <c r="BA128" s="69">
        <f t="shared" si="67"/>
        <v>0</v>
      </c>
      <c r="BB128" s="69">
        <f t="shared" si="68"/>
        <v>-3</v>
      </c>
      <c r="BC128" s="67">
        <f t="shared" si="69"/>
        <v>-3</v>
      </c>
      <c r="BD128" s="70">
        <f t="shared" si="70"/>
        <v>-42.857142857142854</v>
      </c>
      <c r="BE128" s="70">
        <f t="shared" si="71"/>
        <v>-50</v>
      </c>
      <c r="BF128" s="71"/>
      <c r="BG128" s="71"/>
      <c r="BH128" s="71">
        <v>1</v>
      </c>
      <c r="BI128" s="54">
        <f t="shared" si="72"/>
        <v>1</v>
      </c>
      <c r="BJ128" s="18">
        <f t="shared" si="73"/>
        <v>3</v>
      </c>
      <c r="BK128" s="18">
        <v>1</v>
      </c>
      <c r="BL128" s="18">
        <f t="shared" si="74"/>
        <v>4</v>
      </c>
      <c r="BM128" s="18">
        <f t="shared" si="75"/>
        <v>-3</v>
      </c>
      <c r="BN128" s="18">
        <f t="shared" si="76"/>
        <v>-42.857142857142854</v>
      </c>
      <c r="BO128" s="73"/>
      <c r="BP128" s="55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>
        <v>1</v>
      </c>
      <c r="CV128" s="56">
        <f>BC128+CU128</f>
        <v>-2</v>
      </c>
      <c r="CW128" s="173">
        <f t="shared" si="77"/>
        <v>-28.571428571428569</v>
      </c>
      <c r="CX128" s="60"/>
      <c r="CY128" s="60"/>
      <c r="CZ128" s="60"/>
      <c r="DA128" s="60"/>
      <c r="DB128" s="60"/>
      <c r="DC128" s="75"/>
      <c r="DD128" s="60"/>
      <c r="DE128" s="75"/>
      <c r="DF128" s="60"/>
      <c r="DG128" s="60"/>
      <c r="DH128" s="60"/>
      <c r="DI128" s="60"/>
      <c r="DK128" s="3">
        <v>1</v>
      </c>
      <c r="DM128" s="3">
        <v>3</v>
      </c>
      <c r="DN128" s="3">
        <v>4</v>
      </c>
    </row>
    <row r="129" spans="1:161" s="3" customFormat="1">
      <c r="A129" s="56">
        <v>64</v>
      </c>
      <c r="B129" s="58">
        <v>80030113</v>
      </c>
      <c r="C129" s="59" t="s">
        <v>235</v>
      </c>
      <c r="D129" s="75" t="s">
        <v>231</v>
      </c>
      <c r="E129" s="60" t="s">
        <v>214</v>
      </c>
      <c r="F129" s="60" t="s">
        <v>106</v>
      </c>
      <c r="G129" s="60" t="s">
        <v>107</v>
      </c>
      <c r="H129" s="60" t="s">
        <v>108</v>
      </c>
      <c r="I129" s="56">
        <v>33</v>
      </c>
      <c r="J129" s="56" t="s">
        <v>116</v>
      </c>
      <c r="K129" s="56" t="s">
        <v>110</v>
      </c>
      <c r="L129" s="61">
        <v>10</v>
      </c>
      <c r="M129" s="62">
        <f t="shared" si="45"/>
        <v>1</v>
      </c>
      <c r="N129" s="61">
        <v>6</v>
      </c>
      <c r="O129" s="62">
        <f t="shared" si="46"/>
        <v>1</v>
      </c>
      <c r="P129" s="61">
        <v>9</v>
      </c>
      <c r="Q129" s="62">
        <f t="shared" si="47"/>
        <v>1</v>
      </c>
      <c r="R129" s="61">
        <v>7</v>
      </c>
      <c r="S129" s="63">
        <f t="shared" si="48"/>
        <v>1</v>
      </c>
      <c r="T129" s="61">
        <v>10</v>
      </c>
      <c r="U129" s="63">
        <f t="shared" si="49"/>
        <v>1</v>
      </c>
      <c r="V129" s="61">
        <v>3</v>
      </c>
      <c r="W129" s="63">
        <f t="shared" si="50"/>
        <v>1</v>
      </c>
      <c r="X129" s="61">
        <v>5</v>
      </c>
      <c r="Y129" s="63">
        <f t="shared" si="51"/>
        <v>1</v>
      </c>
      <c r="Z129" s="61">
        <v>5</v>
      </c>
      <c r="AA129" s="63">
        <f t="shared" si="52"/>
        <v>1</v>
      </c>
      <c r="AB129" s="61">
        <v>13</v>
      </c>
      <c r="AC129" s="63">
        <f t="shared" si="53"/>
        <v>1</v>
      </c>
      <c r="AD129" s="64">
        <v>0</v>
      </c>
      <c r="AE129" s="65">
        <f t="shared" si="54"/>
        <v>0</v>
      </c>
      <c r="AF129" s="64">
        <v>0</v>
      </c>
      <c r="AG129" s="65">
        <f t="shared" si="55"/>
        <v>0</v>
      </c>
      <c r="AH129" s="64">
        <v>0</v>
      </c>
      <c r="AI129" s="65">
        <f t="shared" si="56"/>
        <v>0</v>
      </c>
      <c r="AJ129" s="64"/>
      <c r="AK129" s="65">
        <f t="shared" si="57"/>
        <v>0</v>
      </c>
      <c r="AL129" s="64"/>
      <c r="AM129" s="65">
        <f t="shared" si="58"/>
        <v>0</v>
      </c>
      <c r="AN129" s="64"/>
      <c r="AO129" s="65">
        <f t="shared" si="59"/>
        <v>0</v>
      </c>
      <c r="AP129" s="66">
        <f t="shared" si="60"/>
        <v>68</v>
      </c>
      <c r="AQ129" s="66">
        <f t="shared" si="61"/>
        <v>9</v>
      </c>
      <c r="AR129" s="56">
        <v>1</v>
      </c>
      <c r="AS129" s="56"/>
      <c r="AT129" s="56">
        <v>3</v>
      </c>
      <c r="AU129" s="67">
        <f t="shared" si="62"/>
        <v>4</v>
      </c>
      <c r="AV129" s="68">
        <f t="shared" si="63"/>
        <v>1</v>
      </c>
      <c r="AW129" s="68">
        <f t="shared" si="64"/>
        <v>0</v>
      </c>
      <c r="AX129" s="14">
        <f t="shared" si="81"/>
        <v>6</v>
      </c>
      <c r="AY129" s="67">
        <f t="shared" si="65"/>
        <v>7</v>
      </c>
      <c r="AZ129" s="69">
        <f t="shared" si="66"/>
        <v>0</v>
      </c>
      <c r="BA129" s="69">
        <f t="shared" si="67"/>
        <v>0</v>
      </c>
      <c r="BB129" s="69">
        <f t="shared" si="68"/>
        <v>-3</v>
      </c>
      <c r="BC129" s="67">
        <f t="shared" si="69"/>
        <v>-3</v>
      </c>
      <c r="BD129" s="70">
        <f t="shared" si="70"/>
        <v>-42.857142857142854</v>
      </c>
      <c r="BE129" s="70">
        <f t="shared" si="71"/>
        <v>-50</v>
      </c>
      <c r="BF129" s="71"/>
      <c r="BG129" s="71"/>
      <c r="BH129" s="71">
        <v>1</v>
      </c>
      <c r="BI129" s="54">
        <f t="shared" si="72"/>
        <v>1</v>
      </c>
      <c r="BJ129" s="18">
        <f t="shared" si="73"/>
        <v>3</v>
      </c>
      <c r="BK129" s="18">
        <v>1</v>
      </c>
      <c r="BL129" s="18">
        <f t="shared" si="74"/>
        <v>4</v>
      </c>
      <c r="BM129" s="18">
        <f t="shared" si="75"/>
        <v>-3</v>
      </c>
      <c r="BN129" s="18">
        <f t="shared" si="76"/>
        <v>-42.857142857142854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ref="CV129:CV162" si="82">BC129+BQ129</f>
        <v>-3</v>
      </c>
      <c r="CW129" s="173">
        <f t="shared" si="77"/>
        <v>-42.857142857142854</v>
      </c>
      <c r="CX129" s="60"/>
      <c r="CY129" s="60"/>
      <c r="CZ129" s="60"/>
      <c r="DA129" s="60"/>
      <c r="DB129" s="60"/>
      <c r="DC129" s="75"/>
      <c r="DD129" s="60"/>
      <c r="DE129" s="75"/>
      <c r="DF129" s="60"/>
      <c r="DG129" s="60"/>
      <c r="DH129" s="60"/>
      <c r="DI129" s="60"/>
      <c r="DK129" s="3">
        <v>1</v>
      </c>
      <c r="DM129" s="3">
        <v>3</v>
      </c>
      <c r="DN129" s="3">
        <v>4</v>
      </c>
    </row>
    <row r="130" spans="1:161" s="3" customFormat="1">
      <c r="A130" s="56">
        <v>65</v>
      </c>
      <c r="B130" s="58">
        <v>80030146</v>
      </c>
      <c r="C130" s="59" t="s">
        <v>265</v>
      </c>
      <c r="D130" s="75" t="s">
        <v>258</v>
      </c>
      <c r="E130" s="60" t="s">
        <v>214</v>
      </c>
      <c r="F130" s="60" t="s">
        <v>106</v>
      </c>
      <c r="G130" s="60" t="s">
        <v>107</v>
      </c>
      <c r="H130" s="60" t="s">
        <v>108</v>
      </c>
      <c r="I130" s="56">
        <v>45</v>
      </c>
      <c r="J130" s="56" t="s">
        <v>116</v>
      </c>
      <c r="K130" s="56" t="s">
        <v>113</v>
      </c>
      <c r="L130" s="61">
        <v>0</v>
      </c>
      <c r="M130" s="62">
        <f t="shared" si="45"/>
        <v>0</v>
      </c>
      <c r="N130" s="61">
        <v>9</v>
      </c>
      <c r="O130" s="62">
        <f t="shared" si="46"/>
        <v>1</v>
      </c>
      <c r="P130" s="61">
        <v>9</v>
      </c>
      <c r="Q130" s="62">
        <f t="shared" si="47"/>
        <v>1</v>
      </c>
      <c r="R130" s="61">
        <v>7</v>
      </c>
      <c r="S130" s="63">
        <f t="shared" si="48"/>
        <v>1</v>
      </c>
      <c r="T130" s="61">
        <v>10</v>
      </c>
      <c r="U130" s="63">
        <f t="shared" si="49"/>
        <v>1</v>
      </c>
      <c r="V130" s="61">
        <v>8</v>
      </c>
      <c r="W130" s="63">
        <f t="shared" si="50"/>
        <v>1</v>
      </c>
      <c r="X130" s="61">
        <v>3</v>
      </c>
      <c r="Y130" s="63">
        <f t="shared" si="51"/>
        <v>1</v>
      </c>
      <c r="Z130" s="61">
        <v>11</v>
      </c>
      <c r="AA130" s="63">
        <f t="shared" si="52"/>
        <v>1</v>
      </c>
      <c r="AB130" s="61">
        <v>12</v>
      </c>
      <c r="AC130" s="63">
        <f t="shared" si="53"/>
        <v>1</v>
      </c>
      <c r="AD130" s="64">
        <v>0</v>
      </c>
      <c r="AE130" s="65">
        <f t="shared" si="54"/>
        <v>0</v>
      </c>
      <c r="AF130" s="64">
        <v>0</v>
      </c>
      <c r="AG130" s="65">
        <f t="shared" si="55"/>
        <v>0</v>
      </c>
      <c r="AH130" s="64">
        <v>0</v>
      </c>
      <c r="AI130" s="65">
        <f t="shared" si="56"/>
        <v>0</v>
      </c>
      <c r="AJ130" s="64"/>
      <c r="AK130" s="65">
        <f t="shared" si="57"/>
        <v>0</v>
      </c>
      <c r="AL130" s="64"/>
      <c r="AM130" s="65">
        <f t="shared" si="58"/>
        <v>0</v>
      </c>
      <c r="AN130" s="64"/>
      <c r="AO130" s="65">
        <f t="shared" si="59"/>
        <v>0</v>
      </c>
      <c r="AP130" s="66">
        <f t="shared" si="60"/>
        <v>69</v>
      </c>
      <c r="AQ130" s="66">
        <f t="shared" si="61"/>
        <v>8</v>
      </c>
      <c r="AR130" s="56">
        <v>1</v>
      </c>
      <c r="AS130" s="56"/>
      <c r="AT130" s="56">
        <v>3</v>
      </c>
      <c r="AU130" s="67">
        <f t="shared" si="62"/>
        <v>4</v>
      </c>
      <c r="AV130" s="68">
        <f t="shared" si="63"/>
        <v>1</v>
      </c>
      <c r="AW130" s="68">
        <f t="shared" si="64"/>
        <v>0</v>
      </c>
      <c r="AX130" s="14">
        <f t="shared" si="81"/>
        <v>6</v>
      </c>
      <c r="AY130" s="67">
        <f t="shared" si="65"/>
        <v>7</v>
      </c>
      <c r="AZ130" s="69">
        <f t="shared" si="66"/>
        <v>0</v>
      </c>
      <c r="BA130" s="69">
        <f t="shared" si="67"/>
        <v>0</v>
      </c>
      <c r="BB130" s="69">
        <f t="shared" si="68"/>
        <v>-3</v>
      </c>
      <c r="BC130" s="67">
        <f t="shared" si="69"/>
        <v>-3</v>
      </c>
      <c r="BD130" s="70">
        <f t="shared" si="70"/>
        <v>-42.857142857142854</v>
      </c>
      <c r="BE130" s="70">
        <f t="shared" si="71"/>
        <v>-50</v>
      </c>
      <c r="BF130" s="71"/>
      <c r="BG130" s="71"/>
      <c r="BH130" s="71"/>
      <c r="BI130" s="54">
        <f t="shared" si="72"/>
        <v>0</v>
      </c>
      <c r="BJ130" s="18">
        <f t="shared" si="73"/>
        <v>4</v>
      </c>
      <c r="BK130" s="18"/>
      <c r="BL130" s="18">
        <f t="shared" si="74"/>
        <v>4</v>
      </c>
      <c r="BM130" s="18">
        <f t="shared" si="75"/>
        <v>-3</v>
      </c>
      <c r="BN130" s="18">
        <f t="shared" si="76"/>
        <v>-42.857142857142854</v>
      </c>
      <c r="BO130" s="73"/>
      <c r="BP130" s="55"/>
      <c r="BQ130" s="74">
        <v>1</v>
      </c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82"/>
        <v>-2</v>
      </c>
      <c r="CW130" s="173">
        <f t="shared" si="77"/>
        <v>-28.571428571428569</v>
      </c>
      <c r="CX130" s="60"/>
      <c r="CY130" s="60"/>
      <c r="CZ130" s="60"/>
      <c r="DA130" s="60"/>
      <c r="DB130" s="60"/>
      <c r="DC130" s="75">
        <v>1</v>
      </c>
      <c r="DD130" s="60"/>
      <c r="DE130" s="75">
        <v>1</v>
      </c>
      <c r="DF130" s="60"/>
      <c r="DG130" s="60"/>
      <c r="DH130" s="60"/>
      <c r="DI130" s="60"/>
      <c r="DK130" s="3">
        <v>1</v>
      </c>
      <c r="DM130" s="3">
        <v>3</v>
      </c>
      <c r="DN130" s="3">
        <v>4</v>
      </c>
    </row>
    <row r="131" spans="1:161" s="3" customFormat="1">
      <c r="A131" s="56">
        <v>66</v>
      </c>
      <c r="B131" s="58">
        <v>80030161</v>
      </c>
      <c r="C131" s="59" t="s">
        <v>278</v>
      </c>
      <c r="D131" s="75" t="s">
        <v>279</v>
      </c>
      <c r="E131" s="60" t="s">
        <v>214</v>
      </c>
      <c r="F131" s="60" t="s">
        <v>106</v>
      </c>
      <c r="G131" s="60" t="s">
        <v>107</v>
      </c>
      <c r="H131" s="60" t="s">
        <v>108</v>
      </c>
      <c r="I131" s="56">
        <v>56</v>
      </c>
      <c r="J131" s="56" t="s">
        <v>116</v>
      </c>
      <c r="K131" s="56" t="s">
        <v>110</v>
      </c>
      <c r="L131" s="61">
        <v>17</v>
      </c>
      <c r="M131" s="62">
        <f t="shared" si="45"/>
        <v>1</v>
      </c>
      <c r="N131" s="61">
        <v>7</v>
      </c>
      <c r="O131" s="62">
        <f t="shared" si="46"/>
        <v>1</v>
      </c>
      <c r="P131" s="61">
        <v>4</v>
      </c>
      <c r="Q131" s="62">
        <f t="shared" si="47"/>
        <v>1</v>
      </c>
      <c r="R131" s="61">
        <v>2</v>
      </c>
      <c r="S131" s="63">
        <f t="shared" si="48"/>
        <v>1</v>
      </c>
      <c r="T131" s="61">
        <v>6</v>
      </c>
      <c r="U131" s="63">
        <f t="shared" si="49"/>
        <v>1</v>
      </c>
      <c r="V131" s="61">
        <v>11</v>
      </c>
      <c r="W131" s="63">
        <f t="shared" si="50"/>
        <v>1</v>
      </c>
      <c r="X131" s="61">
        <v>5</v>
      </c>
      <c r="Y131" s="63">
        <f t="shared" si="51"/>
        <v>1</v>
      </c>
      <c r="Z131" s="61">
        <v>8</v>
      </c>
      <c r="AA131" s="63">
        <f t="shared" si="52"/>
        <v>1</v>
      </c>
      <c r="AB131" s="61">
        <v>7</v>
      </c>
      <c r="AC131" s="63">
        <f t="shared" si="53"/>
        <v>1</v>
      </c>
      <c r="AD131" s="64">
        <v>0</v>
      </c>
      <c r="AE131" s="65">
        <f t="shared" si="54"/>
        <v>0</v>
      </c>
      <c r="AF131" s="64">
        <v>0</v>
      </c>
      <c r="AG131" s="65">
        <f t="shared" si="55"/>
        <v>0</v>
      </c>
      <c r="AH131" s="64">
        <v>0</v>
      </c>
      <c r="AI131" s="65">
        <f t="shared" si="56"/>
        <v>0</v>
      </c>
      <c r="AJ131" s="64"/>
      <c r="AK131" s="65">
        <f t="shared" si="57"/>
        <v>0</v>
      </c>
      <c r="AL131" s="64"/>
      <c r="AM131" s="65">
        <f t="shared" si="58"/>
        <v>0</v>
      </c>
      <c r="AN131" s="64"/>
      <c r="AO131" s="65">
        <f t="shared" si="59"/>
        <v>0</v>
      </c>
      <c r="AP131" s="66">
        <f t="shared" si="60"/>
        <v>67</v>
      </c>
      <c r="AQ131" s="66">
        <f t="shared" si="61"/>
        <v>9</v>
      </c>
      <c r="AR131" s="56">
        <v>1</v>
      </c>
      <c r="AS131" s="56"/>
      <c r="AT131" s="56">
        <v>3</v>
      </c>
      <c r="AU131" s="67">
        <f t="shared" si="62"/>
        <v>4</v>
      </c>
      <c r="AV131" s="68">
        <f t="shared" si="63"/>
        <v>1</v>
      </c>
      <c r="AW131" s="68">
        <f t="shared" si="64"/>
        <v>0</v>
      </c>
      <c r="AX131" s="14">
        <f t="shared" si="81"/>
        <v>6</v>
      </c>
      <c r="AY131" s="67">
        <f t="shared" si="65"/>
        <v>7</v>
      </c>
      <c r="AZ131" s="69">
        <f t="shared" si="66"/>
        <v>0</v>
      </c>
      <c r="BA131" s="69">
        <f t="shared" si="67"/>
        <v>0</v>
      </c>
      <c r="BB131" s="69">
        <f t="shared" si="68"/>
        <v>-3</v>
      </c>
      <c r="BC131" s="67">
        <f t="shared" si="69"/>
        <v>-3</v>
      </c>
      <c r="BD131" s="70">
        <f t="shared" si="70"/>
        <v>-42.857142857142854</v>
      </c>
      <c r="BE131" s="70">
        <f t="shared" si="71"/>
        <v>-50</v>
      </c>
      <c r="BF131" s="71"/>
      <c r="BG131" s="71"/>
      <c r="BH131" s="71"/>
      <c r="BI131" s="54">
        <f t="shared" si="72"/>
        <v>0</v>
      </c>
      <c r="BJ131" s="18">
        <f t="shared" si="73"/>
        <v>4</v>
      </c>
      <c r="BK131" s="18"/>
      <c r="BL131" s="18">
        <f t="shared" si="74"/>
        <v>4</v>
      </c>
      <c r="BM131" s="18">
        <f t="shared" si="75"/>
        <v>-3</v>
      </c>
      <c r="BN131" s="18">
        <f t="shared" si="76"/>
        <v>-42.857142857142854</v>
      </c>
      <c r="BO131" s="73"/>
      <c r="BP131" s="55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82"/>
        <v>-3</v>
      </c>
      <c r="CW131" s="173">
        <f t="shared" si="77"/>
        <v>-42.857142857142854</v>
      </c>
      <c r="CX131" s="60"/>
      <c r="CY131" s="60"/>
      <c r="CZ131" s="60"/>
      <c r="DA131" s="60"/>
      <c r="DB131" s="60"/>
      <c r="DC131" s="75"/>
      <c r="DD131" s="60"/>
      <c r="DE131" s="75"/>
      <c r="DF131" s="60"/>
      <c r="DG131" s="60"/>
      <c r="DH131" s="60"/>
      <c r="DI131" s="60"/>
      <c r="DK131" s="3">
        <v>1</v>
      </c>
      <c r="DM131" s="3">
        <v>3</v>
      </c>
      <c r="DN131" s="3">
        <v>4</v>
      </c>
    </row>
    <row r="132" spans="1:161" s="3" customFormat="1">
      <c r="A132" s="56">
        <v>73</v>
      </c>
      <c r="B132" s="58">
        <v>80030115</v>
      </c>
      <c r="C132" s="59" t="s">
        <v>237</v>
      </c>
      <c r="D132" s="75" t="s">
        <v>223</v>
      </c>
      <c r="E132" s="60" t="s">
        <v>214</v>
      </c>
      <c r="F132" s="60" t="s">
        <v>106</v>
      </c>
      <c r="G132" s="60" t="s">
        <v>107</v>
      </c>
      <c r="H132" s="60" t="s">
        <v>112</v>
      </c>
      <c r="I132" s="56">
        <v>40</v>
      </c>
      <c r="J132" s="56" t="s">
        <v>116</v>
      </c>
      <c r="K132" s="56" t="s">
        <v>110</v>
      </c>
      <c r="L132" s="61">
        <v>3</v>
      </c>
      <c r="M132" s="62">
        <f t="shared" si="45"/>
        <v>1</v>
      </c>
      <c r="N132" s="61">
        <v>8</v>
      </c>
      <c r="O132" s="62">
        <f t="shared" si="46"/>
        <v>1</v>
      </c>
      <c r="P132" s="61">
        <v>5</v>
      </c>
      <c r="Q132" s="62">
        <f t="shared" si="47"/>
        <v>1</v>
      </c>
      <c r="R132" s="61">
        <v>7</v>
      </c>
      <c r="S132" s="63">
        <f t="shared" si="48"/>
        <v>1</v>
      </c>
      <c r="T132" s="61">
        <v>5</v>
      </c>
      <c r="U132" s="63">
        <f t="shared" si="49"/>
        <v>1</v>
      </c>
      <c r="V132" s="61">
        <v>3</v>
      </c>
      <c r="W132" s="63">
        <f t="shared" si="50"/>
        <v>1</v>
      </c>
      <c r="X132" s="61">
        <v>5</v>
      </c>
      <c r="Y132" s="63">
        <f t="shared" si="51"/>
        <v>1</v>
      </c>
      <c r="Z132" s="61">
        <v>2</v>
      </c>
      <c r="AA132" s="63">
        <f t="shared" si="52"/>
        <v>1</v>
      </c>
      <c r="AB132" s="61">
        <v>7</v>
      </c>
      <c r="AC132" s="63">
        <f t="shared" si="53"/>
        <v>1</v>
      </c>
      <c r="AD132" s="64">
        <v>16</v>
      </c>
      <c r="AE132" s="65">
        <f t="shared" si="54"/>
        <v>1</v>
      </c>
      <c r="AF132" s="64">
        <v>18</v>
      </c>
      <c r="AG132" s="65">
        <f t="shared" si="55"/>
        <v>1</v>
      </c>
      <c r="AH132" s="64">
        <v>7</v>
      </c>
      <c r="AI132" s="65">
        <f t="shared" si="56"/>
        <v>1</v>
      </c>
      <c r="AJ132" s="64"/>
      <c r="AK132" s="65">
        <f t="shared" si="57"/>
        <v>0</v>
      </c>
      <c r="AL132" s="64"/>
      <c r="AM132" s="65">
        <f t="shared" si="58"/>
        <v>0</v>
      </c>
      <c r="AN132" s="64"/>
      <c r="AO132" s="65">
        <f t="shared" si="59"/>
        <v>0</v>
      </c>
      <c r="AP132" s="66">
        <f t="shared" si="60"/>
        <v>86</v>
      </c>
      <c r="AQ132" s="66">
        <f t="shared" si="61"/>
        <v>12</v>
      </c>
      <c r="AR132" s="56">
        <v>1</v>
      </c>
      <c r="AS132" s="56"/>
      <c r="AT132" s="56">
        <v>6</v>
      </c>
      <c r="AU132" s="67">
        <f t="shared" si="62"/>
        <v>7</v>
      </c>
      <c r="AV132" s="68">
        <f t="shared" si="63"/>
        <v>1</v>
      </c>
      <c r="AW132" s="68">
        <f t="shared" si="64"/>
        <v>0</v>
      </c>
      <c r="AX132" s="14">
        <f t="shared" si="81"/>
        <v>11</v>
      </c>
      <c r="AY132" s="67">
        <f t="shared" si="65"/>
        <v>12</v>
      </c>
      <c r="AZ132" s="69">
        <f t="shared" si="66"/>
        <v>0</v>
      </c>
      <c r="BA132" s="69">
        <f t="shared" si="67"/>
        <v>0</v>
      </c>
      <c r="BB132" s="69">
        <f t="shared" si="68"/>
        <v>-5</v>
      </c>
      <c r="BC132" s="67">
        <f t="shared" si="69"/>
        <v>-5</v>
      </c>
      <c r="BD132" s="70">
        <f t="shared" si="70"/>
        <v>-41.666666666666671</v>
      </c>
      <c r="BE132" s="70">
        <f t="shared" si="71"/>
        <v>-45.454545454545453</v>
      </c>
      <c r="BF132" s="71"/>
      <c r="BG132" s="71"/>
      <c r="BH132" s="71">
        <v>2</v>
      </c>
      <c r="BI132" s="54">
        <f t="shared" si="72"/>
        <v>2</v>
      </c>
      <c r="BJ132" s="18">
        <f t="shared" si="73"/>
        <v>5</v>
      </c>
      <c r="BK132" s="18"/>
      <c r="BL132" s="18">
        <f t="shared" si="74"/>
        <v>5</v>
      </c>
      <c r="BM132" s="18">
        <f t="shared" si="75"/>
        <v>-7</v>
      </c>
      <c r="BN132" s="18">
        <f t="shared" si="76"/>
        <v>-58.333333333333336</v>
      </c>
      <c r="BO132" s="73"/>
      <c r="BP132" s="55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82"/>
        <v>-5</v>
      </c>
      <c r="CW132" s="173">
        <f t="shared" si="77"/>
        <v>-41.666666666666671</v>
      </c>
      <c r="CX132" s="60"/>
      <c r="CY132" s="60"/>
      <c r="CZ132" s="60"/>
      <c r="DA132" s="60"/>
      <c r="DB132" s="60"/>
      <c r="DC132" s="75">
        <v>4</v>
      </c>
      <c r="DD132" s="60"/>
      <c r="DE132" s="75"/>
      <c r="DF132" s="60"/>
      <c r="DG132" s="60"/>
      <c r="DH132" s="60"/>
      <c r="DI132" s="60"/>
      <c r="DK132" s="3">
        <v>1</v>
      </c>
      <c r="DM132" s="3">
        <v>8</v>
      </c>
      <c r="DN132" s="3">
        <v>9</v>
      </c>
    </row>
    <row r="133" spans="1:161" s="3" customFormat="1">
      <c r="A133" s="56">
        <v>83</v>
      </c>
      <c r="B133" s="58">
        <v>80030110</v>
      </c>
      <c r="C133" s="59" t="s">
        <v>233</v>
      </c>
      <c r="D133" s="75" t="s">
        <v>231</v>
      </c>
      <c r="E133" s="60" t="s">
        <v>214</v>
      </c>
      <c r="F133" s="60" t="s">
        <v>106</v>
      </c>
      <c r="G133" s="60" t="s">
        <v>107</v>
      </c>
      <c r="H133" s="60" t="s">
        <v>108</v>
      </c>
      <c r="I133" s="56">
        <v>50</v>
      </c>
      <c r="J133" s="56" t="s">
        <v>116</v>
      </c>
      <c r="K133" s="56" t="s">
        <v>110</v>
      </c>
      <c r="L133" s="61">
        <v>0</v>
      </c>
      <c r="M133" s="62">
        <f t="shared" si="45"/>
        <v>0</v>
      </c>
      <c r="N133" s="61">
        <v>14</v>
      </c>
      <c r="O133" s="62">
        <f t="shared" si="46"/>
        <v>1</v>
      </c>
      <c r="P133" s="61">
        <v>13</v>
      </c>
      <c r="Q133" s="62">
        <f t="shared" si="47"/>
        <v>1</v>
      </c>
      <c r="R133" s="61">
        <v>16</v>
      </c>
      <c r="S133" s="63">
        <f t="shared" si="48"/>
        <v>1</v>
      </c>
      <c r="T133" s="61">
        <v>17</v>
      </c>
      <c r="U133" s="63">
        <f t="shared" si="49"/>
        <v>1</v>
      </c>
      <c r="V133" s="61">
        <v>14</v>
      </c>
      <c r="W133" s="63">
        <f t="shared" si="50"/>
        <v>1</v>
      </c>
      <c r="X133" s="61">
        <v>18</v>
      </c>
      <c r="Y133" s="63">
        <f t="shared" si="51"/>
        <v>1</v>
      </c>
      <c r="Z133" s="61">
        <v>7</v>
      </c>
      <c r="AA133" s="63">
        <f t="shared" si="52"/>
        <v>1</v>
      </c>
      <c r="AB133" s="61">
        <v>17</v>
      </c>
      <c r="AC133" s="63">
        <f t="shared" si="53"/>
        <v>1</v>
      </c>
      <c r="AD133" s="64">
        <v>0</v>
      </c>
      <c r="AE133" s="65">
        <f t="shared" si="54"/>
        <v>0</v>
      </c>
      <c r="AF133" s="64">
        <v>0</v>
      </c>
      <c r="AG133" s="65">
        <f t="shared" si="55"/>
        <v>0</v>
      </c>
      <c r="AH133" s="64">
        <v>0</v>
      </c>
      <c r="AI133" s="65">
        <f t="shared" si="56"/>
        <v>0</v>
      </c>
      <c r="AJ133" s="64"/>
      <c r="AK133" s="65">
        <f t="shared" si="57"/>
        <v>0</v>
      </c>
      <c r="AL133" s="64"/>
      <c r="AM133" s="65">
        <f t="shared" si="58"/>
        <v>0</v>
      </c>
      <c r="AN133" s="64"/>
      <c r="AO133" s="65">
        <f t="shared" si="59"/>
        <v>0</v>
      </c>
      <c r="AP133" s="66">
        <f t="shared" si="60"/>
        <v>116</v>
      </c>
      <c r="AQ133" s="66">
        <f t="shared" si="61"/>
        <v>8</v>
      </c>
      <c r="AR133" s="56">
        <v>1</v>
      </c>
      <c r="AS133" s="56"/>
      <c r="AT133" s="56">
        <v>5</v>
      </c>
      <c r="AU133" s="67">
        <f t="shared" si="62"/>
        <v>6</v>
      </c>
      <c r="AV133" s="68">
        <f t="shared" si="63"/>
        <v>1</v>
      </c>
      <c r="AW133" s="68">
        <f t="shared" si="64"/>
        <v>0</v>
      </c>
      <c r="AX133" s="14">
        <f t="shared" si="81"/>
        <v>8</v>
      </c>
      <c r="AY133" s="67">
        <f t="shared" si="65"/>
        <v>9</v>
      </c>
      <c r="AZ133" s="69">
        <f t="shared" si="66"/>
        <v>0</v>
      </c>
      <c r="BA133" s="69">
        <f t="shared" si="67"/>
        <v>0</v>
      </c>
      <c r="BB133" s="69">
        <f t="shared" si="68"/>
        <v>-3</v>
      </c>
      <c r="BC133" s="67">
        <f t="shared" si="69"/>
        <v>-3</v>
      </c>
      <c r="BD133" s="70">
        <f t="shared" si="70"/>
        <v>-33.333333333333329</v>
      </c>
      <c r="BE133" s="70">
        <f t="shared" si="71"/>
        <v>-37.5</v>
      </c>
      <c r="BF133" s="71"/>
      <c r="BG133" s="71"/>
      <c r="BH133" s="71">
        <v>1</v>
      </c>
      <c r="BI133" s="54">
        <f t="shared" si="72"/>
        <v>1</v>
      </c>
      <c r="BJ133" s="18">
        <f t="shared" si="73"/>
        <v>5</v>
      </c>
      <c r="BK133" s="18">
        <v>1</v>
      </c>
      <c r="BL133" s="18">
        <f t="shared" si="74"/>
        <v>6</v>
      </c>
      <c r="BM133" s="18">
        <f t="shared" si="75"/>
        <v>-3</v>
      </c>
      <c r="BN133" s="18">
        <f t="shared" si="76"/>
        <v>-33.333333333333329</v>
      </c>
      <c r="BO133" s="73"/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/>
      <c r="CV133" s="56">
        <f t="shared" si="82"/>
        <v>-3</v>
      </c>
      <c r="CW133" s="173">
        <f t="shared" si="77"/>
        <v>-33.333333333333329</v>
      </c>
      <c r="CX133" s="60"/>
      <c r="CY133" s="60"/>
      <c r="CZ133" s="60"/>
      <c r="DA133" s="60"/>
      <c r="DB133" s="60"/>
      <c r="DC133" s="75">
        <v>3</v>
      </c>
      <c r="DD133" s="60"/>
      <c r="DE133" s="75"/>
      <c r="DF133" s="60"/>
      <c r="DG133" s="60"/>
      <c r="DH133" s="60"/>
      <c r="DI133" s="60"/>
      <c r="DK133" s="3">
        <v>1</v>
      </c>
      <c r="DM133" s="3">
        <v>5</v>
      </c>
      <c r="DN133" s="3">
        <v>6</v>
      </c>
    </row>
    <row r="134" spans="1:161" s="3" customFormat="1">
      <c r="A134" s="56">
        <v>84</v>
      </c>
      <c r="B134" s="58">
        <v>80030139</v>
      </c>
      <c r="C134" s="59" t="s">
        <v>255</v>
      </c>
      <c r="D134" s="75" t="s">
        <v>256</v>
      </c>
      <c r="E134" s="60" t="s">
        <v>214</v>
      </c>
      <c r="F134" s="60" t="s">
        <v>106</v>
      </c>
      <c r="G134" s="60" t="s">
        <v>107</v>
      </c>
      <c r="H134" s="60" t="s">
        <v>112</v>
      </c>
      <c r="I134" s="56">
        <v>30</v>
      </c>
      <c r="J134" s="56" t="s">
        <v>116</v>
      </c>
      <c r="K134" s="56" t="s">
        <v>113</v>
      </c>
      <c r="L134" s="61">
        <v>0</v>
      </c>
      <c r="M134" s="62">
        <f t="shared" si="45"/>
        <v>0</v>
      </c>
      <c r="N134" s="61">
        <v>8</v>
      </c>
      <c r="O134" s="62">
        <f t="shared" si="46"/>
        <v>1</v>
      </c>
      <c r="P134" s="61">
        <v>5</v>
      </c>
      <c r="Q134" s="62">
        <f t="shared" si="47"/>
        <v>1</v>
      </c>
      <c r="R134" s="61">
        <v>8</v>
      </c>
      <c r="S134" s="63">
        <f t="shared" si="48"/>
        <v>1</v>
      </c>
      <c r="T134" s="61">
        <v>11</v>
      </c>
      <c r="U134" s="63">
        <f t="shared" si="49"/>
        <v>1</v>
      </c>
      <c r="V134" s="61">
        <v>5</v>
      </c>
      <c r="W134" s="63">
        <f t="shared" si="50"/>
        <v>1</v>
      </c>
      <c r="X134" s="61">
        <v>10</v>
      </c>
      <c r="Y134" s="63">
        <f t="shared" si="51"/>
        <v>1</v>
      </c>
      <c r="Z134" s="61">
        <v>14</v>
      </c>
      <c r="AA134" s="63">
        <f t="shared" si="52"/>
        <v>1</v>
      </c>
      <c r="AB134" s="61">
        <v>5</v>
      </c>
      <c r="AC134" s="63">
        <f t="shared" si="53"/>
        <v>1</v>
      </c>
      <c r="AD134" s="64">
        <v>4</v>
      </c>
      <c r="AE134" s="65">
        <f t="shared" si="54"/>
        <v>1</v>
      </c>
      <c r="AF134" s="64">
        <v>7</v>
      </c>
      <c r="AG134" s="65">
        <f t="shared" si="55"/>
        <v>1</v>
      </c>
      <c r="AH134" s="64">
        <v>6</v>
      </c>
      <c r="AI134" s="65">
        <f t="shared" si="56"/>
        <v>1</v>
      </c>
      <c r="AJ134" s="64"/>
      <c r="AK134" s="65">
        <f t="shared" si="57"/>
        <v>0</v>
      </c>
      <c r="AL134" s="64"/>
      <c r="AM134" s="65">
        <f t="shared" si="58"/>
        <v>0</v>
      </c>
      <c r="AN134" s="64"/>
      <c r="AO134" s="65">
        <f t="shared" si="59"/>
        <v>0</v>
      </c>
      <c r="AP134" s="66">
        <f t="shared" si="60"/>
        <v>83</v>
      </c>
      <c r="AQ134" s="66">
        <f t="shared" si="61"/>
        <v>11</v>
      </c>
      <c r="AR134" s="56">
        <v>1</v>
      </c>
      <c r="AS134" s="56"/>
      <c r="AT134" s="56">
        <v>7</v>
      </c>
      <c r="AU134" s="67">
        <f t="shared" si="62"/>
        <v>8</v>
      </c>
      <c r="AV134" s="68">
        <f t="shared" si="63"/>
        <v>1</v>
      </c>
      <c r="AW134" s="68">
        <f t="shared" si="64"/>
        <v>0</v>
      </c>
      <c r="AX134" s="14">
        <f t="shared" si="81"/>
        <v>11</v>
      </c>
      <c r="AY134" s="67">
        <f t="shared" si="65"/>
        <v>12</v>
      </c>
      <c r="AZ134" s="69">
        <f t="shared" si="66"/>
        <v>0</v>
      </c>
      <c r="BA134" s="69">
        <f t="shared" si="67"/>
        <v>0</v>
      </c>
      <c r="BB134" s="69">
        <f t="shared" si="68"/>
        <v>-4</v>
      </c>
      <c r="BC134" s="67">
        <f t="shared" si="69"/>
        <v>-4</v>
      </c>
      <c r="BD134" s="70">
        <f t="shared" si="70"/>
        <v>-33.333333333333329</v>
      </c>
      <c r="BE134" s="70">
        <f t="shared" si="71"/>
        <v>-36.363636363636367</v>
      </c>
      <c r="BF134" s="71"/>
      <c r="BG134" s="71"/>
      <c r="BH134" s="71">
        <v>1</v>
      </c>
      <c r="BI134" s="54">
        <f t="shared" si="72"/>
        <v>1</v>
      </c>
      <c r="BJ134" s="18">
        <f t="shared" si="73"/>
        <v>7</v>
      </c>
      <c r="BK134" s="18"/>
      <c r="BL134" s="18">
        <f t="shared" si="74"/>
        <v>7</v>
      </c>
      <c r="BM134" s="18">
        <f t="shared" si="75"/>
        <v>-5</v>
      </c>
      <c r="BN134" s="18">
        <f t="shared" si="76"/>
        <v>-41.666666666666671</v>
      </c>
      <c r="BO134" s="73"/>
      <c r="BP134" s="55"/>
      <c r="BQ134" s="74">
        <v>1</v>
      </c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 t="shared" si="82"/>
        <v>-3</v>
      </c>
      <c r="CW134" s="173">
        <f t="shared" si="77"/>
        <v>-25</v>
      </c>
      <c r="CX134" s="60"/>
      <c r="CY134" s="60"/>
      <c r="CZ134" s="60"/>
      <c r="DA134" s="60"/>
      <c r="DB134" s="60"/>
      <c r="DC134" s="75">
        <v>2</v>
      </c>
      <c r="DD134" s="60"/>
      <c r="DE134" s="75"/>
      <c r="DF134" s="60"/>
      <c r="DG134" s="60"/>
      <c r="DH134" s="60"/>
      <c r="DI134" s="60"/>
      <c r="DK134" s="3">
        <v>1</v>
      </c>
      <c r="DM134" s="3">
        <v>8</v>
      </c>
      <c r="DN134" s="3">
        <v>9</v>
      </c>
    </row>
    <row r="135" spans="1:161" s="3" customFormat="1">
      <c r="A135" s="56">
        <v>97</v>
      </c>
      <c r="B135" s="58">
        <v>80030093</v>
      </c>
      <c r="C135" s="59" t="s">
        <v>212</v>
      </c>
      <c r="D135" s="75" t="s">
        <v>213</v>
      </c>
      <c r="E135" s="60" t="s">
        <v>214</v>
      </c>
      <c r="F135" s="60" t="s">
        <v>106</v>
      </c>
      <c r="G135" s="60" t="s">
        <v>107</v>
      </c>
      <c r="H135" s="60" t="s">
        <v>108</v>
      </c>
      <c r="I135" s="56">
        <v>0</v>
      </c>
      <c r="J135" s="56" t="s">
        <v>109</v>
      </c>
      <c r="K135" s="56" t="s">
        <v>110</v>
      </c>
      <c r="L135" s="61">
        <v>0</v>
      </c>
      <c r="M135" s="62">
        <f t="shared" si="45"/>
        <v>0</v>
      </c>
      <c r="N135" s="61">
        <v>7</v>
      </c>
      <c r="O135" s="62">
        <f t="shared" si="46"/>
        <v>1</v>
      </c>
      <c r="P135" s="61">
        <v>15</v>
      </c>
      <c r="Q135" s="62">
        <f t="shared" si="47"/>
        <v>1</v>
      </c>
      <c r="R135" s="61">
        <v>2</v>
      </c>
      <c r="S135" s="63">
        <f t="shared" si="48"/>
        <v>1</v>
      </c>
      <c r="T135" s="61">
        <v>12</v>
      </c>
      <c r="U135" s="63">
        <f t="shared" si="49"/>
        <v>1</v>
      </c>
      <c r="V135" s="61">
        <v>7</v>
      </c>
      <c r="W135" s="63">
        <f t="shared" si="50"/>
        <v>1</v>
      </c>
      <c r="X135" s="61">
        <v>7</v>
      </c>
      <c r="Y135" s="63">
        <f t="shared" si="51"/>
        <v>1</v>
      </c>
      <c r="Z135" s="61">
        <v>3</v>
      </c>
      <c r="AA135" s="63">
        <f t="shared" si="52"/>
        <v>1</v>
      </c>
      <c r="AB135" s="61">
        <v>4</v>
      </c>
      <c r="AC135" s="63">
        <f t="shared" si="53"/>
        <v>1</v>
      </c>
      <c r="AD135" s="64">
        <v>0</v>
      </c>
      <c r="AE135" s="65">
        <f t="shared" si="54"/>
        <v>0</v>
      </c>
      <c r="AF135" s="64">
        <v>0</v>
      </c>
      <c r="AG135" s="65">
        <f t="shared" si="55"/>
        <v>0</v>
      </c>
      <c r="AH135" s="64">
        <v>0</v>
      </c>
      <c r="AI135" s="65">
        <f t="shared" si="56"/>
        <v>0</v>
      </c>
      <c r="AJ135" s="64"/>
      <c r="AK135" s="65">
        <f t="shared" si="57"/>
        <v>0</v>
      </c>
      <c r="AL135" s="64"/>
      <c r="AM135" s="65">
        <f t="shared" si="58"/>
        <v>0</v>
      </c>
      <c r="AN135" s="64"/>
      <c r="AO135" s="65">
        <f t="shared" si="59"/>
        <v>0</v>
      </c>
      <c r="AP135" s="66">
        <f t="shared" si="60"/>
        <v>57</v>
      </c>
      <c r="AQ135" s="66">
        <f t="shared" si="61"/>
        <v>8</v>
      </c>
      <c r="AR135" s="56">
        <v>1</v>
      </c>
      <c r="AS135" s="56"/>
      <c r="AT135" s="56">
        <v>4</v>
      </c>
      <c r="AU135" s="67">
        <f t="shared" si="62"/>
        <v>5</v>
      </c>
      <c r="AV135" s="68">
        <f t="shared" si="63"/>
        <v>1</v>
      </c>
      <c r="AW135" s="68">
        <f t="shared" si="64"/>
        <v>0</v>
      </c>
      <c r="AX135" s="14">
        <f t="shared" si="81"/>
        <v>6</v>
      </c>
      <c r="AY135" s="67">
        <f t="shared" si="65"/>
        <v>7</v>
      </c>
      <c r="AZ135" s="69">
        <f t="shared" si="66"/>
        <v>0</v>
      </c>
      <c r="BA135" s="69">
        <f t="shared" si="67"/>
        <v>0</v>
      </c>
      <c r="BB135" s="69">
        <f t="shared" si="68"/>
        <v>-2</v>
      </c>
      <c r="BC135" s="67">
        <f t="shared" si="69"/>
        <v>-2</v>
      </c>
      <c r="BD135" s="70">
        <f t="shared" si="70"/>
        <v>-28.571428571428569</v>
      </c>
      <c r="BE135" s="70">
        <f t="shared" si="71"/>
        <v>-33.333333333333329</v>
      </c>
      <c r="BF135" s="71"/>
      <c r="BG135" s="71"/>
      <c r="BH135" s="71"/>
      <c r="BI135" s="54">
        <f t="shared" si="72"/>
        <v>0</v>
      </c>
      <c r="BJ135" s="18">
        <f t="shared" si="73"/>
        <v>5</v>
      </c>
      <c r="BK135" s="18"/>
      <c r="BL135" s="18">
        <f t="shared" si="74"/>
        <v>5</v>
      </c>
      <c r="BM135" s="18">
        <f t="shared" si="75"/>
        <v>-2</v>
      </c>
      <c r="BN135" s="18">
        <f t="shared" si="76"/>
        <v>-28.571428571428569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 t="shared" si="82"/>
        <v>-2</v>
      </c>
      <c r="CW135" s="173">
        <f t="shared" si="77"/>
        <v>-28.571428571428569</v>
      </c>
      <c r="CX135" s="60"/>
      <c r="CY135" s="60"/>
      <c r="CZ135" s="60"/>
      <c r="DA135" s="60"/>
      <c r="DB135" s="60"/>
      <c r="DC135" s="75">
        <v>1</v>
      </c>
      <c r="DD135" s="60"/>
      <c r="DE135" s="75"/>
      <c r="DF135" s="60"/>
      <c r="DG135" s="60"/>
      <c r="DH135" s="60"/>
      <c r="DI135" s="60"/>
      <c r="DK135" s="3">
        <v>1</v>
      </c>
      <c r="DM135" s="3">
        <v>4</v>
      </c>
      <c r="DN135" s="3">
        <v>5</v>
      </c>
    </row>
    <row r="136" spans="1:161" s="3" customFormat="1">
      <c r="A136" s="56">
        <v>98</v>
      </c>
      <c r="B136" s="58">
        <v>80030109</v>
      </c>
      <c r="C136" s="59" t="s">
        <v>232</v>
      </c>
      <c r="D136" s="75" t="s">
        <v>231</v>
      </c>
      <c r="E136" s="60" t="s">
        <v>214</v>
      </c>
      <c r="F136" s="60" t="s">
        <v>106</v>
      </c>
      <c r="G136" s="60" t="s">
        <v>107</v>
      </c>
      <c r="H136" s="60" t="s">
        <v>108</v>
      </c>
      <c r="I136" s="56">
        <v>40</v>
      </c>
      <c r="J136" s="56" t="s">
        <v>116</v>
      </c>
      <c r="K136" s="56" t="s">
        <v>110</v>
      </c>
      <c r="L136" s="61">
        <v>0</v>
      </c>
      <c r="M136" s="62">
        <f t="shared" si="45"/>
        <v>0</v>
      </c>
      <c r="N136" s="61">
        <v>6</v>
      </c>
      <c r="O136" s="62">
        <f t="shared" si="46"/>
        <v>1</v>
      </c>
      <c r="P136" s="61">
        <v>12</v>
      </c>
      <c r="Q136" s="62">
        <f t="shared" si="47"/>
        <v>1</v>
      </c>
      <c r="R136" s="61">
        <v>15</v>
      </c>
      <c r="S136" s="63">
        <f t="shared" si="48"/>
        <v>1</v>
      </c>
      <c r="T136" s="61">
        <v>11</v>
      </c>
      <c r="U136" s="63">
        <f t="shared" si="49"/>
        <v>1</v>
      </c>
      <c r="V136" s="61">
        <v>10</v>
      </c>
      <c r="W136" s="63">
        <f t="shared" si="50"/>
        <v>1</v>
      </c>
      <c r="X136" s="61">
        <v>6</v>
      </c>
      <c r="Y136" s="63">
        <f t="shared" si="51"/>
        <v>1</v>
      </c>
      <c r="Z136" s="61">
        <v>8</v>
      </c>
      <c r="AA136" s="63">
        <f t="shared" si="52"/>
        <v>1</v>
      </c>
      <c r="AB136" s="61">
        <v>9</v>
      </c>
      <c r="AC136" s="63">
        <f t="shared" si="53"/>
        <v>1</v>
      </c>
      <c r="AD136" s="64">
        <v>0</v>
      </c>
      <c r="AE136" s="65">
        <f t="shared" si="54"/>
        <v>0</v>
      </c>
      <c r="AF136" s="64">
        <v>0</v>
      </c>
      <c r="AG136" s="65">
        <f t="shared" si="55"/>
        <v>0</v>
      </c>
      <c r="AH136" s="64">
        <v>0</v>
      </c>
      <c r="AI136" s="65">
        <f t="shared" si="56"/>
        <v>0</v>
      </c>
      <c r="AJ136" s="64"/>
      <c r="AK136" s="65">
        <f t="shared" si="57"/>
        <v>0</v>
      </c>
      <c r="AL136" s="64"/>
      <c r="AM136" s="65">
        <f t="shared" si="58"/>
        <v>0</v>
      </c>
      <c r="AN136" s="64"/>
      <c r="AO136" s="65">
        <f t="shared" si="59"/>
        <v>0</v>
      </c>
      <c r="AP136" s="66">
        <f t="shared" si="60"/>
        <v>77</v>
      </c>
      <c r="AQ136" s="66">
        <f t="shared" si="61"/>
        <v>8</v>
      </c>
      <c r="AR136" s="56">
        <v>1</v>
      </c>
      <c r="AS136" s="56"/>
      <c r="AT136" s="56">
        <v>4</v>
      </c>
      <c r="AU136" s="67">
        <f t="shared" si="62"/>
        <v>5</v>
      </c>
      <c r="AV136" s="68">
        <f t="shared" si="63"/>
        <v>1</v>
      </c>
      <c r="AW136" s="68">
        <f t="shared" si="64"/>
        <v>0</v>
      </c>
      <c r="AX136" s="14">
        <f t="shared" si="81"/>
        <v>6</v>
      </c>
      <c r="AY136" s="67">
        <f t="shared" si="65"/>
        <v>7</v>
      </c>
      <c r="AZ136" s="69">
        <f t="shared" si="66"/>
        <v>0</v>
      </c>
      <c r="BA136" s="69">
        <f t="shared" si="67"/>
        <v>0</v>
      </c>
      <c r="BB136" s="69">
        <f t="shared" si="68"/>
        <v>-2</v>
      </c>
      <c r="BC136" s="67">
        <f t="shared" si="69"/>
        <v>-2</v>
      </c>
      <c r="BD136" s="70">
        <f t="shared" si="70"/>
        <v>-28.571428571428569</v>
      </c>
      <c r="BE136" s="70">
        <f t="shared" si="71"/>
        <v>-33.333333333333329</v>
      </c>
      <c r="BF136" s="71"/>
      <c r="BG136" s="71"/>
      <c r="BH136" s="71"/>
      <c r="BI136" s="54">
        <f t="shared" si="72"/>
        <v>0</v>
      </c>
      <c r="BJ136" s="18">
        <f t="shared" si="73"/>
        <v>5</v>
      </c>
      <c r="BK136" s="18"/>
      <c r="BL136" s="18">
        <f t="shared" si="74"/>
        <v>5</v>
      </c>
      <c r="BM136" s="18">
        <f t="shared" si="75"/>
        <v>-2</v>
      </c>
      <c r="BN136" s="18">
        <f t="shared" si="76"/>
        <v>-28.571428571428569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 t="shared" si="82"/>
        <v>-2</v>
      </c>
      <c r="CW136" s="173">
        <f t="shared" si="77"/>
        <v>-28.571428571428569</v>
      </c>
      <c r="CX136" s="60"/>
      <c r="CY136" s="60"/>
      <c r="CZ136" s="60"/>
      <c r="DA136" s="60"/>
      <c r="DB136" s="60"/>
      <c r="DC136" s="75"/>
      <c r="DD136" s="60"/>
      <c r="DE136" s="75"/>
      <c r="DF136" s="60"/>
      <c r="DG136" s="60"/>
      <c r="DH136" s="60"/>
      <c r="DI136" s="60"/>
      <c r="DK136" s="3">
        <v>1</v>
      </c>
      <c r="DM136" s="3">
        <v>4</v>
      </c>
      <c r="DN136" s="3">
        <v>5</v>
      </c>
    </row>
    <row r="137" spans="1:161" s="3" customFormat="1">
      <c r="A137" s="56">
        <v>99</v>
      </c>
      <c r="B137" s="58">
        <v>80030125</v>
      </c>
      <c r="C137" s="59" t="s">
        <v>242</v>
      </c>
      <c r="D137" s="75" t="s">
        <v>243</v>
      </c>
      <c r="E137" s="60" t="s">
        <v>214</v>
      </c>
      <c r="F137" s="60" t="s">
        <v>106</v>
      </c>
      <c r="G137" s="60" t="s">
        <v>107</v>
      </c>
      <c r="H137" s="60" t="s">
        <v>108</v>
      </c>
      <c r="I137" s="56">
        <v>20</v>
      </c>
      <c r="J137" s="56" t="s">
        <v>116</v>
      </c>
      <c r="K137" s="56" t="s">
        <v>110</v>
      </c>
      <c r="L137" s="61">
        <v>3</v>
      </c>
      <c r="M137" s="62">
        <f t="shared" si="45"/>
        <v>1</v>
      </c>
      <c r="N137" s="61">
        <v>3</v>
      </c>
      <c r="O137" s="62">
        <f t="shared" si="46"/>
        <v>1</v>
      </c>
      <c r="P137" s="61">
        <v>7</v>
      </c>
      <c r="Q137" s="62">
        <f t="shared" si="47"/>
        <v>1</v>
      </c>
      <c r="R137" s="61">
        <v>7</v>
      </c>
      <c r="S137" s="63">
        <f t="shared" si="48"/>
        <v>1</v>
      </c>
      <c r="T137" s="61">
        <v>4</v>
      </c>
      <c r="U137" s="63">
        <f t="shared" si="49"/>
        <v>1</v>
      </c>
      <c r="V137" s="61">
        <v>10</v>
      </c>
      <c r="W137" s="63">
        <f t="shared" si="50"/>
        <v>1</v>
      </c>
      <c r="X137" s="61">
        <v>6</v>
      </c>
      <c r="Y137" s="63">
        <f t="shared" si="51"/>
        <v>1</v>
      </c>
      <c r="Z137" s="61">
        <v>7</v>
      </c>
      <c r="AA137" s="63">
        <f t="shared" si="52"/>
        <v>1</v>
      </c>
      <c r="AB137" s="61">
        <v>5</v>
      </c>
      <c r="AC137" s="63">
        <f t="shared" si="53"/>
        <v>1</v>
      </c>
      <c r="AD137" s="64">
        <v>0</v>
      </c>
      <c r="AE137" s="65">
        <f t="shared" si="54"/>
        <v>0</v>
      </c>
      <c r="AF137" s="64">
        <v>0</v>
      </c>
      <c r="AG137" s="65">
        <f t="shared" si="55"/>
        <v>0</v>
      </c>
      <c r="AH137" s="64">
        <v>0</v>
      </c>
      <c r="AI137" s="65">
        <f t="shared" si="56"/>
        <v>0</v>
      </c>
      <c r="AJ137" s="64"/>
      <c r="AK137" s="65">
        <f t="shared" si="57"/>
        <v>0</v>
      </c>
      <c r="AL137" s="64"/>
      <c r="AM137" s="65">
        <f t="shared" si="58"/>
        <v>0</v>
      </c>
      <c r="AN137" s="64"/>
      <c r="AO137" s="65">
        <f t="shared" si="59"/>
        <v>0</v>
      </c>
      <c r="AP137" s="66">
        <f t="shared" si="60"/>
        <v>52</v>
      </c>
      <c r="AQ137" s="66">
        <f t="shared" si="61"/>
        <v>9</v>
      </c>
      <c r="AR137" s="56">
        <v>1</v>
      </c>
      <c r="AS137" s="56"/>
      <c r="AT137" s="56">
        <v>4</v>
      </c>
      <c r="AU137" s="67">
        <f t="shared" si="62"/>
        <v>5</v>
      </c>
      <c r="AV137" s="68">
        <f t="shared" si="63"/>
        <v>1</v>
      </c>
      <c r="AW137" s="68">
        <f t="shared" si="64"/>
        <v>0</v>
      </c>
      <c r="AX137" s="14">
        <f t="shared" si="81"/>
        <v>6</v>
      </c>
      <c r="AY137" s="67">
        <f t="shared" si="65"/>
        <v>7</v>
      </c>
      <c r="AZ137" s="69">
        <f t="shared" si="66"/>
        <v>0</v>
      </c>
      <c r="BA137" s="69">
        <f t="shared" si="67"/>
        <v>0</v>
      </c>
      <c r="BB137" s="69">
        <f t="shared" si="68"/>
        <v>-2</v>
      </c>
      <c r="BC137" s="67">
        <f t="shared" si="69"/>
        <v>-2</v>
      </c>
      <c r="BD137" s="70">
        <f t="shared" si="70"/>
        <v>-28.571428571428569</v>
      </c>
      <c r="BE137" s="70">
        <f t="shared" si="71"/>
        <v>-33.333333333333329</v>
      </c>
      <c r="BF137" s="71"/>
      <c r="BG137" s="71"/>
      <c r="BH137" s="71"/>
      <c r="BI137" s="54">
        <f t="shared" si="72"/>
        <v>0</v>
      </c>
      <c r="BJ137" s="18">
        <f t="shared" si="73"/>
        <v>5</v>
      </c>
      <c r="BK137" s="18"/>
      <c r="BL137" s="18">
        <f t="shared" si="74"/>
        <v>5</v>
      </c>
      <c r="BM137" s="18">
        <f t="shared" si="75"/>
        <v>-2</v>
      </c>
      <c r="BN137" s="18">
        <f t="shared" si="76"/>
        <v>-28.571428571428569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 t="shared" si="82"/>
        <v>-2</v>
      </c>
      <c r="CW137" s="173">
        <f t="shared" si="77"/>
        <v>-28.571428571428569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4</v>
      </c>
      <c r="DN137" s="3">
        <v>5</v>
      </c>
    </row>
    <row r="138" spans="1:161" s="3" customFormat="1">
      <c r="A138" s="56">
        <v>100</v>
      </c>
      <c r="B138" s="58">
        <v>80030142</v>
      </c>
      <c r="C138" s="59" t="s">
        <v>260</v>
      </c>
      <c r="D138" s="75" t="s">
        <v>261</v>
      </c>
      <c r="E138" s="60" t="s">
        <v>214</v>
      </c>
      <c r="F138" s="60" t="s">
        <v>106</v>
      </c>
      <c r="G138" s="60" t="s">
        <v>107</v>
      </c>
      <c r="H138" s="60" t="s">
        <v>108</v>
      </c>
      <c r="I138" s="56">
        <v>34</v>
      </c>
      <c r="J138" s="56" t="s">
        <v>116</v>
      </c>
      <c r="K138" s="56" t="s">
        <v>110</v>
      </c>
      <c r="L138" s="61">
        <v>0</v>
      </c>
      <c r="M138" s="62">
        <f t="shared" ref="M138:M201" si="83">IF(L138=0,0,IF(L138&lt;10,1,IF(MOD(L138,30)&lt;10,ROUNDDOWN(L138/30,0),ROUNDUP(L138/30,0))))</f>
        <v>0</v>
      </c>
      <c r="N138" s="61">
        <v>4</v>
      </c>
      <c r="O138" s="62">
        <f t="shared" ref="O138:O201" si="84">IF(N138=0,0,IF(N138&lt;10,1,IF(MOD(N138,30)&lt;10,ROUNDDOWN(N138/30,0),ROUNDUP(N138/30,0))))</f>
        <v>1</v>
      </c>
      <c r="P138" s="61">
        <v>6</v>
      </c>
      <c r="Q138" s="62">
        <f t="shared" ref="Q138:Q201" si="85">IF(P138=0,0,IF(P138&lt;10,1,IF(MOD(P138,30)&lt;10,ROUNDDOWN(P138/30,0),ROUNDUP(P138/30,0))))</f>
        <v>1</v>
      </c>
      <c r="R138" s="61">
        <v>8</v>
      </c>
      <c r="S138" s="63">
        <f t="shared" ref="S138:S201" si="86">IF(R138=0,0,IF(R138&lt;10,1,IF(MOD(R138,30)&lt;10,ROUNDDOWN(R138/30,0),ROUNDUP(R138/30,0))))</f>
        <v>1</v>
      </c>
      <c r="T138" s="61">
        <v>10</v>
      </c>
      <c r="U138" s="63">
        <f t="shared" ref="U138:U201" si="87">IF(T138=0,0,IF(T138&lt;10,1,IF(MOD(T138,30)&lt;10,ROUNDDOWN(T138/30,0),ROUNDUP(T138/30,0))))</f>
        <v>1</v>
      </c>
      <c r="V138" s="61">
        <v>10</v>
      </c>
      <c r="W138" s="63">
        <f t="shared" ref="W138:W201" si="88">IF(V138=0,0,IF(V138&lt;10,1,IF(MOD(V138,30)&lt;10,ROUNDDOWN(V138/30,0),ROUNDUP(V138/30,0))))</f>
        <v>1</v>
      </c>
      <c r="X138" s="61">
        <v>11</v>
      </c>
      <c r="Y138" s="63">
        <f t="shared" ref="Y138:Y201" si="89">IF(X138=0,0,IF(X138&lt;10,1,IF(MOD(X138,30)&lt;10,ROUNDDOWN(X138/30,0),ROUNDUP(X138/30,0))))</f>
        <v>1</v>
      </c>
      <c r="Z138" s="61">
        <v>12</v>
      </c>
      <c r="AA138" s="63">
        <f t="shared" ref="AA138:AA201" si="90">IF(Z138=0,0,IF(Z138&lt;10,1,IF(MOD(Z138,30)&lt;10,ROUNDDOWN(Z138/30,0),ROUNDUP(Z138/30,0))))</f>
        <v>1</v>
      </c>
      <c r="AB138" s="61">
        <v>12</v>
      </c>
      <c r="AC138" s="63">
        <f t="shared" ref="AC138:AC201" si="91">IF(AB138=0,0,IF(AB138&lt;10,1,IF(MOD(AB138,30)&lt;10,ROUNDDOWN(AB138/30,0),ROUNDUP(AB138/30,0))))</f>
        <v>1</v>
      </c>
      <c r="AD138" s="64">
        <v>0</v>
      </c>
      <c r="AE138" s="65">
        <f t="shared" ref="AE138:AE201" si="92">IF(AD138=0,0,IF(AD138&lt;10,1,IF(MOD(AD138,35)&lt;10,ROUNDDOWN(AD138/35,0),ROUNDUP(AD138/35,0))))</f>
        <v>0</v>
      </c>
      <c r="AF138" s="64">
        <v>0</v>
      </c>
      <c r="AG138" s="65">
        <f t="shared" ref="AG138:AG201" si="93">IF(AF138=0,0,IF(AF138&lt;10,1,IF(MOD(AF138,35)&lt;10,ROUNDDOWN(AF138/35,0),ROUNDUP(AF138/35,0))))</f>
        <v>0</v>
      </c>
      <c r="AH138" s="64">
        <v>0</v>
      </c>
      <c r="AI138" s="65">
        <f t="shared" ref="AI138:AI201" si="94">IF(AH138=0,0,IF(AH138&lt;10,1,IF(MOD(AH138,35)&lt;10,ROUNDDOWN(AH138/35,0),ROUNDUP(AH138/35,0))))</f>
        <v>0</v>
      </c>
      <c r="AJ138" s="64"/>
      <c r="AK138" s="65">
        <f t="shared" ref="AK138:AK201" si="95">IF(AJ138=0,0,IF(AJ138&lt;10,1,IF(MOD(AJ138,35)&lt;10,ROUNDDOWN(AJ138/35,0),ROUNDUP(AJ138/35,0))))</f>
        <v>0</v>
      </c>
      <c r="AL138" s="64"/>
      <c r="AM138" s="65">
        <f t="shared" ref="AM138:AM201" si="96">IF(AL138=0,0,IF(AL138&lt;10,1,IF(MOD(AL138,35)&lt;10,ROUNDDOWN(AL138/35,0),ROUNDUP(AL138/35,0))))</f>
        <v>0</v>
      </c>
      <c r="AN138" s="64"/>
      <c r="AO138" s="65">
        <f t="shared" ref="AO138:AO201" si="97">IF(AN138=0,0,IF(AN138&lt;10,1,IF(MOD(AN138,35)&lt;10,ROUNDDOWN(AN138/35,0),ROUNDUP(AN138/35,0))))</f>
        <v>0</v>
      </c>
      <c r="AP138" s="66">
        <f t="shared" ref="AP138:AP201" si="98">SUM(L138+N138+P138+R138+T138+V138+X138+Z138+AB138+AD138+AF138+AH138+AJ138+AL138+AN138)</f>
        <v>73</v>
      </c>
      <c r="AQ138" s="66">
        <f t="shared" ref="AQ138:AQ201" si="99">SUM(M138+O138+Q138+S138+U138+W138+Y138+AA138+AC138+AE138+AG138+AI138+AK138+AM138+AO138)</f>
        <v>8</v>
      </c>
      <c r="AR138" s="56">
        <v>1</v>
      </c>
      <c r="AS138" s="56"/>
      <c r="AT138" s="56">
        <v>4</v>
      </c>
      <c r="AU138" s="67">
        <f t="shared" ref="AU138:AU201" si="100">SUM(AR138:AT138)</f>
        <v>5</v>
      </c>
      <c r="AV138" s="68">
        <f t="shared" ref="AV138:AV201" si="101">IF(AP138&lt;1,0,IF(OR(AND(K138="ป.ปกติ",AP138&lt;=40),K138=""),0,1))</f>
        <v>1</v>
      </c>
      <c r="AW138" s="68">
        <f t="shared" ref="AW138:AW201" si="102">IF(AP138&lt;=119,0,IF(AP138&lt;=719,1,IF(AP138&lt;=1079,2,IF(AP138&lt;=1679,3,4))))</f>
        <v>0</v>
      </c>
      <c r="AX138" s="14">
        <f t="shared" si="81"/>
        <v>6</v>
      </c>
      <c r="AY138" s="67">
        <f t="shared" ref="AY138:AY201" si="103">SUM(AV138:AX138)</f>
        <v>7</v>
      </c>
      <c r="AZ138" s="69">
        <f t="shared" ref="AZ138:AZ201" si="104">SUM(AR138)-AV138</f>
        <v>0</v>
      </c>
      <c r="BA138" s="69">
        <f t="shared" ref="BA138:BA201" si="105">SUM(AS138)-AW138</f>
        <v>0</v>
      </c>
      <c r="BB138" s="69">
        <f t="shared" ref="BB138:BB201" si="106">SUM(AT138)-AX138</f>
        <v>-2</v>
      </c>
      <c r="BC138" s="67">
        <f t="shared" ref="BC138:BC201" si="107">SUM(AU138)-AY138</f>
        <v>-2</v>
      </c>
      <c r="BD138" s="70">
        <f t="shared" ref="BD138:BD201" si="108">IFERROR(SUM(BC138)/AY138*100,0)</f>
        <v>-28.571428571428569</v>
      </c>
      <c r="BE138" s="70">
        <f t="shared" ref="BE138:BE201" si="109">IFERROR(SUM(BB138)/AX138*100,0)</f>
        <v>-33.333333333333329</v>
      </c>
      <c r="BF138" s="71"/>
      <c r="BG138" s="71"/>
      <c r="BH138" s="71"/>
      <c r="BI138" s="54">
        <f t="shared" ref="BI138:BI201" si="110">SUM(BF138:BH138)</f>
        <v>0</v>
      </c>
      <c r="BJ138" s="18">
        <f t="shared" ref="BJ138:BJ201" si="111">AU138-BI138</f>
        <v>5</v>
      </c>
      <c r="BK138" s="18"/>
      <c r="BL138" s="18">
        <f t="shared" ref="BL138:BL201" si="112">BJ138+BK138</f>
        <v>5</v>
      </c>
      <c r="BM138" s="18">
        <f t="shared" ref="BM138:BM201" si="113">BL138-AY138</f>
        <v>-2</v>
      </c>
      <c r="BN138" s="18">
        <f t="shared" ref="BN138:BN201" si="114">BM138/AY138*100</f>
        <v>-28.571428571428569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/>
      <c r="CV138" s="56">
        <f t="shared" si="82"/>
        <v>-2</v>
      </c>
      <c r="CW138" s="173">
        <f t="shared" ref="CW138:CW201" si="115">CV138/AY138*100</f>
        <v>-28.571428571428569</v>
      </c>
      <c r="CX138" s="60"/>
      <c r="CY138" s="60"/>
      <c r="CZ138" s="60"/>
      <c r="DA138" s="60"/>
      <c r="DB138" s="60"/>
      <c r="DC138" s="75"/>
      <c r="DD138" s="60"/>
      <c r="DE138" s="75"/>
      <c r="DF138" s="60"/>
      <c r="DG138" s="60"/>
      <c r="DH138" s="60"/>
      <c r="DI138" s="60"/>
      <c r="DK138" s="3">
        <v>1</v>
      </c>
      <c r="DM138" s="3">
        <v>4</v>
      </c>
      <c r="DN138" s="3">
        <v>5</v>
      </c>
    </row>
    <row r="139" spans="1:161" s="3" customFormat="1">
      <c r="A139" s="56">
        <v>101</v>
      </c>
      <c r="B139" s="58">
        <v>80030151</v>
      </c>
      <c r="C139" s="59" t="s">
        <v>270</v>
      </c>
      <c r="D139" s="75" t="s">
        <v>268</v>
      </c>
      <c r="E139" s="60" t="s">
        <v>214</v>
      </c>
      <c r="F139" s="60" t="s">
        <v>106</v>
      </c>
      <c r="G139" s="60" t="s">
        <v>107</v>
      </c>
      <c r="H139" s="60" t="s">
        <v>108</v>
      </c>
      <c r="I139" s="56">
        <v>40</v>
      </c>
      <c r="J139" s="56" t="s">
        <v>116</v>
      </c>
      <c r="K139" s="56" t="s">
        <v>110</v>
      </c>
      <c r="L139" s="61">
        <v>5</v>
      </c>
      <c r="M139" s="62">
        <f t="shared" si="83"/>
        <v>1</v>
      </c>
      <c r="N139" s="61">
        <v>2</v>
      </c>
      <c r="O139" s="62">
        <f t="shared" si="84"/>
        <v>1</v>
      </c>
      <c r="P139" s="61">
        <v>7</v>
      </c>
      <c r="Q139" s="62">
        <f t="shared" si="85"/>
        <v>1</v>
      </c>
      <c r="R139" s="61">
        <v>1</v>
      </c>
      <c r="S139" s="63">
        <f t="shared" si="86"/>
        <v>1</v>
      </c>
      <c r="T139" s="61">
        <v>5</v>
      </c>
      <c r="U139" s="63">
        <f t="shared" si="87"/>
        <v>1</v>
      </c>
      <c r="V139" s="61">
        <v>7</v>
      </c>
      <c r="W139" s="63">
        <f t="shared" si="88"/>
        <v>1</v>
      </c>
      <c r="X139" s="61">
        <v>7</v>
      </c>
      <c r="Y139" s="63">
        <f t="shared" si="89"/>
        <v>1</v>
      </c>
      <c r="Z139" s="61">
        <v>3</v>
      </c>
      <c r="AA139" s="63">
        <f t="shared" si="90"/>
        <v>1</v>
      </c>
      <c r="AB139" s="61">
        <v>10</v>
      </c>
      <c r="AC139" s="63">
        <f t="shared" si="91"/>
        <v>1</v>
      </c>
      <c r="AD139" s="64">
        <v>0</v>
      </c>
      <c r="AE139" s="65">
        <f t="shared" si="92"/>
        <v>0</v>
      </c>
      <c r="AF139" s="64">
        <v>0</v>
      </c>
      <c r="AG139" s="65">
        <f t="shared" si="93"/>
        <v>0</v>
      </c>
      <c r="AH139" s="64">
        <v>0</v>
      </c>
      <c r="AI139" s="65">
        <f t="shared" si="94"/>
        <v>0</v>
      </c>
      <c r="AJ139" s="64"/>
      <c r="AK139" s="65">
        <f t="shared" si="95"/>
        <v>0</v>
      </c>
      <c r="AL139" s="64"/>
      <c r="AM139" s="65">
        <f t="shared" si="96"/>
        <v>0</v>
      </c>
      <c r="AN139" s="64"/>
      <c r="AO139" s="65">
        <f t="shared" si="97"/>
        <v>0</v>
      </c>
      <c r="AP139" s="66">
        <f t="shared" si="98"/>
        <v>47</v>
      </c>
      <c r="AQ139" s="66">
        <f t="shared" si="99"/>
        <v>9</v>
      </c>
      <c r="AR139" s="56">
        <v>1</v>
      </c>
      <c r="AS139" s="56"/>
      <c r="AT139" s="56">
        <v>4</v>
      </c>
      <c r="AU139" s="67">
        <f t="shared" si="100"/>
        <v>5</v>
      </c>
      <c r="AV139" s="68">
        <f t="shared" si="101"/>
        <v>1</v>
      </c>
      <c r="AW139" s="68">
        <f t="shared" si="102"/>
        <v>0</v>
      </c>
      <c r="AX139" s="14">
        <f t="shared" si="81"/>
        <v>6</v>
      </c>
      <c r="AY139" s="67">
        <f t="shared" si="103"/>
        <v>7</v>
      </c>
      <c r="AZ139" s="69">
        <f t="shared" si="104"/>
        <v>0</v>
      </c>
      <c r="BA139" s="69">
        <f t="shared" si="105"/>
        <v>0</v>
      </c>
      <c r="BB139" s="69">
        <f t="shared" si="106"/>
        <v>-2</v>
      </c>
      <c r="BC139" s="67">
        <f t="shared" si="107"/>
        <v>-2</v>
      </c>
      <c r="BD139" s="70">
        <f t="shared" si="108"/>
        <v>-28.571428571428569</v>
      </c>
      <c r="BE139" s="70">
        <f t="shared" si="109"/>
        <v>-33.333333333333329</v>
      </c>
      <c r="BF139" s="71"/>
      <c r="BG139" s="71"/>
      <c r="BH139" s="71"/>
      <c r="BI139" s="54">
        <f t="shared" si="110"/>
        <v>0</v>
      </c>
      <c r="BJ139" s="18">
        <f t="shared" si="111"/>
        <v>5</v>
      </c>
      <c r="BK139" s="18"/>
      <c r="BL139" s="18">
        <f t="shared" si="112"/>
        <v>5</v>
      </c>
      <c r="BM139" s="18">
        <f t="shared" si="113"/>
        <v>-2</v>
      </c>
      <c r="BN139" s="18">
        <f t="shared" si="114"/>
        <v>-28.571428571428569</v>
      </c>
      <c r="BO139" s="73"/>
      <c r="BP139" s="55"/>
      <c r="BQ139" s="74">
        <v>1</v>
      </c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 t="shared" si="82"/>
        <v>-1</v>
      </c>
      <c r="CW139" s="173">
        <f t="shared" si="115"/>
        <v>-14.285714285714285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4</v>
      </c>
      <c r="DN139" s="3">
        <v>5</v>
      </c>
    </row>
    <row r="140" spans="1:161" s="3" customFormat="1">
      <c r="A140" s="56">
        <v>114</v>
      </c>
      <c r="B140" s="58">
        <v>80030104</v>
      </c>
      <c r="C140" s="59" t="s">
        <v>225</v>
      </c>
      <c r="D140" s="75" t="s">
        <v>223</v>
      </c>
      <c r="E140" s="60" t="s">
        <v>214</v>
      </c>
      <c r="F140" s="60" t="s">
        <v>106</v>
      </c>
      <c r="G140" s="60" t="s">
        <v>107</v>
      </c>
      <c r="H140" s="60" t="s">
        <v>108</v>
      </c>
      <c r="I140" s="56">
        <v>30</v>
      </c>
      <c r="J140" s="56" t="s">
        <v>116</v>
      </c>
      <c r="K140" s="56" t="s">
        <v>110</v>
      </c>
      <c r="L140" s="61">
        <v>0</v>
      </c>
      <c r="M140" s="62">
        <f t="shared" si="83"/>
        <v>0</v>
      </c>
      <c r="N140" s="61">
        <v>1</v>
      </c>
      <c r="O140" s="62">
        <f t="shared" si="84"/>
        <v>1</v>
      </c>
      <c r="P140" s="61">
        <v>2</v>
      </c>
      <c r="Q140" s="62">
        <f t="shared" si="85"/>
        <v>1</v>
      </c>
      <c r="R140" s="61">
        <v>3</v>
      </c>
      <c r="S140" s="63">
        <f t="shared" si="86"/>
        <v>1</v>
      </c>
      <c r="T140" s="61">
        <v>1</v>
      </c>
      <c r="U140" s="63">
        <f t="shared" si="87"/>
        <v>1</v>
      </c>
      <c r="V140" s="61">
        <v>4</v>
      </c>
      <c r="W140" s="63">
        <f t="shared" si="88"/>
        <v>1</v>
      </c>
      <c r="X140" s="61">
        <v>1</v>
      </c>
      <c r="Y140" s="63">
        <f t="shared" si="89"/>
        <v>1</v>
      </c>
      <c r="Z140" s="61">
        <v>2</v>
      </c>
      <c r="AA140" s="63">
        <f t="shared" si="90"/>
        <v>1</v>
      </c>
      <c r="AB140" s="61">
        <v>4</v>
      </c>
      <c r="AC140" s="63">
        <f t="shared" si="91"/>
        <v>1</v>
      </c>
      <c r="AD140" s="64">
        <v>0</v>
      </c>
      <c r="AE140" s="65">
        <f t="shared" si="92"/>
        <v>0</v>
      </c>
      <c r="AF140" s="64">
        <v>0</v>
      </c>
      <c r="AG140" s="65">
        <f t="shared" si="93"/>
        <v>0</v>
      </c>
      <c r="AH140" s="64">
        <v>0</v>
      </c>
      <c r="AI140" s="65">
        <f t="shared" si="94"/>
        <v>0</v>
      </c>
      <c r="AJ140" s="64"/>
      <c r="AK140" s="65">
        <f t="shared" si="95"/>
        <v>0</v>
      </c>
      <c r="AL140" s="64"/>
      <c r="AM140" s="65">
        <f t="shared" si="96"/>
        <v>0</v>
      </c>
      <c r="AN140" s="64"/>
      <c r="AO140" s="65">
        <f t="shared" si="97"/>
        <v>0</v>
      </c>
      <c r="AP140" s="66">
        <f t="shared" si="98"/>
        <v>18</v>
      </c>
      <c r="AQ140" s="66">
        <f t="shared" si="99"/>
        <v>8</v>
      </c>
      <c r="AR140" s="56">
        <v>1</v>
      </c>
      <c r="AS140" s="56"/>
      <c r="AT140" s="56">
        <v>2</v>
      </c>
      <c r="AU140" s="67">
        <f t="shared" si="100"/>
        <v>3</v>
      </c>
      <c r="AV140" s="68">
        <f t="shared" si="101"/>
        <v>0</v>
      </c>
      <c r="AW140" s="68">
        <f t="shared" si="102"/>
        <v>0</v>
      </c>
      <c r="AX140" s="14">
        <v>4</v>
      </c>
      <c r="AY140" s="67">
        <f t="shared" si="103"/>
        <v>4</v>
      </c>
      <c r="AZ140" s="69">
        <f t="shared" si="104"/>
        <v>1</v>
      </c>
      <c r="BA140" s="69">
        <f t="shared" si="105"/>
        <v>0</v>
      </c>
      <c r="BB140" s="69">
        <f t="shared" si="106"/>
        <v>-2</v>
      </c>
      <c r="BC140" s="67">
        <f t="shared" si="107"/>
        <v>-1</v>
      </c>
      <c r="BD140" s="70">
        <f t="shared" si="108"/>
        <v>-25</v>
      </c>
      <c r="BE140" s="70">
        <f t="shared" si="109"/>
        <v>-50</v>
      </c>
      <c r="BF140" s="71"/>
      <c r="BG140" s="71"/>
      <c r="BH140" s="71"/>
      <c r="BI140" s="54">
        <f t="shared" si="110"/>
        <v>0</v>
      </c>
      <c r="BJ140" s="18">
        <f t="shared" si="111"/>
        <v>3</v>
      </c>
      <c r="BK140" s="18"/>
      <c r="BL140" s="18">
        <f t="shared" si="112"/>
        <v>3</v>
      </c>
      <c r="BM140" s="18">
        <f t="shared" si="113"/>
        <v>-1</v>
      </c>
      <c r="BN140" s="18">
        <f t="shared" si="114"/>
        <v>-25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 t="shared" si="82"/>
        <v>-1</v>
      </c>
      <c r="CW140" s="173">
        <f t="shared" si="115"/>
        <v>-25</v>
      </c>
      <c r="CX140" s="60"/>
      <c r="CY140" s="60"/>
      <c r="CZ140" s="60"/>
      <c r="DA140" s="60"/>
      <c r="DB140" s="60"/>
      <c r="DC140" s="75"/>
      <c r="DD140" s="60"/>
      <c r="DE140" s="75"/>
      <c r="DF140" s="60"/>
      <c r="DG140" s="60"/>
      <c r="DH140" s="60"/>
      <c r="DI140" s="60"/>
      <c r="DK140" s="3">
        <v>1</v>
      </c>
      <c r="DM140" s="3">
        <v>2</v>
      </c>
      <c r="DN140" s="3">
        <v>3</v>
      </c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</row>
    <row r="141" spans="1:161" s="3" customFormat="1">
      <c r="A141" s="56">
        <v>115</v>
      </c>
      <c r="B141" s="58">
        <v>80030105</v>
      </c>
      <c r="C141" s="59" t="s">
        <v>226</v>
      </c>
      <c r="D141" s="75" t="s">
        <v>223</v>
      </c>
      <c r="E141" s="60" t="s">
        <v>214</v>
      </c>
      <c r="F141" s="60" t="s">
        <v>106</v>
      </c>
      <c r="G141" s="60" t="s">
        <v>107</v>
      </c>
      <c r="H141" s="60" t="s">
        <v>108</v>
      </c>
      <c r="I141" s="56">
        <v>32</v>
      </c>
      <c r="J141" s="56" t="s">
        <v>116</v>
      </c>
      <c r="K141" s="56" t="s">
        <v>110</v>
      </c>
      <c r="L141" s="61">
        <v>0</v>
      </c>
      <c r="M141" s="62">
        <f t="shared" si="83"/>
        <v>0</v>
      </c>
      <c r="N141" s="61">
        <v>3</v>
      </c>
      <c r="O141" s="62">
        <f t="shared" si="84"/>
        <v>1</v>
      </c>
      <c r="P141" s="61">
        <v>5</v>
      </c>
      <c r="Q141" s="62">
        <f t="shared" si="85"/>
        <v>1</v>
      </c>
      <c r="R141" s="61">
        <v>1</v>
      </c>
      <c r="S141" s="63">
        <f t="shared" si="86"/>
        <v>1</v>
      </c>
      <c r="T141" s="61">
        <v>6</v>
      </c>
      <c r="U141" s="63">
        <f t="shared" si="87"/>
        <v>1</v>
      </c>
      <c r="V141" s="61">
        <v>3</v>
      </c>
      <c r="W141" s="63">
        <f t="shared" si="88"/>
        <v>1</v>
      </c>
      <c r="X141" s="61">
        <v>3</v>
      </c>
      <c r="Y141" s="63">
        <f t="shared" si="89"/>
        <v>1</v>
      </c>
      <c r="Z141" s="61">
        <v>3</v>
      </c>
      <c r="AA141" s="63">
        <f t="shared" si="90"/>
        <v>1</v>
      </c>
      <c r="AB141" s="61">
        <v>9</v>
      </c>
      <c r="AC141" s="63">
        <f t="shared" si="91"/>
        <v>1</v>
      </c>
      <c r="AD141" s="64">
        <v>0</v>
      </c>
      <c r="AE141" s="65">
        <f t="shared" si="92"/>
        <v>0</v>
      </c>
      <c r="AF141" s="64">
        <v>0</v>
      </c>
      <c r="AG141" s="65">
        <f t="shared" si="93"/>
        <v>0</v>
      </c>
      <c r="AH141" s="64">
        <v>0</v>
      </c>
      <c r="AI141" s="65">
        <f t="shared" si="94"/>
        <v>0</v>
      </c>
      <c r="AJ141" s="64"/>
      <c r="AK141" s="65">
        <f t="shared" si="95"/>
        <v>0</v>
      </c>
      <c r="AL141" s="64"/>
      <c r="AM141" s="65">
        <f t="shared" si="96"/>
        <v>0</v>
      </c>
      <c r="AN141" s="64"/>
      <c r="AO141" s="65">
        <f t="shared" si="97"/>
        <v>0</v>
      </c>
      <c r="AP141" s="66">
        <f t="shared" si="98"/>
        <v>33</v>
      </c>
      <c r="AQ141" s="66">
        <f t="shared" si="99"/>
        <v>8</v>
      </c>
      <c r="AR141" s="56">
        <v>1</v>
      </c>
      <c r="AS141" s="56"/>
      <c r="AT141" s="56">
        <v>2</v>
      </c>
      <c r="AU141" s="67">
        <f t="shared" si="100"/>
        <v>3</v>
      </c>
      <c r="AV141" s="68">
        <f t="shared" si="101"/>
        <v>0</v>
      </c>
      <c r="AW141" s="68">
        <f t="shared" si="102"/>
        <v>0</v>
      </c>
      <c r="AX141" s="14">
        <v>4</v>
      </c>
      <c r="AY141" s="67">
        <f t="shared" si="103"/>
        <v>4</v>
      </c>
      <c r="AZ141" s="69">
        <f t="shared" si="104"/>
        <v>1</v>
      </c>
      <c r="BA141" s="69">
        <f t="shared" si="105"/>
        <v>0</v>
      </c>
      <c r="BB141" s="69">
        <f t="shared" si="106"/>
        <v>-2</v>
      </c>
      <c r="BC141" s="67">
        <f t="shared" si="107"/>
        <v>-1</v>
      </c>
      <c r="BD141" s="70">
        <f t="shared" si="108"/>
        <v>-25</v>
      </c>
      <c r="BE141" s="70">
        <f t="shared" si="109"/>
        <v>-50</v>
      </c>
      <c r="BF141" s="71"/>
      <c r="BG141" s="71"/>
      <c r="BH141" s="71"/>
      <c r="BI141" s="54">
        <f t="shared" si="110"/>
        <v>0</v>
      </c>
      <c r="BJ141" s="18">
        <f t="shared" si="111"/>
        <v>3</v>
      </c>
      <c r="BK141" s="18"/>
      <c r="BL141" s="18">
        <f t="shared" si="112"/>
        <v>3</v>
      </c>
      <c r="BM141" s="18">
        <f t="shared" si="113"/>
        <v>-1</v>
      </c>
      <c r="BN141" s="18">
        <f t="shared" si="114"/>
        <v>-25</v>
      </c>
      <c r="BO141" s="73"/>
      <c r="BP141" s="55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60"/>
      <c r="CV141" s="56">
        <f t="shared" si="82"/>
        <v>-1</v>
      </c>
      <c r="CW141" s="173">
        <f t="shared" si="115"/>
        <v>-25</v>
      </c>
      <c r="CX141" s="60"/>
      <c r="CY141" s="60"/>
      <c r="CZ141" s="60"/>
      <c r="DA141" s="60"/>
      <c r="DB141" s="60"/>
      <c r="DC141" s="75">
        <v>1</v>
      </c>
      <c r="DD141" s="60"/>
      <c r="DE141" s="75">
        <v>2</v>
      </c>
      <c r="DF141" s="60"/>
      <c r="DG141" s="60"/>
      <c r="DH141" s="60"/>
      <c r="DI141" s="60"/>
      <c r="DK141" s="3">
        <v>1</v>
      </c>
      <c r="DM141" s="3">
        <v>2</v>
      </c>
      <c r="DN141" s="3">
        <v>3</v>
      </c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</row>
    <row r="142" spans="1:161" s="3" customFormat="1">
      <c r="A142" s="56">
        <v>116</v>
      </c>
      <c r="B142" s="58">
        <v>80030114</v>
      </c>
      <c r="C142" s="59" t="s">
        <v>236</v>
      </c>
      <c r="D142" s="75" t="s">
        <v>231</v>
      </c>
      <c r="E142" s="60" t="s">
        <v>214</v>
      </c>
      <c r="F142" s="60" t="s">
        <v>106</v>
      </c>
      <c r="G142" s="60" t="s">
        <v>107</v>
      </c>
      <c r="H142" s="60" t="s">
        <v>108</v>
      </c>
      <c r="I142" s="56">
        <v>60</v>
      </c>
      <c r="J142" s="56" t="s">
        <v>116</v>
      </c>
      <c r="K142" s="56" t="s">
        <v>110</v>
      </c>
      <c r="L142" s="61">
        <v>0</v>
      </c>
      <c r="M142" s="62">
        <f t="shared" si="83"/>
        <v>0</v>
      </c>
      <c r="N142" s="61">
        <v>5</v>
      </c>
      <c r="O142" s="62">
        <f t="shared" si="84"/>
        <v>1</v>
      </c>
      <c r="P142" s="61">
        <v>1</v>
      </c>
      <c r="Q142" s="62">
        <f t="shared" si="85"/>
        <v>1</v>
      </c>
      <c r="R142" s="61">
        <v>5</v>
      </c>
      <c r="S142" s="63">
        <f t="shared" si="86"/>
        <v>1</v>
      </c>
      <c r="T142" s="61">
        <v>1</v>
      </c>
      <c r="U142" s="63">
        <f t="shared" si="87"/>
        <v>1</v>
      </c>
      <c r="V142" s="61">
        <v>8</v>
      </c>
      <c r="W142" s="63">
        <f t="shared" si="88"/>
        <v>1</v>
      </c>
      <c r="X142" s="61">
        <v>4</v>
      </c>
      <c r="Y142" s="63">
        <f t="shared" si="89"/>
        <v>1</v>
      </c>
      <c r="Z142" s="61">
        <v>4</v>
      </c>
      <c r="AA142" s="63">
        <f t="shared" si="90"/>
        <v>1</v>
      </c>
      <c r="AB142" s="61">
        <v>3</v>
      </c>
      <c r="AC142" s="63">
        <f t="shared" si="91"/>
        <v>1</v>
      </c>
      <c r="AD142" s="64">
        <v>0</v>
      </c>
      <c r="AE142" s="65">
        <f t="shared" si="92"/>
        <v>0</v>
      </c>
      <c r="AF142" s="64">
        <v>0</v>
      </c>
      <c r="AG142" s="65">
        <f t="shared" si="93"/>
        <v>0</v>
      </c>
      <c r="AH142" s="64">
        <v>0</v>
      </c>
      <c r="AI142" s="65">
        <f t="shared" si="94"/>
        <v>0</v>
      </c>
      <c r="AJ142" s="64"/>
      <c r="AK142" s="65">
        <f t="shared" si="95"/>
        <v>0</v>
      </c>
      <c r="AL142" s="64"/>
      <c r="AM142" s="65">
        <f t="shared" si="96"/>
        <v>0</v>
      </c>
      <c r="AN142" s="64"/>
      <c r="AO142" s="65">
        <f t="shared" si="97"/>
        <v>0</v>
      </c>
      <c r="AP142" s="66">
        <f t="shared" si="98"/>
        <v>31</v>
      </c>
      <c r="AQ142" s="66">
        <f t="shared" si="99"/>
        <v>8</v>
      </c>
      <c r="AR142" s="56">
        <v>1</v>
      </c>
      <c r="AS142" s="56"/>
      <c r="AT142" s="56">
        <v>2</v>
      </c>
      <c r="AU142" s="67">
        <f t="shared" si="100"/>
        <v>3</v>
      </c>
      <c r="AV142" s="68">
        <f t="shared" si="101"/>
        <v>0</v>
      </c>
      <c r="AW142" s="68">
        <f t="shared" si="102"/>
        <v>0</v>
      </c>
      <c r="AX142" s="14">
        <v>4</v>
      </c>
      <c r="AY142" s="67">
        <f t="shared" si="103"/>
        <v>4</v>
      </c>
      <c r="AZ142" s="69">
        <f t="shared" si="104"/>
        <v>1</v>
      </c>
      <c r="BA142" s="69">
        <f t="shared" si="105"/>
        <v>0</v>
      </c>
      <c r="BB142" s="69">
        <f t="shared" si="106"/>
        <v>-2</v>
      </c>
      <c r="BC142" s="67">
        <f t="shared" si="107"/>
        <v>-1</v>
      </c>
      <c r="BD142" s="70">
        <f t="shared" si="108"/>
        <v>-25</v>
      </c>
      <c r="BE142" s="70">
        <f t="shared" si="109"/>
        <v>-50</v>
      </c>
      <c r="BF142" s="71"/>
      <c r="BG142" s="71"/>
      <c r="BH142" s="71"/>
      <c r="BI142" s="54">
        <f t="shared" si="110"/>
        <v>0</v>
      </c>
      <c r="BJ142" s="18">
        <f t="shared" si="111"/>
        <v>3</v>
      </c>
      <c r="BK142" s="18"/>
      <c r="BL142" s="18">
        <f t="shared" si="112"/>
        <v>3</v>
      </c>
      <c r="BM142" s="18">
        <f t="shared" si="113"/>
        <v>-1</v>
      </c>
      <c r="BN142" s="18">
        <f t="shared" si="114"/>
        <v>-25</v>
      </c>
      <c r="BO142" s="73"/>
      <c r="BP142" s="55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60"/>
      <c r="CV142" s="56">
        <f t="shared" si="82"/>
        <v>-1</v>
      </c>
      <c r="CW142" s="173">
        <f t="shared" si="115"/>
        <v>-25</v>
      </c>
      <c r="CX142" s="60"/>
      <c r="CY142" s="60"/>
      <c r="CZ142" s="60"/>
      <c r="DA142" s="60"/>
      <c r="DB142" s="60"/>
      <c r="DC142" s="75"/>
      <c r="DD142" s="60"/>
      <c r="DE142" s="75"/>
      <c r="DF142" s="60"/>
      <c r="DG142" s="60"/>
      <c r="DH142" s="60"/>
      <c r="DI142" s="60"/>
      <c r="DK142" s="3">
        <v>1</v>
      </c>
      <c r="DM142" s="3">
        <v>2</v>
      </c>
      <c r="DN142" s="3">
        <v>3</v>
      </c>
    </row>
    <row r="143" spans="1:161" s="3" customFormat="1">
      <c r="A143" s="56">
        <v>117</v>
      </c>
      <c r="B143" s="58">
        <v>80030143</v>
      </c>
      <c r="C143" s="59" t="s">
        <v>262</v>
      </c>
      <c r="D143" s="75" t="s">
        <v>258</v>
      </c>
      <c r="E143" s="60" t="s">
        <v>214</v>
      </c>
      <c r="F143" s="60" t="s">
        <v>106</v>
      </c>
      <c r="G143" s="60" t="s">
        <v>107</v>
      </c>
      <c r="H143" s="60" t="s">
        <v>108</v>
      </c>
      <c r="I143" s="56">
        <v>35</v>
      </c>
      <c r="J143" s="56" t="s">
        <v>259</v>
      </c>
      <c r="K143" s="56" t="s">
        <v>110</v>
      </c>
      <c r="L143" s="61">
        <v>0</v>
      </c>
      <c r="M143" s="62">
        <f t="shared" si="83"/>
        <v>0</v>
      </c>
      <c r="N143" s="61">
        <v>3</v>
      </c>
      <c r="O143" s="62">
        <f t="shared" si="84"/>
        <v>1</v>
      </c>
      <c r="P143" s="61">
        <v>3</v>
      </c>
      <c r="Q143" s="62">
        <f t="shared" si="85"/>
        <v>1</v>
      </c>
      <c r="R143" s="61">
        <v>3</v>
      </c>
      <c r="S143" s="63">
        <f t="shared" si="86"/>
        <v>1</v>
      </c>
      <c r="T143" s="61">
        <v>6</v>
      </c>
      <c r="U143" s="63">
        <f t="shared" si="87"/>
        <v>1</v>
      </c>
      <c r="V143" s="61">
        <v>5</v>
      </c>
      <c r="W143" s="63">
        <f t="shared" si="88"/>
        <v>1</v>
      </c>
      <c r="X143" s="61">
        <v>1</v>
      </c>
      <c r="Y143" s="63">
        <f t="shared" si="89"/>
        <v>1</v>
      </c>
      <c r="Z143" s="61">
        <v>3</v>
      </c>
      <c r="AA143" s="63">
        <f t="shared" si="90"/>
        <v>1</v>
      </c>
      <c r="AB143" s="61">
        <v>6</v>
      </c>
      <c r="AC143" s="63">
        <f t="shared" si="91"/>
        <v>1</v>
      </c>
      <c r="AD143" s="64">
        <v>0</v>
      </c>
      <c r="AE143" s="65">
        <f t="shared" si="92"/>
        <v>0</v>
      </c>
      <c r="AF143" s="64">
        <v>0</v>
      </c>
      <c r="AG143" s="65">
        <f t="shared" si="93"/>
        <v>0</v>
      </c>
      <c r="AH143" s="64">
        <v>0</v>
      </c>
      <c r="AI143" s="65">
        <f t="shared" si="94"/>
        <v>0</v>
      </c>
      <c r="AJ143" s="64"/>
      <c r="AK143" s="65">
        <f t="shared" si="95"/>
        <v>0</v>
      </c>
      <c r="AL143" s="64"/>
      <c r="AM143" s="65">
        <f t="shared" si="96"/>
        <v>0</v>
      </c>
      <c r="AN143" s="64"/>
      <c r="AO143" s="65">
        <f t="shared" si="97"/>
        <v>0</v>
      </c>
      <c r="AP143" s="66">
        <f t="shared" si="98"/>
        <v>30</v>
      </c>
      <c r="AQ143" s="66">
        <f t="shared" si="99"/>
        <v>8</v>
      </c>
      <c r="AR143" s="56">
        <v>1</v>
      </c>
      <c r="AS143" s="56"/>
      <c r="AT143" s="56">
        <v>2</v>
      </c>
      <c r="AU143" s="67">
        <f t="shared" si="100"/>
        <v>3</v>
      </c>
      <c r="AV143" s="68">
        <f t="shared" si="101"/>
        <v>0</v>
      </c>
      <c r="AW143" s="68">
        <f t="shared" si="102"/>
        <v>0</v>
      </c>
      <c r="AX143" s="14">
        <v>4</v>
      </c>
      <c r="AY143" s="67">
        <f t="shared" si="103"/>
        <v>4</v>
      </c>
      <c r="AZ143" s="69">
        <f t="shared" si="104"/>
        <v>1</v>
      </c>
      <c r="BA143" s="69">
        <f t="shared" si="105"/>
        <v>0</v>
      </c>
      <c r="BB143" s="69">
        <f t="shared" si="106"/>
        <v>-2</v>
      </c>
      <c r="BC143" s="67">
        <f t="shared" si="107"/>
        <v>-1</v>
      </c>
      <c r="BD143" s="70">
        <f t="shared" si="108"/>
        <v>-25</v>
      </c>
      <c r="BE143" s="70">
        <f t="shared" si="109"/>
        <v>-50</v>
      </c>
      <c r="BF143" s="71"/>
      <c r="BG143" s="71"/>
      <c r="BH143" s="71"/>
      <c r="BI143" s="54">
        <f t="shared" si="110"/>
        <v>0</v>
      </c>
      <c r="BJ143" s="18">
        <f t="shared" si="111"/>
        <v>3</v>
      </c>
      <c r="BK143" s="18"/>
      <c r="BL143" s="18">
        <f t="shared" si="112"/>
        <v>3</v>
      </c>
      <c r="BM143" s="18">
        <f t="shared" si="113"/>
        <v>-1</v>
      </c>
      <c r="BN143" s="18">
        <f t="shared" si="114"/>
        <v>-25</v>
      </c>
      <c r="BO143" s="73"/>
      <c r="BP143" s="55">
        <v>1</v>
      </c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82"/>
        <v>-1</v>
      </c>
      <c r="CW143" s="173">
        <f t="shared" si="115"/>
        <v>-25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2</v>
      </c>
      <c r="DN143" s="3">
        <v>3</v>
      </c>
    </row>
    <row r="144" spans="1:161" s="3" customFormat="1">
      <c r="A144" s="56">
        <v>118</v>
      </c>
      <c r="B144" s="58">
        <v>80030152</v>
      </c>
      <c r="C144" s="59" t="s">
        <v>271</v>
      </c>
      <c r="D144" s="75" t="s">
        <v>246</v>
      </c>
      <c r="E144" s="60" t="s">
        <v>214</v>
      </c>
      <c r="F144" s="60" t="s">
        <v>106</v>
      </c>
      <c r="G144" s="60" t="s">
        <v>107</v>
      </c>
      <c r="H144" s="60" t="s">
        <v>108</v>
      </c>
      <c r="I144" s="56">
        <v>18.5</v>
      </c>
      <c r="J144" s="56" t="s">
        <v>116</v>
      </c>
      <c r="K144" s="56" t="s">
        <v>110</v>
      </c>
      <c r="L144" s="61">
        <v>0</v>
      </c>
      <c r="M144" s="62">
        <f t="shared" si="83"/>
        <v>0</v>
      </c>
      <c r="N144" s="61">
        <v>0</v>
      </c>
      <c r="O144" s="62">
        <f t="shared" si="84"/>
        <v>0</v>
      </c>
      <c r="P144" s="61">
        <v>0</v>
      </c>
      <c r="Q144" s="62">
        <f t="shared" si="85"/>
        <v>0</v>
      </c>
      <c r="R144" s="61">
        <v>5</v>
      </c>
      <c r="S144" s="63">
        <f t="shared" si="86"/>
        <v>1</v>
      </c>
      <c r="T144" s="61">
        <v>0</v>
      </c>
      <c r="U144" s="63">
        <f t="shared" si="87"/>
        <v>0</v>
      </c>
      <c r="V144" s="61">
        <v>1</v>
      </c>
      <c r="W144" s="63">
        <f t="shared" si="88"/>
        <v>1</v>
      </c>
      <c r="X144" s="61">
        <v>1</v>
      </c>
      <c r="Y144" s="63">
        <f t="shared" si="89"/>
        <v>1</v>
      </c>
      <c r="Z144" s="61">
        <v>1</v>
      </c>
      <c r="AA144" s="63">
        <f t="shared" si="90"/>
        <v>1</v>
      </c>
      <c r="AB144" s="61">
        <v>2</v>
      </c>
      <c r="AC144" s="63">
        <f t="shared" si="91"/>
        <v>1</v>
      </c>
      <c r="AD144" s="64">
        <v>0</v>
      </c>
      <c r="AE144" s="65">
        <f t="shared" si="92"/>
        <v>0</v>
      </c>
      <c r="AF144" s="64">
        <v>0</v>
      </c>
      <c r="AG144" s="65">
        <f t="shared" si="93"/>
        <v>0</v>
      </c>
      <c r="AH144" s="64">
        <v>0</v>
      </c>
      <c r="AI144" s="65">
        <f t="shared" si="94"/>
        <v>0</v>
      </c>
      <c r="AJ144" s="64"/>
      <c r="AK144" s="65">
        <f t="shared" si="95"/>
        <v>0</v>
      </c>
      <c r="AL144" s="64"/>
      <c r="AM144" s="65">
        <f t="shared" si="96"/>
        <v>0</v>
      </c>
      <c r="AN144" s="64"/>
      <c r="AO144" s="65">
        <f t="shared" si="97"/>
        <v>0</v>
      </c>
      <c r="AP144" s="66">
        <f t="shared" si="98"/>
        <v>10</v>
      </c>
      <c r="AQ144" s="66">
        <f t="shared" si="99"/>
        <v>5</v>
      </c>
      <c r="AR144" s="56">
        <v>1</v>
      </c>
      <c r="AS144" s="56"/>
      <c r="AT144" s="56">
        <v>3</v>
      </c>
      <c r="AU144" s="67">
        <f t="shared" si="100"/>
        <v>4</v>
      </c>
      <c r="AV144" s="68">
        <f t="shared" si="101"/>
        <v>0</v>
      </c>
      <c r="AW144" s="68">
        <f t="shared" si="102"/>
        <v>0</v>
      </c>
      <c r="AX144" s="14">
        <v>4</v>
      </c>
      <c r="AY144" s="67">
        <f t="shared" si="103"/>
        <v>4</v>
      </c>
      <c r="AZ144" s="69">
        <f t="shared" si="104"/>
        <v>1</v>
      </c>
      <c r="BA144" s="69">
        <f t="shared" si="105"/>
        <v>0</v>
      </c>
      <c r="BB144" s="69">
        <f t="shared" si="106"/>
        <v>-1</v>
      </c>
      <c r="BC144" s="67">
        <f t="shared" si="107"/>
        <v>0</v>
      </c>
      <c r="BD144" s="70">
        <f t="shared" si="108"/>
        <v>0</v>
      </c>
      <c r="BE144" s="70">
        <f t="shared" si="109"/>
        <v>-25</v>
      </c>
      <c r="BF144" s="71"/>
      <c r="BG144" s="71"/>
      <c r="BH144" s="71"/>
      <c r="BI144" s="54">
        <f t="shared" si="110"/>
        <v>0</v>
      </c>
      <c r="BJ144" s="18">
        <f t="shared" si="111"/>
        <v>4</v>
      </c>
      <c r="BK144" s="18"/>
      <c r="BL144" s="18">
        <f t="shared" si="112"/>
        <v>4</v>
      </c>
      <c r="BM144" s="18">
        <f t="shared" si="113"/>
        <v>0</v>
      </c>
      <c r="BN144" s="18">
        <f t="shared" si="114"/>
        <v>0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82"/>
        <v>0</v>
      </c>
      <c r="CW144" s="173">
        <f t="shared" si="115"/>
        <v>0</v>
      </c>
      <c r="CX144" s="60"/>
      <c r="CY144" s="60"/>
      <c r="CZ144" s="60"/>
      <c r="DA144" s="60"/>
      <c r="DB144" s="60"/>
      <c r="DC144" s="75"/>
      <c r="DD144" s="60"/>
      <c r="DE144" s="75"/>
      <c r="DF144" s="60"/>
      <c r="DG144" s="60"/>
      <c r="DH144" s="60"/>
      <c r="DI144" s="60"/>
      <c r="DK144" s="3">
        <v>1</v>
      </c>
      <c r="DM144" s="3">
        <v>2</v>
      </c>
      <c r="DN144" s="3">
        <v>3</v>
      </c>
    </row>
    <row r="145" spans="1:161" s="3" customFormat="1">
      <c r="A145" s="56">
        <v>119</v>
      </c>
      <c r="B145" s="58">
        <v>80030154</v>
      </c>
      <c r="C145" s="59" t="s">
        <v>272</v>
      </c>
      <c r="D145" s="75" t="s">
        <v>246</v>
      </c>
      <c r="E145" s="60" t="s">
        <v>214</v>
      </c>
      <c r="F145" s="60" t="s">
        <v>106</v>
      </c>
      <c r="G145" s="60" t="s">
        <v>107</v>
      </c>
      <c r="H145" s="60" t="s">
        <v>108</v>
      </c>
      <c r="I145" s="56">
        <v>15</v>
      </c>
      <c r="J145" s="56" t="s">
        <v>116</v>
      </c>
      <c r="K145" s="56" t="s">
        <v>110</v>
      </c>
      <c r="L145" s="61">
        <v>0</v>
      </c>
      <c r="M145" s="62">
        <f t="shared" si="83"/>
        <v>0</v>
      </c>
      <c r="N145" s="61">
        <v>4</v>
      </c>
      <c r="O145" s="62">
        <f t="shared" si="84"/>
        <v>1</v>
      </c>
      <c r="P145" s="61">
        <v>2</v>
      </c>
      <c r="Q145" s="62">
        <f t="shared" si="85"/>
        <v>1</v>
      </c>
      <c r="R145" s="61">
        <v>4</v>
      </c>
      <c r="S145" s="63">
        <f t="shared" si="86"/>
        <v>1</v>
      </c>
      <c r="T145" s="61">
        <v>9</v>
      </c>
      <c r="U145" s="63">
        <f t="shared" si="87"/>
        <v>1</v>
      </c>
      <c r="V145" s="61">
        <v>1</v>
      </c>
      <c r="W145" s="63">
        <f t="shared" si="88"/>
        <v>1</v>
      </c>
      <c r="X145" s="61">
        <v>5</v>
      </c>
      <c r="Y145" s="63">
        <f t="shared" si="89"/>
        <v>1</v>
      </c>
      <c r="Z145" s="61">
        <v>4</v>
      </c>
      <c r="AA145" s="63">
        <f t="shared" si="90"/>
        <v>1</v>
      </c>
      <c r="AB145" s="61">
        <v>3</v>
      </c>
      <c r="AC145" s="63">
        <f t="shared" si="91"/>
        <v>1</v>
      </c>
      <c r="AD145" s="64">
        <v>0</v>
      </c>
      <c r="AE145" s="65">
        <f t="shared" si="92"/>
        <v>0</v>
      </c>
      <c r="AF145" s="64">
        <v>0</v>
      </c>
      <c r="AG145" s="65">
        <f t="shared" si="93"/>
        <v>0</v>
      </c>
      <c r="AH145" s="64">
        <v>0</v>
      </c>
      <c r="AI145" s="65">
        <f t="shared" si="94"/>
        <v>0</v>
      </c>
      <c r="AJ145" s="64"/>
      <c r="AK145" s="65">
        <f t="shared" si="95"/>
        <v>0</v>
      </c>
      <c r="AL145" s="64"/>
      <c r="AM145" s="65">
        <f t="shared" si="96"/>
        <v>0</v>
      </c>
      <c r="AN145" s="64"/>
      <c r="AO145" s="65">
        <f t="shared" si="97"/>
        <v>0</v>
      </c>
      <c r="AP145" s="66">
        <f t="shared" si="98"/>
        <v>32</v>
      </c>
      <c r="AQ145" s="66">
        <f t="shared" si="99"/>
        <v>8</v>
      </c>
      <c r="AR145" s="56">
        <v>1</v>
      </c>
      <c r="AS145" s="56"/>
      <c r="AT145" s="56">
        <v>2</v>
      </c>
      <c r="AU145" s="67">
        <f t="shared" si="100"/>
        <v>3</v>
      </c>
      <c r="AV145" s="68">
        <f t="shared" si="101"/>
        <v>0</v>
      </c>
      <c r="AW145" s="68">
        <f t="shared" si="102"/>
        <v>0</v>
      </c>
      <c r="AX145" s="14">
        <v>4</v>
      </c>
      <c r="AY145" s="67">
        <f t="shared" si="103"/>
        <v>4</v>
      </c>
      <c r="AZ145" s="69">
        <f t="shared" si="104"/>
        <v>1</v>
      </c>
      <c r="BA145" s="69">
        <f t="shared" si="105"/>
        <v>0</v>
      </c>
      <c r="BB145" s="69">
        <f t="shared" si="106"/>
        <v>-2</v>
      </c>
      <c r="BC145" s="67">
        <f t="shared" si="107"/>
        <v>-1</v>
      </c>
      <c r="BD145" s="70">
        <f t="shared" si="108"/>
        <v>-25</v>
      </c>
      <c r="BE145" s="70">
        <f t="shared" si="109"/>
        <v>-50</v>
      </c>
      <c r="BF145" s="71"/>
      <c r="BG145" s="71"/>
      <c r="BH145" s="71"/>
      <c r="BI145" s="54">
        <f t="shared" si="110"/>
        <v>0</v>
      </c>
      <c r="BJ145" s="18">
        <f t="shared" si="111"/>
        <v>3</v>
      </c>
      <c r="BK145" s="18"/>
      <c r="BL145" s="18">
        <f t="shared" si="112"/>
        <v>3</v>
      </c>
      <c r="BM145" s="18">
        <f t="shared" si="113"/>
        <v>-1</v>
      </c>
      <c r="BN145" s="18">
        <f t="shared" si="114"/>
        <v>-25</v>
      </c>
      <c r="BO145" s="73"/>
      <c r="BP145" s="55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82"/>
        <v>-1</v>
      </c>
      <c r="CW145" s="173">
        <f t="shared" si="115"/>
        <v>-25</v>
      </c>
      <c r="CX145" s="60"/>
      <c r="CY145" s="60"/>
      <c r="CZ145" s="60"/>
      <c r="DA145" s="60"/>
      <c r="DB145" s="60"/>
      <c r="DC145" s="75"/>
      <c r="DD145" s="60"/>
      <c r="DE145" s="75"/>
      <c r="DF145" s="60"/>
      <c r="DG145" s="60"/>
      <c r="DH145" s="60"/>
      <c r="DI145" s="60"/>
      <c r="DK145" s="3">
        <v>1</v>
      </c>
      <c r="DM145" s="3">
        <v>2</v>
      </c>
      <c r="DN145" s="3">
        <v>3</v>
      </c>
    </row>
    <row r="146" spans="1:161" s="3" customFormat="1">
      <c r="A146" s="56">
        <v>120</v>
      </c>
      <c r="B146" s="58">
        <v>80030156</v>
      </c>
      <c r="C146" s="59" t="s">
        <v>274</v>
      </c>
      <c r="D146" s="75" t="s">
        <v>246</v>
      </c>
      <c r="E146" s="60" t="s">
        <v>214</v>
      </c>
      <c r="F146" s="60" t="s">
        <v>106</v>
      </c>
      <c r="G146" s="60" t="s">
        <v>107</v>
      </c>
      <c r="H146" s="60" t="s">
        <v>112</v>
      </c>
      <c r="I146" s="56">
        <v>16</v>
      </c>
      <c r="J146" s="56" t="s">
        <v>116</v>
      </c>
      <c r="K146" s="56" t="s">
        <v>113</v>
      </c>
      <c r="L146" s="61">
        <v>0</v>
      </c>
      <c r="M146" s="62">
        <f t="shared" si="83"/>
        <v>0</v>
      </c>
      <c r="N146" s="61">
        <v>4</v>
      </c>
      <c r="O146" s="62">
        <f t="shared" si="84"/>
        <v>1</v>
      </c>
      <c r="P146" s="61">
        <v>7</v>
      </c>
      <c r="Q146" s="62">
        <f t="shared" si="85"/>
        <v>1</v>
      </c>
      <c r="R146" s="61">
        <v>12</v>
      </c>
      <c r="S146" s="63">
        <f t="shared" si="86"/>
        <v>1</v>
      </c>
      <c r="T146" s="61">
        <v>10</v>
      </c>
      <c r="U146" s="63">
        <f t="shared" si="87"/>
        <v>1</v>
      </c>
      <c r="V146" s="61">
        <v>11</v>
      </c>
      <c r="W146" s="63">
        <f t="shared" si="88"/>
        <v>1</v>
      </c>
      <c r="X146" s="61">
        <v>12</v>
      </c>
      <c r="Y146" s="63">
        <f t="shared" si="89"/>
        <v>1</v>
      </c>
      <c r="Z146" s="61">
        <v>10</v>
      </c>
      <c r="AA146" s="63">
        <f t="shared" si="90"/>
        <v>1</v>
      </c>
      <c r="AB146" s="61">
        <v>12</v>
      </c>
      <c r="AC146" s="63">
        <f t="shared" si="91"/>
        <v>1</v>
      </c>
      <c r="AD146" s="64">
        <v>11</v>
      </c>
      <c r="AE146" s="65">
        <f t="shared" si="92"/>
        <v>1</v>
      </c>
      <c r="AF146" s="64">
        <v>10</v>
      </c>
      <c r="AG146" s="65">
        <f t="shared" si="93"/>
        <v>1</v>
      </c>
      <c r="AH146" s="64">
        <v>7</v>
      </c>
      <c r="AI146" s="65">
        <f t="shared" si="94"/>
        <v>1</v>
      </c>
      <c r="AJ146" s="64"/>
      <c r="AK146" s="65">
        <f t="shared" si="95"/>
        <v>0</v>
      </c>
      <c r="AL146" s="64"/>
      <c r="AM146" s="65">
        <f t="shared" si="96"/>
        <v>0</v>
      </c>
      <c r="AN146" s="64"/>
      <c r="AO146" s="65">
        <f t="shared" si="97"/>
        <v>0</v>
      </c>
      <c r="AP146" s="66">
        <f t="shared" si="98"/>
        <v>106</v>
      </c>
      <c r="AQ146" s="66">
        <f t="shared" si="99"/>
        <v>11</v>
      </c>
      <c r="AR146" s="56">
        <v>1</v>
      </c>
      <c r="AS146" s="56"/>
      <c r="AT146" s="56">
        <v>8</v>
      </c>
      <c r="AU146" s="67">
        <f t="shared" si="100"/>
        <v>9</v>
      </c>
      <c r="AV146" s="68">
        <f t="shared" si="101"/>
        <v>1</v>
      </c>
      <c r="AW146" s="68">
        <f t="shared" si="102"/>
        <v>0</v>
      </c>
      <c r="AX146" s="14">
        <f t="shared" ref="AX146:AX152" si="116">IF(AP146&lt;1,0,IF(AND((L146+N146+P146+R146+T146+V146+X146+Z146+AB146)&lt;=40,(L146+N146+P146+R146+T146+V146+X146+Z146+AB146)&gt;0,(AP146)&lt;120),"กรอก",ROUND((IF(AP146&lt;120,((IF((L146+N146+P146+R146+T146+V146+X146+Z146+AB146)=0,0,(IF((L146+N146+P146+R146+T146+V146+X146+Z146+AB146)&lt;=80,6,8))))+((((AE146+AG146+AI146)*30)/20)+(((AK146+AM146+AO146)*35)/20))),(((M146+O146+Q146)*20)/20)+(((S146+U146+W146+Y146+AA146+AC146)*25)/20)+(((AE146+AG146+AI146)*30)/20)+(((AK146+AM146+AO146)*35)/20))),0)))</f>
        <v>11</v>
      </c>
      <c r="AY146" s="67">
        <f t="shared" si="103"/>
        <v>12</v>
      </c>
      <c r="AZ146" s="69">
        <f t="shared" si="104"/>
        <v>0</v>
      </c>
      <c r="BA146" s="69">
        <f t="shared" si="105"/>
        <v>0</v>
      </c>
      <c r="BB146" s="69">
        <f t="shared" si="106"/>
        <v>-3</v>
      </c>
      <c r="BC146" s="67">
        <f t="shared" si="107"/>
        <v>-3</v>
      </c>
      <c r="BD146" s="70">
        <f t="shared" si="108"/>
        <v>-25</v>
      </c>
      <c r="BE146" s="70">
        <f t="shared" si="109"/>
        <v>-27.27272727272727</v>
      </c>
      <c r="BF146" s="71"/>
      <c r="BG146" s="71"/>
      <c r="BH146" s="71"/>
      <c r="BI146" s="54">
        <f t="shared" si="110"/>
        <v>0</v>
      </c>
      <c r="BJ146" s="18">
        <f t="shared" si="111"/>
        <v>9</v>
      </c>
      <c r="BK146" s="18"/>
      <c r="BL146" s="18">
        <f t="shared" si="112"/>
        <v>9</v>
      </c>
      <c r="BM146" s="18">
        <f t="shared" si="113"/>
        <v>-3</v>
      </c>
      <c r="BN146" s="18">
        <f t="shared" si="114"/>
        <v>-25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82"/>
        <v>-3</v>
      </c>
      <c r="CW146" s="173">
        <f t="shared" si="115"/>
        <v>-25</v>
      </c>
      <c r="CX146" s="60"/>
      <c r="CY146" s="60"/>
      <c r="CZ146" s="60"/>
      <c r="DA146" s="60"/>
      <c r="DB146" s="60"/>
      <c r="DC146" s="75"/>
      <c r="DD146" s="60"/>
      <c r="DE146" s="75">
        <v>3</v>
      </c>
      <c r="DF146" s="60"/>
      <c r="DG146" s="60"/>
      <c r="DH146" s="60"/>
      <c r="DI146" s="60"/>
      <c r="DK146" s="3">
        <v>1</v>
      </c>
      <c r="DM146" s="3">
        <v>9</v>
      </c>
      <c r="DN146" s="3">
        <v>10</v>
      </c>
    </row>
    <row r="147" spans="1:161" s="3" customFormat="1">
      <c r="A147" s="56">
        <v>129</v>
      </c>
      <c r="B147" s="58">
        <v>80030145</v>
      </c>
      <c r="C147" s="59" t="s">
        <v>264</v>
      </c>
      <c r="D147" s="75" t="s">
        <v>258</v>
      </c>
      <c r="E147" s="60" t="s">
        <v>214</v>
      </c>
      <c r="F147" s="60" t="s">
        <v>106</v>
      </c>
      <c r="G147" s="60" t="s">
        <v>107</v>
      </c>
      <c r="H147" s="60" t="s">
        <v>108</v>
      </c>
      <c r="I147" s="56">
        <v>40</v>
      </c>
      <c r="J147" s="56" t="s">
        <v>116</v>
      </c>
      <c r="K147" s="56" t="s">
        <v>113</v>
      </c>
      <c r="L147" s="61">
        <v>10</v>
      </c>
      <c r="M147" s="62">
        <f t="shared" si="83"/>
        <v>1</v>
      </c>
      <c r="N147" s="61">
        <v>7</v>
      </c>
      <c r="O147" s="62">
        <f t="shared" si="84"/>
        <v>1</v>
      </c>
      <c r="P147" s="61">
        <v>10</v>
      </c>
      <c r="Q147" s="62">
        <f t="shared" si="85"/>
        <v>1</v>
      </c>
      <c r="R147" s="61">
        <v>14</v>
      </c>
      <c r="S147" s="63">
        <f t="shared" si="86"/>
        <v>1</v>
      </c>
      <c r="T147" s="61">
        <v>16</v>
      </c>
      <c r="U147" s="63">
        <f t="shared" si="87"/>
        <v>1</v>
      </c>
      <c r="V147" s="61">
        <v>14</v>
      </c>
      <c r="W147" s="63">
        <f t="shared" si="88"/>
        <v>1</v>
      </c>
      <c r="X147" s="61">
        <v>17</v>
      </c>
      <c r="Y147" s="63">
        <f t="shared" si="89"/>
        <v>1</v>
      </c>
      <c r="Z147" s="61">
        <v>15</v>
      </c>
      <c r="AA147" s="63">
        <f t="shared" si="90"/>
        <v>1</v>
      </c>
      <c r="AB147" s="61">
        <v>18</v>
      </c>
      <c r="AC147" s="63">
        <f t="shared" si="91"/>
        <v>1</v>
      </c>
      <c r="AD147" s="64">
        <v>0</v>
      </c>
      <c r="AE147" s="65">
        <f t="shared" si="92"/>
        <v>0</v>
      </c>
      <c r="AF147" s="64">
        <v>0</v>
      </c>
      <c r="AG147" s="65">
        <f t="shared" si="93"/>
        <v>0</v>
      </c>
      <c r="AH147" s="64">
        <v>0</v>
      </c>
      <c r="AI147" s="65">
        <f t="shared" si="94"/>
        <v>0</v>
      </c>
      <c r="AJ147" s="64"/>
      <c r="AK147" s="65">
        <f t="shared" si="95"/>
        <v>0</v>
      </c>
      <c r="AL147" s="64"/>
      <c r="AM147" s="65">
        <f t="shared" si="96"/>
        <v>0</v>
      </c>
      <c r="AN147" s="64"/>
      <c r="AO147" s="65">
        <f t="shared" si="97"/>
        <v>0</v>
      </c>
      <c r="AP147" s="66">
        <f t="shared" si="98"/>
        <v>121</v>
      </c>
      <c r="AQ147" s="66">
        <f t="shared" si="99"/>
        <v>9</v>
      </c>
      <c r="AR147" s="56">
        <v>1</v>
      </c>
      <c r="AS147" s="56">
        <v>1</v>
      </c>
      <c r="AT147" s="56">
        <v>8</v>
      </c>
      <c r="AU147" s="67">
        <f t="shared" si="100"/>
        <v>10</v>
      </c>
      <c r="AV147" s="68">
        <f t="shared" si="101"/>
        <v>1</v>
      </c>
      <c r="AW147" s="68">
        <f t="shared" si="102"/>
        <v>1</v>
      </c>
      <c r="AX147" s="14">
        <f t="shared" si="116"/>
        <v>11</v>
      </c>
      <c r="AY147" s="67">
        <f t="shared" si="103"/>
        <v>13</v>
      </c>
      <c r="AZ147" s="69">
        <f t="shared" si="104"/>
        <v>0</v>
      </c>
      <c r="BA147" s="69">
        <f t="shared" si="105"/>
        <v>0</v>
      </c>
      <c r="BB147" s="69">
        <f t="shared" si="106"/>
        <v>-3</v>
      </c>
      <c r="BC147" s="67">
        <f t="shared" si="107"/>
        <v>-3</v>
      </c>
      <c r="BD147" s="70">
        <f t="shared" si="108"/>
        <v>-23.076923076923077</v>
      </c>
      <c r="BE147" s="70">
        <f t="shared" si="109"/>
        <v>-27.27272727272727</v>
      </c>
      <c r="BF147" s="71"/>
      <c r="BG147" s="71"/>
      <c r="BH147" s="71">
        <v>1</v>
      </c>
      <c r="BI147" s="54">
        <f t="shared" si="110"/>
        <v>1</v>
      </c>
      <c r="BJ147" s="18">
        <f t="shared" si="111"/>
        <v>9</v>
      </c>
      <c r="BK147" s="18">
        <v>4</v>
      </c>
      <c r="BL147" s="18">
        <f t="shared" si="112"/>
        <v>13</v>
      </c>
      <c r="BM147" s="18">
        <f t="shared" si="113"/>
        <v>0</v>
      </c>
      <c r="BN147" s="18">
        <f t="shared" si="114"/>
        <v>0</v>
      </c>
      <c r="BO147" s="73"/>
      <c r="BP147" s="55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82"/>
        <v>-3</v>
      </c>
      <c r="CW147" s="173">
        <f t="shared" si="115"/>
        <v>-23.076923076923077</v>
      </c>
      <c r="CX147" s="60"/>
      <c r="CY147" s="60"/>
      <c r="CZ147" s="60"/>
      <c r="DA147" s="60"/>
      <c r="DB147" s="60"/>
      <c r="DC147" s="75"/>
      <c r="DD147" s="60"/>
      <c r="DE147" s="75"/>
      <c r="DF147" s="60"/>
      <c r="DG147" s="60"/>
      <c r="DH147" s="60"/>
      <c r="DI147" s="60"/>
      <c r="DK147" s="3">
        <v>1</v>
      </c>
      <c r="DL147" s="3">
        <v>1</v>
      </c>
      <c r="DM147" s="3">
        <v>6</v>
      </c>
      <c r="DN147" s="3">
        <v>8</v>
      </c>
    </row>
    <row r="148" spans="1:161" s="3" customFormat="1">
      <c r="A148" s="56">
        <v>146</v>
      </c>
      <c r="B148" s="58">
        <v>80030141</v>
      </c>
      <c r="C148" s="59" t="s">
        <v>257</v>
      </c>
      <c r="D148" s="75" t="s">
        <v>258</v>
      </c>
      <c r="E148" s="60" t="s">
        <v>214</v>
      </c>
      <c r="F148" s="60" t="s">
        <v>106</v>
      </c>
      <c r="G148" s="60" t="s">
        <v>107</v>
      </c>
      <c r="H148" s="60" t="s">
        <v>108</v>
      </c>
      <c r="I148" s="56">
        <v>41</v>
      </c>
      <c r="J148" s="56" t="s">
        <v>259</v>
      </c>
      <c r="K148" s="56" t="s">
        <v>113</v>
      </c>
      <c r="L148" s="61">
        <v>11</v>
      </c>
      <c r="M148" s="62">
        <f t="shared" si="83"/>
        <v>1</v>
      </c>
      <c r="N148" s="61">
        <v>16</v>
      </c>
      <c r="O148" s="62">
        <f t="shared" si="84"/>
        <v>1</v>
      </c>
      <c r="P148" s="61">
        <v>16</v>
      </c>
      <c r="Q148" s="62">
        <f t="shared" si="85"/>
        <v>1</v>
      </c>
      <c r="R148" s="61">
        <v>20</v>
      </c>
      <c r="S148" s="63">
        <f t="shared" si="86"/>
        <v>1</v>
      </c>
      <c r="T148" s="61">
        <v>17</v>
      </c>
      <c r="U148" s="63">
        <f t="shared" si="87"/>
        <v>1</v>
      </c>
      <c r="V148" s="61">
        <v>18</v>
      </c>
      <c r="W148" s="63">
        <f t="shared" si="88"/>
        <v>1</v>
      </c>
      <c r="X148" s="61">
        <v>19</v>
      </c>
      <c r="Y148" s="63">
        <f t="shared" si="89"/>
        <v>1</v>
      </c>
      <c r="Z148" s="61">
        <v>21</v>
      </c>
      <c r="AA148" s="63">
        <f t="shared" si="90"/>
        <v>1</v>
      </c>
      <c r="AB148" s="61">
        <v>15</v>
      </c>
      <c r="AC148" s="63">
        <f t="shared" si="91"/>
        <v>1</v>
      </c>
      <c r="AD148" s="64">
        <v>0</v>
      </c>
      <c r="AE148" s="65">
        <f t="shared" si="92"/>
        <v>0</v>
      </c>
      <c r="AF148" s="64">
        <v>0</v>
      </c>
      <c r="AG148" s="65">
        <f t="shared" si="93"/>
        <v>0</v>
      </c>
      <c r="AH148" s="64">
        <v>0</v>
      </c>
      <c r="AI148" s="65">
        <f t="shared" si="94"/>
        <v>0</v>
      </c>
      <c r="AJ148" s="64"/>
      <c r="AK148" s="65">
        <f t="shared" si="95"/>
        <v>0</v>
      </c>
      <c r="AL148" s="64"/>
      <c r="AM148" s="65">
        <f t="shared" si="96"/>
        <v>0</v>
      </c>
      <c r="AN148" s="64"/>
      <c r="AO148" s="65">
        <f t="shared" si="97"/>
        <v>0</v>
      </c>
      <c r="AP148" s="66">
        <f t="shared" si="98"/>
        <v>153</v>
      </c>
      <c r="AQ148" s="66">
        <f t="shared" si="99"/>
        <v>9</v>
      </c>
      <c r="AR148" s="56">
        <v>1</v>
      </c>
      <c r="AS148" s="56"/>
      <c r="AT148" s="56">
        <v>10</v>
      </c>
      <c r="AU148" s="67">
        <f t="shared" si="100"/>
        <v>11</v>
      </c>
      <c r="AV148" s="68">
        <f t="shared" si="101"/>
        <v>1</v>
      </c>
      <c r="AW148" s="68">
        <f t="shared" si="102"/>
        <v>1</v>
      </c>
      <c r="AX148" s="14">
        <f t="shared" si="116"/>
        <v>11</v>
      </c>
      <c r="AY148" s="67">
        <f t="shared" si="103"/>
        <v>13</v>
      </c>
      <c r="AZ148" s="69">
        <f t="shared" si="104"/>
        <v>0</v>
      </c>
      <c r="BA148" s="69">
        <f t="shared" si="105"/>
        <v>-1</v>
      </c>
      <c r="BB148" s="69">
        <f t="shared" si="106"/>
        <v>-1</v>
      </c>
      <c r="BC148" s="67">
        <f t="shared" si="107"/>
        <v>-2</v>
      </c>
      <c r="BD148" s="70">
        <f t="shared" si="108"/>
        <v>-15.384615384615385</v>
      </c>
      <c r="BE148" s="70">
        <f t="shared" si="109"/>
        <v>-9.0909090909090917</v>
      </c>
      <c r="BF148" s="71"/>
      <c r="BG148" s="71"/>
      <c r="BH148" s="71"/>
      <c r="BI148" s="54">
        <f t="shared" si="110"/>
        <v>0</v>
      </c>
      <c r="BJ148" s="18">
        <f t="shared" si="111"/>
        <v>11</v>
      </c>
      <c r="BK148" s="18"/>
      <c r="BL148" s="18">
        <f t="shared" si="112"/>
        <v>11</v>
      </c>
      <c r="BM148" s="18">
        <f t="shared" si="113"/>
        <v>-2</v>
      </c>
      <c r="BN148" s="18">
        <f t="shared" si="114"/>
        <v>-15.384615384615385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82"/>
        <v>-2</v>
      </c>
      <c r="CW148" s="173">
        <f t="shared" si="115"/>
        <v>-15.384615384615385</v>
      </c>
      <c r="CX148" s="60"/>
      <c r="CY148" s="60"/>
      <c r="CZ148" s="60"/>
      <c r="DA148" s="60"/>
      <c r="DB148" s="60"/>
      <c r="DC148" s="75">
        <v>1</v>
      </c>
      <c r="DD148" s="60"/>
      <c r="DE148" s="75"/>
      <c r="DF148" s="60"/>
      <c r="DG148" s="60"/>
      <c r="DH148" s="60"/>
      <c r="DI148" s="60"/>
      <c r="DK148" s="3">
        <v>1</v>
      </c>
      <c r="DM148" s="3">
        <v>10</v>
      </c>
      <c r="DN148" s="3">
        <v>11</v>
      </c>
    </row>
    <row r="149" spans="1:161" s="3" customFormat="1">
      <c r="A149" s="56">
        <v>149</v>
      </c>
      <c r="B149" s="58">
        <v>80030094</v>
      </c>
      <c r="C149" s="59" t="s">
        <v>215</v>
      </c>
      <c r="D149" s="75" t="s">
        <v>213</v>
      </c>
      <c r="E149" s="60" t="s">
        <v>214</v>
      </c>
      <c r="F149" s="60" t="s">
        <v>106</v>
      </c>
      <c r="G149" s="60" t="s">
        <v>107</v>
      </c>
      <c r="H149" s="60" t="s">
        <v>108</v>
      </c>
      <c r="I149" s="56">
        <v>22</v>
      </c>
      <c r="J149" s="56" t="s">
        <v>116</v>
      </c>
      <c r="K149" s="56" t="s">
        <v>113</v>
      </c>
      <c r="L149" s="61">
        <v>0</v>
      </c>
      <c r="M149" s="62">
        <f t="shared" si="83"/>
        <v>0</v>
      </c>
      <c r="N149" s="61">
        <v>4</v>
      </c>
      <c r="O149" s="62">
        <f t="shared" si="84"/>
        <v>1</v>
      </c>
      <c r="P149" s="61">
        <v>24</v>
      </c>
      <c r="Q149" s="62">
        <f t="shared" si="85"/>
        <v>1</v>
      </c>
      <c r="R149" s="61">
        <v>44</v>
      </c>
      <c r="S149" s="63">
        <f t="shared" si="86"/>
        <v>2</v>
      </c>
      <c r="T149" s="61">
        <v>48</v>
      </c>
      <c r="U149" s="63">
        <f t="shared" si="87"/>
        <v>2</v>
      </c>
      <c r="V149" s="61">
        <v>36</v>
      </c>
      <c r="W149" s="63">
        <f t="shared" si="88"/>
        <v>1</v>
      </c>
      <c r="X149" s="61">
        <v>30</v>
      </c>
      <c r="Y149" s="63">
        <f t="shared" si="89"/>
        <v>1</v>
      </c>
      <c r="Z149" s="61">
        <v>30</v>
      </c>
      <c r="AA149" s="63">
        <f t="shared" si="90"/>
        <v>1</v>
      </c>
      <c r="AB149" s="61">
        <v>32</v>
      </c>
      <c r="AC149" s="63">
        <f t="shared" si="91"/>
        <v>1</v>
      </c>
      <c r="AD149" s="64">
        <v>0</v>
      </c>
      <c r="AE149" s="65">
        <f t="shared" si="92"/>
        <v>0</v>
      </c>
      <c r="AF149" s="64">
        <v>0</v>
      </c>
      <c r="AG149" s="65">
        <f t="shared" si="93"/>
        <v>0</v>
      </c>
      <c r="AH149" s="64">
        <v>0</v>
      </c>
      <c r="AI149" s="65">
        <f t="shared" si="94"/>
        <v>0</v>
      </c>
      <c r="AJ149" s="64"/>
      <c r="AK149" s="65">
        <f t="shared" si="95"/>
        <v>0</v>
      </c>
      <c r="AL149" s="64"/>
      <c r="AM149" s="65">
        <f t="shared" si="96"/>
        <v>0</v>
      </c>
      <c r="AN149" s="64"/>
      <c r="AO149" s="65">
        <f t="shared" si="97"/>
        <v>0</v>
      </c>
      <c r="AP149" s="66">
        <f t="shared" si="98"/>
        <v>248</v>
      </c>
      <c r="AQ149" s="66">
        <f t="shared" si="99"/>
        <v>10</v>
      </c>
      <c r="AR149" s="56">
        <v>1</v>
      </c>
      <c r="AS149" s="56"/>
      <c r="AT149" s="56">
        <v>11</v>
      </c>
      <c r="AU149" s="67">
        <f t="shared" si="100"/>
        <v>12</v>
      </c>
      <c r="AV149" s="68">
        <f t="shared" si="101"/>
        <v>1</v>
      </c>
      <c r="AW149" s="68">
        <f t="shared" si="102"/>
        <v>1</v>
      </c>
      <c r="AX149" s="14">
        <f t="shared" si="116"/>
        <v>12</v>
      </c>
      <c r="AY149" s="67">
        <f t="shared" si="103"/>
        <v>14</v>
      </c>
      <c r="AZ149" s="69">
        <f t="shared" si="104"/>
        <v>0</v>
      </c>
      <c r="BA149" s="69">
        <f t="shared" si="105"/>
        <v>-1</v>
      </c>
      <c r="BB149" s="69">
        <f t="shared" si="106"/>
        <v>-1</v>
      </c>
      <c r="BC149" s="67">
        <f t="shared" si="107"/>
        <v>-2</v>
      </c>
      <c r="BD149" s="70">
        <f t="shared" si="108"/>
        <v>-14.285714285714285</v>
      </c>
      <c r="BE149" s="70">
        <f t="shared" si="109"/>
        <v>-8.3333333333333321</v>
      </c>
      <c r="BF149" s="71"/>
      <c r="BG149" s="71"/>
      <c r="BH149" s="71">
        <v>1</v>
      </c>
      <c r="BI149" s="54">
        <f t="shared" si="110"/>
        <v>1</v>
      </c>
      <c r="BJ149" s="18">
        <f t="shared" si="111"/>
        <v>11</v>
      </c>
      <c r="BK149" s="18">
        <v>4</v>
      </c>
      <c r="BL149" s="18">
        <f t="shared" si="112"/>
        <v>15</v>
      </c>
      <c r="BM149" s="18">
        <f t="shared" si="113"/>
        <v>1</v>
      </c>
      <c r="BN149" s="18">
        <f t="shared" si="114"/>
        <v>7.1428571428571423</v>
      </c>
      <c r="BO149" s="73"/>
      <c r="BP149" s="55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82"/>
        <v>-2</v>
      </c>
      <c r="CW149" s="173">
        <f t="shared" si="115"/>
        <v>-14.285714285714285</v>
      </c>
      <c r="CX149" s="60"/>
      <c r="CY149" s="60"/>
      <c r="CZ149" s="60"/>
      <c r="DA149" s="60"/>
      <c r="DB149" s="60"/>
      <c r="DC149" s="75">
        <v>1</v>
      </c>
      <c r="DD149" s="60"/>
      <c r="DE149" s="75"/>
      <c r="DF149" s="60"/>
      <c r="DG149" s="60"/>
      <c r="DH149" s="60"/>
      <c r="DI149" s="60"/>
      <c r="DK149" s="3">
        <v>1</v>
      </c>
      <c r="DM149" s="3">
        <v>9</v>
      </c>
      <c r="DN149" s="3">
        <v>10</v>
      </c>
    </row>
    <row r="150" spans="1:161" s="3" customFormat="1">
      <c r="A150" s="56">
        <v>165</v>
      </c>
      <c r="B150" s="58">
        <v>80030160</v>
      </c>
      <c r="C150" s="59" t="s">
        <v>277</v>
      </c>
      <c r="D150" s="75" t="s">
        <v>276</v>
      </c>
      <c r="E150" s="60" t="s">
        <v>214</v>
      </c>
      <c r="F150" s="60" t="s">
        <v>106</v>
      </c>
      <c r="G150" s="60" t="s">
        <v>107</v>
      </c>
      <c r="H150" s="60" t="s">
        <v>108</v>
      </c>
      <c r="I150" s="56">
        <v>25</v>
      </c>
      <c r="J150" s="56" t="s">
        <v>116</v>
      </c>
      <c r="K150" s="56" t="s">
        <v>113</v>
      </c>
      <c r="L150" s="61">
        <v>11</v>
      </c>
      <c r="M150" s="62">
        <f t="shared" si="83"/>
        <v>1</v>
      </c>
      <c r="N150" s="61">
        <v>15</v>
      </c>
      <c r="O150" s="62">
        <f t="shared" si="84"/>
        <v>1</v>
      </c>
      <c r="P150" s="61">
        <v>25</v>
      </c>
      <c r="Q150" s="62">
        <f t="shared" si="85"/>
        <v>1</v>
      </c>
      <c r="R150" s="61">
        <v>10</v>
      </c>
      <c r="S150" s="63">
        <f t="shared" si="86"/>
        <v>1</v>
      </c>
      <c r="T150" s="61">
        <v>22</v>
      </c>
      <c r="U150" s="63">
        <f t="shared" si="87"/>
        <v>1</v>
      </c>
      <c r="V150" s="61">
        <v>17</v>
      </c>
      <c r="W150" s="63">
        <f t="shared" si="88"/>
        <v>1</v>
      </c>
      <c r="X150" s="61">
        <v>19</v>
      </c>
      <c r="Y150" s="63">
        <f t="shared" si="89"/>
        <v>1</v>
      </c>
      <c r="Z150" s="61">
        <v>20</v>
      </c>
      <c r="AA150" s="63">
        <f t="shared" si="90"/>
        <v>1</v>
      </c>
      <c r="AB150" s="61">
        <v>18</v>
      </c>
      <c r="AC150" s="63">
        <f t="shared" si="91"/>
        <v>1</v>
      </c>
      <c r="AD150" s="64">
        <v>0</v>
      </c>
      <c r="AE150" s="65">
        <f t="shared" si="92"/>
        <v>0</v>
      </c>
      <c r="AF150" s="64">
        <v>0</v>
      </c>
      <c r="AG150" s="65">
        <f t="shared" si="93"/>
        <v>0</v>
      </c>
      <c r="AH150" s="64">
        <v>0</v>
      </c>
      <c r="AI150" s="65">
        <f t="shared" si="94"/>
        <v>0</v>
      </c>
      <c r="AJ150" s="64"/>
      <c r="AK150" s="65">
        <f t="shared" si="95"/>
        <v>0</v>
      </c>
      <c r="AL150" s="64"/>
      <c r="AM150" s="65">
        <f t="shared" si="96"/>
        <v>0</v>
      </c>
      <c r="AN150" s="64"/>
      <c r="AO150" s="65">
        <f t="shared" si="97"/>
        <v>0</v>
      </c>
      <c r="AP150" s="66">
        <f t="shared" si="98"/>
        <v>157</v>
      </c>
      <c r="AQ150" s="66">
        <f t="shared" si="99"/>
        <v>9</v>
      </c>
      <c r="AR150" s="56">
        <v>1</v>
      </c>
      <c r="AS150" s="56"/>
      <c r="AT150" s="56">
        <v>11</v>
      </c>
      <c r="AU150" s="67">
        <f t="shared" si="100"/>
        <v>12</v>
      </c>
      <c r="AV150" s="68">
        <f t="shared" si="101"/>
        <v>1</v>
      </c>
      <c r="AW150" s="68">
        <f t="shared" si="102"/>
        <v>1</v>
      </c>
      <c r="AX150" s="14">
        <f t="shared" si="116"/>
        <v>11</v>
      </c>
      <c r="AY150" s="67">
        <f t="shared" si="103"/>
        <v>13</v>
      </c>
      <c r="AZ150" s="69">
        <f t="shared" si="104"/>
        <v>0</v>
      </c>
      <c r="BA150" s="69">
        <f t="shared" si="105"/>
        <v>-1</v>
      </c>
      <c r="BB150" s="69">
        <f t="shared" si="106"/>
        <v>0</v>
      </c>
      <c r="BC150" s="67">
        <f t="shared" si="107"/>
        <v>-1</v>
      </c>
      <c r="BD150" s="70">
        <f t="shared" si="108"/>
        <v>-7.6923076923076925</v>
      </c>
      <c r="BE150" s="70">
        <f t="shared" si="109"/>
        <v>0</v>
      </c>
      <c r="BF150" s="71"/>
      <c r="BG150" s="71"/>
      <c r="BH150" s="71"/>
      <c r="BI150" s="54">
        <f t="shared" si="110"/>
        <v>0</v>
      </c>
      <c r="BJ150" s="18">
        <f t="shared" si="111"/>
        <v>12</v>
      </c>
      <c r="BK150" s="18"/>
      <c r="BL150" s="18">
        <f t="shared" si="112"/>
        <v>12</v>
      </c>
      <c r="BM150" s="18">
        <f t="shared" si="113"/>
        <v>-1</v>
      </c>
      <c r="BN150" s="18">
        <f t="shared" si="114"/>
        <v>-7.6923076923076925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/>
      <c r="CV150" s="56">
        <f t="shared" si="82"/>
        <v>-1</v>
      </c>
      <c r="CW150" s="173">
        <f t="shared" si="115"/>
        <v>-7.6923076923076925</v>
      </c>
      <c r="CX150" s="60"/>
      <c r="CY150" s="60"/>
      <c r="CZ150" s="60"/>
      <c r="DA150" s="60"/>
      <c r="DB150" s="60"/>
      <c r="DC150" s="75"/>
      <c r="DD150" s="60"/>
      <c r="DE150" s="75"/>
      <c r="DF150" s="60"/>
      <c r="DG150" s="60"/>
      <c r="DH150" s="60"/>
      <c r="DI150" s="60"/>
      <c r="DK150" s="3">
        <v>1</v>
      </c>
      <c r="DM150" s="3">
        <v>11</v>
      </c>
      <c r="DN150" s="3">
        <v>12</v>
      </c>
    </row>
    <row r="151" spans="1:161" s="3" customFormat="1">
      <c r="A151" s="56">
        <v>176</v>
      </c>
      <c r="B151" s="58">
        <v>80030108</v>
      </c>
      <c r="C151" s="59" t="s">
        <v>230</v>
      </c>
      <c r="D151" s="75" t="s">
        <v>231</v>
      </c>
      <c r="E151" s="60" t="s">
        <v>214</v>
      </c>
      <c r="F151" s="60" t="s">
        <v>106</v>
      </c>
      <c r="G151" s="60" t="s">
        <v>107</v>
      </c>
      <c r="H151" s="60" t="s">
        <v>112</v>
      </c>
      <c r="I151" s="56">
        <v>50</v>
      </c>
      <c r="J151" s="56" t="s">
        <v>116</v>
      </c>
      <c r="K151" s="56" t="s">
        <v>113</v>
      </c>
      <c r="L151" s="61">
        <v>0</v>
      </c>
      <c r="M151" s="62">
        <f t="shared" si="83"/>
        <v>0</v>
      </c>
      <c r="N151" s="61">
        <v>11</v>
      </c>
      <c r="O151" s="62">
        <f t="shared" si="84"/>
        <v>1</v>
      </c>
      <c r="P151" s="61">
        <v>17</v>
      </c>
      <c r="Q151" s="62">
        <f t="shared" si="85"/>
        <v>1</v>
      </c>
      <c r="R151" s="61">
        <v>8</v>
      </c>
      <c r="S151" s="63">
        <f t="shared" si="86"/>
        <v>1</v>
      </c>
      <c r="T151" s="61">
        <v>8</v>
      </c>
      <c r="U151" s="63">
        <f t="shared" si="87"/>
        <v>1</v>
      </c>
      <c r="V151" s="61">
        <v>8</v>
      </c>
      <c r="W151" s="63">
        <f t="shared" si="88"/>
        <v>1</v>
      </c>
      <c r="X151" s="61">
        <v>13</v>
      </c>
      <c r="Y151" s="63">
        <f t="shared" si="89"/>
        <v>1</v>
      </c>
      <c r="Z151" s="61">
        <v>14</v>
      </c>
      <c r="AA151" s="63">
        <f t="shared" si="90"/>
        <v>1</v>
      </c>
      <c r="AB151" s="61">
        <v>17</v>
      </c>
      <c r="AC151" s="63">
        <f t="shared" si="91"/>
        <v>1</v>
      </c>
      <c r="AD151" s="64">
        <v>10</v>
      </c>
      <c r="AE151" s="65">
        <f t="shared" si="92"/>
        <v>1</v>
      </c>
      <c r="AF151" s="64">
        <v>12</v>
      </c>
      <c r="AG151" s="65">
        <f t="shared" si="93"/>
        <v>1</v>
      </c>
      <c r="AH151" s="64">
        <v>18</v>
      </c>
      <c r="AI151" s="65">
        <f t="shared" si="94"/>
        <v>1</v>
      </c>
      <c r="AJ151" s="64"/>
      <c r="AK151" s="65">
        <f t="shared" si="95"/>
        <v>0</v>
      </c>
      <c r="AL151" s="64"/>
      <c r="AM151" s="65">
        <f t="shared" si="96"/>
        <v>0</v>
      </c>
      <c r="AN151" s="64"/>
      <c r="AO151" s="65">
        <f t="shared" si="97"/>
        <v>0</v>
      </c>
      <c r="AP151" s="66">
        <f t="shared" si="98"/>
        <v>136</v>
      </c>
      <c r="AQ151" s="66">
        <f t="shared" si="99"/>
        <v>11</v>
      </c>
      <c r="AR151" s="56">
        <v>1</v>
      </c>
      <c r="AS151" s="56"/>
      <c r="AT151" s="56">
        <v>14</v>
      </c>
      <c r="AU151" s="67">
        <f t="shared" si="100"/>
        <v>15</v>
      </c>
      <c r="AV151" s="68">
        <f t="shared" si="101"/>
        <v>1</v>
      </c>
      <c r="AW151" s="68">
        <f t="shared" si="102"/>
        <v>1</v>
      </c>
      <c r="AX151" s="14">
        <f t="shared" si="116"/>
        <v>14</v>
      </c>
      <c r="AY151" s="67">
        <f t="shared" si="103"/>
        <v>16</v>
      </c>
      <c r="AZ151" s="69">
        <f t="shared" si="104"/>
        <v>0</v>
      </c>
      <c r="BA151" s="69">
        <f t="shared" si="105"/>
        <v>-1</v>
      </c>
      <c r="BB151" s="69">
        <f t="shared" si="106"/>
        <v>0</v>
      </c>
      <c r="BC151" s="67">
        <f t="shared" si="107"/>
        <v>-1</v>
      </c>
      <c r="BD151" s="70">
        <f t="shared" si="108"/>
        <v>-6.25</v>
      </c>
      <c r="BE151" s="70">
        <f t="shared" si="109"/>
        <v>0</v>
      </c>
      <c r="BF151" s="71"/>
      <c r="BG151" s="71"/>
      <c r="BH151" s="71"/>
      <c r="BI151" s="54">
        <f t="shared" si="110"/>
        <v>0</v>
      </c>
      <c r="BJ151" s="18">
        <f t="shared" si="111"/>
        <v>15</v>
      </c>
      <c r="BK151" s="18"/>
      <c r="BL151" s="18">
        <f t="shared" si="112"/>
        <v>15</v>
      </c>
      <c r="BM151" s="18">
        <f t="shared" si="113"/>
        <v>-1</v>
      </c>
      <c r="BN151" s="18">
        <f t="shared" si="114"/>
        <v>-6.25</v>
      </c>
      <c r="BO151" s="73"/>
      <c r="BP151" s="55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60"/>
      <c r="CV151" s="56">
        <f t="shared" si="82"/>
        <v>-1</v>
      </c>
      <c r="CW151" s="173">
        <f t="shared" si="115"/>
        <v>-6.25</v>
      </c>
      <c r="CX151" s="60"/>
      <c r="CY151" s="60"/>
      <c r="CZ151" s="60"/>
      <c r="DA151" s="60"/>
      <c r="DB151" s="60"/>
      <c r="DC151" s="75"/>
      <c r="DD151" s="60"/>
      <c r="DE151" s="75"/>
      <c r="DF151" s="60"/>
      <c r="DG151" s="60"/>
      <c r="DH151" s="60"/>
      <c r="DI151" s="60"/>
      <c r="DK151" s="3">
        <v>1</v>
      </c>
      <c r="DM151" s="3">
        <v>15</v>
      </c>
      <c r="DN151" s="3">
        <v>16</v>
      </c>
    </row>
    <row r="152" spans="1:161" s="3" customFormat="1">
      <c r="A152" s="56">
        <v>177</v>
      </c>
      <c r="B152" s="58">
        <v>80030129</v>
      </c>
      <c r="C152" s="59" t="s">
        <v>249</v>
      </c>
      <c r="D152" s="75" t="s">
        <v>250</v>
      </c>
      <c r="E152" s="60" t="s">
        <v>214</v>
      </c>
      <c r="F152" s="60" t="s">
        <v>106</v>
      </c>
      <c r="G152" s="60" t="s">
        <v>107</v>
      </c>
      <c r="H152" s="60" t="s">
        <v>112</v>
      </c>
      <c r="I152" s="56">
        <v>15</v>
      </c>
      <c r="J152" s="56" t="s">
        <v>116</v>
      </c>
      <c r="K152" s="56" t="s">
        <v>113</v>
      </c>
      <c r="L152" s="61">
        <v>0</v>
      </c>
      <c r="M152" s="62">
        <f t="shared" si="83"/>
        <v>0</v>
      </c>
      <c r="N152" s="61">
        <v>15</v>
      </c>
      <c r="O152" s="62">
        <f t="shared" si="84"/>
        <v>1</v>
      </c>
      <c r="P152" s="61">
        <v>16</v>
      </c>
      <c r="Q152" s="62">
        <f t="shared" si="85"/>
        <v>1</v>
      </c>
      <c r="R152" s="61">
        <v>12</v>
      </c>
      <c r="S152" s="63">
        <f t="shared" si="86"/>
        <v>1</v>
      </c>
      <c r="T152" s="61">
        <v>20</v>
      </c>
      <c r="U152" s="63">
        <f t="shared" si="87"/>
        <v>1</v>
      </c>
      <c r="V152" s="61">
        <v>11</v>
      </c>
      <c r="W152" s="63">
        <f t="shared" si="88"/>
        <v>1</v>
      </c>
      <c r="X152" s="61">
        <v>25</v>
      </c>
      <c r="Y152" s="63">
        <f t="shared" si="89"/>
        <v>1</v>
      </c>
      <c r="Z152" s="61">
        <v>14</v>
      </c>
      <c r="AA152" s="63">
        <f t="shared" si="90"/>
        <v>1</v>
      </c>
      <c r="AB152" s="61">
        <v>15</v>
      </c>
      <c r="AC152" s="63">
        <f t="shared" si="91"/>
        <v>1</v>
      </c>
      <c r="AD152" s="64">
        <v>15</v>
      </c>
      <c r="AE152" s="65">
        <f t="shared" si="92"/>
        <v>1</v>
      </c>
      <c r="AF152" s="64">
        <v>7</v>
      </c>
      <c r="AG152" s="65">
        <f t="shared" si="93"/>
        <v>1</v>
      </c>
      <c r="AH152" s="64">
        <v>3</v>
      </c>
      <c r="AI152" s="65">
        <f t="shared" si="94"/>
        <v>1</v>
      </c>
      <c r="AJ152" s="64"/>
      <c r="AK152" s="65">
        <f t="shared" si="95"/>
        <v>0</v>
      </c>
      <c r="AL152" s="64"/>
      <c r="AM152" s="65">
        <f t="shared" si="96"/>
        <v>0</v>
      </c>
      <c r="AN152" s="64"/>
      <c r="AO152" s="65">
        <f t="shared" si="97"/>
        <v>0</v>
      </c>
      <c r="AP152" s="66">
        <f t="shared" si="98"/>
        <v>153</v>
      </c>
      <c r="AQ152" s="66">
        <f t="shared" si="99"/>
        <v>11</v>
      </c>
      <c r="AR152" s="56">
        <v>1</v>
      </c>
      <c r="AS152" s="56"/>
      <c r="AT152" s="56">
        <v>14</v>
      </c>
      <c r="AU152" s="67">
        <f t="shared" si="100"/>
        <v>15</v>
      </c>
      <c r="AV152" s="68">
        <f t="shared" si="101"/>
        <v>1</v>
      </c>
      <c r="AW152" s="68">
        <f t="shared" si="102"/>
        <v>1</v>
      </c>
      <c r="AX152" s="14">
        <f t="shared" si="116"/>
        <v>14</v>
      </c>
      <c r="AY152" s="67">
        <f t="shared" si="103"/>
        <v>16</v>
      </c>
      <c r="AZ152" s="69">
        <f t="shared" si="104"/>
        <v>0</v>
      </c>
      <c r="BA152" s="69">
        <f t="shared" si="105"/>
        <v>-1</v>
      </c>
      <c r="BB152" s="69">
        <f t="shared" si="106"/>
        <v>0</v>
      </c>
      <c r="BC152" s="67">
        <f t="shared" si="107"/>
        <v>-1</v>
      </c>
      <c r="BD152" s="70">
        <f t="shared" si="108"/>
        <v>-6.25</v>
      </c>
      <c r="BE152" s="70">
        <f t="shared" si="109"/>
        <v>0</v>
      </c>
      <c r="BF152" s="71"/>
      <c r="BG152" s="71"/>
      <c r="BH152" s="71"/>
      <c r="BI152" s="54">
        <f t="shared" si="110"/>
        <v>0</v>
      </c>
      <c r="BJ152" s="18">
        <f t="shared" si="111"/>
        <v>15</v>
      </c>
      <c r="BK152" s="18"/>
      <c r="BL152" s="18">
        <f t="shared" si="112"/>
        <v>15</v>
      </c>
      <c r="BM152" s="18">
        <f t="shared" si="113"/>
        <v>-1</v>
      </c>
      <c r="BN152" s="18">
        <f t="shared" si="114"/>
        <v>-6.25</v>
      </c>
      <c r="BO152" s="73"/>
      <c r="BP152" s="55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60"/>
      <c r="CV152" s="56">
        <f t="shared" si="82"/>
        <v>-1</v>
      </c>
      <c r="CW152" s="173">
        <f t="shared" si="115"/>
        <v>-6.25</v>
      </c>
      <c r="CX152" s="60"/>
      <c r="CY152" s="60"/>
      <c r="CZ152" s="60"/>
      <c r="DA152" s="60"/>
      <c r="DB152" s="60"/>
      <c r="DC152" s="75"/>
      <c r="DD152" s="60"/>
      <c r="DE152" s="75"/>
      <c r="DF152" s="60"/>
      <c r="DG152" s="60"/>
      <c r="DH152" s="60"/>
      <c r="DI152" s="60"/>
      <c r="DK152" s="3">
        <v>1</v>
      </c>
      <c r="DM152" s="3">
        <v>14</v>
      </c>
      <c r="DN152" s="3">
        <v>15</v>
      </c>
    </row>
    <row r="153" spans="1:161" s="3" customFormat="1">
      <c r="A153" s="56">
        <v>198</v>
      </c>
      <c r="B153" s="58">
        <v>80030102</v>
      </c>
      <c r="C153" s="59" t="s">
        <v>222</v>
      </c>
      <c r="D153" s="75" t="s">
        <v>223</v>
      </c>
      <c r="E153" s="60" t="s">
        <v>214</v>
      </c>
      <c r="F153" s="60" t="s">
        <v>106</v>
      </c>
      <c r="G153" s="60" t="s">
        <v>107</v>
      </c>
      <c r="H153" s="60" t="s">
        <v>108</v>
      </c>
      <c r="I153" s="56">
        <v>24</v>
      </c>
      <c r="J153" s="56" t="s">
        <v>116</v>
      </c>
      <c r="K153" s="56" t="s">
        <v>110</v>
      </c>
      <c r="L153" s="61">
        <v>0</v>
      </c>
      <c r="M153" s="62">
        <f t="shared" si="83"/>
        <v>0</v>
      </c>
      <c r="N153" s="61">
        <v>1</v>
      </c>
      <c r="O153" s="62">
        <f t="shared" si="84"/>
        <v>1</v>
      </c>
      <c r="P153" s="61">
        <v>5</v>
      </c>
      <c r="Q153" s="62">
        <f t="shared" si="85"/>
        <v>1</v>
      </c>
      <c r="R153" s="61">
        <v>4</v>
      </c>
      <c r="S153" s="63">
        <f t="shared" si="86"/>
        <v>1</v>
      </c>
      <c r="T153" s="61">
        <v>4</v>
      </c>
      <c r="U153" s="63">
        <f t="shared" si="87"/>
        <v>1</v>
      </c>
      <c r="V153" s="61">
        <v>2</v>
      </c>
      <c r="W153" s="63">
        <f t="shared" si="88"/>
        <v>1</v>
      </c>
      <c r="X153" s="61">
        <v>4</v>
      </c>
      <c r="Y153" s="63">
        <f t="shared" si="89"/>
        <v>1</v>
      </c>
      <c r="Z153" s="61">
        <v>5</v>
      </c>
      <c r="AA153" s="63">
        <f t="shared" si="90"/>
        <v>1</v>
      </c>
      <c r="AB153" s="61">
        <v>7</v>
      </c>
      <c r="AC153" s="63">
        <f t="shared" si="91"/>
        <v>1</v>
      </c>
      <c r="AD153" s="64">
        <v>0</v>
      </c>
      <c r="AE153" s="65">
        <f t="shared" si="92"/>
        <v>0</v>
      </c>
      <c r="AF153" s="64">
        <v>0</v>
      </c>
      <c r="AG153" s="65">
        <f t="shared" si="93"/>
        <v>0</v>
      </c>
      <c r="AH153" s="64">
        <v>0</v>
      </c>
      <c r="AI153" s="65">
        <f t="shared" si="94"/>
        <v>0</v>
      </c>
      <c r="AJ153" s="64"/>
      <c r="AK153" s="65">
        <f t="shared" si="95"/>
        <v>0</v>
      </c>
      <c r="AL153" s="64"/>
      <c r="AM153" s="65">
        <f t="shared" si="96"/>
        <v>0</v>
      </c>
      <c r="AN153" s="64"/>
      <c r="AO153" s="65">
        <f t="shared" si="97"/>
        <v>0</v>
      </c>
      <c r="AP153" s="66">
        <f t="shared" si="98"/>
        <v>32</v>
      </c>
      <c r="AQ153" s="66">
        <f t="shared" si="99"/>
        <v>8</v>
      </c>
      <c r="AR153" s="56">
        <v>1</v>
      </c>
      <c r="AS153" s="56"/>
      <c r="AT153" s="56">
        <v>3</v>
      </c>
      <c r="AU153" s="67">
        <f t="shared" si="100"/>
        <v>4</v>
      </c>
      <c r="AV153" s="68">
        <f t="shared" si="101"/>
        <v>0</v>
      </c>
      <c r="AW153" s="68">
        <f t="shared" si="102"/>
        <v>0</v>
      </c>
      <c r="AX153" s="14">
        <v>4</v>
      </c>
      <c r="AY153" s="67">
        <f t="shared" si="103"/>
        <v>4</v>
      </c>
      <c r="AZ153" s="69">
        <f t="shared" si="104"/>
        <v>1</v>
      </c>
      <c r="BA153" s="69">
        <f t="shared" si="105"/>
        <v>0</v>
      </c>
      <c r="BB153" s="69">
        <f t="shared" si="106"/>
        <v>-1</v>
      </c>
      <c r="BC153" s="67">
        <f t="shared" si="107"/>
        <v>0</v>
      </c>
      <c r="BD153" s="70">
        <f t="shared" si="108"/>
        <v>0</v>
      </c>
      <c r="BE153" s="70">
        <f t="shared" si="109"/>
        <v>-25</v>
      </c>
      <c r="BF153" s="71"/>
      <c r="BG153" s="71"/>
      <c r="BH153" s="71"/>
      <c r="BI153" s="54">
        <f t="shared" si="110"/>
        <v>0</v>
      </c>
      <c r="BJ153" s="18">
        <f t="shared" si="111"/>
        <v>4</v>
      </c>
      <c r="BK153" s="18"/>
      <c r="BL153" s="18">
        <f t="shared" si="112"/>
        <v>4</v>
      </c>
      <c r="BM153" s="18">
        <f t="shared" si="113"/>
        <v>0</v>
      </c>
      <c r="BN153" s="18">
        <f t="shared" si="114"/>
        <v>0</v>
      </c>
      <c r="BO153" s="73"/>
      <c r="BP153" s="55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60"/>
      <c r="CV153" s="56">
        <f t="shared" si="82"/>
        <v>0</v>
      </c>
      <c r="CW153" s="173">
        <f t="shared" si="115"/>
        <v>0</v>
      </c>
      <c r="CX153" s="60"/>
      <c r="CY153" s="60"/>
      <c r="CZ153" s="60"/>
      <c r="DA153" s="60"/>
      <c r="DB153" s="60"/>
      <c r="DC153" s="75"/>
      <c r="DD153" s="60"/>
      <c r="DE153" s="75"/>
      <c r="DF153" s="60"/>
      <c r="DG153" s="60"/>
      <c r="DH153" s="60"/>
      <c r="DI153" s="60"/>
      <c r="DK153" s="3">
        <v>1</v>
      </c>
      <c r="DM153" s="3">
        <v>3</v>
      </c>
      <c r="DN153" s="3">
        <v>4</v>
      </c>
      <c r="DO153" s="85"/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  <c r="FD153" s="85"/>
      <c r="FE153" s="85"/>
    </row>
    <row r="154" spans="1:161" s="3" customFormat="1">
      <c r="A154" s="56">
        <v>199</v>
      </c>
      <c r="B154" s="58">
        <v>80030120</v>
      </c>
      <c r="C154" s="59" t="s">
        <v>239</v>
      </c>
      <c r="D154" s="75" t="s">
        <v>240</v>
      </c>
      <c r="E154" s="60" t="s">
        <v>214</v>
      </c>
      <c r="F154" s="60" t="s">
        <v>106</v>
      </c>
      <c r="G154" s="60" t="s">
        <v>107</v>
      </c>
      <c r="H154" s="60" t="s">
        <v>112</v>
      </c>
      <c r="I154" s="56">
        <v>40</v>
      </c>
      <c r="J154" s="56" t="s">
        <v>109</v>
      </c>
      <c r="K154" s="56" t="s">
        <v>113</v>
      </c>
      <c r="L154" s="61">
        <v>6</v>
      </c>
      <c r="M154" s="62">
        <f t="shared" si="83"/>
        <v>1</v>
      </c>
      <c r="N154" s="61">
        <v>6</v>
      </c>
      <c r="O154" s="62">
        <f t="shared" si="84"/>
        <v>1</v>
      </c>
      <c r="P154" s="61">
        <v>9</v>
      </c>
      <c r="Q154" s="62">
        <f t="shared" si="85"/>
        <v>1</v>
      </c>
      <c r="R154" s="61">
        <v>18</v>
      </c>
      <c r="S154" s="63">
        <f t="shared" si="86"/>
        <v>1</v>
      </c>
      <c r="T154" s="61">
        <v>16</v>
      </c>
      <c r="U154" s="63">
        <f t="shared" si="87"/>
        <v>1</v>
      </c>
      <c r="V154" s="61">
        <v>24</v>
      </c>
      <c r="W154" s="63">
        <f t="shared" si="88"/>
        <v>1</v>
      </c>
      <c r="X154" s="61">
        <v>17</v>
      </c>
      <c r="Y154" s="63">
        <f t="shared" si="89"/>
        <v>1</v>
      </c>
      <c r="Z154" s="61">
        <v>16</v>
      </c>
      <c r="AA154" s="63">
        <f t="shared" si="90"/>
        <v>1</v>
      </c>
      <c r="AB154" s="61">
        <v>18</v>
      </c>
      <c r="AC154" s="63">
        <f t="shared" si="91"/>
        <v>1</v>
      </c>
      <c r="AD154" s="64">
        <v>26</v>
      </c>
      <c r="AE154" s="65">
        <f t="shared" si="92"/>
        <v>1</v>
      </c>
      <c r="AF154" s="64">
        <v>12</v>
      </c>
      <c r="AG154" s="65">
        <f t="shared" si="93"/>
        <v>1</v>
      </c>
      <c r="AH154" s="64">
        <v>21</v>
      </c>
      <c r="AI154" s="65">
        <f t="shared" si="94"/>
        <v>1</v>
      </c>
      <c r="AJ154" s="64"/>
      <c r="AK154" s="65">
        <f t="shared" si="95"/>
        <v>0</v>
      </c>
      <c r="AL154" s="64"/>
      <c r="AM154" s="65">
        <f t="shared" si="96"/>
        <v>0</v>
      </c>
      <c r="AN154" s="64"/>
      <c r="AO154" s="65">
        <f t="shared" si="97"/>
        <v>0</v>
      </c>
      <c r="AP154" s="66">
        <f t="shared" si="98"/>
        <v>189</v>
      </c>
      <c r="AQ154" s="66">
        <f t="shared" si="99"/>
        <v>12</v>
      </c>
      <c r="AR154" s="56">
        <v>1</v>
      </c>
      <c r="AS154" s="56"/>
      <c r="AT154" s="56">
        <v>16</v>
      </c>
      <c r="AU154" s="67">
        <f t="shared" si="100"/>
        <v>17</v>
      </c>
      <c r="AV154" s="68">
        <f t="shared" si="101"/>
        <v>1</v>
      </c>
      <c r="AW154" s="68">
        <f t="shared" si="102"/>
        <v>1</v>
      </c>
      <c r="AX154" s="14">
        <f>IF(AP154&lt;1,0,IF(AND((L154+N154+P154+R154+T154+V154+X154+Z154+AB154)&lt;=40,(L154+N154+P154+R154+T154+V154+X154+Z154+AB154)&gt;0,(AP154)&lt;120),"กรอก",ROUND((IF(AP154&lt;120,((IF((L154+N154+P154+R154+T154+V154+X154+Z154+AB154)=0,0,(IF((L154+N154+P154+R154+T154+V154+X154+Z154+AB154)&lt;=80,6,8))))+((((AE154+AG154+AI154)*30)/20)+(((AK154+AM154+AO154)*35)/20))),(((M154+O154+Q154)*20)/20)+(((S154+U154+W154+Y154+AA154+AC154)*25)/20)+(((AE154+AG154+AI154)*30)/20)+(((AK154+AM154+AO154)*35)/20))),0)))</f>
        <v>15</v>
      </c>
      <c r="AY154" s="67">
        <f t="shared" si="103"/>
        <v>17</v>
      </c>
      <c r="AZ154" s="69">
        <f t="shared" si="104"/>
        <v>0</v>
      </c>
      <c r="BA154" s="69">
        <f t="shared" si="105"/>
        <v>-1</v>
      </c>
      <c r="BB154" s="69">
        <f t="shared" si="106"/>
        <v>1</v>
      </c>
      <c r="BC154" s="67">
        <f t="shared" si="107"/>
        <v>0</v>
      </c>
      <c r="BD154" s="70">
        <f t="shared" si="108"/>
        <v>0</v>
      </c>
      <c r="BE154" s="70">
        <f t="shared" si="109"/>
        <v>6.666666666666667</v>
      </c>
      <c r="BF154" s="71"/>
      <c r="BG154" s="71"/>
      <c r="BH154" s="71">
        <v>1</v>
      </c>
      <c r="BI154" s="54">
        <f t="shared" si="110"/>
        <v>1</v>
      </c>
      <c r="BJ154" s="18">
        <f t="shared" si="111"/>
        <v>16</v>
      </c>
      <c r="BK154" s="18">
        <v>2</v>
      </c>
      <c r="BL154" s="18">
        <f t="shared" si="112"/>
        <v>18</v>
      </c>
      <c r="BM154" s="18">
        <f t="shared" si="113"/>
        <v>1</v>
      </c>
      <c r="BN154" s="18">
        <f t="shared" si="114"/>
        <v>5.8823529411764701</v>
      </c>
      <c r="BO154" s="73"/>
      <c r="BP154" s="55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/>
      <c r="CV154" s="56">
        <f t="shared" si="82"/>
        <v>0</v>
      </c>
      <c r="CW154" s="173">
        <f t="shared" si="115"/>
        <v>0</v>
      </c>
      <c r="CX154" s="60"/>
      <c r="CY154" s="60"/>
      <c r="CZ154" s="60"/>
      <c r="DA154" s="60"/>
      <c r="DB154" s="60"/>
      <c r="DC154" s="75">
        <v>1</v>
      </c>
      <c r="DD154" s="60"/>
      <c r="DE154" s="75"/>
      <c r="DF154" s="60"/>
      <c r="DG154" s="60"/>
      <c r="DH154" s="60"/>
      <c r="DI154" s="60"/>
      <c r="DK154" s="3">
        <v>1</v>
      </c>
      <c r="DM154" s="3">
        <v>15</v>
      </c>
      <c r="DN154" s="3">
        <v>16</v>
      </c>
    </row>
    <row r="155" spans="1:161" s="3" customFormat="1">
      <c r="A155" s="56">
        <v>200</v>
      </c>
      <c r="B155" s="58">
        <v>80030126</v>
      </c>
      <c r="C155" s="59" t="s">
        <v>244</v>
      </c>
      <c r="D155" s="75" t="s">
        <v>243</v>
      </c>
      <c r="E155" s="60" t="s">
        <v>214</v>
      </c>
      <c r="F155" s="60" t="s">
        <v>106</v>
      </c>
      <c r="G155" s="60" t="s">
        <v>107</v>
      </c>
      <c r="H155" s="60" t="s">
        <v>112</v>
      </c>
      <c r="I155" s="56">
        <v>37</v>
      </c>
      <c r="J155" s="56" t="s">
        <v>116</v>
      </c>
      <c r="K155" s="56" t="s">
        <v>113</v>
      </c>
      <c r="L155" s="61">
        <v>26</v>
      </c>
      <c r="M155" s="62">
        <f t="shared" si="83"/>
        <v>1</v>
      </c>
      <c r="N155" s="61">
        <v>24</v>
      </c>
      <c r="O155" s="62">
        <f t="shared" si="84"/>
        <v>1</v>
      </c>
      <c r="P155" s="61">
        <v>23</v>
      </c>
      <c r="Q155" s="62">
        <f t="shared" si="85"/>
        <v>1</v>
      </c>
      <c r="R155" s="61">
        <v>23</v>
      </c>
      <c r="S155" s="63">
        <f t="shared" si="86"/>
        <v>1</v>
      </c>
      <c r="T155" s="61">
        <v>12</v>
      </c>
      <c r="U155" s="63">
        <f t="shared" si="87"/>
        <v>1</v>
      </c>
      <c r="V155" s="61">
        <v>20</v>
      </c>
      <c r="W155" s="63">
        <f t="shared" si="88"/>
        <v>1</v>
      </c>
      <c r="X155" s="61">
        <v>26</v>
      </c>
      <c r="Y155" s="63">
        <f t="shared" si="89"/>
        <v>1</v>
      </c>
      <c r="Z155" s="61">
        <v>25</v>
      </c>
      <c r="AA155" s="63">
        <f t="shared" si="90"/>
        <v>1</v>
      </c>
      <c r="AB155" s="61">
        <v>16</v>
      </c>
      <c r="AC155" s="63">
        <f t="shared" si="91"/>
        <v>1</v>
      </c>
      <c r="AD155" s="64">
        <v>9</v>
      </c>
      <c r="AE155" s="65">
        <f t="shared" si="92"/>
        <v>1</v>
      </c>
      <c r="AF155" s="64">
        <v>30</v>
      </c>
      <c r="AG155" s="65">
        <f t="shared" si="93"/>
        <v>1</v>
      </c>
      <c r="AH155" s="64">
        <v>19</v>
      </c>
      <c r="AI155" s="65">
        <f t="shared" si="94"/>
        <v>1</v>
      </c>
      <c r="AJ155" s="64"/>
      <c r="AK155" s="65">
        <f t="shared" si="95"/>
        <v>0</v>
      </c>
      <c r="AL155" s="64"/>
      <c r="AM155" s="65">
        <f t="shared" si="96"/>
        <v>0</v>
      </c>
      <c r="AN155" s="64"/>
      <c r="AO155" s="65">
        <f t="shared" si="97"/>
        <v>0</v>
      </c>
      <c r="AP155" s="66">
        <f t="shared" si="98"/>
        <v>253</v>
      </c>
      <c r="AQ155" s="66">
        <f t="shared" si="99"/>
        <v>12</v>
      </c>
      <c r="AR155" s="56">
        <v>1</v>
      </c>
      <c r="AS155" s="56"/>
      <c r="AT155" s="56">
        <v>16</v>
      </c>
      <c r="AU155" s="67">
        <f t="shared" si="100"/>
        <v>17</v>
      </c>
      <c r="AV155" s="68">
        <f t="shared" si="101"/>
        <v>1</v>
      </c>
      <c r="AW155" s="68">
        <f t="shared" si="102"/>
        <v>1</v>
      </c>
      <c r="AX155" s="14">
        <f>IF(AP155&lt;1,0,IF(AND((L155+N155+P155+R155+T155+V155+X155+Z155+AB155)&lt;=40,(L155+N155+P155+R155+T155+V155+X155+Z155+AB155)&gt;0,(AP155)&lt;120),"กรอก",ROUND((IF(AP155&lt;120,((IF((L155+N155+P155+R155+T155+V155+X155+Z155+AB155)=0,0,(IF((L155+N155+P155+R155+T155+V155+X155+Z155+AB155)&lt;=80,6,8))))+((((AE155+AG155+AI155)*30)/20)+(((AK155+AM155+AO155)*35)/20))),(((M155+O155+Q155)*20)/20)+(((S155+U155+W155+Y155+AA155+AC155)*25)/20)+(((AE155+AG155+AI155)*30)/20)+(((AK155+AM155+AO155)*35)/20))),0)))</f>
        <v>15</v>
      </c>
      <c r="AY155" s="67">
        <f t="shared" si="103"/>
        <v>17</v>
      </c>
      <c r="AZ155" s="69">
        <f t="shared" si="104"/>
        <v>0</v>
      </c>
      <c r="BA155" s="69">
        <f t="shared" si="105"/>
        <v>-1</v>
      </c>
      <c r="BB155" s="69">
        <f t="shared" si="106"/>
        <v>1</v>
      </c>
      <c r="BC155" s="67">
        <f t="shared" si="107"/>
        <v>0</v>
      </c>
      <c r="BD155" s="70">
        <f t="shared" si="108"/>
        <v>0</v>
      </c>
      <c r="BE155" s="70">
        <f t="shared" si="109"/>
        <v>6.666666666666667</v>
      </c>
      <c r="BF155" s="71"/>
      <c r="BG155" s="71"/>
      <c r="BH155" s="71">
        <v>4</v>
      </c>
      <c r="BI155" s="54">
        <f t="shared" si="110"/>
        <v>4</v>
      </c>
      <c r="BJ155" s="18">
        <f t="shared" si="111"/>
        <v>13</v>
      </c>
      <c r="BK155" s="18">
        <v>4</v>
      </c>
      <c r="BL155" s="18">
        <f t="shared" si="112"/>
        <v>17</v>
      </c>
      <c r="BM155" s="18">
        <f t="shared" si="113"/>
        <v>0</v>
      </c>
      <c r="BN155" s="18">
        <f t="shared" si="114"/>
        <v>0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/>
      <c r="CV155" s="56">
        <f t="shared" si="82"/>
        <v>0</v>
      </c>
      <c r="CW155" s="173">
        <f t="shared" si="115"/>
        <v>0</v>
      </c>
      <c r="CX155" s="60"/>
      <c r="CY155" s="60"/>
      <c r="CZ155" s="60"/>
      <c r="DA155" s="60"/>
      <c r="DB155" s="60"/>
      <c r="DC155" s="75">
        <v>1</v>
      </c>
      <c r="DD155" s="60"/>
      <c r="DE155" s="75"/>
      <c r="DF155" s="60"/>
      <c r="DG155" s="60"/>
      <c r="DH155" s="60"/>
      <c r="DI155" s="60"/>
      <c r="DK155" s="3">
        <v>1</v>
      </c>
      <c r="DM155" s="3">
        <v>16</v>
      </c>
      <c r="DN155" s="3">
        <v>17</v>
      </c>
    </row>
    <row r="156" spans="1:161" s="3" customFormat="1">
      <c r="A156" s="56">
        <v>201</v>
      </c>
      <c r="B156" s="58">
        <v>80030128</v>
      </c>
      <c r="C156" s="59" t="s">
        <v>247</v>
      </c>
      <c r="D156" s="75" t="s">
        <v>248</v>
      </c>
      <c r="E156" s="60" t="s">
        <v>214</v>
      </c>
      <c r="F156" s="60" t="s">
        <v>106</v>
      </c>
      <c r="G156" s="60" t="s">
        <v>107</v>
      </c>
      <c r="H156" s="60" t="s">
        <v>108</v>
      </c>
      <c r="I156" s="56">
        <v>40</v>
      </c>
      <c r="J156" s="56" t="s">
        <v>109</v>
      </c>
      <c r="K156" s="56" t="s">
        <v>110</v>
      </c>
      <c r="L156" s="61">
        <v>0</v>
      </c>
      <c r="M156" s="62">
        <f t="shared" si="83"/>
        <v>0</v>
      </c>
      <c r="N156" s="61">
        <v>0</v>
      </c>
      <c r="O156" s="62">
        <f t="shared" si="84"/>
        <v>0</v>
      </c>
      <c r="P156" s="61">
        <v>0</v>
      </c>
      <c r="Q156" s="62">
        <f t="shared" si="85"/>
        <v>0</v>
      </c>
      <c r="R156" s="61">
        <v>0</v>
      </c>
      <c r="S156" s="63">
        <f t="shared" si="86"/>
        <v>0</v>
      </c>
      <c r="T156" s="61">
        <v>0</v>
      </c>
      <c r="U156" s="63">
        <f t="shared" si="87"/>
        <v>0</v>
      </c>
      <c r="V156" s="61">
        <v>2</v>
      </c>
      <c r="W156" s="63">
        <f t="shared" si="88"/>
        <v>1</v>
      </c>
      <c r="X156" s="61">
        <v>1</v>
      </c>
      <c r="Y156" s="63">
        <f t="shared" si="89"/>
        <v>1</v>
      </c>
      <c r="Z156" s="61">
        <v>1</v>
      </c>
      <c r="AA156" s="63">
        <f t="shared" si="90"/>
        <v>1</v>
      </c>
      <c r="AB156" s="61">
        <v>2</v>
      </c>
      <c r="AC156" s="63">
        <f t="shared" si="91"/>
        <v>1</v>
      </c>
      <c r="AD156" s="64">
        <v>0</v>
      </c>
      <c r="AE156" s="65">
        <f t="shared" si="92"/>
        <v>0</v>
      </c>
      <c r="AF156" s="64">
        <v>0</v>
      </c>
      <c r="AG156" s="65">
        <f t="shared" si="93"/>
        <v>0</v>
      </c>
      <c r="AH156" s="64">
        <v>0</v>
      </c>
      <c r="AI156" s="65">
        <f t="shared" si="94"/>
        <v>0</v>
      </c>
      <c r="AJ156" s="64"/>
      <c r="AK156" s="65">
        <f t="shared" si="95"/>
        <v>0</v>
      </c>
      <c r="AL156" s="64"/>
      <c r="AM156" s="65">
        <f t="shared" si="96"/>
        <v>0</v>
      </c>
      <c r="AN156" s="64"/>
      <c r="AO156" s="65">
        <f t="shared" si="97"/>
        <v>0</v>
      </c>
      <c r="AP156" s="66">
        <f t="shared" si="98"/>
        <v>6</v>
      </c>
      <c r="AQ156" s="66">
        <f t="shared" si="99"/>
        <v>4</v>
      </c>
      <c r="AR156" s="56">
        <v>1</v>
      </c>
      <c r="AS156" s="56"/>
      <c r="AT156" s="56">
        <v>0</v>
      </c>
      <c r="AU156" s="67">
        <f t="shared" si="100"/>
        <v>1</v>
      </c>
      <c r="AV156" s="68">
        <f t="shared" si="101"/>
        <v>0</v>
      </c>
      <c r="AW156" s="68">
        <f t="shared" si="102"/>
        <v>0</v>
      </c>
      <c r="AX156" s="14">
        <v>0</v>
      </c>
      <c r="AY156" s="67">
        <f t="shared" si="103"/>
        <v>0</v>
      </c>
      <c r="AZ156" s="69">
        <f t="shared" si="104"/>
        <v>1</v>
      </c>
      <c r="BA156" s="69">
        <f t="shared" si="105"/>
        <v>0</v>
      </c>
      <c r="BB156" s="69">
        <f t="shared" si="106"/>
        <v>0</v>
      </c>
      <c r="BC156" s="67">
        <f t="shared" si="107"/>
        <v>1</v>
      </c>
      <c r="BD156" s="70">
        <f t="shared" si="108"/>
        <v>0</v>
      </c>
      <c r="BE156" s="70">
        <f t="shared" si="109"/>
        <v>0</v>
      </c>
      <c r="BF156" s="71"/>
      <c r="BG156" s="71"/>
      <c r="BH156" s="71"/>
      <c r="BI156" s="54">
        <f t="shared" si="110"/>
        <v>0</v>
      </c>
      <c r="BJ156" s="18">
        <f t="shared" si="111"/>
        <v>1</v>
      </c>
      <c r="BK156" s="18"/>
      <c r="BL156" s="18">
        <f t="shared" si="112"/>
        <v>1</v>
      </c>
      <c r="BM156" s="18">
        <f t="shared" si="113"/>
        <v>1</v>
      </c>
      <c r="BN156" s="18" t="e">
        <f t="shared" si="114"/>
        <v>#DIV/0!</v>
      </c>
      <c r="BO156" s="73"/>
      <c r="BP156" s="55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/>
      <c r="CV156" s="56">
        <f t="shared" si="82"/>
        <v>1</v>
      </c>
      <c r="CW156" s="173" t="e">
        <f t="shared" si="115"/>
        <v>#DIV/0!</v>
      </c>
      <c r="CX156" s="60"/>
      <c r="CY156" s="60"/>
      <c r="CZ156" s="60"/>
      <c r="DA156" s="60"/>
      <c r="DB156" s="60"/>
      <c r="DC156" s="75">
        <v>1</v>
      </c>
      <c r="DD156" s="60"/>
      <c r="DE156" s="75"/>
      <c r="DF156" s="60"/>
      <c r="DG156" s="60"/>
      <c r="DH156" s="60"/>
      <c r="DI156" s="60"/>
      <c r="DK156" s="3">
        <v>1</v>
      </c>
      <c r="DM156" s="3">
        <v>0</v>
      </c>
      <c r="DN156" s="3">
        <v>1</v>
      </c>
    </row>
    <row r="157" spans="1:161" s="3" customFormat="1">
      <c r="A157" s="56">
        <v>202</v>
      </c>
      <c r="B157" s="58">
        <v>80030155</v>
      </c>
      <c r="C157" s="59" t="s">
        <v>273</v>
      </c>
      <c r="D157" s="75" t="s">
        <v>246</v>
      </c>
      <c r="E157" s="60" t="s">
        <v>214</v>
      </c>
      <c r="F157" s="60" t="s">
        <v>106</v>
      </c>
      <c r="G157" s="60" t="s">
        <v>107</v>
      </c>
      <c r="H157" s="60" t="s">
        <v>108</v>
      </c>
      <c r="I157" s="56">
        <v>17</v>
      </c>
      <c r="J157" s="56" t="s">
        <v>116</v>
      </c>
      <c r="K157" s="56" t="s">
        <v>110</v>
      </c>
      <c r="L157" s="61">
        <v>0</v>
      </c>
      <c r="M157" s="62">
        <f t="shared" si="83"/>
        <v>0</v>
      </c>
      <c r="N157" s="61">
        <v>0</v>
      </c>
      <c r="O157" s="62">
        <f t="shared" si="84"/>
        <v>0</v>
      </c>
      <c r="P157" s="61">
        <v>0</v>
      </c>
      <c r="Q157" s="62">
        <f t="shared" si="85"/>
        <v>0</v>
      </c>
      <c r="R157" s="61">
        <v>0</v>
      </c>
      <c r="S157" s="63">
        <f t="shared" si="86"/>
        <v>0</v>
      </c>
      <c r="T157" s="61">
        <v>0</v>
      </c>
      <c r="U157" s="63">
        <f t="shared" si="87"/>
        <v>0</v>
      </c>
      <c r="V157" s="61">
        <v>0</v>
      </c>
      <c r="W157" s="63">
        <f t="shared" si="88"/>
        <v>0</v>
      </c>
      <c r="X157" s="61">
        <v>0</v>
      </c>
      <c r="Y157" s="63">
        <f t="shared" si="89"/>
        <v>0</v>
      </c>
      <c r="Z157" s="61">
        <v>3</v>
      </c>
      <c r="AA157" s="63">
        <f t="shared" si="90"/>
        <v>1</v>
      </c>
      <c r="AB157" s="61">
        <v>2</v>
      </c>
      <c r="AC157" s="63">
        <f t="shared" si="91"/>
        <v>1</v>
      </c>
      <c r="AD157" s="64">
        <v>0</v>
      </c>
      <c r="AE157" s="65">
        <f t="shared" si="92"/>
        <v>0</v>
      </c>
      <c r="AF157" s="64">
        <v>0</v>
      </c>
      <c r="AG157" s="65">
        <f t="shared" si="93"/>
        <v>0</v>
      </c>
      <c r="AH157" s="64">
        <v>0</v>
      </c>
      <c r="AI157" s="65">
        <f t="shared" si="94"/>
        <v>0</v>
      </c>
      <c r="AJ157" s="64"/>
      <c r="AK157" s="65">
        <f t="shared" si="95"/>
        <v>0</v>
      </c>
      <c r="AL157" s="64"/>
      <c r="AM157" s="65">
        <f t="shared" si="96"/>
        <v>0</v>
      </c>
      <c r="AN157" s="64"/>
      <c r="AO157" s="65">
        <f t="shared" si="97"/>
        <v>0</v>
      </c>
      <c r="AP157" s="66">
        <f t="shared" si="98"/>
        <v>5</v>
      </c>
      <c r="AQ157" s="66">
        <f t="shared" si="99"/>
        <v>2</v>
      </c>
      <c r="AR157" s="56">
        <v>1</v>
      </c>
      <c r="AS157" s="56"/>
      <c r="AT157" s="56">
        <v>1</v>
      </c>
      <c r="AU157" s="67">
        <f t="shared" si="100"/>
        <v>2</v>
      </c>
      <c r="AV157" s="68">
        <f t="shared" si="101"/>
        <v>0</v>
      </c>
      <c r="AW157" s="68">
        <f t="shared" si="102"/>
        <v>0</v>
      </c>
      <c r="AX157" s="14">
        <v>2</v>
      </c>
      <c r="AY157" s="67">
        <f t="shared" si="103"/>
        <v>2</v>
      </c>
      <c r="AZ157" s="69">
        <f t="shared" si="104"/>
        <v>1</v>
      </c>
      <c r="BA157" s="69">
        <f t="shared" si="105"/>
        <v>0</v>
      </c>
      <c r="BB157" s="69">
        <f t="shared" si="106"/>
        <v>-1</v>
      </c>
      <c r="BC157" s="67">
        <f t="shared" si="107"/>
        <v>0</v>
      </c>
      <c r="BD157" s="70">
        <f t="shared" si="108"/>
        <v>0</v>
      </c>
      <c r="BE157" s="70">
        <f t="shared" si="109"/>
        <v>-50</v>
      </c>
      <c r="BF157" s="71"/>
      <c r="BG157" s="71"/>
      <c r="BH157" s="71">
        <v>1</v>
      </c>
      <c r="BI157" s="54">
        <f t="shared" si="110"/>
        <v>1</v>
      </c>
      <c r="BJ157" s="18">
        <f t="shared" si="111"/>
        <v>1</v>
      </c>
      <c r="BK157" s="18"/>
      <c r="BL157" s="18">
        <f t="shared" si="112"/>
        <v>1</v>
      </c>
      <c r="BM157" s="18">
        <f t="shared" si="113"/>
        <v>-1</v>
      </c>
      <c r="BN157" s="18">
        <f t="shared" si="114"/>
        <v>-50</v>
      </c>
      <c r="BO157" s="73"/>
      <c r="BP157" s="55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60"/>
      <c r="CV157" s="56">
        <f t="shared" si="82"/>
        <v>0</v>
      </c>
      <c r="CW157" s="173">
        <f t="shared" si="115"/>
        <v>0</v>
      </c>
      <c r="CX157" s="60"/>
      <c r="CY157" s="60"/>
      <c r="CZ157" s="60"/>
      <c r="DA157" s="60"/>
      <c r="DB157" s="60"/>
      <c r="DC157" s="75"/>
      <c r="DD157" s="60"/>
      <c r="DE157" s="75"/>
      <c r="DF157" s="60"/>
      <c r="DG157" s="60"/>
      <c r="DH157" s="60"/>
      <c r="DI157" s="60"/>
      <c r="DK157" s="3">
        <v>1</v>
      </c>
      <c r="DM157" s="3">
        <v>2</v>
      </c>
      <c r="DN157" s="3">
        <v>3</v>
      </c>
    </row>
    <row r="158" spans="1:161" s="3" customFormat="1">
      <c r="A158" s="56">
        <v>203</v>
      </c>
      <c r="B158" s="58">
        <v>80030162</v>
      </c>
      <c r="C158" s="59" t="s">
        <v>280</v>
      </c>
      <c r="D158" s="75" t="s">
        <v>279</v>
      </c>
      <c r="E158" s="60" t="s">
        <v>214</v>
      </c>
      <c r="F158" s="60" t="s">
        <v>106</v>
      </c>
      <c r="G158" s="60" t="s">
        <v>107</v>
      </c>
      <c r="H158" s="60" t="s">
        <v>112</v>
      </c>
      <c r="I158" s="56">
        <v>60</v>
      </c>
      <c r="J158" s="56" t="s">
        <v>116</v>
      </c>
      <c r="K158" s="56" t="s">
        <v>281</v>
      </c>
      <c r="L158" s="61">
        <v>3</v>
      </c>
      <c r="M158" s="62">
        <f t="shared" si="83"/>
        <v>1</v>
      </c>
      <c r="N158" s="61">
        <v>7</v>
      </c>
      <c r="O158" s="62">
        <f t="shared" si="84"/>
        <v>1</v>
      </c>
      <c r="P158" s="61">
        <v>6</v>
      </c>
      <c r="Q158" s="62">
        <f t="shared" si="85"/>
        <v>1</v>
      </c>
      <c r="R158" s="61">
        <v>10</v>
      </c>
      <c r="S158" s="63">
        <f t="shared" si="86"/>
        <v>1</v>
      </c>
      <c r="T158" s="61">
        <v>7</v>
      </c>
      <c r="U158" s="63">
        <f t="shared" si="87"/>
        <v>1</v>
      </c>
      <c r="V158" s="61">
        <v>8</v>
      </c>
      <c r="W158" s="63">
        <f t="shared" si="88"/>
        <v>1</v>
      </c>
      <c r="X158" s="61">
        <v>9</v>
      </c>
      <c r="Y158" s="63">
        <f t="shared" si="89"/>
        <v>1</v>
      </c>
      <c r="Z158" s="61">
        <v>9</v>
      </c>
      <c r="AA158" s="63">
        <f t="shared" si="90"/>
        <v>1</v>
      </c>
      <c r="AB158" s="61">
        <v>8</v>
      </c>
      <c r="AC158" s="63">
        <f t="shared" si="91"/>
        <v>1</v>
      </c>
      <c r="AD158" s="64">
        <v>16</v>
      </c>
      <c r="AE158" s="65">
        <f t="shared" si="92"/>
        <v>1</v>
      </c>
      <c r="AF158" s="64">
        <v>20</v>
      </c>
      <c r="AG158" s="65">
        <f t="shared" si="93"/>
        <v>1</v>
      </c>
      <c r="AH158" s="64">
        <v>10</v>
      </c>
      <c r="AI158" s="65">
        <f t="shared" si="94"/>
        <v>1</v>
      </c>
      <c r="AJ158" s="64"/>
      <c r="AK158" s="65">
        <f t="shared" si="95"/>
        <v>0</v>
      </c>
      <c r="AL158" s="64"/>
      <c r="AM158" s="65">
        <f t="shared" si="96"/>
        <v>0</v>
      </c>
      <c r="AN158" s="64"/>
      <c r="AO158" s="65">
        <f t="shared" si="97"/>
        <v>0</v>
      </c>
      <c r="AP158" s="66">
        <f t="shared" si="98"/>
        <v>113</v>
      </c>
      <c r="AQ158" s="66">
        <f t="shared" si="99"/>
        <v>12</v>
      </c>
      <c r="AR158" s="56">
        <v>1</v>
      </c>
      <c r="AS158" s="56"/>
      <c r="AT158" s="56">
        <v>11</v>
      </c>
      <c r="AU158" s="67">
        <f t="shared" si="100"/>
        <v>12</v>
      </c>
      <c r="AV158" s="68">
        <f t="shared" si="101"/>
        <v>1</v>
      </c>
      <c r="AW158" s="68">
        <f t="shared" si="102"/>
        <v>0</v>
      </c>
      <c r="AX158" s="14">
        <f>IF(AP158&lt;1,0,IF(AND((L158+N158+P158+R158+T158+V158+X158+Z158+AB158)&lt;=40,(L158+N158+P158+R158+T158+V158+X158+Z158+AB158)&gt;0,(AP158)&lt;120),"กรอก",ROUND((IF(AP158&lt;120,((IF((L158+N158+P158+R158+T158+V158+X158+Z158+AB158)=0,0,(IF((L158+N158+P158+R158+T158+V158+X158+Z158+AB158)&lt;=80,6,8))))+((((AE158+AG158+AI158)*30)/20)+(((AK158+AM158+AO158)*35)/20))),(((M158+O158+Q158)*20)/20)+(((S158+U158+W158+Y158+AA158+AC158)*25)/20)+(((AE158+AG158+AI158)*30)/20)+(((AK158+AM158+AO158)*35)/20))),0)))</f>
        <v>11</v>
      </c>
      <c r="AY158" s="67">
        <f t="shared" si="103"/>
        <v>12</v>
      </c>
      <c r="AZ158" s="69">
        <f t="shared" si="104"/>
        <v>0</v>
      </c>
      <c r="BA158" s="69">
        <f t="shared" si="105"/>
        <v>0</v>
      </c>
      <c r="BB158" s="69">
        <f t="shared" si="106"/>
        <v>0</v>
      </c>
      <c r="BC158" s="67">
        <f t="shared" si="107"/>
        <v>0</v>
      </c>
      <c r="BD158" s="70">
        <f t="shared" si="108"/>
        <v>0</v>
      </c>
      <c r="BE158" s="70">
        <f t="shared" si="109"/>
        <v>0</v>
      </c>
      <c r="BF158" s="71"/>
      <c r="BG158" s="71"/>
      <c r="BH158" s="71"/>
      <c r="BI158" s="54">
        <f t="shared" si="110"/>
        <v>0</v>
      </c>
      <c r="BJ158" s="18">
        <f t="shared" si="111"/>
        <v>12</v>
      </c>
      <c r="BK158" s="18"/>
      <c r="BL158" s="18">
        <f t="shared" si="112"/>
        <v>12</v>
      </c>
      <c r="BM158" s="18">
        <f t="shared" si="113"/>
        <v>0</v>
      </c>
      <c r="BN158" s="18">
        <f t="shared" si="114"/>
        <v>0</v>
      </c>
      <c r="BO158" s="73"/>
      <c r="BP158" s="55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60"/>
      <c r="CV158" s="56">
        <f t="shared" si="82"/>
        <v>0</v>
      </c>
      <c r="CW158" s="173">
        <f t="shared" si="115"/>
        <v>0</v>
      </c>
      <c r="CX158" s="60"/>
      <c r="CY158" s="60"/>
      <c r="CZ158" s="60"/>
      <c r="DA158" s="60"/>
      <c r="DB158" s="60"/>
      <c r="DC158" s="75"/>
      <c r="DD158" s="60"/>
      <c r="DE158" s="75">
        <v>1</v>
      </c>
      <c r="DF158" s="60"/>
      <c r="DG158" s="60"/>
      <c r="DH158" s="60"/>
      <c r="DI158" s="60"/>
      <c r="DK158" s="3">
        <v>1</v>
      </c>
      <c r="DM158" s="3">
        <v>11</v>
      </c>
      <c r="DN158" s="3">
        <v>12</v>
      </c>
    </row>
    <row r="159" spans="1:161" s="3" customFormat="1">
      <c r="A159" s="56">
        <v>222</v>
      </c>
      <c r="B159" s="58">
        <v>80030159</v>
      </c>
      <c r="C159" s="59" t="s">
        <v>275</v>
      </c>
      <c r="D159" s="75" t="s">
        <v>276</v>
      </c>
      <c r="E159" s="60" t="s">
        <v>214</v>
      </c>
      <c r="F159" s="60" t="s">
        <v>106</v>
      </c>
      <c r="G159" s="60" t="s">
        <v>107</v>
      </c>
      <c r="H159" s="60" t="s">
        <v>112</v>
      </c>
      <c r="I159" s="56">
        <v>30</v>
      </c>
      <c r="J159" s="56" t="s">
        <v>116</v>
      </c>
      <c r="K159" s="56" t="s">
        <v>110</v>
      </c>
      <c r="L159" s="61">
        <v>0</v>
      </c>
      <c r="M159" s="62">
        <f t="shared" si="83"/>
        <v>0</v>
      </c>
      <c r="N159" s="61">
        <v>1</v>
      </c>
      <c r="O159" s="62">
        <f t="shared" si="84"/>
        <v>1</v>
      </c>
      <c r="P159" s="61">
        <v>2</v>
      </c>
      <c r="Q159" s="62">
        <f t="shared" si="85"/>
        <v>1</v>
      </c>
      <c r="R159" s="61">
        <v>3</v>
      </c>
      <c r="S159" s="63">
        <f t="shared" si="86"/>
        <v>1</v>
      </c>
      <c r="T159" s="61">
        <v>3</v>
      </c>
      <c r="U159" s="63">
        <f t="shared" si="87"/>
        <v>1</v>
      </c>
      <c r="V159" s="61">
        <v>8</v>
      </c>
      <c r="W159" s="63">
        <f t="shared" si="88"/>
        <v>1</v>
      </c>
      <c r="X159" s="61">
        <v>6</v>
      </c>
      <c r="Y159" s="63">
        <f t="shared" si="89"/>
        <v>1</v>
      </c>
      <c r="Z159" s="61">
        <v>8</v>
      </c>
      <c r="AA159" s="63">
        <f t="shared" si="90"/>
        <v>1</v>
      </c>
      <c r="AB159" s="61">
        <v>6</v>
      </c>
      <c r="AC159" s="63">
        <f t="shared" si="91"/>
        <v>1</v>
      </c>
      <c r="AD159" s="64">
        <v>0</v>
      </c>
      <c r="AE159" s="65">
        <f t="shared" si="92"/>
        <v>0</v>
      </c>
      <c r="AF159" s="64">
        <v>5</v>
      </c>
      <c r="AG159" s="65">
        <f t="shared" si="93"/>
        <v>1</v>
      </c>
      <c r="AH159" s="64">
        <v>1</v>
      </c>
      <c r="AI159" s="65">
        <f t="shared" si="94"/>
        <v>1</v>
      </c>
      <c r="AJ159" s="64"/>
      <c r="AK159" s="65">
        <f t="shared" si="95"/>
        <v>0</v>
      </c>
      <c r="AL159" s="64"/>
      <c r="AM159" s="65">
        <f t="shared" si="96"/>
        <v>0</v>
      </c>
      <c r="AN159" s="64"/>
      <c r="AO159" s="65">
        <f t="shared" si="97"/>
        <v>0</v>
      </c>
      <c r="AP159" s="66">
        <f t="shared" si="98"/>
        <v>43</v>
      </c>
      <c r="AQ159" s="66">
        <f t="shared" si="99"/>
        <v>10</v>
      </c>
      <c r="AR159" s="56">
        <v>1</v>
      </c>
      <c r="AS159" s="56"/>
      <c r="AT159" s="56">
        <v>7</v>
      </c>
      <c r="AU159" s="67">
        <f t="shared" si="100"/>
        <v>8</v>
      </c>
      <c r="AV159" s="68">
        <f t="shared" si="101"/>
        <v>1</v>
      </c>
      <c r="AW159" s="68">
        <f t="shared" si="102"/>
        <v>0</v>
      </c>
      <c r="AX159" s="14">
        <v>6</v>
      </c>
      <c r="AY159" s="67">
        <f t="shared" si="103"/>
        <v>7</v>
      </c>
      <c r="AZ159" s="69">
        <f t="shared" si="104"/>
        <v>0</v>
      </c>
      <c r="BA159" s="69">
        <f t="shared" si="105"/>
        <v>0</v>
      </c>
      <c r="BB159" s="69">
        <f t="shared" si="106"/>
        <v>1</v>
      </c>
      <c r="BC159" s="67">
        <f t="shared" si="107"/>
        <v>1</v>
      </c>
      <c r="BD159" s="70">
        <f t="shared" si="108"/>
        <v>14.285714285714285</v>
      </c>
      <c r="BE159" s="70">
        <f t="shared" si="109"/>
        <v>16.666666666666664</v>
      </c>
      <c r="BF159" s="71"/>
      <c r="BG159" s="71"/>
      <c r="BH159" s="71">
        <v>1</v>
      </c>
      <c r="BI159" s="54">
        <f t="shared" si="110"/>
        <v>1</v>
      </c>
      <c r="BJ159" s="18">
        <f t="shared" si="111"/>
        <v>7</v>
      </c>
      <c r="BK159" s="18"/>
      <c r="BL159" s="18">
        <f t="shared" si="112"/>
        <v>7</v>
      </c>
      <c r="BM159" s="18">
        <f t="shared" si="113"/>
        <v>0</v>
      </c>
      <c r="BN159" s="18">
        <f t="shared" si="114"/>
        <v>0</v>
      </c>
      <c r="BO159" s="73"/>
      <c r="BP159" s="55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60"/>
      <c r="CV159" s="56">
        <f t="shared" si="82"/>
        <v>1</v>
      </c>
      <c r="CW159" s="173">
        <f t="shared" si="115"/>
        <v>14.285714285714285</v>
      </c>
      <c r="CX159" s="60"/>
      <c r="CY159" s="60"/>
      <c r="CZ159" s="60"/>
      <c r="DA159" s="60"/>
      <c r="DB159" s="60"/>
      <c r="DC159" s="75"/>
      <c r="DD159" s="60"/>
      <c r="DE159" s="75"/>
      <c r="DF159" s="60"/>
      <c r="DG159" s="60"/>
      <c r="DH159" s="60"/>
      <c r="DI159" s="60"/>
      <c r="DK159" s="3">
        <v>1</v>
      </c>
      <c r="DM159" s="3">
        <v>8</v>
      </c>
      <c r="DN159" s="3">
        <v>9</v>
      </c>
    </row>
    <row r="160" spans="1:161" s="3" customFormat="1">
      <c r="A160" s="56">
        <v>223</v>
      </c>
      <c r="B160" s="58">
        <v>80030103</v>
      </c>
      <c r="C160" s="59" t="s">
        <v>224</v>
      </c>
      <c r="D160" s="75" t="s">
        <v>223</v>
      </c>
      <c r="E160" s="60" t="s">
        <v>214</v>
      </c>
      <c r="F160" s="60" t="s">
        <v>106</v>
      </c>
      <c r="G160" s="60" t="s">
        <v>107</v>
      </c>
      <c r="H160" s="60" t="s">
        <v>112</v>
      </c>
      <c r="I160" s="56">
        <v>35</v>
      </c>
      <c r="J160" s="56" t="s">
        <v>116</v>
      </c>
      <c r="K160" s="56" t="s">
        <v>113</v>
      </c>
      <c r="L160" s="61">
        <v>0</v>
      </c>
      <c r="M160" s="62">
        <f t="shared" si="83"/>
        <v>0</v>
      </c>
      <c r="N160" s="61">
        <v>3</v>
      </c>
      <c r="O160" s="62">
        <f t="shared" si="84"/>
        <v>1</v>
      </c>
      <c r="P160" s="61">
        <v>4</v>
      </c>
      <c r="Q160" s="62">
        <f t="shared" si="85"/>
        <v>1</v>
      </c>
      <c r="R160" s="61">
        <v>3</v>
      </c>
      <c r="S160" s="63">
        <f t="shared" si="86"/>
        <v>1</v>
      </c>
      <c r="T160" s="61">
        <v>5</v>
      </c>
      <c r="U160" s="63">
        <f t="shared" si="87"/>
        <v>1</v>
      </c>
      <c r="V160" s="61">
        <v>5</v>
      </c>
      <c r="W160" s="63">
        <f t="shared" si="88"/>
        <v>1</v>
      </c>
      <c r="X160" s="61">
        <v>7</v>
      </c>
      <c r="Y160" s="63">
        <f t="shared" si="89"/>
        <v>1</v>
      </c>
      <c r="Z160" s="61">
        <v>6</v>
      </c>
      <c r="AA160" s="63">
        <f t="shared" si="90"/>
        <v>1</v>
      </c>
      <c r="AB160" s="61">
        <v>5</v>
      </c>
      <c r="AC160" s="63">
        <f t="shared" si="91"/>
        <v>1</v>
      </c>
      <c r="AD160" s="64">
        <v>7</v>
      </c>
      <c r="AE160" s="65">
        <f t="shared" si="92"/>
        <v>1</v>
      </c>
      <c r="AF160" s="64">
        <v>4</v>
      </c>
      <c r="AG160" s="65">
        <f t="shared" si="93"/>
        <v>1</v>
      </c>
      <c r="AH160" s="64">
        <v>6</v>
      </c>
      <c r="AI160" s="65">
        <f t="shared" si="94"/>
        <v>1</v>
      </c>
      <c r="AJ160" s="64"/>
      <c r="AK160" s="65">
        <f t="shared" si="95"/>
        <v>0</v>
      </c>
      <c r="AL160" s="64"/>
      <c r="AM160" s="65">
        <f t="shared" si="96"/>
        <v>0</v>
      </c>
      <c r="AN160" s="64"/>
      <c r="AO160" s="65">
        <f t="shared" si="97"/>
        <v>0</v>
      </c>
      <c r="AP160" s="66">
        <f t="shared" si="98"/>
        <v>55</v>
      </c>
      <c r="AQ160" s="66">
        <f t="shared" si="99"/>
        <v>11</v>
      </c>
      <c r="AR160" s="56">
        <v>1</v>
      </c>
      <c r="AS160" s="56"/>
      <c r="AT160" s="56">
        <v>5</v>
      </c>
      <c r="AU160" s="67">
        <f t="shared" si="100"/>
        <v>6</v>
      </c>
      <c r="AV160" s="68">
        <f t="shared" si="101"/>
        <v>1</v>
      </c>
      <c r="AW160" s="68">
        <f t="shared" si="102"/>
        <v>0</v>
      </c>
      <c r="AX160" s="14">
        <v>4</v>
      </c>
      <c r="AY160" s="67">
        <f t="shared" si="103"/>
        <v>5</v>
      </c>
      <c r="AZ160" s="69">
        <f t="shared" si="104"/>
        <v>0</v>
      </c>
      <c r="BA160" s="69">
        <f t="shared" si="105"/>
        <v>0</v>
      </c>
      <c r="BB160" s="69">
        <f t="shared" si="106"/>
        <v>1</v>
      </c>
      <c r="BC160" s="67">
        <f t="shared" si="107"/>
        <v>1</v>
      </c>
      <c r="BD160" s="70">
        <f t="shared" si="108"/>
        <v>20</v>
      </c>
      <c r="BE160" s="70">
        <f t="shared" si="109"/>
        <v>25</v>
      </c>
      <c r="BF160" s="71">
        <v>1</v>
      </c>
      <c r="BG160" s="71"/>
      <c r="BH160" s="71">
        <v>1</v>
      </c>
      <c r="BI160" s="54">
        <f t="shared" si="110"/>
        <v>2</v>
      </c>
      <c r="BJ160" s="18">
        <f t="shared" si="111"/>
        <v>4</v>
      </c>
      <c r="BK160" s="18">
        <v>1</v>
      </c>
      <c r="BL160" s="18">
        <f t="shared" si="112"/>
        <v>5</v>
      </c>
      <c r="BM160" s="18">
        <f t="shared" si="113"/>
        <v>0</v>
      </c>
      <c r="BN160" s="18">
        <f t="shared" si="114"/>
        <v>0</v>
      </c>
      <c r="BO160" s="73"/>
      <c r="BP160" s="55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60"/>
      <c r="CV160" s="56">
        <f t="shared" si="82"/>
        <v>1</v>
      </c>
      <c r="CW160" s="173">
        <f t="shared" si="115"/>
        <v>20</v>
      </c>
      <c r="CX160" s="60"/>
      <c r="CY160" s="60"/>
      <c r="CZ160" s="60"/>
      <c r="DA160" s="60"/>
      <c r="DB160" s="60"/>
      <c r="DC160" s="75"/>
      <c r="DD160" s="60"/>
      <c r="DE160" s="75"/>
      <c r="DF160" s="60"/>
      <c r="DG160" s="60"/>
      <c r="DH160" s="60"/>
      <c r="DI160" s="60"/>
      <c r="DK160" s="3">
        <v>1</v>
      </c>
      <c r="DM160" s="3">
        <v>6</v>
      </c>
      <c r="DN160" s="3">
        <v>7</v>
      </c>
      <c r="DO160" s="85"/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  <c r="FD160" s="85"/>
      <c r="FE160" s="85"/>
    </row>
    <row r="161" spans="1:161" s="3" customFormat="1">
      <c r="A161" s="56">
        <v>15</v>
      </c>
      <c r="B161" s="58">
        <v>80030198</v>
      </c>
      <c r="C161" s="59" t="s">
        <v>314</v>
      </c>
      <c r="D161" s="75" t="s">
        <v>315</v>
      </c>
      <c r="E161" s="60" t="s">
        <v>284</v>
      </c>
      <c r="F161" s="60" t="s">
        <v>106</v>
      </c>
      <c r="G161" s="60" t="s">
        <v>107</v>
      </c>
      <c r="H161" s="60" t="s">
        <v>108</v>
      </c>
      <c r="I161" s="56">
        <v>62</v>
      </c>
      <c r="J161" s="56" t="s">
        <v>116</v>
      </c>
      <c r="K161" s="56" t="s">
        <v>110</v>
      </c>
      <c r="L161" s="61">
        <v>5</v>
      </c>
      <c r="M161" s="62">
        <f t="shared" si="83"/>
        <v>1</v>
      </c>
      <c r="N161" s="61">
        <v>4</v>
      </c>
      <c r="O161" s="62">
        <f t="shared" si="84"/>
        <v>1</v>
      </c>
      <c r="P161" s="61">
        <v>3</v>
      </c>
      <c r="Q161" s="62">
        <f t="shared" si="85"/>
        <v>1</v>
      </c>
      <c r="R161" s="61">
        <v>6</v>
      </c>
      <c r="S161" s="63">
        <f t="shared" si="86"/>
        <v>1</v>
      </c>
      <c r="T161" s="61">
        <v>4</v>
      </c>
      <c r="U161" s="63">
        <f t="shared" si="87"/>
        <v>1</v>
      </c>
      <c r="V161" s="61">
        <v>6</v>
      </c>
      <c r="W161" s="63">
        <f t="shared" si="88"/>
        <v>1</v>
      </c>
      <c r="X161" s="61">
        <v>3</v>
      </c>
      <c r="Y161" s="63">
        <f t="shared" si="89"/>
        <v>1</v>
      </c>
      <c r="Z161" s="61">
        <v>11</v>
      </c>
      <c r="AA161" s="63">
        <f t="shared" si="90"/>
        <v>1</v>
      </c>
      <c r="AB161" s="61">
        <v>0</v>
      </c>
      <c r="AC161" s="63">
        <f t="shared" si="91"/>
        <v>0</v>
      </c>
      <c r="AD161" s="64">
        <v>0</v>
      </c>
      <c r="AE161" s="65">
        <f t="shared" si="92"/>
        <v>0</v>
      </c>
      <c r="AF161" s="64">
        <v>0</v>
      </c>
      <c r="AG161" s="65">
        <f t="shared" si="93"/>
        <v>0</v>
      </c>
      <c r="AH161" s="64">
        <v>0</v>
      </c>
      <c r="AI161" s="65">
        <f t="shared" si="94"/>
        <v>0</v>
      </c>
      <c r="AJ161" s="64"/>
      <c r="AK161" s="65">
        <f t="shared" si="95"/>
        <v>0</v>
      </c>
      <c r="AL161" s="64"/>
      <c r="AM161" s="65">
        <f t="shared" si="96"/>
        <v>0</v>
      </c>
      <c r="AN161" s="64"/>
      <c r="AO161" s="65">
        <f t="shared" si="97"/>
        <v>0</v>
      </c>
      <c r="AP161" s="66">
        <f t="shared" si="98"/>
        <v>42</v>
      </c>
      <c r="AQ161" s="66">
        <f t="shared" si="99"/>
        <v>8</v>
      </c>
      <c r="AR161" s="56">
        <v>1</v>
      </c>
      <c r="AS161" s="56"/>
      <c r="AT161" s="56">
        <v>2</v>
      </c>
      <c r="AU161" s="67">
        <f t="shared" si="100"/>
        <v>3</v>
      </c>
      <c r="AV161" s="68">
        <f t="shared" si="101"/>
        <v>1</v>
      </c>
      <c r="AW161" s="68">
        <f t="shared" si="102"/>
        <v>0</v>
      </c>
      <c r="AX161" s="14">
        <f>IF(AP161&lt;1,0,IF(AND((L161+N161+P161+R161+T161+V161+X161+Z161+AB161)&lt;=40,(L161+N161+P161+R161+T161+V161+X161+Z161+AB161)&gt;0,(AP161)&lt;120),"กรอก",ROUND((IF(AP161&lt;120,((IF((L161+N161+P161+R161+T161+V161+X161+Z161+AB161)=0,0,(IF((L161+N161+P161+R161+T161+V161+X161+Z161+AB161)&lt;=80,6,8))))+((((AE161+AG161+AI161)*30)/20)+(((AK161+AM161+AO161)*35)/20))),(((M161+O161+Q161)*20)/20)+(((S161+U161+W161+Y161+AA161+AC161)*25)/20)+(((AE161+AG161+AI161)*30)/20)+(((AK161+AM161+AO161)*35)/20))),0)))</f>
        <v>6</v>
      </c>
      <c r="AY161" s="67">
        <f t="shared" si="103"/>
        <v>7</v>
      </c>
      <c r="AZ161" s="69">
        <f t="shared" si="104"/>
        <v>0</v>
      </c>
      <c r="BA161" s="69">
        <f t="shared" si="105"/>
        <v>0</v>
      </c>
      <c r="BB161" s="69">
        <f t="shared" si="106"/>
        <v>-4</v>
      </c>
      <c r="BC161" s="67">
        <f t="shared" si="107"/>
        <v>-4</v>
      </c>
      <c r="BD161" s="70">
        <f t="shared" si="108"/>
        <v>-57.142857142857139</v>
      </c>
      <c r="BE161" s="70">
        <f t="shared" si="109"/>
        <v>-66.666666666666657</v>
      </c>
      <c r="BF161" s="71"/>
      <c r="BG161" s="71"/>
      <c r="BH161" s="71"/>
      <c r="BI161" s="54">
        <f t="shared" si="110"/>
        <v>0</v>
      </c>
      <c r="BJ161" s="18">
        <f t="shared" si="111"/>
        <v>3</v>
      </c>
      <c r="BK161" s="18"/>
      <c r="BL161" s="18">
        <f t="shared" si="112"/>
        <v>3</v>
      </c>
      <c r="BM161" s="18">
        <f t="shared" si="113"/>
        <v>-4</v>
      </c>
      <c r="BN161" s="18">
        <f t="shared" si="114"/>
        <v>-57.142857142857139</v>
      </c>
      <c r="BO161" s="73"/>
      <c r="BP161" s="55"/>
      <c r="BQ161" s="74">
        <v>1</v>
      </c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60"/>
      <c r="CV161" s="56">
        <f t="shared" si="82"/>
        <v>-3</v>
      </c>
      <c r="CW161" s="173">
        <f t="shared" si="115"/>
        <v>-42.857142857142854</v>
      </c>
      <c r="CX161" s="60"/>
      <c r="CY161" s="60"/>
      <c r="CZ161" s="60"/>
      <c r="DA161" s="60"/>
      <c r="DB161" s="60"/>
      <c r="DC161" s="75"/>
      <c r="DD161" s="60"/>
      <c r="DE161" s="75"/>
      <c r="DF161" s="60"/>
      <c r="DG161" s="60"/>
      <c r="DH161" s="60"/>
      <c r="DI161" s="60"/>
      <c r="DK161" s="3">
        <v>1</v>
      </c>
      <c r="DM161" s="3">
        <v>2</v>
      </c>
      <c r="DN161" s="3">
        <v>3</v>
      </c>
    </row>
    <row r="162" spans="1:161" s="3" customFormat="1">
      <c r="A162" s="56">
        <v>28</v>
      </c>
      <c r="B162" s="76">
        <v>80030186</v>
      </c>
      <c r="C162" s="59" t="s">
        <v>304</v>
      </c>
      <c r="D162" s="75" t="s">
        <v>284</v>
      </c>
      <c r="E162" s="75" t="s">
        <v>284</v>
      </c>
      <c r="F162" s="77" t="s">
        <v>106</v>
      </c>
      <c r="G162" s="77" t="s">
        <v>107</v>
      </c>
      <c r="H162" s="77" t="s">
        <v>108</v>
      </c>
      <c r="I162" s="78">
        <v>40</v>
      </c>
      <c r="J162" s="78" t="s">
        <v>116</v>
      </c>
      <c r="K162" s="78" t="s">
        <v>110</v>
      </c>
      <c r="L162" s="162">
        <v>12</v>
      </c>
      <c r="M162" s="79">
        <f t="shared" si="83"/>
        <v>1</v>
      </c>
      <c r="N162" s="162">
        <v>11</v>
      </c>
      <c r="O162" s="79">
        <f t="shared" si="84"/>
        <v>1</v>
      </c>
      <c r="P162" s="162">
        <v>15</v>
      </c>
      <c r="Q162" s="79">
        <f t="shared" si="85"/>
        <v>1</v>
      </c>
      <c r="R162" s="162">
        <v>11</v>
      </c>
      <c r="S162" s="63">
        <f t="shared" si="86"/>
        <v>1</v>
      </c>
      <c r="T162" s="161">
        <v>8</v>
      </c>
      <c r="U162" s="63">
        <f t="shared" si="87"/>
        <v>1</v>
      </c>
      <c r="V162" s="161">
        <v>17</v>
      </c>
      <c r="W162" s="63">
        <f t="shared" si="88"/>
        <v>1</v>
      </c>
      <c r="X162" s="161">
        <v>20</v>
      </c>
      <c r="Y162" s="63">
        <f t="shared" si="89"/>
        <v>1</v>
      </c>
      <c r="Z162" s="161">
        <v>16</v>
      </c>
      <c r="AA162" s="63">
        <f t="shared" si="90"/>
        <v>1</v>
      </c>
      <c r="AB162" s="161">
        <v>18</v>
      </c>
      <c r="AC162" s="63">
        <f t="shared" si="91"/>
        <v>1</v>
      </c>
      <c r="AD162" s="64">
        <v>0</v>
      </c>
      <c r="AE162" s="65">
        <f t="shared" si="92"/>
        <v>0</v>
      </c>
      <c r="AF162" s="64">
        <v>0</v>
      </c>
      <c r="AG162" s="65">
        <f t="shared" si="93"/>
        <v>0</v>
      </c>
      <c r="AH162" s="64">
        <v>0</v>
      </c>
      <c r="AI162" s="65">
        <f t="shared" si="94"/>
        <v>0</v>
      </c>
      <c r="AJ162" s="80"/>
      <c r="AK162" s="79">
        <f t="shared" si="95"/>
        <v>0</v>
      </c>
      <c r="AL162" s="80"/>
      <c r="AM162" s="79">
        <f t="shared" si="96"/>
        <v>0</v>
      </c>
      <c r="AN162" s="80"/>
      <c r="AO162" s="79">
        <f t="shared" si="97"/>
        <v>0</v>
      </c>
      <c r="AP162" s="66">
        <f t="shared" si="98"/>
        <v>128</v>
      </c>
      <c r="AQ162" s="66">
        <f t="shared" si="99"/>
        <v>9</v>
      </c>
      <c r="AR162" s="57">
        <v>1</v>
      </c>
      <c r="AS162" s="57"/>
      <c r="AT162" s="57">
        <v>5</v>
      </c>
      <c r="AU162" s="67">
        <f t="shared" si="100"/>
        <v>6</v>
      </c>
      <c r="AV162" s="68">
        <f t="shared" si="101"/>
        <v>1</v>
      </c>
      <c r="AW162" s="68">
        <f t="shared" si="102"/>
        <v>1</v>
      </c>
      <c r="AX162" s="14">
        <f>IF(AP162&lt;1,0,IF(AND((L162+N162+P162+R162+T162+V162+X162+Z162+AB162)&lt;=40,(L162+N162+P162+R162+T162+V162+X162+Z162+AB162)&gt;0,(AP162)&lt;120),"กรอก",ROUND((IF(AP162&lt;120,((IF((L162+N162+P162+R162+T162+V162+X162+Z162+AB162)=0,0,(IF((L162+N162+P162+R162+T162+V162+X162+Z162+AB162)&lt;=80,6,8))))+((((AE162+AG162+AI162)*30)/20)+(((AK162+AM162+AO162)*35)/20))),(((M162+O162+Q162)*20)/20)+(((S162+U162+W162+Y162+AA162+AC162)*25)/20)+(((AE162+AG162+AI162)*30)/20)+(((AK162+AM162+AO162)*35)/20))),0)))</f>
        <v>11</v>
      </c>
      <c r="AY162" s="67">
        <f t="shared" si="103"/>
        <v>13</v>
      </c>
      <c r="AZ162" s="69">
        <f t="shared" si="104"/>
        <v>0</v>
      </c>
      <c r="BA162" s="69">
        <f t="shared" si="105"/>
        <v>-1</v>
      </c>
      <c r="BB162" s="69">
        <f t="shared" si="106"/>
        <v>-6</v>
      </c>
      <c r="BC162" s="67">
        <f t="shared" si="107"/>
        <v>-7</v>
      </c>
      <c r="BD162" s="81">
        <f t="shared" si="108"/>
        <v>-53.846153846153847</v>
      </c>
      <c r="BE162" s="70">
        <f t="shared" si="109"/>
        <v>-54.54545454545454</v>
      </c>
      <c r="BF162" s="82"/>
      <c r="BG162" s="82"/>
      <c r="BH162" s="82">
        <v>1</v>
      </c>
      <c r="BI162" s="54">
        <f t="shared" si="110"/>
        <v>1</v>
      </c>
      <c r="BJ162" s="18">
        <f t="shared" si="111"/>
        <v>5</v>
      </c>
      <c r="BK162" s="18"/>
      <c r="BL162" s="18">
        <f t="shared" si="112"/>
        <v>5</v>
      </c>
      <c r="BM162" s="18">
        <f t="shared" si="113"/>
        <v>-8</v>
      </c>
      <c r="BN162" s="18">
        <f t="shared" si="114"/>
        <v>-61.53846153846154</v>
      </c>
      <c r="BO162" s="83"/>
      <c r="BP162" s="84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75"/>
      <c r="CV162" s="56">
        <f t="shared" si="82"/>
        <v>-7</v>
      </c>
      <c r="CW162" s="173">
        <f t="shared" si="115"/>
        <v>-53.846153846153847</v>
      </c>
      <c r="CX162" s="75"/>
      <c r="CY162" s="75"/>
      <c r="CZ162" s="75"/>
      <c r="DA162" s="75"/>
      <c r="DB162" s="75"/>
      <c r="DC162" s="75"/>
      <c r="DD162" s="75"/>
      <c r="DE162" s="75"/>
      <c r="DF162" s="75"/>
      <c r="DG162" s="75"/>
      <c r="DH162" s="75"/>
      <c r="DI162" s="75"/>
      <c r="DJ162" s="85"/>
      <c r="DK162" s="85">
        <v>1</v>
      </c>
      <c r="DL162" s="85"/>
      <c r="DM162" s="85">
        <v>6</v>
      </c>
      <c r="DN162" s="85">
        <v>7</v>
      </c>
    </row>
    <row r="163" spans="1:161" s="3" customFormat="1">
      <c r="A163" s="56">
        <v>35</v>
      </c>
      <c r="B163" s="58">
        <v>80030177</v>
      </c>
      <c r="C163" s="59" t="s">
        <v>299</v>
      </c>
      <c r="D163" s="75" t="s">
        <v>284</v>
      </c>
      <c r="E163" s="60" t="s">
        <v>284</v>
      </c>
      <c r="F163" s="60" t="s">
        <v>106</v>
      </c>
      <c r="G163" s="60" t="s">
        <v>107</v>
      </c>
      <c r="H163" s="60" t="s">
        <v>108</v>
      </c>
      <c r="I163" s="56">
        <v>41</v>
      </c>
      <c r="J163" s="56" t="s">
        <v>116</v>
      </c>
      <c r="K163" s="56" t="s">
        <v>110</v>
      </c>
      <c r="L163" s="61">
        <v>0</v>
      </c>
      <c r="M163" s="62">
        <f t="shared" si="83"/>
        <v>0</v>
      </c>
      <c r="N163" s="61">
        <v>2</v>
      </c>
      <c r="O163" s="62">
        <f t="shared" si="84"/>
        <v>1</v>
      </c>
      <c r="P163" s="61">
        <v>3</v>
      </c>
      <c r="Q163" s="62">
        <f t="shared" si="85"/>
        <v>1</v>
      </c>
      <c r="R163" s="61">
        <v>3</v>
      </c>
      <c r="S163" s="63">
        <f t="shared" si="86"/>
        <v>1</v>
      </c>
      <c r="T163" s="61">
        <v>3</v>
      </c>
      <c r="U163" s="63">
        <f t="shared" si="87"/>
        <v>1</v>
      </c>
      <c r="V163" s="61">
        <v>5</v>
      </c>
      <c r="W163" s="63">
        <f t="shared" si="88"/>
        <v>1</v>
      </c>
      <c r="X163" s="61">
        <v>4</v>
      </c>
      <c r="Y163" s="63">
        <f t="shared" si="89"/>
        <v>1</v>
      </c>
      <c r="Z163" s="61">
        <v>5</v>
      </c>
      <c r="AA163" s="63">
        <f t="shared" si="90"/>
        <v>1</v>
      </c>
      <c r="AB163" s="61">
        <v>4</v>
      </c>
      <c r="AC163" s="63">
        <f t="shared" si="91"/>
        <v>1</v>
      </c>
      <c r="AD163" s="64">
        <v>0</v>
      </c>
      <c r="AE163" s="65">
        <f t="shared" si="92"/>
        <v>0</v>
      </c>
      <c r="AF163" s="64">
        <v>0</v>
      </c>
      <c r="AG163" s="65">
        <f t="shared" si="93"/>
        <v>0</v>
      </c>
      <c r="AH163" s="64">
        <v>0</v>
      </c>
      <c r="AI163" s="65">
        <f t="shared" si="94"/>
        <v>0</v>
      </c>
      <c r="AJ163" s="64"/>
      <c r="AK163" s="65">
        <f t="shared" si="95"/>
        <v>0</v>
      </c>
      <c r="AL163" s="64"/>
      <c r="AM163" s="65">
        <f t="shared" si="96"/>
        <v>0</v>
      </c>
      <c r="AN163" s="64"/>
      <c r="AO163" s="65">
        <f t="shared" si="97"/>
        <v>0</v>
      </c>
      <c r="AP163" s="66">
        <f t="shared" si="98"/>
        <v>29</v>
      </c>
      <c r="AQ163" s="66">
        <f t="shared" si="99"/>
        <v>8</v>
      </c>
      <c r="AR163" s="56">
        <v>0</v>
      </c>
      <c r="AS163" s="56"/>
      <c r="AT163" s="56">
        <v>2</v>
      </c>
      <c r="AU163" s="67">
        <f t="shared" si="100"/>
        <v>2</v>
      </c>
      <c r="AV163" s="68">
        <f t="shared" si="101"/>
        <v>0</v>
      </c>
      <c r="AW163" s="68">
        <f t="shared" si="102"/>
        <v>0</v>
      </c>
      <c r="AX163" s="14">
        <v>4</v>
      </c>
      <c r="AY163" s="67">
        <f t="shared" si="103"/>
        <v>4</v>
      </c>
      <c r="AZ163" s="69">
        <f t="shared" si="104"/>
        <v>0</v>
      </c>
      <c r="BA163" s="69">
        <f t="shared" si="105"/>
        <v>0</v>
      </c>
      <c r="BB163" s="69">
        <f t="shared" si="106"/>
        <v>-2</v>
      </c>
      <c r="BC163" s="67">
        <f t="shared" si="107"/>
        <v>-2</v>
      </c>
      <c r="BD163" s="70">
        <f t="shared" si="108"/>
        <v>-50</v>
      </c>
      <c r="BE163" s="70">
        <f t="shared" si="109"/>
        <v>-50</v>
      </c>
      <c r="BF163" s="71"/>
      <c r="BG163" s="71"/>
      <c r="BH163" s="71">
        <v>2</v>
      </c>
      <c r="BI163" s="54">
        <f t="shared" si="110"/>
        <v>2</v>
      </c>
      <c r="BJ163" s="18">
        <f t="shared" si="111"/>
        <v>0</v>
      </c>
      <c r="BK163" s="18">
        <v>1</v>
      </c>
      <c r="BL163" s="18">
        <f t="shared" si="112"/>
        <v>1</v>
      </c>
      <c r="BM163" s="18">
        <f t="shared" si="113"/>
        <v>-3</v>
      </c>
      <c r="BN163" s="18">
        <f t="shared" si="114"/>
        <v>-75</v>
      </c>
      <c r="BO163" s="73"/>
      <c r="BP163" s="55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60">
        <v>1</v>
      </c>
      <c r="CV163" s="56">
        <f>BC163+CU163</f>
        <v>-1</v>
      </c>
      <c r="CW163" s="173">
        <f t="shared" si="115"/>
        <v>-25</v>
      </c>
      <c r="CX163" s="60"/>
      <c r="CY163" s="60"/>
      <c r="CZ163" s="60"/>
      <c r="DA163" s="60"/>
      <c r="DB163" s="60"/>
      <c r="DC163" s="75">
        <v>1</v>
      </c>
      <c r="DD163" s="60"/>
      <c r="DE163" s="75"/>
      <c r="DF163" s="60"/>
      <c r="DG163" s="60"/>
      <c r="DH163" s="60"/>
      <c r="DI163" s="60"/>
      <c r="DK163" s="3">
        <v>1</v>
      </c>
      <c r="DM163" s="3">
        <v>2</v>
      </c>
      <c r="DN163" s="3">
        <v>3</v>
      </c>
    </row>
    <row r="164" spans="1:161" s="3" customFormat="1">
      <c r="A164" s="56">
        <v>42</v>
      </c>
      <c r="B164" s="58">
        <v>80030178</v>
      </c>
      <c r="C164" s="59" t="s">
        <v>300</v>
      </c>
      <c r="D164" s="75" t="s">
        <v>284</v>
      </c>
      <c r="E164" s="60" t="s">
        <v>284</v>
      </c>
      <c r="F164" s="60" t="s">
        <v>106</v>
      </c>
      <c r="G164" s="60" t="s">
        <v>107</v>
      </c>
      <c r="H164" s="60" t="s">
        <v>108</v>
      </c>
      <c r="I164" s="56">
        <v>41</v>
      </c>
      <c r="J164" s="56" t="s">
        <v>109</v>
      </c>
      <c r="K164" s="56" t="s">
        <v>110</v>
      </c>
      <c r="L164" s="61">
        <v>3</v>
      </c>
      <c r="M164" s="62">
        <f t="shared" si="83"/>
        <v>1</v>
      </c>
      <c r="N164" s="61">
        <v>4</v>
      </c>
      <c r="O164" s="62">
        <f t="shared" si="84"/>
        <v>1</v>
      </c>
      <c r="P164" s="61">
        <v>6</v>
      </c>
      <c r="Q164" s="62">
        <f t="shared" si="85"/>
        <v>1</v>
      </c>
      <c r="R164" s="61">
        <v>13</v>
      </c>
      <c r="S164" s="63">
        <f t="shared" si="86"/>
        <v>1</v>
      </c>
      <c r="T164" s="61">
        <v>12</v>
      </c>
      <c r="U164" s="63">
        <f t="shared" si="87"/>
        <v>1</v>
      </c>
      <c r="V164" s="61">
        <v>16</v>
      </c>
      <c r="W164" s="63">
        <f t="shared" si="88"/>
        <v>1</v>
      </c>
      <c r="X164" s="61">
        <v>23</v>
      </c>
      <c r="Y164" s="63">
        <f t="shared" si="89"/>
        <v>1</v>
      </c>
      <c r="Z164" s="61">
        <v>13</v>
      </c>
      <c r="AA164" s="63">
        <f t="shared" si="90"/>
        <v>1</v>
      </c>
      <c r="AB164" s="61">
        <v>7</v>
      </c>
      <c r="AC164" s="63">
        <f t="shared" si="91"/>
        <v>1</v>
      </c>
      <c r="AD164" s="64">
        <v>0</v>
      </c>
      <c r="AE164" s="65">
        <f t="shared" si="92"/>
        <v>0</v>
      </c>
      <c r="AF164" s="64">
        <v>0</v>
      </c>
      <c r="AG164" s="65">
        <f t="shared" si="93"/>
        <v>0</v>
      </c>
      <c r="AH164" s="64">
        <v>0</v>
      </c>
      <c r="AI164" s="65">
        <f t="shared" si="94"/>
        <v>0</v>
      </c>
      <c r="AJ164" s="64"/>
      <c r="AK164" s="65">
        <f t="shared" si="95"/>
        <v>0</v>
      </c>
      <c r="AL164" s="64"/>
      <c r="AM164" s="65">
        <f t="shared" si="96"/>
        <v>0</v>
      </c>
      <c r="AN164" s="64"/>
      <c r="AO164" s="65">
        <f t="shared" si="97"/>
        <v>0</v>
      </c>
      <c r="AP164" s="66">
        <f t="shared" si="98"/>
        <v>97</v>
      </c>
      <c r="AQ164" s="66">
        <f t="shared" si="99"/>
        <v>9</v>
      </c>
      <c r="AR164" s="56">
        <v>1</v>
      </c>
      <c r="AS164" s="56"/>
      <c r="AT164" s="56">
        <v>4</v>
      </c>
      <c r="AU164" s="67">
        <f t="shared" si="100"/>
        <v>5</v>
      </c>
      <c r="AV164" s="68">
        <f t="shared" si="101"/>
        <v>1</v>
      </c>
      <c r="AW164" s="68">
        <f t="shared" si="102"/>
        <v>0</v>
      </c>
      <c r="AX164" s="14">
        <f>IF(AP164&lt;1,0,IF(AND((L164+N164+P164+R164+T164+V164+X164+Z164+AB164)&lt;=40,(L164+N164+P164+R164+T164+V164+X164+Z164+AB164)&gt;0,(AP164)&lt;120),"กรอก",ROUND((IF(AP164&lt;120,((IF((L164+N164+P164+R164+T164+V164+X164+Z164+AB164)=0,0,(IF((L164+N164+P164+R164+T164+V164+X164+Z164+AB164)&lt;=80,6,8))))+((((AE164+AG164+AI164)*30)/20)+(((AK164+AM164+AO164)*35)/20))),(((M164+O164+Q164)*20)/20)+(((S164+U164+W164+Y164+AA164+AC164)*25)/20)+(((AE164+AG164+AI164)*30)/20)+(((AK164+AM164+AO164)*35)/20))),0)))</f>
        <v>8</v>
      </c>
      <c r="AY164" s="67">
        <f t="shared" si="103"/>
        <v>9</v>
      </c>
      <c r="AZ164" s="69">
        <f t="shared" si="104"/>
        <v>0</v>
      </c>
      <c r="BA164" s="69">
        <f t="shared" si="105"/>
        <v>0</v>
      </c>
      <c r="BB164" s="69">
        <f t="shared" si="106"/>
        <v>-4</v>
      </c>
      <c r="BC164" s="67">
        <f t="shared" si="107"/>
        <v>-4</v>
      </c>
      <c r="BD164" s="70">
        <f t="shared" si="108"/>
        <v>-44.444444444444443</v>
      </c>
      <c r="BE164" s="70">
        <f t="shared" si="109"/>
        <v>-50</v>
      </c>
      <c r="BF164" s="71"/>
      <c r="BG164" s="71"/>
      <c r="BH164" s="71"/>
      <c r="BI164" s="54">
        <f t="shared" si="110"/>
        <v>0</v>
      </c>
      <c r="BJ164" s="18">
        <f t="shared" si="111"/>
        <v>5</v>
      </c>
      <c r="BK164" s="18"/>
      <c r="BL164" s="18">
        <f t="shared" si="112"/>
        <v>5</v>
      </c>
      <c r="BM164" s="18">
        <f t="shared" si="113"/>
        <v>-4</v>
      </c>
      <c r="BN164" s="18">
        <f t="shared" si="114"/>
        <v>-44.444444444444443</v>
      </c>
      <c r="BO164" s="73"/>
      <c r="BP164" s="55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60">
        <v>1</v>
      </c>
      <c r="CV164" s="56">
        <f>BC164+CU164</f>
        <v>-3</v>
      </c>
      <c r="CW164" s="173">
        <f t="shared" si="115"/>
        <v>-33.333333333333329</v>
      </c>
      <c r="CX164" s="60"/>
      <c r="CY164" s="60"/>
      <c r="CZ164" s="60"/>
      <c r="DA164" s="60"/>
      <c r="DB164" s="60"/>
      <c r="DC164" s="75"/>
      <c r="DD164" s="60"/>
      <c r="DE164" s="75"/>
      <c r="DF164" s="60"/>
      <c r="DG164" s="60"/>
      <c r="DH164" s="60"/>
      <c r="DI164" s="60"/>
      <c r="DK164" s="3">
        <v>1</v>
      </c>
      <c r="DM164" s="3">
        <v>4</v>
      </c>
      <c r="DN164" s="3">
        <v>5</v>
      </c>
    </row>
    <row r="165" spans="1:161" s="3" customFormat="1">
      <c r="A165" s="56">
        <v>74</v>
      </c>
      <c r="B165" s="76">
        <v>80030164</v>
      </c>
      <c r="C165" s="59" t="s">
        <v>285</v>
      </c>
      <c r="D165" s="75" t="s">
        <v>283</v>
      </c>
      <c r="E165" s="75" t="s">
        <v>284</v>
      </c>
      <c r="F165" s="77" t="s">
        <v>106</v>
      </c>
      <c r="G165" s="77" t="s">
        <v>107</v>
      </c>
      <c r="H165" s="77" t="s">
        <v>108</v>
      </c>
      <c r="I165" s="78">
        <v>50</v>
      </c>
      <c r="J165" s="78" t="s">
        <v>109</v>
      </c>
      <c r="K165" s="78" t="s">
        <v>113</v>
      </c>
      <c r="L165" s="61">
        <v>10</v>
      </c>
      <c r="M165" s="79">
        <f t="shared" si="83"/>
        <v>1</v>
      </c>
      <c r="N165" s="61">
        <v>8</v>
      </c>
      <c r="O165" s="79">
        <f t="shared" si="84"/>
        <v>1</v>
      </c>
      <c r="P165" s="61">
        <v>16</v>
      </c>
      <c r="Q165" s="79">
        <f t="shared" si="85"/>
        <v>1</v>
      </c>
      <c r="R165" s="61">
        <v>10</v>
      </c>
      <c r="S165" s="63">
        <f t="shared" si="86"/>
        <v>1</v>
      </c>
      <c r="T165" s="61">
        <v>15</v>
      </c>
      <c r="U165" s="63">
        <f t="shared" si="87"/>
        <v>1</v>
      </c>
      <c r="V165" s="61">
        <v>15</v>
      </c>
      <c r="W165" s="63">
        <f t="shared" si="88"/>
        <v>1</v>
      </c>
      <c r="X165" s="61">
        <v>20</v>
      </c>
      <c r="Y165" s="63">
        <f t="shared" si="89"/>
        <v>1</v>
      </c>
      <c r="Z165" s="61">
        <v>18</v>
      </c>
      <c r="AA165" s="63">
        <f t="shared" si="90"/>
        <v>1</v>
      </c>
      <c r="AB165" s="61">
        <v>19</v>
      </c>
      <c r="AC165" s="63">
        <f t="shared" si="91"/>
        <v>1</v>
      </c>
      <c r="AD165" s="64">
        <v>0</v>
      </c>
      <c r="AE165" s="65">
        <f t="shared" si="92"/>
        <v>0</v>
      </c>
      <c r="AF165" s="64">
        <v>0</v>
      </c>
      <c r="AG165" s="65">
        <f t="shared" si="93"/>
        <v>0</v>
      </c>
      <c r="AH165" s="64">
        <v>0</v>
      </c>
      <c r="AI165" s="65">
        <f t="shared" si="94"/>
        <v>0</v>
      </c>
      <c r="AJ165" s="80"/>
      <c r="AK165" s="79">
        <f t="shared" si="95"/>
        <v>0</v>
      </c>
      <c r="AL165" s="80"/>
      <c r="AM165" s="79">
        <f t="shared" si="96"/>
        <v>0</v>
      </c>
      <c r="AN165" s="80"/>
      <c r="AO165" s="79">
        <f t="shared" si="97"/>
        <v>0</v>
      </c>
      <c r="AP165" s="66">
        <f t="shared" si="98"/>
        <v>131</v>
      </c>
      <c r="AQ165" s="66">
        <f t="shared" si="99"/>
        <v>9</v>
      </c>
      <c r="AR165" s="57">
        <v>1</v>
      </c>
      <c r="AS165" s="57"/>
      <c r="AT165" s="57">
        <v>7</v>
      </c>
      <c r="AU165" s="67">
        <f t="shared" si="100"/>
        <v>8</v>
      </c>
      <c r="AV165" s="68">
        <f t="shared" si="101"/>
        <v>1</v>
      </c>
      <c r="AW165" s="68">
        <f t="shared" si="102"/>
        <v>1</v>
      </c>
      <c r="AX165" s="14">
        <f>IF(AP165&lt;1,0,IF(AND((L165+N165+P165+R165+T165+V165+X165+Z165+AB165)&lt;=40,(L165+N165+P165+R165+T165+V165+X165+Z165+AB165)&gt;0,(AP165)&lt;120),"กรอก",ROUND((IF(AP165&lt;120,((IF((L165+N165+P165+R165+T165+V165+X165+Z165+AB165)=0,0,(IF((L165+N165+P165+R165+T165+V165+X165+Z165+AB165)&lt;=80,6,8))))+((((AE165+AG165+AI165)*30)/20)+(((AK165+AM165+AO165)*35)/20))),(((M165+O165+Q165)*20)/20)+(((S165+U165+W165+Y165+AA165+AC165)*25)/20)+(((AE165+AG165+AI165)*30)/20)+(((AK165+AM165+AO165)*35)/20))),0)))</f>
        <v>11</v>
      </c>
      <c r="AY165" s="67">
        <f t="shared" si="103"/>
        <v>13</v>
      </c>
      <c r="AZ165" s="69">
        <f t="shared" si="104"/>
        <v>0</v>
      </c>
      <c r="BA165" s="69">
        <f t="shared" si="105"/>
        <v>-1</v>
      </c>
      <c r="BB165" s="69">
        <f t="shared" si="106"/>
        <v>-4</v>
      </c>
      <c r="BC165" s="67">
        <f t="shared" si="107"/>
        <v>-5</v>
      </c>
      <c r="BD165" s="81">
        <f t="shared" si="108"/>
        <v>-38.461538461538467</v>
      </c>
      <c r="BE165" s="70">
        <f t="shared" si="109"/>
        <v>-36.363636363636367</v>
      </c>
      <c r="BF165" s="82"/>
      <c r="BG165" s="82"/>
      <c r="BH165" s="82"/>
      <c r="BI165" s="54">
        <f t="shared" si="110"/>
        <v>0</v>
      </c>
      <c r="BJ165" s="18">
        <f t="shared" si="111"/>
        <v>8</v>
      </c>
      <c r="BK165" s="18"/>
      <c r="BL165" s="18">
        <f t="shared" si="112"/>
        <v>8</v>
      </c>
      <c r="BM165" s="18">
        <f t="shared" si="113"/>
        <v>-5</v>
      </c>
      <c r="BN165" s="18">
        <f t="shared" si="114"/>
        <v>-38.461538461538467</v>
      </c>
      <c r="BO165" s="83"/>
      <c r="BP165" s="84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75"/>
      <c r="CV165" s="56">
        <f>BC165+BQ165</f>
        <v>-5</v>
      </c>
      <c r="CW165" s="173">
        <f t="shared" si="115"/>
        <v>-38.461538461538467</v>
      </c>
      <c r="CX165" s="75"/>
      <c r="CY165" s="75"/>
      <c r="CZ165" s="75"/>
      <c r="DA165" s="75"/>
      <c r="DB165" s="75"/>
      <c r="DC165" s="75"/>
      <c r="DD165" s="75"/>
      <c r="DE165" s="75">
        <v>1</v>
      </c>
      <c r="DF165" s="75"/>
      <c r="DG165" s="75"/>
      <c r="DH165" s="75"/>
      <c r="DI165" s="75"/>
      <c r="DJ165" s="85"/>
      <c r="DK165" s="85">
        <v>1</v>
      </c>
      <c r="DL165" s="85"/>
      <c r="DM165" s="85">
        <v>7</v>
      </c>
      <c r="DN165" s="85">
        <v>8</v>
      </c>
    </row>
    <row r="166" spans="1:161" s="3" customFormat="1">
      <c r="A166" s="56">
        <v>85</v>
      </c>
      <c r="B166" s="58">
        <v>80030190</v>
      </c>
      <c r="C166" s="59" t="s">
        <v>307</v>
      </c>
      <c r="D166" s="75" t="s">
        <v>308</v>
      </c>
      <c r="E166" s="60" t="s">
        <v>284</v>
      </c>
      <c r="F166" s="60" t="s">
        <v>106</v>
      </c>
      <c r="G166" s="60" t="s">
        <v>107</v>
      </c>
      <c r="H166" s="60" t="s">
        <v>108</v>
      </c>
      <c r="I166" s="56">
        <v>60</v>
      </c>
      <c r="J166" s="56" t="s">
        <v>116</v>
      </c>
      <c r="K166" s="56" t="s">
        <v>110</v>
      </c>
      <c r="L166" s="61">
        <v>10</v>
      </c>
      <c r="M166" s="62">
        <f t="shared" si="83"/>
        <v>1</v>
      </c>
      <c r="N166" s="61">
        <v>8</v>
      </c>
      <c r="O166" s="62">
        <f t="shared" si="84"/>
        <v>1</v>
      </c>
      <c r="P166" s="61">
        <v>8</v>
      </c>
      <c r="Q166" s="62">
        <f t="shared" si="85"/>
        <v>1</v>
      </c>
      <c r="R166" s="61">
        <v>22</v>
      </c>
      <c r="S166" s="63">
        <f t="shared" si="86"/>
        <v>1</v>
      </c>
      <c r="T166" s="61">
        <v>10</v>
      </c>
      <c r="U166" s="63">
        <f t="shared" si="87"/>
        <v>1</v>
      </c>
      <c r="V166" s="61">
        <v>8</v>
      </c>
      <c r="W166" s="63">
        <f t="shared" si="88"/>
        <v>1</v>
      </c>
      <c r="X166" s="61">
        <v>16</v>
      </c>
      <c r="Y166" s="63">
        <f t="shared" si="89"/>
        <v>1</v>
      </c>
      <c r="Z166" s="61">
        <v>13</v>
      </c>
      <c r="AA166" s="63">
        <f t="shared" si="90"/>
        <v>1</v>
      </c>
      <c r="AB166" s="61">
        <v>7</v>
      </c>
      <c r="AC166" s="63">
        <f t="shared" si="91"/>
        <v>1</v>
      </c>
      <c r="AD166" s="64">
        <v>0</v>
      </c>
      <c r="AE166" s="65">
        <f t="shared" si="92"/>
        <v>0</v>
      </c>
      <c r="AF166" s="64">
        <v>0</v>
      </c>
      <c r="AG166" s="65">
        <f t="shared" si="93"/>
        <v>0</v>
      </c>
      <c r="AH166" s="64">
        <v>0</v>
      </c>
      <c r="AI166" s="65">
        <f t="shared" si="94"/>
        <v>0</v>
      </c>
      <c r="AJ166" s="64"/>
      <c r="AK166" s="65">
        <f t="shared" si="95"/>
        <v>0</v>
      </c>
      <c r="AL166" s="64"/>
      <c r="AM166" s="65">
        <f t="shared" si="96"/>
        <v>0</v>
      </c>
      <c r="AN166" s="64"/>
      <c r="AO166" s="65">
        <f t="shared" si="97"/>
        <v>0</v>
      </c>
      <c r="AP166" s="66">
        <f t="shared" si="98"/>
        <v>102</v>
      </c>
      <c r="AQ166" s="66">
        <f t="shared" si="99"/>
        <v>9</v>
      </c>
      <c r="AR166" s="56">
        <v>1</v>
      </c>
      <c r="AS166" s="56"/>
      <c r="AT166" s="56">
        <v>5</v>
      </c>
      <c r="AU166" s="67">
        <f t="shared" si="100"/>
        <v>6</v>
      </c>
      <c r="AV166" s="68">
        <f t="shared" si="101"/>
        <v>1</v>
      </c>
      <c r="AW166" s="68">
        <f t="shared" si="102"/>
        <v>0</v>
      </c>
      <c r="AX166" s="14">
        <f>IF(AP166&lt;1,0,IF(AND((L166+N166+P166+R166+T166+V166+X166+Z166+AB166)&lt;=40,(L166+N166+P166+R166+T166+V166+X166+Z166+AB166)&gt;0,(AP166)&lt;120),"กรอก",ROUND((IF(AP166&lt;120,((IF((L166+N166+P166+R166+T166+V166+X166+Z166+AB166)=0,0,(IF((L166+N166+P166+R166+T166+V166+X166+Z166+AB166)&lt;=80,6,8))))+((((AE166+AG166+AI166)*30)/20)+(((AK166+AM166+AO166)*35)/20))),(((M166+O166+Q166)*20)/20)+(((S166+U166+W166+Y166+AA166+AC166)*25)/20)+(((AE166+AG166+AI166)*30)/20)+(((AK166+AM166+AO166)*35)/20))),0)))</f>
        <v>8</v>
      </c>
      <c r="AY166" s="67">
        <f t="shared" si="103"/>
        <v>9</v>
      </c>
      <c r="AZ166" s="69">
        <f t="shared" si="104"/>
        <v>0</v>
      </c>
      <c r="BA166" s="69">
        <f t="shared" si="105"/>
        <v>0</v>
      </c>
      <c r="BB166" s="69">
        <f t="shared" si="106"/>
        <v>-3</v>
      </c>
      <c r="BC166" s="67">
        <f t="shared" si="107"/>
        <v>-3</v>
      </c>
      <c r="BD166" s="70">
        <f t="shared" si="108"/>
        <v>-33.333333333333329</v>
      </c>
      <c r="BE166" s="70">
        <f t="shared" si="109"/>
        <v>-37.5</v>
      </c>
      <c r="BF166" s="71"/>
      <c r="BG166" s="71"/>
      <c r="BH166" s="71"/>
      <c r="BI166" s="54">
        <f t="shared" si="110"/>
        <v>0</v>
      </c>
      <c r="BJ166" s="18">
        <f t="shared" si="111"/>
        <v>6</v>
      </c>
      <c r="BK166" s="18"/>
      <c r="BL166" s="18">
        <f t="shared" si="112"/>
        <v>6</v>
      </c>
      <c r="BM166" s="18">
        <f t="shared" si="113"/>
        <v>-3</v>
      </c>
      <c r="BN166" s="18">
        <f t="shared" si="114"/>
        <v>-33.333333333333329</v>
      </c>
      <c r="BO166" s="73"/>
      <c r="BP166" s="55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60">
        <v>1</v>
      </c>
      <c r="CV166" s="56">
        <f>BC166+CU166</f>
        <v>-2</v>
      </c>
      <c r="CW166" s="173">
        <f t="shared" si="115"/>
        <v>-22.222222222222221</v>
      </c>
      <c r="CX166" s="60"/>
      <c r="CY166" s="60"/>
      <c r="CZ166" s="60"/>
      <c r="DA166" s="60"/>
      <c r="DB166" s="60"/>
      <c r="DC166" s="75"/>
      <c r="DD166" s="60"/>
      <c r="DE166" s="75"/>
      <c r="DF166" s="60"/>
      <c r="DG166" s="60"/>
      <c r="DH166" s="60"/>
      <c r="DI166" s="60"/>
      <c r="DK166" s="3">
        <v>1</v>
      </c>
      <c r="DM166" s="3">
        <v>5</v>
      </c>
      <c r="DN166" s="3">
        <v>6</v>
      </c>
    </row>
    <row r="167" spans="1:161" s="3" customFormat="1">
      <c r="A167" s="56">
        <v>86</v>
      </c>
      <c r="B167" s="58">
        <v>80030199</v>
      </c>
      <c r="C167" s="59" t="s">
        <v>316</v>
      </c>
      <c r="D167" s="75" t="s">
        <v>315</v>
      </c>
      <c r="E167" s="60" t="s">
        <v>284</v>
      </c>
      <c r="F167" s="60" t="s">
        <v>106</v>
      </c>
      <c r="G167" s="60" t="s">
        <v>107</v>
      </c>
      <c r="H167" s="60" t="s">
        <v>108</v>
      </c>
      <c r="I167" s="56">
        <v>60</v>
      </c>
      <c r="J167" s="56" t="s">
        <v>116</v>
      </c>
      <c r="K167" s="56" t="s">
        <v>110</v>
      </c>
      <c r="L167" s="61">
        <v>11</v>
      </c>
      <c r="M167" s="62">
        <f t="shared" si="83"/>
        <v>1</v>
      </c>
      <c r="N167" s="61">
        <v>17</v>
      </c>
      <c r="O167" s="62">
        <f t="shared" si="84"/>
        <v>1</v>
      </c>
      <c r="P167" s="61">
        <v>13</v>
      </c>
      <c r="Q167" s="62">
        <f t="shared" si="85"/>
        <v>1</v>
      </c>
      <c r="R167" s="61">
        <v>6</v>
      </c>
      <c r="S167" s="63">
        <f t="shared" si="86"/>
        <v>1</v>
      </c>
      <c r="T167" s="61">
        <v>9</v>
      </c>
      <c r="U167" s="63">
        <f t="shared" si="87"/>
        <v>1</v>
      </c>
      <c r="V167" s="61">
        <v>12</v>
      </c>
      <c r="W167" s="63">
        <f t="shared" si="88"/>
        <v>1</v>
      </c>
      <c r="X167" s="61">
        <v>9</v>
      </c>
      <c r="Y167" s="63">
        <f t="shared" si="89"/>
        <v>1</v>
      </c>
      <c r="Z167" s="61">
        <v>13</v>
      </c>
      <c r="AA167" s="63">
        <f t="shared" si="90"/>
        <v>1</v>
      </c>
      <c r="AB167" s="61">
        <v>13</v>
      </c>
      <c r="AC167" s="63">
        <f t="shared" si="91"/>
        <v>1</v>
      </c>
      <c r="AD167" s="64">
        <v>0</v>
      </c>
      <c r="AE167" s="65">
        <f t="shared" si="92"/>
        <v>0</v>
      </c>
      <c r="AF167" s="64">
        <v>0</v>
      </c>
      <c r="AG167" s="65">
        <f t="shared" si="93"/>
        <v>0</v>
      </c>
      <c r="AH167" s="64">
        <v>0</v>
      </c>
      <c r="AI167" s="65">
        <f t="shared" si="94"/>
        <v>0</v>
      </c>
      <c r="AJ167" s="64"/>
      <c r="AK167" s="65">
        <f t="shared" si="95"/>
        <v>0</v>
      </c>
      <c r="AL167" s="64"/>
      <c r="AM167" s="65">
        <f t="shared" si="96"/>
        <v>0</v>
      </c>
      <c r="AN167" s="64"/>
      <c r="AO167" s="65">
        <f t="shared" si="97"/>
        <v>0</v>
      </c>
      <c r="AP167" s="66">
        <f t="shared" si="98"/>
        <v>103</v>
      </c>
      <c r="AQ167" s="66">
        <f t="shared" si="99"/>
        <v>9</v>
      </c>
      <c r="AR167" s="56">
        <v>1</v>
      </c>
      <c r="AS167" s="56"/>
      <c r="AT167" s="56">
        <v>5</v>
      </c>
      <c r="AU167" s="67">
        <f t="shared" si="100"/>
        <v>6</v>
      </c>
      <c r="AV167" s="68">
        <f t="shared" si="101"/>
        <v>1</v>
      </c>
      <c r="AW167" s="68">
        <f t="shared" si="102"/>
        <v>0</v>
      </c>
      <c r="AX167" s="14">
        <f>IF(AP167&lt;1,0,IF(AND((L167+N167+P167+R167+T167+V167+X167+Z167+AB167)&lt;=40,(L167+N167+P167+R167+T167+V167+X167+Z167+AB167)&gt;0,(AP167)&lt;120),"กรอก",ROUND((IF(AP167&lt;120,((IF((L167+N167+P167+R167+T167+V167+X167+Z167+AB167)=0,0,(IF((L167+N167+P167+R167+T167+V167+X167+Z167+AB167)&lt;=80,6,8))))+((((AE167+AG167+AI167)*30)/20)+(((AK167+AM167+AO167)*35)/20))),(((M167+O167+Q167)*20)/20)+(((S167+U167+W167+Y167+AA167+AC167)*25)/20)+(((AE167+AG167+AI167)*30)/20)+(((AK167+AM167+AO167)*35)/20))),0)))</f>
        <v>8</v>
      </c>
      <c r="AY167" s="67">
        <f t="shared" si="103"/>
        <v>9</v>
      </c>
      <c r="AZ167" s="69">
        <f t="shared" si="104"/>
        <v>0</v>
      </c>
      <c r="BA167" s="69">
        <f t="shared" si="105"/>
        <v>0</v>
      </c>
      <c r="BB167" s="69">
        <f t="shared" si="106"/>
        <v>-3</v>
      </c>
      <c r="BC167" s="67">
        <f t="shared" si="107"/>
        <v>-3</v>
      </c>
      <c r="BD167" s="70">
        <f t="shared" si="108"/>
        <v>-33.333333333333329</v>
      </c>
      <c r="BE167" s="70">
        <f t="shared" si="109"/>
        <v>-37.5</v>
      </c>
      <c r="BF167" s="71"/>
      <c r="BG167" s="71"/>
      <c r="BH167" s="71"/>
      <c r="BI167" s="54">
        <f t="shared" si="110"/>
        <v>0</v>
      </c>
      <c r="BJ167" s="18">
        <f t="shared" si="111"/>
        <v>6</v>
      </c>
      <c r="BK167" s="18"/>
      <c r="BL167" s="18">
        <f t="shared" si="112"/>
        <v>6</v>
      </c>
      <c r="BM167" s="18">
        <f t="shared" si="113"/>
        <v>-3</v>
      </c>
      <c r="BN167" s="18">
        <f t="shared" si="114"/>
        <v>-33.333333333333329</v>
      </c>
      <c r="BO167" s="73"/>
      <c r="BP167" s="55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60"/>
      <c r="CV167" s="56">
        <f t="shared" ref="CV167:CV199" si="117">BC167+BQ167</f>
        <v>-3</v>
      </c>
      <c r="CW167" s="173">
        <f t="shared" si="115"/>
        <v>-33.333333333333329</v>
      </c>
      <c r="CX167" s="60"/>
      <c r="CY167" s="60"/>
      <c r="CZ167" s="60"/>
      <c r="DA167" s="60"/>
      <c r="DB167" s="60"/>
      <c r="DC167" s="75">
        <v>1</v>
      </c>
      <c r="DD167" s="60"/>
      <c r="DE167" s="75"/>
      <c r="DF167" s="60"/>
      <c r="DG167" s="60"/>
      <c r="DH167" s="60"/>
      <c r="DI167" s="60"/>
      <c r="DK167" s="3">
        <v>1</v>
      </c>
      <c r="DM167" s="3">
        <v>5</v>
      </c>
      <c r="DN167" s="3">
        <v>6</v>
      </c>
    </row>
    <row r="168" spans="1:161" s="3" customFormat="1">
      <c r="A168" s="56">
        <v>102</v>
      </c>
      <c r="B168" s="58">
        <v>80030173</v>
      </c>
      <c r="C168" s="59" t="s">
        <v>295</v>
      </c>
      <c r="D168" s="75" t="s">
        <v>294</v>
      </c>
      <c r="E168" s="60" t="s">
        <v>284</v>
      </c>
      <c r="F168" s="60" t="s">
        <v>106</v>
      </c>
      <c r="G168" s="60" t="s">
        <v>107</v>
      </c>
      <c r="H168" s="60" t="s">
        <v>108</v>
      </c>
      <c r="I168" s="56">
        <v>30</v>
      </c>
      <c r="J168" s="56" t="s">
        <v>116</v>
      </c>
      <c r="K168" s="56" t="s">
        <v>110</v>
      </c>
      <c r="L168" s="61">
        <v>0</v>
      </c>
      <c r="M168" s="62">
        <f t="shared" si="83"/>
        <v>0</v>
      </c>
      <c r="N168" s="61">
        <v>8</v>
      </c>
      <c r="O168" s="62">
        <f t="shared" si="84"/>
        <v>1</v>
      </c>
      <c r="P168" s="61">
        <v>4</v>
      </c>
      <c r="Q168" s="62">
        <f t="shared" si="85"/>
        <v>1</v>
      </c>
      <c r="R168" s="61">
        <v>11</v>
      </c>
      <c r="S168" s="63">
        <f t="shared" si="86"/>
        <v>1</v>
      </c>
      <c r="T168" s="61">
        <v>5</v>
      </c>
      <c r="U168" s="63">
        <f t="shared" si="87"/>
        <v>1</v>
      </c>
      <c r="V168" s="61">
        <v>9</v>
      </c>
      <c r="W168" s="63">
        <f t="shared" si="88"/>
        <v>1</v>
      </c>
      <c r="X168" s="61">
        <v>6</v>
      </c>
      <c r="Y168" s="63">
        <f t="shared" si="89"/>
        <v>1</v>
      </c>
      <c r="Z168" s="61">
        <v>7</v>
      </c>
      <c r="AA168" s="63">
        <f t="shared" si="90"/>
        <v>1</v>
      </c>
      <c r="AB168" s="61">
        <v>12</v>
      </c>
      <c r="AC168" s="63">
        <f t="shared" si="91"/>
        <v>1</v>
      </c>
      <c r="AD168" s="64">
        <v>0</v>
      </c>
      <c r="AE168" s="65">
        <f t="shared" si="92"/>
        <v>0</v>
      </c>
      <c r="AF168" s="64">
        <v>0</v>
      </c>
      <c r="AG168" s="65">
        <f t="shared" si="93"/>
        <v>0</v>
      </c>
      <c r="AH168" s="64">
        <v>0</v>
      </c>
      <c r="AI168" s="65">
        <f t="shared" si="94"/>
        <v>0</v>
      </c>
      <c r="AJ168" s="64"/>
      <c r="AK168" s="65">
        <f t="shared" si="95"/>
        <v>0</v>
      </c>
      <c r="AL168" s="64"/>
      <c r="AM168" s="65">
        <f t="shared" si="96"/>
        <v>0</v>
      </c>
      <c r="AN168" s="64"/>
      <c r="AO168" s="65">
        <f t="shared" si="97"/>
        <v>0</v>
      </c>
      <c r="AP168" s="66">
        <f t="shared" si="98"/>
        <v>62</v>
      </c>
      <c r="AQ168" s="66">
        <f t="shared" si="99"/>
        <v>8</v>
      </c>
      <c r="AR168" s="56">
        <v>1</v>
      </c>
      <c r="AS168" s="56"/>
      <c r="AT168" s="56">
        <v>4</v>
      </c>
      <c r="AU168" s="67">
        <f t="shared" si="100"/>
        <v>5</v>
      </c>
      <c r="AV168" s="68">
        <f t="shared" si="101"/>
        <v>1</v>
      </c>
      <c r="AW168" s="68">
        <f t="shared" si="102"/>
        <v>0</v>
      </c>
      <c r="AX168" s="14">
        <f>IF(AP168&lt;1,0,IF(AND((L168+N168+P168+R168+T168+V168+X168+Z168+AB168)&lt;=40,(L168+N168+P168+R168+T168+V168+X168+Z168+AB168)&gt;0,(AP168)&lt;120),"กรอก",ROUND((IF(AP168&lt;120,((IF((L168+N168+P168+R168+T168+V168+X168+Z168+AB168)=0,0,(IF((L168+N168+P168+R168+T168+V168+X168+Z168+AB168)&lt;=80,6,8))))+((((AE168+AG168+AI168)*30)/20)+(((AK168+AM168+AO168)*35)/20))),(((M168+O168+Q168)*20)/20)+(((S168+U168+W168+Y168+AA168+AC168)*25)/20)+(((AE168+AG168+AI168)*30)/20)+(((AK168+AM168+AO168)*35)/20))),0)))</f>
        <v>6</v>
      </c>
      <c r="AY168" s="67">
        <f t="shared" si="103"/>
        <v>7</v>
      </c>
      <c r="AZ168" s="69">
        <f t="shared" si="104"/>
        <v>0</v>
      </c>
      <c r="BA168" s="69">
        <f t="shared" si="105"/>
        <v>0</v>
      </c>
      <c r="BB168" s="69">
        <f t="shared" si="106"/>
        <v>-2</v>
      </c>
      <c r="BC168" s="67">
        <f t="shared" si="107"/>
        <v>-2</v>
      </c>
      <c r="BD168" s="70">
        <f t="shared" si="108"/>
        <v>-28.571428571428569</v>
      </c>
      <c r="BE168" s="70">
        <f t="shared" si="109"/>
        <v>-33.333333333333329</v>
      </c>
      <c r="BF168" s="71"/>
      <c r="BG168" s="71"/>
      <c r="BH168" s="71">
        <v>1</v>
      </c>
      <c r="BI168" s="54">
        <f t="shared" si="110"/>
        <v>1</v>
      </c>
      <c r="BJ168" s="18">
        <f t="shared" si="111"/>
        <v>4</v>
      </c>
      <c r="BK168" s="18">
        <v>1</v>
      </c>
      <c r="BL168" s="18">
        <f t="shared" si="112"/>
        <v>5</v>
      </c>
      <c r="BM168" s="18">
        <f t="shared" si="113"/>
        <v>-2</v>
      </c>
      <c r="BN168" s="18">
        <f t="shared" si="114"/>
        <v>-28.571428571428569</v>
      </c>
      <c r="BO168" s="73"/>
      <c r="BP168" s="55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60"/>
      <c r="CV168" s="56">
        <f t="shared" si="117"/>
        <v>-2</v>
      </c>
      <c r="CW168" s="173">
        <f t="shared" si="115"/>
        <v>-28.571428571428569</v>
      </c>
      <c r="CX168" s="60"/>
      <c r="CY168" s="60"/>
      <c r="CZ168" s="60"/>
      <c r="DA168" s="60"/>
      <c r="DB168" s="60"/>
      <c r="DC168" s="75"/>
      <c r="DD168" s="60"/>
      <c r="DE168" s="75"/>
      <c r="DF168" s="60"/>
      <c r="DG168" s="60"/>
      <c r="DH168" s="60"/>
      <c r="DI168" s="60"/>
      <c r="DK168" s="3">
        <v>1</v>
      </c>
      <c r="DM168" s="3">
        <v>4</v>
      </c>
      <c r="DN168" s="3">
        <v>5</v>
      </c>
    </row>
    <row r="169" spans="1:161" s="3" customFormat="1">
      <c r="A169" s="56">
        <v>121</v>
      </c>
      <c r="B169" s="58">
        <v>80030171</v>
      </c>
      <c r="C169" s="59" t="s">
        <v>292</v>
      </c>
      <c r="D169" s="75" t="s">
        <v>284</v>
      </c>
      <c r="E169" s="60" t="s">
        <v>284</v>
      </c>
      <c r="F169" s="60" t="s">
        <v>106</v>
      </c>
      <c r="G169" s="60" t="s">
        <v>107</v>
      </c>
      <c r="H169" s="60" t="s">
        <v>108</v>
      </c>
      <c r="I169" s="56">
        <v>46</v>
      </c>
      <c r="J169" s="56" t="s">
        <v>116</v>
      </c>
      <c r="K169" s="56" t="s">
        <v>110</v>
      </c>
      <c r="L169" s="61">
        <v>0</v>
      </c>
      <c r="M169" s="62">
        <f t="shared" si="83"/>
        <v>0</v>
      </c>
      <c r="N169" s="61">
        <v>0</v>
      </c>
      <c r="O169" s="62">
        <f t="shared" si="84"/>
        <v>0</v>
      </c>
      <c r="P169" s="61">
        <v>0</v>
      </c>
      <c r="Q169" s="62">
        <f t="shared" si="85"/>
        <v>0</v>
      </c>
      <c r="R169" s="61">
        <v>1</v>
      </c>
      <c r="S169" s="63">
        <f t="shared" si="86"/>
        <v>1</v>
      </c>
      <c r="T169" s="61">
        <v>0</v>
      </c>
      <c r="U169" s="63">
        <f t="shared" si="87"/>
        <v>0</v>
      </c>
      <c r="V169" s="61">
        <v>5</v>
      </c>
      <c r="W169" s="63">
        <f t="shared" si="88"/>
        <v>1</v>
      </c>
      <c r="X169" s="61">
        <v>3</v>
      </c>
      <c r="Y169" s="63">
        <f t="shared" si="89"/>
        <v>1</v>
      </c>
      <c r="Z169" s="61">
        <v>2</v>
      </c>
      <c r="AA169" s="63">
        <f t="shared" si="90"/>
        <v>1</v>
      </c>
      <c r="AB169" s="61">
        <v>2</v>
      </c>
      <c r="AC169" s="63">
        <f t="shared" si="91"/>
        <v>1</v>
      </c>
      <c r="AD169" s="64">
        <v>0</v>
      </c>
      <c r="AE169" s="65">
        <f t="shared" si="92"/>
        <v>0</v>
      </c>
      <c r="AF169" s="64">
        <v>0</v>
      </c>
      <c r="AG169" s="65">
        <f t="shared" si="93"/>
        <v>0</v>
      </c>
      <c r="AH169" s="64">
        <v>0</v>
      </c>
      <c r="AI169" s="65">
        <f t="shared" si="94"/>
        <v>0</v>
      </c>
      <c r="AJ169" s="64"/>
      <c r="AK169" s="65">
        <f t="shared" si="95"/>
        <v>0</v>
      </c>
      <c r="AL169" s="64"/>
      <c r="AM169" s="65">
        <f t="shared" si="96"/>
        <v>0</v>
      </c>
      <c r="AN169" s="64"/>
      <c r="AO169" s="65">
        <f t="shared" si="97"/>
        <v>0</v>
      </c>
      <c r="AP169" s="66">
        <f t="shared" si="98"/>
        <v>13</v>
      </c>
      <c r="AQ169" s="66">
        <f t="shared" si="99"/>
        <v>5</v>
      </c>
      <c r="AR169" s="56">
        <v>1</v>
      </c>
      <c r="AS169" s="56"/>
      <c r="AT169" s="56">
        <v>2</v>
      </c>
      <c r="AU169" s="67">
        <f t="shared" si="100"/>
        <v>3</v>
      </c>
      <c r="AV169" s="68">
        <f t="shared" si="101"/>
        <v>0</v>
      </c>
      <c r="AW169" s="68">
        <f t="shared" si="102"/>
        <v>0</v>
      </c>
      <c r="AX169" s="14">
        <v>4</v>
      </c>
      <c r="AY169" s="67">
        <f t="shared" si="103"/>
        <v>4</v>
      </c>
      <c r="AZ169" s="69">
        <f t="shared" si="104"/>
        <v>1</v>
      </c>
      <c r="BA169" s="69">
        <f t="shared" si="105"/>
        <v>0</v>
      </c>
      <c r="BB169" s="69">
        <f t="shared" si="106"/>
        <v>-2</v>
      </c>
      <c r="BC169" s="67">
        <f t="shared" si="107"/>
        <v>-1</v>
      </c>
      <c r="BD169" s="70">
        <f t="shared" si="108"/>
        <v>-25</v>
      </c>
      <c r="BE169" s="70">
        <f t="shared" si="109"/>
        <v>-50</v>
      </c>
      <c r="BF169" s="71"/>
      <c r="BG169" s="71"/>
      <c r="BH169" s="71"/>
      <c r="BI169" s="54">
        <f t="shared" si="110"/>
        <v>0</v>
      </c>
      <c r="BJ169" s="18">
        <f t="shared" si="111"/>
        <v>3</v>
      </c>
      <c r="BK169" s="18"/>
      <c r="BL169" s="18">
        <f t="shared" si="112"/>
        <v>3</v>
      </c>
      <c r="BM169" s="18">
        <f t="shared" si="113"/>
        <v>-1</v>
      </c>
      <c r="BN169" s="18">
        <f t="shared" si="114"/>
        <v>-25</v>
      </c>
      <c r="BO169" s="73"/>
      <c r="BP169" s="55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60"/>
      <c r="CV169" s="56">
        <f t="shared" si="117"/>
        <v>-1</v>
      </c>
      <c r="CW169" s="173">
        <f t="shared" si="115"/>
        <v>-25</v>
      </c>
      <c r="CX169" s="60"/>
      <c r="CY169" s="60"/>
      <c r="CZ169" s="60"/>
      <c r="DA169" s="60"/>
      <c r="DB169" s="60"/>
      <c r="DC169" s="75">
        <v>1</v>
      </c>
      <c r="DD169" s="60"/>
      <c r="DE169" s="75"/>
      <c r="DF169" s="60"/>
      <c r="DG169" s="60"/>
      <c r="DH169" s="60"/>
      <c r="DI169" s="60"/>
      <c r="DK169" s="3">
        <v>1</v>
      </c>
      <c r="DM169" s="3">
        <v>2</v>
      </c>
      <c r="DN169" s="3">
        <v>3</v>
      </c>
    </row>
    <row r="170" spans="1:161" s="3" customFormat="1">
      <c r="A170" s="56">
        <v>122</v>
      </c>
      <c r="B170" s="58">
        <v>80030185</v>
      </c>
      <c r="C170" s="59" t="s">
        <v>303</v>
      </c>
      <c r="D170" s="75" t="s">
        <v>284</v>
      </c>
      <c r="E170" s="60" t="s">
        <v>284</v>
      </c>
      <c r="F170" s="60" t="s">
        <v>106</v>
      </c>
      <c r="G170" s="60" t="s">
        <v>107</v>
      </c>
      <c r="H170" s="60" t="s">
        <v>108</v>
      </c>
      <c r="I170" s="56">
        <v>30</v>
      </c>
      <c r="J170" s="56" t="s">
        <v>116</v>
      </c>
      <c r="K170" s="56" t="s">
        <v>110</v>
      </c>
      <c r="L170" s="61">
        <v>10</v>
      </c>
      <c r="M170" s="62">
        <f t="shared" si="83"/>
        <v>1</v>
      </c>
      <c r="N170" s="61">
        <v>1</v>
      </c>
      <c r="O170" s="62">
        <f t="shared" si="84"/>
        <v>1</v>
      </c>
      <c r="P170" s="61">
        <v>1</v>
      </c>
      <c r="Q170" s="62">
        <f t="shared" si="85"/>
        <v>1</v>
      </c>
      <c r="R170" s="61">
        <v>7</v>
      </c>
      <c r="S170" s="63">
        <f t="shared" si="86"/>
        <v>1</v>
      </c>
      <c r="T170" s="61">
        <v>4</v>
      </c>
      <c r="U170" s="63">
        <f t="shared" si="87"/>
        <v>1</v>
      </c>
      <c r="V170" s="61">
        <v>3</v>
      </c>
      <c r="W170" s="63">
        <f t="shared" si="88"/>
        <v>1</v>
      </c>
      <c r="X170" s="61">
        <v>3</v>
      </c>
      <c r="Y170" s="63">
        <f t="shared" si="89"/>
        <v>1</v>
      </c>
      <c r="Z170" s="61">
        <v>2</v>
      </c>
      <c r="AA170" s="63">
        <f t="shared" si="90"/>
        <v>1</v>
      </c>
      <c r="AB170" s="61">
        <v>4</v>
      </c>
      <c r="AC170" s="63">
        <f t="shared" si="91"/>
        <v>1</v>
      </c>
      <c r="AD170" s="64">
        <v>0</v>
      </c>
      <c r="AE170" s="65">
        <f t="shared" si="92"/>
        <v>0</v>
      </c>
      <c r="AF170" s="64">
        <v>0</v>
      </c>
      <c r="AG170" s="65">
        <f t="shared" si="93"/>
        <v>0</v>
      </c>
      <c r="AH170" s="64">
        <v>0</v>
      </c>
      <c r="AI170" s="65">
        <f t="shared" si="94"/>
        <v>0</v>
      </c>
      <c r="AJ170" s="64"/>
      <c r="AK170" s="65">
        <f t="shared" si="95"/>
        <v>0</v>
      </c>
      <c r="AL170" s="64"/>
      <c r="AM170" s="65">
        <f t="shared" si="96"/>
        <v>0</v>
      </c>
      <c r="AN170" s="64"/>
      <c r="AO170" s="65">
        <f t="shared" si="97"/>
        <v>0</v>
      </c>
      <c r="AP170" s="66">
        <f t="shared" si="98"/>
        <v>35</v>
      </c>
      <c r="AQ170" s="66">
        <f t="shared" si="99"/>
        <v>9</v>
      </c>
      <c r="AR170" s="56">
        <v>1</v>
      </c>
      <c r="AS170" s="56"/>
      <c r="AT170" s="56">
        <v>2</v>
      </c>
      <c r="AU170" s="67">
        <f t="shared" si="100"/>
        <v>3</v>
      </c>
      <c r="AV170" s="68">
        <f t="shared" si="101"/>
        <v>0</v>
      </c>
      <c r="AW170" s="68">
        <f t="shared" si="102"/>
        <v>0</v>
      </c>
      <c r="AX170" s="14">
        <v>4</v>
      </c>
      <c r="AY170" s="67">
        <f t="shared" si="103"/>
        <v>4</v>
      </c>
      <c r="AZ170" s="69">
        <f t="shared" si="104"/>
        <v>1</v>
      </c>
      <c r="BA170" s="69">
        <f t="shared" si="105"/>
        <v>0</v>
      </c>
      <c r="BB170" s="69">
        <f t="shared" si="106"/>
        <v>-2</v>
      </c>
      <c r="BC170" s="67">
        <f t="shared" si="107"/>
        <v>-1</v>
      </c>
      <c r="BD170" s="70">
        <f t="shared" si="108"/>
        <v>-25</v>
      </c>
      <c r="BE170" s="70">
        <f t="shared" si="109"/>
        <v>-50</v>
      </c>
      <c r="BF170" s="71"/>
      <c r="BG170" s="71"/>
      <c r="BH170" s="71"/>
      <c r="BI170" s="54">
        <f t="shared" si="110"/>
        <v>0</v>
      </c>
      <c r="BJ170" s="18">
        <f t="shared" si="111"/>
        <v>3</v>
      </c>
      <c r="BK170" s="18"/>
      <c r="BL170" s="18">
        <f t="shared" si="112"/>
        <v>3</v>
      </c>
      <c r="BM170" s="18">
        <f t="shared" si="113"/>
        <v>-1</v>
      </c>
      <c r="BN170" s="18">
        <f t="shared" si="114"/>
        <v>-25</v>
      </c>
      <c r="BO170" s="73"/>
      <c r="BP170" s="55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60"/>
      <c r="CV170" s="56">
        <f t="shared" si="117"/>
        <v>-1</v>
      </c>
      <c r="CW170" s="173">
        <f t="shared" si="115"/>
        <v>-25</v>
      </c>
      <c r="CX170" s="60"/>
      <c r="CY170" s="60"/>
      <c r="CZ170" s="60"/>
      <c r="DA170" s="60"/>
      <c r="DB170" s="60"/>
      <c r="DC170" s="75"/>
      <c r="DD170" s="60"/>
      <c r="DE170" s="75"/>
      <c r="DF170" s="60"/>
      <c r="DG170" s="60"/>
      <c r="DH170" s="60"/>
      <c r="DI170" s="60"/>
      <c r="DK170" s="3">
        <v>1</v>
      </c>
      <c r="DM170" s="3">
        <v>2</v>
      </c>
      <c r="DN170" s="3">
        <v>3</v>
      </c>
    </row>
    <row r="171" spans="1:161" s="3" customFormat="1">
      <c r="A171" s="56">
        <v>123</v>
      </c>
      <c r="B171" s="58">
        <v>80030196</v>
      </c>
      <c r="C171" s="59" t="s">
        <v>312</v>
      </c>
      <c r="D171" s="75" t="s">
        <v>308</v>
      </c>
      <c r="E171" s="60" t="s">
        <v>284</v>
      </c>
      <c r="F171" s="60" t="s">
        <v>106</v>
      </c>
      <c r="G171" s="60" t="s">
        <v>107</v>
      </c>
      <c r="H171" s="60" t="s">
        <v>108</v>
      </c>
      <c r="I171" s="56">
        <v>45</v>
      </c>
      <c r="J171" s="56" t="s">
        <v>116</v>
      </c>
      <c r="K171" s="56" t="s">
        <v>110</v>
      </c>
      <c r="L171" s="61">
        <v>0</v>
      </c>
      <c r="M171" s="62">
        <f t="shared" si="83"/>
        <v>0</v>
      </c>
      <c r="N171" s="61">
        <v>3</v>
      </c>
      <c r="O171" s="62">
        <f t="shared" si="84"/>
        <v>1</v>
      </c>
      <c r="P171" s="61">
        <v>4</v>
      </c>
      <c r="Q171" s="62">
        <f t="shared" si="85"/>
        <v>1</v>
      </c>
      <c r="R171" s="61">
        <v>2</v>
      </c>
      <c r="S171" s="63">
        <f t="shared" si="86"/>
        <v>1</v>
      </c>
      <c r="T171" s="61">
        <v>1</v>
      </c>
      <c r="U171" s="63">
        <f t="shared" si="87"/>
        <v>1</v>
      </c>
      <c r="V171" s="61">
        <v>3</v>
      </c>
      <c r="W171" s="63">
        <f t="shared" si="88"/>
        <v>1</v>
      </c>
      <c r="X171" s="61">
        <v>5</v>
      </c>
      <c r="Y171" s="63">
        <f t="shared" si="89"/>
        <v>1</v>
      </c>
      <c r="Z171" s="61">
        <v>4</v>
      </c>
      <c r="AA171" s="63">
        <f t="shared" si="90"/>
        <v>1</v>
      </c>
      <c r="AB171" s="61">
        <v>5</v>
      </c>
      <c r="AC171" s="63">
        <f t="shared" si="91"/>
        <v>1</v>
      </c>
      <c r="AD171" s="64">
        <v>0</v>
      </c>
      <c r="AE171" s="65">
        <f t="shared" si="92"/>
        <v>0</v>
      </c>
      <c r="AF171" s="64">
        <v>0</v>
      </c>
      <c r="AG171" s="65">
        <f t="shared" si="93"/>
        <v>0</v>
      </c>
      <c r="AH171" s="64">
        <v>0</v>
      </c>
      <c r="AI171" s="65">
        <f t="shared" si="94"/>
        <v>0</v>
      </c>
      <c r="AJ171" s="64"/>
      <c r="AK171" s="65">
        <f t="shared" si="95"/>
        <v>0</v>
      </c>
      <c r="AL171" s="64"/>
      <c r="AM171" s="65">
        <f t="shared" si="96"/>
        <v>0</v>
      </c>
      <c r="AN171" s="64"/>
      <c r="AO171" s="65">
        <f t="shared" si="97"/>
        <v>0</v>
      </c>
      <c r="AP171" s="66">
        <f t="shared" si="98"/>
        <v>27</v>
      </c>
      <c r="AQ171" s="66">
        <f t="shared" si="99"/>
        <v>8</v>
      </c>
      <c r="AR171" s="56">
        <v>1</v>
      </c>
      <c r="AS171" s="56"/>
      <c r="AT171" s="56">
        <v>2</v>
      </c>
      <c r="AU171" s="67">
        <f t="shared" si="100"/>
        <v>3</v>
      </c>
      <c r="AV171" s="68">
        <f t="shared" si="101"/>
        <v>0</v>
      </c>
      <c r="AW171" s="68">
        <f t="shared" si="102"/>
        <v>0</v>
      </c>
      <c r="AX171" s="14">
        <v>4</v>
      </c>
      <c r="AY171" s="67">
        <f t="shared" si="103"/>
        <v>4</v>
      </c>
      <c r="AZ171" s="69">
        <f t="shared" si="104"/>
        <v>1</v>
      </c>
      <c r="BA171" s="69">
        <f t="shared" si="105"/>
        <v>0</v>
      </c>
      <c r="BB171" s="69">
        <f t="shared" si="106"/>
        <v>-2</v>
      </c>
      <c r="BC171" s="67">
        <f t="shared" si="107"/>
        <v>-1</v>
      </c>
      <c r="BD171" s="70">
        <f t="shared" si="108"/>
        <v>-25</v>
      </c>
      <c r="BE171" s="70">
        <f t="shared" si="109"/>
        <v>-50</v>
      </c>
      <c r="BF171" s="71"/>
      <c r="BG171" s="71"/>
      <c r="BH171" s="71"/>
      <c r="BI171" s="54">
        <f t="shared" si="110"/>
        <v>0</v>
      </c>
      <c r="BJ171" s="18">
        <f t="shared" si="111"/>
        <v>3</v>
      </c>
      <c r="BK171" s="18"/>
      <c r="BL171" s="18">
        <f t="shared" si="112"/>
        <v>3</v>
      </c>
      <c r="BM171" s="18">
        <f t="shared" si="113"/>
        <v>-1</v>
      </c>
      <c r="BN171" s="18">
        <f t="shared" si="114"/>
        <v>-25</v>
      </c>
      <c r="BO171" s="73"/>
      <c r="BP171" s="55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60"/>
      <c r="CV171" s="56">
        <f t="shared" si="117"/>
        <v>-1</v>
      </c>
      <c r="CW171" s="173">
        <f t="shared" si="115"/>
        <v>-25</v>
      </c>
      <c r="CX171" s="60"/>
      <c r="CY171" s="60"/>
      <c r="CZ171" s="60"/>
      <c r="DA171" s="60"/>
      <c r="DB171" s="60"/>
      <c r="DC171" s="75"/>
      <c r="DD171" s="60"/>
      <c r="DE171" s="75"/>
      <c r="DF171" s="60"/>
      <c r="DG171" s="60"/>
      <c r="DH171" s="60"/>
      <c r="DI171" s="60"/>
      <c r="DK171" s="3">
        <v>1</v>
      </c>
      <c r="DM171" s="3">
        <v>2</v>
      </c>
      <c r="DN171" s="3">
        <v>3</v>
      </c>
    </row>
    <row r="172" spans="1:161" s="87" customFormat="1">
      <c r="A172" s="56">
        <v>124</v>
      </c>
      <c r="B172" s="58">
        <v>80030205</v>
      </c>
      <c r="C172" s="59" t="s">
        <v>321</v>
      </c>
      <c r="D172" s="75" t="s">
        <v>315</v>
      </c>
      <c r="E172" s="60" t="s">
        <v>284</v>
      </c>
      <c r="F172" s="60" t="s">
        <v>106</v>
      </c>
      <c r="G172" s="60" t="s">
        <v>107</v>
      </c>
      <c r="H172" s="60" t="s">
        <v>108</v>
      </c>
      <c r="I172" s="56">
        <v>50</v>
      </c>
      <c r="J172" s="56" t="s">
        <v>116</v>
      </c>
      <c r="K172" s="56" t="s">
        <v>110</v>
      </c>
      <c r="L172" s="61">
        <v>3</v>
      </c>
      <c r="M172" s="62">
        <f t="shared" si="83"/>
        <v>1</v>
      </c>
      <c r="N172" s="61">
        <v>3</v>
      </c>
      <c r="O172" s="62">
        <f t="shared" si="84"/>
        <v>1</v>
      </c>
      <c r="P172" s="61">
        <v>4</v>
      </c>
      <c r="Q172" s="62">
        <f t="shared" si="85"/>
        <v>1</v>
      </c>
      <c r="R172" s="61">
        <v>4</v>
      </c>
      <c r="S172" s="63">
        <f t="shared" si="86"/>
        <v>1</v>
      </c>
      <c r="T172" s="61">
        <v>7</v>
      </c>
      <c r="U172" s="63">
        <f t="shared" si="87"/>
        <v>1</v>
      </c>
      <c r="V172" s="61">
        <v>1</v>
      </c>
      <c r="W172" s="63">
        <f t="shared" si="88"/>
        <v>1</v>
      </c>
      <c r="X172" s="61">
        <v>3</v>
      </c>
      <c r="Y172" s="63">
        <f t="shared" si="89"/>
        <v>1</v>
      </c>
      <c r="Z172" s="61">
        <v>2</v>
      </c>
      <c r="AA172" s="63">
        <f t="shared" si="90"/>
        <v>1</v>
      </c>
      <c r="AB172" s="61">
        <v>4</v>
      </c>
      <c r="AC172" s="63">
        <f t="shared" si="91"/>
        <v>1</v>
      </c>
      <c r="AD172" s="64">
        <v>0</v>
      </c>
      <c r="AE172" s="65">
        <f t="shared" si="92"/>
        <v>0</v>
      </c>
      <c r="AF172" s="64">
        <v>0</v>
      </c>
      <c r="AG172" s="65">
        <f t="shared" si="93"/>
        <v>0</v>
      </c>
      <c r="AH172" s="64">
        <v>0</v>
      </c>
      <c r="AI172" s="65">
        <f t="shared" si="94"/>
        <v>0</v>
      </c>
      <c r="AJ172" s="64"/>
      <c r="AK172" s="65">
        <f t="shared" si="95"/>
        <v>0</v>
      </c>
      <c r="AL172" s="64"/>
      <c r="AM172" s="65">
        <f t="shared" si="96"/>
        <v>0</v>
      </c>
      <c r="AN172" s="64"/>
      <c r="AO172" s="65">
        <f t="shared" si="97"/>
        <v>0</v>
      </c>
      <c r="AP172" s="66">
        <f t="shared" si="98"/>
        <v>31</v>
      </c>
      <c r="AQ172" s="66">
        <f t="shared" si="99"/>
        <v>9</v>
      </c>
      <c r="AR172" s="56">
        <v>1</v>
      </c>
      <c r="AS172" s="56"/>
      <c r="AT172" s="56">
        <v>2</v>
      </c>
      <c r="AU172" s="67">
        <f t="shared" si="100"/>
        <v>3</v>
      </c>
      <c r="AV172" s="68">
        <f t="shared" si="101"/>
        <v>0</v>
      </c>
      <c r="AW172" s="68">
        <f t="shared" si="102"/>
        <v>0</v>
      </c>
      <c r="AX172" s="14">
        <v>4</v>
      </c>
      <c r="AY172" s="67">
        <f t="shared" si="103"/>
        <v>4</v>
      </c>
      <c r="AZ172" s="69">
        <f t="shared" si="104"/>
        <v>1</v>
      </c>
      <c r="BA172" s="69">
        <f t="shared" si="105"/>
        <v>0</v>
      </c>
      <c r="BB172" s="69">
        <f t="shared" si="106"/>
        <v>-2</v>
      </c>
      <c r="BC172" s="67">
        <f t="shared" si="107"/>
        <v>-1</v>
      </c>
      <c r="BD172" s="70">
        <f t="shared" si="108"/>
        <v>-25</v>
      </c>
      <c r="BE172" s="70">
        <f t="shared" si="109"/>
        <v>-50</v>
      </c>
      <c r="BF172" s="71"/>
      <c r="BG172" s="71"/>
      <c r="BH172" s="71"/>
      <c r="BI172" s="54">
        <f t="shared" si="110"/>
        <v>0</v>
      </c>
      <c r="BJ172" s="18">
        <f t="shared" si="111"/>
        <v>3</v>
      </c>
      <c r="BK172" s="18"/>
      <c r="BL172" s="18">
        <f t="shared" si="112"/>
        <v>3</v>
      </c>
      <c r="BM172" s="18">
        <f t="shared" si="113"/>
        <v>-1</v>
      </c>
      <c r="BN172" s="18">
        <f t="shared" si="114"/>
        <v>-25</v>
      </c>
      <c r="BO172" s="73"/>
      <c r="BP172" s="55"/>
      <c r="BQ172" s="74">
        <v>1</v>
      </c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60"/>
      <c r="CV172" s="56">
        <f t="shared" si="117"/>
        <v>0</v>
      </c>
      <c r="CW172" s="173">
        <f t="shared" si="115"/>
        <v>0</v>
      </c>
      <c r="CX172" s="60"/>
      <c r="CY172" s="60"/>
      <c r="CZ172" s="60"/>
      <c r="DA172" s="60"/>
      <c r="DB172" s="60"/>
      <c r="DC172" s="75"/>
      <c r="DD172" s="60"/>
      <c r="DE172" s="75"/>
      <c r="DF172" s="60"/>
      <c r="DG172" s="60"/>
      <c r="DH172" s="60"/>
      <c r="DI172" s="60"/>
      <c r="DJ172" s="3"/>
      <c r="DK172" s="3">
        <v>1</v>
      </c>
      <c r="DL172" s="3"/>
      <c r="DM172" s="3">
        <v>2</v>
      </c>
      <c r="DN172" s="3">
        <v>3</v>
      </c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</row>
    <row r="173" spans="1:161" s="3" customFormat="1">
      <c r="A173" s="56">
        <v>131</v>
      </c>
      <c r="B173" s="58">
        <v>80030166</v>
      </c>
      <c r="C173" s="59" t="s">
        <v>287</v>
      </c>
      <c r="D173" s="75" t="s">
        <v>288</v>
      </c>
      <c r="E173" s="60" t="s">
        <v>284</v>
      </c>
      <c r="F173" s="60" t="s">
        <v>106</v>
      </c>
      <c r="G173" s="60" t="s">
        <v>107</v>
      </c>
      <c r="H173" s="60" t="s">
        <v>108</v>
      </c>
      <c r="I173" s="56">
        <v>42</v>
      </c>
      <c r="J173" s="56" t="s">
        <v>116</v>
      </c>
      <c r="K173" s="56" t="s">
        <v>113</v>
      </c>
      <c r="L173" s="61">
        <v>6</v>
      </c>
      <c r="M173" s="62">
        <f t="shared" si="83"/>
        <v>1</v>
      </c>
      <c r="N173" s="61">
        <v>13</v>
      </c>
      <c r="O173" s="62">
        <f t="shared" si="84"/>
        <v>1</v>
      </c>
      <c r="P173" s="61">
        <v>13</v>
      </c>
      <c r="Q173" s="62">
        <f t="shared" si="85"/>
        <v>1</v>
      </c>
      <c r="R173" s="61">
        <v>10</v>
      </c>
      <c r="S173" s="63">
        <f t="shared" si="86"/>
        <v>1</v>
      </c>
      <c r="T173" s="61">
        <v>9</v>
      </c>
      <c r="U173" s="63">
        <f t="shared" si="87"/>
        <v>1</v>
      </c>
      <c r="V173" s="61">
        <v>8</v>
      </c>
      <c r="W173" s="63">
        <f t="shared" si="88"/>
        <v>1</v>
      </c>
      <c r="X173" s="61">
        <v>19</v>
      </c>
      <c r="Y173" s="63">
        <f t="shared" si="89"/>
        <v>1</v>
      </c>
      <c r="Z173" s="61">
        <v>12</v>
      </c>
      <c r="AA173" s="63">
        <f t="shared" si="90"/>
        <v>1</v>
      </c>
      <c r="AB173" s="61">
        <v>13</v>
      </c>
      <c r="AC173" s="63">
        <f t="shared" si="91"/>
        <v>1</v>
      </c>
      <c r="AD173" s="64">
        <v>0</v>
      </c>
      <c r="AE173" s="65">
        <f t="shared" si="92"/>
        <v>0</v>
      </c>
      <c r="AF173" s="64">
        <v>0</v>
      </c>
      <c r="AG173" s="65">
        <f t="shared" si="93"/>
        <v>0</v>
      </c>
      <c r="AH173" s="64">
        <v>0</v>
      </c>
      <c r="AI173" s="65">
        <f t="shared" si="94"/>
        <v>0</v>
      </c>
      <c r="AJ173" s="64"/>
      <c r="AK173" s="65">
        <f t="shared" si="95"/>
        <v>0</v>
      </c>
      <c r="AL173" s="64"/>
      <c r="AM173" s="65">
        <f t="shared" si="96"/>
        <v>0</v>
      </c>
      <c r="AN173" s="64"/>
      <c r="AO173" s="65">
        <f t="shared" si="97"/>
        <v>0</v>
      </c>
      <c r="AP173" s="66">
        <f t="shared" si="98"/>
        <v>103</v>
      </c>
      <c r="AQ173" s="66">
        <f t="shared" si="99"/>
        <v>9</v>
      </c>
      <c r="AR173" s="56">
        <v>1</v>
      </c>
      <c r="AS173" s="56"/>
      <c r="AT173" s="56">
        <v>6</v>
      </c>
      <c r="AU173" s="67">
        <f t="shared" si="100"/>
        <v>7</v>
      </c>
      <c r="AV173" s="68">
        <f t="shared" si="101"/>
        <v>1</v>
      </c>
      <c r="AW173" s="68">
        <f t="shared" si="102"/>
        <v>0</v>
      </c>
      <c r="AX173" s="14">
        <f t="shared" ref="AX173:AX183" si="118">IF(AP173&lt;1,0,IF(AND((L173+N173+P173+R173+T173+V173+X173+Z173+AB173)&lt;=40,(L173+N173+P173+R173+T173+V173+X173+Z173+AB173)&gt;0,(AP173)&lt;120),"กรอก",ROUND((IF(AP173&lt;120,((IF((L173+N173+P173+R173+T173+V173+X173+Z173+AB173)=0,0,(IF((L173+N173+P173+R173+T173+V173+X173+Z173+AB173)&lt;=80,6,8))))+((((AE173+AG173+AI173)*30)/20)+(((AK173+AM173+AO173)*35)/20))),(((M173+O173+Q173)*20)/20)+(((S173+U173+W173+Y173+AA173+AC173)*25)/20)+(((AE173+AG173+AI173)*30)/20)+(((AK173+AM173+AO173)*35)/20))),0)))</f>
        <v>8</v>
      </c>
      <c r="AY173" s="67">
        <f t="shared" si="103"/>
        <v>9</v>
      </c>
      <c r="AZ173" s="69">
        <f t="shared" si="104"/>
        <v>0</v>
      </c>
      <c r="BA173" s="69">
        <f t="shared" si="105"/>
        <v>0</v>
      </c>
      <c r="BB173" s="69">
        <f t="shared" si="106"/>
        <v>-2</v>
      </c>
      <c r="BC173" s="67">
        <f t="shared" si="107"/>
        <v>-2</v>
      </c>
      <c r="BD173" s="70">
        <f t="shared" si="108"/>
        <v>-22.222222222222221</v>
      </c>
      <c r="BE173" s="70">
        <f t="shared" si="109"/>
        <v>-25</v>
      </c>
      <c r="BF173" s="71"/>
      <c r="BG173" s="71"/>
      <c r="BH173" s="71">
        <v>1</v>
      </c>
      <c r="BI173" s="54">
        <f t="shared" si="110"/>
        <v>1</v>
      </c>
      <c r="BJ173" s="18">
        <f t="shared" si="111"/>
        <v>6</v>
      </c>
      <c r="BK173" s="18">
        <v>2</v>
      </c>
      <c r="BL173" s="18">
        <f t="shared" si="112"/>
        <v>8</v>
      </c>
      <c r="BM173" s="18">
        <f t="shared" si="113"/>
        <v>-1</v>
      </c>
      <c r="BN173" s="18">
        <f t="shared" si="114"/>
        <v>-11.111111111111111</v>
      </c>
      <c r="BO173" s="73"/>
      <c r="BP173" s="55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60"/>
      <c r="CV173" s="56">
        <f t="shared" si="117"/>
        <v>-2</v>
      </c>
      <c r="CW173" s="173">
        <f t="shared" si="115"/>
        <v>-22.222222222222221</v>
      </c>
      <c r="CX173" s="60"/>
      <c r="CY173" s="60"/>
      <c r="CZ173" s="60"/>
      <c r="DA173" s="60"/>
      <c r="DB173" s="60"/>
      <c r="DC173" s="75">
        <v>1</v>
      </c>
      <c r="DD173" s="60"/>
      <c r="DE173" s="75"/>
      <c r="DF173" s="60"/>
      <c r="DG173" s="60"/>
      <c r="DH173" s="60"/>
      <c r="DI173" s="60"/>
      <c r="DK173" s="3">
        <v>1</v>
      </c>
      <c r="DM173" s="3">
        <v>5</v>
      </c>
      <c r="DN173" s="3">
        <v>6</v>
      </c>
    </row>
    <row r="174" spans="1:161" s="3" customFormat="1">
      <c r="A174" s="56">
        <v>134</v>
      </c>
      <c r="B174" s="58">
        <v>80030192</v>
      </c>
      <c r="C174" s="59" t="s">
        <v>310</v>
      </c>
      <c r="D174" s="75" t="s">
        <v>308</v>
      </c>
      <c r="E174" s="60" t="s">
        <v>284</v>
      </c>
      <c r="F174" s="60" t="s">
        <v>106</v>
      </c>
      <c r="G174" s="60" t="s">
        <v>107</v>
      </c>
      <c r="H174" s="60" t="s">
        <v>108</v>
      </c>
      <c r="I174" s="56">
        <v>52</v>
      </c>
      <c r="J174" s="56" t="s">
        <v>116</v>
      </c>
      <c r="K174" s="56" t="s">
        <v>281</v>
      </c>
      <c r="L174" s="61">
        <v>8</v>
      </c>
      <c r="M174" s="62">
        <f t="shared" si="83"/>
        <v>1</v>
      </c>
      <c r="N174" s="61">
        <v>13</v>
      </c>
      <c r="O174" s="62">
        <f t="shared" si="84"/>
        <v>1</v>
      </c>
      <c r="P174" s="61">
        <v>23</v>
      </c>
      <c r="Q174" s="62">
        <f t="shared" si="85"/>
        <v>1</v>
      </c>
      <c r="R174" s="61">
        <v>17</v>
      </c>
      <c r="S174" s="63">
        <f t="shared" si="86"/>
        <v>1</v>
      </c>
      <c r="T174" s="61">
        <v>26</v>
      </c>
      <c r="U174" s="63">
        <f t="shared" si="87"/>
        <v>1</v>
      </c>
      <c r="V174" s="61">
        <v>33</v>
      </c>
      <c r="W174" s="63">
        <f t="shared" si="88"/>
        <v>1</v>
      </c>
      <c r="X174" s="61">
        <v>21</v>
      </c>
      <c r="Y174" s="63">
        <f t="shared" si="89"/>
        <v>1</v>
      </c>
      <c r="Z174" s="61">
        <v>26</v>
      </c>
      <c r="AA174" s="63">
        <f t="shared" si="90"/>
        <v>1</v>
      </c>
      <c r="AB174" s="61">
        <v>40</v>
      </c>
      <c r="AC174" s="63">
        <f t="shared" si="91"/>
        <v>2</v>
      </c>
      <c r="AD174" s="64">
        <v>0</v>
      </c>
      <c r="AE174" s="65">
        <f t="shared" si="92"/>
        <v>0</v>
      </c>
      <c r="AF174" s="64">
        <v>0</v>
      </c>
      <c r="AG174" s="65">
        <f t="shared" si="93"/>
        <v>0</v>
      </c>
      <c r="AH174" s="64">
        <v>0</v>
      </c>
      <c r="AI174" s="65">
        <f t="shared" si="94"/>
        <v>0</v>
      </c>
      <c r="AJ174" s="64"/>
      <c r="AK174" s="65">
        <f t="shared" si="95"/>
        <v>0</v>
      </c>
      <c r="AL174" s="64"/>
      <c r="AM174" s="65">
        <f t="shared" si="96"/>
        <v>0</v>
      </c>
      <c r="AN174" s="64"/>
      <c r="AO174" s="65">
        <f t="shared" si="97"/>
        <v>0</v>
      </c>
      <c r="AP174" s="66">
        <f t="shared" si="98"/>
        <v>207</v>
      </c>
      <c r="AQ174" s="66">
        <f t="shared" si="99"/>
        <v>10</v>
      </c>
      <c r="AR174" s="56">
        <v>1</v>
      </c>
      <c r="AS174" s="56"/>
      <c r="AT174" s="56">
        <v>10</v>
      </c>
      <c r="AU174" s="67">
        <f t="shared" si="100"/>
        <v>11</v>
      </c>
      <c r="AV174" s="68">
        <f t="shared" si="101"/>
        <v>1</v>
      </c>
      <c r="AW174" s="68">
        <f t="shared" si="102"/>
        <v>1</v>
      </c>
      <c r="AX174" s="14">
        <f t="shared" si="118"/>
        <v>12</v>
      </c>
      <c r="AY174" s="67">
        <f t="shared" si="103"/>
        <v>14</v>
      </c>
      <c r="AZ174" s="69">
        <f t="shared" si="104"/>
        <v>0</v>
      </c>
      <c r="BA174" s="69">
        <f t="shared" si="105"/>
        <v>-1</v>
      </c>
      <c r="BB174" s="69">
        <f t="shared" si="106"/>
        <v>-2</v>
      </c>
      <c r="BC174" s="67">
        <f t="shared" si="107"/>
        <v>-3</v>
      </c>
      <c r="BD174" s="70">
        <f t="shared" si="108"/>
        <v>-21.428571428571427</v>
      </c>
      <c r="BE174" s="70">
        <f t="shared" si="109"/>
        <v>-16.666666666666664</v>
      </c>
      <c r="BF174" s="71"/>
      <c r="BG174" s="71"/>
      <c r="BH174" s="71"/>
      <c r="BI174" s="54">
        <f t="shared" si="110"/>
        <v>0</v>
      </c>
      <c r="BJ174" s="18">
        <f t="shared" si="111"/>
        <v>11</v>
      </c>
      <c r="BK174" s="18"/>
      <c r="BL174" s="18">
        <f t="shared" si="112"/>
        <v>11</v>
      </c>
      <c r="BM174" s="18">
        <f t="shared" si="113"/>
        <v>-3</v>
      </c>
      <c r="BN174" s="18">
        <f t="shared" si="114"/>
        <v>-21.428571428571427</v>
      </c>
      <c r="BO174" s="73"/>
      <c r="BP174" s="55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60"/>
      <c r="CV174" s="56">
        <f t="shared" si="117"/>
        <v>-3</v>
      </c>
      <c r="CW174" s="173">
        <f t="shared" si="115"/>
        <v>-21.428571428571427</v>
      </c>
      <c r="CX174" s="60"/>
      <c r="CY174" s="60"/>
      <c r="CZ174" s="60"/>
      <c r="DA174" s="60"/>
      <c r="DB174" s="60"/>
      <c r="DC174" s="75"/>
      <c r="DD174" s="60"/>
      <c r="DE174" s="75"/>
      <c r="DF174" s="60"/>
      <c r="DG174" s="60"/>
      <c r="DH174" s="60"/>
      <c r="DI174" s="60"/>
      <c r="DK174" s="3">
        <v>1</v>
      </c>
      <c r="DM174" s="3">
        <v>10</v>
      </c>
      <c r="DN174" s="3">
        <v>11</v>
      </c>
    </row>
    <row r="175" spans="1:161" s="3" customFormat="1">
      <c r="A175" s="56">
        <v>147</v>
      </c>
      <c r="B175" s="58">
        <v>80030176</v>
      </c>
      <c r="C175" s="59" t="s">
        <v>298</v>
      </c>
      <c r="D175" s="75" t="s">
        <v>294</v>
      </c>
      <c r="E175" s="60" t="s">
        <v>284</v>
      </c>
      <c r="F175" s="60" t="s">
        <v>106</v>
      </c>
      <c r="G175" s="60" t="s">
        <v>107</v>
      </c>
      <c r="H175" s="60" t="s">
        <v>108</v>
      </c>
      <c r="I175" s="56">
        <v>40</v>
      </c>
      <c r="J175" s="56" t="s">
        <v>116</v>
      </c>
      <c r="K175" s="56" t="s">
        <v>110</v>
      </c>
      <c r="L175" s="61">
        <v>11</v>
      </c>
      <c r="M175" s="62">
        <f t="shared" si="83"/>
        <v>1</v>
      </c>
      <c r="N175" s="61">
        <v>17</v>
      </c>
      <c r="O175" s="62">
        <f t="shared" si="84"/>
        <v>1</v>
      </c>
      <c r="P175" s="61">
        <v>9</v>
      </c>
      <c r="Q175" s="62">
        <f t="shared" si="85"/>
        <v>1</v>
      </c>
      <c r="R175" s="61">
        <v>19</v>
      </c>
      <c r="S175" s="63">
        <f t="shared" si="86"/>
        <v>1</v>
      </c>
      <c r="T175" s="61">
        <v>17</v>
      </c>
      <c r="U175" s="63">
        <f t="shared" si="87"/>
        <v>1</v>
      </c>
      <c r="V175" s="61">
        <v>25</v>
      </c>
      <c r="W175" s="63">
        <f t="shared" si="88"/>
        <v>1</v>
      </c>
      <c r="X175" s="61">
        <v>19</v>
      </c>
      <c r="Y175" s="63">
        <f t="shared" si="89"/>
        <v>1</v>
      </c>
      <c r="Z175" s="61">
        <v>29</v>
      </c>
      <c r="AA175" s="63">
        <f t="shared" si="90"/>
        <v>1</v>
      </c>
      <c r="AB175" s="61">
        <v>21</v>
      </c>
      <c r="AC175" s="63">
        <f t="shared" si="91"/>
        <v>1</v>
      </c>
      <c r="AD175" s="64">
        <v>0</v>
      </c>
      <c r="AE175" s="65">
        <f t="shared" si="92"/>
        <v>0</v>
      </c>
      <c r="AF175" s="64">
        <v>0</v>
      </c>
      <c r="AG175" s="65">
        <f t="shared" si="93"/>
        <v>0</v>
      </c>
      <c r="AH175" s="64">
        <v>0</v>
      </c>
      <c r="AI175" s="65">
        <f t="shared" si="94"/>
        <v>0</v>
      </c>
      <c r="AJ175" s="64"/>
      <c r="AK175" s="65">
        <f t="shared" si="95"/>
        <v>0</v>
      </c>
      <c r="AL175" s="64"/>
      <c r="AM175" s="65">
        <f t="shared" si="96"/>
        <v>0</v>
      </c>
      <c r="AN175" s="64"/>
      <c r="AO175" s="65">
        <f t="shared" si="97"/>
        <v>0</v>
      </c>
      <c r="AP175" s="66">
        <f t="shared" si="98"/>
        <v>167</v>
      </c>
      <c r="AQ175" s="66">
        <f t="shared" si="99"/>
        <v>9</v>
      </c>
      <c r="AR175" s="56">
        <v>1</v>
      </c>
      <c r="AS175" s="56"/>
      <c r="AT175" s="56">
        <v>10</v>
      </c>
      <c r="AU175" s="67">
        <f t="shared" si="100"/>
        <v>11</v>
      </c>
      <c r="AV175" s="68">
        <f t="shared" si="101"/>
        <v>1</v>
      </c>
      <c r="AW175" s="68">
        <f t="shared" si="102"/>
        <v>1</v>
      </c>
      <c r="AX175" s="14">
        <f t="shared" si="118"/>
        <v>11</v>
      </c>
      <c r="AY175" s="67">
        <f t="shared" si="103"/>
        <v>13</v>
      </c>
      <c r="AZ175" s="69">
        <f t="shared" si="104"/>
        <v>0</v>
      </c>
      <c r="BA175" s="69">
        <f t="shared" si="105"/>
        <v>-1</v>
      </c>
      <c r="BB175" s="69">
        <f t="shared" si="106"/>
        <v>-1</v>
      </c>
      <c r="BC175" s="67">
        <f t="shared" si="107"/>
        <v>-2</v>
      </c>
      <c r="BD175" s="70">
        <f t="shared" si="108"/>
        <v>-15.384615384615385</v>
      </c>
      <c r="BE175" s="70">
        <f t="shared" si="109"/>
        <v>-9.0909090909090917</v>
      </c>
      <c r="BF175" s="71"/>
      <c r="BG175" s="71"/>
      <c r="BH175" s="71"/>
      <c r="BI175" s="54">
        <f t="shared" si="110"/>
        <v>0</v>
      </c>
      <c r="BJ175" s="18">
        <f t="shared" si="111"/>
        <v>11</v>
      </c>
      <c r="BK175" s="18"/>
      <c r="BL175" s="18">
        <f t="shared" si="112"/>
        <v>11</v>
      </c>
      <c r="BM175" s="18">
        <f t="shared" si="113"/>
        <v>-2</v>
      </c>
      <c r="BN175" s="18">
        <f t="shared" si="114"/>
        <v>-15.384615384615385</v>
      </c>
      <c r="BO175" s="73"/>
      <c r="BP175" s="55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17"/>
        <v>-2</v>
      </c>
      <c r="CW175" s="173">
        <f t="shared" si="115"/>
        <v>-15.384615384615385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M175" s="3">
        <v>10</v>
      </c>
      <c r="DN175" s="3">
        <v>11</v>
      </c>
    </row>
    <row r="176" spans="1:161" s="3" customFormat="1">
      <c r="A176" s="56">
        <v>154</v>
      </c>
      <c r="B176" s="58">
        <v>80030191</v>
      </c>
      <c r="C176" s="59" t="s">
        <v>309</v>
      </c>
      <c r="D176" s="75" t="s">
        <v>308</v>
      </c>
      <c r="E176" s="60" t="s">
        <v>284</v>
      </c>
      <c r="F176" s="60" t="s">
        <v>106</v>
      </c>
      <c r="G176" s="60" t="s">
        <v>107</v>
      </c>
      <c r="H176" s="60" t="s">
        <v>112</v>
      </c>
      <c r="I176" s="56">
        <v>40</v>
      </c>
      <c r="J176" s="56" t="s">
        <v>116</v>
      </c>
      <c r="K176" s="56" t="s">
        <v>110</v>
      </c>
      <c r="L176" s="61">
        <v>8</v>
      </c>
      <c r="M176" s="62">
        <f t="shared" si="83"/>
        <v>1</v>
      </c>
      <c r="N176" s="61">
        <v>8</v>
      </c>
      <c r="O176" s="62">
        <f t="shared" si="84"/>
        <v>1</v>
      </c>
      <c r="P176" s="61">
        <v>7</v>
      </c>
      <c r="Q176" s="62">
        <f t="shared" si="85"/>
        <v>1</v>
      </c>
      <c r="R176" s="61">
        <v>10</v>
      </c>
      <c r="S176" s="63">
        <f t="shared" si="86"/>
        <v>1</v>
      </c>
      <c r="T176" s="61">
        <v>20</v>
      </c>
      <c r="U176" s="63">
        <f t="shared" si="87"/>
        <v>1</v>
      </c>
      <c r="V176" s="61">
        <v>11</v>
      </c>
      <c r="W176" s="63">
        <f t="shared" si="88"/>
        <v>1</v>
      </c>
      <c r="X176" s="61">
        <v>12</v>
      </c>
      <c r="Y176" s="63">
        <f t="shared" si="89"/>
        <v>1</v>
      </c>
      <c r="Z176" s="61">
        <v>15</v>
      </c>
      <c r="AA176" s="63">
        <f t="shared" si="90"/>
        <v>1</v>
      </c>
      <c r="AB176" s="61">
        <v>11</v>
      </c>
      <c r="AC176" s="63">
        <f t="shared" si="91"/>
        <v>1</v>
      </c>
      <c r="AD176" s="64">
        <v>15</v>
      </c>
      <c r="AE176" s="65">
        <f t="shared" si="92"/>
        <v>1</v>
      </c>
      <c r="AF176" s="64">
        <v>19</v>
      </c>
      <c r="AG176" s="65">
        <f t="shared" si="93"/>
        <v>1</v>
      </c>
      <c r="AH176" s="64">
        <v>10</v>
      </c>
      <c r="AI176" s="65">
        <f t="shared" si="94"/>
        <v>1</v>
      </c>
      <c r="AJ176" s="64"/>
      <c r="AK176" s="65">
        <f t="shared" si="95"/>
        <v>0</v>
      </c>
      <c r="AL176" s="64"/>
      <c r="AM176" s="65">
        <f t="shared" si="96"/>
        <v>0</v>
      </c>
      <c r="AN176" s="64"/>
      <c r="AO176" s="65">
        <f t="shared" si="97"/>
        <v>0</v>
      </c>
      <c r="AP176" s="66">
        <f t="shared" si="98"/>
        <v>146</v>
      </c>
      <c r="AQ176" s="66">
        <f t="shared" si="99"/>
        <v>12</v>
      </c>
      <c r="AR176" s="56">
        <v>1</v>
      </c>
      <c r="AS176" s="56"/>
      <c r="AT176" s="56">
        <v>14</v>
      </c>
      <c r="AU176" s="67">
        <f t="shared" si="100"/>
        <v>15</v>
      </c>
      <c r="AV176" s="68">
        <f t="shared" si="101"/>
        <v>1</v>
      </c>
      <c r="AW176" s="68">
        <f t="shared" si="102"/>
        <v>1</v>
      </c>
      <c r="AX176" s="14">
        <f t="shared" si="118"/>
        <v>15</v>
      </c>
      <c r="AY176" s="67">
        <f t="shared" si="103"/>
        <v>17</v>
      </c>
      <c r="AZ176" s="69">
        <f t="shared" si="104"/>
        <v>0</v>
      </c>
      <c r="BA176" s="69">
        <f t="shared" si="105"/>
        <v>-1</v>
      </c>
      <c r="BB176" s="69">
        <f t="shared" si="106"/>
        <v>-1</v>
      </c>
      <c r="BC176" s="67">
        <f t="shared" si="107"/>
        <v>-2</v>
      </c>
      <c r="BD176" s="70">
        <f t="shared" si="108"/>
        <v>-11.76470588235294</v>
      </c>
      <c r="BE176" s="70">
        <f t="shared" si="109"/>
        <v>-6.666666666666667</v>
      </c>
      <c r="BF176" s="71"/>
      <c r="BG176" s="71"/>
      <c r="BH176" s="71">
        <v>4</v>
      </c>
      <c r="BI176" s="54">
        <f t="shared" si="110"/>
        <v>4</v>
      </c>
      <c r="BJ176" s="18">
        <f t="shared" si="111"/>
        <v>11</v>
      </c>
      <c r="BK176" s="18">
        <v>5</v>
      </c>
      <c r="BL176" s="18">
        <f t="shared" si="112"/>
        <v>16</v>
      </c>
      <c r="BM176" s="18">
        <f t="shared" si="113"/>
        <v>-1</v>
      </c>
      <c r="BN176" s="18">
        <f t="shared" si="114"/>
        <v>-5.8823529411764701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17"/>
        <v>-2</v>
      </c>
      <c r="CW176" s="173">
        <f t="shared" si="115"/>
        <v>-11.76470588235294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M176" s="3">
        <v>13</v>
      </c>
      <c r="DN176" s="3">
        <v>14</v>
      </c>
    </row>
    <row r="177" spans="1:161" s="3" customFormat="1">
      <c r="A177" s="56">
        <v>166</v>
      </c>
      <c r="B177" s="58">
        <v>80030163</v>
      </c>
      <c r="C177" s="59" t="s">
        <v>282</v>
      </c>
      <c r="D177" s="75" t="s">
        <v>283</v>
      </c>
      <c r="E177" s="60" t="s">
        <v>284</v>
      </c>
      <c r="F177" s="60" t="s">
        <v>106</v>
      </c>
      <c r="G177" s="60" t="s">
        <v>107</v>
      </c>
      <c r="H177" s="60" t="s">
        <v>108</v>
      </c>
      <c r="I177" s="56">
        <v>36</v>
      </c>
      <c r="J177" s="56" t="s">
        <v>116</v>
      </c>
      <c r="K177" s="56" t="s">
        <v>110</v>
      </c>
      <c r="L177" s="61">
        <v>5</v>
      </c>
      <c r="M177" s="62">
        <f t="shared" si="83"/>
        <v>1</v>
      </c>
      <c r="N177" s="61">
        <v>12</v>
      </c>
      <c r="O177" s="62">
        <f t="shared" si="84"/>
        <v>1</v>
      </c>
      <c r="P177" s="61">
        <v>17</v>
      </c>
      <c r="Q177" s="62">
        <f t="shared" si="85"/>
        <v>1</v>
      </c>
      <c r="R177" s="61">
        <v>20</v>
      </c>
      <c r="S177" s="63">
        <f t="shared" si="86"/>
        <v>1</v>
      </c>
      <c r="T177" s="61">
        <v>19</v>
      </c>
      <c r="U177" s="63">
        <f t="shared" si="87"/>
        <v>1</v>
      </c>
      <c r="V177" s="61">
        <v>22</v>
      </c>
      <c r="W177" s="63">
        <f t="shared" si="88"/>
        <v>1</v>
      </c>
      <c r="X177" s="61">
        <v>28</v>
      </c>
      <c r="Y177" s="63">
        <f t="shared" si="89"/>
        <v>1</v>
      </c>
      <c r="Z177" s="61">
        <v>13</v>
      </c>
      <c r="AA177" s="63">
        <f t="shared" si="90"/>
        <v>1</v>
      </c>
      <c r="AB177" s="61">
        <v>24</v>
      </c>
      <c r="AC177" s="63">
        <f t="shared" si="91"/>
        <v>1</v>
      </c>
      <c r="AD177" s="64">
        <v>0</v>
      </c>
      <c r="AE177" s="65">
        <f t="shared" si="92"/>
        <v>0</v>
      </c>
      <c r="AF177" s="64">
        <v>0</v>
      </c>
      <c r="AG177" s="65">
        <f t="shared" si="93"/>
        <v>0</v>
      </c>
      <c r="AH177" s="64">
        <v>0</v>
      </c>
      <c r="AI177" s="65">
        <f t="shared" si="94"/>
        <v>0</v>
      </c>
      <c r="AJ177" s="64"/>
      <c r="AK177" s="65">
        <f t="shared" si="95"/>
        <v>0</v>
      </c>
      <c r="AL177" s="64"/>
      <c r="AM177" s="65">
        <f t="shared" si="96"/>
        <v>0</v>
      </c>
      <c r="AN177" s="64"/>
      <c r="AO177" s="65">
        <f t="shared" si="97"/>
        <v>0</v>
      </c>
      <c r="AP177" s="66">
        <f t="shared" si="98"/>
        <v>160</v>
      </c>
      <c r="AQ177" s="66">
        <f t="shared" si="99"/>
        <v>9</v>
      </c>
      <c r="AR177" s="56">
        <v>1</v>
      </c>
      <c r="AS177" s="56"/>
      <c r="AT177" s="56">
        <v>11</v>
      </c>
      <c r="AU177" s="67">
        <f t="shared" si="100"/>
        <v>12</v>
      </c>
      <c r="AV177" s="68">
        <f t="shared" si="101"/>
        <v>1</v>
      </c>
      <c r="AW177" s="68">
        <f t="shared" si="102"/>
        <v>1</v>
      </c>
      <c r="AX177" s="14">
        <f t="shared" si="118"/>
        <v>11</v>
      </c>
      <c r="AY177" s="67">
        <f t="shared" si="103"/>
        <v>13</v>
      </c>
      <c r="AZ177" s="69">
        <f t="shared" si="104"/>
        <v>0</v>
      </c>
      <c r="BA177" s="69">
        <f t="shared" si="105"/>
        <v>-1</v>
      </c>
      <c r="BB177" s="69">
        <f t="shared" si="106"/>
        <v>0</v>
      </c>
      <c r="BC177" s="67">
        <f t="shared" si="107"/>
        <v>-1</v>
      </c>
      <c r="BD177" s="70">
        <f t="shared" si="108"/>
        <v>-7.6923076923076925</v>
      </c>
      <c r="BE177" s="70">
        <f t="shared" si="109"/>
        <v>0</v>
      </c>
      <c r="BF177" s="71"/>
      <c r="BG177" s="71"/>
      <c r="BH177" s="71">
        <v>1</v>
      </c>
      <c r="BI177" s="54">
        <f t="shared" si="110"/>
        <v>1</v>
      </c>
      <c r="BJ177" s="18">
        <f t="shared" si="111"/>
        <v>11</v>
      </c>
      <c r="BK177" s="18">
        <v>1</v>
      </c>
      <c r="BL177" s="18">
        <f t="shared" si="112"/>
        <v>12</v>
      </c>
      <c r="BM177" s="18">
        <f t="shared" si="113"/>
        <v>-1</v>
      </c>
      <c r="BN177" s="18">
        <f t="shared" si="114"/>
        <v>-7.6923076923076925</v>
      </c>
      <c r="BO177" s="73"/>
      <c r="BP177" s="55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17"/>
        <v>-1</v>
      </c>
      <c r="CW177" s="173">
        <f t="shared" si="115"/>
        <v>-7.6923076923076925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M177" s="3">
        <v>11</v>
      </c>
      <c r="DN177" s="3">
        <v>12</v>
      </c>
    </row>
    <row r="178" spans="1:161" s="3" customFormat="1">
      <c r="A178" s="56">
        <v>167</v>
      </c>
      <c r="B178" s="58">
        <v>80030189</v>
      </c>
      <c r="C178" s="59" t="s">
        <v>284</v>
      </c>
      <c r="D178" s="75" t="s">
        <v>284</v>
      </c>
      <c r="E178" s="60" t="s">
        <v>284</v>
      </c>
      <c r="F178" s="60" t="s">
        <v>106</v>
      </c>
      <c r="G178" s="60" t="s">
        <v>107</v>
      </c>
      <c r="H178" s="60" t="s">
        <v>108</v>
      </c>
      <c r="I178" s="56">
        <v>74</v>
      </c>
      <c r="J178" s="56" t="s">
        <v>109</v>
      </c>
      <c r="K178" s="56" t="s">
        <v>110</v>
      </c>
      <c r="L178" s="61">
        <v>14</v>
      </c>
      <c r="M178" s="62">
        <f t="shared" si="83"/>
        <v>1</v>
      </c>
      <c r="N178" s="61">
        <v>20</v>
      </c>
      <c r="O178" s="62">
        <f t="shared" si="84"/>
        <v>1</v>
      </c>
      <c r="P178" s="61">
        <v>16</v>
      </c>
      <c r="Q178" s="62">
        <f t="shared" si="85"/>
        <v>1</v>
      </c>
      <c r="R178" s="61">
        <v>29</v>
      </c>
      <c r="S178" s="63">
        <f t="shared" si="86"/>
        <v>1</v>
      </c>
      <c r="T178" s="61">
        <v>30</v>
      </c>
      <c r="U178" s="63">
        <f t="shared" si="87"/>
        <v>1</v>
      </c>
      <c r="V178" s="61">
        <v>32</v>
      </c>
      <c r="W178" s="63">
        <f t="shared" si="88"/>
        <v>1</v>
      </c>
      <c r="X178" s="61">
        <v>28</v>
      </c>
      <c r="Y178" s="63">
        <f t="shared" si="89"/>
        <v>1</v>
      </c>
      <c r="Z178" s="61">
        <v>20</v>
      </c>
      <c r="AA178" s="63">
        <f t="shared" si="90"/>
        <v>1</v>
      </c>
      <c r="AB178" s="61">
        <v>35</v>
      </c>
      <c r="AC178" s="63">
        <f t="shared" si="91"/>
        <v>1</v>
      </c>
      <c r="AD178" s="64">
        <v>0</v>
      </c>
      <c r="AE178" s="65">
        <f t="shared" si="92"/>
        <v>0</v>
      </c>
      <c r="AF178" s="64">
        <v>0</v>
      </c>
      <c r="AG178" s="65">
        <f t="shared" si="93"/>
        <v>0</v>
      </c>
      <c r="AH178" s="64">
        <v>0</v>
      </c>
      <c r="AI178" s="65">
        <f t="shared" si="94"/>
        <v>0</v>
      </c>
      <c r="AJ178" s="64"/>
      <c r="AK178" s="65">
        <f t="shared" si="95"/>
        <v>0</v>
      </c>
      <c r="AL178" s="64"/>
      <c r="AM178" s="65">
        <f t="shared" si="96"/>
        <v>0</v>
      </c>
      <c r="AN178" s="64"/>
      <c r="AO178" s="65">
        <f t="shared" si="97"/>
        <v>0</v>
      </c>
      <c r="AP178" s="66">
        <f t="shared" si="98"/>
        <v>224</v>
      </c>
      <c r="AQ178" s="66">
        <f t="shared" si="99"/>
        <v>9</v>
      </c>
      <c r="AR178" s="56">
        <v>1</v>
      </c>
      <c r="AS178" s="56"/>
      <c r="AT178" s="56">
        <v>11</v>
      </c>
      <c r="AU178" s="67">
        <f t="shared" si="100"/>
        <v>12</v>
      </c>
      <c r="AV178" s="68">
        <f t="shared" si="101"/>
        <v>1</v>
      </c>
      <c r="AW178" s="68">
        <f t="shared" si="102"/>
        <v>1</v>
      </c>
      <c r="AX178" s="14">
        <f t="shared" si="118"/>
        <v>11</v>
      </c>
      <c r="AY178" s="67">
        <f t="shared" si="103"/>
        <v>13</v>
      </c>
      <c r="AZ178" s="69">
        <f t="shared" si="104"/>
        <v>0</v>
      </c>
      <c r="BA178" s="69">
        <f t="shared" si="105"/>
        <v>-1</v>
      </c>
      <c r="BB178" s="69">
        <f t="shared" si="106"/>
        <v>0</v>
      </c>
      <c r="BC178" s="67">
        <f t="shared" si="107"/>
        <v>-1</v>
      </c>
      <c r="BD178" s="70">
        <f t="shared" si="108"/>
        <v>-7.6923076923076925</v>
      </c>
      <c r="BE178" s="70">
        <f t="shared" si="109"/>
        <v>0</v>
      </c>
      <c r="BF178" s="71"/>
      <c r="BG178" s="71"/>
      <c r="BH178" s="71"/>
      <c r="BI178" s="54">
        <f t="shared" si="110"/>
        <v>0</v>
      </c>
      <c r="BJ178" s="18">
        <f t="shared" si="111"/>
        <v>12</v>
      </c>
      <c r="BK178" s="18"/>
      <c r="BL178" s="18">
        <f t="shared" si="112"/>
        <v>12</v>
      </c>
      <c r="BM178" s="18">
        <f t="shared" si="113"/>
        <v>-1</v>
      </c>
      <c r="BN178" s="18">
        <f t="shared" si="114"/>
        <v>-7.6923076923076925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/>
      <c r="CV178" s="56">
        <f t="shared" si="117"/>
        <v>-1</v>
      </c>
      <c r="CW178" s="173">
        <f t="shared" si="115"/>
        <v>-7.6923076923076925</v>
      </c>
      <c r="CX178" s="60"/>
      <c r="CY178" s="60"/>
      <c r="CZ178" s="60"/>
      <c r="DA178" s="60"/>
      <c r="DB178" s="60"/>
      <c r="DC178" s="75"/>
      <c r="DD178" s="60"/>
      <c r="DE178" s="75"/>
      <c r="DF178" s="60"/>
      <c r="DG178" s="60"/>
      <c r="DH178" s="60"/>
      <c r="DI178" s="60"/>
      <c r="DJ178" s="87"/>
      <c r="DK178" s="87">
        <v>1</v>
      </c>
      <c r="DL178" s="87"/>
      <c r="DM178" s="87">
        <v>11</v>
      </c>
      <c r="DN178" s="87">
        <v>12</v>
      </c>
    </row>
    <row r="179" spans="1:161" s="3" customFormat="1">
      <c r="A179" s="56">
        <v>168</v>
      </c>
      <c r="B179" s="88">
        <v>80030201</v>
      </c>
      <c r="C179" s="59" t="s">
        <v>318</v>
      </c>
      <c r="D179" s="59" t="s">
        <v>315</v>
      </c>
      <c r="E179" s="59" t="s">
        <v>284</v>
      </c>
      <c r="F179" s="59" t="s">
        <v>106</v>
      </c>
      <c r="G179" s="59" t="s">
        <v>107</v>
      </c>
      <c r="H179" s="59" t="s">
        <v>108</v>
      </c>
      <c r="I179" s="82">
        <v>57</v>
      </c>
      <c r="J179" s="82" t="s">
        <v>109</v>
      </c>
      <c r="K179" s="82" t="s">
        <v>110</v>
      </c>
      <c r="L179" s="89">
        <v>12</v>
      </c>
      <c r="M179" s="90">
        <f t="shared" si="83"/>
        <v>1</v>
      </c>
      <c r="N179" s="89">
        <v>12</v>
      </c>
      <c r="O179" s="90">
        <f t="shared" si="84"/>
        <v>1</v>
      </c>
      <c r="P179" s="89">
        <v>12</v>
      </c>
      <c r="Q179" s="90">
        <f t="shared" si="85"/>
        <v>1</v>
      </c>
      <c r="R179" s="89">
        <v>13</v>
      </c>
      <c r="S179" s="91">
        <f t="shared" si="86"/>
        <v>1</v>
      </c>
      <c r="T179" s="89">
        <v>18</v>
      </c>
      <c r="U179" s="91">
        <f t="shared" si="87"/>
        <v>1</v>
      </c>
      <c r="V179" s="89">
        <v>21</v>
      </c>
      <c r="W179" s="91">
        <f t="shared" si="88"/>
        <v>1</v>
      </c>
      <c r="X179" s="89">
        <v>26</v>
      </c>
      <c r="Y179" s="91">
        <f t="shared" si="89"/>
        <v>1</v>
      </c>
      <c r="Z179" s="89">
        <v>14</v>
      </c>
      <c r="AA179" s="92">
        <f t="shared" si="90"/>
        <v>1</v>
      </c>
      <c r="AB179" s="89">
        <v>15</v>
      </c>
      <c r="AC179" s="92">
        <f t="shared" si="91"/>
        <v>1</v>
      </c>
      <c r="AD179" s="64">
        <v>0</v>
      </c>
      <c r="AE179" s="93">
        <f t="shared" si="92"/>
        <v>0</v>
      </c>
      <c r="AF179" s="64">
        <v>0</v>
      </c>
      <c r="AG179" s="93">
        <f t="shared" si="93"/>
        <v>0</v>
      </c>
      <c r="AH179" s="64">
        <v>0</v>
      </c>
      <c r="AI179" s="93">
        <f t="shared" si="94"/>
        <v>0</v>
      </c>
      <c r="AJ179" s="64"/>
      <c r="AK179" s="93">
        <f t="shared" si="95"/>
        <v>0</v>
      </c>
      <c r="AL179" s="64"/>
      <c r="AM179" s="93">
        <f t="shared" si="96"/>
        <v>0</v>
      </c>
      <c r="AN179" s="64"/>
      <c r="AO179" s="93">
        <f t="shared" si="97"/>
        <v>0</v>
      </c>
      <c r="AP179" s="94">
        <f t="shared" si="98"/>
        <v>143</v>
      </c>
      <c r="AQ179" s="94">
        <f t="shared" si="99"/>
        <v>9</v>
      </c>
      <c r="AR179" s="82">
        <v>1</v>
      </c>
      <c r="AS179" s="82"/>
      <c r="AT179" s="82">
        <v>11</v>
      </c>
      <c r="AU179" s="95">
        <f t="shared" si="100"/>
        <v>12</v>
      </c>
      <c r="AV179" s="96">
        <f t="shared" si="101"/>
        <v>1</v>
      </c>
      <c r="AW179" s="96">
        <f t="shared" si="102"/>
        <v>1</v>
      </c>
      <c r="AX179" s="14">
        <f t="shared" si="118"/>
        <v>11</v>
      </c>
      <c r="AY179" s="95">
        <f t="shared" si="103"/>
        <v>13</v>
      </c>
      <c r="AZ179" s="97">
        <f t="shared" si="104"/>
        <v>0</v>
      </c>
      <c r="BA179" s="97">
        <f t="shared" si="105"/>
        <v>-1</v>
      </c>
      <c r="BB179" s="97">
        <f t="shared" si="106"/>
        <v>0</v>
      </c>
      <c r="BC179" s="95">
        <f t="shared" si="107"/>
        <v>-1</v>
      </c>
      <c r="BD179" s="98">
        <f t="shared" si="108"/>
        <v>-7.6923076923076925</v>
      </c>
      <c r="BE179" s="70">
        <f t="shared" si="109"/>
        <v>0</v>
      </c>
      <c r="BF179" s="82"/>
      <c r="BG179" s="82"/>
      <c r="BH179" s="82">
        <v>2</v>
      </c>
      <c r="BI179" s="54">
        <f t="shared" si="110"/>
        <v>2</v>
      </c>
      <c r="BJ179" s="99">
        <f t="shared" si="111"/>
        <v>10</v>
      </c>
      <c r="BK179" s="99">
        <v>3</v>
      </c>
      <c r="BL179" s="18">
        <f t="shared" si="112"/>
        <v>13</v>
      </c>
      <c r="BM179" s="18">
        <f t="shared" si="113"/>
        <v>0</v>
      </c>
      <c r="BN179" s="99">
        <f t="shared" si="114"/>
        <v>0</v>
      </c>
      <c r="BO179" s="100"/>
      <c r="BP179" s="101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60"/>
      <c r="CV179" s="56">
        <f t="shared" si="117"/>
        <v>-1</v>
      </c>
      <c r="CW179" s="173">
        <f t="shared" si="115"/>
        <v>-7.6923076923076925</v>
      </c>
      <c r="CX179" s="60"/>
      <c r="CY179" s="60"/>
      <c r="CZ179" s="60"/>
      <c r="DA179" s="60"/>
      <c r="DB179" s="60"/>
      <c r="DC179" s="75"/>
      <c r="DD179" s="60"/>
      <c r="DE179" s="75"/>
      <c r="DF179" s="60"/>
      <c r="DG179" s="60"/>
      <c r="DH179" s="60"/>
      <c r="DI179" s="60"/>
      <c r="DK179" s="3">
        <v>1</v>
      </c>
      <c r="DM179" s="3">
        <v>10</v>
      </c>
      <c r="DN179" s="3">
        <v>11</v>
      </c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  <c r="EK179" s="87"/>
      <c r="EL179" s="87"/>
      <c r="EM179" s="87"/>
      <c r="EN179" s="87"/>
      <c r="EO179" s="87"/>
      <c r="EP179" s="87"/>
      <c r="EQ179" s="87"/>
      <c r="ER179" s="87"/>
      <c r="ES179" s="87"/>
      <c r="ET179" s="87"/>
      <c r="EU179" s="87"/>
      <c r="EV179" s="87"/>
      <c r="EW179" s="87"/>
      <c r="EX179" s="87"/>
      <c r="EY179" s="87"/>
      <c r="EZ179" s="87"/>
      <c r="FA179" s="87"/>
      <c r="FB179" s="87"/>
      <c r="FC179" s="87"/>
      <c r="FD179" s="87"/>
      <c r="FE179" s="87"/>
    </row>
    <row r="180" spans="1:161" s="3" customFormat="1">
      <c r="A180" s="56">
        <v>169</v>
      </c>
      <c r="B180" s="58">
        <v>80030204</v>
      </c>
      <c r="C180" s="59" t="s">
        <v>320</v>
      </c>
      <c r="D180" s="75" t="s">
        <v>315</v>
      </c>
      <c r="E180" s="60" t="s">
        <v>284</v>
      </c>
      <c r="F180" s="60" t="s">
        <v>106</v>
      </c>
      <c r="G180" s="60" t="s">
        <v>107</v>
      </c>
      <c r="H180" s="60" t="s">
        <v>108</v>
      </c>
      <c r="I180" s="56">
        <v>50</v>
      </c>
      <c r="J180" s="56" t="s">
        <v>116</v>
      </c>
      <c r="K180" s="56" t="s">
        <v>110</v>
      </c>
      <c r="L180" s="61">
        <v>18</v>
      </c>
      <c r="M180" s="62">
        <f t="shared" si="83"/>
        <v>1</v>
      </c>
      <c r="N180" s="61">
        <v>16</v>
      </c>
      <c r="O180" s="62">
        <f t="shared" si="84"/>
        <v>1</v>
      </c>
      <c r="P180" s="61">
        <v>9</v>
      </c>
      <c r="Q180" s="62">
        <f t="shared" si="85"/>
        <v>1</v>
      </c>
      <c r="R180" s="61">
        <v>26</v>
      </c>
      <c r="S180" s="63">
        <f t="shared" si="86"/>
        <v>1</v>
      </c>
      <c r="T180" s="61">
        <v>20</v>
      </c>
      <c r="U180" s="63">
        <f t="shared" si="87"/>
        <v>1</v>
      </c>
      <c r="V180" s="61">
        <v>17</v>
      </c>
      <c r="W180" s="63">
        <f t="shared" si="88"/>
        <v>1</v>
      </c>
      <c r="X180" s="61">
        <v>23</v>
      </c>
      <c r="Y180" s="63">
        <f t="shared" si="89"/>
        <v>1</v>
      </c>
      <c r="Z180" s="61">
        <v>19</v>
      </c>
      <c r="AA180" s="63">
        <f t="shared" si="90"/>
        <v>1</v>
      </c>
      <c r="AB180" s="61">
        <v>26</v>
      </c>
      <c r="AC180" s="63">
        <f t="shared" si="91"/>
        <v>1</v>
      </c>
      <c r="AD180" s="64">
        <v>0</v>
      </c>
      <c r="AE180" s="65">
        <f t="shared" si="92"/>
        <v>0</v>
      </c>
      <c r="AF180" s="64">
        <v>0</v>
      </c>
      <c r="AG180" s="65">
        <f t="shared" si="93"/>
        <v>0</v>
      </c>
      <c r="AH180" s="64">
        <v>0</v>
      </c>
      <c r="AI180" s="65">
        <f t="shared" si="94"/>
        <v>0</v>
      </c>
      <c r="AJ180" s="64"/>
      <c r="AK180" s="65">
        <f t="shared" si="95"/>
        <v>0</v>
      </c>
      <c r="AL180" s="64"/>
      <c r="AM180" s="65">
        <f t="shared" si="96"/>
        <v>0</v>
      </c>
      <c r="AN180" s="64"/>
      <c r="AO180" s="65">
        <f t="shared" si="97"/>
        <v>0</v>
      </c>
      <c r="AP180" s="66">
        <f t="shared" si="98"/>
        <v>174</v>
      </c>
      <c r="AQ180" s="66">
        <f t="shared" si="99"/>
        <v>9</v>
      </c>
      <c r="AR180" s="56">
        <v>1</v>
      </c>
      <c r="AS180" s="56"/>
      <c r="AT180" s="56">
        <v>11</v>
      </c>
      <c r="AU180" s="67">
        <f t="shared" si="100"/>
        <v>12</v>
      </c>
      <c r="AV180" s="68">
        <f t="shared" si="101"/>
        <v>1</v>
      </c>
      <c r="AW180" s="68">
        <f t="shared" si="102"/>
        <v>1</v>
      </c>
      <c r="AX180" s="14">
        <f t="shared" si="118"/>
        <v>11</v>
      </c>
      <c r="AY180" s="67">
        <f t="shared" si="103"/>
        <v>13</v>
      </c>
      <c r="AZ180" s="69">
        <f t="shared" si="104"/>
        <v>0</v>
      </c>
      <c r="BA180" s="69">
        <f t="shared" si="105"/>
        <v>-1</v>
      </c>
      <c r="BB180" s="69">
        <f t="shared" si="106"/>
        <v>0</v>
      </c>
      <c r="BC180" s="67">
        <f t="shared" si="107"/>
        <v>-1</v>
      </c>
      <c r="BD180" s="70">
        <f t="shared" si="108"/>
        <v>-7.6923076923076925</v>
      </c>
      <c r="BE180" s="70">
        <f t="shared" si="109"/>
        <v>0</v>
      </c>
      <c r="BF180" s="71"/>
      <c r="BG180" s="71"/>
      <c r="BH180" s="71">
        <v>2</v>
      </c>
      <c r="BI180" s="54">
        <f t="shared" si="110"/>
        <v>2</v>
      </c>
      <c r="BJ180" s="18">
        <f t="shared" si="111"/>
        <v>10</v>
      </c>
      <c r="BK180" s="18">
        <v>4</v>
      </c>
      <c r="BL180" s="18">
        <f t="shared" si="112"/>
        <v>14</v>
      </c>
      <c r="BM180" s="18">
        <f t="shared" si="113"/>
        <v>1</v>
      </c>
      <c r="BN180" s="18">
        <f t="shared" si="114"/>
        <v>7.6923076923076925</v>
      </c>
      <c r="BO180" s="73"/>
      <c r="BP180" s="55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60"/>
      <c r="CV180" s="56">
        <f t="shared" si="117"/>
        <v>-1</v>
      </c>
      <c r="CW180" s="173">
        <f t="shared" si="115"/>
        <v>-7.6923076923076925</v>
      </c>
      <c r="CX180" s="60"/>
      <c r="CY180" s="60"/>
      <c r="CZ180" s="60"/>
      <c r="DA180" s="60"/>
      <c r="DB180" s="60"/>
      <c r="DC180" s="75"/>
      <c r="DD180" s="60"/>
      <c r="DE180" s="75"/>
      <c r="DF180" s="60"/>
      <c r="DG180" s="60"/>
      <c r="DH180" s="60"/>
      <c r="DI180" s="60"/>
      <c r="DK180" s="3">
        <v>1</v>
      </c>
      <c r="DM180" s="3">
        <v>10</v>
      </c>
      <c r="DN180" s="3">
        <v>11</v>
      </c>
    </row>
    <row r="181" spans="1:161" s="3" customFormat="1">
      <c r="A181" s="56">
        <v>171</v>
      </c>
      <c r="B181" s="58">
        <v>80030175</v>
      </c>
      <c r="C181" s="59" t="s">
        <v>297</v>
      </c>
      <c r="D181" s="75" t="s">
        <v>294</v>
      </c>
      <c r="E181" s="60" t="s">
        <v>284</v>
      </c>
      <c r="F181" s="60" t="s">
        <v>106</v>
      </c>
      <c r="G181" s="60" t="s">
        <v>107</v>
      </c>
      <c r="H181" s="60" t="s">
        <v>108</v>
      </c>
      <c r="I181" s="56">
        <v>40</v>
      </c>
      <c r="J181" s="56" t="s">
        <v>116</v>
      </c>
      <c r="K181" s="56" t="s">
        <v>110</v>
      </c>
      <c r="L181" s="61">
        <v>25</v>
      </c>
      <c r="M181" s="62">
        <f t="shared" si="83"/>
        <v>1</v>
      </c>
      <c r="N181" s="61">
        <v>31</v>
      </c>
      <c r="O181" s="62">
        <f t="shared" si="84"/>
        <v>1</v>
      </c>
      <c r="P181" s="61">
        <v>34</v>
      </c>
      <c r="Q181" s="62">
        <f t="shared" si="85"/>
        <v>1</v>
      </c>
      <c r="R181" s="61">
        <v>43</v>
      </c>
      <c r="S181" s="63">
        <f t="shared" si="86"/>
        <v>2</v>
      </c>
      <c r="T181" s="61">
        <v>32</v>
      </c>
      <c r="U181" s="63">
        <f t="shared" si="87"/>
        <v>1</v>
      </c>
      <c r="V181" s="61">
        <v>34</v>
      </c>
      <c r="W181" s="63">
        <f t="shared" si="88"/>
        <v>1</v>
      </c>
      <c r="X181" s="61">
        <v>36</v>
      </c>
      <c r="Y181" s="63">
        <f t="shared" si="89"/>
        <v>1</v>
      </c>
      <c r="Z181" s="61">
        <v>31</v>
      </c>
      <c r="AA181" s="63">
        <f t="shared" si="90"/>
        <v>1</v>
      </c>
      <c r="AB181" s="61">
        <v>34</v>
      </c>
      <c r="AC181" s="63">
        <f t="shared" si="91"/>
        <v>1</v>
      </c>
      <c r="AD181" s="64">
        <v>0</v>
      </c>
      <c r="AE181" s="65">
        <f t="shared" si="92"/>
        <v>0</v>
      </c>
      <c r="AF181" s="64">
        <v>0</v>
      </c>
      <c r="AG181" s="65">
        <f t="shared" si="93"/>
        <v>0</v>
      </c>
      <c r="AH181" s="64">
        <v>0</v>
      </c>
      <c r="AI181" s="65">
        <f t="shared" si="94"/>
        <v>0</v>
      </c>
      <c r="AJ181" s="64"/>
      <c r="AK181" s="65">
        <f t="shared" si="95"/>
        <v>0</v>
      </c>
      <c r="AL181" s="64"/>
      <c r="AM181" s="65">
        <f t="shared" si="96"/>
        <v>0</v>
      </c>
      <c r="AN181" s="64"/>
      <c r="AO181" s="65">
        <f t="shared" si="97"/>
        <v>0</v>
      </c>
      <c r="AP181" s="66">
        <f t="shared" si="98"/>
        <v>300</v>
      </c>
      <c r="AQ181" s="66">
        <f t="shared" si="99"/>
        <v>10</v>
      </c>
      <c r="AR181" s="56">
        <v>1</v>
      </c>
      <c r="AS181" s="56"/>
      <c r="AT181" s="56">
        <v>12</v>
      </c>
      <c r="AU181" s="67">
        <f t="shared" si="100"/>
        <v>13</v>
      </c>
      <c r="AV181" s="68">
        <f t="shared" si="101"/>
        <v>1</v>
      </c>
      <c r="AW181" s="68">
        <f t="shared" si="102"/>
        <v>1</v>
      </c>
      <c r="AX181" s="14">
        <f t="shared" si="118"/>
        <v>12</v>
      </c>
      <c r="AY181" s="67">
        <f t="shared" si="103"/>
        <v>14</v>
      </c>
      <c r="AZ181" s="69">
        <f t="shared" si="104"/>
        <v>0</v>
      </c>
      <c r="BA181" s="69">
        <f t="shared" si="105"/>
        <v>-1</v>
      </c>
      <c r="BB181" s="69">
        <f t="shared" si="106"/>
        <v>0</v>
      </c>
      <c r="BC181" s="67">
        <f t="shared" si="107"/>
        <v>-1</v>
      </c>
      <c r="BD181" s="70">
        <f t="shared" si="108"/>
        <v>-7.1428571428571423</v>
      </c>
      <c r="BE181" s="70">
        <f t="shared" si="109"/>
        <v>0</v>
      </c>
      <c r="BF181" s="71">
        <v>1</v>
      </c>
      <c r="BG181" s="71"/>
      <c r="BH181" s="71">
        <v>3</v>
      </c>
      <c r="BI181" s="54">
        <f t="shared" si="110"/>
        <v>4</v>
      </c>
      <c r="BJ181" s="18">
        <f t="shared" si="111"/>
        <v>9</v>
      </c>
      <c r="BK181" s="18">
        <v>5</v>
      </c>
      <c r="BL181" s="18">
        <f t="shared" si="112"/>
        <v>14</v>
      </c>
      <c r="BM181" s="18">
        <f t="shared" si="113"/>
        <v>0</v>
      </c>
      <c r="BN181" s="18">
        <f t="shared" si="114"/>
        <v>0</v>
      </c>
      <c r="BO181" s="73"/>
      <c r="BP181" s="55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60"/>
      <c r="CV181" s="56">
        <f t="shared" si="117"/>
        <v>-1</v>
      </c>
      <c r="CW181" s="173">
        <f t="shared" si="115"/>
        <v>-7.1428571428571423</v>
      </c>
      <c r="CX181" s="60"/>
      <c r="CY181" s="60"/>
      <c r="CZ181" s="60"/>
      <c r="DA181" s="60"/>
      <c r="DB181" s="60"/>
      <c r="DC181" s="75"/>
      <c r="DD181" s="60"/>
      <c r="DE181" s="75">
        <v>1</v>
      </c>
      <c r="DF181" s="60"/>
      <c r="DG181" s="60"/>
      <c r="DH181" s="60"/>
      <c r="DI181" s="60"/>
      <c r="DK181" s="3">
        <v>1</v>
      </c>
      <c r="DM181" s="3">
        <v>12</v>
      </c>
      <c r="DN181" s="3">
        <v>13</v>
      </c>
    </row>
    <row r="182" spans="1:161" s="3" customFormat="1">
      <c r="A182" s="56">
        <v>178</v>
      </c>
      <c r="B182" s="58">
        <v>80030188</v>
      </c>
      <c r="C182" s="59" t="s">
        <v>306</v>
      </c>
      <c r="D182" s="75" t="s">
        <v>284</v>
      </c>
      <c r="E182" s="60" t="s">
        <v>284</v>
      </c>
      <c r="F182" s="60" t="s">
        <v>106</v>
      </c>
      <c r="G182" s="60" t="s">
        <v>107</v>
      </c>
      <c r="H182" s="60" t="s">
        <v>112</v>
      </c>
      <c r="I182" s="56">
        <v>70</v>
      </c>
      <c r="J182" s="56" t="s">
        <v>116</v>
      </c>
      <c r="K182" s="56" t="s">
        <v>110</v>
      </c>
      <c r="L182" s="61">
        <v>0</v>
      </c>
      <c r="M182" s="62">
        <f t="shared" si="83"/>
        <v>0</v>
      </c>
      <c r="N182" s="61">
        <v>2</v>
      </c>
      <c r="O182" s="62">
        <f t="shared" si="84"/>
        <v>1</v>
      </c>
      <c r="P182" s="61">
        <v>1</v>
      </c>
      <c r="Q182" s="62">
        <f t="shared" si="85"/>
        <v>1</v>
      </c>
      <c r="R182" s="61">
        <v>12</v>
      </c>
      <c r="S182" s="63">
        <f t="shared" si="86"/>
        <v>1</v>
      </c>
      <c r="T182" s="61">
        <v>14</v>
      </c>
      <c r="U182" s="63">
        <f t="shared" si="87"/>
        <v>1</v>
      </c>
      <c r="V182" s="61">
        <v>15</v>
      </c>
      <c r="W182" s="63">
        <f t="shared" si="88"/>
        <v>1</v>
      </c>
      <c r="X182" s="61">
        <v>15</v>
      </c>
      <c r="Y182" s="63">
        <f t="shared" si="89"/>
        <v>1</v>
      </c>
      <c r="Z182" s="61">
        <v>23</v>
      </c>
      <c r="AA182" s="63">
        <f t="shared" si="90"/>
        <v>1</v>
      </c>
      <c r="AB182" s="61">
        <v>14</v>
      </c>
      <c r="AC182" s="63">
        <f t="shared" si="91"/>
        <v>1</v>
      </c>
      <c r="AD182" s="64">
        <v>11</v>
      </c>
      <c r="AE182" s="65">
        <f t="shared" si="92"/>
        <v>1</v>
      </c>
      <c r="AF182" s="64">
        <v>7</v>
      </c>
      <c r="AG182" s="65">
        <f t="shared" si="93"/>
        <v>1</v>
      </c>
      <c r="AH182" s="64">
        <v>7</v>
      </c>
      <c r="AI182" s="65">
        <f t="shared" si="94"/>
        <v>1</v>
      </c>
      <c r="AJ182" s="64"/>
      <c r="AK182" s="65">
        <f t="shared" si="95"/>
        <v>0</v>
      </c>
      <c r="AL182" s="64"/>
      <c r="AM182" s="65">
        <f t="shared" si="96"/>
        <v>0</v>
      </c>
      <c r="AN182" s="64"/>
      <c r="AO182" s="65">
        <f t="shared" si="97"/>
        <v>0</v>
      </c>
      <c r="AP182" s="66">
        <f t="shared" si="98"/>
        <v>121</v>
      </c>
      <c r="AQ182" s="66">
        <f t="shared" si="99"/>
        <v>11</v>
      </c>
      <c r="AR182" s="56">
        <v>1</v>
      </c>
      <c r="AS182" s="56"/>
      <c r="AT182" s="56">
        <v>14</v>
      </c>
      <c r="AU182" s="67">
        <f t="shared" si="100"/>
        <v>15</v>
      </c>
      <c r="AV182" s="68">
        <f t="shared" si="101"/>
        <v>1</v>
      </c>
      <c r="AW182" s="68">
        <f t="shared" si="102"/>
        <v>1</v>
      </c>
      <c r="AX182" s="14">
        <f t="shared" si="118"/>
        <v>14</v>
      </c>
      <c r="AY182" s="67">
        <f t="shared" si="103"/>
        <v>16</v>
      </c>
      <c r="AZ182" s="69">
        <f t="shared" si="104"/>
        <v>0</v>
      </c>
      <c r="BA182" s="69">
        <f t="shared" si="105"/>
        <v>-1</v>
      </c>
      <c r="BB182" s="69">
        <f t="shared" si="106"/>
        <v>0</v>
      </c>
      <c r="BC182" s="67">
        <f t="shared" si="107"/>
        <v>-1</v>
      </c>
      <c r="BD182" s="70">
        <f t="shared" si="108"/>
        <v>-6.25</v>
      </c>
      <c r="BE182" s="70">
        <f t="shared" si="109"/>
        <v>0</v>
      </c>
      <c r="BF182" s="71"/>
      <c r="BG182" s="71"/>
      <c r="BH182" s="71"/>
      <c r="BI182" s="54">
        <f t="shared" si="110"/>
        <v>0</v>
      </c>
      <c r="BJ182" s="18">
        <f t="shared" si="111"/>
        <v>15</v>
      </c>
      <c r="BK182" s="18"/>
      <c r="BL182" s="18">
        <f t="shared" si="112"/>
        <v>15</v>
      </c>
      <c r="BM182" s="18">
        <f t="shared" si="113"/>
        <v>-1</v>
      </c>
      <c r="BN182" s="18">
        <f t="shared" si="114"/>
        <v>-6.25</v>
      </c>
      <c r="BO182" s="73"/>
      <c r="BP182" s="55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60"/>
      <c r="CV182" s="56">
        <f t="shared" si="117"/>
        <v>-1</v>
      </c>
      <c r="CW182" s="173">
        <f t="shared" si="115"/>
        <v>-6.25</v>
      </c>
      <c r="CX182" s="60"/>
      <c r="CY182" s="60"/>
      <c r="CZ182" s="60"/>
      <c r="DA182" s="60"/>
      <c r="DB182" s="60"/>
      <c r="DC182" s="75"/>
      <c r="DD182" s="60"/>
      <c r="DE182" s="75"/>
      <c r="DF182" s="60"/>
      <c r="DG182" s="60"/>
      <c r="DH182" s="60"/>
      <c r="DI182" s="60"/>
      <c r="DK182" s="3">
        <v>1</v>
      </c>
      <c r="DM182" s="3">
        <v>14</v>
      </c>
      <c r="DN182" s="3">
        <v>15</v>
      </c>
    </row>
    <row r="183" spans="1:161" s="3" customFormat="1">
      <c r="A183" s="56">
        <v>180</v>
      </c>
      <c r="B183" s="58">
        <v>80030203</v>
      </c>
      <c r="C183" s="59" t="s">
        <v>319</v>
      </c>
      <c r="D183" s="75" t="s">
        <v>315</v>
      </c>
      <c r="E183" s="60" t="s">
        <v>284</v>
      </c>
      <c r="F183" s="60" t="s">
        <v>106</v>
      </c>
      <c r="G183" s="60" t="s">
        <v>107</v>
      </c>
      <c r="H183" s="60" t="s">
        <v>112</v>
      </c>
      <c r="I183" s="56">
        <v>50</v>
      </c>
      <c r="J183" s="56" t="s">
        <v>116</v>
      </c>
      <c r="K183" s="56" t="s">
        <v>110</v>
      </c>
      <c r="L183" s="61">
        <v>9</v>
      </c>
      <c r="M183" s="62">
        <f t="shared" si="83"/>
        <v>1</v>
      </c>
      <c r="N183" s="61">
        <v>9</v>
      </c>
      <c r="O183" s="62">
        <f t="shared" si="84"/>
        <v>1</v>
      </c>
      <c r="P183" s="61">
        <v>17</v>
      </c>
      <c r="Q183" s="62">
        <f t="shared" si="85"/>
        <v>1</v>
      </c>
      <c r="R183" s="61">
        <v>24</v>
      </c>
      <c r="S183" s="63">
        <f t="shared" si="86"/>
        <v>1</v>
      </c>
      <c r="T183" s="61">
        <v>27</v>
      </c>
      <c r="U183" s="63">
        <f t="shared" si="87"/>
        <v>1</v>
      </c>
      <c r="V183" s="61">
        <v>18</v>
      </c>
      <c r="W183" s="63">
        <f t="shared" si="88"/>
        <v>1</v>
      </c>
      <c r="X183" s="61">
        <v>15</v>
      </c>
      <c r="Y183" s="63">
        <f t="shared" si="89"/>
        <v>1</v>
      </c>
      <c r="Z183" s="61">
        <v>24</v>
      </c>
      <c r="AA183" s="63">
        <f t="shared" si="90"/>
        <v>1</v>
      </c>
      <c r="AB183" s="61">
        <v>17</v>
      </c>
      <c r="AC183" s="63">
        <f t="shared" si="91"/>
        <v>1</v>
      </c>
      <c r="AD183" s="64">
        <v>28</v>
      </c>
      <c r="AE183" s="65">
        <f t="shared" si="92"/>
        <v>1</v>
      </c>
      <c r="AF183" s="64">
        <v>23</v>
      </c>
      <c r="AG183" s="65">
        <f t="shared" si="93"/>
        <v>1</v>
      </c>
      <c r="AH183" s="64">
        <v>36</v>
      </c>
      <c r="AI183" s="65">
        <f t="shared" si="94"/>
        <v>1</v>
      </c>
      <c r="AJ183" s="64"/>
      <c r="AK183" s="65">
        <f t="shared" si="95"/>
        <v>0</v>
      </c>
      <c r="AL183" s="64"/>
      <c r="AM183" s="65">
        <f t="shared" si="96"/>
        <v>0</v>
      </c>
      <c r="AN183" s="64"/>
      <c r="AO183" s="65">
        <f t="shared" si="97"/>
        <v>0</v>
      </c>
      <c r="AP183" s="66">
        <f t="shared" si="98"/>
        <v>247</v>
      </c>
      <c r="AQ183" s="66">
        <f t="shared" si="99"/>
        <v>12</v>
      </c>
      <c r="AR183" s="56">
        <v>1</v>
      </c>
      <c r="AS183" s="56"/>
      <c r="AT183" s="56">
        <v>15</v>
      </c>
      <c r="AU183" s="67">
        <f t="shared" si="100"/>
        <v>16</v>
      </c>
      <c r="AV183" s="68">
        <f t="shared" si="101"/>
        <v>1</v>
      </c>
      <c r="AW183" s="68">
        <f t="shared" si="102"/>
        <v>1</v>
      </c>
      <c r="AX183" s="14">
        <f t="shared" si="118"/>
        <v>15</v>
      </c>
      <c r="AY183" s="67">
        <f t="shared" si="103"/>
        <v>17</v>
      </c>
      <c r="AZ183" s="69">
        <f t="shared" si="104"/>
        <v>0</v>
      </c>
      <c r="BA183" s="69">
        <f t="shared" si="105"/>
        <v>-1</v>
      </c>
      <c r="BB183" s="69">
        <f t="shared" si="106"/>
        <v>0</v>
      </c>
      <c r="BC183" s="67">
        <f t="shared" si="107"/>
        <v>-1</v>
      </c>
      <c r="BD183" s="70">
        <f t="shared" si="108"/>
        <v>-5.8823529411764701</v>
      </c>
      <c r="BE183" s="70">
        <f t="shared" si="109"/>
        <v>0</v>
      </c>
      <c r="BF183" s="71"/>
      <c r="BG183" s="71"/>
      <c r="BH183" s="71">
        <v>1</v>
      </c>
      <c r="BI183" s="54">
        <f t="shared" si="110"/>
        <v>1</v>
      </c>
      <c r="BJ183" s="18">
        <f t="shared" si="111"/>
        <v>15</v>
      </c>
      <c r="BK183" s="18">
        <v>2</v>
      </c>
      <c r="BL183" s="18">
        <f t="shared" si="112"/>
        <v>17</v>
      </c>
      <c r="BM183" s="18">
        <f t="shared" si="113"/>
        <v>0</v>
      </c>
      <c r="BN183" s="18">
        <f t="shared" si="114"/>
        <v>0</v>
      </c>
      <c r="BO183" s="73"/>
      <c r="BP183" s="55"/>
      <c r="BQ183" s="74">
        <v>1</v>
      </c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60"/>
      <c r="CV183" s="56">
        <f t="shared" si="117"/>
        <v>0</v>
      </c>
      <c r="CW183" s="173">
        <f t="shared" si="115"/>
        <v>0</v>
      </c>
      <c r="CX183" s="60"/>
      <c r="CY183" s="60"/>
      <c r="CZ183" s="60"/>
      <c r="DA183" s="60"/>
      <c r="DB183" s="60"/>
      <c r="DC183" s="75"/>
      <c r="DD183" s="60"/>
      <c r="DE183" s="75"/>
      <c r="DF183" s="60"/>
      <c r="DG183" s="60"/>
      <c r="DH183" s="60"/>
      <c r="DI183" s="60"/>
      <c r="DK183" s="3">
        <v>1</v>
      </c>
      <c r="DM183" s="3">
        <v>15</v>
      </c>
      <c r="DN183" s="3">
        <v>16</v>
      </c>
    </row>
    <row r="184" spans="1:161" s="3" customFormat="1">
      <c r="A184" s="56">
        <v>204</v>
      </c>
      <c r="B184" s="58">
        <v>80030165</v>
      </c>
      <c r="C184" s="59" t="s">
        <v>286</v>
      </c>
      <c r="D184" s="75" t="s">
        <v>283</v>
      </c>
      <c r="E184" s="60" t="s">
        <v>284</v>
      </c>
      <c r="F184" s="60" t="s">
        <v>106</v>
      </c>
      <c r="G184" s="60" t="s">
        <v>107</v>
      </c>
      <c r="H184" s="60" t="s">
        <v>108</v>
      </c>
      <c r="I184" s="56">
        <v>50</v>
      </c>
      <c r="J184" s="56" t="s">
        <v>116</v>
      </c>
      <c r="K184" s="56" t="s">
        <v>110</v>
      </c>
      <c r="L184" s="61">
        <v>4</v>
      </c>
      <c r="M184" s="62">
        <f t="shared" si="83"/>
        <v>1</v>
      </c>
      <c r="N184" s="61">
        <v>3</v>
      </c>
      <c r="O184" s="62">
        <f t="shared" si="84"/>
        <v>1</v>
      </c>
      <c r="P184" s="61">
        <v>6</v>
      </c>
      <c r="Q184" s="62">
        <f t="shared" si="85"/>
        <v>1</v>
      </c>
      <c r="R184" s="61">
        <v>2</v>
      </c>
      <c r="S184" s="63">
        <f t="shared" si="86"/>
        <v>1</v>
      </c>
      <c r="T184" s="61">
        <v>2</v>
      </c>
      <c r="U184" s="63">
        <f t="shared" si="87"/>
        <v>1</v>
      </c>
      <c r="V184" s="61">
        <v>1</v>
      </c>
      <c r="W184" s="63">
        <f t="shared" si="88"/>
        <v>1</v>
      </c>
      <c r="X184" s="61">
        <v>3</v>
      </c>
      <c r="Y184" s="63">
        <f t="shared" si="89"/>
        <v>1</v>
      </c>
      <c r="Z184" s="61">
        <v>0</v>
      </c>
      <c r="AA184" s="63">
        <f t="shared" si="90"/>
        <v>0</v>
      </c>
      <c r="AB184" s="61">
        <v>0</v>
      </c>
      <c r="AC184" s="63">
        <f t="shared" si="91"/>
        <v>0</v>
      </c>
      <c r="AD184" s="64">
        <v>0</v>
      </c>
      <c r="AE184" s="65">
        <f t="shared" si="92"/>
        <v>0</v>
      </c>
      <c r="AF184" s="64">
        <v>0</v>
      </c>
      <c r="AG184" s="65">
        <f t="shared" si="93"/>
        <v>0</v>
      </c>
      <c r="AH184" s="64">
        <v>0</v>
      </c>
      <c r="AI184" s="65">
        <f t="shared" si="94"/>
        <v>0</v>
      </c>
      <c r="AJ184" s="64"/>
      <c r="AK184" s="65">
        <f t="shared" si="95"/>
        <v>0</v>
      </c>
      <c r="AL184" s="64"/>
      <c r="AM184" s="65">
        <f t="shared" si="96"/>
        <v>0</v>
      </c>
      <c r="AN184" s="64"/>
      <c r="AO184" s="65">
        <f t="shared" si="97"/>
        <v>0</v>
      </c>
      <c r="AP184" s="66">
        <f t="shared" si="98"/>
        <v>21</v>
      </c>
      <c r="AQ184" s="66">
        <f t="shared" si="99"/>
        <v>7</v>
      </c>
      <c r="AR184" s="56">
        <v>1</v>
      </c>
      <c r="AS184" s="56"/>
      <c r="AT184" s="56">
        <v>3</v>
      </c>
      <c r="AU184" s="67">
        <f t="shared" si="100"/>
        <v>4</v>
      </c>
      <c r="AV184" s="68">
        <f t="shared" si="101"/>
        <v>0</v>
      </c>
      <c r="AW184" s="68">
        <f t="shared" si="102"/>
        <v>0</v>
      </c>
      <c r="AX184" s="14">
        <v>4</v>
      </c>
      <c r="AY184" s="67">
        <f t="shared" si="103"/>
        <v>4</v>
      </c>
      <c r="AZ184" s="69">
        <f t="shared" si="104"/>
        <v>1</v>
      </c>
      <c r="BA184" s="69">
        <f t="shared" si="105"/>
        <v>0</v>
      </c>
      <c r="BB184" s="69">
        <f t="shared" si="106"/>
        <v>-1</v>
      </c>
      <c r="BC184" s="67">
        <f t="shared" si="107"/>
        <v>0</v>
      </c>
      <c r="BD184" s="70">
        <f t="shared" si="108"/>
        <v>0</v>
      </c>
      <c r="BE184" s="70">
        <f t="shared" si="109"/>
        <v>-25</v>
      </c>
      <c r="BF184" s="71"/>
      <c r="BG184" s="71"/>
      <c r="BH184" s="71"/>
      <c r="BI184" s="54">
        <f t="shared" si="110"/>
        <v>0</v>
      </c>
      <c r="BJ184" s="18">
        <f t="shared" si="111"/>
        <v>4</v>
      </c>
      <c r="BK184" s="18"/>
      <c r="BL184" s="18">
        <f t="shared" si="112"/>
        <v>4</v>
      </c>
      <c r="BM184" s="18">
        <f t="shared" si="113"/>
        <v>0</v>
      </c>
      <c r="BN184" s="18">
        <f t="shared" si="114"/>
        <v>0</v>
      </c>
      <c r="BO184" s="73"/>
      <c r="BP184" s="55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60"/>
      <c r="CV184" s="56">
        <f t="shared" si="117"/>
        <v>0</v>
      </c>
      <c r="CW184" s="173">
        <f t="shared" si="115"/>
        <v>0</v>
      </c>
      <c r="CX184" s="60"/>
      <c r="CY184" s="60"/>
      <c r="CZ184" s="60"/>
      <c r="DA184" s="60"/>
      <c r="DB184" s="60"/>
      <c r="DC184" s="75"/>
      <c r="DD184" s="60"/>
      <c r="DE184" s="75"/>
      <c r="DF184" s="60"/>
      <c r="DG184" s="60"/>
      <c r="DH184" s="60"/>
      <c r="DI184" s="60"/>
      <c r="DK184" s="3">
        <v>1</v>
      </c>
      <c r="DM184" s="3">
        <v>3</v>
      </c>
      <c r="DN184" s="3">
        <v>4</v>
      </c>
    </row>
    <row r="185" spans="1:161" s="3" customFormat="1">
      <c r="A185" s="56">
        <v>205</v>
      </c>
      <c r="B185" s="58">
        <v>80030167</v>
      </c>
      <c r="C185" s="59" t="s">
        <v>289</v>
      </c>
      <c r="D185" s="75" t="s">
        <v>288</v>
      </c>
      <c r="E185" s="60" t="s">
        <v>284</v>
      </c>
      <c r="F185" s="60" t="s">
        <v>106</v>
      </c>
      <c r="G185" s="60" t="s">
        <v>107</v>
      </c>
      <c r="H185" s="60" t="s">
        <v>108</v>
      </c>
      <c r="I185" s="56">
        <v>30</v>
      </c>
      <c r="J185" s="56" t="s">
        <v>116</v>
      </c>
      <c r="K185" s="56" t="s">
        <v>110</v>
      </c>
      <c r="L185" s="61">
        <v>9</v>
      </c>
      <c r="M185" s="62">
        <f t="shared" si="83"/>
        <v>1</v>
      </c>
      <c r="N185" s="61">
        <v>19</v>
      </c>
      <c r="O185" s="62">
        <f t="shared" si="84"/>
        <v>1</v>
      </c>
      <c r="P185" s="61">
        <v>28</v>
      </c>
      <c r="Q185" s="62">
        <f t="shared" si="85"/>
        <v>1</v>
      </c>
      <c r="R185" s="61">
        <v>36</v>
      </c>
      <c r="S185" s="63">
        <f t="shared" si="86"/>
        <v>1</v>
      </c>
      <c r="T185" s="61">
        <v>39</v>
      </c>
      <c r="U185" s="63">
        <f t="shared" si="87"/>
        <v>1</v>
      </c>
      <c r="V185" s="61">
        <v>36</v>
      </c>
      <c r="W185" s="63">
        <f t="shared" si="88"/>
        <v>1</v>
      </c>
      <c r="X185" s="61">
        <v>25</v>
      </c>
      <c r="Y185" s="63">
        <f t="shared" si="89"/>
        <v>1</v>
      </c>
      <c r="Z185" s="61">
        <v>41</v>
      </c>
      <c r="AA185" s="63">
        <f t="shared" si="90"/>
        <v>2</v>
      </c>
      <c r="AB185" s="61">
        <v>29</v>
      </c>
      <c r="AC185" s="63">
        <f t="shared" si="91"/>
        <v>1</v>
      </c>
      <c r="AD185" s="64">
        <v>0</v>
      </c>
      <c r="AE185" s="65">
        <f t="shared" si="92"/>
        <v>0</v>
      </c>
      <c r="AF185" s="64">
        <v>0</v>
      </c>
      <c r="AG185" s="65">
        <f t="shared" si="93"/>
        <v>0</v>
      </c>
      <c r="AH185" s="64">
        <v>0</v>
      </c>
      <c r="AI185" s="65">
        <f t="shared" si="94"/>
        <v>0</v>
      </c>
      <c r="AJ185" s="64"/>
      <c r="AK185" s="65">
        <f t="shared" si="95"/>
        <v>0</v>
      </c>
      <c r="AL185" s="64"/>
      <c r="AM185" s="65">
        <f t="shared" si="96"/>
        <v>0</v>
      </c>
      <c r="AN185" s="64"/>
      <c r="AO185" s="65">
        <f t="shared" si="97"/>
        <v>0</v>
      </c>
      <c r="AP185" s="66">
        <f t="shared" si="98"/>
        <v>262</v>
      </c>
      <c r="AQ185" s="66">
        <f t="shared" si="99"/>
        <v>10</v>
      </c>
      <c r="AR185" s="56">
        <v>1</v>
      </c>
      <c r="AS185" s="56"/>
      <c r="AT185" s="56">
        <v>13</v>
      </c>
      <c r="AU185" s="67">
        <f t="shared" si="100"/>
        <v>14</v>
      </c>
      <c r="AV185" s="68">
        <f t="shared" si="101"/>
        <v>1</v>
      </c>
      <c r="AW185" s="68">
        <f t="shared" si="102"/>
        <v>1</v>
      </c>
      <c r="AX185" s="14">
        <f>IF(AP185&lt;1,0,IF(AND((L185+N185+P185+R185+T185+V185+X185+Z185+AB185)&lt;=40,(L185+N185+P185+R185+T185+V185+X185+Z185+AB185)&gt;0,(AP185)&lt;120),"กรอก",ROUND((IF(AP185&lt;120,((IF((L185+N185+P185+R185+T185+V185+X185+Z185+AB185)=0,0,(IF((L185+N185+P185+R185+T185+V185+X185+Z185+AB185)&lt;=80,6,8))))+((((AE185+AG185+AI185)*30)/20)+(((AK185+AM185+AO185)*35)/20))),(((M185+O185+Q185)*20)/20)+(((S185+U185+W185+Y185+AA185+AC185)*25)/20)+(((AE185+AG185+AI185)*30)/20)+(((AK185+AM185+AO185)*35)/20))),0)))</f>
        <v>12</v>
      </c>
      <c r="AY185" s="67">
        <f t="shared" si="103"/>
        <v>14</v>
      </c>
      <c r="AZ185" s="69">
        <f t="shared" si="104"/>
        <v>0</v>
      </c>
      <c r="BA185" s="69">
        <f t="shared" si="105"/>
        <v>-1</v>
      </c>
      <c r="BB185" s="69">
        <f t="shared" si="106"/>
        <v>1</v>
      </c>
      <c r="BC185" s="67">
        <f t="shared" si="107"/>
        <v>0</v>
      </c>
      <c r="BD185" s="70">
        <f t="shared" si="108"/>
        <v>0</v>
      </c>
      <c r="BE185" s="70">
        <f t="shared" si="109"/>
        <v>8.3333333333333321</v>
      </c>
      <c r="BF185" s="71"/>
      <c r="BG185" s="71"/>
      <c r="BH185" s="71">
        <v>1</v>
      </c>
      <c r="BI185" s="54">
        <f t="shared" si="110"/>
        <v>1</v>
      </c>
      <c r="BJ185" s="18">
        <f t="shared" si="111"/>
        <v>13</v>
      </c>
      <c r="BK185" s="18">
        <v>1</v>
      </c>
      <c r="BL185" s="18">
        <f t="shared" si="112"/>
        <v>14</v>
      </c>
      <c r="BM185" s="18">
        <f t="shared" si="113"/>
        <v>0</v>
      </c>
      <c r="BN185" s="18">
        <f t="shared" si="114"/>
        <v>0</v>
      </c>
      <c r="BO185" s="73"/>
      <c r="BP185" s="55"/>
      <c r="BQ185" s="74">
        <v>1</v>
      </c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60"/>
      <c r="CV185" s="56">
        <f t="shared" si="117"/>
        <v>1</v>
      </c>
      <c r="CW185" s="173">
        <f t="shared" si="115"/>
        <v>7.1428571428571423</v>
      </c>
      <c r="CX185" s="60"/>
      <c r="CY185" s="60"/>
      <c r="CZ185" s="60"/>
      <c r="DA185" s="60"/>
      <c r="DB185" s="60"/>
      <c r="DC185" s="75"/>
      <c r="DD185" s="60"/>
      <c r="DE185" s="75">
        <v>1</v>
      </c>
      <c r="DF185" s="60"/>
      <c r="DG185" s="60"/>
      <c r="DH185" s="60"/>
      <c r="DI185" s="60"/>
      <c r="DK185" s="3">
        <v>1</v>
      </c>
      <c r="DM185" s="3">
        <v>13</v>
      </c>
      <c r="DN185" s="3">
        <v>14</v>
      </c>
    </row>
    <row r="186" spans="1:161" s="3" customFormat="1">
      <c r="A186" s="56">
        <v>206</v>
      </c>
      <c r="B186" s="58">
        <v>80030169</v>
      </c>
      <c r="C186" s="59" t="s">
        <v>290</v>
      </c>
      <c r="D186" s="75" t="s">
        <v>288</v>
      </c>
      <c r="E186" s="60" t="s">
        <v>284</v>
      </c>
      <c r="F186" s="60" t="s">
        <v>106</v>
      </c>
      <c r="G186" s="60" t="s">
        <v>107</v>
      </c>
      <c r="H186" s="60" t="s">
        <v>112</v>
      </c>
      <c r="I186" s="56">
        <v>50</v>
      </c>
      <c r="J186" s="56" t="s">
        <v>116</v>
      </c>
      <c r="K186" s="56" t="s">
        <v>110</v>
      </c>
      <c r="L186" s="61">
        <v>17</v>
      </c>
      <c r="M186" s="62">
        <f t="shared" si="83"/>
        <v>1</v>
      </c>
      <c r="N186" s="61">
        <v>15</v>
      </c>
      <c r="O186" s="62">
        <f t="shared" si="84"/>
        <v>1</v>
      </c>
      <c r="P186" s="61">
        <v>21</v>
      </c>
      <c r="Q186" s="62">
        <f t="shared" si="85"/>
        <v>1</v>
      </c>
      <c r="R186" s="61">
        <v>17</v>
      </c>
      <c r="S186" s="63">
        <f t="shared" si="86"/>
        <v>1</v>
      </c>
      <c r="T186" s="61">
        <v>22</v>
      </c>
      <c r="U186" s="63">
        <f t="shared" si="87"/>
        <v>1</v>
      </c>
      <c r="V186" s="61">
        <v>18</v>
      </c>
      <c r="W186" s="63">
        <f t="shared" si="88"/>
        <v>1</v>
      </c>
      <c r="X186" s="61">
        <v>21</v>
      </c>
      <c r="Y186" s="63">
        <f t="shared" si="89"/>
        <v>1</v>
      </c>
      <c r="Z186" s="61">
        <v>17</v>
      </c>
      <c r="AA186" s="63">
        <f t="shared" si="90"/>
        <v>1</v>
      </c>
      <c r="AB186" s="61">
        <v>15</v>
      </c>
      <c r="AC186" s="63">
        <f t="shared" si="91"/>
        <v>1</v>
      </c>
      <c r="AD186" s="64">
        <v>22</v>
      </c>
      <c r="AE186" s="65">
        <f t="shared" si="92"/>
        <v>1</v>
      </c>
      <c r="AF186" s="64">
        <v>18</v>
      </c>
      <c r="AG186" s="65">
        <f t="shared" si="93"/>
        <v>1</v>
      </c>
      <c r="AH186" s="64">
        <v>19</v>
      </c>
      <c r="AI186" s="65">
        <f t="shared" si="94"/>
        <v>1</v>
      </c>
      <c r="AJ186" s="64"/>
      <c r="AK186" s="65">
        <f t="shared" si="95"/>
        <v>0</v>
      </c>
      <c r="AL186" s="64"/>
      <c r="AM186" s="65">
        <f t="shared" si="96"/>
        <v>0</v>
      </c>
      <c r="AN186" s="64"/>
      <c r="AO186" s="65">
        <f t="shared" si="97"/>
        <v>0</v>
      </c>
      <c r="AP186" s="66">
        <f t="shared" si="98"/>
        <v>222</v>
      </c>
      <c r="AQ186" s="66">
        <f t="shared" si="99"/>
        <v>12</v>
      </c>
      <c r="AR186" s="56">
        <v>1</v>
      </c>
      <c r="AS186" s="56"/>
      <c r="AT186" s="56">
        <v>16</v>
      </c>
      <c r="AU186" s="67">
        <f t="shared" si="100"/>
        <v>17</v>
      </c>
      <c r="AV186" s="68">
        <f t="shared" si="101"/>
        <v>1</v>
      </c>
      <c r="AW186" s="68">
        <f t="shared" si="102"/>
        <v>1</v>
      </c>
      <c r="AX186" s="14">
        <f>IF(AP186&lt;1,0,IF(AND((L186+N186+P186+R186+T186+V186+X186+Z186+AB186)&lt;=40,(L186+N186+P186+R186+T186+V186+X186+Z186+AB186)&gt;0,(AP186)&lt;120),"กรอก",ROUND((IF(AP186&lt;120,((IF((L186+N186+P186+R186+T186+V186+X186+Z186+AB186)=0,0,(IF((L186+N186+P186+R186+T186+V186+X186+Z186+AB186)&lt;=80,6,8))))+((((AE186+AG186+AI186)*30)/20)+(((AK186+AM186+AO186)*35)/20))),(((M186+O186+Q186)*20)/20)+(((S186+U186+W186+Y186+AA186+AC186)*25)/20)+(((AE186+AG186+AI186)*30)/20)+(((AK186+AM186+AO186)*35)/20))),0)))</f>
        <v>15</v>
      </c>
      <c r="AY186" s="67">
        <f t="shared" si="103"/>
        <v>17</v>
      </c>
      <c r="AZ186" s="69">
        <f t="shared" si="104"/>
        <v>0</v>
      </c>
      <c r="BA186" s="69">
        <f t="shared" si="105"/>
        <v>-1</v>
      </c>
      <c r="BB186" s="69">
        <f t="shared" si="106"/>
        <v>1</v>
      </c>
      <c r="BC186" s="67">
        <f t="shared" si="107"/>
        <v>0</v>
      </c>
      <c r="BD186" s="70">
        <f t="shared" si="108"/>
        <v>0</v>
      </c>
      <c r="BE186" s="70">
        <f t="shared" si="109"/>
        <v>6.666666666666667</v>
      </c>
      <c r="BF186" s="71"/>
      <c r="BG186" s="71"/>
      <c r="BH186" s="71"/>
      <c r="BI186" s="54">
        <f t="shared" si="110"/>
        <v>0</v>
      </c>
      <c r="BJ186" s="18">
        <f t="shared" si="111"/>
        <v>17</v>
      </c>
      <c r="BK186" s="18"/>
      <c r="BL186" s="18">
        <f t="shared" si="112"/>
        <v>17</v>
      </c>
      <c r="BM186" s="18">
        <f t="shared" si="113"/>
        <v>0</v>
      </c>
      <c r="BN186" s="18">
        <f t="shared" si="114"/>
        <v>0</v>
      </c>
      <c r="BO186" s="73"/>
      <c r="BP186" s="55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60"/>
      <c r="CV186" s="56">
        <f t="shared" si="117"/>
        <v>0</v>
      </c>
      <c r="CW186" s="173">
        <f t="shared" si="115"/>
        <v>0</v>
      </c>
      <c r="CX186" s="60"/>
      <c r="CY186" s="60"/>
      <c r="CZ186" s="60"/>
      <c r="DA186" s="60"/>
      <c r="DB186" s="60"/>
      <c r="DC186" s="75"/>
      <c r="DD186" s="60"/>
      <c r="DE186" s="75">
        <v>3</v>
      </c>
      <c r="DF186" s="60"/>
      <c r="DG186" s="60"/>
      <c r="DH186" s="60"/>
      <c r="DI186" s="60"/>
      <c r="DK186" s="3">
        <v>1</v>
      </c>
      <c r="DM186" s="3">
        <v>16</v>
      </c>
      <c r="DN186" s="3">
        <v>17</v>
      </c>
    </row>
    <row r="187" spans="1:161" s="3" customFormat="1">
      <c r="A187" s="56">
        <v>207</v>
      </c>
      <c r="B187" s="58">
        <v>80030170</v>
      </c>
      <c r="C187" s="59" t="s">
        <v>291</v>
      </c>
      <c r="D187" s="75" t="s">
        <v>288</v>
      </c>
      <c r="E187" s="60" t="s">
        <v>284</v>
      </c>
      <c r="F187" s="60" t="s">
        <v>106</v>
      </c>
      <c r="G187" s="60" t="s">
        <v>107</v>
      </c>
      <c r="H187" s="60" t="s">
        <v>108</v>
      </c>
      <c r="I187" s="56">
        <v>36</v>
      </c>
      <c r="J187" s="56" t="s">
        <v>116</v>
      </c>
      <c r="K187" s="56" t="s">
        <v>110</v>
      </c>
      <c r="L187" s="61">
        <v>0</v>
      </c>
      <c r="M187" s="62">
        <f t="shared" si="83"/>
        <v>0</v>
      </c>
      <c r="N187" s="61">
        <v>0</v>
      </c>
      <c r="O187" s="62">
        <f t="shared" si="84"/>
        <v>0</v>
      </c>
      <c r="P187" s="61">
        <v>0</v>
      </c>
      <c r="Q187" s="62">
        <f t="shared" si="85"/>
        <v>0</v>
      </c>
      <c r="R187" s="61">
        <v>0</v>
      </c>
      <c r="S187" s="63">
        <f t="shared" si="86"/>
        <v>0</v>
      </c>
      <c r="T187" s="61">
        <v>0</v>
      </c>
      <c r="U187" s="63">
        <f t="shared" si="87"/>
        <v>0</v>
      </c>
      <c r="V187" s="61">
        <v>0</v>
      </c>
      <c r="W187" s="63">
        <f t="shared" si="88"/>
        <v>0</v>
      </c>
      <c r="X187" s="61">
        <v>0</v>
      </c>
      <c r="Y187" s="63">
        <f t="shared" si="89"/>
        <v>0</v>
      </c>
      <c r="Z187" s="61">
        <v>0</v>
      </c>
      <c r="AA187" s="63">
        <f t="shared" si="90"/>
        <v>0</v>
      </c>
      <c r="AB187" s="61">
        <v>2</v>
      </c>
      <c r="AC187" s="63">
        <f t="shared" si="91"/>
        <v>1</v>
      </c>
      <c r="AD187" s="64">
        <v>0</v>
      </c>
      <c r="AE187" s="65">
        <f t="shared" si="92"/>
        <v>0</v>
      </c>
      <c r="AF187" s="64">
        <v>0</v>
      </c>
      <c r="AG187" s="65">
        <f t="shared" si="93"/>
        <v>0</v>
      </c>
      <c r="AH187" s="64">
        <v>0</v>
      </c>
      <c r="AI187" s="65">
        <f t="shared" si="94"/>
        <v>0</v>
      </c>
      <c r="AJ187" s="64"/>
      <c r="AK187" s="65">
        <f t="shared" si="95"/>
        <v>0</v>
      </c>
      <c r="AL187" s="64"/>
      <c r="AM187" s="65">
        <f t="shared" si="96"/>
        <v>0</v>
      </c>
      <c r="AN187" s="64"/>
      <c r="AO187" s="65">
        <f t="shared" si="97"/>
        <v>0</v>
      </c>
      <c r="AP187" s="66">
        <f t="shared" si="98"/>
        <v>2</v>
      </c>
      <c r="AQ187" s="66">
        <f t="shared" si="99"/>
        <v>1</v>
      </c>
      <c r="AR187" s="56">
        <v>1</v>
      </c>
      <c r="AS187" s="56"/>
      <c r="AT187" s="56">
        <v>0</v>
      </c>
      <c r="AU187" s="67">
        <f t="shared" si="100"/>
        <v>1</v>
      </c>
      <c r="AV187" s="68">
        <f t="shared" si="101"/>
        <v>0</v>
      </c>
      <c r="AW187" s="68">
        <f t="shared" si="102"/>
        <v>0</v>
      </c>
      <c r="AX187" s="14">
        <v>0</v>
      </c>
      <c r="AY187" s="67">
        <f t="shared" si="103"/>
        <v>0</v>
      </c>
      <c r="AZ187" s="69">
        <f t="shared" si="104"/>
        <v>1</v>
      </c>
      <c r="BA187" s="69">
        <f t="shared" si="105"/>
        <v>0</v>
      </c>
      <c r="BB187" s="69">
        <f t="shared" si="106"/>
        <v>0</v>
      </c>
      <c r="BC187" s="67">
        <f t="shared" si="107"/>
        <v>1</v>
      </c>
      <c r="BD187" s="70">
        <f t="shared" si="108"/>
        <v>0</v>
      </c>
      <c r="BE187" s="70">
        <f t="shared" si="109"/>
        <v>0</v>
      </c>
      <c r="BF187" s="71"/>
      <c r="BG187" s="71"/>
      <c r="BH187" s="71"/>
      <c r="BI187" s="54">
        <f t="shared" si="110"/>
        <v>0</v>
      </c>
      <c r="BJ187" s="18">
        <f t="shared" si="111"/>
        <v>1</v>
      </c>
      <c r="BK187" s="18"/>
      <c r="BL187" s="18">
        <f t="shared" si="112"/>
        <v>1</v>
      </c>
      <c r="BM187" s="18">
        <f t="shared" si="113"/>
        <v>1</v>
      </c>
      <c r="BN187" s="18" t="e">
        <f t="shared" si="114"/>
        <v>#DIV/0!</v>
      </c>
      <c r="BO187" s="73"/>
      <c r="BP187" s="55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60"/>
      <c r="CV187" s="56">
        <f t="shared" si="117"/>
        <v>1</v>
      </c>
      <c r="CW187" s="173" t="e">
        <f t="shared" si="115"/>
        <v>#DIV/0!</v>
      </c>
      <c r="CX187" s="60"/>
      <c r="CY187" s="60"/>
      <c r="CZ187" s="60"/>
      <c r="DA187" s="60"/>
      <c r="DB187" s="60"/>
      <c r="DC187" s="75"/>
      <c r="DD187" s="60"/>
      <c r="DE187" s="75"/>
      <c r="DF187" s="60"/>
      <c r="DG187" s="60"/>
      <c r="DH187" s="60"/>
      <c r="DI187" s="60"/>
      <c r="DK187" s="3">
        <v>1</v>
      </c>
      <c r="DM187" s="3">
        <v>0</v>
      </c>
      <c r="DN187" s="3">
        <v>1</v>
      </c>
    </row>
    <row r="188" spans="1:161" s="3" customFormat="1">
      <c r="A188" s="56">
        <v>208</v>
      </c>
      <c r="B188" s="58">
        <v>80030172</v>
      </c>
      <c r="C188" s="59" t="s">
        <v>293</v>
      </c>
      <c r="D188" s="75" t="s">
        <v>294</v>
      </c>
      <c r="E188" s="60" t="s">
        <v>284</v>
      </c>
      <c r="F188" s="60" t="s">
        <v>106</v>
      </c>
      <c r="G188" s="60" t="s">
        <v>107</v>
      </c>
      <c r="H188" s="60" t="s">
        <v>112</v>
      </c>
      <c r="I188" s="56">
        <v>30</v>
      </c>
      <c r="J188" s="56" t="s">
        <v>116</v>
      </c>
      <c r="K188" s="56" t="s">
        <v>110</v>
      </c>
      <c r="L188" s="61">
        <v>22</v>
      </c>
      <c r="M188" s="62">
        <f t="shared" si="83"/>
        <v>1</v>
      </c>
      <c r="N188" s="61">
        <v>21</v>
      </c>
      <c r="O188" s="62">
        <f t="shared" si="84"/>
        <v>1</v>
      </c>
      <c r="P188" s="61">
        <v>16</v>
      </c>
      <c r="Q188" s="62">
        <f t="shared" si="85"/>
        <v>1</v>
      </c>
      <c r="R188" s="61">
        <v>21</v>
      </c>
      <c r="S188" s="63">
        <f t="shared" si="86"/>
        <v>1</v>
      </c>
      <c r="T188" s="61">
        <v>18</v>
      </c>
      <c r="U188" s="63">
        <f t="shared" si="87"/>
        <v>1</v>
      </c>
      <c r="V188" s="61">
        <v>21</v>
      </c>
      <c r="W188" s="63">
        <f t="shared" si="88"/>
        <v>1</v>
      </c>
      <c r="X188" s="61">
        <v>26</v>
      </c>
      <c r="Y188" s="63">
        <f t="shared" si="89"/>
        <v>1</v>
      </c>
      <c r="Z188" s="61">
        <v>22</v>
      </c>
      <c r="AA188" s="63">
        <f t="shared" si="90"/>
        <v>1</v>
      </c>
      <c r="AB188" s="61">
        <v>12</v>
      </c>
      <c r="AC188" s="63">
        <f t="shared" si="91"/>
        <v>1</v>
      </c>
      <c r="AD188" s="64">
        <v>19</v>
      </c>
      <c r="AE188" s="65">
        <f t="shared" si="92"/>
        <v>1</v>
      </c>
      <c r="AF188" s="64">
        <v>12</v>
      </c>
      <c r="AG188" s="65">
        <f t="shared" si="93"/>
        <v>1</v>
      </c>
      <c r="AH188" s="64">
        <v>14</v>
      </c>
      <c r="AI188" s="65">
        <f t="shared" si="94"/>
        <v>1</v>
      </c>
      <c r="AJ188" s="64"/>
      <c r="AK188" s="65">
        <f t="shared" si="95"/>
        <v>0</v>
      </c>
      <c r="AL188" s="64"/>
      <c r="AM188" s="65">
        <f t="shared" si="96"/>
        <v>0</v>
      </c>
      <c r="AN188" s="64"/>
      <c r="AO188" s="65">
        <f t="shared" si="97"/>
        <v>0</v>
      </c>
      <c r="AP188" s="66">
        <f t="shared" si="98"/>
        <v>224</v>
      </c>
      <c r="AQ188" s="66">
        <f t="shared" si="99"/>
        <v>12</v>
      </c>
      <c r="AR188" s="56">
        <v>1</v>
      </c>
      <c r="AS188" s="56"/>
      <c r="AT188" s="56">
        <v>16</v>
      </c>
      <c r="AU188" s="67">
        <f t="shared" si="100"/>
        <v>17</v>
      </c>
      <c r="AV188" s="68">
        <f t="shared" si="101"/>
        <v>1</v>
      </c>
      <c r="AW188" s="68">
        <f t="shared" si="102"/>
        <v>1</v>
      </c>
      <c r="AX188" s="14">
        <f>IF(AP188&lt;1,0,IF(AND((L188+N188+P188+R188+T188+V188+X188+Z188+AB188)&lt;=40,(L188+N188+P188+R188+T188+V188+X188+Z188+AB188)&gt;0,(AP188)&lt;120),"กรอก",ROUND((IF(AP188&lt;120,((IF((L188+N188+P188+R188+T188+V188+X188+Z188+AB188)=0,0,(IF((L188+N188+P188+R188+T188+V188+X188+Z188+AB188)&lt;=80,6,8))))+((((AE188+AG188+AI188)*30)/20)+(((AK188+AM188+AO188)*35)/20))),(((M188+O188+Q188)*20)/20)+(((S188+U188+W188+Y188+AA188+AC188)*25)/20)+(((AE188+AG188+AI188)*30)/20)+(((AK188+AM188+AO188)*35)/20))),0)))</f>
        <v>15</v>
      </c>
      <c r="AY188" s="67">
        <f t="shared" si="103"/>
        <v>17</v>
      </c>
      <c r="AZ188" s="69">
        <f t="shared" si="104"/>
        <v>0</v>
      </c>
      <c r="BA188" s="69">
        <f t="shared" si="105"/>
        <v>-1</v>
      </c>
      <c r="BB188" s="69">
        <f t="shared" si="106"/>
        <v>1</v>
      </c>
      <c r="BC188" s="67">
        <f t="shared" si="107"/>
        <v>0</v>
      </c>
      <c r="BD188" s="70">
        <f t="shared" si="108"/>
        <v>0</v>
      </c>
      <c r="BE188" s="70">
        <f t="shared" si="109"/>
        <v>6.666666666666667</v>
      </c>
      <c r="BF188" s="71"/>
      <c r="BG188" s="71"/>
      <c r="BH188" s="71">
        <v>1</v>
      </c>
      <c r="BI188" s="54">
        <f t="shared" si="110"/>
        <v>1</v>
      </c>
      <c r="BJ188" s="18">
        <f t="shared" si="111"/>
        <v>16</v>
      </c>
      <c r="BK188" s="18">
        <v>1</v>
      </c>
      <c r="BL188" s="18">
        <f t="shared" si="112"/>
        <v>17</v>
      </c>
      <c r="BM188" s="18">
        <f t="shared" si="113"/>
        <v>0</v>
      </c>
      <c r="BN188" s="18">
        <f t="shared" si="114"/>
        <v>0</v>
      </c>
      <c r="BO188" s="73"/>
      <c r="BP188" s="55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60"/>
      <c r="CV188" s="56">
        <f t="shared" si="117"/>
        <v>0</v>
      </c>
      <c r="CW188" s="173">
        <f t="shared" si="115"/>
        <v>0</v>
      </c>
      <c r="CX188" s="60"/>
      <c r="CY188" s="60"/>
      <c r="CZ188" s="60"/>
      <c r="DA188" s="60"/>
      <c r="DB188" s="60"/>
      <c r="DC188" s="75">
        <v>1</v>
      </c>
      <c r="DD188" s="60"/>
      <c r="DE188" s="75"/>
      <c r="DF188" s="60"/>
      <c r="DG188" s="60"/>
      <c r="DH188" s="60"/>
      <c r="DI188" s="60"/>
      <c r="DK188" s="3">
        <v>1</v>
      </c>
      <c r="DM188" s="3">
        <v>16</v>
      </c>
      <c r="DN188" s="3">
        <v>17</v>
      </c>
    </row>
    <row r="189" spans="1:161" s="3" customFormat="1">
      <c r="A189" s="56">
        <v>209</v>
      </c>
      <c r="B189" s="58">
        <v>80030182</v>
      </c>
      <c r="C189" s="59" t="s">
        <v>301</v>
      </c>
      <c r="D189" s="75" t="s">
        <v>284</v>
      </c>
      <c r="E189" s="60" t="s">
        <v>284</v>
      </c>
      <c r="F189" s="60" t="s">
        <v>106</v>
      </c>
      <c r="G189" s="60" t="s">
        <v>107</v>
      </c>
      <c r="H189" s="60" t="s">
        <v>108</v>
      </c>
      <c r="I189" s="56">
        <v>42</v>
      </c>
      <c r="J189" s="56" t="s">
        <v>109</v>
      </c>
      <c r="K189" s="56" t="s">
        <v>113</v>
      </c>
      <c r="L189" s="61">
        <v>27</v>
      </c>
      <c r="M189" s="62">
        <f t="shared" si="83"/>
        <v>1</v>
      </c>
      <c r="N189" s="61">
        <v>41</v>
      </c>
      <c r="O189" s="62">
        <f t="shared" si="84"/>
        <v>2</v>
      </c>
      <c r="P189" s="61">
        <v>39</v>
      </c>
      <c r="Q189" s="62">
        <f t="shared" si="85"/>
        <v>1</v>
      </c>
      <c r="R189" s="61">
        <v>70</v>
      </c>
      <c r="S189" s="63">
        <f t="shared" si="86"/>
        <v>3</v>
      </c>
      <c r="T189" s="61">
        <v>53</v>
      </c>
      <c r="U189" s="63">
        <f t="shared" si="87"/>
        <v>2</v>
      </c>
      <c r="V189" s="61">
        <v>68</v>
      </c>
      <c r="W189" s="63">
        <f t="shared" si="88"/>
        <v>2</v>
      </c>
      <c r="X189" s="61">
        <v>73</v>
      </c>
      <c r="Y189" s="63">
        <f t="shared" si="89"/>
        <v>3</v>
      </c>
      <c r="Z189" s="61">
        <v>75</v>
      </c>
      <c r="AA189" s="63">
        <f t="shared" si="90"/>
        <v>3</v>
      </c>
      <c r="AB189" s="61">
        <v>53</v>
      </c>
      <c r="AC189" s="63">
        <f t="shared" si="91"/>
        <v>2</v>
      </c>
      <c r="AD189" s="64">
        <v>0</v>
      </c>
      <c r="AE189" s="65">
        <f t="shared" si="92"/>
        <v>0</v>
      </c>
      <c r="AF189" s="64">
        <v>0</v>
      </c>
      <c r="AG189" s="65">
        <f t="shared" si="93"/>
        <v>0</v>
      </c>
      <c r="AH189" s="64">
        <v>0</v>
      </c>
      <c r="AI189" s="65">
        <f t="shared" si="94"/>
        <v>0</v>
      </c>
      <c r="AJ189" s="64"/>
      <c r="AK189" s="65">
        <f t="shared" si="95"/>
        <v>0</v>
      </c>
      <c r="AL189" s="64"/>
      <c r="AM189" s="65">
        <f t="shared" si="96"/>
        <v>0</v>
      </c>
      <c r="AN189" s="64"/>
      <c r="AO189" s="65">
        <f t="shared" si="97"/>
        <v>0</v>
      </c>
      <c r="AP189" s="66">
        <f t="shared" si="98"/>
        <v>499</v>
      </c>
      <c r="AQ189" s="66">
        <f t="shared" si="99"/>
        <v>19</v>
      </c>
      <c r="AR189" s="56">
        <v>1</v>
      </c>
      <c r="AS189" s="56">
        <v>1</v>
      </c>
      <c r="AT189" s="56">
        <v>23</v>
      </c>
      <c r="AU189" s="67">
        <f t="shared" si="100"/>
        <v>25</v>
      </c>
      <c r="AV189" s="68">
        <f t="shared" si="101"/>
        <v>1</v>
      </c>
      <c r="AW189" s="68">
        <f t="shared" si="102"/>
        <v>1</v>
      </c>
      <c r="AX189" s="14">
        <f>IF(AP189&lt;1,0,IF(AND((L189+N189+P189+R189+T189+V189+X189+Z189+AB189)&lt;=40,(L189+N189+P189+R189+T189+V189+X189+Z189+AB189)&gt;0,(AP189)&lt;120),"กรอก",ROUND((IF(AP189&lt;120,((IF((L189+N189+P189+R189+T189+V189+X189+Z189+AB189)=0,0,(IF((L189+N189+P189+R189+T189+V189+X189+Z189+AB189)&lt;=80,6,8))))+((((AE189+AG189+AI189)*30)/20)+(((AK189+AM189+AO189)*35)/20))),(((M189+O189+Q189)*20)/20)+(((S189+U189+W189+Y189+AA189+AC189)*25)/20)+(((AE189+AG189+AI189)*30)/20)+(((AK189+AM189+AO189)*35)/20))),0)))</f>
        <v>23</v>
      </c>
      <c r="AY189" s="67">
        <f t="shared" si="103"/>
        <v>25</v>
      </c>
      <c r="AZ189" s="69">
        <f t="shared" si="104"/>
        <v>0</v>
      </c>
      <c r="BA189" s="69">
        <f t="shared" si="105"/>
        <v>0</v>
      </c>
      <c r="BB189" s="69">
        <f t="shared" si="106"/>
        <v>0</v>
      </c>
      <c r="BC189" s="67">
        <f t="shared" si="107"/>
        <v>0</v>
      </c>
      <c r="BD189" s="70">
        <f t="shared" si="108"/>
        <v>0</v>
      </c>
      <c r="BE189" s="70">
        <f t="shared" si="109"/>
        <v>0</v>
      </c>
      <c r="BF189" s="71"/>
      <c r="BG189" s="71"/>
      <c r="BH189" s="71">
        <v>2</v>
      </c>
      <c r="BI189" s="54">
        <f t="shared" si="110"/>
        <v>2</v>
      </c>
      <c r="BJ189" s="18">
        <f t="shared" si="111"/>
        <v>23</v>
      </c>
      <c r="BK189" s="18">
        <v>3</v>
      </c>
      <c r="BL189" s="18">
        <f t="shared" si="112"/>
        <v>26</v>
      </c>
      <c r="BM189" s="18">
        <f t="shared" si="113"/>
        <v>1</v>
      </c>
      <c r="BN189" s="18">
        <f t="shared" si="114"/>
        <v>4</v>
      </c>
      <c r="BO189" s="73"/>
      <c r="BP189" s="55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60"/>
      <c r="CV189" s="56">
        <f t="shared" si="117"/>
        <v>0</v>
      </c>
      <c r="CW189" s="173">
        <f t="shared" si="115"/>
        <v>0</v>
      </c>
      <c r="CX189" s="60"/>
      <c r="CY189" s="60"/>
      <c r="CZ189" s="60"/>
      <c r="DA189" s="60"/>
      <c r="DB189" s="60"/>
      <c r="DC189" s="75"/>
      <c r="DD189" s="60"/>
      <c r="DE189" s="75"/>
      <c r="DF189" s="60"/>
      <c r="DG189" s="60"/>
      <c r="DH189" s="60"/>
      <c r="DI189" s="60"/>
      <c r="DK189" s="3">
        <v>1</v>
      </c>
      <c r="DL189" s="3">
        <v>1</v>
      </c>
      <c r="DM189" s="3">
        <v>22</v>
      </c>
      <c r="DN189" s="3">
        <v>24</v>
      </c>
    </row>
    <row r="190" spans="1:161" s="3" customFormat="1">
      <c r="A190" s="56">
        <v>210</v>
      </c>
      <c r="B190" s="58">
        <v>80030184</v>
      </c>
      <c r="C190" s="59" t="s">
        <v>302</v>
      </c>
      <c r="D190" s="75" t="s">
        <v>284</v>
      </c>
      <c r="E190" s="60" t="s">
        <v>284</v>
      </c>
      <c r="F190" s="60" t="s">
        <v>106</v>
      </c>
      <c r="G190" s="60" t="s">
        <v>107</v>
      </c>
      <c r="H190" s="60" t="s">
        <v>112</v>
      </c>
      <c r="I190" s="56">
        <v>42</v>
      </c>
      <c r="J190" s="56" t="s">
        <v>116</v>
      </c>
      <c r="K190" s="56" t="s">
        <v>110</v>
      </c>
      <c r="L190" s="61">
        <v>9</v>
      </c>
      <c r="M190" s="62">
        <f t="shared" si="83"/>
        <v>1</v>
      </c>
      <c r="N190" s="61">
        <v>6</v>
      </c>
      <c r="O190" s="62">
        <f t="shared" si="84"/>
        <v>1</v>
      </c>
      <c r="P190" s="61">
        <v>16</v>
      </c>
      <c r="Q190" s="62">
        <f t="shared" si="85"/>
        <v>1</v>
      </c>
      <c r="R190" s="61">
        <v>14</v>
      </c>
      <c r="S190" s="63">
        <f t="shared" si="86"/>
        <v>1</v>
      </c>
      <c r="T190" s="61">
        <v>21</v>
      </c>
      <c r="U190" s="63">
        <f t="shared" si="87"/>
        <v>1</v>
      </c>
      <c r="V190" s="61">
        <v>19</v>
      </c>
      <c r="W190" s="63">
        <f t="shared" si="88"/>
        <v>1</v>
      </c>
      <c r="X190" s="61">
        <v>22</v>
      </c>
      <c r="Y190" s="63">
        <f t="shared" si="89"/>
        <v>1</v>
      </c>
      <c r="Z190" s="61">
        <v>15</v>
      </c>
      <c r="AA190" s="63">
        <f t="shared" si="90"/>
        <v>1</v>
      </c>
      <c r="AB190" s="61">
        <v>19</v>
      </c>
      <c r="AC190" s="63">
        <f t="shared" si="91"/>
        <v>1</v>
      </c>
      <c r="AD190" s="64">
        <v>9</v>
      </c>
      <c r="AE190" s="65">
        <f t="shared" si="92"/>
        <v>1</v>
      </c>
      <c r="AF190" s="64">
        <v>8</v>
      </c>
      <c r="AG190" s="65">
        <f t="shared" si="93"/>
        <v>1</v>
      </c>
      <c r="AH190" s="64">
        <v>9</v>
      </c>
      <c r="AI190" s="65">
        <f t="shared" si="94"/>
        <v>1</v>
      </c>
      <c r="AJ190" s="64"/>
      <c r="AK190" s="65">
        <f t="shared" si="95"/>
        <v>0</v>
      </c>
      <c r="AL190" s="64"/>
      <c r="AM190" s="65">
        <f t="shared" si="96"/>
        <v>0</v>
      </c>
      <c r="AN190" s="64"/>
      <c r="AO190" s="65">
        <f t="shared" si="97"/>
        <v>0</v>
      </c>
      <c r="AP190" s="66">
        <f t="shared" si="98"/>
        <v>167</v>
      </c>
      <c r="AQ190" s="66">
        <f t="shared" si="99"/>
        <v>12</v>
      </c>
      <c r="AR190" s="56">
        <v>1</v>
      </c>
      <c r="AS190" s="56"/>
      <c r="AT190" s="56">
        <v>16</v>
      </c>
      <c r="AU190" s="67">
        <f t="shared" si="100"/>
        <v>17</v>
      </c>
      <c r="AV190" s="68">
        <f t="shared" si="101"/>
        <v>1</v>
      </c>
      <c r="AW190" s="68">
        <f t="shared" si="102"/>
        <v>1</v>
      </c>
      <c r="AX190" s="14">
        <f>IF(AP190&lt;1,0,IF(AND((L190+N190+P190+R190+T190+V190+X190+Z190+AB190)&lt;=40,(L190+N190+P190+R190+T190+V190+X190+Z190+AB190)&gt;0,(AP190)&lt;120),"กรอก",ROUND((IF(AP190&lt;120,((IF((L190+N190+P190+R190+T190+V190+X190+Z190+AB190)=0,0,(IF((L190+N190+P190+R190+T190+V190+X190+Z190+AB190)&lt;=80,6,8))))+((((AE190+AG190+AI190)*30)/20)+(((AK190+AM190+AO190)*35)/20))),(((M190+O190+Q190)*20)/20)+(((S190+U190+W190+Y190+AA190+AC190)*25)/20)+(((AE190+AG190+AI190)*30)/20)+(((AK190+AM190+AO190)*35)/20))),0)))</f>
        <v>15</v>
      </c>
      <c r="AY190" s="67">
        <f t="shared" si="103"/>
        <v>17</v>
      </c>
      <c r="AZ190" s="69">
        <f t="shared" si="104"/>
        <v>0</v>
      </c>
      <c r="BA190" s="69">
        <f t="shared" si="105"/>
        <v>-1</v>
      </c>
      <c r="BB190" s="69">
        <f t="shared" si="106"/>
        <v>1</v>
      </c>
      <c r="BC190" s="67">
        <f t="shared" si="107"/>
        <v>0</v>
      </c>
      <c r="BD190" s="70">
        <f t="shared" si="108"/>
        <v>0</v>
      </c>
      <c r="BE190" s="70">
        <f t="shared" si="109"/>
        <v>6.666666666666667</v>
      </c>
      <c r="BF190" s="71"/>
      <c r="BG190" s="71"/>
      <c r="BH190" s="71">
        <v>1</v>
      </c>
      <c r="BI190" s="54">
        <f t="shared" si="110"/>
        <v>1</v>
      </c>
      <c r="BJ190" s="18">
        <f t="shared" si="111"/>
        <v>16</v>
      </c>
      <c r="BK190" s="18">
        <v>2</v>
      </c>
      <c r="BL190" s="18">
        <f t="shared" si="112"/>
        <v>18</v>
      </c>
      <c r="BM190" s="18">
        <f t="shared" si="113"/>
        <v>1</v>
      </c>
      <c r="BN190" s="18">
        <f t="shared" si="114"/>
        <v>5.8823529411764701</v>
      </c>
      <c r="BO190" s="73"/>
      <c r="BP190" s="55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60"/>
      <c r="CV190" s="56">
        <f t="shared" si="117"/>
        <v>0</v>
      </c>
      <c r="CW190" s="173">
        <f t="shared" si="115"/>
        <v>0</v>
      </c>
      <c r="CX190" s="60"/>
      <c r="CY190" s="60"/>
      <c r="CZ190" s="60"/>
      <c r="DA190" s="60"/>
      <c r="DB190" s="60"/>
      <c r="DC190" s="75"/>
      <c r="DD190" s="60"/>
      <c r="DE190" s="75"/>
      <c r="DF190" s="60"/>
      <c r="DG190" s="60"/>
      <c r="DH190" s="60"/>
      <c r="DI190" s="60"/>
      <c r="DK190" s="3">
        <v>1</v>
      </c>
      <c r="DM190" s="3">
        <v>15</v>
      </c>
      <c r="DN190" s="3">
        <v>16</v>
      </c>
    </row>
    <row r="191" spans="1:161" s="3" customFormat="1">
      <c r="A191" s="56">
        <v>211</v>
      </c>
      <c r="B191" s="58">
        <v>80030187</v>
      </c>
      <c r="C191" s="59" t="s">
        <v>305</v>
      </c>
      <c r="D191" s="75" t="s">
        <v>284</v>
      </c>
      <c r="E191" s="60" t="s">
        <v>284</v>
      </c>
      <c r="F191" s="60" t="s">
        <v>106</v>
      </c>
      <c r="G191" s="60" t="s">
        <v>107</v>
      </c>
      <c r="H191" s="60" t="s">
        <v>112</v>
      </c>
      <c r="I191" s="56">
        <v>50</v>
      </c>
      <c r="J191" s="56" t="s">
        <v>109</v>
      </c>
      <c r="K191" s="56" t="s">
        <v>110</v>
      </c>
      <c r="L191" s="61">
        <v>0</v>
      </c>
      <c r="M191" s="62">
        <f t="shared" si="83"/>
        <v>0</v>
      </c>
      <c r="N191" s="61">
        <v>3</v>
      </c>
      <c r="O191" s="62">
        <f t="shared" si="84"/>
        <v>1</v>
      </c>
      <c r="P191" s="61">
        <v>7</v>
      </c>
      <c r="Q191" s="62">
        <f t="shared" si="85"/>
        <v>1</v>
      </c>
      <c r="R191" s="61">
        <v>20</v>
      </c>
      <c r="S191" s="63">
        <f t="shared" si="86"/>
        <v>1</v>
      </c>
      <c r="T191" s="61">
        <v>14</v>
      </c>
      <c r="U191" s="63">
        <f t="shared" si="87"/>
        <v>1</v>
      </c>
      <c r="V191" s="61">
        <v>11</v>
      </c>
      <c r="W191" s="63">
        <f t="shared" si="88"/>
        <v>1</v>
      </c>
      <c r="X191" s="61">
        <v>32</v>
      </c>
      <c r="Y191" s="63">
        <f t="shared" si="89"/>
        <v>1</v>
      </c>
      <c r="Z191" s="61">
        <v>22</v>
      </c>
      <c r="AA191" s="63">
        <f t="shared" si="90"/>
        <v>1</v>
      </c>
      <c r="AB191" s="61">
        <v>35</v>
      </c>
      <c r="AC191" s="63">
        <f t="shared" si="91"/>
        <v>1</v>
      </c>
      <c r="AD191" s="64">
        <v>18</v>
      </c>
      <c r="AE191" s="65">
        <f t="shared" si="92"/>
        <v>1</v>
      </c>
      <c r="AF191" s="64">
        <v>21</v>
      </c>
      <c r="AG191" s="65">
        <f t="shared" si="93"/>
        <v>1</v>
      </c>
      <c r="AH191" s="64">
        <v>18</v>
      </c>
      <c r="AI191" s="65">
        <f t="shared" si="94"/>
        <v>1</v>
      </c>
      <c r="AJ191" s="64"/>
      <c r="AK191" s="65">
        <f t="shared" si="95"/>
        <v>0</v>
      </c>
      <c r="AL191" s="64"/>
      <c r="AM191" s="65">
        <f t="shared" si="96"/>
        <v>0</v>
      </c>
      <c r="AN191" s="64"/>
      <c r="AO191" s="65">
        <f t="shared" si="97"/>
        <v>0</v>
      </c>
      <c r="AP191" s="66">
        <f t="shared" si="98"/>
        <v>201</v>
      </c>
      <c r="AQ191" s="66">
        <f t="shared" si="99"/>
        <v>11</v>
      </c>
      <c r="AR191" s="56">
        <v>1</v>
      </c>
      <c r="AS191" s="56"/>
      <c r="AT191" s="56">
        <v>15</v>
      </c>
      <c r="AU191" s="67">
        <f t="shared" si="100"/>
        <v>16</v>
      </c>
      <c r="AV191" s="68">
        <f t="shared" si="101"/>
        <v>1</v>
      </c>
      <c r="AW191" s="68">
        <f t="shared" si="102"/>
        <v>1</v>
      </c>
      <c r="AX191" s="14">
        <f>IF(AP191&lt;1,0,IF(AND((L191+N191+P191+R191+T191+V191+X191+Z191+AB191)&lt;=40,(L191+N191+P191+R191+T191+V191+X191+Z191+AB191)&gt;0,(AP191)&lt;120),"กรอก",ROUND((IF(AP191&lt;120,((IF((L191+N191+P191+R191+T191+V191+X191+Z191+AB191)=0,0,(IF((L191+N191+P191+R191+T191+V191+X191+Z191+AB191)&lt;=80,6,8))))+((((AE191+AG191+AI191)*30)/20)+(((AK191+AM191+AO191)*35)/20))),(((M191+O191+Q191)*20)/20)+(((S191+U191+W191+Y191+AA191+AC191)*25)/20)+(((AE191+AG191+AI191)*30)/20)+(((AK191+AM191+AO191)*35)/20))),0)))</f>
        <v>14</v>
      </c>
      <c r="AY191" s="67">
        <f t="shared" si="103"/>
        <v>16</v>
      </c>
      <c r="AZ191" s="69">
        <f t="shared" si="104"/>
        <v>0</v>
      </c>
      <c r="BA191" s="69">
        <f t="shared" si="105"/>
        <v>-1</v>
      </c>
      <c r="BB191" s="69">
        <f t="shared" si="106"/>
        <v>1</v>
      </c>
      <c r="BC191" s="67">
        <f t="shared" si="107"/>
        <v>0</v>
      </c>
      <c r="BD191" s="70">
        <f t="shared" si="108"/>
        <v>0</v>
      </c>
      <c r="BE191" s="70">
        <f t="shared" si="109"/>
        <v>7.1428571428571423</v>
      </c>
      <c r="BF191" s="71"/>
      <c r="BG191" s="71"/>
      <c r="BH191" s="71">
        <v>3</v>
      </c>
      <c r="BI191" s="54">
        <f t="shared" si="110"/>
        <v>3</v>
      </c>
      <c r="BJ191" s="18">
        <f t="shared" si="111"/>
        <v>13</v>
      </c>
      <c r="BK191" s="18">
        <v>3</v>
      </c>
      <c r="BL191" s="18">
        <f t="shared" si="112"/>
        <v>16</v>
      </c>
      <c r="BM191" s="18">
        <f t="shared" si="113"/>
        <v>0</v>
      </c>
      <c r="BN191" s="18">
        <f t="shared" si="114"/>
        <v>0</v>
      </c>
      <c r="BO191" s="73"/>
      <c r="BP191" s="55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60"/>
      <c r="CV191" s="56">
        <f t="shared" si="117"/>
        <v>0</v>
      </c>
      <c r="CW191" s="173">
        <f t="shared" si="115"/>
        <v>0</v>
      </c>
      <c r="CX191" s="60"/>
      <c r="CY191" s="60"/>
      <c r="CZ191" s="60"/>
      <c r="DA191" s="60"/>
      <c r="DB191" s="60"/>
      <c r="DC191" s="75"/>
      <c r="DD191" s="60"/>
      <c r="DE191" s="75"/>
      <c r="DF191" s="60"/>
      <c r="DG191" s="60"/>
      <c r="DH191" s="60"/>
      <c r="DI191" s="60"/>
      <c r="DK191" s="3">
        <v>1</v>
      </c>
      <c r="DM191" s="3">
        <v>15</v>
      </c>
      <c r="DN191" s="3">
        <v>16</v>
      </c>
    </row>
    <row r="192" spans="1:161" s="3" customFormat="1">
      <c r="A192" s="56">
        <v>212</v>
      </c>
      <c r="B192" s="58">
        <v>80030193</v>
      </c>
      <c r="C192" s="59" t="s">
        <v>311</v>
      </c>
      <c r="D192" s="75" t="s">
        <v>308</v>
      </c>
      <c r="E192" s="60" t="s">
        <v>284</v>
      </c>
      <c r="F192" s="60" t="s">
        <v>106</v>
      </c>
      <c r="G192" s="60" t="s">
        <v>107</v>
      </c>
      <c r="H192" s="60" t="s">
        <v>108</v>
      </c>
      <c r="I192" s="56">
        <v>34</v>
      </c>
      <c r="J192" s="56" t="s">
        <v>116</v>
      </c>
      <c r="K192" s="56" t="s">
        <v>110</v>
      </c>
      <c r="L192" s="61">
        <v>0</v>
      </c>
      <c r="M192" s="62">
        <f t="shared" si="83"/>
        <v>0</v>
      </c>
      <c r="N192" s="61">
        <v>0</v>
      </c>
      <c r="O192" s="62">
        <f t="shared" si="84"/>
        <v>0</v>
      </c>
      <c r="P192" s="61">
        <v>1</v>
      </c>
      <c r="Q192" s="62">
        <f t="shared" si="85"/>
        <v>1</v>
      </c>
      <c r="R192" s="61">
        <v>4</v>
      </c>
      <c r="S192" s="63">
        <f t="shared" si="86"/>
        <v>1</v>
      </c>
      <c r="T192" s="61">
        <v>3</v>
      </c>
      <c r="U192" s="63">
        <f t="shared" si="87"/>
        <v>1</v>
      </c>
      <c r="V192" s="61">
        <v>4</v>
      </c>
      <c r="W192" s="63">
        <f t="shared" si="88"/>
        <v>1</v>
      </c>
      <c r="X192" s="61">
        <v>4</v>
      </c>
      <c r="Y192" s="63">
        <f t="shared" si="89"/>
        <v>1</v>
      </c>
      <c r="Z192" s="61">
        <v>2</v>
      </c>
      <c r="AA192" s="63">
        <f t="shared" si="90"/>
        <v>1</v>
      </c>
      <c r="AB192" s="61">
        <v>5</v>
      </c>
      <c r="AC192" s="63">
        <f t="shared" si="91"/>
        <v>1</v>
      </c>
      <c r="AD192" s="64">
        <v>0</v>
      </c>
      <c r="AE192" s="65">
        <f t="shared" si="92"/>
        <v>0</v>
      </c>
      <c r="AF192" s="64">
        <v>0</v>
      </c>
      <c r="AG192" s="65">
        <f t="shared" si="93"/>
        <v>0</v>
      </c>
      <c r="AH192" s="64">
        <v>0</v>
      </c>
      <c r="AI192" s="65">
        <f t="shared" si="94"/>
        <v>0</v>
      </c>
      <c r="AJ192" s="64"/>
      <c r="AK192" s="65">
        <f t="shared" si="95"/>
        <v>0</v>
      </c>
      <c r="AL192" s="64"/>
      <c r="AM192" s="65">
        <f t="shared" si="96"/>
        <v>0</v>
      </c>
      <c r="AN192" s="64"/>
      <c r="AO192" s="65">
        <f t="shared" si="97"/>
        <v>0</v>
      </c>
      <c r="AP192" s="66">
        <f t="shared" si="98"/>
        <v>23</v>
      </c>
      <c r="AQ192" s="66">
        <f t="shared" si="99"/>
        <v>7</v>
      </c>
      <c r="AR192" s="56">
        <v>1</v>
      </c>
      <c r="AS192" s="56"/>
      <c r="AT192" s="56">
        <v>3</v>
      </c>
      <c r="AU192" s="67">
        <f t="shared" si="100"/>
        <v>4</v>
      </c>
      <c r="AV192" s="68">
        <f t="shared" si="101"/>
        <v>0</v>
      </c>
      <c r="AW192" s="68">
        <f t="shared" si="102"/>
        <v>0</v>
      </c>
      <c r="AX192" s="14">
        <v>4</v>
      </c>
      <c r="AY192" s="67">
        <f t="shared" si="103"/>
        <v>4</v>
      </c>
      <c r="AZ192" s="69">
        <f t="shared" si="104"/>
        <v>1</v>
      </c>
      <c r="BA192" s="69">
        <f t="shared" si="105"/>
        <v>0</v>
      </c>
      <c r="BB192" s="69">
        <f t="shared" si="106"/>
        <v>-1</v>
      </c>
      <c r="BC192" s="67">
        <f t="shared" si="107"/>
        <v>0</v>
      </c>
      <c r="BD192" s="70">
        <f t="shared" si="108"/>
        <v>0</v>
      </c>
      <c r="BE192" s="70">
        <f t="shared" si="109"/>
        <v>-25</v>
      </c>
      <c r="BF192" s="71">
        <v>1</v>
      </c>
      <c r="BG192" s="71"/>
      <c r="BH192" s="71"/>
      <c r="BI192" s="54">
        <f t="shared" si="110"/>
        <v>1</v>
      </c>
      <c r="BJ192" s="18">
        <f t="shared" si="111"/>
        <v>3</v>
      </c>
      <c r="BK192" s="18"/>
      <c r="BL192" s="18">
        <f t="shared" si="112"/>
        <v>3</v>
      </c>
      <c r="BM192" s="18">
        <f t="shared" si="113"/>
        <v>-1</v>
      </c>
      <c r="BN192" s="18">
        <f t="shared" si="114"/>
        <v>-25</v>
      </c>
      <c r="BO192" s="73"/>
      <c r="BP192" s="55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60"/>
      <c r="CV192" s="56">
        <f t="shared" si="117"/>
        <v>0</v>
      </c>
      <c r="CW192" s="173">
        <f t="shared" si="115"/>
        <v>0</v>
      </c>
      <c r="CX192" s="60"/>
      <c r="CY192" s="60"/>
      <c r="CZ192" s="60"/>
      <c r="DA192" s="60"/>
      <c r="DB192" s="60"/>
      <c r="DC192" s="75"/>
      <c r="DD192" s="60"/>
      <c r="DE192" s="75"/>
      <c r="DF192" s="60"/>
      <c r="DG192" s="60"/>
      <c r="DH192" s="60"/>
      <c r="DI192" s="60"/>
      <c r="DK192" s="3">
        <v>1</v>
      </c>
      <c r="DM192" s="3">
        <v>3</v>
      </c>
      <c r="DN192" s="3">
        <v>4</v>
      </c>
    </row>
    <row r="193" spans="1:118" s="3" customFormat="1">
      <c r="A193" s="56">
        <v>213</v>
      </c>
      <c r="B193" s="58">
        <v>80030197</v>
      </c>
      <c r="C193" s="59" t="s">
        <v>313</v>
      </c>
      <c r="D193" s="75" t="s">
        <v>308</v>
      </c>
      <c r="E193" s="60" t="s">
        <v>284</v>
      </c>
      <c r="F193" s="60" t="s">
        <v>106</v>
      </c>
      <c r="G193" s="60" t="s">
        <v>107</v>
      </c>
      <c r="H193" s="60" t="s">
        <v>112</v>
      </c>
      <c r="I193" s="56">
        <v>50</v>
      </c>
      <c r="J193" s="56" t="s">
        <v>116</v>
      </c>
      <c r="K193" s="56" t="s">
        <v>110</v>
      </c>
      <c r="L193" s="61">
        <v>0</v>
      </c>
      <c r="M193" s="62">
        <f t="shared" si="83"/>
        <v>0</v>
      </c>
      <c r="N193" s="61">
        <v>21</v>
      </c>
      <c r="O193" s="62">
        <f t="shared" si="84"/>
        <v>1</v>
      </c>
      <c r="P193" s="61">
        <v>16</v>
      </c>
      <c r="Q193" s="62">
        <f t="shared" si="85"/>
        <v>1</v>
      </c>
      <c r="R193" s="61">
        <v>20</v>
      </c>
      <c r="S193" s="63">
        <f t="shared" si="86"/>
        <v>1</v>
      </c>
      <c r="T193" s="61">
        <v>33</v>
      </c>
      <c r="U193" s="63">
        <f t="shared" si="87"/>
        <v>1</v>
      </c>
      <c r="V193" s="61">
        <v>25</v>
      </c>
      <c r="W193" s="63">
        <f t="shared" si="88"/>
        <v>1</v>
      </c>
      <c r="X193" s="61">
        <v>29</v>
      </c>
      <c r="Y193" s="63">
        <f t="shared" si="89"/>
        <v>1</v>
      </c>
      <c r="Z193" s="61">
        <v>29</v>
      </c>
      <c r="AA193" s="63">
        <f t="shared" si="90"/>
        <v>1</v>
      </c>
      <c r="AB193" s="61">
        <v>34</v>
      </c>
      <c r="AC193" s="63">
        <f t="shared" si="91"/>
        <v>1</v>
      </c>
      <c r="AD193" s="64">
        <v>15</v>
      </c>
      <c r="AE193" s="65">
        <f t="shared" si="92"/>
        <v>1</v>
      </c>
      <c r="AF193" s="64">
        <v>11</v>
      </c>
      <c r="AG193" s="65">
        <f t="shared" si="93"/>
        <v>1</v>
      </c>
      <c r="AH193" s="64">
        <v>11</v>
      </c>
      <c r="AI193" s="65">
        <f t="shared" si="94"/>
        <v>1</v>
      </c>
      <c r="AJ193" s="64"/>
      <c r="AK193" s="65">
        <f t="shared" si="95"/>
        <v>0</v>
      </c>
      <c r="AL193" s="64"/>
      <c r="AM193" s="65">
        <f t="shared" si="96"/>
        <v>0</v>
      </c>
      <c r="AN193" s="64"/>
      <c r="AO193" s="65">
        <f t="shared" si="97"/>
        <v>0</v>
      </c>
      <c r="AP193" s="66">
        <f t="shared" si="98"/>
        <v>244</v>
      </c>
      <c r="AQ193" s="66">
        <f t="shared" si="99"/>
        <v>11</v>
      </c>
      <c r="AR193" s="56">
        <v>1</v>
      </c>
      <c r="AS193" s="56"/>
      <c r="AT193" s="56">
        <v>15</v>
      </c>
      <c r="AU193" s="67">
        <f t="shared" si="100"/>
        <v>16</v>
      </c>
      <c r="AV193" s="68">
        <f t="shared" si="101"/>
        <v>1</v>
      </c>
      <c r="AW193" s="68">
        <f t="shared" si="102"/>
        <v>1</v>
      </c>
      <c r="AX193" s="14">
        <f t="shared" ref="AX193:AX215" si="119">IF(AP193&lt;1,0,IF(AND((L193+N193+P193+R193+T193+V193+X193+Z193+AB193)&lt;=40,(L193+N193+P193+R193+T193+V193+X193+Z193+AB193)&gt;0,(AP193)&lt;120),"กรอก",ROUND((IF(AP193&lt;120,((IF((L193+N193+P193+R193+T193+V193+X193+Z193+AB193)=0,0,(IF((L193+N193+P193+R193+T193+V193+X193+Z193+AB193)&lt;=80,6,8))))+((((AE193+AG193+AI193)*30)/20)+(((AK193+AM193+AO193)*35)/20))),(((M193+O193+Q193)*20)/20)+(((S193+U193+W193+Y193+AA193+AC193)*25)/20)+(((AE193+AG193+AI193)*30)/20)+(((AK193+AM193+AO193)*35)/20))),0)))</f>
        <v>14</v>
      </c>
      <c r="AY193" s="67">
        <f t="shared" si="103"/>
        <v>16</v>
      </c>
      <c r="AZ193" s="69">
        <f t="shared" si="104"/>
        <v>0</v>
      </c>
      <c r="BA193" s="69">
        <f t="shared" si="105"/>
        <v>-1</v>
      </c>
      <c r="BB193" s="69">
        <f t="shared" si="106"/>
        <v>1</v>
      </c>
      <c r="BC193" s="67">
        <f t="shared" si="107"/>
        <v>0</v>
      </c>
      <c r="BD193" s="70">
        <f t="shared" si="108"/>
        <v>0</v>
      </c>
      <c r="BE193" s="70">
        <f t="shared" si="109"/>
        <v>7.1428571428571423</v>
      </c>
      <c r="BF193" s="71"/>
      <c r="BG193" s="71"/>
      <c r="BH193" s="71">
        <v>1</v>
      </c>
      <c r="BI193" s="54">
        <f t="shared" si="110"/>
        <v>1</v>
      </c>
      <c r="BJ193" s="18">
        <f t="shared" si="111"/>
        <v>15</v>
      </c>
      <c r="BK193" s="18"/>
      <c r="BL193" s="18">
        <f t="shared" si="112"/>
        <v>15</v>
      </c>
      <c r="BM193" s="18">
        <f t="shared" si="113"/>
        <v>-1</v>
      </c>
      <c r="BN193" s="18">
        <f t="shared" si="114"/>
        <v>-6.25</v>
      </c>
      <c r="BO193" s="73"/>
      <c r="BP193" s="55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60"/>
      <c r="CV193" s="56">
        <f t="shared" si="117"/>
        <v>0</v>
      </c>
      <c r="CW193" s="173">
        <f t="shared" si="115"/>
        <v>0</v>
      </c>
      <c r="CX193" s="60"/>
      <c r="CY193" s="60"/>
      <c r="CZ193" s="60"/>
      <c r="DA193" s="60"/>
      <c r="DB193" s="60"/>
      <c r="DC193" s="75"/>
      <c r="DD193" s="60"/>
      <c r="DE193" s="75"/>
      <c r="DF193" s="60"/>
      <c r="DG193" s="60"/>
      <c r="DH193" s="60"/>
      <c r="DI193" s="60"/>
      <c r="DK193" s="3">
        <v>1</v>
      </c>
      <c r="DM193" s="3">
        <v>16</v>
      </c>
      <c r="DN193" s="3">
        <v>17</v>
      </c>
    </row>
    <row r="194" spans="1:118" s="3" customFormat="1">
      <c r="A194" s="56">
        <v>218</v>
      </c>
      <c r="B194" s="58">
        <v>80030174</v>
      </c>
      <c r="C194" s="59" t="s">
        <v>296</v>
      </c>
      <c r="D194" s="75" t="s">
        <v>294</v>
      </c>
      <c r="E194" s="60" t="s">
        <v>284</v>
      </c>
      <c r="F194" s="60" t="s">
        <v>106</v>
      </c>
      <c r="G194" s="60" t="s">
        <v>107</v>
      </c>
      <c r="H194" s="60" t="s">
        <v>108</v>
      </c>
      <c r="I194" s="56">
        <v>30</v>
      </c>
      <c r="J194" s="56" t="s">
        <v>116</v>
      </c>
      <c r="K194" s="56" t="s">
        <v>113</v>
      </c>
      <c r="L194" s="61">
        <v>25</v>
      </c>
      <c r="M194" s="62">
        <f t="shared" si="83"/>
        <v>1</v>
      </c>
      <c r="N194" s="61">
        <v>41</v>
      </c>
      <c r="O194" s="62">
        <f t="shared" si="84"/>
        <v>2</v>
      </c>
      <c r="P194" s="61">
        <v>61</v>
      </c>
      <c r="Q194" s="62">
        <f t="shared" si="85"/>
        <v>2</v>
      </c>
      <c r="R194" s="61">
        <v>64</v>
      </c>
      <c r="S194" s="63">
        <f t="shared" si="86"/>
        <v>2</v>
      </c>
      <c r="T194" s="61">
        <v>54</v>
      </c>
      <c r="U194" s="63">
        <f t="shared" si="87"/>
        <v>2</v>
      </c>
      <c r="V194" s="61">
        <v>80</v>
      </c>
      <c r="W194" s="63">
        <f t="shared" si="88"/>
        <v>3</v>
      </c>
      <c r="X194" s="61">
        <v>61</v>
      </c>
      <c r="Y194" s="63">
        <f t="shared" si="89"/>
        <v>2</v>
      </c>
      <c r="Z194" s="61">
        <v>56</v>
      </c>
      <c r="AA194" s="63">
        <f t="shared" si="90"/>
        <v>2</v>
      </c>
      <c r="AB194" s="61">
        <v>57</v>
      </c>
      <c r="AC194" s="63">
        <f t="shared" si="91"/>
        <v>2</v>
      </c>
      <c r="AD194" s="64">
        <v>0</v>
      </c>
      <c r="AE194" s="65">
        <f t="shared" si="92"/>
        <v>0</v>
      </c>
      <c r="AF194" s="64">
        <v>0</v>
      </c>
      <c r="AG194" s="65">
        <f t="shared" si="93"/>
        <v>0</v>
      </c>
      <c r="AH194" s="64">
        <v>0</v>
      </c>
      <c r="AI194" s="65">
        <f t="shared" si="94"/>
        <v>0</v>
      </c>
      <c r="AJ194" s="64"/>
      <c r="AK194" s="65">
        <f t="shared" si="95"/>
        <v>0</v>
      </c>
      <c r="AL194" s="64"/>
      <c r="AM194" s="65">
        <f t="shared" si="96"/>
        <v>0</v>
      </c>
      <c r="AN194" s="64"/>
      <c r="AO194" s="65">
        <f t="shared" si="97"/>
        <v>0</v>
      </c>
      <c r="AP194" s="66">
        <f t="shared" si="98"/>
        <v>499</v>
      </c>
      <c r="AQ194" s="66">
        <f t="shared" si="99"/>
        <v>18</v>
      </c>
      <c r="AR194" s="56">
        <v>1</v>
      </c>
      <c r="AS194" s="56">
        <v>1</v>
      </c>
      <c r="AT194" s="56">
        <v>22</v>
      </c>
      <c r="AU194" s="67">
        <f t="shared" si="100"/>
        <v>24</v>
      </c>
      <c r="AV194" s="68">
        <f t="shared" si="101"/>
        <v>1</v>
      </c>
      <c r="AW194" s="68">
        <f t="shared" si="102"/>
        <v>1</v>
      </c>
      <c r="AX194" s="14">
        <f t="shared" si="119"/>
        <v>21</v>
      </c>
      <c r="AY194" s="67">
        <f t="shared" si="103"/>
        <v>23</v>
      </c>
      <c r="AZ194" s="69">
        <f t="shared" si="104"/>
        <v>0</v>
      </c>
      <c r="BA194" s="69">
        <f t="shared" si="105"/>
        <v>0</v>
      </c>
      <c r="BB194" s="69">
        <f t="shared" si="106"/>
        <v>1</v>
      </c>
      <c r="BC194" s="67">
        <f t="shared" si="107"/>
        <v>1</v>
      </c>
      <c r="BD194" s="70">
        <f t="shared" si="108"/>
        <v>4.3478260869565215</v>
      </c>
      <c r="BE194" s="70">
        <f t="shared" si="109"/>
        <v>4.7619047619047619</v>
      </c>
      <c r="BF194" s="71"/>
      <c r="BG194" s="71"/>
      <c r="BH194" s="71">
        <v>2</v>
      </c>
      <c r="BI194" s="54">
        <f t="shared" si="110"/>
        <v>2</v>
      </c>
      <c r="BJ194" s="18">
        <f t="shared" si="111"/>
        <v>22</v>
      </c>
      <c r="BK194" s="18"/>
      <c r="BL194" s="18">
        <f t="shared" si="112"/>
        <v>22</v>
      </c>
      <c r="BM194" s="18">
        <f t="shared" si="113"/>
        <v>-1</v>
      </c>
      <c r="BN194" s="18">
        <f t="shared" si="114"/>
        <v>-4.3478260869565215</v>
      </c>
      <c r="BO194" s="73"/>
      <c r="BP194" s="55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60"/>
      <c r="CV194" s="56">
        <f t="shared" si="117"/>
        <v>1</v>
      </c>
      <c r="CW194" s="173">
        <f t="shared" si="115"/>
        <v>4.3478260869565215</v>
      </c>
      <c r="CX194" s="60"/>
      <c r="CY194" s="60"/>
      <c r="CZ194" s="60"/>
      <c r="DA194" s="60"/>
      <c r="DB194" s="60"/>
      <c r="DC194" s="75"/>
      <c r="DD194" s="60"/>
      <c r="DE194" s="75"/>
      <c r="DF194" s="60"/>
      <c r="DG194" s="60"/>
      <c r="DH194" s="60"/>
      <c r="DI194" s="60"/>
    </row>
    <row r="195" spans="1:118" s="3" customFormat="1">
      <c r="A195" s="56">
        <v>219</v>
      </c>
      <c r="B195" s="58">
        <v>80030200</v>
      </c>
      <c r="C195" s="59" t="s">
        <v>317</v>
      </c>
      <c r="D195" s="75" t="s">
        <v>315</v>
      </c>
      <c r="E195" s="60" t="s">
        <v>284</v>
      </c>
      <c r="F195" s="60" t="s">
        <v>106</v>
      </c>
      <c r="G195" s="60" t="s">
        <v>107</v>
      </c>
      <c r="H195" s="60" t="s">
        <v>108</v>
      </c>
      <c r="I195" s="56">
        <v>30</v>
      </c>
      <c r="J195" s="56" t="s">
        <v>109</v>
      </c>
      <c r="K195" s="56" t="s">
        <v>113</v>
      </c>
      <c r="L195" s="61">
        <v>22</v>
      </c>
      <c r="M195" s="62">
        <f t="shared" si="83"/>
        <v>1</v>
      </c>
      <c r="N195" s="61">
        <v>38</v>
      </c>
      <c r="O195" s="62">
        <f t="shared" si="84"/>
        <v>1</v>
      </c>
      <c r="P195" s="61">
        <v>58</v>
      </c>
      <c r="Q195" s="62">
        <f t="shared" si="85"/>
        <v>2</v>
      </c>
      <c r="R195" s="61">
        <v>82</v>
      </c>
      <c r="S195" s="63">
        <f t="shared" si="86"/>
        <v>3</v>
      </c>
      <c r="T195" s="61">
        <v>96</v>
      </c>
      <c r="U195" s="63">
        <f t="shared" si="87"/>
        <v>3</v>
      </c>
      <c r="V195" s="61">
        <v>85</v>
      </c>
      <c r="W195" s="63">
        <f t="shared" si="88"/>
        <v>3</v>
      </c>
      <c r="X195" s="61">
        <v>88</v>
      </c>
      <c r="Y195" s="63">
        <f t="shared" si="89"/>
        <v>3</v>
      </c>
      <c r="Z195" s="61">
        <v>89</v>
      </c>
      <c r="AA195" s="63">
        <f t="shared" si="90"/>
        <v>3</v>
      </c>
      <c r="AB195" s="61">
        <v>94</v>
      </c>
      <c r="AC195" s="63">
        <f t="shared" si="91"/>
        <v>3</v>
      </c>
      <c r="AD195" s="64">
        <v>0</v>
      </c>
      <c r="AE195" s="65">
        <f t="shared" si="92"/>
        <v>0</v>
      </c>
      <c r="AF195" s="64">
        <v>0</v>
      </c>
      <c r="AG195" s="65">
        <f t="shared" si="93"/>
        <v>0</v>
      </c>
      <c r="AH195" s="64">
        <v>0</v>
      </c>
      <c r="AI195" s="65">
        <f t="shared" si="94"/>
        <v>0</v>
      </c>
      <c r="AJ195" s="64"/>
      <c r="AK195" s="65">
        <f t="shared" si="95"/>
        <v>0</v>
      </c>
      <c r="AL195" s="64"/>
      <c r="AM195" s="65">
        <f t="shared" si="96"/>
        <v>0</v>
      </c>
      <c r="AN195" s="64"/>
      <c r="AO195" s="65">
        <f t="shared" si="97"/>
        <v>0</v>
      </c>
      <c r="AP195" s="66">
        <f t="shared" si="98"/>
        <v>652</v>
      </c>
      <c r="AQ195" s="66">
        <f t="shared" si="99"/>
        <v>22</v>
      </c>
      <c r="AR195" s="56">
        <v>1</v>
      </c>
      <c r="AS195" s="56">
        <v>1</v>
      </c>
      <c r="AT195" s="56">
        <v>28</v>
      </c>
      <c r="AU195" s="67">
        <f t="shared" si="100"/>
        <v>30</v>
      </c>
      <c r="AV195" s="68">
        <f t="shared" si="101"/>
        <v>1</v>
      </c>
      <c r="AW195" s="68">
        <f t="shared" si="102"/>
        <v>1</v>
      </c>
      <c r="AX195" s="14">
        <f t="shared" si="119"/>
        <v>27</v>
      </c>
      <c r="AY195" s="67">
        <f t="shared" si="103"/>
        <v>29</v>
      </c>
      <c r="AZ195" s="69">
        <f t="shared" si="104"/>
        <v>0</v>
      </c>
      <c r="BA195" s="69">
        <f t="shared" si="105"/>
        <v>0</v>
      </c>
      <c r="BB195" s="69">
        <f t="shared" si="106"/>
        <v>1</v>
      </c>
      <c r="BC195" s="67">
        <f t="shared" si="107"/>
        <v>1</v>
      </c>
      <c r="BD195" s="70">
        <f t="shared" si="108"/>
        <v>3.4482758620689653</v>
      </c>
      <c r="BE195" s="70">
        <f t="shared" si="109"/>
        <v>3.7037037037037033</v>
      </c>
      <c r="BF195" s="71"/>
      <c r="BG195" s="71"/>
      <c r="BH195" s="71">
        <v>2</v>
      </c>
      <c r="BI195" s="54">
        <f t="shared" si="110"/>
        <v>2</v>
      </c>
      <c r="BJ195" s="18">
        <f t="shared" si="111"/>
        <v>28</v>
      </c>
      <c r="BK195" s="18">
        <v>1</v>
      </c>
      <c r="BL195" s="18">
        <f t="shared" si="112"/>
        <v>29</v>
      </c>
      <c r="BM195" s="18">
        <f t="shared" si="113"/>
        <v>0</v>
      </c>
      <c r="BN195" s="18">
        <f t="shared" si="114"/>
        <v>0</v>
      </c>
      <c r="BO195" s="73"/>
      <c r="BP195" s="55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60"/>
      <c r="CV195" s="56">
        <f t="shared" si="117"/>
        <v>1</v>
      </c>
      <c r="CW195" s="173">
        <f t="shared" si="115"/>
        <v>3.4482758620689653</v>
      </c>
      <c r="CX195" s="60"/>
      <c r="CY195" s="60"/>
      <c r="CZ195" s="60"/>
      <c r="DA195" s="60"/>
      <c r="DB195" s="60"/>
      <c r="DC195" s="75"/>
      <c r="DD195" s="60"/>
      <c r="DE195" s="75"/>
      <c r="DF195" s="60"/>
      <c r="DG195" s="60"/>
      <c r="DH195" s="60"/>
      <c r="DI195" s="60"/>
      <c r="DK195" s="3">
        <v>1</v>
      </c>
      <c r="DL195" s="3">
        <v>1</v>
      </c>
      <c r="DM195" s="3">
        <v>29</v>
      </c>
      <c r="DN195" s="3">
        <v>31</v>
      </c>
    </row>
    <row r="196" spans="1:118" s="3" customFormat="1">
      <c r="A196" s="56">
        <v>16</v>
      </c>
      <c r="B196" s="58">
        <v>80030207</v>
      </c>
      <c r="C196" s="59" t="s">
        <v>325</v>
      </c>
      <c r="D196" s="75" t="s">
        <v>323</v>
      </c>
      <c r="E196" s="60" t="s">
        <v>324</v>
      </c>
      <c r="F196" s="60" t="s">
        <v>106</v>
      </c>
      <c r="G196" s="60" t="s">
        <v>107</v>
      </c>
      <c r="H196" s="60" t="s">
        <v>108</v>
      </c>
      <c r="I196" s="56">
        <v>40</v>
      </c>
      <c r="J196" s="56" t="s">
        <v>116</v>
      </c>
      <c r="K196" s="56" t="s">
        <v>110</v>
      </c>
      <c r="L196" s="61">
        <v>0</v>
      </c>
      <c r="M196" s="62">
        <f t="shared" si="83"/>
        <v>0</v>
      </c>
      <c r="N196" s="61">
        <v>3</v>
      </c>
      <c r="O196" s="62">
        <f t="shared" si="84"/>
        <v>1</v>
      </c>
      <c r="P196" s="61">
        <v>10</v>
      </c>
      <c r="Q196" s="62">
        <f t="shared" si="85"/>
        <v>1</v>
      </c>
      <c r="R196" s="61">
        <v>9</v>
      </c>
      <c r="S196" s="63">
        <f t="shared" si="86"/>
        <v>1</v>
      </c>
      <c r="T196" s="61">
        <v>8</v>
      </c>
      <c r="U196" s="63">
        <f t="shared" si="87"/>
        <v>1</v>
      </c>
      <c r="V196" s="61">
        <v>12</v>
      </c>
      <c r="W196" s="63">
        <f t="shared" si="88"/>
        <v>1</v>
      </c>
      <c r="X196" s="61">
        <v>14</v>
      </c>
      <c r="Y196" s="63">
        <f t="shared" si="89"/>
        <v>1</v>
      </c>
      <c r="Z196" s="61">
        <v>12</v>
      </c>
      <c r="AA196" s="63">
        <f t="shared" si="90"/>
        <v>1</v>
      </c>
      <c r="AB196" s="61">
        <v>8</v>
      </c>
      <c r="AC196" s="63">
        <f t="shared" si="91"/>
        <v>1</v>
      </c>
      <c r="AD196" s="64">
        <v>0</v>
      </c>
      <c r="AE196" s="65">
        <f t="shared" si="92"/>
        <v>0</v>
      </c>
      <c r="AF196" s="64">
        <v>0</v>
      </c>
      <c r="AG196" s="65">
        <f t="shared" si="93"/>
        <v>0</v>
      </c>
      <c r="AH196" s="64">
        <v>0</v>
      </c>
      <c r="AI196" s="65">
        <f t="shared" si="94"/>
        <v>0</v>
      </c>
      <c r="AJ196" s="64"/>
      <c r="AK196" s="65">
        <f t="shared" si="95"/>
        <v>0</v>
      </c>
      <c r="AL196" s="64"/>
      <c r="AM196" s="65">
        <f t="shared" si="96"/>
        <v>0</v>
      </c>
      <c r="AN196" s="64"/>
      <c r="AO196" s="65">
        <f t="shared" si="97"/>
        <v>0</v>
      </c>
      <c r="AP196" s="66">
        <f t="shared" si="98"/>
        <v>76</v>
      </c>
      <c r="AQ196" s="66">
        <f t="shared" si="99"/>
        <v>8</v>
      </c>
      <c r="AR196" s="56">
        <v>1</v>
      </c>
      <c r="AS196" s="56"/>
      <c r="AT196" s="56">
        <v>3</v>
      </c>
      <c r="AU196" s="67">
        <f t="shared" si="100"/>
        <v>4</v>
      </c>
      <c r="AV196" s="68">
        <f t="shared" si="101"/>
        <v>1</v>
      </c>
      <c r="AW196" s="68">
        <f t="shared" si="102"/>
        <v>0</v>
      </c>
      <c r="AX196" s="14">
        <f t="shared" si="119"/>
        <v>6</v>
      </c>
      <c r="AY196" s="67">
        <f t="shared" si="103"/>
        <v>7</v>
      </c>
      <c r="AZ196" s="69">
        <f t="shared" si="104"/>
        <v>0</v>
      </c>
      <c r="BA196" s="69">
        <f t="shared" si="105"/>
        <v>0</v>
      </c>
      <c r="BB196" s="69">
        <f t="shared" si="106"/>
        <v>-3</v>
      </c>
      <c r="BC196" s="67">
        <f t="shared" si="107"/>
        <v>-3</v>
      </c>
      <c r="BD196" s="70">
        <f t="shared" si="108"/>
        <v>-42.857142857142854</v>
      </c>
      <c r="BE196" s="70">
        <f t="shared" si="109"/>
        <v>-50</v>
      </c>
      <c r="BF196" s="71"/>
      <c r="BG196" s="71"/>
      <c r="BH196" s="71"/>
      <c r="BI196" s="54">
        <f t="shared" si="110"/>
        <v>0</v>
      </c>
      <c r="BJ196" s="18">
        <f t="shared" si="111"/>
        <v>4</v>
      </c>
      <c r="BK196" s="18"/>
      <c r="BL196" s="18">
        <f t="shared" si="112"/>
        <v>4</v>
      </c>
      <c r="BM196" s="18">
        <f t="shared" si="113"/>
        <v>-3</v>
      </c>
      <c r="BN196" s="18">
        <f t="shared" si="114"/>
        <v>-42.857142857142854</v>
      </c>
      <c r="BO196" s="73"/>
      <c r="BP196" s="55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60"/>
      <c r="CV196" s="56">
        <f t="shared" si="117"/>
        <v>-3</v>
      </c>
      <c r="CW196" s="173">
        <f t="shared" si="115"/>
        <v>-42.857142857142854</v>
      </c>
      <c r="CX196" s="60"/>
      <c r="CY196" s="60"/>
      <c r="CZ196" s="60"/>
      <c r="DA196" s="60"/>
      <c r="DB196" s="60"/>
      <c r="DC196" s="75"/>
      <c r="DD196" s="60"/>
      <c r="DE196" s="75"/>
      <c r="DF196" s="60"/>
      <c r="DG196" s="60"/>
      <c r="DH196" s="60"/>
      <c r="DI196" s="60"/>
      <c r="DK196" s="3">
        <v>1</v>
      </c>
      <c r="DM196" s="3">
        <v>2</v>
      </c>
      <c r="DN196" s="3">
        <v>3</v>
      </c>
    </row>
    <row r="197" spans="1:118" s="3" customFormat="1">
      <c r="A197" s="56">
        <v>17</v>
      </c>
      <c r="B197" s="58">
        <v>80030225</v>
      </c>
      <c r="C197" s="59" t="s">
        <v>345</v>
      </c>
      <c r="D197" s="75" t="s">
        <v>344</v>
      </c>
      <c r="E197" s="60" t="s">
        <v>324</v>
      </c>
      <c r="F197" s="60" t="s">
        <v>106</v>
      </c>
      <c r="G197" s="60" t="s">
        <v>107</v>
      </c>
      <c r="H197" s="60" t="s">
        <v>108</v>
      </c>
      <c r="I197" s="56">
        <v>25</v>
      </c>
      <c r="J197" s="56" t="s">
        <v>116</v>
      </c>
      <c r="K197" s="56" t="s">
        <v>110</v>
      </c>
      <c r="L197" s="61">
        <v>0</v>
      </c>
      <c r="M197" s="62">
        <f t="shared" si="83"/>
        <v>0</v>
      </c>
      <c r="N197" s="61">
        <v>4</v>
      </c>
      <c r="O197" s="62">
        <f t="shared" si="84"/>
        <v>1</v>
      </c>
      <c r="P197" s="61">
        <v>5</v>
      </c>
      <c r="Q197" s="62">
        <f t="shared" si="85"/>
        <v>1</v>
      </c>
      <c r="R197" s="61">
        <v>9</v>
      </c>
      <c r="S197" s="63">
        <f t="shared" si="86"/>
        <v>1</v>
      </c>
      <c r="T197" s="61">
        <v>4</v>
      </c>
      <c r="U197" s="63">
        <f t="shared" si="87"/>
        <v>1</v>
      </c>
      <c r="V197" s="61">
        <v>5</v>
      </c>
      <c r="W197" s="63">
        <f t="shared" si="88"/>
        <v>1</v>
      </c>
      <c r="X197" s="61">
        <v>8</v>
      </c>
      <c r="Y197" s="63">
        <f t="shared" si="89"/>
        <v>1</v>
      </c>
      <c r="Z197" s="61">
        <v>6</v>
      </c>
      <c r="AA197" s="63">
        <f t="shared" si="90"/>
        <v>1</v>
      </c>
      <c r="AB197" s="61">
        <v>3</v>
      </c>
      <c r="AC197" s="63">
        <f t="shared" si="91"/>
        <v>1</v>
      </c>
      <c r="AD197" s="64">
        <v>0</v>
      </c>
      <c r="AE197" s="65">
        <f t="shared" si="92"/>
        <v>0</v>
      </c>
      <c r="AF197" s="64">
        <v>0</v>
      </c>
      <c r="AG197" s="65">
        <f t="shared" si="93"/>
        <v>0</v>
      </c>
      <c r="AH197" s="64">
        <v>0</v>
      </c>
      <c r="AI197" s="65">
        <f t="shared" si="94"/>
        <v>0</v>
      </c>
      <c r="AJ197" s="64"/>
      <c r="AK197" s="65">
        <f t="shared" si="95"/>
        <v>0</v>
      </c>
      <c r="AL197" s="64"/>
      <c r="AM197" s="65">
        <f t="shared" si="96"/>
        <v>0</v>
      </c>
      <c r="AN197" s="64"/>
      <c r="AO197" s="65">
        <f t="shared" si="97"/>
        <v>0</v>
      </c>
      <c r="AP197" s="66">
        <f t="shared" si="98"/>
        <v>44</v>
      </c>
      <c r="AQ197" s="66">
        <f t="shared" si="99"/>
        <v>8</v>
      </c>
      <c r="AR197" s="56">
        <v>1</v>
      </c>
      <c r="AS197" s="56"/>
      <c r="AT197" s="56">
        <v>2</v>
      </c>
      <c r="AU197" s="67">
        <f t="shared" si="100"/>
        <v>3</v>
      </c>
      <c r="AV197" s="68">
        <f t="shared" si="101"/>
        <v>1</v>
      </c>
      <c r="AW197" s="68">
        <f t="shared" si="102"/>
        <v>0</v>
      </c>
      <c r="AX197" s="14">
        <f t="shared" si="119"/>
        <v>6</v>
      </c>
      <c r="AY197" s="67">
        <f t="shared" si="103"/>
        <v>7</v>
      </c>
      <c r="AZ197" s="69">
        <f t="shared" si="104"/>
        <v>0</v>
      </c>
      <c r="BA197" s="69">
        <f t="shared" si="105"/>
        <v>0</v>
      </c>
      <c r="BB197" s="69">
        <f t="shared" si="106"/>
        <v>-4</v>
      </c>
      <c r="BC197" s="67">
        <f t="shared" si="107"/>
        <v>-4</v>
      </c>
      <c r="BD197" s="70">
        <f t="shared" si="108"/>
        <v>-57.142857142857139</v>
      </c>
      <c r="BE197" s="70">
        <f t="shared" si="109"/>
        <v>-66.666666666666657</v>
      </c>
      <c r="BF197" s="71"/>
      <c r="BG197" s="71"/>
      <c r="BH197" s="71"/>
      <c r="BI197" s="54">
        <f t="shared" si="110"/>
        <v>0</v>
      </c>
      <c r="BJ197" s="18">
        <f t="shared" si="111"/>
        <v>3</v>
      </c>
      <c r="BK197" s="18"/>
      <c r="BL197" s="18">
        <f t="shared" si="112"/>
        <v>3</v>
      </c>
      <c r="BM197" s="18">
        <f t="shared" si="113"/>
        <v>-4</v>
      </c>
      <c r="BN197" s="18">
        <f t="shared" si="114"/>
        <v>-57.142857142857139</v>
      </c>
      <c r="BO197" s="73"/>
      <c r="BP197" s="55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60"/>
      <c r="CV197" s="56">
        <f t="shared" si="117"/>
        <v>-4</v>
      </c>
      <c r="CW197" s="173">
        <f t="shared" si="115"/>
        <v>-57.142857142857139</v>
      </c>
      <c r="CX197" s="60"/>
      <c r="CY197" s="60"/>
      <c r="CZ197" s="60"/>
      <c r="DA197" s="60"/>
      <c r="DB197" s="60"/>
      <c r="DC197" s="75"/>
      <c r="DD197" s="60"/>
      <c r="DE197" s="75"/>
      <c r="DF197" s="60"/>
      <c r="DG197" s="60"/>
      <c r="DH197" s="60"/>
      <c r="DI197" s="60"/>
      <c r="DK197" s="3">
        <v>1</v>
      </c>
      <c r="DM197" s="3">
        <v>2</v>
      </c>
      <c r="DN197" s="3">
        <v>3</v>
      </c>
    </row>
    <row r="198" spans="1:118" s="3" customFormat="1">
      <c r="A198" s="56">
        <v>18</v>
      </c>
      <c r="B198" s="58">
        <v>80030231</v>
      </c>
      <c r="C198" s="59" t="s">
        <v>352</v>
      </c>
      <c r="D198" s="75" t="s">
        <v>350</v>
      </c>
      <c r="E198" s="60" t="s">
        <v>324</v>
      </c>
      <c r="F198" s="60" t="s">
        <v>106</v>
      </c>
      <c r="G198" s="60" t="s">
        <v>107</v>
      </c>
      <c r="H198" s="60" t="s">
        <v>108</v>
      </c>
      <c r="I198" s="56">
        <v>30</v>
      </c>
      <c r="J198" s="56" t="s">
        <v>116</v>
      </c>
      <c r="K198" s="56" t="s">
        <v>110</v>
      </c>
      <c r="L198" s="61">
        <v>8</v>
      </c>
      <c r="M198" s="62">
        <f t="shared" si="83"/>
        <v>1</v>
      </c>
      <c r="N198" s="61">
        <v>8</v>
      </c>
      <c r="O198" s="62">
        <f t="shared" si="84"/>
        <v>1</v>
      </c>
      <c r="P198" s="61">
        <v>3</v>
      </c>
      <c r="Q198" s="62">
        <f t="shared" si="85"/>
        <v>1</v>
      </c>
      <c r="R198" s="61">
        <v>3</v>
      </c>
      <c r="S198" s="63">
        <f t="shared" si="86"/>
        <v>1</v>
      </c>
      <c r="T198" s="61">
        <v>4</v>
      </c>
      <c r="U198" s="63">
        <f t="shared" si="87"/>
        <v>1</v>
      </c>
      <c r="V198" s="61">
        <v>4</v>
      </c>
      <c r="W198" s="63">
        <f t="shared" si="88"/>
        <v>1</v>
      </c>
      <c r="X198" s="61">
        <v>3</v>
      </c>
      <c r="Y198" s="63">
        <f t="shared" si="89"/>
        <v>1</v>
      </c>
      <c r="Z198" s="61">
        <v>4</v>
      </c>
      <c r="AA198" s="63">
        <f t="shared" si="90"/>
        <v>1</v>
      </c>
      <c r="AB198" s="61">
        <v>9</v>
      </c>
      <c r="AC198" s="63">
        <f t="shared" si="91"/>
        <v>1</v>
      </c>
      <c r="AD198" s="64">
        <v>0</v>
      </c>
      <c r="AE198" s="65">
        <f t="shared" si="92"/>
        <v>0</v>
      </c>
      <c r="AF198" s="64">
        <v>0</v>
      </c>
      <c r="AG198" s="65">
        <f t="shared" si="93"/>
        <v>0</v>
      </c>
      <c r="AH198" s="64">
        <v>0</v>
      </c>
      <c r="AI198" s="65">
        <f t="shared" si="94"/>
        <v>0</v>
      </c>
      <c r="AJ198" s="64"/>
      <c r="AK198" s="65">
        <f t="shared" si="95"/>
        <v>0</v>
      </c>
      <c r="AL198" s="64"/>
      <c r="AM198" s="65">
        <f t="shared" si="96"/>
        <v>0</v>
      </c>
      <c r="AN198" s="64"/>
      <c r="AO198" s="65">
        <f t="shared" si="97"/>
        <v>0</v>
      </c>
      <c r="AP198" s="66">
        <f t="shared" si="98"/>
        <v>46</v>
      </c>
      <c r="AQ198" s="66">
        <f t="shared" si="99"/>
        <v>9</v>
      </c>
      <c r="AR198" s="56">
        <v>1</v>
      </c>
      <c r="AS198" s="56"/>
      <c r="AT198" s="56">
        <v>2</v>
      </c>
      <c r="AU198" s="67">
        <f t="shared" si="100"/>
        <v>3</v>
      </c>
      <c r="AV198" s="68">
        <f t="shared" si="101"/>
        <v>1</v>
      </c>
      <c r="AW198" s="68">
        <f t="shared" si="102"/>
        <v>0</v>
      </c>
      <c r="AX198" s="14">
        <f t="shared" si="119"/>
        <v>6</v>
      </c>
      <c r="AY198" s="67">
        <f t="shared" si="103"/>
        <v>7</v>
      </c>
      <c r="AZ198" s="69">
        <f t="shared" si="104"/>
        <v>0</v>
      </c>
      <c r="BA198" s="69">
        <f t="shared" si="105"/>
        <v>0</v>
      </c>
      <c r="BB198" s="69">
        <f t="shared" si="106"/>
        <v>-4</v>
      </c>
      <c r="BC198" s="67">
        <f t="shared" si="107"/>
        <v>-4</v>
      </c>
      <c r="BD198" s="70">
        <f t="shared" si="108"/>
        <v>-57.142857142857139</v>
      </c>
      <c r="BE198" s="70">
        <f t="shared" si="109"/>
        <v>-66.666666666666657</v>
      </c>
      <c r="BF198" s="71"/>
      <c r="BG198" s="71"/>
      <c r="BH198" s="71">
        <v>1</v>
      </c>
      <c r="BI198" s="54">
        <f t="shared" si="110"/>
        <v>1</v>
      </c>
      <c r="BJ198" s="18">
        <f t="shared" si="111"/>
        <v>2</v>
      </c>
      <c r="BK198" s="18">
        <v>1</v>
      </c>
      <c r="BL198" s="18">
        <f t="shared" si="112"/>
        <v>3</v>
      </c>
      <c r="BM198" s="18">
        <f t="shared" si="113"/>
        <v>-4</v>
      </c>
      <c r="BN198" s="18">
        <f t="shared" si="114"/>
        <v>-57.142857142857139</v>
      </c>
      <c r="BO198" s="73"/>
      <c r="BP198" s="55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60"/>
      <c r="CV198" s="56">
        <f t="shared" si="117"/>
        <v>-4</v>
      </c>
      <c r="CW198" s="173">
        <f t="shared" si="115"/>
        <v>-57.142857142857139</v>
      </c>
      <c r="CX198" s="60"/>
      <c r="CY198" s="60"/>
      <c r="CZ198" s="60"/>
      <c r="DA198" s="60"/>
      <c r="DB198" s="60"/>
      <c r="DC198" s="75"/>
      <c r="DD198" s="60"/>
      <c r="DE198" s="75"/>
      <c r="DF198" s="60"/>
      <c r="DG198" s="60"/>
      <c r="DH198" s="60"/>
      <c r="DI198" s="60"/>
      <c r="DK198" s="3">
        <v>1</v>
      </c>
      <c r="DM198" s="3">
        <v>2</v>
      </c>
      <c r="DN198" s="3">
        <v>3</v>
      </c>
    </row>
    <row r="199" spans="1:118" s="3" customFormat="1">
      <c r="A199" s="56">
        <v>19</v>
      </c>
      <c r="B199" s="58">
        <v>80030232</v>
      </c>
      <c r="C199" s="59" t="s">
        <v>353</v>
      </c>
      <c r="D199" s="75" t="s">
        <v>354</v>
      </c>
      <c r="E199" s="60" t="s">
        <v>324</v>
      </c>
      <c r="F199" s="60" t="s">
        <v>106</v>
      </c>
      <c r="G199" s="60" t="s">
        <v>107</v>
      </c>
      <c r="H199" s="60" t="s">
        <v>108</v>
      </c>
      <c r="I199" s="56">
        <v>45</v>
      </c>
      <c r="J199" s="56" t="s">
        <v>116</v>
      </c>
      <c r="K199" s="56" t="s">
        <v>113</v>
      </c>
      <c r="L199" s="61">
        <v>0</v>
      </c>
      <c r="M199" s="62">
        <f t="shared" si="83"/>
        <v>0</v>
      </c>
      <c r="N199" s="61">
        <v>8</v>
      </c>
      <c r="O199" s="62">
        <f t="shared" si="84"/>
        <v>1</v>
      </c>
      <c r="P199" s="61">
        <v>6</v>
      </c>
      <c r="Q199" s="62">
        <f t="shared" si="85"/>
        <v>1</v>
      </c>
      <c r="R199" s="61">
        <v>16</v>
      </c>
      <c r="S199" s="63">
        <f t="shared" si="86"/>
        <v>1</v>
      </c>
      <c r="T199" s="61">
        <v>7</v>
      </c>
      <c r="U199" s="63">
        <f t="shared" si="87"/>
        <v>1</v>
      </c>
      <c r="V199" s="61">
        <v>13</v>
      </c>
      <c r="W199" s="63">
        <f t="shared" si="88"/>
        <v>1</v>
      </c>
      <c r="X199" s="61">
        <v>4</v>
      </c>
      <c r="Y199" s="63">
        <f t="shared" si="89"/>
        <v>1</v>
      </c>
      <c r="Z199" s="61">
        <v>4</v>
      </c>
      <c r="AA199" s="63">
        <f t="shared" si="90"/>
        <v>1</v>
      </c>
      <c r="AB199" s="61">
        <v>6</v>
      </c>
      <c r="AC199" s="63">
        <f t="shared" si="91"/>
        <v>1</v>
      </c>
      <c r="AD199" s="64">
        <v>0</v>
      </c>
      <c r="AE199" s="65">
        <f t="shared" si="92"/>
        <v>0</v>
      </c>
      <c r="AF199" s="64">
        <v>0</v>
      </c>
      <c r="AG199" s="65">
        <f t="shared" si="93"/>
        <v>0</v>
      </c>
      <c r="AH199" s="64">
        <v>0</v>
      </c>
      <c r="AI199" s="65">
        <f t="shared" si="94"/>
        <v>0</v>
      </c>
      <c r="AJ199" s="64"/>
      <c r="AK199" s="65">
        <f t="shared" si="95"/>
        <v>0</v>
      </c>
      <c r="AL199" s="64"/>
      <c r="AM199" s="65">
        <f t="shared" si="96"/>
        <v>0</v>
      </c>
      <c r="AN199" s="64"/>
      <c r="AO199" s="65">
        <f t="shared" si="97"/>
        <v>0</v>
      </c>
      <c r="AP199" s="66">
        <f t="shared" si="98"/>
        <v>64</v>
      </c>
      <c r="AQ199" s="66">
        <f t="shared" si="99"/>
        <v>8</v>
      </c>
      <c r="AR199" s="56">
        <v>1</v>
      </c>
      <c r="AS199" s="56"/>
      <c r="AT199" s="56">
        <v>3</v>
      </c>
      <c r="AU199" s="67">
        <f t="shared" si="100"/>
        <v>4</v>
      </c>
      <c r="AV199" s="68">
        <f t="shared" si="101"/>
        <v>1</v>
      </c>
      <c r="AW199" s="68">
        <f t="shared" si="102"/>
        <v>0</v>
      </c>
      <c r="AX199" s="14">
        <f t="shared" si="119"/>
        <v>6</v>
      </c>
      <c r="AY199" s="67">
        <f t="shared" si="103"/>
        <v>7</v>
      </c>
      <c r="AZ199" s="69">
        <f t="shared" si="104"/>
        <v>0</v>
      </c>
      <c r="BA199" s="69">
        <f t="shared" si="105"/>
        <v>0</v>
      </c>
      <c r="BB199" s="69">
        <f t="shared" si="106"/>
        <v>-3</v>
      </c>
      <c r="BC199" s="67">
        <f t="shared" si="107"/>
        <v>-3</v>
      </c>
      <c r="BD199" s="70">
        <f t="shared" si="108"/>
        <v>-42.857142857142854</v>
      </c>
      <c r="BE199" s="70">
        <f t="shared" si="109"/>
        <v>-50</v>
      </c>
      <c r="BF199" s="71"/>
      <c r="BG199" s="71"/>
      <c r="BH199" s="71">
        <v>1</v>
      </c>
      <c r="BI199" s="54">
        <f t="shared" si="110"/>
        <v>1</v>
      </c>
      <c r="BJ199" s="18">
        <f t="shared" si="111"/>
        <v>3</v>
      </c>
      <c r="BK199" s="18">
        <v>1</v>
      </c>
      <c r="BL199" s="18">
        <f t="shared" si="112"/>
        <v>4</v>
      </c>
      <c r="BM199" s="18">
        <f t="shared" si="113"/>
        <v>-3</v>
      </c>
      <c r="BN199" s="18">
        <f t="shared" si="114"/>
        <v>-42.857142857142854</v>
      </c>
      <c r="BO199" s="73"/>
      <c r="BP199" s="55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60"/>
      <c r="CV199" s="56">
        <f t="shared" si="117"/>
        <v>-3</v>
      </c>
      <c r="CW199" s="173">
        <f t="shared" si="115"/>
        <v>-42.857142857142854</v>
      </c>
      <c r="CX199" s="60"/>
      <c r="CY199" s="60"/>
      <c r="CZ199" s="60"/>
      <c r="DA199" s="60"/>
      <c r="DB199" s="60"/>
      <c r="DC199" s="75">
        <v>1</v>
      </c>
      <c r="DD199" s="60"/>
      <c r="DE199" s="75"/>
      <c r="DF199" s="60"/>
      <c r="DG199" s="60"/>
      <c r="DH199" s="60"/>
      <c r="DI199" s="60"/>
      <c r="DK199" s="3">
        <v>1</v>
      </c>
      <c r="DM199" s="3">
        <v>2</v>
      </c>
      <c r="DN199" s="3">
        <v>3</v>
      </c>
    </row>
    <row r="200" spans="1:118" s="3" customFormat="1">
      <c r="A200" s="56">
        <v>20</v>
      </c>
      <c r="B200" s="58">
        <v>80030247</v>
      </c>
      <c r="C200" s="59" t="s">
        <v>370</v>
      </c>
      <c r="D200" s="75" t="s">
        <v>367</v>
      </c>
      <c r="E200" s="60" t="s">
        <v>324</v>
      </c>
      <c r="F200" s="60" t="s">
        <v>106</v>
      </c>
      <c r="G200" s="60" t="s">
        <v>107</v>
      </c>
      <c r="H200" s="60" t="s">
        <v>108</v>
      </c>
      <c r="I200" s="56">
        <v>50</v>
      </c>
      <c r="J200" s="56" t="s">
        <v>116</v>
      </c>
      <c r="K200" s="56" t="s">
        <v>110</v>
      </c>
      <c r="L200" s="61">
        <v>0</v>
      </c>
      <c r="M200" s="62">
        <f t="shared" si="83"/>
        <v>0</v>
      </c>
      <c r="N200" s="61">
        <v>0</v>
      </c>
      <c r="O200" s="62">
        <f t="shared" si="84"/>
        <v>0</v>
      </c>
      <c r="P200" s="61">
        <v>7</v>
      </c>
      <c r="Q200" s="62">
        <f t="shared" si="85"/>
        <v>1</v>
      </c>
      <c r="R200" s="61">
        <v>11</v>
      </c>
      <c r="S200" s="63">
        <f t="shared" si="86"/>
        <v>1</v>
      </c>
      <c r="T200" s="61">
        <v>4</v>
      </c>
      <c r="U200" s="63">
        <f t="shared" si="87"/>
        <v>1</v>
      </c>
      <c r="V200" s="61">
        <v>3</v>
      </c>
      <c r="W200" s="63">
        <f t="shared" si="88"/>
        <v>1</v>
      </c>
      <c r="X200" s="61">
        <v>5</v>
      </c>
      <c r="Y200" s="63">
        <f t="shared" si="89"/>
        <v>1</v>
      </c>
      <c r="Z200" s="61">
        <v>7</v>
      </c>
      <c r="AA200" s="63">
        <f t="shared" si="90"/>
        <v>1</v>
      </c>
      <c r="AB200" s="61">
        <v>7</v>
      </c>
      <c r="AC200" s="63">
        <f t="shared" si="91"/>
        <v>1</v>
      </c>
      <c r="AD200" s="64">
        <v>0</v>
      </c>
      <c r="AE200" s="65">
        <f t="shared" si="92"/>
        <v>0</v>
      </c>
      <c r="AF200" s="64">
        <v>0</v>
      </c>
      <c r="AG200" s="65">
        <f t="shared" si="93"/>
        <v>0</v>
      </c>
      <c r="AH200" s="64">
        <v>0</v>
      </c>
      <c r="AI200" s="65">
        <f t="shared" si="94"/>
        <v>0</v>
      </c>
      <c r="AJ200" s="64"/>
      <c r="AK200" s="65">
        <f t="shared" si="95"/>
        <v>0</v>
      </c>
      <c r="AL200" s="64"/>
      <c r="AM200" s="65">
        <f t="shared" si="96"/>
        <v>0</v>
      </c>
      <c r="AN200" s="64"/>
      <c r="AO200" s="65">
        <f t="shared" si="97"/>
        <v>0</v>
      </c>
      <c r="AP200" s="66">
        <f t="shared" si="98"/>
        <v>44</v>
      </c>
      <c r="AQ200" s="66">
        <f t="shared" si="99"/>
        <v>7</v>
      </c>
      <c r="AR200" s="56">
        <v>1</v>
      </c>
      <c r="AS200" s="56"/>
      <c r="AT200" s="56">
        <v>2</v>
      </c>
      <c r="AU200" s="67">
        <f t="shared" si="100"/>
        <v>3</v>
      </c>
      <c r="AV200" s="68">
        <f t="shared" si="101"/>
        <v>1</v>
      </c>
      <c r="AW200" s="68">
        <f t="shared" si="102"/>
        <v>0</v>
      </c>
      <c r="AX200" s="14">
        <f t="shared" si="119"/>
        <v>6</v>
      </c>
      <c r="AY200" s="67">
        <f t="shared" si="103"/>
        <v>7</v>
      </c>
      <c r="AZ200" s="69">
        <f t="shared" si="104"/>
        <v>0</v>
      </c>
      <c r="BA200" s="69">
        <f t="shared" si="105"/>
        <v>0</v>
      </c>
      <c r="BB200" s="69">
        <f t="shared" si="106"/>
        <v>-4</v>
      </c>
      <c r="BC200" s="67">
        <f t="shared" si="107"/>
        <v>-4</v>
      </c>
      <c r="BD200" s="70">
        <f t="shared" si="108"/>
        <v>-57.142857142857139</v>
      </c>
      <c r="BE200" s="70">
        <f t="shared" si="109"/>
        <v>-66.666666666666657</v>
      </c>
      <c r="BF200" s="71"/>
      <c r="BG200" s="71"/>
      <c r="BH200" s="71">
        <v>1</v>
      </c>
      <c r="BI200" s="54">
        <f t="shared" si="110"/>
        <v>1</v>
      </c>
      <c r="BJ200" s="18">
        <f t="shared" si="111"/>
        <v>2</v>
      </c>
      <c r="BK200" s="18">
        <v>1</v>
      </c>
      <c r="BL200" s="18">
        <f t="shared" si="112"/>
        <v>3</v>
      </c>
      <c r="BM200" s="18">
        <f t="shared" si="113"/>
        <v>-4</v>
      </c>
      <c r="BN200" s="18">
        <f t="shared" si="114"/>
        <v>-57.142857142857139</v>
      </c>
      <c r="BO200" s="73"/>
      <c r="BP200" s="55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60">
        <v>1</v>
      </c>
      <c r="CV200" s="56">
        <f>BC200+CU200</f>
        <v>-3</v>
      </c>
      <c r="CW200" s="173">
        <f t="shared" si="115"/>
        <v>-42.857142857142854</v>
      </c>
      <c r="CX200" s="60"/>
      <c r="CY200" s="60"/>
      <c r="CZ200" s="60"/>
      <c r="DA200" s="60"/>
      <c r="DB200" s="60"/>
      <c r="DC200" s="75">
        <v>1</v>
      </c>
      <c r="DD200" s="60"/>
      <c r="DE200" s="75"/>
      <c r="DF200" s="60"/>
      <c r="DG200" s="60"/>
      <c r="DH200" s="60"/>
      <c r="DI200" s="60"/>
      <c r="DK200" s="3">
        <v>1</v>
      </c>
      <c r="DM200" s="3">
        <v>2</v>
      </c>
      <c r="DN200" s="3">
        <v>3</v>
      </c>
    </row>
    <row r="201" spans="1:118" s="3" customFormat="1">
      <c r="A201" s="56">
        <v>43</v>
      </c>
      <c r="B201" s="58">
        <v>80030228</v>
      </c>
      <c r="C201" s="59" t="s">
        <v>347</v>
      </c>
      <c r="D201" s="75" t="s">
        <v>348</v>
      </c>
      <c r="E201" s="60" t="s">
        <v>324</v>
      </c>
      <c r="F201" s="60" t="s">
        <v>106</v>
      </c>
      <c r="G201" s="60" t="s">
        <v>107</v>
      </c>
      <c r="H201" s="60" t="s">
        <v>108</v>
      </c>
      <c r="I201" s="56">
        <v>35</v>
      </c>
      <c r="J201" s="56" t="s">
        <v>116</v>
      </c>
      <c r="K201" s="56" t="s">
        <v>113</v>
      </c>
      <c r="L201" s="61">
        <v>0</v>
      </c>
      <c r="M201" s="62">
        <f t="shared" si="83"/>
        <v>0</v>
      </c>
      <c r="N201" s="61">
        <v>10</v>
      </c>
      <c r="O201" s="62">
        <f t="shared" si="84"/>
        <v>1</v>
      </c>
      <c r="P201" s="61">
        <v>15</v>
      </c>
      <c r="Q201" s="62">
        <f t="shared" si="85"/>
        <v>1</v>
      </c>
      <c r="R201" s="61">
        <v>18</v>
      </c>
      <c r="S201" s="63">
        <f t="shared" si="86"/>
        <v>1</v>
      </c>
      <c r="T201" s="61">
        <v>14</v>
      </c>
      <c r="U201" s="63">
        <f t="shared" si="87"/>
        <v>1</v>
      </c>
      <c r="V201" s="61">
        <v>18</v>
      </c>
      <c r="W201" s="63">
        <f t="shared" si="88"/>
        <v>1</v>
      </c>
      <c r="X201" s="61">
        <v>13</v>
      </c>
      <c r="Y201" s="63">
        <f t="shared" si="89"/>
        <v>1</v>
      </c>
      <c r="Z201" s="61">
        <v>11</v>
      </c>
      <c r="AA201" s="63">
        <f t="shared" si="90"/>
        <v>1</v>
      </c>
      <c r="AB201" s="61">
        <v>8</v>
      </c>
      <c r="AC201" s="63">
        <f t="shared" si="91"/>
        <v>1</v>
      </c>
      <c r="AD201" s="64">
        <v>0</v>
      </c>
      <c r="AE201" s="65">
        <f t="shared" si="92"/>
        <v>0</v>
      </c>
      <c r="AF201" s="64">
        <v>0</v>
      </c>
      <c r="AG201" s="65">
        <f t="shared" si="93"/>
        <v>0</v>
      </c>
      <c r="AH201" s="64">
        <v>0</v>
      </c>
      <c r="AI201" s="65">
        <f t="shared" si="94"/>
        <v>0</v>
      </c>
      <c r="AJ201" s="64"/>
      <c r="AK201" s="65">
        <f t="shared" si="95"/>
        <v>0</v>
      </c>
      <c r="AL201" s="64"/>
      <c r="AM201" s="65">
        <f t="shared" si="96"/>
        <v>0</v>
      </c>
      <c r="AN201" s="64"/>
      <c r="AO201" s="65">
        <f t="shared" si="97"/>
        <v>0</v>
      </c>
      <c r="AP201" s="66">
        <f t="shared" si="98"/>
        <v>107</v>
      </c>
      <c r="AQ201" s="66">
        <f t="shared" si="99"/>
        <v>8</v>
      </c>
      <c r="AR201" s="56">
        <v>1</v>
      </c>
      <c r="AS201" s="56"/>
      <c r="AT201" s="56">
        <v>4</v>
      </c>
      <c r="AU201" s="67">
        <f t="shared" si="100"/>
        <v>5</v>
      </c>
      <c r="AV201" s="68">
        <f t="shared" si="101"/>
        <v>1</v>
      </c>
      <c r="AW201" s="68">
        <f t="shared" si="102"/>
        <v>0</v>
      </c>
      <c r="AX201" s="14">
        <f t="shared" si="119"/>
        <v>8</v>
      </c>
      <c r="AY201" s="67">
        <f t="shared" si="103"/>
        <v>9</v>
      </c>
      <c r="AZ201" s="69">
        <f t="shared" si="104"/>
        <v>0</v>
      </c>
      <c r="BA201" s="69">
        <f t="shared" si="105"/>
        <v>0</v>
      </c>
      <c r="BB201" s="69">
        <f t="shared" si="106"/>
        <v>-4</v>
      </c>
      <c r="BC201" s="67">
        <f t="shared" si="107"/>
        <v>-4</v>
      </c>
      <c r="BD201" s="70">
        <f t="shared" si="108"/>
        <v>-44.444444444444443</v>
      </c>
      <c r="BE201" s="70">
        <f t="shared" si="109"/>
        <v>-50</v>
      </c>
      <c r="BF201" s="71"/>
      <c r="BG201" s="71"/>
      <c r="BH201" s="71"/>
      <c r="BI201" s="54">
        <f t="shared" si="110"/>
        <v>0</v>
      </c>
      <c r="BJ201" s="18">
        <f t="shared" si="111"/>
        <v>5</v>
      </c>
      <c r="BK201" s="18"/>
      <c r="BL201" s="18">
        <f t="shared" si="112"/>
        <v>5</v>
      </c>
      <c r="BM201" s="18">
        <f t="shared" si="113"/>
        <v>-4</v>
      </c>
      <c r="BN201" s="18">
        <f t="shared" si="114"/>
        <v>-44.444444444444443</v>
      </c>
      <c r="BO201" s="73"/>
      <c r="BP201" s="55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60"/>
      <c r="CV201" s="56">
        <f>BC201+BQ201</f>
        <v>-4</v>
      </c>
      <c r="CW201" s="173">
        <f t="shared" si="115"/>
        <v>-44.444444444444443</v>
      </c>
      <c r="CX201" s="60"/>
      <c r="CY201" s="60"/>
      <c r="CZ201" s="60"/>
      <c r="DA201" s="60"/>
      <c r="DB201" s="60"/>
      <c r="DC201" s="75">
        <v>1</v>
      </c>
      <c r="DD201" s="60"/>
      <c r="DE201" s="75"/>
      <c r="DF201" s="60"/>
      <c r="DG201" s="60"/>
      <c r="DH201" s="60"/>
      <c r="DI201" s="60"/>
      <c r="DK201" s="3">
        <v>1</v>
      </c>
      <c r="DM201" s="3">
        <v>4</v>
      </c>
      <c r="DN201" s="3">
        <v>5</v>
      </c>
    </row>
    <row r="202" spans="1:118" s="3" customFormat="1">
      <c r="A202" s="56">
        <v>67</v>
      </c>
      <c r="B202" s="58">
        <v>80030211</v>
      </c>
      <c r="C202" s="59" t="s">
        <v>330</v>
      </c>
      <c r="D202" s="75" t="s">
        <v>327</v>
      </c>
      <c r="E202" s="60" t="s">
        <v>324</v>
      </c>
      <c r="F202" s="60" t="s">
        <v>106</v>
      </c>
      <c r="G202" s="60" t="s">
        <v>107</v>
      </c>
      <c r="H202" s="60" t="s">
        <v>108</v>
      </c>
      <c r="I202" s="56">
        <v>45</v>
      </c>
      <c r="J202" s="56" t="s">
        <v>116</v>
      </c>
      <c r="K202" s="56" t="s">
        <v>110</v>
      </c>
      <c r="L202" s="61">
        <v>0</v>
      </c>
      <c r="M202" s="62">
        <f t="shared" ref="M202:M232" si="120">IF(L202=0,0,IF(L202&lt;10,1,IF(MOD(L202,30)&lt;10,ROUNDDOWN(L202/30,0),ROUNDUP(L202/30,0))))</f>
        <v>0</v>
      </c>
      <c r="N202" s="61">
        <v>6</v>
      </c>
      <c r="O202" s="62">
        <f t="shared" ref="O202:O232" si="121">IF(N202=0,0,IF(N202&lt;10,1,IF(MOD(N202,30)&lt;10,ROUNDDOWN(N202/30,0),ROUNDUP(N202/30,0))))</f>
        <v>1</v>
      </c>
      <c r="P202" s="61">
        <v>6</v>
      </c>
      <c r="Q202" s="62">
        <f t="shared" ref="Q202:Q232" si="122">IF(P202=0,0,IF(P202&lt;10,1,IF(MOD(P202,30)&lt;10,ROUNDDOWN(P202/30,0),ROUNDUP(P202/30,0))))</f>
        <v>1</v>
      </c>
      <c r="R202" s="61">
        <v>6</v>
      </c>
      <c r="S202" s="63">
        <f t="shared" ref="S202:S232" si="123">IF(R202=0,0,IF(R202&lt;10,1,IF(MOD(R202,30)&lt;10,ROUNDDOWN(R202/30,0),ROUNDUP(R202/30,0))))</f>
        <v>1</v>
      </c>
      <c r="T202" s="61">
        <v>5</v>
      </c>
      <c r="U202" s="63">
        <f t="shared" ref="U202:U232" si="124">IF(T202=0,0,IF(T202&lt;10,1,IF(MOD(T202,30)&lt;10,ROUNDDOWN(T202/30,0),ROUNDUP(T202/30,0))))</f>
        <v>1</v>
      </c>
      <c r="V202" s="61">
        <v>7</v>
      </c>
      <c r="W202" s="63">
        <f t="shared" ref="W202:W232" si="125">IF(V202=0,0,IF(V202&lt;10,1,IF(MOD(V202,30)&lt;10,ROUNDDOWN(V202/30,0),ROUNDUP(V202/30,0))))</f>
        <v>1</v>
      </c>
      <c r="X202" s="61">
        <v>5</v>
      </c>
      <c r="Y202" s="63">
        <f t="shared" ref="Y202:Y232" si="126">IF(X202=0,0,IF(X202&lt;10,1,IF(MOD(X202,30)&lt;10,ROUNDDOWN(X202/30,0),ROUNDUP(X202/30,0))))</f>
        <v>1</v>
      </c>
      <c r="Z202" s="61">
        <v>7</v>
      </c>
      <c r="AA202" s="63">
        <f t="shared" ref="AA202:AA232" si="127">IF(Z202=0,0,IF(Z202&lt;10,1,IF(MOD(Z202,30)&lt;10,ROUNDDOWN(Z202/30,0),ROUNDUP(Z202/30,0))))</f>
        <v>1</v>
      </c>
      <c r="AB202" s="61">
        <v>0</v>
      </c>
      <c r="AC202" s="63">
        <f t="shared" ref="AC202:AC232" si="128">IF(AB202=0,0,IF(AB202&lt;10,1,IF(MOD(AB202,30)&lt;10,ROUNDDOWN(AB202/30,0),ROUNDUP(AB202/30,0))))</f>
        <v>0</v>
      </c>
      <c r="AD202" s="64">
        <v>0</v>
      </c>
      <c r="AE202" s="65">
        <f t="shared" ref="AE202:AE232" si="129">IF(AD202=0,0,IF(AD202&lt;10,1,IF(MOD(AD202,35)&lt;10,ROUNDDOWN(AD202/35,0),ROUNDUP(AD202/35,0))))</f>
        <v>0</v>
      </c>
      <c r="AF202" s="64">
        <v>0</v>
      </c>
      <c r="AG202" s="65">
        <f t="shared" ref="AG202:AG232" si="130">IF(AF202=0,0,IF(AF202&lt;10,1,IF(MOD(AF202,35)&lt;10,ROUNDDOWN(AF202/35,0),ROUNDUP(AF202/35,0))))</f>
        <v>0</v>
      </c>
      <c r="AH202" s="64">
        <v>0</v>
      </c>
      <c r="AI202" s="65">
        <f t="shared" ref="AI202:AI232" si="131">IF(AH202=0,0,IF(AH202&lt;10,1,IF(MOD(AH202,35)&lt;10,ROUNDDOWN(AH202/35,0),ROUNDUP(AH202/35,0))))</f>
        <v>0</v>
      </c>
      <c r="AJ202" s="64"/>
      <c r="AK202" s="65">
        <f t="shared" ref="AK202:AK232" si="132">IF(AJ202=0,0,IF(AJ202&lt;10,1,IF(MOD(AJ202,35)&lt;10,ROUNDDOWN(AJ202/35,0),ROUNDUP(AJ202/35,0))))</f>
        <v>0</v>
      </c>
      <c r="AL202" s="64"/>
      <c r="AM202" s="65">
        <f t="shared" ref="AM202:AM232" si="133">IF(AL202=0,0,IF(AL202&lt;10,1,IF(MOD(AL202,35)&lt;10,ROUNDDOWN(AL202/35,0),ROUNDUP(AL202/35,0))))</f>
        <v>0</v>
      </c>
      <c r="AN202" s="64"/>
      <c r="AO202" s="65">
        <f t="shared" ref="AO202:AO232" si="134">IF(AN202=0,0,IF(AN202&lt;10,1,IF(MOD(AN202,35)&lt;10,ROUNDDOWN(AN202/35,0),ROUNDUP(AN202/35,0))))</f>
        <v>0</v>
      </c>
      <c r="AP202" s="66">
        <f t="shared" ref="AP202:AP232" si="135">SUM(L202+N202+P202+R202+T202+V202+X202+Z202+AB202+AD202+AF202+AH202+AJ202+AL202+AN202)</f>
        <v>42</v>
      </c>
      <c r="AQ202" s="66">
        <f t="shared" ref="AQ202:AQ232" si="136">SUM(M202+O202+Q202+S202+U202+W202+Y202+AA202+AC202+AE202+AG202+AI202+AK202+AM202+AO202)</f>
        <v>7</v>
      </c>
      <c r="AR202" s="56">
        <v>1</v>
      </c>
      <c r="AS202" s="56"/>
      <c r="AT202" s="56">
        <v>3</v>
      </c>
      <c r="AU202" s="67">
        <f t="shared" ref="AU202:AU232" si="137">SUM(AR202:AT202)</f>
        <v>4</v>
      </c>
      <c r="AV202" s="68">
        <f t="shared" ref="AV202:AV232" si="138">IF(AP202&lt;1,0,IF(OR(AND(K202="ป.ปกติ",AP202&lt;=40),K202=""),0,1))</f>
        <v>1</v>
      </c>
      <c r="AW202" s="68">
        <f t="shared" ref="AW202:AW232" si="139">IF(AP202&lt;=119,0,IF(AP202&lt;=719,1,IF(AP202&lt;=1079,2,IF(AP202&lt;=1679,3,4))))</f>
        <v>0</v>
      </c>
      <c r="AX202" s="14">
        <f t="shared" si="119"/>
        <v>6</v>
      </c>
      <c r="AY202" s="67">
        <f t="shared" ref="AY202:AY232" si="140">SUM(AV202:AX202)</f>
        <v>7</v>
      </c>
      <c r="AZ202" s="69">
        <f t="shared" ref="AZ202:AZ232" si="141">SUM(AR202)-AV202</f>
        <v>0</v>
      </c>
      <c r="BA202" s="69">
        <f t="shared" ref="BA202:BA232" si="142">SUM(AS202)-AW202</f>
        <v>0</v>
      </c>
      <c r="BB202" s="69">
        <f t="shared" ref="BB202:BB232" si="143">SUM(AT202)-AX202</f>
        <v>-3</v>
      </c>
      <c r="BC202" s="67">
        <f t="shared" ref="BC202:BC232" si="144">SUM(AU202)-AY202</f>
        <v>-3</v>
      </c>
      <c r="BD202" s="70">
        <f t="shared" ref="BD202:BD232" si="145">IFERROR(SUM(BC202)/AY202*100,0)</f>
        <v>-42.857142857142854</v>
      </c>
      <c r="BE202" s="70">
        <f t="shared" ref="BE202:BE232" si="146">IFERROR(SUM(BB202)/AX202*100,0)</f>
        <v>-50</v>
      </c>
      <c r="BF202" s="71"/>
      <c r="BG202" s="71"/>
      <c r="BH202" s="71"/>
      <c r="BI202" s="54">
        <f t="shared" ref="BI202:BI232" si="147">SUM(BF202:BH202)</f>
        <v>0</v>
      </c>
      <c r="BJ202" s="18">
        <f t="shared" ref="BJ202:BJ232" si="148">AU202-BI202</f>
        <v>4</v>
      </c>
      <c r="BK202" s="18"/>
      <c r="BL202" s="18">
        <f t="shared" ref="BL202:BL232" si="149">BJ202+BK202</f>
        <v>4</v>
      </c>
      <c r="BM202" s="18">
        <f t="shared" ref="BM202:BM232" si="150">BL202-AY202</f>
        <v>-3</v>
      </c>
      <c r="BN202" s="18">
        <f t="shared" ref="BN202:BN232" si="151">BM202/AY202*100</f>
        <v>-42.857142857142854</v>
      </c>
      <c r="BO202" s="73"/>
      <c r="BP202" s="55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60"/>
      <c r="CV202" s="56">
        <f>BC202+BQ202</f>
        <v>-3</v>
      </c>
      <c r="CW202" s="173">
        <f t="shared" ref="CW202:CW232" si="152">CV202/AY202*100</f>
        <v>-42.857142857142854</v>
      </c>
      <c r="CX202" s="60"/>
      <c r="CY202" s="60"/>
      <c r="CZ202" s="60"/>
      <c r="DA202" s="60"/>
      <c r="DB202" s="60"/>
      <c r="DC202" s="75"/>
      <c r="DD202" s="60"/>
      <c r="DE202" s="75"/>
      <c r="DF202" s="60"/>
      <c r="DG202" s="60"/>
      <c r="DH202" s="60"/>
      <c r="DI202" s="60"/>
      <c r="DK202" s="3">
        <v>1</v>
      </c>
      <c r="DM202" s="3">
        <v>3</v>
      </c>
      <c r="DN202" s="3">
        <v>4</v>
      </c>
    </row>
    <row r="203" spans="1:118" s="3" customFormat="1">
      <c r="A203" s="56">
        <v>68</v>
      </c>
      <c r="B203" s="58">
        <v>80030221</v>
      </c>
      <c r="C203" s="59" t="s">
        <v>340</v>
      </c>
      <c r="D203" s="75" t="s">
        <v>337</v>
      </c>
      <c r="E203" s="60" t="s">
        <v>324</v>
      </c>
      <c r="F203" s="60" t="s">
        <v>106</v>
      </c>
      <c r="G203" s="60" t="s">
        <v>107</v>
      </c>
      <c r="H203" s="60" t="s">
        <v>108</v>
      </c>
      <c r="I203" s="56">
        <v>25</v>
      </c>
      <c r="J203" s="56" t="s">
        <v>116</v>
      </c>
      <c r="K203" s="56" t="s">
        <v>110</v>
      </c>
      <c r="L203" s="61">
        <v>8</v>
      </c>
      <c r="M203" s="62">
        <f t="shared" si="120"/>
        <v>1</v>
      </c>
      <c r="N203" s="61">
        <v>13</v>
      </c>
      <c r="O203" s="62">
        <f t="shared" si="121"/>
        <v>1</v>
      </c>
      <c r="P203" s="61">
        <v>6</v>
      </c>
      <c r="Q203" s="62">
        <f t="shared" si="122"/>
        <v>1</v>
      </c>
      <c r="R203" s="61">
        <v>3</v>
      </c>
      <c r="S203" s="63">
        <f t="shared" si="123"/>
        <v>1</v>
      </c>
      <c r="T203" s="61">
        <v>9</v>
      </c>
      <c r="U203" s="63">
        <f t="shared" si="124"/>
        <v>1</v>
      </c>
      <c r="V203" s="61">
        <v>12</v>
      </c>
      <c r="W203" s="63">
        <f t="shared" si="125"/>
        <v>1</v>
      </c>
      <c r="X203" s="61">
        <v>12</v>
      </c>
      <c r="Y203" s="63">
        <f t="shared" si="126"/>
        <v>1</v>
      </c>
      <c r="Z203" s="61">
        <v>9</v>
      </c>
      <c r="AA203" s="63">
        <f t="shared" si="127"/>
        <v>1</v>
      </c>
      <c r="AB203" s="61">
        <v>8</v>
      </c>
      <c r="AC203" s="63">
        <f t="shared" si="128"/>
        <v>1</v>
      </c>
      <c r="AD203" s="64">
        <v>0</v>
      </c>
      <c r="AE203" s="65">
        <f t="shared" si="129"/>
        <v>0</v>
      </c>
      <c r="AF203" s="64">
        <v>0</v>
      </c>
      <c r="AG203" s="65">
        <f t="shared" si="130"/>
        <v>0</v>
      </c>
      <c r="AH203" s="64">
        <v>0</v>
      </c>
      <c r="AI203" s="65">
        <f t="shared" si="131"/>
        <v>0</v>
      </c>
      <c r="AJ203" s="64"/>
      <c r="AK203" s="65">
        <f t="shared" si="132"/>
        <v>0</v>
      </c>
      <c r="AL203" s="64"/>
      <c r="AM203" s="65">
        <f t="shared" si="133"/>
        <v>0</v>
      </c>
      <c r="AN203" s="64"/>
      <c r="AO203" s="65">
        <f t="shared" si="134"/>
        <v>0</v>
      </c>
      <c r="AP203" s="66">
        <f t="shared" si="135"/>
        <v>80</v>
      </c>
      <c r="AQ203" s="66">
        <f t="shared" si="136"/>
        <v>9</v>
      </c>
      <c r="AR203" s="56">
        <v>1</v>
      </c>
      <c r="AS203" s="56"/>
      <c r="AT203" s="56">
        <v>2</v>
      </c>
      <c r="AU203" s="67">
        <f t="shared" si="137"/>
        <v>3</v>
      </c>
      <c r="AV203" s="68">
        <f t="shared" si="138"/>
        <v>1</v>
      </c>
      <c r="AW203" s="68">
        <f t="shared" si="139"/>
        <v>0</v>
      </c>
      <c r="AX203" s="14">
        <f t="shared" si="119"/>
        <v>6</v>
      </c>
      <c r="AY203" s="67">
        <f t="shared" si="140"/>
        <v>7</v>
      </c>
      <c r="AZ203" s="69">
        <f t="shared" si="141"/>
        <v>0</v>
      </c>
      <c r="BA203" s="69">
        <f t="shared" si="142"/>
        <v>0</v>
      </c>
      <c r="BB203" s="69">
        <f t="shared" si="143"/>
        <v>-4</v>
      </c>
      <c r="BC203" s="67">
        <f t="shared" si="144"/>
        <v>-4</v>
      </c>
      <c r="BD203" s="70">
        <f t="shared" si="145"/>
        <v>-57.142857142857139</v>
      </c>
      <c r="BE203" s="70">
        <f t="shared" si="146"/>
        <v>-66.666666666666657</v>
      </c>
      <c r="BF203" s="71"/>
      <c r="BG203" s="71"/>
      <c r="BH203" s="71">
        <v>2</v>
      </c>
      <c r="BI203" s="54">
        <f t="shared" si="147"/>
        <v>2</v>
      </c>
      <c r="BJ203" s="18">
        <f t="shared" si="148"/>
        <v>1</v>
      </c>
      <c r="BK203" s="18">
        <v>1</v>
      </c>
      <c r="BL203" s="18">
        <f t="shared" si="149"/>
        <v>2</v>
      </c>
      <c r="BM203" s="18">
        <f t="shared" si="150"/>
        <v>-5</v>
      </c>
      <c r="BN203" s="18">
        <f t="shared" si="151"/>
        <v>-71.428571428571431</v>
      </c>
      <c r="BO203" s="73"/>
      <c r="BP203" s="55"/>
      <c r="BQ203" s="74">
        <v>1</v>
      </c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60"/>
      <c r="CV203" s="56">
        <f>BC203+BQ203</f>
        <v>-3</v>
      </c>
      <c r="CW203" s="173">
        <f t="shared" si="152"/>
        <v>-42.857142857142854</v>
      </c>
      <c r="CX203" s="60"/>
      <c r="CY203" s="60"/>
      <c r="CZ203" s="60"/>
      <c r="DA203" s="60"/>
      <c r="DB203" s="60"/>
      <c r="DC203" s="75"/>
      <c r="DD203" s="60"/>
      <c r="DE203" s="75"/>
      <c r="DF203" s="60"/>
      <c r="DG203" s="60"/>
      <c r="DH203" s="60"/>
      <c r="DI203" s="60"/>
      <c r="DK203" s="3">
        <v>1</v>
      </c>
      <c r="DM203" s="3">
        <v>3</v>
      </c>
      <c r="DN203" s="3">
        <v>4</v>
      </c>
    </row>
    <row r="204" spans="1:118" s="3" customFormat="1">
      <c r="A204" s="56">
        <v>69</v>
      </c>
      <c r="B204" s="58">
        <v>80030233</v>
      </c>
      <c r="C204" s="59" t="s">
        <v>355</v>
      </c>
      <c r="D204" s="75" t="s">
        <v>356</v>
      </c>
      <c r="E204" s="60" t="s">
        <v>324</v>
      </c>
      <c r="F204" s="60" t="s">
        <v>106</v>
      </c>
      <c r="G204" s="60" t="s">
        <v>107</v>
      </c>
      <c r="H204" s="60" t="s">
        <v>108</v>
      </c>
      <c r="I204" s="56">
        <v>40</v>
      </c>
      <c r="J204" s="56" t="s">
        <v>109</v>
      </c>
      <c r="K204" s="56" t="s">
        <v>110</v>
      </c>
      <c r="L204" s="61">
        <v>0</v>
      </c>
      <c r="M204" s="62">
        <f t="shared" si="120"/>
        <v>0</v>
      </c>
      <c r="N204" s="61">
        <v>8</v>
      </c>
      <c r="O204" s="62">
        <f t="shared" si="121"/>
        <v>1</v>
      </c>
      <c r="P204" s="61">
        <v>10</v>
      </c>
      <c r="Q204" s="62">
        <f t="shared" si="122"/>
        <v>1</v>
      </c>
      <c r="R204" s="61">
        <v>10</v>
      </c>
      <c r="S204" s="63">
        <f t="shared" si="123"/>
        <v>1</v>
      </c>
      <c r="T204" s="61">
        <v>9</v>
      </c>
      <c r="U204" s="63">
        <f t="shared" si="124"/>
        <v>1</v>
      </c>
      <c r="V204" s="61">
        <v>14</v>
      </c>
      <c r="W204" s="63">
        <f t="shared" si="125"/>
        <v>1</v>
      </c>
      <c r="X204" s="61">
        <v>7</v>
      </c>
      <c r="Y204" s="63">
        <f t="shared" si="126"/>
        <v>1</v>
      </c>
      <c r="Z204" s="61">
        <v>6</v>
      </c>
      <c r="AA204" s="63">
        <f t="shared" si="127"/>
        <v>1</v>
      </c>
      <c r="AB204" s="61">
        <v>8</v>
      </c>
      <c r="AC204" s="63">
        <f t="shared" si="128"/>
        <v>1</v>
      </c>
      <c r="AD204" s="64">
        <v>0</v>
      </c>
      <c r="AE204" s="65">
        <f t="shared" si="129"/>
        <v>0</v>
      </c>
      <c r="AF204" s="64">
        <v>0</v>
      </c>
      <c r="AG204" s="65">
        <f t="shared" si="130"/>
        <v>0</v>
      </c>
      <c r="AH204" s="64">
        <v>0</v>
      </c>
      <c r="AI204" s="65">
        <f t="shared" si="131"/>
        <v>0</v>
      </c>
      <c r="AJ204" s="64"/>
      <c r="AK204" s="65">
        <f t="shared" si="132"/>
        <v>0</v>
      </c>
      <c r="AL204" s="64"/>
      <c r="AM204" s="65">
        <f t="shared" si="133"/>
        <v>0</v>
      </c>
      <c r="AN204" s="64"/>
      <c r="AO204" s="65">
        <f t="shared" si="134"/>
        <v>0</v>
      </c>
      <c r="AP204" s="66">
        <f t="shared" si="135"/>
        <v>72</v>
      </c>
      <c r="AQ204" s="66">
        <f t="shared" si="136"/>
        <v>8</v>
      </c>
      <c r="AR204" s="56">
        <v>1</v>
      </c>
      <c r="AS204" s="56"/>
      <c r="AT204" s="56">
        <v>3</v>
      </c>
      <c r="AU204" s="67">
        <f t="shared" si="137"/>
        <v>4</v>
      </c>
      <c r="AV204" s="68">
        <f t="shared" si="138"/>
        <v>1</v>
      </c>
      <c r="AW204" s="68">
        <f t="shared" si="139"/>
        <v>0</v>
      </c>
      <c r="AX204" s="14">
        <f t="shared" si="119"/>
        <v>6</v>
      </c>
      <c r="AY204" s="67">
        <f t="shared" si="140"/>
        <v>7</v>
      </c>
      <c r="AZ204" s="69">
        <f t="shared" si="141"/>
        <v>0</v>
      </c>
      <c r="BA204" s="69">
        <f t="shared" si="142"/>
        <v>0</v>
      </c>
      <c r="BB204" s="69">
        <f t="shared" si="143"/>
        <v>-3</v>
      </c>
      <c r="BC204" s="67">
        <f t="shared" si="144"/>
        <v>-3</v>
      </c>
      <c r="BD204" s="70">
        <f t="shared" si="145"/>
        <v>-42.857142857142854</v>
      </c>
      <c r="BE204" s="70">
        <f t="shared" si="146"/>
        <v>-50</v>
      </c>
      <c r="BF204" s="71"/>
      <c r="BG204" s="71"/>
      <c r="BH204" s="71"/>
      <c r="BI204" s="54">
        <f t="shared" si="147"/>
        <v>0</v>
      </c>
      <c r="BJ204" s="18">
        <f t="shared" si="148"/>
        <v>4</v>
      </c>
      <c r="BK204" s="18"/>
      <c r="BL204" s="18">
        <f t="shared" si="149"/>
        <v>4</v>
      </c>
      <c r="BM204" s="18">
        <f t="shared" si="150"/>
        <v>-3</v>
      </c>
      <c r="BN204" s="18">
        <f t="shared" si="151"/>
        <v>-42.857142857142854</v>
      </c>
      <c r="BO204" s="73"/>
      <c r="BP204" s="55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60">
        <v>1</v>
      </c>
      <c r="CV204" s="56">
        <f>BC204+CU204</f>
        <v>-2</v>
      </c>
      <c r="CW204" s="173">
        <f t="shared" si="152"/>
        <v>-28.571428571428569</v>
      </c>
      <c r="CX204" s="60"/>
      <c r="CY204" s="60"/>
      <c r="CZ204" s="60"/>
      <c r="DA204" s="60"/>
      <c r="DB204" s="60"/>
      <c r="DC204" s="75"/>
      <c r="DD204" s="60"/>
      <c r="DE204" s="75"/>
      <c r="DF204" s="60"/>
      <c r="DG204" s="60"/>
      <c r="DH204" s="60"/>
      <c r="DI204" s="60"/>
      <c r="DK204" s="3">
        <v>1</v>
      </c>
      <c r="DM204" s="3">
        <v>3</v>
      </c>
      <c r="DN204" s="3">
        <v>4</v>
      </c>
    </row>
    <row r="205" spans="1:118" s="3" customFormat="1">
      <c r="A205" s="56">
        <v>70</v>
      </c>
      <c r="B205" s="58">
        <v>80030237</v>
      </c>
      <c r="C205" s="59" t="s">
        <v>360</v>
      </c>
      <c r="D205" s="75" t="s">
        <v>324</v>
      </c>
      <c r="E205" s="60" t="s">
        <v>324</v>
      </c>
      <c r="F205" s="60" t="s">
        <v>106</v>
      </c>
      <c r="G205" s="60" t="s">
        <v>107</v>
      </c>
      <c r="H205" s="60" t="s">
        <v>108</v>
      </c>
      <c r="I205" s="56">
        <v>35</v>
      </c>
      <c r="J205" s="56" t="s">
        <v>116</v>
      </c>
      <c r="K205" s="56" t="s">
        <v>110</v>
      </c>
      <c r="L205" s="61">
        <v>0</v>
      </c>
      <c r="M205" s="62">
        <f t="shared" si="120"/>
        <v>0</v>
      </c>
      <c r="N205" s="61">
        <v>4</v>
      </c>
      <c r="O205" s="62">
        <f t="shared" si="121"/>
        <v>1</v>
      </c>
      <c r="P205" s="61">
        <v>11</v>
      </c>
      <c r="Q205" s="62">
        <f t="shared" si="122"/>
        <v>1</v>
      </c>
      <c r="R205" s="61">
        <v>7</v>
      </c>
      <c r="S205" s="63">
        <f t="shared" si="123"/>
        <v>1</v>
      </c>
      <c r="T205" s="61">
        <v>7</v>
      </c>
      <c r="U205" s="63">
        <f t="shared" si="124"/>
        <v>1</v>
      </c>
      <c r="V205" s="61">
        <v>15</v>
      </c>
      <c r="W205" s="63">
        <f t="shared" si="125"/>
        <v>1</v>
      </c>
      <c r="X205" s="61">
        <v>7</v>
      </c>
      <c r="Y205" s="63">
        <f t="shared" si="126"/>
        <v>1</v>
      </c>
      <c r="Z205" s="61">
        <v>17</v>
      </c>
      <c r="AA205" s="63">
        <f t="shared" si="127"/>
        <v>1</v>
      </c>
      <c r="AB205" s="61">
        <v>8</v>
      </c>
      <c r="AC205" s="63">
        <f t="shared" si="128"/>
        <v>1</v>
      </c>
      <c r="AD205" s="64">
        <v>0</v>
      </c>
      <c r="AE205" s="65">
        <f t="shared" si="129"/>
        <v>0</v>
      </c>
      <c r="AF205" s="64">
        <v>0</v>
      </c>
      <c r="AG205" s="65">
        <f t="shared" si="130"/>
        <v>0</v>
      </c>
      <c r="AH205" s="64">
        <v>0</v>
      </c>
      <c r="AI205" s="65">
        <f t="shared" si="131"/>
        <v>0</v>
      </c>
      <c r="AJ205" s="64"/>
      <c r="AK205" s="65">
        <f t="shared" si="132"/>
        <v>0</v>
      </c>
      <c r="AL205" s="64"/>
      <c r="AM205" s="65">
        <f t="shared" si="133"/>
        <v>0</v>
      </c>
      <c r="AN205" s="64"/>
      <c r="AO205" s="65">
        <f t="shared" si="134"/>
        <v>0</v>
      </c>
      <c r="AP205" s="66">
        <f t="shared" si="135"/>
        <v>76</v>
      </c>
      <c r="AQ205" s="66">
        <f t="shared" si="136"/>
        <v>8</v>
      </c>
      <c r="AR205" s="56">
        <v>1</v>
      </c>
      <c r="AS205" s="56"/>
      <c r="AT205" s="56">
        <v>3</v>
      </c>
      <c r="AU205" s="67">
        <f t="shared" si="137"/>
        <v>4</v>
      </c>
      <c r="AV205" s="68">
        <f t="shared" si="138"/>
        <v>1</v>
      </c>
      <c r="AW205" s="68">
        <f t="shared" si="139"/>
        <v>0</v>
      </c>
      <c r="AX205" s="14">
        <f t="shared" si="119"/>
        <v>6</v>
      </c>
      <c r="AY205" s="67">
        <f t="shared" si="140"/>
        <v>7</v>
      </c>
      <c r="AZ205" s="69">
        <f t="shared" si="141"/>
        <v>0</v>
      </c>
      <c r="BA205" s="69">
        <f t="shared" si="142"/>
        <v>0</v>
      </c>
      <c r="BB205" s="69">
        <f t="shared" si="143"/>
        <v>-3</v>
      </c>
      <c r="BC205" s="67">
        <f t="shared" si="144"/>
        <v>-3</v>
      </c>
      <c r="BD205" s="70">
        <f t="shared" si="145"/>
        <v>-42.857142857142854</v>
      </c>
      <c r="BE205" s="70">
        <f t="shared" si="146"/>
        <v>-50</v>
      </c>
      <c r="BF205" s="71"/>
      <c r="BG205" s="71"/>
      <c r="BH205" s="71">
        <v>1</v>
      </c>
      <c r="BI205" s="54">
        <f t="shared" si="147"/>
        <v>1</v>
      </c>
      <c r="BJ205" s="18">
        <f t="shared" si="148"/>
        <v>3</v>
      </c>
      <c r="BK205" s="18"/>
      <c r="BL205" s="18">
        <f t="shared" si="149"/>
        <v>3</v>
      </c>
      <c r="BM205" s="18">
        <f t="shared" si="150"/>
        <v>-4</v>
      </c>
      <c r="BN205" s="18">
        <f t="shared" si="151"/>
        <v>-57.142857142857139</v>
      </c>
      <c r="BO205" s="73"/>
      <c r="BP205" s="55"/>
      <c r="BQ205" s="74">
        <v>1</v>
      </c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/>
      <c r="CV205" s="56">
        <f>BC205+BQ205</f>
        <v>-2</v>
      </c>
      <c r="CW205" s="173">
        <f t="shared" si="152"/>
        <v>-28.571428571428569</v>
      </c>
      <c r="CX205" s="60"/>
      <c r="CY205" s="60"/>
      <c r="CZ205" s="60"/>
      <c r="DA205" s="60"/>
      <c r="DB205" s="60"/>
      <c r="DC205" s="75"/>
      <c r="DD205" s="60"/>
      <c r="DE205" s="75"/>
      <c r="DF205" s="60"/>
      <c r="DG205" s="60"/>
      <c r="DH205" s="60"/>
      <c r="DI205" s="60"/>
      <c r="DK205" s="3">
        <v>1</v>
      </c>
      <c r="DM205" s="3">
        <v>4</v>
      </c>
      <c r="DN205" s="3">
        <v>5</v>
      </c>
    </row>
    <row r="206" spans="1:118" s="3" customFormat="1">
      <c r="A206" s="56">
        <v>71</v>
      </c>
      <c r="B206" s="58">
        <v>80030242</v>
      </c>
      <c r="C206" s="59" t="s">
        <v>364</v>
      </c>
      <c r="D206" s="75" t="s">
        <v>324</v>
      </c>
      <c r="E206" s="60" t="s">
        <v>324</v>
      </c>
      <c r="F206" s="60" t="s">
        <v>106</v>
      </c>
      <c r="G206" s="60" t="s">
        <v>107</v>
      </c>
      <c r="H206" s="60" t="s">
        <v>108</v>
      </c>
      <c r="I206" s="56">
        <v>30</v>
      </c>
      <c r="J206" s="56" t="s">
        <v>116</v>
      </c>
      <c r="K206" s="56" t="s">
        <v>110</v>
      </c>
      <c r="L206" s="61">
        <v>0</v>
      </c>
      <c r="M206" s="62">
        <f t="shared" si="120"/>
        <v>0</v>
      </c>
      <c r="N206" s="61">
        <v>9</v>
      </c>
      <c r="O206" s="62">
        <f t="shared" si="121"/>
        <v>1</v>
      </c>
      <c r="P206" s="61">
        <v>5</v>
      </c>
      <c r="Q206" s="62">
        <f t="shared" si="122"/>
        <v>1</v>
      </c>
      <c r="R206" s="61">
        <v>7</v>
      </c>
      <c r="S206" s="63">
        <f t="shared" si="123"/>
        <v>1</v>
      </c>
      <c r="T206" s="61">
        <v>9</v>
      </c>
      <c r="U206" s="63">
        <f t="shared" si="124"/>
        <v>1</v>
      </c>
      <c r="V206" s="61">
        <v>7</v>
      </c>
      <c r="W206" s="63">
        <f t="shared" si="125"/>
        <v>1</v>
      </c>
      <c r="X206" s="61">
        <v>10</v>
      </c>
      <c r="Y206" s="63">
        <f t="shared" si="126"/>
        <v>1</v>
      </c>
      <c r="Z206" s="61">
        <v>3</v>
      </c>
      <c r="AA206" s="63">
        <f t="shared" si="127"/>
        <v>1</v>
      </c>
      <c r="AB206" s="61">
        <v>12</v>
      </c>
      <c r="AC206" s="63">
        <f t="shared" si="128"/>
        <v>1</v>
      </c>
      <c r="AD206" s="64">
        <v>0</v>
      </c>
      <c r="AE206" s="65">
        <f t="shared" si="129"/>
        <v>0</v>
      </c>
      <c r="AF206" s="64">
        <v>0</v>
      </c>
      <c r="AG206" s="65">
        <f t="shared" si="130"/>
        <v>0</v>
      </c>
      <c r="AH206" s="64">
        <v>0</v>
      </c>
      <c r="AI206" s="65">
        <f t="shared" si="131"/>
        <v>0</v>
      </c>
      <c r="AJ206" s="64"/>
      <c r="AK206" s="65">
        <f t="shared" si="132"/>
        <v>0</v>
      </c>
      <c r="AL206" s="64"/>
      <c r="AM206" s="65">
        <f t="shared" si="133"/>
        <v>0</v>
      </c>
      <c r="AN206" s="64"/>
      <c r="AO206" s="65">
        <f t="shared" si="134"/>
        <v>0</v>
      </c>
      <c r="AP206" s="66">
        <f t="shared" si="135"/>
        <v>62</v>
      </c>
      <c r="AQ206" s="66">
        <f t="shared" si="136"/>
        <v>8</v>
      </c>
      <c r="AR206" s="56">
        <v>1</v>
      </c>
      <c r="AS206" s="56"/>
      <c r="AT206" s="56">
        <v>3</v>
      </c>
      <c r="AU206" s="67">
        <f t="shared" si="137"/>
        <v>4</v>
      </c>
      <c r="AV206" s="68">
        <f t="shared" si="138"/>
        <v>1</v>
      </c>
      <c r="AW206" s="68">
        <f t="shared" si="139"/>
        <v>0</v>
      </c>
      <c r="AX206" s="14">
        <f t="shared" si="119"/>
        <v>6</v>
      </c>
      <c r="AY206" s="67">
        <f t="shared" si="140"/>
        <v>7</v>
      </c>
      <c r="AZ206" s="69">
        <f t="shared" si="141"/>
        <v>0</v>
      </c>
      <c r="BA206" s="69">
        <f t="shared" si="142"/>
        <v>0</v>
      </c>
      <c r="BB206" s="69">
        <f t="shared" si="143"/>
        <v>-3</v>
      </c>
      <c r="BC206" s="67">
        <f t="shared" si="144"/>
        <v>-3</v>
      </c>
      <c r="BD206" s="70">
        <f t="shared" si="145"/>
        <v>-42.857142857142854</v>
      </c>
      <c r="BE206" s="70">
        <f t="shared" si="146"/>
        <v>-50</v>
      </c>
      <c r="BF206" s="71"/>
      <c r="BG206" s="71"/>
      <c r="BH206" s="71"/>
      <c r="BI206" s="54">
        <f t="shared" si="147"/>
        <v>0</v>
      </c>
      <c r="BJ206" s="18">
        <f t="shared" si="148"/>
        <v>4</v>
      </c>
      <c r="BK206" s="18"/>
      <c r="BL206" s="18">
        <f t="shared" si="149"/>
        <v>4</v>
      </c>
      <c r="BM206" s="18">
        <f t="shared" si="150"/>
        <v>-3</v>
      </c>
      <c r="BN206" s="18">
        <f t="shared" si="151"/>
        <v>-42.857142857142854</v>
      </c>
      <c r="BO206" s="73"/>
      <c r="BP206" s="55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/>
      <c r="CV206" s="56">
        <f>BC206+BQ206</f>
        <v>-3</v>
      </c>
      <c r="CW206" s="173">
        <f t="shared" si="152"/>
        <v>-42.857142857142854</v>
      </c>
      <c r="CX206" s="60"/>
      <c r="CY206" s="60"/>
      <c r="CZ206" s="60"/>
      <c r="DA206" s="60"/>
      <c r="DB206" s="60"/>
      <c r="DC206" s="75"/>
      <c r="DD206" s="60"/>
      <c r="DE206" s="75"/>
      <c r="DF206" s="60"/>
      <c r="DG206" s="60"/>
      <c r="DH206" s="60"/>
      <c r="DI206" s="60"/>
      <c r="DK206" s="3">
        <v>1</v>
      </c>
      <c r="DM206" s="3">
        <v>3</v>
      </c>
      <c r="DN206" s="3">
        <v>4</v>
      </c>
    </row>
    <row r="207" spans="1:118" s="3" customFormat="1">
      <c r="A207" s="56">
        <v>72</v>
      </c>
      <c r="B207" s="58">
        <v>80030245</v>
      </c>
      <c r="C207" s="59" t="s">
        <v>368</v>
      </c>
      <c r="D207" s="75" t="s">
        <v>367</v>
      </c>
      <c r="E207" s="60" t="s">
        <v>324</v>
      </c>
      <c r="F207" s="60" t="s">
        <v>106</v>
      </c>
      <c r="G207" s="60" t="s">
        <v>107</v>
      </c>
      <c r="H207" s="60" t="s">
        <v>108</v>
      </c>
      <c r="I207" s="56">
        <v>45</v>
      </c>
      <c r="J207" s="56" t="s">
        <v>116</v>
      </c>
      <c r="K207" s="56" t="s">
        <v>110</v>
      </c>
      <c r="L207" s="61">
        <v>0</v>
      </c>
      <c r="M207" s="62">
        <f t="shared" si="120"/>
        <v>0</v>
      </c>
      <c r="N207" s="61">
        <v>1</v>
      </c>
      <c r="O207" s="62">
        <f t="shared" si="121"/>
        <v>1</v>
      </c>
      <c r="P207" s="61">
        <v>6</v>
      </c>
      <c r="Q207" s="62">
        <f t="shared" si="122"/>
        <v>1</v>
      </c>
      <c r="R207" s="61">
        <v>6</v>
      </c>
      <c r="S207" s="63">
        <f t="shared" si="123"/>
        <v>1</v>
      </c>
      <c r="T207" s="61">
        <v>13</v>
      </c>
      <c r="U207" s="63">
        <f t="shared" si="124"/>
        <v>1</v>
      </c>
      <c r="V207" s="61">
        <v>6</v>
      </c>
      <c r="W207" s="63">
        <f t="shared" si="125"/>
        <v>1</v>
      </c>
      <c r="X207" s="61">
        <v>7</v>
      </c>
      <c r="Y207" s="63">
        <f t="shared" si="126"/>
        <v>1</v>
      </c>
      <c r="Z207" s="61">
        <v>9</v>
      </c>
      <c r="AA207" s="63">
        <f t="shared" si="127"/>
        <v>1</v>
      </c>
      <c r="AB207" s="61">
        <v>8</v>
      </c>
      <c r="AC207" s="63">
        <f t="shared" si="128"/>
        <v>1</v>
      </c>
      <c r="AD207" s="64">
        <v>0</v>
      </c>
      <c r="AE207" s="65">
        <f t="shared" si="129"/>
        <v>0</v>
      </c>
      <c r="AF207" s="64">
        <v>0</v>
      </c>
      <c r="AG207" s="65">
        <f t="shared" si="130"/>
        <v>0</v>
      </c>
      <c r="AH207" s="64">
        <v>0</v>
      </c>
      <c r="AI207" s="65">
        <f t="shared" si="131"/>
        <v>0</v>
      </c>
      <c r="AJ207" s="64"/>
      <c r="AK207" s="65">
        <f t="shared" si="132"/>
        <v>0</v>
      </c>
      <c r="AL207" s="64"/>
      <c r="AM207" s="65">
        <f t="shared" si="133"/>
        <v>0</v>
      </c>
      <c r="AN207" s="64"/>
      <c r="AO207" s="65">
        <f t="shared" si="134"/>
        <v>0</v>
      </c>
      <c r="AP207" s="66">
        <f t="shared" si="135"/>
        <v>56</v>
      </c>
      <c r="AQ207" s="66">
        <f t="shared" si="136"/>
        <v>8</v>
      </c>
      <c r="AR207" s="56">
        <v>1</v>
      </c>
      <c r="AS207" s="56"/>
      <c r="AT207" s="56">
        <v>3</v>
      </c>
      <c r="AU207" s="67">
        <f t="shared" si="137"/>
        <v>4</v>
      </c>
      <c r="AV207" s="68">
        <f t="shared" si="138"/>
        <v>1</v>
      </c>
      <c r="AW207" s="68">
        <f t="shared" si="139"/>
        <v>0</v>
      </c>
      <c r="AX207" s="14">
        <f t="shared" si="119"/>
        <v>6</v>
      </c>
      <c r="AY207" s="67">
        <f t="shared" si="140"/>
        <v>7</v>
      </c>
      <c r="AZ207" s="69">
        <f t="shared" si="141"/>
        <v>0</v>
      </c>
      <c r="BA207" s="69">
        <f t="shared" si="142"/>
        <v>0</v>
      </c>
      <c r="BB207" s="69">
        <f t="shared" si="143"/>
        <v>-3</v>
      </c>
      <c r="BC207" s="67">
        <f t="shared" si="144"/>
        <v>-3</v>
      </c>
      <c r="BD207" s="70">
        <f t="shared" si="145"/>
        <v>-42.857142857142854</v>
      </c>
      <c r="BE207" s="70">
        <f t="shared" si="146"/>
        <v>-50</v>
      </c>
      <c r="BF207" s="71"/>
      <c r="BG207" s="71"/>
      <c r="BH207" s="71"/>
      <c r="BI207" s="54">
        <f t="shared" si="147"/>
        <v>0</v>
      </c>
      <c r="BJ207" s="18">
        <f t="shared" si="148"/>
        <v>4</v>
      </c>
      <c r="BK207" s="18"/>
      <c r="BL207" s="18">
        <f t="shared" si="149"/>
        <v>4</v>
      </c>
      <c r="BM207" s="18">
        <f t="shared" si="150"/>
        <v>-3</v>
      </c>
      <c r="BN207" s="18">
        <f t="shared" si="151"/>
        <v>-42.857142857142854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/>
      <c r="CV207" s="56">
        <f>BC207+BQ207</f>
        <v>-3</v>
      </c>
      <c r="CW207" s="173">
        <f t="shared" si="152"/>
        <v>-42.857142857142854</v>
      </c>
      <c r="CX207" s="60"/>
      <c r="CY207" s="60"/>
      <c r="CZ207" s="60"/>
      <c r="DA207" s="60"/>
      <c r="DB207" s="60"/>
      <c r="DC207" s="75"/>
      <c r="DD207" s="60"/>
      <c r="DE207" s="75">
        <v>1</v>
      </c>
      <c r="DF207" s="60"/>
      <c r="DG207" s="60"/>
      <c r="DH207" s="60"/>
      <c r="DI207" s="60"/>
      <c r="DK207" s="3">
        <v>1</v>
      </c>
      <c r="DM207" s="3">
        <v>3</v>
      </c>
      <c r="DN207" s="3">
        <v>4</v>
      </c>
    </row>
    <row r="208" spans="1:118" s="3" customFormat="1">
      <c r="A208" s="56">
        <v>87</v>
      </c>
      <c r="B208" s="58">
        <v>80030218</v>
      </c>
      <c r="C208" s="59" t="s">
        <v>336</v>
      </c>
      <c r="D208" s="75" t="s">
        <v>337</v>
      </c>
      <c r="E208" s="60" t="s">
        <v>324</v>
      </c>
      <c r="F208" s="60" t="s">
        <v>106</v>
      </c>
      <c r="G208" s="60" t="s">
        <v>107</v>
      </c>
      <c r="H208" s="60" t="s">
        <v>108</v>
      </c>
      <c r="I208" s="56">
        <v>30</v>
      </c>
      <c r="J208" s="56" t="s">
        <v>116</v>
      </c>
      <c r="K208" s="56" t="s">
        <v>110</v>
      </c>
      <c r="L208" s="61">
        <v>0</v>
      </c>
      <c r="M208" s="62">
        <f t="shared" si="120"/>
        <v>0</v>
      </c>
      <c r="N208" s="61">
        <v>10</v>
      </c>
      <c r="O208" s="62">
        <f t="shared" si="121"/>
        <v>1</v>
      </c>
      <c r="P208" s="61">
        <v>12</v>
      </c>
      <c r="Q208" s="62">
        <f t="shared" si="122"/>
        <v>1</v>
      </c>
      <c r="R208" s="61">
        <v>14</v>
      </c>
      <c r="S208" s="63">
        <f t="shared" si="123"/>
        <v>1</v>
      </c>
      <c r="T208" s="61">
        <v>11</v>
      </c>
      <c r="U208" s="63">
        <f t="shared" si="124"/>
        <v>1</v>
      </c>
      <c r="V208" s="61">
        <v>24</v>
      </c>
      <c r="W208" s="63">
        <f t="shared" si="125"/>
        <v>1</v>
      </c>
      <c r="X208" s="61">
        <v>8</v>
      </c>
      <c r="Y208" s="63">
        <f t="shared" si="126"/>
        <v>1</v>
      </c>
      <c r="Z208" s="61">
        <v>17</v>
      </c>
      <c r="AA208" s="63">
        <f t="shared" si="127"/>
        <v>1</v>
      </c>
      <c r="AB208" s="61">
        <v>12</v>
      </c>
      <c r="AC208" s="63">
        <f t="shared" si="128"/>
        <v>1</v>
      </c>
      <c r="AD208" s="64">
        <v>0</v>
      </c>
      <c r="AE208" s="65">
        <f t="shared" si="129"/>
        <v>0</v>
      </c>
      <c r="AF208" s="64">
        <v>0</v>
      </c>
      <c r="AG208" s="65">
        <f t="shared" si="130"/>
        <v>0</v>
      </c>
      <c r="AH208" s="64">
        <v>0</v>
      </c>
      <c r="AI208" s="65">
        <f t="shared" si="131"/>
        <v>0</v>
      </c>
      <c r="AJ208" s="64"/>
      <c r="AK208" s="65">
        <f t="shared" si="132"/>
        <v>0</v>
      </c>
      <c r="AL208" s="64"/>
      <c r="AM208" s="65">
        <f t="shared" si="133"/>
        <v>0</v>
      </c>
      <c r="AN208" s="64"/>
      <c r="AO208" s="65">
        <f t="shared" si="134"/>
        <v>0</v>
      </c>
      <c r="AP208" s="66">
        <f t="shared" si="135"/>
        <v>108</v>
      </c>
      <c r="AQ208" s="66">
        <f t="shared" si="136"/>
        <v>8</v>
      </c>
      <c r="AR208" s="56">
        <v>1</v>
      </c>
      <c r="AS208" s="56"/>
      <c r="AT208" s="56">
        <v>5</v>
      </c>
      <c r="AU208" s="67">
        <f t="shared" si="137"/>
        <v>6</v>
      </c>
      <c r="AV208" s="68">
        <f t="shared" si="138"/>
        <v>1</v>
      </c>
      <c r="AW208" s="68">
        <f t="shared" si="139"/>
        <v>0</v>
      </c>
      <c r="AX208" s="14">
        <f t="shared" si="119"/>
        <v>8</v>
      </c>
      <c r="AY208" s="67">
        <f t="shared" si="140"/>
        <v>9</v>
      </c>
      <c r="AZ208" s="69">
        <f t="shared" si="141"/>
        <v>0</v>
      </c>
      <c r="BA208" s="69">
        <f t="shared" si="142"/>
        <v>0</v>
      </c>
      <c r="BB208" s="69">
        <f t="shared" si="143"/>
        <v>-3</v>
      </c>
      <c r="BC208" s="67">
        <f t="shared" si="144"/>
        <v>-3</v>
      </c>
      <c r="BD208" s="70">
        <f t="shared" si="145"/>
        <v>-33.333333333333329</v>
      </c>
      <c r="BE208" s="70">
        <f t="shared" si="146"/>
        <v>-37.5</v>
      </c>
      <c r="BF208" s="71"/>
      <c r="BG208" s="71"/>
      <c r="BH208" s="71"/>
      <c r="BI208" s="54">
        <f t="shared" si="147"/>
        <v>0</v>
      </c>
      <c r="BJ208" s="18">
        <f t="shared" si="148"/>
        <v>6</v>
      </c>
      <c r="BK208" s="18"/>
      <c r="BL208" s="18">
        <f t="shared" si="149"/>
        <v>6</v>
      </c>
      <c r="BM208" s="18">
        <f t="shared" si="150"/>
        <v>-3</v>
      </c>
      <c r="BN208" s="18">
        <f t="shared" si="151"/>
        <v>-33.333333333333329</v>
      </c>
      <c r="BO208" s="73"/>
      <c r="BP208" s="55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>
        <v>1</v>
      </c>
      <c r="CV208" s="56">
        <f>BC208+CU208</f>
        <v>-2</v>
      </c>
      <c r="CW208" s="173">
        <f t="shared" si="152"/>
        <v>-22.222222222222221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K208" s="3">
        <v>1</v>
      </c>
      <c r="DM208" s="3">
        <v>5</v>
      </c>
      <c r="DN208" s="3">
        <v>6</v>
      </c>
    </row>
    <row r="209" spans="1:118" s="3" customFormat="1">
      <c r="A209" s="56">
        <v>88</v>
      </c>
      <c r="B209" s="58">
        <v>80030219</v>
      </c>
      <c r="C209" s="59" t="s">
        <v>338</v>
      </c>
      <c r="D209" s="75" t="s">
        <v>337</v>
      </c>
      <c r="E209" s="60" t="s">
        <v>324</v>
      </c>
      <c r="F209" s="60" t="s">
        <v>106</v>
      </c>
      <c r="G209" s="60" t="s">
        <v>107</v>
      </c>
      <c r="H209" s="60" t="s">
        <v>108</v>
      </c>
      <c r="I209" s="56">
        <v>23</v>
      </c>
      <c r="J209" s="56" t="s">
        <v>116</v>
      </c>
      <c r="K209" s="56" t="s">
        <v>110</v>
      </c>
      <c r="L209" s="61">
        <v>6</v>
      </c>
      <c r="M209" s="62">
        <f t="shared" si="120"/>
        <v>1</v>
      </c>
      <c r="N209" s="61">
        <v>8</v>
      </c>
      <c r="O209" s="62">
        <f t="shared" si="121"/>
        <v>1</v>
      </c>
      <c r="P209" s="61">
        <v>13</v>
      </c>
      <c r="Q209" s="62">
        <f t="shared" si="122"/>
        <v>1</v>
      </c>
      <c r="R209" s="61">
        <v>7</v>
      </c>
      <c r="S209" s="63">
        <f t="shared" si="123"/>
        <v>1</v>
      </c>
      <c r="T209" s="61">
        <v>10</v>
      </c>
      <c r="U209" s="63">
        <f t="shared" si="124"/>
        <v>1</v>
      </c>
      <c r="V209" s="61">
        <v>20</v>
      </c>
      <c r="W209" s="63">
        <f t="shared" si="125"/>
        <v>1</v>
      </c>
      <c r="X209" s="61">
        <v>11</v>
      </c>
      <c r="Y209" s="63">
        <f t="shared" si="126"/>
        <v>1</v>
      </c>
      <c r="Z209" s="61">
        <v>8</v>
      </c>
      <c r="AA209" s="63">
        <f t="shared" si="127"/>
        <v>1</v>
      </c>
      <c r="AB209" s="61">
        <v>13</v>
      </c>
      <c r="AC209" s="63">
        <f t="shared" si="128"/>
        <v>1</v>
      </c>
      <c r="AD209" s="64">
        <v>0</v>
      </c>
      <c r="AE209" s="65">
        <f t="shared" si="129"/>
        <v>0</v>
      </c>
      <c r="AF209" s="64">
        <v>0</v>
      </c>
      <c r="AG209" s="65">
        <f t="shared" si="130"/>
        <v>0</v>
      </c>
      <c r="AH209" s="64">
        <v>0</v>
      </c>
      <c r="AI209" s="65">
        <f t="shared" si="131"/>
        <v>0</v>
      </c>
      <c r="AJ209" s="64"/>
      <c r="AK209" s="65">
        <f t="shared" si="132"/>
        <v>0</v>
      </c>
      <c r="AL209" s="64"/>
      <c r="AM209" s="65">
        <f t="shared" si="133"/>
        <v>0</v>
      </c>
      <c r="AN209" s="64"/>
      <c r="AO209" s="65">
        <f t="shared" si="134"/>
        <v>0</v>
      </c>
      <c r="AP209" s="66">
        <f t="shared" si="135"/>
        <v>96</v>
      </c>
      <c r="AQ209" s="66">
        <f t="shared" si="136"/>
        <v>9</v>
      </c>
      <c r="AR209" s="56">
        <v>1</v>
      </c>
      <c r="AS209" s="56"/>
      <c r="AT209" s="56">
        <v>5</v>
      </c>
      <c r="AU209" s="67">
        <f t="shared" si="137"/>
        <v>6</v>
      </c>
      <c r="AV209" s="68">
        <f t="shared" si="138"/>
        <v>1</v>
      </c>
      <c r="AW209" s="68">
        <f t="shared" si="139"/>
        <v>0</v>
      </c>
      <c r="AX209" s="14">
        <f t="shared" si="119"/>
        <v>8</v>
      </c>
      <c r="AY209" s="67">
        <f t="shared" si="140"/>
        <v>9</v>
      </c>
      <c r="AZ209" s="69">
        <f t="shared" si="141"/>
        <v>0</v>
      </c>
      <c r="BA209" s="69">
        <f t="shared" si="142"/>
        <v>0</v>
      </c>
      <c r="BB209" s="69">
        <f t="shared" si="143"/>
        <v>-3</v>
      </c>
      <c r="BC209" s="67">
        <f t="shared" si="144"/>
        <v>-3</v>
      </c>
      <c r="BD209" s="70">
        <f t="shared" si="145"/>
        <v>-33.333333333333329</v>
      </c>
      <c r="BE209" s="70">
        <f t="shared" si="146"/>
        <v>-37.5</v>
      </c>
      <c r="BF209" s="71"/>
      <c r="BG209" s="71"/>
      <c r="BH209" s="71"/>
      <c r="BI209" s="54">
        <f t="shared" si="147"/>
        <v>0</v>
      </c>
      <c r="BJ209" s="18">
        <f t="shared" si="148"/>
        <v>6</v>
      </c>
      <c r="BK209" s="18"/>
      <c r="BL209" s="18">
        <f t="shared" si="149"/>
        <v>6</v>
      </c>
      <c r="BM209" s="18">
        <f t="shared" si="150"/>
        <v>-3</v>
      </c>
      <c r="BN209" s="18">
        <f t="shared" si="151"/>
        <v>-33.333333333333329</v>
      </c>
      <c r="BO209" s="73"/>
      <c r="BP209" s="55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60"/>
      <c r="CV209" s="56">
        <f>BC209+BQ209</f>
        <v>-3</v>
      </c>
      <c r="CW209" s="173">
        <f t="shared" si="152"/>
        <v>-33.333333333333329</v>
      </c>
      <c r="CX209" s="60"/>
      <c r="CY209" s="60"/>
      <c r="CZ209" s="60"/>
      <c r="DA209" s="60"/>
      <c r="DB209" s="60"/>
      <c r="DC209" s="75">
        <v>1</v>
      </c>
      <c r="DD209" s="60"/>
      <c r="DE209" s="75"/>
      <c r="DF209" s="60"/>
      <c r="DG209" s="60"/>
      <c r="DH209" s="60"/>
      <c r="DI209" s="60"/>
      <c r="DK209" s="3">
        <v>1</v>
      </c>
      <c r="DM209" s="3">
        <v>5</v>
      </c>
      <c r="DN209" s="3">
        <v>6</v>
      </c>
    </row>
    <row r="210" spans="1:118" s="3" customFormat="1">
      <c r="A210" s="56">
        <v>89</v>
      </c>
      <c r="B210" s="76">
        <v>80030235</v>
      </c>
      <c r="C210" s="59" t="s">
        <v>358</v>
      </c>
      <c r="D210" s="75" t="s">
        <v>356</v>
      </c>
      <c r="E210" s="75" t="s">
        <v>324</v>
      </c>
      <c r="F210" s="75" t="s">
        <v>106</v>
      </c>
      <c r="G210" s="75" t="s">
        <v>107</v>
      </c>
      <c r="H210" s="75" t="s">
        <v>108</v>
      </c>
      <c r="I210" s="57">
        <v>35</v>
      </c>
      <c r="J210" s="57" t="s">
        <v>109</v>
      </c>
      <c r="K210" s="57" t="s">
        <v>110</v>
      </c>
      <c r="L210" s="61">
        <v>0</v>
      </c>
      <c r="M210" s="62">
        <f t="shared" si="120"/>
        <v>0</v>
      </c>
      <c r="N210" s="61">
        <v>18</v>
      </c>
      <c r="O210" s="62">
        <f t="shared" si="121"/>
        <v>1</v>
      </c>
      <c r="P210" s="61">
        <v>14</v>
      </c>
      <c r="Q210" s="62">
        <f t="shared" si="122"/>
        <v>1</v>
      </c>
      <c r="R210" s="61">
        <v>18</v>
      </c>
      <c r="S210" s="63">
        <f t="shared" si="123"/>
        <v>1</v>
      </c>
      <c r="T210" s="61">
        <v>19</v>
      </c>
      <c r="U210" s="63">
        <f t="shared" si="124"/>
        <v>1</v>
      </c>
      <c r="V210" s="61">
        <v>15</v>
      </c>
      <c r="W210" s="63">
        <f t="shared" si="125"/>
        <v>1</v>
      </c>
      <c r="X210" s="61">
        <v>18</v>
      </c>
      <c r="Y210" s="63">
        <f t="shared" si="126"/>
        <v>1</v>
      </c>
      <c r="Z210" s="61">
        <v>20</v>
      </c>
      <c r="AA210" s="63">
        <f t="shared" si="127"/>
        <v>1</v>
      </c>
      <c r="AB210" s="61">
        <v>13</v>
      </c>
      <c r="AC210" s="63">
        <f t="shared" si="128"/>
        <v>1</v>
      </c>
      <c r="AD210" s="64">
        <v>0</v>
      </c>
      <c r="AE210" s="65">
        <f t="shared" si="129"/>
        <v>0</v>
      </c>
      <c r="AF210" s="64">
        <v>0</v>
      </c>
      <c r="AG210" s="65">
        <f t="shared" si="130"/>
        <v>0</v>
      </c>
      <c r="AH210" s="64">
        <v>0</v>
      </c>
      <c r="AI210" s="65">
        <f t="shared" si="131"/>
        <v>0</v>
      </c>
      <c r="AJ210" s="80"/>
      <c r="AK210" s="79">
        <f t="shared" si="132"/>
        <v>0</v>
      </c>
      <c r="AL210" s="80"/>
      <c r="AM210" s="79">
        <f t="shared" si="133"/>
        <v>0</v>
      </c>
      <c r="AN210" s="80"/>
      <c r="AO210" s="79">
        <f t="shared" si="134"/>
        <v>0</v>
      </c>
      <c r="AP210" s="66">
        <f t="shared" si="135"/>
        <v>135</v>
      </c>
      <c r="AQ210" s="66">
        <f t="shared" si="136"/>
        <v>8</v>
      </c>
      <c r="AR210" s="57">
        <v>1</v>
      </c>
      <c r="AS210" s="57"/>
      <c r="AT210" s="57">
        <v>7</v>
      </c>
      <c r="AU210" s="67">
        <f t="shared" si="137"/>
        <v>8</v>
      </c>
      <c r="AV210" s="68">
        <f t="shared" si="138"/>
        <v>1</v>
      </c>
      <c r="AW210" s="68">
        <f t="shared" si="139"/>
        <v>1</v>
      </c>
      <c r="AX210" s="14">
        <f t="shared" si="119"/>
        <v>10</v>
      </c>
      <c r="AY210" s="67">
        <f t="shared" si="140"/>
        <v>12</v>
      </c>
      <c r="AZ210" s="69">
        <f t="shared" si="141"/>
        <v>0</v>
      </c>
      <c r="BA210" s="69">
        <f t="shared" si="142"/>
        <v>-1</v>
      </c>
      <c r="BB210" s="69">
        <f t="shared" si="143"/>
        <v>-3</v>
      </c>
      <c r="BC210" s="67">
        <f t="shared" si="144"/>
        <v>-4</v>
      </c>
      <c r="BD210" s="70">
        <f t="shared" si="145"/>
        <v>-33.333333333333329</v>
      </c>
      <c r="BE210" s="70">
        <f t="shared" si="146"/>
        <v>-30</v>
      </c>
      <c r="BF210" s="82"/>
      <c r="BG210" s="82"/>
      <c r="BH210" s="82"/>
      <c r="BI210" s="54">
        <f t="shared" si="147"/>
        <v>0</v>
      </c>
      <c r="BJ210" s="18">
        <f t="shared" si="148"/>
        <v>8</v>
      </c>
      <c r="BK210" s="18"/>
      <c r="BL210" s="18">
        <f t="shared" si="149"/>
        <v>8</v>
      </c>
      <c r="BM210" s="18">
        <f t="shared" si="150"/>
        <v>-4</v>
      </c>
      <c r="BN210" s="18">
        <f t="shared" si="151"/>
        <v>-33.333333333333329</v>
      </c>
      <c r="BO210" s="83"/>
      <c r="BP210" s="84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75"/>
      <c r="CV210" s="56">
        <f>BC210+BQ210</f>
        <v>-4</v>
      </c>
      <c r="CW210" s="173">
        <f t="shared" si="152"/>
        <v>-33.333333333333329</v>
      </c>
      <c r="CX210" s="75"/>
      <c r="CY210" s="75"/>
      <c r="CZ210" s="75"/>
      <c r="DA210" s="75"/>
      <c r="DB210" s="75"/>
      <c r="DC210" s="75"/>
      <c r="DD210" s="75"/>
      <c r="DE210" s="75"/>
      <c r="DF210" s="75"/>
      <c r="DG210" s="75"/>
      <c r="DH210" s="75"/>
      <c r="DI210" s="75"/>
      <c r="DJ210" s="85"/>
      <c r="DK210" s="85">
        <v>1</v>
      </c>
      <c r="DL210" s="85"/>
      <c r="DM210" s="85">
        <v>7</v>
      </c>
      <c r="DN210" s="85">
        <v>8</v>
      </c>
    </row>
    <row r="211" spans="1:118" s="3" customFormat="1">
      <c r="A211" s="56">
        <v>90</v>
      </c>
      <c r="B211" s="58">
        <v>80030240</v>
      </c>
      <c r="C211" s="59" t="s">
        <v>362</v>
      </c>
      <c r="D211" s="75" t="s">
        <v>324</v>
      </c>
      <c r="E211" s="60" t="s">
        <v>324</v>
      </c>
      <c r="F211" s="60" t="s">
        <v>106</v>
      </c>
      <c r="G211" s="60" t="s">
        <v>107</v>
      </c>
      <c r="H211" s="60" t="s">
        <v>108</v>
      </c>
      <c r="I211" s="56">
        <v>25</v>
      </c>
      <c r="J211" s="56" t="s">
        <v>116</v>
      </c>
      <c r="K211" s="56" t="s">
        <v>110</v>
      </c>
      <c r="L211" s="61">
        <v>0</v>
      </c>
      <c r="M211" s="62">
        <f t="shared" si="120"/>
        <v>0</v>
      </c>
      <c r="N211" s="61">
        <v>18</v>
      </c>
      <c r="O211" s="62">
        <f t="shared" si="121"/>
        <v>1</v>
      </c>
      <c r="P211" s="61">
        <v>14</v>
      </c>
      <c r="Q211" s="62">
        <f t="shared" si="122"/>
        <v>1</v>
      </c>
      <c r="R211" s="61">
        <v>13</v>
      </c>
      <c r="S211" s="63">
        <f t="shared" si="123"/>
        <v>1</v>
      </c>
      <c r="T211" s="61">
        <v>13</v>
      </c>
      <c r="U211" s="63">
        <f t="shared" si="124"/>
        <v>1</v>
      </c>
      <c r="V211" s="61">
        <v>10</v>
      </c>
      <c r="W211" s="63">
        <f t="shared" si="125"/>
        <v>1</v>
      </c>
      <c r="X211" s="61">
        <v>22</v>
      </c>
      <c r="Y211" s="63">
        <f t="shared" si="126"/>
        <v>1</v>
      </c>
      <c r="Z211" s="61">
        <v>12</v>
      </c>
      <c r="AA211" s="63">
        <f t="shared" si="127"/>
        <v>1</v>
      </c>
      <c r="AB211" s="61">
        <v>13</v>
      </c>
      <c r="AC211" s="63">
        <f t="shared" si="128"/>
        <v>1</v>
      </c>
      <c r="AD211" s="64">
        <v>0</v>
      </c>
      <c r="AE211" s="65">
        <f t="shared" si="129"/>
        <v>0</v>
      </c>
      <c r="AF211" s="64">
        <v>0</v>
      </c>
      <c r="AG211" s="65">
        <f t="shared" si="130"/>
        <v>0</v>
      </c>
      <c r="AH211" s="64">
        <v>0</v>
      </c>
      <c r="AI211" s="65">
        <f t="shared" si="131"/>
        <v>0</v>
      </c>
      <c r="AJ211" s="64"/>
      <c r="AK211" s="65">
        <f t="shared" si="132"/>
        <v>0</v>
      </c>
      <c r="AL211" s="64"/>
      <c r="AM211" s="65">
        <f t="shared" si="133"/>
        <v>0</v>
      </c>
      <c r="AN211" s="64"/>
      <c r="AO211" s="65">
        <f t="shared" si="134"/>
        <v>0</v>
      </c>
      <c r="AP211" s="66">
        <f t="shared" si="135"/>
        <v>115</v>
      </c>
      <c r="AQ211" s="66">
        <f t="shared" si="136"/>
        <v>8</v>
      </c>
      <c r="AR211" s="56">
        <v>1</v>
      </c>
      <c r="AS211" s="56"/>
      <c r="AT211" s="56">
        <v>5</v>
      </c>
      <c r="AU211" s="67">
        <f t="shared" si="137"/>
        <v>6</v>
      </c>
      <c r="AV211" s="68">
        <f t="shared" si="138"/>
        <v>1</v>
      </c>
      <c r="AW211" s="68">
        <f t="shared" si="139"/>
        <v>0</v>
      </c>
      <c r="AX211" s="14">
        <f t="shared" si="119"/>
        <v>8</v>
      </c>
      <c r="AY211" s="67">
        <f t="shared" si="140"/>
        <v>9</v>
      </c>
      <c r="AZ211" s="69">
        <f t="shared" si="141"/>
        <v>0</v>
      </c>
      <c r="BA211" s="69">
        <f t="shared" si="142"/>
        <v>0</v>
      </c>
      <c r="BB211" s="69">
        <f t="shared" si="143"/>
        <v>-3</v>
      </c>
      <c r="BC211" s="67">
        <f t="shared" si="144"/>
        <v>-3</v>
      </c>
      <c r="BD211" s="70">
        <f t="shared" si="145"/>
        <v>-33.333333333333329</v>
      </c>
      <c r="BE211" s="70">
        <f t="shared" si="146"/>
        <v>-37.5</v>
      </c>
      <c r="BF211" s="71"/>
      <c r="BG211" s="71"/>
      <c r="BH211" s="71"/>
      <c r="BI211" s="54">
        <f t="shared" si="147"/>
        <v>0</v>
      </c>
      <c r="BJ211" s="18">
        <f t="shared" si="148"/>
        <v>6</v>
      </c>
      <c r="BK211" s="18"/>
      <c r="BL211" s="18">
        <f t="shared" si="149"/>
        <v>6</v>
      </c>
      <c r="BM211" s="18">
        <f t="shared" si="150"/>
        <v>-3</v>
      </c>
      <c r="BN211" s="18">
        <f t="shared" si="151"/>
        <v>-33.333333333333329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>
        <v>1</v>
      </c>
      <c r="CV211" s="56">
        <f>BC211+CU211</f>
        <v>-2</v>
      </c>
      <c r="CW211" s="173">
        <f t="shared" si="152"/>
        <v>-22.222222222222221</v>
      </c>
      <c r="CX211" s="60"/>
      <c r="CY211" s="60"/>
      <c r="CZ211" s="60"/>
      <c r="DA211" s="60"/>
      <c r="DB211" s="60"/>
      <c r="DC211" s="75"/>
      <c r="DD211" s="60"/>
      <c r="DE211" s="75"/>
      <c r="DF211" s="60"/>
      <c r="DG211" s="60"/>
      <c r="DH211" s="60"/>
      <c r="DI211" s="60"/>
      <c r="DK211" s="3">
        <v>1</v>
      </c>
      <c r="DM211" s="3">
        <v>5</v>
      </c>
      <c r="DN211" s="3">
        <v>6</v>
      </c>
    </row>
    <row r="212" spans="1:118" s="3" customFormat="1">
      <c r="A212" s="56">
        <v>103</v>
      </c>
      <c r="B212" s="58">
        <v>80030208</v>
      </c>
      <c r="C212" s="59" t="s">
        <v>326</v>
      </c>
      <c r="D212" s="75" t="s">
        <v>327</v>
      </c>
      <c r="E212" s="60" t="s">
        <v>324</v>
      </c>
      <c r="F212" s="60" t="s">
        <v>106</v>
      </c>
      <c r="G212" s="60" t="s">
        <v>107</v>
      </c>
      <c r="H212" s="60" t="s">
        <v>108</v>
      </c>
      <c r="I212" s="56">
        <v>35</v>
      </c>
      <c r="J212" s="56" t="s">
        <v>116</v>
      </c>
      <c r="K212" s="56" t="s">
        <v>110</v>
      </c>
      <c r="L212" s="61">
        <v>5</v>
      </c>
      <c r="M212" s="62">
        <f t="shared" si="120"/>
        <v>1</v>
      </c>
      <c r="N212" s="61">
        <v>16</v>
      </c>
      <c r="O212" s="62">
        <f t="shared" si="121"/>
        <v>1</v>
      </c>
      <c r="P212" s="61">
        <v>8</v>
      </c>
      <c r="Q212" s="62">
        <f t="shared" si="122"/>
        <v>1</v>
      </c>
      <c r="R212" s="61">
        <v>5</v>
      </c>
      <c r="S212" s="63">
        <f t="shared" si="123"/>
        <v>1</v>
      </c>
      <c r="T212" s="61">
        <v>10</v>
      </c>
      <c r="U212" s="63">
        <f t="shared" si="124"/>
        <v>1</v>
      </c>
      <c r="V212" s="61">
        <v>7</v>
      </c>
      <c r="W212" s="63">
        <f t="shared" si="125"/>
        <v>1</v>
      </c>
      <c r="X212" s="61">
        <v>10</v>
      </c>
      <c r="Y212" s="63">
        <f t="shared" si="126"/>
        <v>1</v>
      </c>
      <c r="Z212" s="61">
        <v>8</v>
      </c>
      <c r="AA212" s="63">
        <f t="shared" si="127"/>
        <v>1</v>
      </c>
      <c r="AB212" s="61">
        <v>10</v>
      </c>
      <c r="AC212" s="63">
        <f t="shared" si="128"/>
        <v>1</v>
      </c>
      <c r="AD212" s="64">
        <v>0</v>
      </c>
      <c r="AE212" s="65">
        <f t="shared" si="129"/>
        <v>0</v>
      </c>
      <c r="AF212" s="64">
        <v>0</v>
      </c>
      <c r="AG212" s="65">
        <f t="shared" si="130"/>
        <v>0</v>
      </c>
      <c r="AH212" s="64">
        <v>0</v>
      </c>
      <c r="AI212" s="65">
        <f t="shared" si="131"/>
        <v>0</v>
      </c>
      <c r="AJ212" s="64"/>
      <c r="AK212" s="65">
        <f t="shared" si="132"/>
        <v>0</v>
      </c>
      <c r="AL212" s="64"/>
      <c r="AM212" s="65">
        <f t="shared" si="133"/>
        <v>0</v>
      </c>
      <c r="AN212" s="64"/>
      <c r="AO212" s="65">
        <f t="shared" si="134"/>
        <v>0</v>
      </c>
      <c r="AP212" s="66">
        <f t="shared" si="135"/>
        <v>79</v>
      </c>
      <c r="AQ212" s="66">
        <f t="shared" si="136"/>
        <v>9</v>
      </c>
      <c r="AR212" s="56">
        <v>1</v>
      </c>
      <c r="AS212" s="56"/>
      <c r="AT212" s="56">
        <v>4</v>
      </c>
      <c r="AU212" s="67">
        <f t="shared" si="137"/>
        <v>5</v>
      </c>
      <c r="AV212" s="68">
        <f t="shared" si="138"/>
        <v>1</v>
      </c>
      <c r="AW212" s="68">
        <f t="shared" si="139"/>
        <v>0</v>
      </c>
      <c r="AX212" s="14">
        <f t="shared" si="119"/>
        <v>6</v>
      </c>
      <c r="AY212" s="67">
        <f t="shared" si="140"/>
        <v>7</v>
      </c>
      <c r="AZ212" s="69">
        <f t="shared" si="141"/>
        <v>0</v>
      </c>
      <c r="BA212" s="69">
        <f t="shared" si="142"/>
        <v>0</v>
      </c>
      <c r="BB212" s="69">
        <f t="shared" si="143"/>
        <v>-2</v>
      </c>
      <c r="BC212" s="67">
        <f t="shared" si="144"/>
        <v>-2</v>
      </c>
      <c r="BD212" s="70">
        <f t="shared" si="145"/>
        <v>-28.571428571428569</v>
      </c>
      <c r="BE212" s="70">
        <f t="shared" si="146"/>
        <v>-33.333333333333329</v>
      </c>
      <c r="BF212" s="71">
        <v>1</v>
      </c>
      <c r="BG212" s="71"/>
      <c r="BH212" s="71"/>
      <c r="BI212" s="54">
        <f t="shared" si="147"/>
        <v>1</v>
      </c>
      <c r="BJ212" s="18">
        <f t="shared" si="148"/>
        <v>4</v>
      </c>
      <c r="BK212" s="18"/>
      <c r="BL212" s="18">
        <f t="shared" si="149"/>
        <v>4</v>
      </c>
      <c r="BM212" s="18">
        <f t="shared" si="150"/>
        <v>-3</v>
      </c>
      <c r="BN212" s="18">
        <f t="shared" si="151"/>
        <v>-42.857142857142854</v>
      </c>
      <c r="BO212" s="73"/>
      <c r="BP212" s="55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>
        <v>1</v>
      </c>
      <c r="CV212" s="56">
        <f>BC212+CU212</f>
        <v>-1</v>
      </c>
      <c r="CW212" s="173">
        <f t="shared" si="152"/>
        <v>-14.285714285714285</v>
      </c>
      <c r="CX212" s="60"/>
      <c r="CY212" s="60"/>
      <c r="CZ212" s="60"/>
      <c r="DA212" s="60"/>
      <c r="DB212" s="60"/>
      <c r="DC212" s="75">
        <v>1</v>
      </c>
      <c r="DD212" s="60"/>
      <c r="DE212" s="75">
        <v>1</v>
      </c>
      <c r="DF212" s="60"/>
      <c r="DG212" s="60"/>
      <c r="DH212" s="60"/>
      <c r="DI212" s="60"/>
      <c r="DK212" s="3">
        <v>1</v>
      </c>
      <c r="DM212" s="3">
        <v>4</v>
      </c>
      <c r="DN212" s="3">
        <v>5</v>
      </c>
    </row>
    <row r="213" spans="1:118" s="3" customFormat="1">
      <c r="A213" s="56">
        <v>104</v>
      </c>
      <c r="B213" s="58">
        <v>80030220</v>
      </c>
      <c r="C213" s="59" t="s">
        <v>339</v>
      </c>
      <c r="D213" s="75" t="s">
        <v>337</v>
      </c>
      <c r="E213" s="60" t="s">
        <v>324</v>
      </c>
      <c r="F213" s="60" t="s">
        <v>106</v>
      </c>
      <c r="G213" s="60" t="s">
        <v>107</v>
      </c>
      <c r="H213" s="60" t="s">
        <v>108</v>
      </c>
      <c r="I213" s="56">
        <v>21</v>
      </c>
      <c r="J213" s="56" t="s">
        <v>116</v>
      </c>
      <c r="K213" s="56" t="s">
        <v>110</v>
      </c>
      <c r="L213" s="61">
        <v>0</v>
      </c>
      <c r="M213" s="62">
        <f t="shared" si="120"/>
        <v>0</v>
      </c>
      <c r="N213" s="61">
        <v>3</v>
      </c>
      <c r="O213" s="62">
        <f t="shared" si="121"/>
        <v>1</v>
      </c>
      <c r="P213" s="61">
        <v>6</v>
      </c>
      <c r="Q213" s="62">
        <f t="shared" si="122"/>
        <v>1</v>
      </c>
      <c r="R213" s="61">
        <v>5</v>
      </c>
      <c r="S213" s="63">
        <f t="shared" si="123"/>
        <v>1</v>
      </c>
      <c r="T213" s="61">
        <v>11</v>
      </c>
      <c r="U213" s="63">
        <f t="shared" si="124"/>
        <v>1</v>
      </c>
      <c r="V213" s="61">
        <v>11</v>
      </c>
      <c r="W213" s="63">
        <f t="shared" si="125"/>
        <v>1</v>
      </c>
      <c r="X213" s="61">
        <v>8</v>
      </c>
      <c r="Y213" s="63">
        <f t="shared" si="126"/>
        <v>1</v>
      </c>
      <c r="Z213" s="61">
        <v>16</v>
      </c>
      <c r="AA213" s="63">
        <f t="shared" si="127"/>
        <v>1</v>
      </c>
      <c r="AB213" s="61">
        <v>12</v>
      </c>
      <c r="AC213" s="63">
        <f t="shared" si="128"/>
        <v>1</v>
      </c>
      <c r="AD213" s="64">
        <v>0</v>
      </c>
      <c r="AE213" s="65">
        <f t="shared" si="129"/>
        <v>0</v>
      </c>
      <c r="AF213" s="64">
        <v>0</v>
      </c>
      <c r="AG213" s="65">
        <f t="shared" si="130"/>
        <v>0</v>
      </c>
      <c r="AH213" s="64">
        <v>0</v>
      </c>
      <c r="AI213" s="65">
        <f t="shared" si="131"/>
        <v>0</v>
      </c>
      <c r="AJ213" s="64"/>
      <c r="AK213" s="65">
        <f t="shared" si="132"/>
        <v>0</v>
      </c>
      <c r="AL213" s="64"/>
      <c r="AM213" s="65">
        <f t="shared" si="133"/>
        <v>0</v>
      </c>
      <c r="AN213" s="64"/>
      <c r="AO213" s="65">
        <f t="shared" si="134"/>
        <v>0</v>
      </c>
      <c r="AP213" s="66">
        <f t="shared" si="135"/>
        <v>72</v>
      </c>
      <c r="AQ213" s="66">
        <f t="shared" si="136"/>
        <v>8</v>
      </c>
      <c r="AR213" s="56">
        <v>1</v>
      </c>
      <c r="AS213" s="56"/>
      <c r="AT213" s="56">
        <v>4</v>
      </c>
      <c r="AU213" s="67">
        <f t="shared" si="137"/>
        <v>5</v>
      </c>
      <c r="AV213" s="68">
        <f t="shared" si="138"/>
        <v>1</v>
      </c>
      <c r="AW213" s="68">
        <f t="shared" si="139"/>
        <v>0</v>
      </c>
      <c r="AX213" s="14">
        <f t="shared" si="119"/>
        <v>6</v>
      </c>
      <c r="AY213" s="67">
        <f t="shared" si="140"/>
        <v>7</v>
      </c>
      <c r="AZ213" s="69">
        <f t="shared" si="141"/>
        <v>0</v>
      </c>
      <c r="BA213" s="69">
        <f t="shared" si="142"/>
        <v>0</v>
      </c>
      <c r="BB213" s="69">
        <f t="shared" si="143"/>
        <v>-2</v>
      </c>
      <c r="BC213" s="67">
        <f t="shared" si="144"/>
        <v>-2</v>
      </c>
      <c r="BD213" s="70">
        <f t="shared" si="145"/>
        <v>-28.571428571428569</v>
      </c>
      <c r="BE213" s="70">
        <f t="shared" si="146"/>
        <v>-33.333333333333329</v>
      </c>
      <c r="BF213" s="71"/>
      <c r="BG213" s="71"/>
      <c r="BH213" s="71"/>
      <c r="BI213" s="54">
        <f t="shared" si="147"/>
        <v>0</v>
      </c>
      <c r="BJ213" s="18">
        <f t="shared" si="148"/>
        <v>5</v>
      </c>
      <c r="BK213" s="18"/>
      <c r="BL213" s="18">
        <f t="shared" si="149"/>
        <v>5</v>
      </c>
      <c r="BM213" s="18">
        <f t="shared" si="150"/>
        <v>-2</v>
      </c>
      <c r="BN213" s="18">
        <f t="shared" si="151"/>
        <v>-28.571428571428569</v>
      </c>
      <c r="BO213" s="73"/>
      <c r="BP213" s="55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>BC213+BQ213</f>
        <v>-2</v>
      </c>
      <c r="CW213" s="173">
        <f t="shared" si="152"/>
        <v>-28.571428571428569</v>
      </c>
      <c r="CX213" s="60"/>
      <c r="CY213" s="60"/>
      <c r="CZ213" s="60"/>
      <c r="DA213" s="60"/>
      <c r="DB213" s="60"/>
      <c r="DC213" s="75"/>
      <c r="DD213" s="60"/>
      <c r="DE213" s="75">
        <v>1</v>
      </c>
      <c r="DF213" s="60"/>
      <c r="DG213" s="60"/>
      <c r="DH213" s="60"/>
      <c r="DI213" s="60"/>
      <c r="DK213" s="3">
        <v>1</v>
      </c>
      <c r="DM213" s="3">
        <v>4</v>
      </c>
      <c r="DN213" s="3">
        <v>5</v>
      </c>
    </row>
    <row r="214" spans="1:118" s="3" customFormat="1">
      <c r="A214" s="56">
        <v>105</v>
      </c>
      <c r="B214" s="58">
        <v>80030239</v>
      </c>
      <c r="C214" s="59" t="s">
        <v>361</v>
      </c>
      <c r="D214" s="75" t="s">
        <v>324</v>
      </c>
      <c r="E214" s="60" t="s">
        <v>324</v>
      </c>
      <c r="F214" s="60" t="s">
        <v>106</v>
      </c>
      <c r="G214" s="60" t="s">
        <v>107</v>
      </c>
      <c r="H214" s="60" t="s">
        <v>108</v>
      </c>
      <c r="I214" s="56">
        <v>35</v>
      </c>
      <c r="J214" s="56" t="s">
        <v>116</v>
      </c>
      <c r="K214" s="56" t="s">
        <v>110</v>
      </c>
      <c r="L214" s="61">
        <v>0</v>
      </c>
      <c r="M214" s="62">
        <f t="shared" si="120"/>
        <v>0</v>
      </c>
      <c r="N214" s="61">
        <v>4</v>
      </c>
      <c r="O214" s="62">
        <f t="shared" si="121"/>
        <v>1</v>
      </c>
      <c r="P214" s="61">
        <v>5</v>
      </c>
      <c r="Q214" s="62">
        <f t="shared" si="122"/>
        <v>1</v>
      </c>
      <c r="R214" s="61">
        <v>6</v>
      </c>
      <c r="S214" s="63">
        <f t="shared" si="123"/>
        <v>1</v>
      </c>
      <c r="T214" s="61">
        <v>5</v>
      </c>
      <c r="U214" s="63">
        <f t="shared" si="124"/>
        <v>1</v>
      </c>
      <c r="V214" s="61">
        <v>10</v>
      </c>
      <c r="W214" s="63">
        <f t="shared" si="125"/>
        <v>1</v>
      </c>
      <c r="X214" s="61">
        <v>8</v>
      </c>
      <c r="Y214" s="63">
        <f t="shared" si="126"/>
        <v>1</v>
      </c>
      <c r="Z214" s="61">
        <v>14</v>
      </c>
      <c r="AA214" s="63">
        <f t="shared" si="127"/>
        <v>1</v>
      </c>
      <c r="AB214" s="61">
        <v>9</v>
      </c>
      <c r="AC214" s="63">
        <f t="shared" si="128"/>
        <v>1</v>
      </c>
      <c r="AD214" s="64">
        <v>0</v>
      </c>
      <c r="AE214" s="65">
        <f t="shared" si="129"/>
        <v>0</v>
      </c>
      <c r="AF214" s="64">
        <v>0</v>
      </c>
      <c r="AG214" s="65">
        <f t="shared" si="130"/>
        <v>0</v>
      </c>
      <c r="AH214" s="64">
        <v>0</v>
      </c>
      <c r="AI214" s="65">
        <f t="shared" si="131"/>
        <v>0</v>
      </c>
      <c r="AJ214" s="64"/>
      <c r="AK214" s="65">
        <f t="shared" si="132"/>
        <v>0</v>
      </c>
      <c r="AL214" s="64"/>
      <c r="AM214" s="65">
        <f t="shared" si="133"/>
        <v>0</v>
      </c>
      <c r="AN214" s="64"/>
      <c r="AO214" s="65">
        <f t="shared" si="134"/>
        <v>0</v>
      </c>
      <c r="AP214" s="66">
        <f t="shared" si="135"/>
        <v>61</v>
      </c>
      <c r="AQ214" s="66">
        <f t="shared" si="136"/>
        <v>8</v>
      </c>
      <c r="AR214" s="56">
        <v>1</v>
      </c>
      <c r="AS214" s="56"/>
      <c r="AT214" s="56">
        <v>4</v>
      </c>
      <c r="AU214" s="67">
        <f t="shared" si="137"/>
        <v>5</v>
      </c>
      <c r="AV214" s="68">
        <f t="shared" si="138"/>
        <v>1</v>
      </c>
      <c r="AW214" s="68">
        <f t="shared" si="139"/>
        <v>0</v>
      </c>
      <c r="AX214" s="14">
        <f t="shared" si="119"/>
        <v>6</v>
      </c>
      <c r="AY214" s="67">
        <f t="shared" si="140"/>
        <v>7</v>
      </c>
      <c r="AZ214" s="69">
        <f t="shared" si="141"/>
        <v>0</v>
      </c>
      <c r="BA214" s="69">
        <f t="shared" si="142"/>
        <v>0</v>
      </c>
      <c r="BB214" s="69">
        <f t="shared" si="143"/>
        <v>-2</v>
      </c>
      <c r="BC214" s="67">
        <f t="shared" si="144"/>
        <v>-2</v>
      </c>
      <c r="BD214" s="70">
        <f t="shared" si="145"/>
        <v>-28.571428571428569</v>
      </c>
      <c r="BE214" s="70">
        <f t="shared" si="146"/>
        <v>-33.333333333333329</v>
      </c>
      <c r="BF214" s="71"/>
      <c r="BG214" s="71"/>
      <c r="BH214" s="71"/>
      <c r="BI214" s="54">
        <f t="shared" si="147"/>
        <v>0</v>
      </c>
      <c r="BJ214" s="18">
        <f t="shared" si="148"/>
        <v>5</v>
      </c>
      <c r="BK214" s="18"/>
      <c r="BL214" s="18">
        <f t="shared" si="149"/>
        <v>5</v>
      </c>
      <c r="BM214" s="18">
        <f t="shared" si="150"/>
        <v>-2</v>
      </c>
      <c r="BN214" s="18">
        <f t="shared" si="151"/>
        <v>-28.571428571428569</v>
      </c>
      <c r="BO214" s="73"/>
      <c r="BP214" s="55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60">
        <v>1</v>
      </c>
      <c r="CV214" s="56">
        <f>BC214+CU214</f>
        <v>-1</v>
      </c>
      <c r="CW214" s="173">
        <f t="shared" si="152"/>
        <v>-14.285714285714285</v>
      </c>
      <c r="CX214" s="60"/>
      <c r="CY214" s="60"/>
      <c r="CZ214" s="60"/>
      <c r="DA214" s="60"/>
      <c r="DB214" s="60"/>
      <c r="DC214" s="75"/>
      <c r="DD214" s="60"/>
      <c r="DE214" s="75"/>
      <c r="DF214" s="60"/>
      <c r="DG214" s="60"/>
      <c r="DH214" s="60"/>
      <c r="DI214" s="60"/>
      <c r="DK214" s="3">
        <v>1</v>
      </c>
      <c r="DM214" s="3">
        <v>4</v>
      </c>
      <c r="DN214" s="3">
        <v>5</v>
      </c>
    </row>
    <row r="215" spans="1:118" s="3" customFormat="1">
      <c r="A215" s="56">
        <v>125</v>
      </c>
      <c r="B215" s="58">
        <v>80030209</v>
      </c>
      <c r="C215" s="59" t="s">
        <v>328</v>
      </c>
      <c r="D215" s="75" t="s">
        <v>327</v>
      </c>
      <c r="E215" s="60" t="s">
        <v>324</v>
      </c>
      <c r="F215" s="60" t="s">
        <v>106</v>
      </c>
      <c r="G215" s="60" t="s">
        <v>107</v>
      </c>
      <c r="H215" s="60" t="s">
        <v>108</v>
      </c>
      <c r="I215" s="56">
        <v>31</v>
      </c>
      <c r="J215" s="56" t="s">
        <v>116</v>
      </c>
      <c r="K215" s="56" t="s">
        <v>113</v>
      </c>
      <c r="L215" s="61">
        <v>0</v>
      </c>
      <c r="M215" s="62">
        <f t="shared" si="120"/>
        <v>0</v>
      </c>
      <c r="N215" s="61">
        <v>19</v>
      </c>
      <c r="O215" s="62">
        <f t="shared" si="121"/>
        <v>1</v>
      </c>
      <c r="P215" s="61">
        <v>17</v>
      </c>
      <c r="Q215" s="62">
        <f t="shared" si="122"/>
        <v>1</v>
      </c>
      <c r="R215" s="61">
        <v>17</v>
      </c>
      <c r="S215" s="63">
        <f t="shared" si="123"/>
        <v>1</v>
      </c>
      <c r="T215" s="61">
        <v>28</v>
      </c>
      <c r="U215" s="63">
        <f t="shared" si="124"/>
        <v>1</v>
      </c>
      <c r="V215" s="61">
        <v>14</v>
      </c>
      <c r="W215" s="63">
        <f t="shared" si="125"/>
        <v>1</v>
      </c>
      <c r="X215" s="61">
        <v>13</v>
      </c>
      <c r="Y215" s="63">
        <f t="shared" si="126"/>
        <v>1</v>
      </c>
      <c r="Z215" s="61">
        <v>23</v>
      </c>
      <c r="AA215" s="63">
        <f t="shared" si="127"/>
        <v>1</v>
      </c>
      <c r="AB215" s="61">
        <v>17</v>
      </c>
      <c r="AC215" s="63">
        <f t="shared" si="128"/>
        <v>1</v>
      </c>
      <c r="AD215" s="64">
        <v>0</v>
      </c>
      <c r="AE215" s="65">
        <f t="shared" si="129"/>
        <v>0</v>
      </c>
      <c r="AF215" s="64">
        <v>0</v>
      </c>
      <c r="AG215" s="65">
        <f t="shared" si="130"/>
        <v>0</v>
      </c>
      <c r="AH215" s="64">
        <v>0</v>
      </c>
      <c r="AI215" s="65">
        <f t="shared" si="131"/>
        <v>0</v>
      </c>
      <c r="AJ215" s="64"/>
      <c r="AK215" s="65">
        <f t="shared" si="132"/>
        <v>0</v>
      </c>
      <c r="AL215" s="64"/>
      <c r="AM215" s="65">
        <f t="shared" si="133"/>
        <v>0</v>
      </c>
      <c r="AN215" s="64"/>
      <c r="AO215" s="65">
        <f t="shared" si="134"/>
        <v>0</v>
      </c>
      <c r="AP215" s="66">
        <f t="shared" si="135"/>
        <v>148</v>
      </c>
      <c r="AQ215" s="66">
        <f t="shared" si="136"/>
        <v>8</v>
      </c>
      <c r="AR215" s="56">
        <v>1</v>
      </c>
      <c r="AS215" s="56"/>
      <c r="AT215" s="56">
        <v>8</v>
      </c>
      <c r="AU215" s="67">
        <f t="shared" si="137"/>
        <v>9</v>
      </c>
      <c r="AV215" s="68">
        <f t="shared" si="138"/>
        <v>1</v>
      </c>
      <c r="AW215" s="68">
        <f t="shared" si="139"/>
        <v>1</v>
      </c>
      <c r="AX215" s="14">
        <f t="shared" si="119"/>
        <v>10</v>
      </c>
      <c r="AY215" s="67">
        <f t="shared" si="140"/>
        <v>12</v>
      </c>
      <c r="AZ215" s="69">
        <f t="shared" si="141"/>
        <v>0</v>
      </c>
      <c r="BA215" s="69">
        <f t="shared" si="142"/>
        <v>-1</v>
      </c>
      <c r="BB215" s="69">
        <f t="shared" si="143"/>
        <v>-2</v>
      </c>
      <c r="BC215" s="67">
        <f t="shared" si="144"/>
        <v>-3</v>
      </c>
      <c r="BD215" s="70">
        <f t="shared" si="145"/>
        <v>-25</v>
      </c>
      <c r="BE215" s="70">
        <f t="shared" si="146"/>
        <v>-20</v>
      </c>
      <c r="BF215" s="71"/>
      <c r="BG215" s="71"/>
      <c r="BH215" s="71"/>
      <c r="BI215" s="54">
        <f t="shared" si="147"/>
        <v>0</v>
      </c>
      <c r="BJ215" s="18">
        <f t="shared" si="148"/>
        <v>9</v>
      </c>
      <c r="BK215" s="18"/>
      <c r="BL215" s="18">
        <f t="shared" si="149"/>
        <v>9</v>
      </c>
      <c r="BM215" s="18">
        <f t="shared" si="150"/>
        <v>-3</v>
      </c>
      <c r="BN215" s="18">
        <f t="shared" si="151"/>
        <v>-25</v>
      </c>
      <c r="BO215" s="73"/>
      <c r="BP215" s="55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>BC215+BQ215</f>
        <v>-3</v>
      </c>
      <c r="CW215" s="173">
        <f t="shared" si="152"/>
        <v>-25</v>
      </c>
      <c r="CX215" s="60"/>
      <c r="CY215" s="60"/>
      <c r="CZ215" s="60"/>
      <c r="DA215" s="60"/>
      <c r="DB215" s="60"/>
      <c r="DC215" s="75"/>
      <c r="DD215" s="60"/>
      <c r="DE215" s="75">
        <v>1</v>
      </c>
      <c r="DF215" s="60"/>
      <c r="DG215" s="60"/>
      <c r="DH215" s="60"/>
      <c r="DI215" s="60"/>
      <c r="DK215" s="3">
        <v>1</v>
      </c>
      <c r="DM215" s="3">
        <v>8</v>
      </c>
      <c r="DN215" s="3">
        <v>9</v>
      </c>
    </row>
    <row r="216" spans="1:118" s="3" customFormat="1">
      <c r="A216" s="56">
        <v>126</v>
      </c>
      <c r="B216" s="58">
        <v>80030212</v>
      </c>
      <c r="C216" s="59" t="s">
        <v>331</v>
      </c>
      <c r="D216" s="75" t="s">
        <v>327</v>
      </c>
      <c r="E216" s="60" t="s">
        <v>324</v>
      </c>
      <c r="F216" s="60" t="s">
        <v>106</v>
      </c>
      <c r="G216" s="60" t="s">
        <v>107</v>
      </c>
      <c r="H216" s="60" t="s">
        <v>108</v>
      </c>
      <c r="I216" s="56">
        <v>35</v>
      </c>
      <c r="J216" s="56" t="s">
        <v>109</v>
      </c>
      <c r="K216" s="56" t="s">
        <v>110</v>
      </c>
      <c r="L216" s="61">
        <v>0</v>
      </c>
      <c r="M216" s="62">
        <f t="shared" si="120"/>
        <v>0</v>
      </c>
      <c r="N216" s="61">
        <v>0</v>
      </c>
      <c r="O216" s="62">
        <f t="shared" si="121"/>
        <v>0</v>
      </c>
      <c r="P216" s="61">
        <v>9</v>
      </c>
      <c r="Q216" s="62">
        <f t="shared" si="122"/>
        <v>1</v>
      </c>
      <c r="R216" s="61">
        <v>2</v>
      </c>
      <c r="S216" s="63">
        <f t="shared" si="123"/>
        <v>1</v>
      </c>
      <c r="T216" s="61">
        <v>4</v>
      </c>
      <c r="U216" s="63">
        <f t="shared" si="124"/>
        <v>1</v>
      </c>
      <c r="V216" s="61">
        <v>4</v>
      </c>
      <c r="W216" s="63">
        <f t="shared" si="125"/>
        <v>1</v>
      </c>
      <c r="X216" s="61">
        <v>6</v>
      </c>
      <c r="Y216" s="63">
        <f t="shared" si="126"/>
        <v>1</v>
      </c>
      <c r="Z216" s="61">
        <v>3</v>
      </c>
      <c r="AA216" s="63">
        <f t="shared" si="127"/>
        <v>1</v>
      </c>
      <c r="AB216" s="61">
        <v>2</v>
      </c>
      <c r="AC216" s="63">
        <f t="shared" si="128"/>
        <v>1</v>
      </c>
      <c r="AD216" s="64">
        <v>0</v>
      </c>
      <c r="AE216" s="65">
        <f t="shared" si="129"/>
        <v>0</v>
      </c>
      <c r="AF216" s="64">
        <v>0</v>
      </c>
      <c r="AG216" s="65">
        <f t="shared" si="130"/>
        <v>0</v>
      </c>
      <c r="AH216" s="64">
        <v>0</v>
      </c>
      <c r="AI216" s="65">
        <f t="shared" si="131"/>
        <v>0</v>
      </c>
      <c r="AJ216" s="64"/>
      <c r="AK216" s="65">
        <f t="shared" si="132"/>
        <v>0</v>
      </c>
      <c r="AL216" s="64"/>
      <c r="AM216" s="65">
        <f t="shared" si="133"/>
        <v>0</v>
      </c>
      <c r="AN216" s="64"/>
      <c r="AO216" s="65">
        <f t="shared" si="134"/>
        <v>0</v>
      </c>
      <c r="AP216" s="66">
        <f t="shared" si="135"/>
        <v>30</v>
      </c>
      <c r="AQ216" s="66">
        <f t="shared" si="136"/>
        <v>7</v>
      </c>
      <c r="AR216" s="56">
        <v>1</v>
      </c>
      <c r="AS216" s="56"/>
      <c r="AT216" s="56">
        <v>2</v>
      </c>
      <c r="AU216" s="67">
        <f t="shared" si="137"/>
        <v>3</v>
      </c>
      <c r="AV216" s="68">
        <f t="shared" si="138"/>
        <v>0</v>
      </c>
      <c r="AW216" s="68">
        <f t="shared" si="139"/>
        <v>0</v>
      </c>
      <c r="AX216" s="14">
        <v>4</v>
      </c>
      <c r="AY216" s="67">
        <f t="shared" si="140"/>
        <v>4</v>
      </c>
      <c r="AZ216" s="69">
        <f t="shared" si="141"/>
        <v>1</v>
      </c>
      <c r="BA216" s="69">
        <f t="shared" si="142"/>
        <v>0</v>
      </c>
      <c r="BB216" s="69">
        <f t="shared" si="143"/>
        <v>-2</v>
      </c>
      <c r="BC216" s="67">
        <f t="shared" si="144"/>
        <v>-1</v>
      </c>
      <c r="BD216" s="70">
        <f t="shared" si="145"/>
        <v>-25</v>
      </c>
      <c r="BE216" s="70">
        <f t="shared" si="146"/>
        <v>-50</v>
      </c>
      <c r="BF216" s="71">
        <v>1</v>
      </c>
      <c r="BG216" s="71"/>
      <c r="BH216" s="71"/>
      <c r="BI216" s="54">
        <f t="shared" si="147"/>
        <v>1</v>
      </c>
      <c r="BJ216" s="18">
        <f t="shared" si="148"/>
        <v>2</v>
      </c>
      <c r="BK216" s="18"/>
      <c r="BL216" s="18">
        <f t="shared" si="149"/>
        <v>2</v>
      </c>
      <c r="BM216" s="18">
        <f t="shared" si="150"/>
        <v>-2</v>
      </c>
      <c r="BN216" s="18">
        <f t="shared" si="151"/>
        <v>-50</v>
      </c>
      <c r="BO216" s="73"/>
      <c r="BP216" s="55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60"/>
      <c r="CV216" s="56">
        <f>BC216+BQ216</f>
        <v>-1</v>
      </c>
      <c r="CW216" s="173">
        <f t="shared" si="152"/>
        <v>-25</v>
      </c>
      <c r="CX216" s="60"/>
      <c r="CY216" s="60"/>
      <c r="CZ216" s="60"/>
      <c r="DA216" s="60"/>
      <c r="DB216" s="60"/>
      <c r="DC216" s="75"/>
      <c r="DD216" s="60"/>
      <c r="DE216" s="75"/>
      <c r="DF216" s="60"/>
      <c r="DG216" s="60"/>
      <c r="DH216" s="60"/>
      <c r="DI216" s="60"/>
      <c r="DK216" s="3">
        <v>1</v>
      </c>
      <c r="DM216" s="3">
        <v>2</v>
      </c>
      <c r="DN216" s="3">
        <v>3</v>
      </c>
    </row>
    <row r="217" spans="1:118" s="3" customFormat="1">
      <c r="A217" s="56">
        <v>127</v>
      </c>
      <c r="B217" s="58">
        <v>80030224</v>
      </c>
      <c r="C217" s="59" t="s">
        <v>343</v>
      </c>
      <c r="D217" s="75" t="s">
        <v>344</v>
      </c>
      <c r="E217" s="60" t="s">
        <v>324</v>
      </c>
      <c r="F217" s="60" t="s">
        <v>106</v>
      </c>
      <c r="G217" s="60" t="s">
        <v>107</v>
      </c>
      <c r="H217" s="60" t="s">
        <v>108</v>
      </c>
      <c r="I217" s="56">
        <v>43</v>
      </c>
      <c r="J217" s="56" t="s">
        <v>116</v>
      </c>
      <c r="K217" s="56" t="s">
        <v>110</v>
      </c>
      <c r="L217" s="61">
        <v>0</v>
      </c>
      <c r="M217" s="62">
        <f t="shared" si="120"/>
        <v>0</v>
      </c>
      <c r="N217" s="61">
        <v>0</v>
      </c>
      <c r="O217" s="62">
        <f t="shared" si="121"/>
        <v>0</v>
      </c>
      <c r="P217" s="61">
        <v>6</v>
      </c>
      <c r="Q217" s="62">
        <f t="shared" si="122"/>
        <v>1</v>
      </c>
      <c r="R217" s="61">
        <v>3</v>
      </c>
      <c r="S217" s="63">
        <f t="shared" si="123"/>
        <v>1</v>
      </c>
      <c r="T217" s="61">
        <v>4</v>
      </c>
      <c r="U217" s="63">
        <f t="shared" si="124"/>
        <v>1</v>
      </c>
      <c r="V217" s="61">
        <v>5</v>
      </c>
      <c r="W217" s="63">
        <f t="shared" si="125"/>
        <v>1</v>
      </c>
      <c r="X217" s="61">
        <v>8</v>
      </c>
      <c r="Y217" s="63">
        <f t="shared" si="126"/>
        <v>1</v>
      </c>
      <c r="Z217" s="61">
        <v>4</v>
      </c>
      <c r="AA217" s="63">
        <f t="shared" si="127"/>
        <v>1</v>
      </c>
      <c r="AB217" s="61">
        <v>2</v>
      </c>
      <c r="AC217" s="63">
        <f t="shared" si="128"/>
        <v>1</v>
      </c>
      <c r="AD217" s="64">
        <v>0</v>
      </c>
      <c r="AE217" s="65">
        <f t="shared" si="129"/>
        <v>0</v>
      </c>
      <c r="AF217" s="64">
        <v>0</v>
      </c>
      <c r="AG217" s="65">
        <f t="shared" si="130"/>
        <v>0</v>
      </c>
      <c r="AH217" s="64">
        <v>0</v>
      </c>
      <c r="AI217" s="65">
        <f t="shared" si="131"/>
        <v>0</v>
      </c>
      <c r="AJ217" s="64"/>
      <c r="AK217" s="65">
        <f t="shared" si="132"/>
        <v>0</v>
      </c>
      <c r="AL217" s="64"/>
      <c r="AM217" s="65">
        <f t="shared" si="133"/>
        <v>0</v>
      </c>
      <c r="AN217" s="64"/>
      <c r="AO217" s="65">
        <f t="shared" si="134"/>
        <v>0</v>
      </c>
      <c r="AP217" s="66">
        <f t="shared" si="135"/>
        <v>32</v>
      </c>
      <c r="AQ217" s="66">
        <f t="shared" si="136"/>
        <v>7</v>
      </c>
      <c r="AR217" s="56">
        <v>1</v>
      </c>
      <c r="AS217" s="56"/>
      <c r="AT217" s="56">
        <v>2</v>
      </c>
      <c r="AU217" s="67">
        <f t="shared" si="137"/>
        <v>3</v>
      </c>
      <c r="AV217" s="68">
        <f t="shared" si="138"/>
        <v>0</v>
      </c>
      <c r="AW217" s="68">
        <f t="shared" si="139"/>
        <v>0</v>
      </c>
      <c r="AX217" s="14">
        <v>4</v>
      </c>
      <c r="AY217" s="67">
        <f t="shared" si="140"/>
        <v>4</v>
      </c>
      <c r="AZ217" s="69">
        <f t="shared" si="141"/>
        <v>1</v>
      </c>
      <c r="BA217" s="69">
        <f t="shared" si="142"/>
        <v>0</v>
      </c>
      <c r="BB217" s="69">
        <f t="shared" si="143"/>
        <v>-2</v>
      </c>
      <c r="BC217" s="67">
        <f t="shared" si="144"/>
        <v>-1</v>
      </c>
      <c r="BD217" s="70">
        <f t="shared" si="145"/>
        <v>-25</v>
      </c>
      <c r="BE217" s="70">
        <f t="shared" si="146"/>
        <v>-50</v>
      </c>
      <c r="BF217" s="71"/>
      <c r="BG217" s="71"/>
      <c r="BH217" s="71">
        <v>1</v>
      </c>
      <c r="BI217" s="54">
        <f t="shared" si="147"/>
        <v>1</v>
      </c>
      <c r="BJ217" s="18">
        <f t="shared" si="148"/>
        <v>2</v>
      </c>
      <c r="BK217" s="18"/>
      <c r="BL217" s="18">
        <f t="shared" si="149"/>
        <v>2</v>
      </c>
      <c r="BM217" s="18">
        <f t="shared" si="150"/>
        <v>-2</v>
      </c>
      <c r="BN217" s="18">
        <f t="shared" si="151"/>
        <v>-50</v>
      </c>
      <c r="BO217" s="73"/>
      <c r="BP217" s="55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60">
        <v>1</v>
      </c>
      <c r="CV217" s="56">
        <f>BC217+CU217</f>
        <v>0</v>
      </c>
      <c r="CW217" s="173">
        <f t="shared" si="152"/>
        <v>0</v>
      </c>
      <c r="CX217" s="60"/>
      <c r="CY217" s="60"/>
      <c r="CZ217" s="60"/>
      <c r="DA217" s="60"/>
      <c r="DB217" s="60"/>
      <c r="DC217" s="75"/>
      <c r="DD217" s="60"/>
      <c r="DE217" s="75"/>
      <c r="DF217" s="60"/>
      <c r="DG217" s="60"/>
      <c r="DH217" s="60"/>
      <c r="DI217" s="60"/>
      <c r="DK217" s="3">
        <v>1</v>
      </c>
      <c r="DM217" s="3">
        <v>3</v>
      </c>
      <c r="DN217" s="3">
        <v>4</v>
      </c>
    </row>
    <row r="218" spans="1:118" s="3" customFormat="1">
      <c r="A218" s="56">
        <v>132</v>
      </c>
      <c r="B218" s="58">
        <v>80030210</v>
      </c>
      <c r="C218" s="59" t="s">
        <v>329</v>
      </c>
      <c r="D218" s="75" t="s">
        <v>327</v>
      </c>
      <c r="E218" s="60" t="s">
        <v>324</v>
      </c>
      <c r="F218" s="60" t="s">
        <v>106</v>
      </c>
      <c r="G218" s="60" t="s">
        <v>107</v>
      </c>
      <c r="H218" s="60" t="s">
        <v>108</v>
      </c>
      <c r="I218" s="56">
        <v>49</v>
      </c>
      <c r="J218" s="56" t="s">
        <v>116</v>
      </c>
      <c r="K218" s="56" t="s">
        <v>110</v>
      </c>
      <c r="L218" s="61">
        <v>0</v>
      </c>
      <c r="M218" s="62">
        <f t="shared" si="120"/>
        <v>0</v>
      </c>
      <c r="N218" s="61">
        <v>4</v>
      </c>
      <c r="O218" s="62">
        <f t="shared" si="121"/>
        <v>1</v>
      </c>
      <c r="P218" s="61">
        <v>13</v>
      </c>
      <c r="Q218" s="62">
        <f t="shared" si="122"/>
        <v>1</v>
      </c>
      <c r="R218" s="61">
        <v>15</v>
      </c>
      <c r="S218" s="63">
        <f t="shared" si="123"/>
        <v>1</v>
      </c>
      <c r="T218" s="61">
        <v>12</v>
      </c>
      <c r="U218" s="63">
        <f t="shared" si="124"/>
        <v>1</v>
      </c>
      <c r="V218" s="61">
        <v>8</v>
      </c>
      <c r="W218" s="63">
        <f t="shared" si="125"/>
        <v>1</v>
      </c>
      <c r="X218" s="61">
        <v>9</v>
      </c>
      <c r="Y218" s="63">
        <f t="shared" si="126"/>
        <v>1</v>
      </c>
      <c r="Z218" s="61">
        <v>12</v>
      </c>
      <c r="AA218" s="63">
        <f t="shared" si="127"/>
        <v>1</v>
      </c>
      <c r="AB218" s="61">
        <v>20</v>
      </c>
      <c r="AC218" s="63">
        <f t="shared" si="128"/>
        <v>1</v>
      </c>
      <c r="AD218" s="64">
        <v>0</v>
      </c>
      <c r="AE218" s="65">
        <f t="shared" si="129"/>
        <v>0</v>
      </c>
      <c r="AF218" s="64">
        <v>0</v>
      </c>
      <c r="AG218" s="65">
        <f t="shared" si="130"/>
        <v>0</v>
      </c>
      <c r="AH218" s="64">
        <v>0</v>
      </c>
      <c r="AI218" s="65">
        <f t="shared" si="131"/>
        <v>0</v>
      </c>
      <c r="AJ218" s="64"/>
      <c r="AK218" s="65">
        <f t="shared" si="132"/>
        <v>0</v>
      </c>
      <c r="AL218" s="64"/>
      <c r="AM218" s="65">
        <f t="shared" si="133"/>
        <v>0</v>
      </c>
      <c r="AN218" s="64"/>
      <c r="AO218" s="65">
        <f t="shared" si="134"/>
        <v>0</v>
      </c>
      <c r="AP218" s="66">
        <f t="shared" si="135"/>
        <v>93</v>
      </c>
      <c r="AQ218" s="66">
        <f t="shared" si="136"/>
        <v>8</v>
      </c>
      <c r="AR218" s="56">
        <v>1</v>
      </c>
      <c r="AS218" s="56"/>
      <c r="AT218" s="56">
        <v>6</v>
      </c>
      <c r="AU218" s="67">
        <f t="shared" si="137"/>
        <v>7</v>
      </c>
      <c r="AV218" s="68">
        <f t="shared" si="138"/>
        <v>1</v>
      </c>
      <c r="AW218" s="68">
        <f t="shared" si="139"/>
        <v>0</v>
      </c>
      <c r="AX218" s="14">
        <f t="shared" ref="AX218:AX232" si="153">IF(AP218&lt;1,0,IF(AND((L218+N218+P218+R218+T218+V218+X218+Z218+AB218)&lt;=40,(L218+N218+P218+R218+T218+V218+X218+Z218+AB218)&gt;0,(AP218)&lt;120),"กรอก",ROUND((IF(AP218&lt;120,((IF((L218+N218+P218+R218+T218+V218+X218+Z218+AB218)=0,0,(IF((L218+N218+P218+R218+T218+V218+X218+Z218+AB218)&lt;=80,6,8))))+((((AE218+AG218+AI218)*30)/20)+(((AK218+AM218+AO218)*35)/20))),(((M218+O218+Q218)*20)/20)+(((S218+U218+W218+Y218+AA218+AC218)*25)/20)+(((AE218+AG218+AI218)*30)/20)+(((AK218+AM218+AO218)*35)/20))),0)))</f>
        <v>8</v>
      </c>
      <c r="AY218" s="67">
        <f t="shared" si="140"/>
        <v>9</v>
      </c>
      <c r="AZ218" s="69">
        <f t="shared" si="141"/>
        <v>0</v>
      </c>
      <c r="BA218" s="69">
        <f t="shared" si="142"/>
        <v>0</v>
      </c>
      <c r="BB218" s="69">
        <f t="shared" si="143"/>
        <v>-2</v>
      </c>
      <c r="BC218" s="67">
        <f t="shared" si="144"/>
        <v>-2</v>
      </c>
      <c r="BD218" s="70">
        <f t="shared" si="145"/>
        <v>-22.222222222222221</v>
      </c>
      <c r="BE218" s="70">
        <f t="shared" si="146"/>
        <v>-25</v>
      </c>
      <c r="BF218" s="71"/>
      <c r="BG218" s="71"/>
      <c r="BH218" s="71"/>
      <c r="BI218" s="54">
        <f t="shared" si="147"/>
        <v>0</v>
      </c>
      <c r="BJ218" s="18">
        <f t="shared" si="148"/>
        <v>7</v>
      </c>
      <c r="BK218" s="18"/>
      <c r="BL218" s="18">
        <f t="shared" si="149"/>
        <v>7</v>
      </c>
      <c r="BM218" s="18">
        <f t="shared" si="150"/>
        <v>-2</v>
      </c>
      <c r="BN218" s="18">
        <f t="shared" si="151"/>
        <v>-22.222222222222221</v>
      </c>
      <c r="BO218" s="73"/>
      <c r="BP218" s="55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 t="shared" ref="CV218:CV232" si="154">BC218+BQ218</f>
        <v>-2</v>
      </c>
      <c r="CW218" s="173">
        <f t="shared" si="152"/>
        <v>-22.222222222222221</v>
      </c>
      <c r="CX218" s="60"/>
      <c r="CY218" s="60"/>
      <c r="CZ218" s="60"/>
      <c r="DA218" s="60"/>
      <c r="DB218" s="60"/>
      <c r="DC218" s="75"/>
      <c r="DD218" s="60"/>
      <c r="DE218" s="75"/>
      <c r="DF218" s="60"/>
      <c r="DG218" s="60"/>
      <c r="DH218" s="60"/>
      <c r="DI218" s="60"/>
      <c r="DK218" s="3">
        <v>1</v>
      </c>
      <c r="DM218" s="3">
        <v>6</v>
      </c>
      <c r="DN218" s="3">
        <v>7</v>
      </c>
    </row>
    <row r="219" spans="1:118" s="3" customFormat="1">
      <c r="A219" s="56">
        <v>136</v>
      </c>
      <c r="B219" s="58">
        <v>80030223</v>
      </c>
      <c r="C219" s="59" t="s">
        <v>342</v>
      </c>
      <c r="D219" s="75" t="s">
        <v>337</v>
      </c>
      <c r="E219" s="60" t="s">
        <v>324</v>
      </c>
      <c r="F219" s="60" t="s">
        <v>106</v>
      </c>
      <c r="G219" s="60" t="s">
        <v>107</v>
      </c>
      <c r="H219" s="60" t="s">
        <v>108</v>
      </c>
      <c r="I219" s="56">
        <v>19.8</v>
      </c>
      <c r="J219" s="56" t="s">
        <v>116</v>
      </c>
      <c r="K219" s="56" t="s">
        <v>113</v>
      </c>
      <c r="L219" s="61">
        <v>28</v>
      </c>
      <c r="M219" s="62">
        <f t="shared" si="120"/>
        <v>1</v>
      </c>
      <c r="N219" s="61">
        <v>16</v>
      </c>
      <c r="O219" s="62">
        <f t="shared" si="121"/>
        <v>1</v>
      </c>
      <c r="P219" s="61">
        <v>22</v>
      </c>
      <c r="Q219" s="62">
        <f t="shared" si="122"/>
        <v>1</v>
      </c>
      <c r="R219" s="61">
        <v>48</v>
      </c>
      <c r="S219" s="63">
        <f t="shared" si="123"/>
        <v>2</v>
      </c>
      <c r="T219" s="61">
        <v>30</v>
      </c>
      <c r="U219" s="63">
        <f t="shared" si="124"/>
        <v>1</v>
      </c>
      <c r="V219" s="61">
        <v>47</v>
      </c>
      <c r="W219" s="63">
        <f t="shared" si="125"/>
        <v>2</v>
      </c>
      <c r="X219" s="61">
        <v>45</v>
      </c>
      <c r="Y219" s="63">
        <f t="shared" si="126"/>
        <v>2</v>
      </c>
      <c r="Z219" s="61">
        <v>39</v>
      </c>
      <c r="AA219" s="63">
        <f t="shared" si="127"/>
        <v>1</v>
      </c>
      <c r="AB219" s="61">
        <v>37</v>
      </c>
      <c r="AC219" s="63">
        <f t="shared" si="128"/>
        <v>1</v>
      </c>
      <c r="AD219" s="64">
        <v>0</v>
      </c>
      <c r="AE219" s="65">
        <f t="shared" si="129"/>
        <v>0</v>
      </c>
      <c r="AF219" s="64">
        <v>0</v>
      </c>
      <c r="AG219" s="65">
        <f t="shared" si="130"/>
        <v>0</v>
      </c>
      <c r="AH219" s="64">
        <v>0</v>
      </c>
      <c r="AI219" s="65">
        <f t="shared" si="131"/>
        <v>0</v>
      </c>
      <c r="AJ219" s="64"/>
      <c r="AK219" s="65">
        <f t="shared" si="132"/>
        <v>0</v>
      </c>
      <c r="AL219" s="64"/>
      <c r="AM219" s="65">
        <f t="shared" si="133"/>
        <v>0</v>
      </c>
      <c r="AN219" s="64"/>
      <c r="AO219" s="65">
        <f t="shared" si="134"/>
        <v>0</v>
      </c>
      <c r="AP219" s="66">
        <f t="shared" si="135"/>
        <v>312</v>
      </c>
      <c r="AQ219" s="66">
        <f t="shared" si="136"/>
        <v>12</v>
      </c>
      <c r="AR219" s="56">
        <v>1</v>
      </c>
      <c r="AS219" s="56"/>
      <c r="AT219" s="56">
        <v>12</v>
      </c>
      <c r="AU219" s="67">
        <f t="shared" si="137"/>
        <v>13</v>
      </c>
      <c r="AV219" s="68">
        <f t="shared" si="138"/>
        <v>1</v>
      </c>
      <c r="AW219" s="68">
        <f t="shared" si="139"/>
        <v>1</v>
      </c>
      <c r="AX219" s="14">
        <f t="shared" si="153"/>
        <v>14</v>
      </c>
      <c r="AY219" s="67">
        <f t="shared" si="140"/>
        <v>16</v>
      </c>
      <c r="AZ219" s="69">
        <f t="shared" si="141"/>
        <v>0</v>
      </c>
      <c r="BA219" s="69">
        <f t="shared" si="142"/>
        <v>-1</v>
      </c>
      <c r="BB219" s="69">
        <f t="shared" si="143"/>
        <v>-2</v>
      </c>
      <c r="BC219" s="67">
        <f t="shared" si="144"/>
        <v>-3</v>
      </c>
      <c r="BD219" s="70">
        <f t="shared" si="145"/>
        <v>-18.75</v>
      </c>
      <c r="BE219" s="70">
        <f t="shared" si="146"/>
        <v>-14.285714285714285</v>
      </c>
      <c r="BF219" s="71"/>
      <c r="BG219" s="71"/>
      <c r="BH219" s="71"/>
      <c r="BI219" s="54">
        <f t="shared" si="147"/>
        <v>0</v>
      </c>
      <c r="BJ219" s="18">
        <f t="shared" si="148"/>
        <v>13</v>
      </c>
      <c r="BK219" s="18"/>
      <c r="BL219" s="18">
        <f t="shared" si="149"/>
        <v>13</v>
      </c>
      <c r="BM219" s="18">
        <f t="shared" si="150"/>
        <v>-3</v>
      </c>
      <c r="BN219" s="18">
        <f t="shared" si="151"/>
        <v>-18.75</v>
      </c>
      <c r="BO219" s="73"/>
      <c r="BP219" s="55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60"/>
      <c r="CV219" s="56">
        <f t="shared" si="154"/>
        <v>-3</v>
      </c>
      <c r="CW219" s="173">
        <f t="shared" si="152"/>
        <v>-18.75</v>
      </c>
      <c r="CX219" s="60"/>
      <c r="CY219" s="60"/>
      <c r="CZ219" s="60"/>
      <c r="DA219" s="60"/>
      <c r="DB219" s="60"/>
      <c r="DC219" s="75"/>
      <c r="DD219" s="60"/>
      <c r="DE219" s="75"/>
      <c r="DF219" s="60"/>
      <c r="DG219" s="60"/>
      <c r="DH219" s="60"/>
      <c r="DI219" s="60"/>
      <c r="DK219" s="3">
        <v>1</v>
      </c>
      <c r="DM219" s="3">
        <v>12</v>
      </c>
      <c r="DN219" s="3">
        <v>13</v>
      </c>
    </row>
    <row r="220" spans="1:118" s="3" customFormat="1">
      <c r="A220" s="56">
        <v>137</v>
      </c>
      <c r="B220" s="58">
        <v>80030222</v>
      </c>
      <c r="C220" s="59" t="s">
        <v>341</v>
      </c>
      <c r="D220" s="75" t="s">
        <v>337</v>
      </c>
      <c r="E220" s="60" t="s">
        <v>324</v>
      </c>
      <c r="F220" s="60" t="s">
        <v>106</v>
      </c>
      <c r="G220" s="60" t="s">
        <v>107</v>
      </c>
      <c r="H220" s="60" t="s">
        <v>112</v>
      </c>
      <c r="I220" s="56">
        <v>22</v>
      </c>
      <c r="J220" s="56" t="s">
        <v>116</v>
      </c>
      <c r="K220" s="56" t="s">
        <v>110</v>
      </c>
      <c r="L220" s="61">
        <v>9</v>
      </c>
      <c r="M220" s="62">
        <f t="shared" si="120"/>
        <v>1</v>
      </c>
      <c r="N220" s="61">
        <v>10</v>
      </c>
      <c r="O220" s="62">
        <f t="shared" si="121"/>
        <v>1</v>
      </c>
      <c r="P220" s="61">
        <v>15</v>
      </c>
      <c r="Q220" s="62">
        <f t="shared" si="122"/>
        <v>1</v>
      </c>
      <c r="R220" s="61">
        <v>9</v>
      </c>
      <c r="S220" s="63">
        <f t="shared" si="123"/>
        <v>1</v>
      </c>
      <c r="T220" s="61">
        <v>10</v>
      </c>
      <c r="U220" s="63">
        <f t="shared" si="124"/>
        <v>1</v>
      </c>
      <c r="V220" s="61">
        <v>13</v>
      </c>
      <c r="W220" s="63">
        <f t="shared" si="125"/>
        <v>1</v>
      </c>
      <c r="X220" s="61">
        <v>8</v>
      </c>
      <c r="Y220" s="63">
        <f t="shared" si="126"/>
        <v>1</v>
      </c>
      <c r="Z220" s="61">
        <v>15</v>
      </c>
      <c r="AA220" s="63">
        <f t="shared" si="127"/>
        <v>1</v>
      </c>
      <c r="AB220" s="61">
        <v>7</v>
      </c>
      <c r="AC220" s="63">
        <f t="shared" si="128"/>
        <v>1</v>
      </c>
      <c r="AD220" s="64">
        <v>15</v>
      </c>
      <c r="AE220" s="65">
        <f t="shared" si="129"/>
        <v>1</v>
      </c>
      <c r="AF220" s="64">
        <v>10</v>
      </c>
      <c r="AG220" s="65">
        <f t="shared" si="130"/>
        <v>1</v>
      </c>
      <c r="AH220" s="64">
        <v>8</v>
      </c>
      <c r="AI220" s="65">
        <f t="shared" si="131"/>
        <v>1</v>
      </c>
      <c r="AJ220" s="64"/>
      <c r="AK220" s="65">
        <f t="shared" si="132"/>
        <v>0</v>
      </c>
      <c r="AL220" s="64"/>
      <c r="AM220" s="65">
        <f t="shared" si="133"/>
        <v>0</v>
      </c>
      <c r="AN220" s="64"/>
      <c r="AO220" s="65">
        <f t="shared" si="134"/>
        <v>0</v>
      </c>
      <c r="AP220" s="66">
        <f t="shared" si="135"/>
        <v>129</v>
      </c>
      <c r="AQ220" s="66">
        <f t="shared" si="136"/>
        <v>12</v>
      </c>
      <c r="AR220" s="56">
        <v>1</v>
      </c>
      <c r="AS220" s="56"/>
      <c r="AT220" s="56">
        <v>13</v>
      </c>
      <c r="AU220" s="67">
        <f t="shared" si="137"/>
        <v>14</v>
      </c>
      <c r="AV220" s="68">
        <f t="shared" si="138"/>
        <v>1</v>
      </c>
      <c r="AW220" s="68">
        <f t="shared" si="139"/>
        <v>1</v>
      </c>
      <c r="AX220" s="14">
        <f t="shared" si="153"/>
        <v>15</v>
      </c>
      <c r="AY220" s="67">
        <f t="shared" si="140"/>
        <v>17</v>
      </c>
      <c r="AZ220" s="69">
        <f t="shared" si="141"/>
        <v>0</v>
      </c>
      <c r="BA220" s="69">
        <f t="shared" si="142"/>
        <v>-1</v>
      </c>
      <c r="BB220" s="69">
        <f t="shared" si="143"/>
        <v>-2</v>
      </c>
      <c r="BC220" s="67">
        <f t="shared" si="144"/>
        <v>-3</v>
      </c>
      <c r="BD220" s="70">
        <f t="shared" si="145"/>
        <v>-17.647058823529413</v>
      </c>
      <c r="BE220" s="70">
        <f t="shared" si="146"/>
        <v>-13.333333333333334</v>
      </c>
      <c r="BF220" s="71"/>
      <c r="BG220" s="71"/>
      <c r="BH220" s="71">
        <v>1</v>
      </c>
      <c r="BI220" s="54">
        <f t="shared" si="147"/>
        <v>1</v>
      </c>
      <c r="BJ220" s="18">
        <f t="shared" si="148"/>
        <v>13</v>
      </c>
      <c r="BK220" s="18">
        <v>4</v>
      </c>
      <c r="BL220" s="18">
        <f t="shared" si="149"/>
        <v>17</v>
      </c>
      <c r="BM220" s="18">
        <f t="shared" si="150"/>
        <v>0</v>
      </c>
      <c r="BN220" s="18">
        <f t="shared" si="151"/>
        <v>0</v>
      </c>
      <c r="BO220" s="73"/>
      <c r="BP220" s="55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/>
      <c r="CV220" s="56">
        <f t="shared" si="154"/>
        <v>-3</v>
      </c>
      <c r="CW220" s="173">
        <f t="shared" si="152"/>
        <v>-17.647058823529413</v>
      </c>
      <c r="CX220" s="60"/>
      <c r="CY220" s="60"/>
      <c r="CZ220" s="60"/>
      <c r="DA220" s="60"/>
      <c r="DB220" s="60"/>
      <c r="DC220" s="75">
        <v>1</v>
      </c>
      <c r="DD220" s="60"/>
      <c r="DE220" s="75"/>
      <c r="DF220" s="60"/>
      <c r="DG220" s="60"/>
      <c r="DH220" s="60"/>
      <c r="DI220" s="60"/>
      <c r="DK220" s="3">
        <v>1</v>
      </c>
      <c r="DM220" s="3">
        <v>11</v>
      </c>
      <c r="DN220" s="3">
        <v>12</v>
      </c>
    </row>
    <row r="221" spans="1:118" s="3" customFormat="1">
      <c r="A221" s="56">
        <v>141</v>
      </c>
      <c r="B221" s="58">
        <v>80030234</v>
      </c>
      <c r="C221" s="59" t="s">
        <v>357</v>
      </c>
      <c r="D221" s="75" t="s">
        <v>356</v>
      </c>
      <c r="E221" s="60" t="s">
        <v>324</v>
      </c>
      <c r="F221" s="60" t="s">
        <v>106</v>
      </c>
      <c r="G221" s="60" t="s">
        <v>107</v>
      </c>
      <c r="H221" s="60" t="s">
        <v>108</v>
      </c>
      <c r="I221" s="56">
        <v>35</v>
      </c>
      <c r="J221" s="56" t="s">
        <v>109</v>
      </c>
      <c r="K221" s="56" t="s">
        <v>110</v>
      </c>
      <c r="L221" s="61">
        <v>0</v>
      </c>
      <c r="M221" s="62">
        <f t="shared" si="120"/>
        <v>0</v>
      </c>
      <c r="N221" s="61">
        <v>14</v>
      </c>
      <c r="O221" s="62">
        <f t="shared" si="121"/>
        <v>1</v>
      </c>
      <c r="P221" s="61">
        <v>20</v>
      </c>
      <c r="Q221" s="62">
        <f t="shared" si="122"/>
        <v>1</v>
      </c>
      <c r="R221" s="61">
        <v>23</v>
      </c>
      <c r="S221" s="63">
        <f t="shared" si="123"/>
        <v>1</v>
      </c>
      <c r="T221" s="61">
        <v>15</v>
      </c>
      <c r="U221" s="63">
        <f t="shared" si="124"/>
        <v>1</v>
      </c>
      <c r="V221" s="61">
        <v>23</v>
      </c>
      <c r="W221" s="63">
        <f t="shared" si="125"/>
        <v>1</v>
      </c>
      <c r="X221" s="61">
        <v>12</v>
      </c>
      <c r="Y221" s="63">
        <f t="shared" si="126"/>
        <v>1</v>
      </c>
      <c r="Z221" s="61">
        <v>15</v>
      </c>
      <c r="AA221" s="63">
        <f t="shared" si="127"/>
        <v>1</v>
      </c>
      <c r="AB221" s="61">
        <v>12</v>
      </c>
      <c r="AC221" s="63">
        <f t="shared" si="128"/>
        <v>1</v>
      </c>
      <c r="AD221" s="64">
        <v>0</v>
      </c>
      <c r="AE221" s="65">
        <f t="shared" si="129"/>
        <v>0</v>
      </c>
      <c r="AF221" s="64">
        <v>0</v>
      </c>
      <c r="AG221" s="65">
        <f t="shared" si="130"/>
        <v>0</v>
      </c>
      <c r="AH221" s="64">
        <v>0</v>
      </c>
      <c r="AI221" s="65">
        <f t="shared" si="131"/>
        <v>0</v>
      </c>
      <c r="AJ221" s="64"/>
      <c r="AK221" s="65">
        <f t="shared" si="132"/>
        <v>0</v>
      </c>
      <c r="AL221" s="64"/>
      <c r="AM221" s="65">
        <f t="shared" si="133"/>
        <v>0</v>
      </c>
      <c r="AN221" s="64"/>
      <c r="AO221" s="65">
        <f t="shared" si="134"/>
        <v>0</v>
      </c>
      <c r="AP221" s="66">
        <f t="shared" si="135"/>
        <v>134</v>
      </c>
      <c r="AQ221" s="66">
        <f t="shared" si="136"/>
        <v>8</v>
      </c>
      <c r="AR221" s="56">
        <v>1</v>
      </c>
      <c r="AS221" s="56"/>
      <c r="AT221" s="56">
        <v>9</v>
      </c>
      <c r="AU221" s="67">
        <f t="shared" si="137"/>
        <v>10</v>
      </c>
      <c r="AV221" s="68">
        <f t="shared" si="138"/>
        <v>1</v>
      </c>
      <c r="AW221" s="68">
        <f t="shared" si="139"/>
        <v>1</v>
      </c>
      <c r="AX221" s="14">
        <f t="shared" si="153"/>
        <v>10</v>
      </c>
      <c r="AY221" s="67">
        <f t="shared" si="140"/>
        <v>12</v>
      </c>
      <c r="AZ221" s="69">
        <f t="shared" si="141"/>
        <v>0</v>
      </c>
      <c r="BA221" s="69">
        <f t="shared" si="142"/>
        <v>-1</v>
      </c>
      <c r="BB221" s="69">
        <f t="shared" si="143"/>
        <v>-1</v>
      </c>
      <c r="BC221" s="67">
        <f t="shared" si="144"/>
        <v>-2</v>
      </c>
      <c r="BD221" s="70">
        <f t="shared" si="145"/>
        <v>-16.666666666666664</v>
      </c>
      <c r="BE221" s="70">
        <f t="shared" si="146"/>
        <v>-10</v>
      </c>
      <c r="BF221" s="71"/>
      <c r="BG221" s="71"/>
      <c r="BH221" s="71"/>
      <c r="BI221" s="54">
        <f t="shared" si="147"/>
        <v>0</v>
      </c>
      <c r="BJ221" s="18">
        <f t="shared" si="148"/>
        <v>10</v>
      </c>
      <c r="BK221" s="18"/>
      <c r="BL221" s="18">
        <f t="shared" si="149"/>
        <v>10</v>
      </c>
      <c r="BM221" s="18">
        <f t="shared" si="150"/>
        <v>-2</v>
      </c>
      <c r="BN221" s="18">
        <f t="shared" si="151"/>
        <v>-16.666666666666664</v>
      </c>
      <c r="BO221" s="73"/>
      <c r="BP221" s="55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60"/>
      <c r="CV221" s="56">
        <f t="shared" si="154"/>
        <v>-2</v>
      </c>
      <c r="CW221" s="173">
        <f t="shared" si="152"/>
        <v>-16.666666666666664</v>
      </c>
      <c r="CX221" s="60"/>
      <c r="CY221" s="60"/>
      <c r="CZ221" s="60"/>
      <c r="DA221" s="60"/>
      <c r="DB221" s="60"/>
      <c r="DC221" s="75"/>
      <c r="DD221" s="60"/>
      <c r="DE221" s="75"/>
      <c r="DF221" s="60"/>
      <c r="DG221" s="60"/>
      <c r="DH221" s="60"/>
      <c r="DI221" s="60"/>
      <c r="DK221" s="3">
        <v>1</v>
      </c>
      <c r="DM221" s="3">
        <v>9</v>
      </c>
      <c r="DN221" s="3">
        <v>10</v>
      </c>
    </row>
    <row r="222" spans="1:118" s="3" customFormat="1">
      <c r="A222" s="56">
        <v>142</v>
      </c>
      <c r="B222" s="58">
        <v>80030244</v>
      </c>
      <c r="C222" s="59" t="s">
        <v>366</v>
      </c>
      <c r="D222" s="75" t="s">
        <v>367</v>
      </c>
      <c r="E222" s="60" t="s">
        <v>324</v>
      </c>
      <c r="F222" s="60" t="s">
        <v>106</v>
      </c>
      <c r="G222" s="60" t="s">
        <v>107</v>
      </c>
      <c r="H222" s="60" t="s">
        <v>108</v>
      </c>
      <c r="I222" s="56">
        <v>30</v>
      </c>
      <c r="J222" s="56" t="s">
        <v>116</v>
      </c>
      <c r="K222" s="56" t="s">
        <v>110</v>
      </c>
      <c r="L222" s="61">
        <v>0</v>
      </c>
      <c r="M222" s="62">
        <f t="shared" si="120"/>
        <v>0</v>
      </c>
      <c r="N222" s="61">
        <v>8</v>
      </c>
      <c r="O222" s="62">
        <f t="shared" si="121"/>
        <v>1</v>
      </c>
      <c r="P222" s="61">
        <v>16</v>
      </c>
      <c r="Q222" s="62">
        <f t="shared" si="122"/>
        <v>1</v>
      </c>
      <c r="R222" s="61">
        <v>18</v>
      </c>
      <c r="S222" s="63">
        <f t="shared" si="123"/>
        <v>1</v>
      </c>
      <c r="T222" s="61">
        <v>15</v>
      </c>
      <c r="U222" s="63">
        <f t="shared" si="124"/>
        <v>1</v>
      </c>
      <c r="V222" s="61">
        <v>21</v>
      </c>
      <c r="W222" s="63">
        <f t="shared" si="125"/>
        <v>1</v>
      </c>
      <c r="X222" s="61">
        <v>15</v>
      </c>
      <c r="Y222" s="63">
        <f t="shared" si="126"/>
        <v>1</v>
      </c>
      <c r="Z222" s="61">
        <v>18</v>
      </c>
      <c r="AA222" s="63">
        <f t="shared" si="127"/>
        <v>1</v>
      </c>
      <c r="AB222" s="61">
        <v>20</v>
      </c>
      <c r="AC222" s="63">
        <f t="shared" si="128"/>
        <v>1</v>
      </c>
      <c r="AD222" s="64">
        <v>0</v>
      </c>
      <c r="AE222" s="65">
        <f t="shared" si="129"/>
        <v>0</v>
      </c>
      <c r="AF222" s="64">
        <v>0</v>
      </c>
      <c r="AG222" s="65">
        <f t="shared" si="130"/>
        <v>0</v>
      </c>
      <c r="AH222" s="64">
        <v>0</v>
      </c>
      <c r="AI222" s="65">
        <f t="shared" si="131"/>
        <v>0</v>
      </c>
      <c r="AJ222" s="64"/>
      <c r="AK222" s="65">
        <f t="shared" si="132"/>
        <v>0</v>
      </c>
      <c r="AL222" s="64"/>
      <c r="AM222" s="65">
        <f t="shared" si="133"/>
        <v>0</v>
      </c>
      <c r="AN222" s="64"/>
      <c r="AO222" s="65">
        <f t="shared" si="134"/>
        <v>0</v>
      </c>
      <c r="AP222" s="66">
        <f t="shared" si="135"/>
        <v>131</v>
      </c>
      <c r="AQ222" s="66">
        <f t="shared" si="136"/>
        <v>8</v>
      </c>
      <c r="AR222" s="56">
        <v>1</v>
      </c>
      <c r="AS222" s="56"/>
      <c r="AT222" s="56">
        <v>9</v>
      </c>
      <c r="AU222" s="67">
        <f t="shared" si="137"/>
        <v>10</v>
      </c>
      <c r="AV222" s="68">
        <f t="shared" si="138"/>
        <v>1</v>
      </c>
      <c r="AW222" s="68">
        <f t="shared" si="139"/>
        <v>1</v>
      </c>
      <c r="AX222" s="14">
        <f t="shared" si="153"/>
        <v>10</v>
      </c>
      <c r="AY222" s="67">
        <f t="shared" si="140"/>
        <v>12</v>
      </c>
      <c r="AZ222" s="69">
        <f t="shared" si="141"/>
        <v>0</v>
      </c>
      <c r="BA222" s="69">
        <f t="shared" si="142"/>
        <v>-1</v>
      </c>
      <c r="BB222" s="69">
        <f t="shared" si="143"/>
        <v>-1</v>
      </c>
      <c r="BC222" s="67">
        <f t="shared" si="144"/>
        <v>-2</v>
      </c>
      <c r="BD222" s="70">
        <f t="shared" si="145"/>
        <v>-16.666666666666664</v>
      </c>
      <c r="BE222" s="70">
        <f t="shared" si="146"/>
        <v>-10</v>
      </c>
      <c r="BF222" s="71"/>
      <c r="BG222" s="71"/>
      <c r="BH222" s="71"/>
      <c r="BI222" s="54">
        <f t="shared" si="147"/>
        <v>0</v>
      </c>
      <c r="BJ222" s="18">
        <f t="shared" si="148"/>
        <v>10</v>
      </c>
      <c r="BK222" s="18"/>
      <c r="BL222" s="18">
        <f t="shared" si="149"/>
        <v>10</v>
      </c>
      <c r="BM222" s="18">
        <f t="shared" si="150"/>
        <v>-2</v>
      </c>
      <c r="BN222" s="18">
        <f t="shared" si="151"/>
        <v>-16.666666666666664</v>
      </c>
      <c r="BO222" s="73"/>
      <c r="BP222" s="55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60"/>
      <c r="CV222" s="56">
        <f t="shared" si="154"/>
        <v>-2</v>
      </c>
      <c r="CW222" s="173">
        <f t="shared" si="152"/>
        <v>-16.666666666666664</v>
      </c>
      <c r="CX222" s="60"/>
      <c r="CY222" s="60"/>
      <c r="CZ222" s="60"/>
      <c r="DA222" s="60"/>
      <c r="DB222" s="60"/>
      <c r="DC222" s="75"/>
      <c r="DD222" s="60"/>
      <c r="DE222" s="75"/>
      <c r="DF222" s="60"/>
      <c r="DG222" s="60"/>
      <c r="DH222" s="60"/>
      <c r="DI222" s="60"/>
      <c r="DK222" s="3">
        <v>1</v>
      </c>
      <c r="DM222" s="3">
        <v>9</v>
      </c>
      <c r="DN222" s="3">
        <v>10</v>
      </c>
    </row>
    <row r="223" spans="1:118" s="3" customFormat="1">
      <c r="A223" s="56">
        <v>150</v>
      </c>
      <c r="B223" s="58">
        <v>80030216</v>
      </c>
      <c r="C223" s="59" t="s">
        <v>335</v>
      </c>
      <c r="D223" s="75" t="s">
        <v>333</v>
      </c>
      <c r="E223" s="60" t="s">
        <v>324</v>
      </c>
      <c r="F223" s="60" t="s">
        <v>106</v>
      </c>
      <c r="G223" s="60" t="s">
        <v>107</v>
      </c>
      <c r="H223" s="60" t="s">
        <v>108</v>
      </c>
      <c r="I223" s="56">
        <v>45</v>
      </c>
      <c r="J223" s="56" t="s">
        <v>116</v>
      </c>
      <c r="K223" s="56" t="s">
        <v>110</v>
      </c>
      <c r="L223" s="61">
        <v>0</v>
      </c>
      <c r="M223" s="62">
        <f t="shared" si="120"/>
        <v>0</v>
      </c>
      <c r="N223" s="61">
        <v>5</v>
      </c>
      <c r="O223" s="62">
        <f t="shared" si="121"/>
        <v>1</v>
      </c>
      <c r="P223" s="61">
        <v>6</v>
      </c>
      <c r="Q223" s="62">
        <f t="shared" si="122"/>
        <v>1</v>
      </c>
      <c r="R223" s="61">
        <v>8</v>
      </c>
      <c r="S223" s="63">
        <f t="shared" si="123"/>
        <v>1</v>
      </c>
      <c r="T223" s="61">
        <v>9</v>
      </c>
      <c r="U223" s="63">
        <f t="shared" si="124"/>
        <v>1</v>
      </c>
      <c r="V223" s="61">
        <v>8</v>
      </c>
      <c r="W223" s="63">
        <f t="shared" si="125"/>
        <v>1</v>
      </c>
      <c r="X223" s="61">
        <v>9</v>
      </c>
      <c r="Y223" s="63">
        <f t="shared" si="126"/>
        <v>1</v>
      </c>
      <c r="Z223" s="61">
        <v>12</v>
      </c>
      <c r="AA223" s="63">
        <f t="shared" si="127"/>
        <v>1</v>
      </c>
      <c r="AB223" s="61">
        <v>13</v>
      </c>
      <c r="AC223" s="63">
        <f t="shared" si="128"/>
        <v>1</v>
      </c>
      <c r="AD223" s="64">
        <v>0</v>
      </c>
      <c r="AE223" s="65">
        <f t="shared" si="129"/>
        <v>0</v>
      </c>
      <c r="AF223" s="64">
        <v>0</v>
      </c>
      <c r="AG223" s="65">
        <f t="shared" si="130"/>
        <v>0</v>
      </c>
      <c r="AH223" s="64">
        <v>0</v>
      </c>
      <c r="AI223" s="65">
        <f t="shared" si="131"/>
        <v>0</v>
      </c>
      <c r="AJ223" s="64"/>
      <c r="AK223" s="65">
        <f t="shared" si="132"/>
        <v>0</v>
      </c>
      <c r="AL223" s="64"/>
      <c r="AM223" s="65">
        <f t="shared" si="133"/>
        <v>0</v>
      </c>
      <c r="AN223" s="64"/>
      <c r="AO223" s="65">
        <f t="shared" si="134"/>
        <v>0</v>
      </c>
      <c r="AP223" s="66">
        <f t="shared" si="135"/>
        <v>70</v>
      </c>
      <c r="AQ223" s="66">
        <f t="shared" si="136"/>
        <v>8</v>
      </c>
      <c r="AR223" s="56">
        <v>1</v>
      </c>
      <c r="AS223" s="56"/>
      <c r="AT223" s="56">
        <v>5</v>
      </c>
      <c r="AU223" s="67">
        <f t="shared" si="137"/>
        <v>6</v>
      </c>
      <c r="AV223" s="68">
        <f t="shared" si="138"/>
        <v>1</v>
      </c>
      <c r="AW223" s="68">
        <f t="shared" si="139"/>
        <v>0</v>
      </c>
      <c r="AX223" s="14">
        <f t="shared" si="153"/>
        <v>6</v>
      </c>
      <c r="AY223" s="67">
        <f t="shared" si="140"/>
        <v>7</v>
      </c>
      <c r="AZ223" s="69">
        <f t="shared" si="141"/>
        <v>0</v>
      </c>
      <c r="BA223" s="69">
        <f t="shared" si="142"/>
        <v>0</v>
      </c>
      <c r="BB223" s="69">
        <f t="shared" si="143"/>
        <v>-1</v>
      </c>
      <c r="BC223" s="67">
        <f t="shared" si="144"/>
        <v>-1</v>
      </c>
      <c r="BD223" s="70">
        <f t="shared" si="145"/>
        <v>-14.285714285714285</v>
      </c>
      <c r="BE223" s="70">
        <f t="shared" si="146"/>
        <v>-16.666666666666664</v>
      </c>
      <c r="BF223" s="71"/>
      <c r="BG223" s="71"/>
      <c r="BH223" s="71"/>
      <c r="BI223" s="54">
        <f t="shared" si="147"/>
        <v>0</v>
      </c>
      <c r="BJ223" s="18">
        <f t="shared" si="148"/>
        <v>6</v>
      </c>
      <c r="BK223" s="18"/>
      <c r="BL223" s="18">
        <f t="shared" si="149"/>
        <v>6</v>
      </c>
      <c r="BM223" s="18">
        <f t="shared" si="150"/>
        <v>-1</v>
      </c>
      <c r="BN223" s="18">
        <f t="shared" si="151"/>
        <v>-14.285714285714285</v>
      </c>
      <c r="BO223" s="73"/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/>
      <c r="CV223" s="56">
        <f t="shared" si="154"/>
        <v>-1</v>
      </c>
      <c r="CW223" s="173">
        <f t="shared" si="152"/>
        <v>-14.285714285714285</v>
      </c>
      <c r="CX223" s="60"/>
      <c r="CY223" s="60"/>
      <c r="CZ223" s="60"/>
      <c r="DA223" s="60"/>
      <c r="DB223" s="60"/>
      <c r="DC223" s="75"/>
      <c r="DD223" s="60"/>
      <c r="DE223" s="75"/>
      <c r="DF223" s="60"/>
      <c r="DG223" s="60"/>
      <c r="DH223" s="60"/>
      <c r="DI223" s="60"/>
      <c r="DK223" s="3">
        <v>1</v>
      </c>
      <c r="DM223" s="3">
        <v>5</v>
      </c>
      <c r="DN223" s="3">
        <v>6</v>
      </c>
    </row>
    <row r="224" spans="1:118" s="3" customFormat="1">
      <c r="A224" s="56">
        <v>151</v>
      </c>
      <c r="B224" s="58">
        <v>80030241</v>
      </c>
      <c r="C224" s="59" t="s">
        <v>363</v>
      </c>
      <c r="D224" s="75" t="s">
        <v>324</v>
      </c>
      <c r="E224" s="60" t="s">
        <v>324</v>
      </c>
      <c r="F224" s="60" t="s">
        <v>106</v>
      </c>
      <c r="G224" s="60" t="s">
        <v>107</v>
      </c>
      <c r="H224" s="60" t="s">
        <v>108</v>
      </c>
      <c r="I224" s="56">
        <v>25</v>
      </c>
      <c r="J224" s="56" t="s">
        <v>116</v>
      </c>
      <c r="K224" s="56" t="s">
        <v>110</v>
      </c>
      <c r="L224" s="61">
        <v>0</v>
      </c>
      <c r="M224" s="62">
        <f t="shared" si="120"/>
        <v>0</v>
      </c>
      <c r="N224" s="61">
        <v>1</v>
      </c>
      <c r="O224" s="62">
        <f t="shared" si="121"/>
        <v>1</v>
      </c>
      <c r="P224" s="61">
        <v>4</v>
      </c>
      <c r="Q224" s="62">
        <f t="shared" si="122"/>
        <v>1</v>
      </c>
      <c r="R224" s="61">
        <v>11</v>
      </c>
      <c r="S224" s="63">
        <f t="shared" si="123"/>
        <v>1</v>
      </c>
      <c r="T224" s="61">
        <v>6</v>
      </c>
      <c r="U224" s="63">
        <f t="shared" si="124"/>
        <v>1</v>
      </c>
      <c r="V224" s="61">
        <v>11</v>
      </c>
      <c r="W224" s="63">
        <f t="shared" si="125"/>
        <v>1</v>
      </c>
      <c r="X224" s="61">
        <v>4</v>
      </c>
      <c r="Y224" s="63">
        <f t="shared" si="126"/>
        <v>1</v>
      </c>
      <c r="Z224" s="61">
        <v>7</v>
      </c>
      <c r="AA224" s="63">
        <f t="shared" si="127"/>
        <v>1</v>
      </c>
      <c r="AB224" s="61">
        <v>9</v>
      </c>
      <c r="AC224" s="63">
        <f t="shared" si="128"/>
        <v>1</v>
      </c>
      <c r="AD224" s="64">
        <v>0</v>
      </c>
      <c r="AE224" s="65">
        <f t="shared" si="129"/>
        <v>0</v>
      </c>
      <c r="AF224" s="64">
        <v>0</v>
      </c>
      <c r="AG224" s="65">
        <f t="shared" si="130"/>
        <v>0</v>
      </c>
      <c r="AH224" s="64">
        <v>0</v>
      </c>
      <c r="AI224" s="65">
        <f t="shared" si="131"/>
        <v>0</v>
      </c>
      <c r="AJ224" s="64"/>
      <c r="AK224" s="65">
        <f t="shared" si="132"/>
        <v>0</v>
      </c>
      <c r="AL224" s="64"/>
      <c r="AM224" s="65">
        <f t="shared" si="133"/>
        <v>0</v>
      </c>
      <c r="AN224" s="64"/>
      <c r="AO224" s="65">
        <f t="shared" si="134"/>
        <v>0</v>
      </c>
      <c r="AP224" s="66">
        <f t="shared" si="135"/>
        <v>53</v>
      </c>
      <c r="AQ224" s="66">
        <f t="shared" si="136"/>
        <v>8</v>
      </c>
      <c r="AR224" s="56">
        <v>1</v>
      </c>
      <c r="AS224" s="56"/>
      <c r="AT224" s="56">
        <v>5</v>
      </c>
      <c r="AU224" s="67">
        <f t="shared" si="137"/>
        <v>6</v>
      </c>
      <c r="AV224" s="68">
        <f t="shared" si="138"/>
        <v>1</v>
      </c>
      <c r="AW224" s="68">
        <f t="shared" si="139"/>
        <v>0</v>
      </c>
      <c r="AX224" s="14">
        <f t="shared" si="153"/>
        <v>6</v>
      </c>
      <c r="AY224" s="67">
        <f t="shared" si="140"/>
        <v>7</v>
      </c>
      <c r="AZ224" s="69">
        <f t="shared" si="141"/>
        <v>0</v>
      </c>
      <c r="BA224" s="69">
        <f t="shared" si="142"/>
        <v>0</v>
      </c>
      <c r="BB224" s="69">
        <f t="shared" si="143"/>
        <v>-1</v>
      </c>
      <c r="BC224" s="67">
        <f t="shared" si="144"/>
        <v>-1</v>
      </c>
      <c r="BD224" s="70">
        <f t="shared" si="145"/>
        <v>-14.285714285714285</v>
      </c>
      <c r="BE224" s="70">
        <f t="shared" si="146"/>
        <v>-16.666666666666664</v>
      </c>
      <c r="BF224" s="71"/>
      <c r="BG224" s="71"/>
      <c r="BH224" s="71"/>
      <c r="BI224" s="54">
        <f t="shared" si="147"/>
        <v>0</v>
      </c>
      <c r="BJ224" s="18">
        <f t="shared" si="148"/>
        <v>6</v>
      </c>
      <c r="BK224" s="18"/>
      <c r="BL224" s="18">
        <f t="shared" si="149"/>
        <v>6</v>
      </c>
      <c r="BM224" s="18">
        <f t="shared" si="150"/>
        <v>-1</v>
      </c>
      <c r="BN224" s="18">
        <f t="shared" si="151"/>
        <v>-14.285714285714285</v>
      </c>
      <c r="BO224" s="73"/>
      <c r="BP224" s="55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60"/>
      <c r="CV224" s="56">
        <f t="shared" si="154"/>
        <v>-1</v>
      </c>
      <c r="CW224" s="173">
        <f t="shared" si="152"/>
        <v>-14.285714285714285</v>
      </c>
      <c r="CX224" s="60"/>
      <c r="CY224" s="60"/>
      <c r="CZ224" s="60"/>
      <c r="DA224" s="60"/>
      <c r="DB224" s="60"/>
      <c r="DC224" s="75"/>
      <c r="DD224" s="60"/>
      <c r="DE224" s="75"/>
      <c r="DF224" s="60"/>
      <c r="DG224" s="60"/>
      <c r="DH224" s="60"/>
      <c r="DI224" s="60"/>
      <c r="DK224" s="3">
        <v>1</v>
      </c>
      <c r="DM224" s="3">
        <v>5</v>
      </c>
      <c r="DN224" s="3">
        <v>6</v>
      </c>
    </row>
    <row r="225" spans="1:118" s="3" customFormat="1">
      <c r="A225" s="56">
        <v>152</v>
      </c>
      <c r="B225" s="58">
        <v>80030236</v>
      </c>
      <c r="C225" s="59" t="s">
        <v>359</v>
      </c>
      <c r="D225" s="75" t="s">
        <v>356</v>
      </c>
      <c r="E225" s="60" t="s">
        <v>324</v>
      </c>
      <c r="F225" s="60" t="s">
        <v>106</v>
      </c>
      <c r="G225" s="60" t="s">
        <v>107</v>
      </c>
      <c r="H225" s="60" t="s">
        <v>108</v>
      </c>
      <c r="I225" s="56">
        <v>35</v>
      </c>
      <c r="J225" s="56" t="s">
        <v>109</v>
      </c>
      <c r="K225" s="56" t="s">
        <v>113</v>
      </c>
      <c r="L225" s="61">
        <v>0</v>
      </c>
      <c r="M225" s="62">
        <f t="shared" si="120"/>
        <v>0</v>
      </c>
      <c r="N225" s="61">
        <v>13</v>
      </c>
      <c r="O225" s="62">
        <f t="shared" si="121"/>
        <v>1</v>
      </c>
      <c r="P225" s="61">
        <v>33</v>
      </c>
      <c r="Q225" s="62">
        <f t="shared" si="122"/>
        <v>1</v>
      </c>
      <c r="R225" s="61">
        <v>25</v>
      </c>
      <c r="S225" s="63">
        <f t="shared" si="123"/>
        <v>1</v>
      </c>
      <c r="T225" s="61">
        <v>42</v>
      </c>
      <c r="U225" s="63">
        <f t="shared" si="124"/>
        <v>2</v>
      </c>
      <c r="V225" s="61">
        <v>56</v>
      </c>
      <c r="W225" s="63">
        <f t="shared" si="125"/>
        <v>2</v>
      </c>
      <c r="X225" s="61">
        <v>45</v>
      </c>
      <c r="Y225" s="63">
        <f t="shared" si="126"/>
        <v>2</v>
      </c>
      <c r="Z225" s="61">
        <v>25</v>
      </c>
      <c r="AA225" s="63">
        <f t="shared" si="127"/>
        <v>1</v>
      </c>
      <c r="AB225" s="61">
        <v>29</v>
      </c>
      <c r="AC225" s="63">
        <f t="shared" si="128"/>
        <v>1</v>
      </c>
      <c r="AD225" s="64">
        <v>0</v>
      </c>
      <c r="AE225" s="65">
        <f t="shared" si="129"/>
        <v>0</v>
      </c>
      <c r="AF225" s="64">
        <v>0</v>
      </c>
      <c r="AG225" s="65">
        <f t="shared" si="130"/>
        <v>0</v>
      </c>
      <c r="AH225" s="64">
        <v>0</v>
      </c>
      <c r="AI225" s="65">
        <f t="shared" si="131"/>
        <v>0</v>
      </c>
      <c r="AJ225" s="64"/>
      <c r="AK225" s="65">
        <f t="shared" si="132"/>
        <v>0</v>
      </c>
      <c r="AL225" s="64"/>
      <c r="AM225" s="65">
        <f t="shared" si="133"/>
        <v>0</v>
      </c>
      <c r="AN225" s="64"/>
      <c r="AO225" s="65">
        <f t="shared" si="134"/>
        <v>0</v>
      </c>
      <c r="AP225" s="66">
        <f t="shared" si="135"/>
        <v>268</v>
      </c>
      <c r="AQ225" s="66">
        <f t="shared" si="136"/>
        <v>11</v>
      </c>
      <c r="AR225" s="56">
        <v>1</v>
      </c>
      <c r="AS225" s="56"/>
      <c r="AT225" s="56">
        <v>12</v>
      </c>
      <c r="AU225" s="67">
        <f t="shared" si="137"/>
        <v>13</v>
      </c>
      <c r="AV225" s="68">
        <f t="shared" si="138"/>
        <v>1</v>
      </c>
      <c r="AW225" s="68">
        <f t="shared" si="139"/>
        <v>1</v>
      </c>
      <c r="AX225" s="14">
        <f t="shared" si="153"/>
        <v>13</v>
      </c>
      <c r="AY225" s="67">
        <f t="shared" si="140"/>
        <v>15</v>
      </c>
      <c r="AZ225" s="69">
        <f t="shared" si="141"/>
        <v>0</v>
      </c>
      <c r="BA225" s="69">
        <f t="shared" si="142"/>
        <v>-1</v>
      </c>
      <c r="BB225" s="69">
        <f t="shared" si="143"/>
        <v>-1</v>
      </c>
      <c r="BC225" s="67">
        <f t="shared" si="144"/>
        <v>-2</v>
      </c>
      <c r="BD225" s="70">
        <f t="shared" si="145"/>
        <v>-13.333333333333334</v>
      </c>
      <c r="BE225" s="70">
        <f t="shared" si="146"/>
        <v>-7.6923076923076925</v>
      </c>
      <c r="BF225" s="71"/>
      <c r="BG225" s="71"/>
      <c r="BH225" s="71"/>
      <c r="BI225" s="54">
        <f t="shared" si="147"/>
        <v>0</v>
      </c>
      <c r="BJ225" s="18">
        <f t="shared" si="148"/>
        <v>13</v>
      </c>
      <c r="BK225" s="18"/>
      <c r="BL225" s="18">
        <f t="shared" si="149"/>
        <v>13</v>
      </c>
      <c r="BM225" s="18">
        <f t="shared" si="150"/>
        <v>-2</v>
      </c>
      <c r="BN225" s="18">
        <f t="shared" si="151"/>
        <v>-13.333333333333334</v>
      </c>
      <c r="BO225" s="73"/>
      <c r="BP225" s="55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60"/>
      <c r="CV225" s="56">
        <f t="shared" si="154"/>
        <v>-2</v>
      </c>
      <c r="CW225" s="173">
        <f t="shared" si="152"/>
        <v>-13.333333333333334</v>
      </c>
      <c r="CX225" s="60"/>
      <c r="CY225" s="60"/>
      <c r="CZ225" s="60"/>
      <c r="DA225" s="60"/>
      <c r="DB225" s="60"/>
      <c r="DC225" s="75"/>
      <c r="DD225" s="60"/>
      <c r="DE225" s="75"/>
      <c r="DF225" s="60"/>
      <c r="DG225" s="60"/>
      <c r="DH225" s="60"/>
      <c r="DI225" s="60"/>
      <c r="DK225" s="3">
        <v>1</v>
      </c>
      <c r="DM225" s="3">
        <v>12</v>
      </c>
      <c r="DN225" s="3">
        <v>13</v>
      </c>
    </row>
    <row r="226" spans="1:118" s="3" customFormat="1">
      <c r="A226" s="56">
        <v>179</v>
      </c>
      <c r="B226" s="58">
        <v>80030226</v>
      </c>
      <c r="C226" s="59" t="s">
        <v>346</v>
      </c>
      <c r="D226" s="75" t="s">
        <v>344</v>
      </c>
      <c r="E226" s="60" t="s">
        <v>324</v>
      </c>
      <c r="F226" s="60" t="s">
        <v>106</v>
      </c>
      <c r="G226" s="60" t="s">
        <v>107</v>
      </c>
      <c r="H226" s="60" t="s">
        <v>112</v>
      </c>
      <c r="I226" s="56">
        <v>15</v>
      </c>
      <c r="J226" s="56" t="s">
        <v>116</v>
      </c>
      <c r="K226" s="56" t="s">
        <v>113</v>
      </c>
      <c r="L226" s="61">
        <v>0</v>
      </c>
      <c r="M226" s="62">
        <f t="shared" si="120"/>
        <v>0</v>
      </c>
      <c r="N226" s="61">
        <v>9</v>
      </c>
      <c r="O226" s="62">
        <f t="shared" si="121"/>
        <v>1</v>
      </c>
      <c r="P226" s="61">
        <v>16</v>
      </c>
      <c r="Q226" s="62">
        <f t="shared" si="122"/>
        <v>1</v>
      </c>
      <c r="R226" s="61">
        <v>19</v>
      </c>
      <c r="S226" s="63">
        <f t="shared" si="123"/>
        <v>1</v>
      </c>
      <c r="T226" s="61">
        <v>22</v>
      </c>
      <c r="U226" s="63">
        <f t="shared" si="124"/>
        <v>1</v>
      </c>
      <c r="V226" s="61">
        <v>17</v>
      </c>
      <c r="W226" s="63">
        <f t="shared" si="125"/>
        <v>1</v>
      </c>
      <c r="X226" s="61">
        <v>19</v>
      </c>
      <c r="Y226" s="63">
        <f t="shared" si="126"/>
        <v>1</v>
      </c>
      <c r="Z226" s="61">
        <v>18</v>
      </c>
      <c r="AA226" s="63">
        <f t="shared" si="127"/>
        <v>1</v>
      </c>
      <c r="AB226" s="61">
        <v>23</v>
      </c>
      <c r="AC226" s="63">
        <f t="shared" si="128"/>
        <v>1</v>
      </c>
      <c r="AD226" s="64">
        <v>24</v>
      </c>
      <c r="AE226" s="65">
        <f t="shared" si="129"/>
        <v>1</v>
      </c>
      <c r="AF226" s="64">
        <v>12</v>
      </c>
      <c r="AG226" s="65">
        <f t="shared" si="130"/>
        <v>1</v>
      </c>
      <c r="AH226" s="64">
        <v>25</v>
      </c>
      <c r="AI226" s="65">
        <f t="shared" si="131"/>
        <v>1</v>
      </c>
      <c r="AJ226" s="64"/>
      <c r="AK226" s="65">
        <f t="shared" si="132"/>
        <v>0</v>
      </c>
      <c r="AL226" s="64"/>
      <c r="AM226" s="65">
        <f t="shared" si="133"/>
        <v>0</v>
      </c>
      <c r="AN226" s="64"/>
      <c r="AO226" s="65">
        <f t="shared" si="134"/>
        <v>0</v>
      </c>
      <c r="AP226" s="66">
        <f t="shared" si="135"/>
        <v>204</v>
      </c>
      <c r="AQ226" s="66">
        <f t="shared" si="136"/>
        <v>11</v>
      </c>
      <c r="AR226" s="56">
        <v>1</v>
      </c>
      <c r="AS226" s="56"/>
      <c r="AT226" s="56">
        <v>14</v>
      </c>
      <c r="AU226" s="67">
        <f t="shared" si="137"/>
        <v>15</v>
      </c>
      <c r="AV226" s="68">
        <f t="shared" si="138"/>
        <v>1</v>
      </c>
      <c r="AW226" s="68">
        <f t="shared" si="139"/>
        <v>1</v>
      </c>
      <c r="AX226" s="14">
        <f t="shared" si="153"/>
        <v>14</v>
      </c>
      <c r="AY226" s="67">
        <f t="shared" si="140"/>
        <v>16</v>
      </c>
      <c r="AZ226" s="69">
        <f t="shared" si="141"/>
        <v>0</v>
      </c>
      <c r="BA226" s="69">
        <f t="shared" si="142"/>
        <v>-1</v>
      </c>
      <c r="BB226" s="69">
        <f t="shared" si="143"/>
        <v>0</v>
      </c>
      <c r="BC226" s="67">
        <f t="shared" si="144"/>
        <v>-1</v>
      </c>
      <c r="BD226" s="70">
        <f t="shared" si="145"/>
        <v>-6.25</v>
      </c>
      <c r="BE226" s="70">
        <f t="shared" si="146"/>
        <v>0</v>
      </c>
      <c r="BF226" s="71"/>
      <c r="BG226" s="71"/>
      <c r="BH226" s="71"/>
      <c r="BI226" s="54">
        <f t="shared" si="147"/>
        <v>0</v>
      </c>
      <c r="BJ226" s="18">
        <f t="shared" si="148"/>
        <v>15</v>
      </c>
      <c r="BK226" s="18"/>
      <c r="BL226" s="18">
        <f t="shared" si="149"/>
        <v>15</v>
      </c>
      <c r="BM226" s="18">
        <f t="shared" si="150"/>
        <v>-1</v>
      </c>
      <c r="BN226" s="18">
        <f t="shared" si="151"/>
        <v>-6.25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54"/>
        <v>-1</v>
      </c>
      <c r="CW226" s="173">
        <f t="shared" si="152"/>
        <v>-6.25</v>
      </c>
      <c r="CX226" s="60"/>
      <c r="CY226" s="60"/>
      <c r="CZ226" s="60"/>
      <c r="DA226" s="60"/>
      <c r="DB226" s="60"/>
      <c r="DC226" s="75"/>
      <c r="DD226" s="60"/>
      <c r="DE226" s="75">
        <v>1</v>
      </c>
      <c r="DF226" s="60"/>
      <c r="DG226" s="60"/>
      <c r="DH226" s="60"/>
      <c r="DI226" s="60"/>
      <c r="DK226" s="3">
        <v>1</v>
      </c>
      <c r="DM226" s="3">
        <v>14</v>
      </c>
      <c r="DN226" s="3">
        <v>15</v>
      </c>
    </row>
    <row r="227" spans="1:118" s="3" customFormat="1">
      <c r="A227" s="56">
        <v>214</v>
      </c>
      <c r="B227" s="58">
        <v>80030206</v>
      </c>
      <c r="C227" s="59" t="s">
        <v>322</v>
      </c>
      <c r="D227" s="75" t="s">
        <v>323</v>
      </c>
      <c r="E227" s="60" t="s">
        <v>324</v>
      </c>
      <c r="F227" s="60" t="s">
        <v>106</v>
      </c>
      <c r="G227" s="60" t="s">
        <v>107</v>
      </c>
      <c r="H227" s="60" t="s">
        <v>112</v>
      </c>
      <c r="I227" s="56">
        <v>40</v>
      </c>
      <c r="J227" s="56" t="s">
        <v>116</v>
      </c>
      <c r="K227" s="56" t="s">
        <v>113</v>
      </c>
      <c r="L227" s="61">
        <v>0</v>
      </c>
      <c r="M227" s="62">
        <f t="shared" si="120"/>
        <v>0</v>
      </c>
      <c r="N227" s="61">
        <v>8</v>
      </c>
      <c r="O227" s="62">
        <f t="shared" si="121"/>
        <v>1</v>
      </c>
      <c r="P227" s="61">
        <v>13</v>
      </c>
      <c r="Q227" s="62">
        <f t="shared" si="122"/>
        <v>1</v>
      </c>
      <c r="R227" s="61">
        <v>20</v>
      </c>
      <c r="S227" s="63">
        <f t="shared" si="123"/>
        <v>1</v>
      </c>
      <c r="T227" s="61">
        <v>16</v>
      </c>
      <c r="U227" s="63">
        <f t="shared" si="124"/>
        <v>1</v>
      </c>
      <c r="V227" s="61">
        <v>26</v>
      </c>
      <c r="W227" s="63">
        <f t="shared" si="125"/>
        <v>1</v>
      </c>
      <c r="X227" s="61">
        <v>16</v>
      </c>
      <c r="Y227" s="63">
        <f t="shared" si="126"/>
        <v>1</v>
      </c>
      <c r="Z227" s="61">
        <v>18</v>
      </c>
      <c r="AA227" s="63">
        <f t="shared" si="127"/>
        <v>1</v>
      </c>
      <c r="AB227" s="61">
        <v>18</v>
      </c>
      <c r="AC227" s="63">
        <f t="shared" si="128"/>
        <v>1</v>
      </c>
      <c r="AD227" s="64">
        <v>15</v>
      </c>
      <c r="AE227" s="65">
        <f t="shared" si="129"/>
        <v>1</v>
      </c>
      <c r="AF227" s="64">
        <v>17</v>
      </c>
      <c r="AG227" s="65">
        <f t="shared" si="130"/>
        <v>1</v>
      </c>
      <c r="AH227" s="64">
        <v>15</v>
      </c>
      <c r="AI227" s="65">
        <f t="shared" si="131"/>
        <v>1</v>
      </c>
      <c r="AJ227" s="64"/>
      <c r="AK227" s="65">
        <f t="shared" si="132"/>
        <v>0</v>
      </c>
      <c r="AL227" s="64"/>
      <c r="AM227" s="65">
        <f t="shared" si="133"/>
        <v>0</v>
      </c>
      <c r="AN227" s="64"/>
      <c r="AO227" s="65">
        <f t="shared" si="134"/>
        <v>0</v>
      </c>
      <c r="AP227" s="66">
        <f t="shared" si="135"/>
        <v>182</v>
      </c>
      <c r="AQ227" s="66">
        <f t="shared" si="136"/>
        <v>11</v>
      </c>
      <c r="AR227" s="56">
        <v>1</v>
      </c>
      <c r="AS227" s="56"/>
      <c r="AT227" s="56">
        <v>15</v>
      </c>
      <c r="AU227" s="67">
        <f t="shared" si="137"/>
        <v>16</v>
      </c>
      <c r="AV227" s="68">
        <f t="shared" si="138"/>
        <v>1</v>
      </c>
      <c r="AW227" s="68">
        <f t="shared" si="139"/>
        <v>1</v>
      </c>
      <c r="AX227" s="14">
        <f t="shared" si="153"/>
        <v>14</v>
      </c>
      <c r="AY227" s="67">
        <f t="shared" si="140"/>
        <v>16</v>
      </c>
      <c r="AZ227" s="69">
        <f t="shared" si="141"/>
        <v>0</v>
      </c>
      <c r="BA227" s="69">
        <f t="shared" si="142"/>
        <v>-1</v>
      </c>
      <c r="BB227" s="69">
        <f t="shared" si="143"/>
        <v>1</v>
      </c>
      <c r="BC227" s="67">
        <f t="shared" si="144"/>
        <v>0</v>
      </c>
      <c r="BD227" s="70">
        <f t="shared" si="145"/>
        <v>0</v>
      </c>
      <c r="BE227" s="70">
        <f t="shared" si="146"/>
        <v>7.1428571428571423</v>
      </c>
      <c r="BF227" s="71"/>
      <c r="BG227" s="71"/>
      <c r="BH227" s="71"/>
      <c r="BI227" s="54">
        <f t="shared" si="147"/>
        <v>0</v>
      </c>
      <c r="BJ227" s="18">
        <f t="shared" si="148"/>
        <v>16</v>
      </c>
      <c r="BK227" s="18"/>
      <c r="BL227" s="18">
        <f t="shared" si="149"/>
        <v>16</v>
      </c>
      <c r="BM227" s="18">
        <f t="shared" si="150"/>
        <v>0</v>
      </c>
      <c r="BN227" s="18">
        <f t="shared" si="151"/>
        <v>0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54"/>
        <v>0</v>
      </c>
      <c r="CW227" s="173">
        <f t="shared" si="152"/>
        <v>0</v>
      </c>
      <c r="CX227" s="60"/>
      <c r="CY227" s="60"/>
      <c r="CZ227" s="60"/>
      <c r="DA227" s="60"/>
      <c r="DB227" s="60"/>
      <c r="DC227" s="75"/>
      <c r="DD227" s="60"/>
      <c r="DE227" s="75"/>
      <c r="DF227" s="60"/>
      <c r="DG227" s="60"/>
      <c r="DH227" s="60"/>
      <c r="DI227" s="60"/>
      <c r="DK227" s="3">
        <v>1</v>
      </c>
      <c r="DM227" s="3">
        <v>15</v>
      </c>
      <c r="DN227" s="3">
        <v>16</v>
      </c>
    </row>
    <row r="228" spans="1:118" s="3" customFormat="1">
      <c r="A228" s="56">
        <v>215</v>
      </c>
      <c r="B228" s="58">
        <v>80030215</v>
      </c>
      <c r="C228" s="59" t="s">
        <v>334</v>
      </c>
      <c r="D228" s="75" t="s">
        <v>333</v>
      </c>
      <c r="E228" s="60" t="s">
        <v>324</v>
      </c>
      <c r="F228" s="60" t="s">
        <v>106</v>
      </c>
      <c r="G228" s="60" t="s">
        <v>107</v>
      </c>
      <c r="H228" s="60" t="s">
        <v>108</v>
      </c>
      <c r="I228" s="56">
        <v>40</v>
      </c>
      <c r="J228" s="56" t="s">
        <v>116</v>
      </c>
      <c r="K228" s="56" t="s">
        <v>113</v>
      </c>
      <c r="L228" s="61">
        <v>0</v>
      </c>
      <c r="M228" s="62">
        <f t="shared" si="120"/>
        <v>0</v>
      </c>
      <c r="N228" s="61">
        <v>0</v>
      </c>
      <c r="O228" s="62">
        <f t="shared" si="121"/>
        <v>0</v>
      </c>
      <c r="P228" s="61">
        <v>11</v>
      </c>
      <c r="Q228" s="62">
        <f t="shared" si="122"/>
        <v>1</v>
      </c>
      <c r="R228" s="61">
        <v>16</v>
      </c>
      <c r="S228" s="63">
        <f t="shared" si="123"/>
        <v>1</v>
      </c>
      <c r="T228" s="61">
        <v>16</v>
      </c>
      <c r="U228" s="63">
        <f t="shared" si="124"/>
        <v>1</v>
      </c>
      <c r="V228" s="61">
        <v>14</v>
      </c>
      <c r="W228" s="63">
        <f t="shared" si="125"/>
        <v>1</v>
      </c>
      <c r="X228" s="61">
        <v>11</v>
      </c>
      <c r="Y228" s="63">
        <f t="shared" si="126"/>
        <v>1</v>
      </c>
      <c r="Z228" s="61">
        <v>22</v>
      </c>
      <c r="AA228" s="63">
        <f t="shared" si="127"/>
        <v>1</v>
      </c>
      <c r="AB228" s="61">
        <v>19</v>
      </c>
      <c r="AC228" s="63">
        <f t="shared" si="128"/>
        <v>1</v>
      </c>
      <c r="AD228" s="64">
        <v>0</v>
      </c>
      <c r="AE228" s="65">
        <f t="shared" si="129"/>
        <v>0</v>
      </c>
      <c r="AF228" s="64">
        <v>0</v>
      </c>
      <c r="AG228" s="65">
        <f t="shared" si="130"/>
        <v>0</v>
      </c>
      <c r="AH228" s="64">
        <v>0</v>
      </c>
      <c r="AI228" s="65">
        <f t="shared" si="131"/>
        <v>0</v>
      </c>
      <c r="AJ228" s="64"/>
      <c r="AK228" s="65">
        <f t="shared" si="132"/>
        <v>0</v>
      </c>
      <c r="AL228" s="64"/>
      <c r="AM228" s="65">
        <f t="shared" si="133"/>
        <v>0</v>
      </c>
      <c r="AN228" s="64"/>
      <c r="AO228" s="65">
        <f t="shared" si="134"/>
        <v>0</v>
      </c>
      <c r="AP228" s="66">
        <f t="shared" si="135"/>
        <v>109</v>
      </c>
      <c r="AQ228" s="66">
        <f t="shared" si="136"/>
        <v>7</v>
      </c>
      <c r="AR228" s="56">
        <v>1</v>
      </c>
      <c r="AS228" s="56"/>
      <c r="AT228" s="56">
        <v>8</v>
      </c>
      <c r="AU228" s="67">
        <f t="shared" si="137"/>
        <v>9</v>
      </c>
      <c r="AV228" s="68">
        <f t="shared" si="138"/>
        <v>1</v>
      </c>
      <c r="AW228" s="68">
        <f t="shared" si="139"/>
        <v>0</v>
      </c>
      <c r="AX228" s="14">
        <f t="shared" si="153"/>
        <v>8</v>
      </c>
      <c r="AY228" s="67">
        <f t="shared" si="140"/>
        <v>9</v>
      </c>
      <c r="AZ228" s="69">
        <f t="shared" si="141"/>
        <v>0</v>
      </c>
      <c r="BA228" s="69">
        <f t="shared" si="142"/>
        <v>0</v>
      </c>
      <c r="BB228" s="69">
        <f t="shared" si="143"/>
        <v>0</v>
      </c>
      <c r="BC228" s="67">
        <f t="shared" si="144"/>
        <v>0</v>
      </c>
      <c r="BD228" s="70">
        <f t="shared" si="145"/>
        <v>0</v>
      </c>
      <c r="BE228" s="70">
        <f t="shared" si="146"/>
        <v>0</v>
      </c>
      <c r="BF228" s="71"/>
      <c r="BG228" s="71"/>
      <c r="BH228" s="71"/>
      <c r="BI228" s="54">
        <f t="shared" si="147"/>
        <v>0</v>
      </c>
      <c r="BJ228" s="18">
        <f t="shared" si="148"/>
        <v>9</v>
      </c>
      <c r="BK228" s="18"/>
      <c r="BL228" s="18">
        <f t="shared" si="149"/>
        <v>9</v>
      </c>
      <c r="BM228" s="18">
        <f t="shared" si="150"/>
        <v>0</v>
      </c>
      <c r="BN228" s="18">
        <f t="shared" si="151"/>
        <v>0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54"/>
        <v>0</v>
      </c>
      <c r="CW228" s="173">
        <f t="shared" si="152"/>
        <v>0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8</v>
      </c>
      <c r="DN228" s="3">
        <v>9</v>
      </c>
    </row>
    <row r="229" spans="1:118" s="3" customFormat="1">
      <c r="A229" s="56">
        <v>216</v>
      </c>
      <c r="B229" s="58">
        <v>80030243</v>
      </c>
      <c r="C229" s="59" t="s">
        <v>365</v>
      </c>
      <c r="D229" s="75" t="s">
        <v>324</v>
      </c>
      <c r="E229" s="60" t="s">
        <v>324</v>
      </c>
      <c r="F229" s="60" t="s">
        <v>106</v>
      </c>
      <c r="G229" s="60" t="s">
        <v>107</v>
      </c>
      <c r="H229" s="60" t="s">
        <v>108</v>
      </c>
      <c r="I229" s="56">
        <v>27</v>
      </c>
      <c r="J229" s="56" t="s">
        <v>116</v>
      </c>
      <c r="K229" s="56" t="s">
        <v>113</v>
      </c>
      <c r="L229" s="61">
        <v>0</v>
      </c>
      <c r="M229" s="62">
        <f t="shared" si="120"/>
        <v>0</v>
      </c>
      <c r="N229" s="61">
        <v>30</v>
      </c>
      <c r="O229" s="62">
        <f t="shared" si="121"/>
        <v>1</v>
      </c>
      <c r="P229" s="61">
        <v>86</v>
      </c>
      <c r="Q229" s="62">
        <f t="shared" si="122"/>
        <v>3</v>
      </c>
      <c r="R229" s="61">
        <v>169</v>
      </c>
      <c r="S229" s="63">
        <f t="shared" si="123"/>
        <v>6</v>
      </c>
      <c r="T229" s="61">
        <v>169</v>
      </c>
      <c r="U229" s="63">
        <f t="shared" si="124"/>
        <v>6</v>
      </c>
      <c r="V229" s="61">
        <v>161</v>
      </c>
      <c r="W229" s="63">
        <f t="shared" si="125"/>
        <v>6</v>
      </c>
      <c r="X229" s="61">
        <v>165</v>
      </c>
      <c r="Y229" s="63">
        <f t="shared" si="126"/>
        <v>6</v>
      </c>
      <c r="Z229" s="61">
        <v>162</v>
      </c>
      <c r="AA229" s="63">
        <f t="shared" si="127"/>
        <v>6</v>
      </c>
      <c r="AB229" s="61">
        <v>159</v>
      </c>
      <c r="AC229" s="63">
        <f t="shared" si="128"/>
        <v>5</v>
      </c>
      <c r="AD229" s="64">
        <v>0</v>
      </c>
      <c r="AE229" s="65">
        <f t="shared" si="129"/>
        <v>0</v>
      </c>
      <c r="AF229" s="64">
        <v>0</v>
      </c>
      <c r="AG229" s="65">
        <f t="shared" si="130"/>
        <v>0</v>
      </c>
      <c r="AH229" s="64">
        <v>0</v>
      </c>
      <c r="AI229" s="65">
        <f t="shared" si="131"/>
        <v>0</v>
      </c>
      <c r="AJ229" s="64"/>
      <c r="AK229" s="65">
        <f t="shared" si="132"/>
        <v>0</v>
      </c>
      <c r="AL229" s="64"/>
      <c r="AM229" s="65">
        <f t="shared" si="133"/>
        <v>0</v>
      </c>
      <c r="AN229" s="64"/>
      <c r="AO229" s="65">
        <f t="shared" si="134"/>
        <v>0</v>
      </c>
      <c r="AP229" s="66">
        <f t="shared" si="135"/>
        <v>1101</v>
      </c>
      <c r="AQ229" s="66">
        <f t="shared" si="136"/>
        <v>39</v>
      </c>
      <c r="AR229" s="56">
        <v>1</v>
      </c>
      <c r="AS229" s="56">
        <v>3</v>
      </c>
      <c r="AT229" s="56">
        <v>48</v>
      </c>
      <c r="AU229" s="67">
        <f t="shared" si="137"/>
        <v>52</v>
      </c>
      <c r="AV229" s="68">
        <f t="shared" si="138"/>
        <v>1</v>
      </c>
      <c r="AW229" s="68">
        <f t="shared" si="139"/>
        <v>3</v>
      </c>
      <c r="AX229" s="14">
        <f t="shared" si="153"/>
        <v>48</v>
      </c>
      <c r="AY229" s="67">
        <f t="shared" si="140"/>
        <v>52</v>
      </c>
      <c r="AZ229" s="69">
        <f t="shared" si="141"/>
        <v>0</v>
      </c>
      <c r="BA229" s="69">
        <f t="shared" si="142"/>
        <v>0</v>
      </c>
      <c r="BB229" s="69">
        <f t="shared" si="143"/>
        <v>0</v>
      </c>
      <c r="BC229" s="67">
        <f t="shared" si="144"/>
        <v>0</v>
      </c>
      <c r="BD229" s="70">
        <f t="shared" si="145"/>
        <v>0</v>
      </c>
      <c r="BE229" s="70">
        <f t="shared" si="146"/>
        <v>0</v>
      </c>
      <c r="BF229" s="71"/>
      <c r="BG229" s="71"/>
      <c r="BH229" s="71">
        <v>1</v>
      </c>
      <c r="BI229" s="54">
        <f t="shared" si="147"/>
        <v>1</v>
      </c>
      <c r="BJ229" s="18">
        <f t="shared" si="148"/>
        <v>51</v>
      </c>
      <c r="BK229" s="18">
        <v>3</v>
      </c>
      <c r="BL229" s="18">
        <f t="shared" si="149"/>
        <v>54</v>
      </c>
      <c r="BM229" s="18">
        <f t="shared" si="150"/>
        <v>2</v>
      </c>
      <c r="BN229" s="18">
        <f t="shared" si="151"/>
        <v>3.8461538461538463</v>
      </c>
      <c r="BO229" s="73"/>
      <c r="BP229" s="55"/>
      <c r="BQ229" s="74">
        <v>1</v>
      </c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60"/>
      <c r="CV229" s="56">
        <f t="shared" si="154"/>
        <v>1</v>
      </c>
      <c r="CW229" s="173">
        <f t="shared" si="152"/>
        <v>1.9230769230769231</v>
      </c>
      <c r="CX229" s="60"/>
      <c r="CY229" s="60"/>
      <c r="CZ229" s="60"/>
      <c r="DA229" s="60"/>
      <c r="DB229" s="60"/>
      <c r="DC229" s="75"/>
      <c r="DD229" s="60"/>
      <c r="DE229" s="75"/>
      <c r="DF229" s="60"/>
      <c r="DG229" s="60"/>
      <c r="DH229" s="60"/>
      <c r="DI229" s="60"/>
      <c r="DK229" s="3">
        <v>1</v>
      </c>
      <c r="DL229" s="3">
        <v>3</v>
      </c>
      <c r="DM229" s="3">
        <v>46</v>
      </c>
      <c r="DN229" s="3">
        <v>50</v>
      </c>
    </row>
    <row r="230" spans="1:118" s="3" customFormat="1">
      <c r="A230" s="56">
        <v>217</v>
      </c>
      <c r="B230" s="58">
        <v>80030246</v>
      </c>
      <c r="C230" s="59" t="s">
        <v>369</v>
      </c>
      <c r="D230" s="75" t="s">
        <v>367</v>
      </c>
      <c r="E230" s="60" t="s">
        <v>324</v>
      </c>
      <c r="F230" s="60" t="s">
        <v>106</v>
      </c>
      <c r="G230" s="60" t="s">
        <v>107</v>
      </c>
      <c r="H230" s="60" t="s">
        <v>108</v>
      </c>
      <c r="I230" s="56">
        <v>32.9</v>
      </c>
      <c r="J230" s="56" t="s">
        <v>116</v>
      </c>
      <c r="K230" s="56" t="s">
        <v>113</v>
      </c>
      <c r="L230" s="61">
        <v>0</v>
      </c>
      <c r="M230" s="62">
        <f t="shared" si="120"/>
        <v>0</v>
      </c>
      <c r="N230" s="61">
        <v>0</v>
      </c>
      <c r="O230" s="62">
        <f t="shared" si="121"/>
        <v>0</v>
      </c>
      <c r="P230" s="61">
        <v>19</v>
      </c>
      <c r="Q230" s="62">
        <f t="shared" si="122"/>
        <v>1</v>
      </c>
      <c r="R230" s="61">
        <v>25</v>
      </c>
      <c r="S230" s="63">
        <f t="shared" si="123"/>
        <v>1</v>
      </c>
      <c r="T230" s="61">
        <v>41</v>
      </c>
      <c r="U230" s="63">
        <f t="shared" si="124"/>
        <v>2</v>
      </c>
      <c r="V230" s="61">
        <v>21</v>
      </c>
      <c r="W230" s="63">
        <f t="shared" si="125"/>
        <v>1</v>
      </c>
      <c r="X230" s="61">
        <v>35</v>
      </c>
      <c r="Y230" s="63">
        <f t="shared" si="126"/>
        <v>1</v>
      </c>
      <c r="Z230" s="61">
        <v>30</v>
      </c>
      <c r="AA230" s="63">
        <f t="shared" si="127"/>
        <v>1</v>
      </c>
      <c r="AB230" s="61">
        <v>25</v>
      </c>
      <c r="AC230" s="63">
        <f t="shared" si="128"/>
        <v>1</v>
      </c>
      <c r="AD230" s="64">
        <v>0</v>
      </c>
      <c r="AE230" s="65">
        <f t="shared" si="129"/>
        <v>0</v>
      </c>
      <c r="AF230" s="64">
        <v>0</v>
      </c>
      <c r="AG230" s="65">
        <f t="shared" si="130"/>
        <v>0</v>
      </c>
      <c r="AH230" s="64">
        <v>0</v>
      </c>
      <c r="AI230" s="65">
        <f t="shared" si="131"/>
        <v>0</v>
      </c>
      <c r="AJ230" s="64"/>
      <c r="AK230" s="65">
        <f t="shared" si="132"/>
        <v>0</v>
      </c>
      <c r="AL230" s="64"/>
      <c r="AM230" s="65">
        <f t="shared" si="133"/>
        <v>0</v>
      </c>
      <c r="AN230" s="64"/>
      <c r="AO230" s="65">
        <f t="shared" si="134"/>
        <v>0</v>
      </c>
      <c r="AP230" s="66">
        <f t="shared" si="135"/>
        <v>196</v>
      </c>
      <c r="AQ230" s="66">
        <f t="shared" si="136"/>
        <v>8</v>
      </c>
      <c r="AR230" s="56">
        <v>1</v>
      </c>
      <c r="AS230" s="56"/>
      <c r="AT230" s="56">
        <v>11</v>
      </c>
      <c r="AU230" s="67">
        <f t="shared" si="137"/>
        <v>12</v>
      </c>
      <c r="AV230" s="68">
        <f t="shared" si="138"/>
        <v>1</v>
      </c>
      <c r="AW230" s="68">
        <f t="shared" si="139"/>
        <v>1</v>
      </c>
      <c r="AX230" s="14">
        <f t="shared" si="153"/>
        <v>10</v>
      </c>
      <c r="AY230" s="67">
        <f t="shared" si="140"/>
        <v>12</v>
      </c>
      <c r="AZ230" s="69">
        <f t="shared" si="141"/>
        <v>0</v>
      </c>
      <c r="BA230" s="69">
        <f t="shared" si="142"/>
        <v>-1</v>
      </c>
      <c r="BB230" s="69">
        <f t="shared" si="143"/>
        <v>1</v>
      </c>
      <c r="BC230" s="67">
        <f t="shared" si="144"/>
        <v>0</v>
      </c>
      <c r="BD230" s="70">
        <f t="shared" si="145"/>
        <v>0</v>
      </c>
      <c r="BE230" s="70">
        <f t="shared" si="146"/>
        <v>10</v>
      </c>
      <c r="BF230" s="71"/>
      <c r="BG230" s="71"/>
      <c r="BH230" s="71">
        <v>1</v>
      </c>
      <c r="BI230" s="54">
        <f t="shared" si="147"/>
        <v>1</v>
      </c>
      <c r="BJ230" s="18">
        <f t="shared" si="148"/>
        <v>11</v>
      </c>
      <c r="BK230" s="18">
        <v>2</v>
      </c>
      <c r="BL230" s="18">
        <f t="shared" si="149"/>
        <v>13</v>
      </c>
      <c r="BM230" s="18">
        <f t="shared" si="150"/>
        <v>1</v>
      </c>
      <c r="BN230" s="18">
        <f t="shared" si="151"/>
        <v>8.3333333333333321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54"/>
        <v>0</v>
      </c>
      <c r="CW230" s="173">
        <f t="shared" si="152"/>
        <v>0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10</v>
      </c>
      <c r="DN230" s="3">
        <v>11</v>
      </c>
    </row>
    <row r="231" spans="1:118" s="3" customFormat="1">
      <c r="A231" s="56">
        <v>221</v>
      </c>
      <c r="B231" s="58">
        <v>80030213</v>
      </c>
      <c r="C231" s="59" t="s">
        <v>332</v>
      </c>
      <c r="D231" s="75" t="s">
        <v>333</v>
      </c>
      <c r="E231" s="60" t="s">
        <v>324</v>
      </c>
      <c r="F231" s="60" t="s">
        <v>106</v>
      </c>
      <c r="G231" s="60" t="s">
        <v>107</v>
      </c>
      <c r="H231" s="60" t="s">
        <v>112</v>
      </c>
      <c r="I231" s="56">
        <v>36.5</v>
      </c>
      <c r="J231" s="56" t="s">
        <v>116</v>
      </c>
      <c r="K231" s="56" t="s">
        <v>110</v>
      </c>
      <c r="L231" s="61">
        <v>0</v>
      </c>
      <c r="M231" s="62">
        <f t="shared" si="120"/>
        <v>0</v>
      </c>
      <c r="N231" s="61">
        <v>0</v>
      </c>
      <c r="O231" s="62">
        <f t="shared" si="121"/>
        <v>0</v>
      </c>
      <c r="P231" s="61">
        <v>21</v>
      </c>
      <c r="Q231" s="62">
        <f t="shared" si="122"/>
        <v>1</v>
      </c>
      <c r="R231" s="61">
        <v>18</v>
      </c>
      <c r="S231" s="63">
        <f t="shared" si="123"/>
        <v>1</v>
      </c>
      <c r="T231" s="61">
        <v>24</v>
      </c>
      <c r="U231" s="63">
        <f t="shared" si="124"/>
        <v>1</v>
      </c>
      <c r="V231" s="61">
        <v>21</v>
      </c>
      <c r="W231" s="63">
        <f t="shared" si="125"/>
        <v>1</v>
      </c>
      <c r="X231" s="61">
        <v>22</v>
      </c>
      <c r="Y231" s="63">
        <f t="shared" si="126"/>
        <v>1</v>
      </c>
      <c r="Z231" s="61">
        <v>26</v>
      </c>
      <c r="AA231" s="63">
        <f t="shared" si="127"/>
        <v>1</v>
      </c>
      <c r="AB231" s="61">
        <v>24</v>
      </c>
      <c r="AC231" s="63">
        <f t="shared" si="128"/>
        <v>1</v>
      </c>
      <c r="AD231" s="64">
        <v>1</v>
      </c>
      <c r="AE231" s="65">
        <f t="shared" si="129"/>
        <v>1</v>
      </c>
      <c r="AF231" s="64">
        <v>11</v>
      </c>
      <c r="AG231" s="65">
        <f t="shared" si="130"/>
        <v>1</v>
      </c>
      <c r="AH231" s="64">
        <v>5</v>
      </c>
      <c r="AI231" s="65">
        <f t="shared" si="131"/>
        <v>1</v>
      </c>
      <c r="AJ231" s="64"/>
      <c r="AK231" s="65">
        <f t="shared" si="132"/>
        <v>0</v>
      </c>
      <c r="AL231" s="64"/>
      <c r="AM231" s="65">
        <f t="shared" si="133"/>
        <v>0</v>
      </c>
      <c r="AN231" s="64"/>
      <c r="AO231" s="65">
        <f t="shared" si="134"/>
        <v>0</v>
      </c>
      <c r="AP231" s="66">
        <f t="shared" si="135"/>
        <v>173</v>
      </c>
      <c r="AQ231" s="66">
        <f t="shared" si="136"/>
        <v>10</v>
      </c>
      <c r="AR231" s="56">
        <v>1</v>
      </c>
      <c r="AS231" s="56"/>
      <c r="AT231" s="56">
        <v>14</v>
      </c>
      <c r="AU231" s="67">
        <f t="shared" si="137"/>
        <v>15</v>
      </c>
      <c r="AV231" s="68">
        <f t="shared" si="138"/>
        <v>1</v>
      </c>
      <c r="AW231" s="68">
        <f t="shared" si="139"/>
        <v>1</v>
      </c>
      <c r="AX231" s="14">
        <f t="shared" si="153"/>
        <v>13</v>
      </c>
      <c r="AY231" s="67">
        <f t="shared" si="140"/>
        <v>15</v>
      </c>
      <c r="AZ231" s="69">
        <f t="shared" si="141"/>
        <v>0</v>
      </c>
      <c r="BA231" s="69">
        <f t="shared" si="142"/>
        <v>-1</v>
      </c>
      <c r="BB231" s="69">
        <f t="shared" si="143"/>
        <v>1</v>
      </c>
      <c r="BC231" s="67">
        <f t="shared" si="144"/>
        <v>0</v>
      </c>
      <c r="BD231" s="70">
        <f t="shared" si="145"/>
        <v>0</v>
      </c>
      <c r="BE231" s="70">
        <f t="shared" si="146"/>
        <v>7.6923076923076925</v>
      </c>
      <c r="BF231" s="71"/>
      <c r="BG231" s="71"/>
      <c r="BH231" s="71"/>
      <c r="BI231" s="54">
        <f t="shared" si="147"/>
        <v>0</v>
      </c>
      <c r="BJ231" s="18">
        <f t="shared" si="148"/>
        <v>15</v>
      </c>
      <c r="BK231" s="18"/>
      <c r="BL231" s="18">
        <f t="shared" si="149"/>
        <v>15</v>
      </c>
      <c r="BM231" s="18">
        <f t="shared" si="150"/>
        <v>0</v>
      </c>
      <c r="BN231" s="18">
        <f t="shared" si="151"/>
        <v>0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54"/>
        <v>0</v>
      </c>
      <c r="CW231" s="173">
        <f t="shared" si="152"/>
        <v>0</v>
      </c>
      <c r="CX231" s="60"/>
      <c r="CY231" s="60"/>
      <c r="CZ231" s="60"/>
      <c r="DA231" s="60"/>
      <c r="DB231" s="60"/>
      <c r="DC231" s="75"/>
      <c r="DD231" s="60"/>
      <c r="DE231" s="75">
        <v>2</v>
      </c>
      <c r="DF231" s="60"/>
      <c r="DG231" s="60"/>
      <c r="DH231" s="60"/>
      <c r="DI231" s="60"/>
      <c r="DK231" s="3">
        <v>1</v>
      </c>
      <c r="DM231" s="3">
        <v>15</v>
      </c>
      <c r="DN231" s="3">
        <v>16</v>
      </c>
    </row>
    <row r="232" spans="1:118" s="3" customFormat="1">
      <c r="A232" s="56">
        <v>44</v>
      </c>
      <c r="B232" s="58">
        <v>80030230</v>
      </c>
      <c r="C232" s="59" t="s">
        <v>349</v>
      </c>
      <c r="D232" s="75" t="s">
        <v>350</v>
      </c>
      <c r="E232" s="60" t="s">
        <v>351</v>
      </c>
      <c r="F232" s="60" t="s">
        <v>106</v>
      </c>
      <c r="G232" s="60" t="s">
        <v>107</v>
      </c>
      <c r="H232" s="60" t="s">
        <v>108</v>
      </c>
      <c r="I232" s="56">
        <v>40</v>
      </c>
      <c r="J232" s="56" t="s">
        <v>116</v>
      </c>
      <c r="K232" s="56" t="s">
        <v>113</v>
      </c>
      <c r="L232" s="61">
        <v>0</v>
      </c>
      <c r="M232" s="62">
        <f t="shared" si="120"/>
        <v>0</v>
      </c>
      <c r="N232" s="61">
        <v>3</v>
      </c>
      <c r="O232" s="62">
        <f t="shared" si="121"/>
        <v>1</v>
      </c>
      <c r="P232" s="61">
        <v>9</v>
      </c>
      <c r="Q232" s="62">
        <f t="shared" si="122"/>
        <v>1</v>
      </c>
      <c r="R232" s="61">
        <v>11</v>
      </c>
      <c r="S232" s="63">
        <f t="shared" si="123"/>
        <v>1</v>
      </c>
      <c r="T232" s="61">
        <v>9</v>
      </c>
      <c r="U232" s="63">
        <f t="shared" si="124"/>
        <v>1</v>
      </c>
      <c r="V232" s="61">
        <v>14</v>
      </c>
      <c r="W232" s="63">
        <f t="shared" si="125"/>
        <v>1</v>
      </c>
      <c r="X232" s="61">
        <v>14</v>
      </c>
      <c r="Y232" s="63">
        <f t="shared" si="126"/>
        <v>1</v>
      </c>
      <c r="Z232" s="61">
        <v>16</v>
      </c>
      <c r="AA232" s="63">
        <f t="shared" si="127"/>
        <v>1</v>
      </c>
      <c r="AB232" s="61">
        <v>11</v>
      </c>
      <c r="AC232" s="63">
        <f t="shared" si="128"/>
        <v>1</v>
      </c>
      <c r="AD232" s="64">
        <v>0</v>
      </c>
      <c r="AE232" s="65">
        <f t="shared" si="129"/>
        <v>0</v>
      </c>
      <c r="AF232" s="64">
        <v>0</v>
      </c>
      <c r="AG232" s="65">
        <f t="shared" si="130"/>
        <v>0</v>
      </c>
      <c r="AH232" s="64">
        <v>0</v>
      </c>
      <c r="AI232" s="65">
        <f t="shared" si="131"/>
        <v>0</v>
      </c>
      <c r="AJ232" s="64"/>
      <c r="AK232" s="65">
        <f t="shared" si="132"/>
        <v>0</v>
      </c>
      <c r="AL232" s="64"/>
      <c r="AM232" s="65">
        <f t="shared" si="133"/>
        <v>0</v>
      </c>
      <c r="AN232" s="64"/>
      <c r="AO232" s="65">
        <f t="shared" si="134"/>
        <v>0</v>
      </c>
      <c r="AP232" s="66">
        <f t="shared" si="135"/>
        <v>87</v>
      </c>
      <c r="AQ232" s="66">
        <f t="shared" si="136"/>
        <v>8</v>
      </c>
      <c r="AR232" s="56">
        <v>1</v>
      </c>
      <c r="AS232" s="56"/>
      <c r="AT232" s="56">
        <v>4</v>
      </c>
      <c r="AU232" s="67">
        <f t="shared" si="137"/>
        <v>5</v>
      </c>
      <c r="AV232" s="68">
        <f t="shared" si="138"/>
        <v>1</v>
      </c>
      <c r="AW232" s="68">
        <f t="shared" si="139"/>
        <v>0</v>
      </c>
      <c r="AX232" s="14">
        <f t="shared" si="153"/>
        <v>8</v>
      </c>
      <c r="AY232" s="67">
        <f t="shared" si="140"/>
        <v>9</v>
      </c>
      <c r="AZ232" s="69">
        <f t="shared" si="141"/>
        <v>0</v>
      </c>
      <c r="BA232" s="69">
        <f t="shared" si="142"/>
        <v>0</v>
      </c>
      <c r="BB232" s="69">
        <f t="shared" si="143"/>
        <v>-4</v>
      </c>
      <c r="BC232" s="67">
        <f t="shared" si="144"/>
        <v>-4</v>
      </c>
      <c r="BD232" s="70">
        <f t="shared" si="145"/>
        <v>-44.444444444444443</v>
      </c>
      <c r="BE232" s="70">
        <f t="shared" si="146"/>
        <v>-50</v>
      </c>
      <c r="BF232" s="71"/>
      <c r="BG232" s="71"/>
      <c r="BH232" s="71">
        <v>1</v>
      </c>
      <c r="BI232" s="54">
        <f t="shared" si="147"/>
        <v>1</v>
      </c>
      <c r="BJ232" s="18">
        <f t="shared" si="148"/>
        <v>4</v>
      </c>
      <c r="BK232" s="18"/>
      <c r="BL232" s="18">
        <f t="shared" si="149"/>
        <v>4</v>
      </c>
      <c r="BM232" s="18">
        <f t="shared" si="150"/>
        <v>-5</v>
      </c>
      <c r="BN232" s="18">
        <f t="shared" si="151"/>
        <v>-55.555555555555557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si="154"/>
        <v>-4</v>
      </c>
      <c r="CW232" s="173">
        <f t="shared" si="152"/>
        <v>-44.444444444444443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5</v>
      </c>
      <c r="DN232" s="3">
        <v>6</v>
      </c>
    </row>
    <row r="233" spans="1:118" s="3" customFormat="1">
      <c r="A233" s="56">
        <v>224</v>
      </c>
      <c r="B233" s="58" t="s">
        <v>396</v>
      </c>
      <c r="C233" s="59" t="s">
        <v>397</v>
      </c>
      <c r="D233" s="75" t="s">
        <v>333</v>
      </c>
      <c r="E233" s="60" t="s">
        <v>324</v>
      </c>
      <c r="F233" s="60" t="s">
        <v>106</v>
      </c>
      <c r="G233" s="60" t="s">
        <v>107</v>
      </c>
      <c r="H233" s="60" t="s">
        <v>108</v>
      </c>
      <c r="I233" s="56">
        <v>42</v>
      </c>
      <c r="J233" s="56" t="s">
        <v>116</v>
      </c>
      <c r="K233" s="56" t="s">
        <v>110</v>
      </c>
      <c r="L233" s="61"/>
      <c r="M233" s="62">
        <f t="shared" ref="M233:M245" si="155">IF(L233=0,0,IF(L233&lt;10,1,IF(MOD(L233,30)&lt;10,ROUNDDOWN(L233/30,0),ROUNDUP(L233/30,0))))</f>
        <v>0</v>
      </c>
      <c r="N233" s="61"/>
      <c r="O233" s="62">
        <f t="shared" ref="O233:O245" si="156">IF(N233=0,0,IF(N233&lt;10,1,IF(MOD(N233,30)&lt;10,ROUNDDOWN(N233/30,0),ROUNDUP(N233/30,0))))</f>
        <v>0</v>
      </c>
      <c r="P233" s="61"/>
      <c r="Q233" s="62">
        <f t="shared" ref="Q233:Q245" si="157">IF(P233=0,0,IF(P233&lt;10,1,IF(MOD(P233,30)&lt;10,ROUNDDOWN(P233/30,0),ROUNDUP(P233/30,0))))</f>
        <v>0</v>
      </c>
      <c r="R233" s="61"/>
      <c r="S233" s="63">
        <f t="shared" ref="S233:S245" si="158">IF(R233=0,0,IF(R233&lt;10,1,IF(MOD(R233,30)&lt;10,ROUNDDOWN(R233/30,0),ROUNDUP(R233/30,0))))</f>
        <v>0</v>
      </c>
      <c r="T233" s="61"/>
      <c r="U233" s="63">
        <f t="shared" ref="U233:U245" si="159">IF(T233=0,0,IF(T233&lt;10,1,IF(MOD(T233,30)&lt;10,ROUNDDOWN(T233/30,0),ROUNDUP(T233/30,0))))</f>
        <v>0</v>
      </c>
      <c r="V233" s="61"/>
      <c r="W233" s="63">
        <f t="shared" ref="W233:W245" si="160">IF(V233=0,0,IF(V233&lt;10,1,IF(MOD(V233,30)&lt;10,ROUNDDOWN(V233/30,0),ROUNDUP(V233/30,0))))</f>
        <v>0</v>
      </c>
      <c r="X233" s="61"/>
      <c r="Y233" s="63">
        <f t="shared" ref="Y233:Y245" si="161">IF(X233=0,0,IF(X233&lt;10,1,IF(MOD(X233,30)&lt;10,ROUNDDOWN(X233/30,0),ROUNDUP(X233/30,0))))</f>
        <v>0</v>
      </c>
      <c r="Z233" s="61"/>
      <c r="AA233" s="63">
        <f t="shared" ref="AA233:AA245" si="162">IF(Z233=0,0,IF(Z233&lt;10,1,IF(MOD(Z233,30)&lt;10,ROUNDDOWN(Z233/30,0),ROUNDUP(Z233/30,0))))</f>
        <v>0</v>
      </c>
      <c r="AB233" s="61"/>
      <c r="AC233" s="63">
        <f t="shared" ref="AC233:AC245" si="163">IF(AB233=0,0,IF(AB233&lt;10,1,IF(MOD(AB233,30)&lt;10,ROUNDDOWN(AB233/30,0),ROUNDUP(AB233/30,0))))</f>
        <v>0</v>
      </c>
      <c r="AD233" s="64"/>
      <c r="AE233" s="65">
        <f t="shared" ref="AE233:AE245" si="164">IF(AD233=0,0,IF(AD233&lt;10,1,IF(MOD(AD233,35)&lt;10,ROUNDDOWN(AD233/35,0),ROUNDUP(AD233/35,0))))</f>
        <v>0</v>
      </c>
      <c r="AF233" s="64"/>
      <c r="AG233" s="65">
        <f t="shared" ref="AG233:AG245" si="165">IF(AF233=0,0,IF(AF233&lt;10,1,IF(MOD(AF233,35)&lt;10,ROUNDDOWN(AF233/35,0),ROUNDUP(AF233/35,0))))</f>
        <v>0</v>
      </c>
      <c r="AH233" s="64"/>
      <c r="AI233" s="65">
        <f t="shared" ref="AI233:AI245" si="166">IF(AH233=0,0,IF(AH233&lt;10,1,IF(MOD(AH233,35)&lt;10,ROUNDDOWN(AH233/35,0),ROUNDUP(AH233/35,0))))</f>
        <v>0</v>
      </c>
      <c r="AJ233" s="64"/>
      <c r="AK233" s="65">
        <f t="shared" ref="AK233:AK247" si="167">IF(AJ233=0,0,IF(AJ233&lt;10,1,IF(MOD(AJ233,35)&lt;10,ROUNDDOWN(AJ233/35,0),ROUNDUP(AJ233/35,0))))</f>
        <v>0</v>
      </c>
      <c r="AL233" s="64"/>
      <c r="AM233" s="65">
        <f t="shared" ref="AM233:AM247" si="168">IF(AL233=0,0,IF(AL233&lt;10,1,IF(MOD(AL233,35)&lt;10,ROUNDDOWN(AL233/35,0),ROUNDUP(AL233/35,0))))</f>
        <v>0</v>
      </c>
      <c r="AN233" s="64"/>
      <c r="AO233" s="65">
        <f t="shared" ref="AO233:AO247" si="169">IF(AN233=0,0,IF(AN233&lt;10,1,IF(MOD(AN233,35)&lt;10,ROUNDDOWN(AN233/35,0),ROUNDUP(AN233/35,0))))</f>
        <v>0</v>
      </c>
      <c r="AP233" s="66">
        <f t="shared" ref="AP233:AP245" si="170">SUM(L233+N233+P233+R233+T233+V233+X233+Z233+AB233+AD233+AF233+AH233+AJ233+AL233+AN233)</f>
        <v>0</v>
      </c>
      <c r="AQ233" s="66">
        <f t="shared" ref="AQ233:AQ245" si="171">SUM(M233+O233+Q233+S233+U233+W233+Y233+AA233+AC233+AE233+AG233+AI233+AK233+AM233+AO233)</f>
        <v>0</v>
      </c>
      <c r="AR233" s="56">
        <v>0</v>
      </c>
      <c r="AS233" s="56"/>
      <c r="AT233" s="56">
        <v>1</v>
      </c>
      <c r="AU233" s="67">
        <f t="shared" ref="AU233:AU245" si="172">SUM(AR233:AT233)</f>
        <v>1</v>
      </c>
      <c r="AV233" s="68">
        <f t="shared" ref="AV233:AV245" si="173">IF(AP233&lt;1,0,IF(OR(AND(K233="ป.ปกติ",AP233&lt;=40),K233=""),0,1))</f>
        <v>0</v>
      </c>
      <c r="AW233" s="68">
        <f t="shared" ref="AW233:AW245" si="174">IF(AP233&lt;=119,0,IF(AP233&lt;=719,1,IF(AP233&lt;=1079,2,IF(AP233&lt;=1679,3,4))))</f>
        <v>0</v>
      </c>
      <c r="AX233" s="14">
        <f t="shared" ref="AX233:AX245" si="175">IF(AP233&lt;1,0,IF(AND((L233+N233+P233+R233+T233+V233+X233+Z233+AB233)&lt;=40,(L233+N233+P233+R233+T233+V233+X233+Z233+AB233)&gt;0,(AP233)&lt;120),"กรอก",ROUND((IF(AP233&lt;120,((IF((L233+N233+P233+R233+T233+V233+X233+Z233+AB233)=0,0,(IF((L233+N233+P233+R233+T233+V233+X233+Z233+AB233)&lt;=80,6,8))))+((((AE233+AG233+AI233)*30)/20)+(((AK233+AM233+AO233)*35)/20))),(((M233+O233+Q233)*20)/20)+(((S233+U233+W233+Y233+AA233+AC233)*25)/20)+(((AE233+AG233+AI233)*30)/20)+(((AK233+AM233+AO233)*35)/20))),0)))</f>
        <v>0</v>
      </c>
      <c r="AY233" s="67">
        <f t="shared" ref="AY233:AY245" si="176">SUM(AV233:AX233)</f>
        <v>0</v>
      </c>
      <c r="AZ233" s="69">
        <f t="shared" ref="AZ233:BC245" si="177">SUM(AR233)-AV233</f>
        <v>0</v>
      </c>
      <c r="BA233" s="69">
        <f t="shared" si="177"/>
        <v>0</v>
      </c>
      <c r="BB233" s="69">
        <f t="shared" si="177"/>
        <v>1</v>
      </c>
      <c r="BC233" s="67">
        <f t="shared" si="177"/>
        <v>1</v>
      </c>
      <c r="BD233" s="70">
        <f t="shared" ref="BD233:BD245" si="178">IFERROR(SUM(BC233)/AY233*100,0)</f>
        <v>0</v>
      </c>
      <c r="BE233" s="70">
        <f t="shared" ref="BE233:BE245" si="179">IFERROR(SUM(BB233)/AX233*100,0)</f>
        <v>0</v>
      </c>
      <c r="BF233" s="102"/>
      <c r="BG233" s="102"/>
      <c r="BH233" s="102"/>
      <c r="BI233" s="54">
        <f t="shared" ref="BI233:BI245" si="180">SUM(BF233:BH233)</f>
        <v>0</v>
      </c>
      <c r="BJ233" s="18">
        <f t="shared" ref="BJ233:BJ245" si="181">AU233-BI233</f>
        <v>1</v>
      </c>
      <c r="BK233" s="18"/>
      <c r="BL233" s="18">
        <f t="shared" ref="BL233:BL245" si="182">BJ233+BK233</f>
        <v>1</v>
      </c>
      <c r="BM233" s="18">
        <f t="shared" ref="BM233:BM245" si="183">BL233-AY233</f>
        <v>1</v>
      </c>
      <c r="BN233" s="18" t="e">
        <f t="shared" ref="BN233:BN245" si="184">BM233/AY233*100</f>
        <v>#DIV/0!</v>
      </c>
      <c r="BO233" s="103"/>
      <c r="BP233" s="104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5"/>
      <c r="CM233" s="105"/>
      <c r="CN233" s="105"/>
      <c r="CO233" s="105"/>
      <c r="CP233" s="105"/>
      <c r="CQ233" s="105"/>
      <c r="CR233" s="105"/>
      <c r="CS233" s="105"/>
      <c r="CT233" s="105"/>
      <c r="CU233" s="106"/>
      <c r="CV233" s="56">
        <f t="shared" ref="CV233:CV245" si="185">BC233+BQ233</f>
        <v>1</v>
      </c>
      <c r="CW233" s="173" t="e">
        <f t="shared" ref="CW233:CW245" si="186">CV233/AY233*100</f>
        <v>#DIV/0!</v>
      </c>
      <c r="CX233" s="106"/>
      <c r="CY233" s="106"/>
      <c r="CZ233" s="106"/>
      <c r="DA233" s="106"/>
      <c r="DB233" s="106"/>
      <c r="DC233" s="107"/>
      <c r="DD233" s="106"/>
      <c r="DE233" s="107"/>
      <c r="DF233" s="106"/>
      <c r="DG233" s="106"/>
      <c r="DH233" s="106"/>
      <c r="DI233" s="106"/>
      <c r="DK233" s="3">
        <v>0</v>
      </c>
      <c r="DM233" s="3">
        <v>1</v>
      </c>
      <c r="DN233" s="3">
        <v>1</v>
      </c>
    </row>
    <row r="234" spans="1:118" s="3" customFormat="1">
      <c r="A234" s="56">
        <v>225</v>
      </c>
      <c r="B234" s="58" t="s">
        <v>396</v>
      </c>
      <c r="C234" s="59" t="s">
        <v>398</v>
      </c>
      <c r="D234" s="75" t="s">
        <v>253</v>
      </c>
      <c r="E234" s="60" t="s">
        <v>214</v>
      </c>
      <c r="F234" s="60" t="s">
        <v>106</v>
      </c>
      <c r="G234" s="60" t="s">
        <v>107</v>
      </c>
      <c r="H234" s="60" t="s">
        <v>108</v>
      </c>
      <c r="I234" s="56">
        <v>26</v>
      </c>
      <c r="J234" s="56" t="s">
        <v>399</v>
      </c>
      <c r="K234" s="56" t="s">
        <v>110</v>
      </c>
      <c r="L234" s="61"/>
      <c r="M234" s="62">
        <f t="shared" si="155"/>
        <v>0</v>
      </c>
      <c r="N234" s="61"/>
      <c r="O234" s="62">
        <f t="shared" si="156"/>
        <v>0</v>
      </c>
      <c r="P234" s="61"/>
      <c r="Q234" s="62">
        <f t="shared" si="157"/>
        <v>0</v>
      </c>
      <c r="R234" s="61"/>
      <c r="S234" s="63">
        <f t="shared" si="158"/>
        <v>0</v>
      </c>
      <c r="T234" s="61"/>
      <c r="U234" s="63">
        <f t="shared" si="159"/>
        <v>0</v>
      </c>
      <c r="V234" s="61"/>
      <c r="W234" s="63">
        <f t="shared" si="160"/>
        <v>0</v>
      </c>
      <c r="X234" s="61"/>
      <c r="Y234" s="63">
        <f t="shared" si="161"/>
        <v>0</v>
      </c>
      <c r="Z234" s="61"/>
      <c r="AA234" s="63">
        <f t="shared" si="162"/>
        <v>0</v>
      </c>
      <c r="AB234" s="61"/>
      <c r="AC234" s="63">
        <f t="shared" si="163"/>
        <v>0</v>
      </c>
      <c r="AD234" s="64"/>
      <c r="AE234" s="65">
        <f t="shared" si="164"/>
        <v>0</v>
      </c>
      <c r="AF234" s="64"/>
      <c r="AG234" s="65">
        <f t="shared" si="165"/>
        <v>0</v>
      </c>
      <c r="AH234" s="64"/>
      <c r="AI234" s="65">
        <f t="shared" si="166"/>
        <v>0</v>
      </c>
      <c r="AJ234" s="64"/>
      <c r="AK234" s="65">
        <f t="shared" si="167"/>
        <v>0</v>
      </c>
      <c r="AL234" s="64"/>
      <c r="AM234" s="65">
        <f t="shared" si="168"/>
        <v>0</v>
      </c>
      <c r="AN234" s="64"/>
      <c r="AO234" s="65">
        <f t="shared" si="169"/>
        <v>0</v>
      </c>
      <c r="AP234" s="66">
        <f t="shared" si="170"/>
        <v>0</v>
      </c>
      <c r="AQ234" s="66">
        <f t="shared" si="171"/>
        <v>0</v>
      </c>
      <c r="AR234" s="56">
        <v>0</v>
      </c>
      <c r="AS234" s="56"/>
      <c r="AT234" s="56">
        <v>0</v>
      </c>
      <c r="AU234" s="67">
        <f t="shared" si="172"/>
        <v>0</v>
      </c>
      <c r="AV234" s="68">
        <f t="shared" si="173"/>
        <v>0</v>
      </c>
      <c r="AW234" s="68">
        <f t="shared" si="174"/>
        <v>0</v>
      </c>
      <c r="AX234" s="14">
        <f t="shared" si="175"/>
        <v>0</v>
      </c>
      <c r="AY234" s="67">
        <f t="shared" si="176"/>
        <v>0</v>
      </c>
      <c r="AZ234" s="69">
        <f t="shared" si="177"/>
        <v>0</v>
      </c>
      <c r="BA234" s="69">
        <f t="shared" si="177"/>
        <v>0</v>
      </c>
      <c r="BB234" s="69">
        <f t="shared" si="177"/>
        <v>0</v>
      </c>
      <c r="BC234" s="67">
        <f t="shared" si="177"/>
        <v>0</v>
      </c>
      <c r="BD234" s="70">
        <f t="shared" si="178"/>
        <v>0</v>
      </c>
      <c r="BE234" s="70">
        <f t="shared" si="179"/>
        <v>0</v>
      </c>
      <c r="BF234" s="102"/>
      <c r="BG234" s="102"/>
      <c r="BH234" s="102"/>
      <c r="BI234" s="54">
        <f t="shared" si="180"/>
        <v>0</v>
      </c>
      <c r="BJ234" s="18">
        <f t="shared" si="181"/>
        <v>0</v>
      </c>
      <c r="BK234" s="18"/>
      <c r="BL234" s="18">
        <f t="shared" si="182"/>
        <v>0</v>
      </c>
      <c r="BM234" s="18">
        <f t="shared" si="183"/>
        <v>0</v>
      </c>
      <c r="BN234" s="18" t="e">
        <f t="shared" si="184"/>
        <v>#DIV/0!</v>
      </c>
      <c r="BO234" s="103"/>
      <c r="BP234" s="104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5"/>
      <c r="CM234" s="105"/>
      <c r="CN234" s="105"/>
      <c r="CO234" s="105"/>
      <c r="CP234" s="105"/>
      <c r="CQ234" s="105"/>
      <c r="CR234" s="105"/>
      <c r="CS234" s="105"/>
      <c r="CT234" s="105"/>
      <c r="CU234" s="106"/>
      <c r="CV234" s="56">
        <f t="shared" si="185"/>
        <v>0</v>
      </c>
      <c r="CW234" s="173" t="e">
        <f t="shared" si="186"/>
        <v>#DIV/0!</v>
      </c>
      <c r="CX234" s="106"/>
      <c r="CY234" s="106"/>
      <c r="CZ234" s="106"/>
      <c r="DA234" s="106"/>
      <c r="DB234" s="106"/>
      <c r="DC234" s="107">
        <v>1</v>
      </c>
      <c r="DD234" s="106"/>
      <c r="DE234" s="107"/>
      <c r="DF234" s="106"/>
      <c r="DG234" s="106"/>
      <c r="DH234" s="106"/>
      <c r="DI234" s="106"/>
      <c r="DK234" s="3">
        <v>0</v>
      </c>
      <c r="DM234" s="3">
        <v>0</v>
      </c>
      <c r="DN234" s="3">
        <v>0</v>
      </c>
    </row>
    <row r="235" spans="1:118" s="3" customFormat="1">
      <c r="A235" s="56">
        <v>226</v>
      </c>
      <c r="B235" s="58" t="s">
        <v>396</v>
      </c>
      <c r="C235" s="59" t="s">
        <v>400</v>
      </c>
      <c r="D235" s="75" t="s">
        <v>258</v>
      </c>
      <c r="E235" s="60" t="s">
        <v>214</v>
      </c>
      <c r="F235" s="60" t="s">
        <v>106</v>
      </c>
      <c r="G235" s="60" t="s">
        <v>107</v>
      </c>
      <c r="H235" s="60" t="s">
        <v>108</v>
      </c>
      <c r="I235" s="56">
        <v>4</v>
      </c>
      <c r="J235" s="56" t="s">
        <v>259</v>
      </c>
      <c r="K235" s="56" t="s">
        <v>110</v>
      </c>
      <c r="L235" s="61"/>
      <c r="M235" s="62">
        <f t="shared" si="155"/>
        <v>0</v>
      </c>
      <c r="N235" s="61"/>
      <c r="O235" s="62">
        <f t="shared" si="156"/>
        <v>0</v>
      </c>
      <c r="P235" s="61"/>
      <c r="Q235" s="62">
        <f t="shared" si="157"/>
        <v>0</v>
      </c>
      <c r="R235" s="61"/>
      <c r="S235" s="63">
        <f t="shared" si="158"/>
        <v>0</v>
      </c>
      <c r="T235" s="61"/>
      <c r="U235" s="63">
        <f t="shared" si="159"/>
        <v>0</v>
      </c>
      <c r="V235" s="61"/>
      <c r="W235" s="63">
        <f t="shared" si="160"/>
        <v>0</v>
      </c>
      <c r="X235" s="61"/>
      <c r="Y235" s="63">
        <f t="shared" si="161"/>
        <v>0</v>
      </c>
      <c r="Z235" s="61"/>
      <c r="AA235" s="63">
        <f t="shared" si="162"/>
        <v>0</v>
      </c>
      <c r="AB235" s="61"/>
      <c r="AC235" s="63">
        <f t="shared" si="163"/>
        <v>0</v>
      </c>
      <c r="AD235" s="64"/>
      <c r="AE235" s="65">
        <f t="shared" si="164"/>
        <v>0</v>
      </c>
      <c r="AF235" s="64"/>
      <c r="AG235" s="65">
        <f t="shared" si="165"/>
        <v>0</v>
      </c>
      <c r="AH235" s="64"/>
      <c r="AI235" s="65">
        <f t="shared" si="166"/>
        <v>0</v>
      </c>
      <c r="AJ235" s="64"/>
      <c r="AK235" s="65">
        <f t="shared" si="167"/>
        <v>0</v>
      </c>
      <c r="AL235" s="64"/>
      <c r="AM235" s="65">
        <f t="shared" si="168"/>
        <v>0</v>
      </c>
      <c r="AN235" s="64"/>
      <c r="AO235" s="65">
        <f t="shared" si="169"/>
        <v>0</v>
      </c>
      <c r="AP235" s="66">
        <f t="shared" si="170"/>
        <v>0</v>
      </c>
      <c r="AQ235" s="66">
        <f t="shared" si="171"/>
        <v>0</v>
      </c>
      <c r="AR235" s="56">
        <v>0</v>
      </c>
      <c r="AS235" s="56"/>
      <c r="AT235" s="56">
        <v>1</v>
      </c>
      <c r="AU235" s="67">
        <f t="shared" si="172"/>
        <v>1</v>
      </c>
      <c r="AV235" s="68">
        <f t="shared" si="173"/>
        <v>0</v>
      </c>
      <c r="AW235" s="68">
        <f t="shared" si="174"/>
        <v>0</v>
      </c>
      <c r="AX235" s="14">
        <f t="shared" si="175"/>
        <v>0</v>
      </c>
      <c r="AY235" s="67">
        <f t="shared" si="176"/>
        <v>0</v>
      </c>
      <c r="AZ235" s="69">
        <f t="shared" si="177"/>
        <v>0</v>
      </c>
      <c r="BA235" s="69">
        <f t="shared" si="177"/>
        <v>0</v>
      </c>
      <c r="BB235" s="69">
        <f t="shared" si="177"/>
        <v>1</v>
      </c>
      <c r="BC235" s="67">
        <f t="shared" si="177"/>
        <v>1</v>
      </c>
      <c r="BD235" s="70">
        <f t="shared" si="178"/>
        <v>0</v>
      </c>
      <c r="BE235" s="70">
        <f t="shared" si="179"/>
        <v>0</v>
      </c>
      <c r="BF235" s="102"/>
      <c r="BG235" s="102"/>
      <c r="BH235" s="102"/>
      <c r="BI235" s="54">
        <f t="shared" si="180"/>
        <v>0</v>
      </c>
      <c r="BJ235" s="18">
        <f t="shared" si="181"/>
        <v>1</v>
      </c>
      <c r="BK235" s="18"/>
      <c r="BL235" s="18">
        <f t="shared" si="182"/>
        <v>1</v>
      </c>
      <c r="BM235" s="18">
        <f t="shared" si="183"/>
        <v>1</v>
      </c>
      <c r="BN235" s="18" t="e">
        <f t="shared" si="184"/>
        <v>#DIV/0!</v>
      </c>
      <c r="BO235" s="104">
        <v>1</v>
      </c>
      <c r="BP235" s="104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6"/>
      <c r="CV235" s="56">
        <f t="shared" si="185"/>
        <v>1</v>
      </c>
      <c r="CW235" s="173" t="e">
        <f t="shared" si="186"/>
        <v>#DIV/0!</v>
      </c>
      <c r="CX235" s="106"/>
      <c r="CY235" s="106"/>
      <c r="CZ235" s="106"/>
      <c r="DA235" s="106"/>
      <c r="DB235" s="106"/>
      <c r="DC235" s="107">
        <v>2</v>
      </c>
      <c r="DD235" s="106"/>
      <c r="DE235" s="107"/>
      <c r="DF235" s="106"/>
      <c r="DG235" s="106"/>
      <c r="DH235" s="106"/>
      <c r="DI235" s="106"/>
      <c r="DK235" s="3">
        <v>0</v>
      </c>
      <c r="DM235" s="3">
        <v>1</v>
      </c>
      <c r="DN235" s="3">
        <v>1</v>
      </c>
    </row>
    <row r="236" spans="1:118" s="3" customFormat="1">
      <c r="A236" s="56">
        <v>227</v>
      </c>
      <c r="B236" s="58" t="s">
        <v>396</v>
      </c>
      <c r="C236" s="59" t="s">
        <v>401</v>
      </c>
      <c r="D236" s="75" t="s">
        <v>315</v>
      </c>
      <c r="E236" s="60" t="s">
        <v>284</v>
      </c>
      <c r="F236" s="60" t="s">
        <v>106</v>
      </c>
      <c r="G236" s="60" t="s">
        <v>107</v>
      </c>
      <c r="H236" s="60" t="s">
        <v>108</v>
      </c>
      <c r="I236" s="56">
        <v>9</v>
      </c>
      <c r="J236" s="56" t="s">
        <v>399</v>
      </c>
      <c r="K236" s="56" t="s">
        <v>110</v>
      </c>
      <c r="L236" s="61"/>
      <c r="M236" s="62">
        <f t="shared" si="155"/>
        <v>0</v>
      </c>
      <c r="N236" s="61"/>
      <c r="O236" s="62">
        <f t="shared" si="156"/>
        <v>0</v>
      </c>
      <c r="P236" s="61"/>
      <c r="Q236" s="62">
        <f t="shared" si="157"/>
        <v>0</v>
      </c>
      <c r="R236" s="61"/>
      <c r="S236" s="63">
        <f t="shared" si="158"/>
        <v>0</v>
      </c>
      <c r="T236" s="61"/>
      <c r="U236" s="63">
        <f t="shared" si="159"/>
        <v>0</v>
      </c>
      <c r="V236" s="61"/>
      <c r="W236" s="63">
        <f t="shared" si="160"/>
        <v>0</v>
      </c>
      <c r="X236" s="61"/>
      <c r="Y236" s="63">
        <f t="shared" si="161"/>
        <v>0</v>
      </c>
      <c r="Z236" s="61"/>
      <c r="AA236" s="63">
        <f t="shared" si="162"/>
        <v>0</v>
      </c>
      <c r="AB236" s="61"/>
      <c r="AC236" s="63">
        <f t="shared" si="163"/>
        <v>0</v>
      </c>
      <c r="AD236" s="64"/>
      <c r="AE236" s="65">
        <f t="shared" si="164"/>
        <v>0</v>
      </c>
      <c r="AF236" s="64"/>
      <c r="AG236" s="65">
        <f t="shared" si="165"/>
        <v>0</v>
      </c>
      <c r="AH236" s="64"/>
      <c r="AI236" s="65">
        <f t="shared" si="166"/>
        <v>0</v>
      </c>
      <c r="AJ236" s="64"/>
      <c r="AK236" s="65">
        <f t="shared" si="167"/>
        <v>0</v>
      </c>
      <c r="AL236" s="64"/>
      <c r="AM236" s="65">
        <f t="shared" si="168"/>
        <v>0</v>
      </c>
      <c r="AN236" s="64"/>
      <c r="AO236" s="65">
        <f t="shared" si="169"/>
        <v>0</v>
      </c>
      <c r="AP236" s="66">
        <f t="shared" si="170"/>
        <v>0</v>
      </c>
      <c r="AQ236" s="66">
        <f t="shared" si="171"/>
        <v>0</v>
      </c>
      <c r="AR236" s="56">
        <v>1</v>
      </c>
      <c r="AS236" s="56"/>
      <c r="AT236" s="56">
        <v>0</v>
      </c>
      <c r="AU236" s="67">
        <f t="shared" si="172"/>
        <v>1</v>
      </c>
      <c r="AV236" s="68">
        <f t="shared" si="173"/>
        <v>0</v>
      </c>
      <c r="AW236" s="68">
        <f t="shared" si="174"/>
        <v>0</v>
      </c>
      <c r="AX236" s="14">
        <f t="shared" si="175"/>
        <v>0</v>
      </c>
      <c r="AY236" s="67">
        <f t="shared" si="176"/>
        <v>0</v>
      </c>
      <c r="AZ236" s="69">
        <f t="shared" si="177"/>
        <v>1</v>
      </c>
      <c r="BA236" s="69">
        <f t="shared" si="177"/>
        <v>0</v>
      </c>
      <c r="BB236" s="69">
        <f t="shared" si="177"/>
        <v>0</v>
      </c>
      <c r="BC236" s="67">
        <f t="shared" si="177"/>
        <v>1</v>
      </c>
      <c r="BD236" s="70">
        <f t="shared" si="178"/>
        <v>0</v>
      </c>
      <c r="BE236" s="70">
        <f t="shared" si="179"/>
        <v>0</v>
      </c>
      <c r="BF236" s="102"/>
      <c r="BG236" s="102"/>
      <c r="BH236" s="102"/>
      <c r="BI236" s="54">
        <f t="shared" si="180"/>
        <v>0</v>
      </c>
      <c r="BJ236" s="18">
        <f t="shared" si="181"/>
        <v>1</v>
      </c>
      <c r="BK236" s="18"/>
      <c r="BL236" s="18">
        <f t="shared" si="182"/>
        <v>1</v>
      </c>
      <c r="BM236" s="18">
        <f t="shared" si="183"/>
        <v>1</v>
      </c>
      <c r="BN236" s="18" t="e">
        <f t="shared" si="184"/>
        <v>#DIV/0!</v>
      </c>
      <c r="BO236" s="103"/>
      <c r="BP236" s="104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6"/>
      <c r="CV236" s="56">
        <f t="shared" si="185"/>
        <v>1</v>
      </c>
      <c r="CW236" s="173" t="e">
        <f t="shared" si="186"/>
        <v>#DIV/0!</v>
      </c>
      <c r="CX236" s="106"/>
      <c r="CY236" s="106"/>
      <c r="CZ236" s="106"/>
      <c r="DA236" s="106"/>
      <c r="DB236" s="106"/>
      <c r="DC236" s="107"/>
      <c r="DD236" s="106"/>
      <c r="DE236" s="107"/>
      <c r="DF236" s="106"/>
      <c r="DG236" s="106"/>
      <c r="DH236" s="106"/>
      <c r="DI236" s="106"/>
      <c r="DK236" s="3">
        <v>1</v>
      </c>
      <c r="DM236" s="3">
        <v>0</v>
      </c>
      <c r="DN236" s="3">
        <v>1</v>
      </c>
    </row>
    <row r="237" spans="1:118" s="3" customFormat="1">
      <c r="A237" s="56">
        <v>228</v>
      </c>
      <c r="B237" s="58" t="s">
        <v>396</v>
      </c>
      <c r="C237" s="59" t="s">
        <v>402</v>
      </c>
      <c r="D237" s="75" t="s">
        <v>315</v>
      </c>
      <c r="E237" s="60" t="s">
        <v>284</v>
      </c>
      <c r="F237" s="60" t="s">
        <v>106</v>
      </c>
      <c r="G237" s="60" t="s">
        <v>107</v>
      </c>
      <c r="H237" s="60" t="s">
        <v>108</v>
      </c>
      <c r="I237" s="56">
        <v>50</v>
      </c>
      <c r="J237" s="56" t="s">
        <v>399</v>
      </c>
      <c r="K237" s="56" t="s">
        <v>110</v>
      </c>
      <c r="L237" s="61"/>
      <c r="M237" s="62">
        <f t="shared" si="155"/>
        <v>0</v>
      </c>
      <c r="N237" s="61"/>
      <c r="O237" s="62">
        <f t="shared" si="156"/>
        <v>0</v>
      </c>
      <c r="P237" s="61"/>
      <c r="Q237" s="62">
        <f t="shared" si="157"/>
        <v>0</v>
      </c>
      <c r="R237" s="61"/>
      <c r="S237" s="63">
        <f t="shared" si="158"/>
        <v>0</v>
      </c>
      <c r="T237" s="61"/>
      <c r="U237" s="63">
        <f t="shared" si="159"/>
        <v>0</v>
      </c>
      <c r="V237" s="61"/>
      <c r="W237" s="63">
        <f t="shared" si="160"/>
        <v>0</v>
      </c>
      <c r="X237" s="61"/>
      <c r="Y237" s="63">
        <f t="shared" si="161"/>
        <v>0</v>
      </c>
      <c r="Z237" s="61"/>
      <c r="AA237" s="63">
        <f t="shared" si="162"/>
        <v>0</v>
      </c>
      <c r="AB237" s="61"/>
      <c r="AC237" s="63">
        <f t="shared" si="163"/>
        <v>0</v>
      </c>
      <c r="AD237" s="64"/>
      <c r="AE237" s="65">
        <f t="shared" si="164"/>
        <v>0</v>
      </c>
      <c r="AF237" s="64"/>
      <c r="AG237" s="65">
        <f t="shared" si="165"/>
        <v>0</v>
      </c>
      <c r="AH237" s="64"/>
      <c r="AI237" s="65">
        <f t="shared" si="166"/>
        <v>0</v>
      </c>
      <c r="AJ237" s="64"/>
      <c r="AK237" s="65">
        <f t="shared" si="167"/>
        <v>0</v>
      </c>
      <c r="AL237" s="64"/>
      <c r="AM237" s="65">
        <f t="shared" si="168"/>
        <v>0</v>
      </c>
      <c r="AN237" s="64"/>
      <c r="AO237" s="65">
        <f t="shared" si="169"/>
        <v>0</v>
      </c>
      <c r="AP237" s="66">
        <f t="shared" si="170"/>
        <v>0</v>
      </c>
      <c r="AQ237" s="66">
        <f t="shared" si="171"/>
        <v>0</v>
      </c>
      <c r="AR237" s="56">
        <v>1</v>
      </c>
      <c r="AS237" s="56"/>
      <c r="AT237" s="56">
        <v>0</v>
      </c>
      <c r="AU237" s="67">
        <f t="shared" si="172"/>
        <v>1</v>
      </c>
      <c r="AV237" s="68">
        <f t="shared" si="173"/>
        <v>0</v>
      </c>
      <c r="AW237" s="68">
        <f t="shared" si="174"/>
        <v>0</v>
      </c>
      <c r="AX237" s="14">
        <f t="shared" si="175"/>
        <v>0</v>
      </c>
      <c r="AY237" s="67">
        <f t="shared" si="176"/>
        <v>0</v>
      </c>
      <c r="AZ237" s="69">
        <f t="shared" si="177"/>
        <v>1</v>
      </c>
      <c r="BA237" s="69">
        <f t="shared" si="177"/>
        <v>0</v>
      </c>
      <c r="BB237" s="69">
        <f t="shared" si="177"/>
        <v>0</v>
      </c>
      <c r="BC237" s="67">
        <f t="shared" si="177"/>
        <v>1</v>
      </c>
      <c r="BD237" s="70">
        <f t="shared" si="178"/>
        <v>0</v>
      </c>
      <c r="BE237" s="70">
        <f t="shared" si="179"/>
        <v>0</v>
      </c>
      <c r="BF237" s="102"/>
      <c r="BG237" s="102"/>
      <c r="BH237" s="102"/>
      <c r="BI237" s="54">
        <f t="shared" si="180"/>
        <v>0</v>
      </c>
      <c r="BJ237" s="18">
        <f t="shared" si="181"/>
        <v>1</v>
      </c>
      <c r="BK237" s="18"/>
      <c r="BL237" s="18">
        <f t="shared" si="182"/>
        <v>1</v>
      </c>
      <c r="BM237" s="18">
        <f t="shared" si="183"/>
        <v>1</v>
      </c>
      <c r="BN237" s="18" t="e">
        <f t="shared" si="184"/>
        <v>#DIV/0!</v>
      </c>
      <c r="BO237" s="103"/>
      <c r="BP237" s="104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6"/>
      <c r="CV237" s="56">
        <f t="shared" si="185"/>
        <v>1</v>
      </c>
      <c r="CW237" s="173" t="e">
        <f t="shared" si="186"/>
        <v>#DIV/0!</v>
      </c>
      <c r="CX237" s="106"/>
      <c r="CY237" s="106"/>
      <c r="CZ237" s="106"/>
      <c r="DA237" s="106"/>
      <c r="DB237" s="106"/>
      <c r="DC237" s="107"/>
      <c r="DD237" s="106"/>
      <c r="DE237" s="107"/>
      <c r="DF237" s="106"/>
      <c r="DG237" s="106"/>
      <c r="DH237" s="106"/>
      <c r="DI237" s="106"/>
      <c r="DK237" s="3">
        <v>1</v>
      </c>
      <c r="DM237" s="3">
        <v>0</v>
      </c>
      <c r="DN237" s="3">
        <v>1</v>
      </c>
    </row>
    <row r="238" spans="1:118" s="3" customFormat="1">
      <c r="A238" s="56">
        <v>229</v>
      </c>
      <c r="B238" s="58" t="s">
        <v>396</v>
      </c>
      <c r="C238" s="59" t="s">
        <v>403</v>
      </c>
      <c r="D238" s="75" t="s">
        <v>284</v>
      </c>
      <c r="E238" s="60" t="s">
        <v>284</v>
      </c>
      <c r="F238" s="60" t="s">
        <v>106</v>
      </c>
      <c r="G238" s="60" t="s">
        <v>107</v>
      </c>
      <c r="H238" s="60" t="s">
        <v>108</v>
      </c>
      <c r="I238" s="56">
        <v>45</v>
      </c>
      <c r="J238" s="56" t="s">
        <v>116</v>
      </c>
      <c r="K238" s="56" t="s">
        <v>110</v>
      </c>
      <c r="L238" s="61"/>
      <c r="M238" s="62">
        <f t="shared" si="155"/>
        <v>0</v>
      </c>
      <c r="N238" s="61"/>
      <c r="O238" s="62">
        <f t="shared" si="156"/>
        <v>0</v>
      </c>
      <c r="P238" s="61"/>
      <c r="Q238" s="62">
        <f t="shared" si="157"/>
        <v>0</v>
      </c>
      <c r="R238" s="61"/>
      <c r="S238" s="63">
        <f t="shared" si="158"/>
        <v>0</v>
      </c>
      <c r="T238" s="61"/>
      <c r="U238" s="63">
        <f t="shared" si="159"/>
        <v>0</v>
      </c>
      <c r="V238" s="61"/>
      <c r="W238" s="63">
        <f t="shared" si="160"/>
        <v>0</v>
      </c>
      <c r="X238" s="61"/>
      <c r="Y238" s="63">
        <f t="shared" si="161"/>
        <v>0</v>
      </c>
      <c r="Z238" s="61"/>
      <c r="AA238" s="63">
        <f t="shared" si="162"/>
        <v>0</v>
      </c>
      <c r="AB238" s="61"/>
      <c r="AC238" s="63">
        <f t="shared" si="163"/>
        <v>0</v>
      </c>
      <c r="AD238" s="64"/>
      <c r="AE238" s="65">
        <f t="shared" si="164"/>
        <v>0</v>
      </c>
      <c r="AF238" s="64"/>
      <c r="AG238" s="65">
        <f t="shared" si="165"/>
        <v>0</v>
      </c>
      <c r="AH238" s="64"/>
      <c r="AI238" s="65">
        <f t="shared" si="166"/>
        <v>0</v>
      </c>
      <c r="AJ238" s="64"/>
      <c r="AK238" s="65">
        <f t="shared" si="167"/>
        <v>0</v>
      </c>
      <c r="AL238" s="64"/>
      <c r="AM238" s="65">
        <f t="shared" si="168"/>
        <v>0</v>
      </c>
      <c r="AN238" s="64"/>
      <c r="AO238" s="65">
        <f t="shared" si="169"/>
        <v>0</v>
      </c>
      <c r="AP238" s="66">
        <f t="shared" si="170"/>
        <v>0</v>
      </c>
      <c r="AQ238" s="66">
        <f t="shared" si="171"/>
        <v>0</v>
      </c>
      <c r="AR238" s="56">
        <v>1</v>
      </c>
      <c r="AS238" s="56"/>
      <c r="AT238" s="56">
        <v>0</v>
      </c>
      <c r="AU238" s="67">
        <f t="shared" si="172"/>
        <v>1</v>
      </c>
      <c r="AV238" s="68">
        <f t="shared" si="173"/>
        <v>0</v>
      </c>
      <c r="AW238" s="68">
        <f t="shared" si="174"/>
        <v>0</v>
      </c>
      <c r="AX238" s="14">
        <f t="shared" si="175"/>
        <v>0</v>
      </c>
      <c r="AY238" s="67">
        <f t="shared" si="176"/>
        <v>0</v>
      </c>
      <c r="AZ238" s="69">
        <f t="shared" si="177"/>
        <v>1</v>
      </c>
      <c r="BA238" s="69">
        <f t="shared" si="177"/>
        <v>0</v>
      </c>
      <c r="BB238" s="69">
        <f t="shared" si="177"/>
        <v>0</v>
      </c>
      <c r="BC238" s="67">
        <f t="shared" si="177"/>
        <v>1</v>
      </c>
      <c r="BD238" s="70">
        <f t="shared" si="178"/>
        <v>0</v>
      </c>
      <c r="BE238" s="70">
        <f t="shared" si="179"/>
        <v>0</v>
      </c>
      <c r="BF238" s="102"/>
      <c r="BG238" s="102"/>
      <c r="BH238" s="102"/>
      <c r="BI238" s="54">
        <f t="shared" si="180"/>
        <v>0</v>
      </c>
      <c r="BJ238" s="18">
        <f t="shared" si="181"/>
        <v>1</v>
      </c>
      <c r="BK238" s="18"/>
      <c r="BL238" s="18">
        <f t="shared" si="182"/>
        <v>1</v>
      </c>
      <c r="BM238" s="18">
        <f t="shared" si="183"/>
        <v>1</v>
      </c>
      <c r="BN238" s="18" t="e">
        <f t="shared" si="184"/>
        <v>#DIV/0!</v>
      </c>
      <c r="BO238" s="103"/>
      <c r="BP238" s="104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6"/>
      <c r="CV238" s="56">
        <f t="shared" si="185"/>
        <v>1</v>
      </c>
      <c r="CW238" s="173" t="e">
        <f t="shared" si="186"/>
        <v>#DIV/0!</v>
      </c>
      <c r="CX238" s="106"/>
      <c r="CY238" s="106"/>
      <c r="CZ238" s="106"/>
      <c r="DA238" s="106"/>
      <c r="DB238" s="106"/>
      <c r="DC238" s="107"/>
      <c r="DD238" s="106"/>
      <c r="DE238" s="107"/>
      <c r="DF238" s="106"/>
      <c r="DG238" s="106"/>
      <c r="DH238" s="106"/>
      <c r="DI238" s="106"/>
      <c r="DK238" s="3">
        <v>1</v>
      </c>
      <c r="DM238" s="3">
        <v>0</v>
      </c>
      <c r="DN238" s="3">
        <v>1</v>
      </c>
    </row>
    <row r="239" spans="1:118" s="3" customFormat="1">
      <c r="A239" s="56">
        <v>230</v>
      </c>
      <c r="B239" s="58" t="s">
        <v>396</v>
      </c>
      <c r="C239" s="59" t="s">
        <v>404</v>
      </c>
      <c r="D239" s="75" t="s">
        <v>135</v>
      </c>
      <c r="E239" s="60" t="s">
        <v>105</v>
      </c>
      <c r="F239" s="60" t="s">
        <v>106</v>
      </c>
      <c r="G239" s="60" t="s">
        <v>107</v>
      </c>
      <c r="H239" s="60" t="s">
        <v>108</v>
      </c>
      <c r="I239" s="56">
        <v>15</v>
      </c>
      <c r="J239" s="56" t="s">
        <v>116</v>
      </c>
      <c r="K239" s="56" t="s">
        <v>110</v>
      </c>
      <c r="L239" s="61"/>
      <c r="M239" s="62">
        <f t="shared" si="155"/>
        <v>0</v>
      </c>
      <c r="N239" s="61"/>
      <c r="O239" s="62">
        <f t="shared" si="156"/>
        <v>0</v>
      </c>
      <c r="P239" s="61"/>
      <c r="Q239" s="62">
        <f t="shared" si="157"/>
        <v>0</v>
      </c>
      <c r="R239" s="61"/>
      <c r="S239" s="63">
        <f t="shared" si="158"/>
        <v>0</v>
      </c>
      <c r="T239" s="61"/>
      <c r="U239" s="63">
        <f t="shared" si="159"/>
        <v>0</v>
      </c>
      <c r="V239" s="61"/>
      <c r="W239" s="63">
        <f t="shared" si="160"/>
        <v>0</v>
      </c>
      <c r="X239" s="61"/>
      <c r="Y239" s="63">
        <f t="shared" si="161"/>
        <v>0</v>
      </c>
      <c r="Z239" s="61"/>
      <c r="AA239" s="63">
        <f t="shared" si="162"/>
        <v>0</v>
      </c>
      <c r="AB239" s="61"/>
      <c r="AC239" s="63">
        <f t="shared" si="163"/>
        <v>0</v>
      </c>
      <c r="AD239" s="64"/>
      <c r="AE239" s="65">
        <f t="shared" si="164"/>
        <v>0</v>
      </c>
      <c r="AF239" s="64"/>
      <c r="AG239" s="65">
        <f t="shared" si="165"/>
        <v>0</v>
      </c>
      <c r="AH239" s="64"/>
      <c r="AI239" s="65">
        <f t="shared" si="166"/>
        <v>0</v>
      </c>
      <c r="AJ239" s="64"/>
      <c r="AK239" s="65">
        <f t="shared" si="167"/>
        <v>0</v>
      </c>
      <c r="AL239" s="64"/>
      <c r="AM239" s="65">
        <f t="shared" si="168"/>
        <v>0</v>
      </c>
      <c r="AN239" s="64"/>
      <c r="AO239" s="65">
        <f t="shared" si="169"/>
        <v>0</v>
      </c>
      <c r="AP239" s="66">
        <f t="shared" si="170"/>
        <v>0</v>
      </c>
      <c r="AQ239" s="66">
        <f t="shared" si="171"/>
        <v>0</v>
      </c>
      <c r="AR239" s="56">
        <v>1</v>
      </c>
      <c r="AS239" s="56"/>
      <c r="AT239" s="56">
        <v>0</v>
      </c>
      <c r="AU239" s="67">
        <f t="shared" si="172"/>
        <v>1</v>
      </c>
      <c r="AV239" s="68">
        <f t="shared" si="173"/>
        <v>0</v>
      </c>
      <c r="AW239" s="68">
        <f t="shared" si="174"/>
        <v>0</v>
      </c>
      <c r="AX239" s="14">
        <f t="shared" si="175"/>
        <v>0</v>
      </c>
      <c r="AY239" s="67">
        <f t="shared" si="176"/>
        <v>0</v>
      </c>
      <c r="AZ239" s="69">
        <f t="shared" si="177"/>
        <v>1</v>
      </c>
      <c r="BA239" s="69">
        <f t="shared" si="177"/>
        <v>0</v>
      </c>
      <c r="BB239" s="69">
        <f t="shared" si="177"/>
        <v>0</v>
      </c>
      <c r="BC239" s="67">
        <f t="shared" si="177"/>
        <v>1</v>
      </c>
      <c r="BD239" s="70">
        <f t="shared" si="178"/>
        <v>0</v>
      </c>
      <c r="BE239" s="70">
        <f t="shared" si="179"/>
        <v>0</v>
      </c>
      <c r="BF239" s="102"/>
      <c r="BG239" s="102"/>
      <c r="BH239" s="102"/>
      <c r="BI239" s="54">
        <f t="shared" si="180"/>
        <v>0</v>
      </c>
      <c r="BJ239" s="18">
        <f t="shared" si="181"/>
        <v>1</v>
      </c>
      <c r="BK239" s="18"/>
      <c r="BL239" s="18">
        <f t="shared" si="182"/>
        <v>1</v>
      </c>
      <c r="BM239" s="18">
        <f t="shared" si="183"/>
        <v>1</v>
      </c>
      <c r="BN239" s="18" t="e">
        <f t="shared" si="184"/>
        <v>#DIV/0!</v>
      </c>
      <c r="BO239" s="103"/>
      <c r="BP239" s="104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6"/>
      <c r="CV239" s="56">
        <f t="shared" si="185"/>
        <v>1</v>
      </c>
      <c r="CW239" s="173" t="e">
        <f t="shared" si="186"/>
        <v>#DIV/0!</v>
      </c>
      <c r="CX239" s="106"/>
      <c r="CY239" s="106"/>
      <c r="CZ239" s="106"/>
      <c r="DA239" s="106"/>
      <c r="DB239" s="106"/>
      <c r="DC239" s="107"/>
      <c r="DD239" s="106"/>
      <c r="DE239" s="107"/>
      <c r="DF239" s="106"/>
      <c r="DG239" s="106"/>
      <c r="DH239" s="106"/>
      <c r="DI239" s="106"/>
      <c r="DK239" s="3">
        <v>1</v>
      </c>
      <c r="DM239" s="3">
        <v>0</v>
      </c>
      <c r="DN239" s="3">
        <v>1</v>
      </c>
    </row>
    <row r="240" spans="1:118" s="3" customFormat="1">
      <c r="A240" s="56">
        <v>231</v>
      </c>
      <c r="B240" s="58" t="s">
        <v>396</v>
      </c>
      <c r="C240" s="59" t="s">
        <v>405</v>
      </c>
      <c r="D240" s="75" t="s">
        <v>268</v>
      </c>
      <c r="E240" s="60" t="s">
        <v>214</v>
      </c>
      <c r="F240" s="60" t="s">
        <v>106</v>
      </c>
      <c r="G240" s="60" t="s">
        <v>107</v>
      </c>
      <c r="H240" s="60" t="s">
        <v>108</v>
      </c>
      <c r="I240" s="56">
        <v>60</v>
      </c>
      <c r="J240" s="56" t="s">
        <v>116</v>
      </c>
      <c r="K240" s="56" t="s">
        <v>110</v>
      </c>
      <c r="L240" s="61"/>
      <c r="M240" s="62">
        <f t="shared" si="155"/>
        <v>0</v>
      </c>
      <c r="N240" s="61"/>
      <c r="O240" s="62">
        <f t="shared" si="156"/>
        <v>0</v>
      </c>
      <c r="P240" s="61"/>
      <c r="Q240" s="62">
        <f t="shared" si="157"/>
        <v>0</v>
      </c>
      <c r="R240" s="61"/>
      <c r="S240" s="63">
        <f t="shared" si="158"/>
        <v>0</v>
      </c>
      <c r="T240" s="61"/>
      <c r="U240" s="63">
        <f t="shared" si="159"/>
        <v>0</v>
      </c>
      <c r="V240" s="61"/>
      <c r="W240" s="63">
        <f t="shared" si="160"/>
        <v>0</v>
      </c>
      <c r="X240" s="61"/>
      <c r="Y240" s="63">
        <f t="shared" si="161"/>
        <v>0</v>
      </c>
      <c r="Z240" s="61"/>
      <c r="AA240" s="63">
        <f t="shared" si="162"/>
        <v>0</v>
      </c>
      <c r="AB240" s="61"/>
      <c r="AC240" s="63">
        <f t="shared" si="163"/>
        <v>0</v>
      </c>
      <c r="AD240" s="64"/>
      <c r="AE240" s="65">
        <f t="shared" si="164"/>
        <v>0</v>
      </c>
      <c r="AF240" s="64"/>
      <c r="AG240" s="65">
        <f t="shared" si="165"/>
        <v>0</v>
      </c>
      <c r="AH240" s="64"/>
      <c r="AI240" s="65">
        <f t="shared" si="166"/>
        <v>0</v>
      </c>
      <c r="AJ240" s="64"/>
      <c r="AK240" s="65">
        <f t="shared" si="167"/>
        <v>0</v>
      </c>
      <c r="AL240" s="64"/>
      <c r="AM240" s="65">
        <f t="shared" si="168"/>
        <v>0</v>
      </c>
      <c r="AN240" s="64"/>
      <c r="AO240" s="65">
        <f t="shared" si="169"/>
        <v>0</v>
      </c>
      <c r="AP240" s="66">
        <f t="shared" si="170"/>
        <v>0</v>
      </c>
      <c r="AQ240" s="66">
        <f t="shared" si="171"/>
        <v>0</v>
      </c>
      <c r="AR240" s="56">
        <v>1</v>
      </c>
      <c r="AS240" s="56"/>
      <c r="AT240" s="56">
        <v>0</v>
      </c>
      <c r="AU240" s="67">
        <f t="shared" si="172"/>
        <v>1</v>
      </c>
      <c r="AV240" s="68">
        <f t="shared" si="173"/>
        <v>0</v>
      </c>
      <c r="AW240" s="68">
        <f t="shared" si="174"/>
        <v>0</v>
      </c>
      <c r="AX240" s="14">
        <f t="shared" si="175"/>
        <v>0</v>
      </c>
      <c r="AY240" s="67">
        <f t="shared" si="176"/>
        <v>0</v>
      </c>
      <c r="AZ240" s="69">
        <f t="shared" si="177"/>
        <v>1</v>
      </c>
      <c r="BA240" s="69">
        <f t="shared" si="177"/>
        <v>0</v>
      </c>
      <c r="BB240" s="69">
        <f t="shared" si="177"/>
        <v>0</v>
      </c>
      <c r="BC240" s="67">
        <f t="shared" si="177"/>
        <v>1</v>
      </c>
      <c r="BD240" s="70">
        <f t="shared" si="178"/>
        <v>0</v>
      </c>
      <c r="BE240" s="70">
        <f t="shared" si="179"/>
        <v>0</v>
      </c>
      <c r="BF240" s="102"/>
      <c r="BG240" s="102"/>
      <c r="BH240" s="102"/>
      <c r="BI240" s="54">
        <f t="shared" si="180"/>
        <v>0</v>
      </c>
      <c r="BJ240" s="18">
        <f t="shared" si="181"/>
        <v>1</v>
      </c>
      <c r="BK240" s="18"/>
      <c r="BL240" s="18">
        <f t="shared" si="182"/>
        <v>1</v>
      </c>
      <c r="BM240" s="18">
        <f t="shared" si="183"/>
        <v>1</v>
      </c>
      <c r="BN240" s="18" t="e">
        <f t="shared" si="184"/>
        <v>#DIV/0!</v>
      </c>
      <c r="BO240" s="104"/>
      <c r="BP240" s="104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6"/>
      <c r="CV240" s="56">
        <f t="shared" si="185"/>
        <v>1</v>
      </c>
      <c r="CW240" s="173" t="e">
        <f t="shared" si="186"/>
        <v>#DIV/0!</v>
      </c>
      <c r="CX240" s="106"/>
      <c r="CY240" s="106"/>
      <c r="CZ240" s="106"/>
      <c r="DA240" s="106"/>
      <c r="DB240" s="106"/>
      <c r="DC240" s="107"/>
      <c r="DD240" s="106"/>
      <c r="DE240" s="107"/>
      <c r="DF240" s="106"/>
      <c r="DG240" s="106"/>
      <c r="DH240" s="106"/>
      <c r="DI240" s="106"/>
      <c r="DK240" s="3">
        <v>1</v>
      </c>
      <c r="DM240" s="3">
        <v>0</v>
      </c>
      <c r="DN240" s="3">
        <v>1</v>
      </c>
    </row>
    <row r="241" spans="1:118" s="3" customFormat="1">
      <c r="A241" s="56">
        <v>232</v>
      </c>
      <c r="B241" s="58" t="s">
        <v>396</v>
      </c>
      <c r="C241" s="59" t="s">
        <v>406</v>
      </c>
      <c r="D241" s="75" t="s">
        <v>104</v>
      </c>
      <c r="E241" s="60" t="s">
        <v>105</v>
      </c>
      <c r="F241" s="60" t="s">
        <v>106</v>
      </c>
      <c r="G241" s="60" t="s">
        <v>107</v>
      </c>
      <c r="H241" s="60" t="s">
        <v>108</v>
      </c>
      <c r="I241" s="56">
        <v>31</v>
      </c>
      <c r="J241" s="56" t="s">
        <v>116</v>
      </c>
      <c r="K241" s="56" t="s">
        <v>110</v>
      </c>
      <c r="L241" s="61"/>
      <c r="M241" s="62">
        <f t="shared" si="155"/>
        <v>0</v>
      </c>
      <c r="N241" s="61"/>
      <c r="O241" s="62">
        <f t="shared" si="156"/>
        <v>0</v>
      </c>
      <c r="P241" s="61"/>
      <c r="Q241" s="62">
        <f t="shared" si="157"/>
        <v>0</v>
      </c>
      <c r="R241" s="61"/>
      <c r="S241" s="63">
        <f t="shared" si="158"/>
        <v>0</v>
      </c>
      <c r="T241" s="61"/>
      <c r="U241" s="63">
        <f t="shared" si="159"/>
        <v>0</v>
      </c>
      <c r="V241" s="61"/>
      <c r="W241" s="63">
        <f t="shared" si="160"/>
        <v>0</v>
      </c>
      <c r="X241" s="61"/>
      <c r="Y241" s="63">
        <f t="shared" si="161"/>
        <v>0</v>
      </c>
      <c r="Z241" s="61"/>
      <c r="AA241" s="63">
        <f t="shared" si="162"/>
        <v>0</v>
      </c>
      <c r="AB241" s="61"/>
      <c r="AC241" s="63">
        <f t="shared" si="163"/>
        <v>0</v>
      </c>
      <c r="AD241" s="64"/>
      <c r="AE241" s="65">
        <f t="shared" si="164"/>
        <v>0</v>
      </c>
      <c r="AF241" s="64"/>
      <c r="AG241" s="65">
        <f t="shared" si="165"/>
        <v>0</v>
      </c>
      <c r="AH241" s="64"/>
      <c r="AI241" s="65">
        <f t="shared" si="166"/>
        <v>0</v>
      </c>
      <c r="AJ241" s="64"/>
      <c r="AK241" s="65">
        <f t="shared" si="167"/>
        <v>0</v>
      </c>
      <c r="AL241" s="64"/>
      <c r="AM241" s="65">
        <f t="shared" si="168"/>
        <v>0</v>
      </c>
      <c r="AN241" s="64"/>
      <c r="AO241" s="65">
        <f t="shared" si="169"/>
        <v>0</v>
      </c>
      <c r="AP241" s="66">
        <f t="shared" si="170"/>
        <v>0</v>
      </c>
      <c r="AQ241" s="66">
        <f t="shared" si="171"/>
        <v>0</v>
      </c>
      <c r="AR241" s="56">
        <v>0</v>
      </c>
      <c r="AS241" s="56"/>
      <c r="AT241" s="56">
        <v>0</v>
      </c>
      <c r="AU241" s="67">
        <f t="shared" si="172"/>
        <v>0</v>
      </c>
      <c r="AV241" s="68">
        <f t="shared" si="173"/>
        <v>0</v>
      </c>
      <c r="AW241" s="68">
        <f t="shared" si="174"/>
        <v>0</v>
      </c>
      <c r="AX241" s="14">
        <f t="shared" si="175"/>
        <v>0</v>
      </c>
      <c r="AY241" s="67">
        <f t="shared" si="176"/>
        <v>0</v>
      </c>
      <c r="AZ241" s="69">
        <f t="shared" si="177"/>
        <v>0</v>
      </c>
      <c r="BA241" s="69">
        <f t="shared" si="177"/>
        <v>0</v>
      </c>
      <c r="BB241" s="69">
        <f t="shared" si="177"/>
        <v>0</v>
      </c>
      <c r="BC241" s="67">
        <f t="shared" si="177"/>
        <v>0</v>
      </c>
      <c r="BD241" s="70">
        <f t="shared" si="178"/>
        <v>0</v>
      </c>
      <c r="BE241" s="70">
        <f t="shared" si="179"/>
        <v>0</v>
      </c>
      <c r="BF241" s="102"/>
      <c r="BG241" s="102"/>
      <c r="BH241" s="102"/>
      <c r="BI241" s="54">
        <f t="shared" si="180"/>
        <v>0</v>
      </c>
      <c r="BJ241" s="18">
        <f t="shared" si="181"/>
        <v>0</v>
      </c>
      <c r="BK241" s="18"/>
      <c r="BL241" s="18">
        <f t="shared" si="182"/>
        <v>0</v>
      </c>
      <c r="BM241" s="18">
        <f t="shared" si="183"/>
        <v>0</v>
      </c>
      <c r="BN241" s="18" t="e">
        <f t="shared" si="184"/>
        <v>#DIV/0!</v>
      </c>
      <c r="BO241" s="103"/>
      <c r="BP241" s="104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6"/>
      <c r="CV241" s="56">
        <f t="shared" si="185"/>
        <v>0</v>
      </c>
      <c r="CW241" s="173" t="e">
        <f t="shared" si="186"/>
        <v>#DIV/0!</v>
      </c>
      <c r="CX241" s="106"/>
      <c r="CY241" s="106"/>
      <c r="CZ241" s="106"/>
      <c r="DA241" s="106"/>
      <c r="DB241" s="106"/>
      <c r="DC241" s="107">
        <v>1</v>
      </c>
      <c r="DD241" s="106"/>
      <c r="DE241" s="107"/>
      <c r="DF241" s="106"/>
      <c r="DG241" s="106"/>
      <c r="DH241" s="106"/>
      <c r="DI241" s="106"/>
      <c r="DK241" s="3">
        <v>0</v>
      </c>
      <c r="DM241" s="3">
        <v>0</v>
      </c>
      <c r="DN241" s="3">
        <v>0</v>
      </c>
    </row>
    <row r="242" spans="1:118" s="3" customFormat="1">
      <c r="A242" s="56">
        <v>233</v>
      </c>
      <c r="B242" s="58" t="s">
        <v>396</v>
      </c>
      <c r="C242" s="59" t="s">
        <v>407</v>
      </c>
      <c r="D242" s="75" t="s">
        <v>256</v>
      </c>
      <c r="E242" s="60" t="s">
        <v>214</v>
      </c>
      <c r="F242" s="60" t="s">
        <v>106</v>
      </c>
      <c r="G242" s="60" t="s">
        <v>107</v>
      </c>
      <c r="H242" s="60" t="s">
        <v>108</v>
      </c>
      <c r="I242" s="56">
        <v>10</v>
      </c>
      <c r="J242" s="56" t="s">
        <v>116</v>
      </c>
      <c r="K242" s="56" t="s">
        <v>110</v>
      </c>
      <c r="L242" s="61"/>
      <c r="M242" s="62">
        <f t="shared" si="155"/>
        <v>0</v>
      </c>
      <c r="N242" s="61"/>
      <c r="O242" s="62">
        <f t="shared" si="156"/>
        <v>0</v>
      </c>
      <c r="P242" s="61"/>
      <c r="Q242" s="62">
        <f t="shared" si="157"/>
        <v>0</v>
      </c>
      <c r="R242" s="61"/>
      <c r="S242" s="63">
        <f t="shared" si="158"/>
        <v>0</v>
      </c>
      <c r="T242" s="61"/>
      <c r="U242" s="63">
        <f t="shared" si="159"/>
        <v>0</v>
      </c>
      <c r="V242" s="61"/>
      <c r="W242" s="63">
        <f t="shared" si="160"/>
        <v>0</v>
      </c>
      <c r="X242" s="61"/>
      <c r="Y242" s="63">
        <f t="shared" si="161"/>
        <v>0</v>
      </c>
      <c r="Z242" s="61"/>
      <c r="AA242" s="63">
        <f t="shared" si="162"/>
        <v>0</v>
      </c>
      <c r="AB242" s="61"/>
      <c r="AC242" s="63">
        <f t="shared" si="163"/>
        <v>0</v>
      </c>
      <c r="AD242" s="64"/>
      <c r="AE242" s="65">
        <f t="shared" si="164"/>
        <v>0</v>
      </c>
      <c r="AF242" s="64"/>
      <c r="AG242" s="65">
        <f t="shared" si="165"/>
        <v>0</v>
      </c>
      <c r="AH242" s="64"/>
      <c r="AI242" s="65">
        <f t="shared" si="166"/>
        <v>0</v>
      </c>
      <c r="AJ242" s="64"/>
      <c r="AK242" s="65">
        <f t="shared" si="167"/>
        <v>0</v>
      </c>
      <c r="AL242" s="64"/>
      <c r="AM242" s="65">
        <f t="shared" si="168"/>
        <v>0</v>
      </c>
      <c r="AN242" s="64"/>
      <c r="AO242" s="65">
        <f t="shared" si="169"/>
        <v>0</v>
      </c>
      <c r="AP242" s="66">
        <f t="shared" si="170"/>
        <v>0</v>
      </c>
      <c r="AQ242" s="66">
        <f t="shared" si="171"/>
        <v>0</v>
      </c>
      <c r="AR242" s="56">
        <v>0</v>
      </c>
      <c r="AS242" s="56"/>
      <c r="AT242" s="56">
        <v>0</v>
      </c>
      <c r="AU242" s="67">
        <f t="shared" si="172"/>
        <v>0</v>
      </c>
      <c r="AV242" s="68">
        <f t="shared" si="173"/>
        <v>0</v>
      </c>
      <c r="AW242" s="68">
        <f t="shared" si="174"/>
        <v>0</v>
      </c>
      <c r="AX242" s="14">
        <f t="shared" si="175"/>
        <v>0</v>
      </c>
      <c r="AY242" s="67">
        <f t="shared" si="176"/>
        <v>0</v>
      </c>
      <c r="AZ242" s="69">
        <f t="shared" si="177"/>
        <v>0</v>
      </c>
      <c r="BA242" s="69">
        <f t="shared" si="177"/>
        <v>0</v>
      </c>
      <c r="BB242" s="69">
        <f t="shared" si="177"/>
        <v>0</v>
      </c>
      <c r="BC242" s="67">
        <f t="shared" si="177"/>
        <v>0</v>
      </c>
      <c r="BD242" s="70">
        <f t="shared" si="178"/>
        <v>0</v>
      </c>
      <c r="BE242" s="70">
        <f t="shared" si="179"/>
        <v>0</v>
      </c>
      <c r="BF242" s="102"/>
      <c r="BG242" s="102"/>
      <c r="BH242" s="102"/>
      <c r="BI242" s="54">
        <f t="shared" si="180"/>
        <v>0</v>
      </c>
      <c r="BJ242" s="18">
        <f t="shared" si="181"/>
        <v>0</v>
      </c>
      <c r="BK242" s="18"/>
      <c r="BL242" s="18">
        <f t="shared" si="182"/>
        <v>0</v>
      </c>
      <c r="BM242" s="18">
        <f t="shared" si="183"/>
        <v>0</v>
      </c>
      <c r="BN242" s="18" t="e">
        <f t="shared" si="184"/>
        <v>#DIV/0!</v>
      </c>
      <c r="BO242" s="103"/>
      <c r="BP242" s="104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6"/>
      <c r="CV242" s="56">
        <f t="shared" si="185"/>
        <v>0</v>
      </c>
      <c r="CW242" s="173" t="e">
        <f t="shared" si="186"/>
        <v>#DIV/0!</v>
      </c>
      <c r="CX242" s="106"/>
      <c r="CY242" s="106"/>
      <c r="CZ242" s="106"/>
      <c r="DA242" s="106"/>
      <c r="DB242" s="106"/>
      <c r="DC242" s="107">
        <v>1</v>
      </c>
      <c r="DD242" s="106"/>
      <c r="DE242" s="107"/>
      <c r="DF242" s="106"/>
      <c r="DG242" s="106"/>
      <c r="DH242" s="106"/>
      <c r="DI242" s="106"/>
      <c r="DK242" s="3">
        <v>0</v>
      </c>
      <c r="DM242" s="3">
        <v>0</v>
      </c>
      <c r="DN242" s="3">
        <v>0</v>
      </c>
    </row>
    <row r="243" spans="1:118" s="3" customFormat="1">
      <c r="A243" s="56">
        <v>234</v>
      </c>
      <c r="B243" s="58" t="s">
        <v>396</v>
      </c>
      <c r="C243" s="59" t="s">
        <v>408</v>
      </c>
      <c r="D243" s="75" t="s">
        <v>253</v>
      </c>
      <c r="E243" s="60" t="s">
        <v>214</v>
      </c>
      <c r="F243" s="60" t="s">
        <v>106</v>
      </c>
      <c r="G243" s="60" t="s">
        <v>107</v>
      </c>
      <c r="H243" s="60" t="s">
        <v>108</v>
      </c>
      <c r="I243" s="56">
        <v>40</v>
      </c>
      <c r="J243" s="56" t="s">
        <v>116</v>
      </c>
      <c r="K243" s="56" t="s">
        <v>110</v>
      </c>
      <c r="L243" s="61"/>
      <c r="M243" s="62">
        <f t="shared" si="155"/>
        <v>0</v>
      </c>
      <c r="N243" s="61"/>
      <c r="O243" s="62">
        <f t="shared" si="156"/>
        <v>0</v>
      </c>
      <c r="P243" s="61"/>
      <c r="Q243" s="62">
        <f t="shared" si="157"/>
        <v>0</v>
      </c>
      <c r="R243" s="61"/>
      <c r="S243" s="63">
        <f t="shared" si="158"/>
        <v>0</v>
      </c>
      <c r="T243" s="61"/>
      <c r="U243" s="63">
        <f t="shared" si="159"/>
        <v>0</v>
      </c>
      <c r="V243" s="61"/>
      <c r="W243" s="63">
        <f t="shared" si="160"/>
        <v>0</v>
      </c>
      <c r="X243" s="61"/>
      <c r="Y243" s="63">
        <f t="shared" si="161"/>
        <v>0</v>
      </c>
      <c r="Z243" s="61"/>
      <c r="AA243" s="63">
        <f t="shared" si="162"/>
        <v>0</v>
      </c>
      <c r="AB243" s="61"/>
      <c r="AC243" s="63">
        <f t="shared" si="163"/>
        <v>0</v>
      </c>
      <c r="AD243" s="64"/>
      <c r="AE243" s="65">
        <f t="shared" si="164"/>
        <v>0</v>
      </c>
      <c r="AF243" s="64"/>
      <c r="AG243" s="65">
        <f t="shared" si="165"/>
        <v>0</v>
      </c>
      <c r="AH243" s="64"/>
      <c r="AI243" s="65">
        <f t="shared" si="166"/>
        <v>0</v>
      </c>
      <c r="AJ243" s="64"/>
      <c r="AK243" s="65">
        <f t="shared" si="167"/>
        <v>0</v>
      </c>
      <c r="AL243" s="64"/>
      <c r="AM243" s="65">
        <f t="shared" si="168"/>
        <v>0</v>
      </c>
      <c r="AN243" s="64"/>
      <c r="AO243" s="65">
        <f t="shared" si="169"/>
        <v>0</v>
      </c>
      <c r="AP243" s="66">
        <f t="shared" si="170"/>
        <v>0</v>
      </c>
      <c r="AQ243" s="66">
        <f t="shared" si="171"/>
        <v>0</v>
      </c>
      <c r="AR243" s="56">
        <v>0</v>
      </c>
      <c r="AS243" s="56"/>
      <c r="AT243" s="56">
        <v>0</v>
      </c>
      <c r="AU243" s="67">
        <f t="shared" si="172"/>
        <v>0</v>
      </c>
      <c r="AV243" s="68">
        <f t="shared" si="173"/>
        <v>0</v>
      </c>
      <c r="AW243" s="68">
        <f t="shared" si="174"/>
        <v>0</v>
      </c>
      <c r="AX243" s="14">
        <f t="shared" si="175"/>
        <v>0</v>
      </c>
      <c r="AY243" s="67">
        <f t="shared" si="176"/>
        <v>0</v>
      </c>
      <c r="AZ243" s="69">
        <f t="shared" si="177"/>
        <v>0</v>
      </c>
      <c r="BA243" s="69">
        <f t="shared" si="177"/>
        <v>0</v>
      </c>
      <c r="BB243" s="69">
        <f t="shared" si="177"/>
        <v>0</v>
      </c>
      <c r="BC243" s="67">
        <f t="shared" si="177"/>
        <v>0</v>
      </c>
      <c r="BD243" s="70">
        <f t="shared" si="178"/>
        <v>0</v>
      </c>
      <c r="BE243" s="70">
        <f t="shared" si="179"/>
        <v>0</v>
      </c>
      <c r="BF243" s="102"/>
      <c r="BG243" s="102"/>
      <c r="BH243" s="102"/>
      <c r="BI243" s="54">
        <f t="shared" si="180"/>
        <v>0</v>
      </c>
      <c r="BJ243" s="18">
        <f t="shared" si="181"/>
        <v>0</v>
      </c>
      <c r="BK243" s="18"/>
      <c r="BL243" s="18">
        <f t="shared" si="182"/>
        <v>0</v>
      </c>
      <c r="BM243" s="18">
        <f t="shared" si="183"/>
        <v>0</v>
      </c>
      <c r="BN243" s="18" t="e">
        <f t="shared" si="184"/>
        <v>#DIV/0!</v>
      </c>
      <c r="BO243" s="103"/>
      <c r="BP243" s="104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6"/>
      <c r="CV243" s="56">
        <f t="shared" si="185"/>
        <v>0</v>
      </c>
      <c r="CW243" s="173" t="e">
        <f t="shared" si="186"/>
        <v>#DIV/0!</v>
      </c>
      <c r="CX243" s="106"/>
      <c r="CY243" s="106"/>
      <c r="CZ243" s="106"/>
      <c r="DA243" s="106"/>
      <c r="DB243" s="106"/>
      <c r="DC243" s="107">
        <v>1</v>
      </c>
      <c r="DD243" s="106"/>
      <c r="DE243" s="107">
        <v>1</v>
      </c>
      <c r="DF243" s="106"/>
      <c r="DG243" s="106"/>
      <c r="DH243" s="106"/>
      <c r="DI243" s="106"/>
      <c r="DK243" s="3">
        <v>0</v>
      </c>
      <c r="DM243" s="3">
        <v>0</v>
      </c>
      <c r="DN243" s="3">
        <v>0</v>
      </c>
    </row>
    <row r="244" spans="1:118" s="3" customFormat="1">
      <c r="A244" s="56">
        <v>235</v>
      </c>
      <c r="B244" s="58" t="s">
        <v>409</v>
      </c>
      <c r="C244" s="59" t="s">
        <v>410</v>
      </c>
      <c r="D244" s="75" t="s">
        <v>240</v>
      </c>
      <c r="E244" s="60" t="s">
        <v>214</v>
      </c>
      <c r="F244" s="60" t="s">
        <v>106</v>
      </c>
      <c r="G244" s="60" t="s">
        <v>411</v>
      </c>
      <c r="H244" s="60" t="s">
        <v>108</v>
      </c>
      <c r="I244" s="56">
        <v>6</v>
      </c>
      <c r="J244" s="56" t="s">
        <v>116</v>
      </c>
      <c r="K244" s="56" t="s">
        <v>110</v>
      </c>
      <c r="L244" s="61"/>
      <c r="M244" s="62">
        <f t="shared" si="155"/>
        <v>0</v>
      </c>
      <c r="N244" s="61"/>
      <c r="O244" s="62">
        <f t="shared" si="156"/>
        <v>0</v>
      </c>
      <c r="P244" s="61"/>
      <c r="Q244" s="62">
        <f t="shared" si="157"/>
        <v>0</v>
      </c>
      <c r="R244" s="61"/>
      <c r="S244" s="63">
        <f t="shared" si="158"/>
        <v>0</v>
      </c>
      <c r="T244" s="61"/>
      <c r="U244" s="63">
        <f t="shared" si="159"/>
        <v>0</v>
      </c>
      <c r="V244" s="61"/>
      <c r="W244" s="63">
        <f t="shared" si="160"/>
        <v>0</v>
      </c>
      <c r="X244" s="61"/>
      <c r="Y244" s="63">
        <f t="shared" si="161"/>
        <v>0</v>
      </c>
      <c r="Z244" s="61"/>
      <c r="AA244" s="63">
        <f t="shared" si="162"/>
        <v>0</v>
      </c>
      <c r="AB244" s="61"/>
      <c r="AC244" s="63">
        <f t="shared" si="163"/>
        <v>0</v>
      </c>
      <c r="AD244" s="64"/>
      <c r="AE244" s="65">
        <f t="shared" si="164"/>
        <v>0</v>
      </c>
      <c r="AF244" s="64"/>
      <c r="AG244" s="65">
        <f t="shared" si="165"/>
        <v>0</v>
      </c>
      <c r="AH244" s="64"/>
      <c r="AI244" s="65">
        <f t="shared" si="166"/>
        <v>0</v>
      </c>
      <c r="AJ244" s="64"/>
      <c r="AK244" s="65">
        <f t="shared" si="167"/>
        <v>0</v>
      </c>
      <c r="AL244" s="64"/>
      <c r="AM244" s="65">
        <f t="shared" si="168"/>
        <v>0</v>
      </c>
      <c r="AN244" s="64"/>
      <c r="AO244" s="65">
        <f t="shared" si="169"/>
        <v>0</v>
      </c>
      <c r="AP244" s="66">
        <f t="shared" si="170"/>
        <v>0</v>
      </c>
      <c r="AQ244" s="66">
        <f t="shared" si="171"/>
        <v>0</v>
      </c>
      <c r="AR244" s="56">
        <v>0</v>
      </c>
      <c r="AS244" s="56"/>
      <c r="AT244" s="56">
        <v>1</v>
      </c>
      <c r="AU244" s="67">
        <f t="shared" si="172"/>
        <v>1</v>
      </c>
      <c r="AV244" s="68">
        <f t="shared" si="173"/>
        <v>0</v>
      </c>
      <c r="AW244" s="68">
        <f t="shared" si="174"/>
        <v>0</v>
      </c>
      <c r="AX244" s="14">
        <f t="shared" si="175"/>
        <v>0</v>
      </c>
      <c r="AY244" s="67">
        <f t="shared" si="176"/>
        <v>0</v>
      </c>
      <c r="AZ244" s="69">
        <f t="shared" si="177"/>
        <v>0</v>
      </c>
      <c r="BA244" s="69">
        <f t="shared" si="177"/>
        <v>0</v>
      </c>
      <c r="BB244" s="69">
        <f t="shared" si="177"/>
        <v>1</v>
      </c>
      <c r="BC244" s="67">
        <f t="shared" si="177"/>
        <v>1</v>
      </c>
      <c r="BD244" s="70">
        <f t="shared" si="178"/>
        <v>0</v>
      </c>
      <c r="BE244" s="70">
        <f t="shared" si="179"/>
        <v>0</v>
      </c>
      <c r="BF244" s="102"/>
      <c r="BG244" s="102"/>
      <c r="BH244" s="102"/>
      <c r="BI244" s="54">
        <f t="shared" si="180"/>
        <v>0</v>
      </c>
      <c r="BJ244" s="18">
        <f t="shared" si="181"/>
        <v>1</v>
      </c>
      <c r="BK244" s="18"/>
      <c r="BL244" s="18">
        <f t="shared" si="182"/>
        <v>1</v>
      </c>
      <c r="BM244" s="18">
        <f t="shared" si="183"/>
        <v>1</v>
      </c>
      <c r="BN244" s="18" t="e">
        <f t="shared" si="184"/>
        <v>#DIV/0!</v>
      </c>
      <c r="BO244" s="104">
        <v>1</v>
      </c>
      <c r="BP244" s="104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6"/>
      <c r="CV244" s="56">
        <f t="shared" si="185"/>
        <v>1</v>
      </c>
      <c r="CW244" s="173" t="e">
        <f t="shared" si="186"/>
        <v>#DIV/0!</v>
      </c>
      <c r="CX244" s="106"/>
      <c r="CY244" s="106"/>
      <c r="CZ244" s="106"/>
      <c r="DA244" s="106"/>
      <c r="DB244" s="106"/>
      <c r="DC244" s="107"/>
      <c r="DD244" s="106"/>
      <c r="DE244" s="107"/>
      <c r="DF244" s="106"/>
      <c r="DG244" s="106"/>
      <c r="DH244" s="106"/>
      <c r="DI244" s="106"/>
      <c r="DK244" s="3">
        <v>0</v>
      </c>
      <c r="DM244" s="3">
        <v>1</v>
      </c>
      <c r="DN244" s="3">
        <v>1</v>
      </c>
    </row>
    <row r="245" spans="1:118" s="3" customFormat="1">
      <c r="A245" s="56">
        <v>236</v>
      </c>
      <c r="B245" s="58" t="s">
        <v>409</v>
      </c>
      <c r="C245" s="59" t="s">
        <v>412</v>
      </c>
      <c r="D245" s="75" t="s">
        <v>253</v>
      </c>
      <c r="E245" s="60" t="s">
        <v>214</v>
      </c>
      <c r="F245" s="60" t="s">
        <v>106</v>
      </c>
      <c r="G245" s="60" t="s">
        <v>107</v>
      </c>
      <c r="H245" s="60" t="s">
        <v>108</v>
      </c>
      <c r="I245" s="56">
        <v>13</v>
      </c>
      <c r="J245" s="56" t="s">
        <v>399</v>
      </c>
      <c r="K245" s="56" t="s">
        <v>110</v>
      </c>
      <c r="L245" s="61"/>
      <c r="M245" s="62">
        <f t="shared" si="155"/>
        <v>0</v>
      </c>
      <c r="N245" s="61"/>
      <c r="O245" s="62">
        <f t="shared" si="156"/>
        <v>0</v>
      </c>
      <c r="P245" s="61"/>
      <c r="Q245" s="62">
        <f t="shared" si="157"/>
        <v>0</v>
      </c>
      <c r="R245" s="61"/>
      <c r="S245" s="63">
        <f t="shared" si="158"/>
        <v>0</v>
      </c>
      <c r="T245" s="61"/>
      <c r="U245" s="63">
        <f t="shared" si="159"/>
        <v>0</v>
      </c>
      <c r="V245" s="61"/>
      <c r="W245" s="63">
        <f t="shared" si="160"/>
        <v>0</v>
      </c>
      <c r="X245" s="61"/>
      <c r="Y245" s="63">
        <f t="shared" si="161"/>
        <v>0</v>
      </c>
      <c r="Z245" s="61"/>
      <c r="AA245" s="63">
        <f t="shared" si="162"/>
        <v>0</v>
      </c>
      <c r="AB245" s="61"/>
      <c r="AC245" s="63">
        <f t="shared" si="163"/>
        <v>0</v>
      </c>
      <c r="AD245" s="64"/>
      <c r="AE245" s="65">
        <f t="shared" si="164"/>
        <v>0</v>
      </c>
      <c r="AF245" s="64"/>
      <c r="AG245" s="65">
        <f t="shared" si="165"/>
        <v>0</v>
      </c>
      <c r="AH245" s="64"/>
      <c r="AI245" s="65">
        <f t="shared" si="166"/>
        <v>0</v>
      </c>
      <c r="AJ245" s="64"/>
      <c r="AK245" s="65">
        <f t="shared" si="167"/>
        <v>0</v>
      </c>
      <c r="AL245" s="64"/>
      <c r="AM245" s="65">
        <f t="shared" si="168"/>
        <v>0</v>
      </c>
      <c r="AN245" s="64"/>
      <c r="AO245" s="65">
        <f t="shared" si="169"/>
        <v>0</v>
      </c>
      <c r="AP245" s="66">
        <f t="shared" si="170"/>
        <v>0</v>
      </c>
      <c r="AQ245" s="66">
        <f t="shared" si="171"/>
        <v>0</v>
      </c>
      <c r="AR245" s="56">
        <v>0</v>
      </c>
      <c r="AS245" s="56"/>
      <c r="AT245" s="56">
        <v>1</v>
      </c>
      <c r="AU245" s="67">
        <f t="shared" si="172"/>
        <v>1</v>
      </c>
      <c r="AV245" s="68">
        <f t="shared" si="173"/>
        <v>0</v>
      </c>
      <c r="AW245" s="68">
        <f t="shared" si="174"/>
        <v>0</v>
      </c>
      <c r="AX245" s="14">
        <f t="shared" si="175"/>
        <v>0</v>
      </c>
      <c r="AY245" s="67">
        <f t="shared" si="176"/>
        <v>0</v>
      </c>
      <c r="AZ245" s="69">
        <f t="shared" si="177"/>
        <v>0</v>
      </c>
      <c r="BA245" s="69">
        <f t="shared" si="177"/>
        <v>0</v>
      </c>
      <c r="BB245" s="69">
        <f t="shared" si="177"/>
        <v>1</v>
      </c>
      <c r="BC245" s="67">
        <f t="shared" si="177"/>
        <v>1</v>
      </c>
      <c r="BD245" s="70">
        <f t="shared" si="178"/>
        <v>0</v>
      </c>
      <c r="BE245" s="70">
        <f t="shared" si="179"/>
        <v>0</v>
      </c>
      <c r="BF245" s="102"/>
      <c r="BG245" s="102"/>
      <c r="BH245" s="102"/>
      <c r="BI245" s="54">
        <f t="shared" si="180"/>
        <v>0</v>
      </c>
      <c r="BJ245" s="18">
        <f t="shared" si="181"/>
        <v>1</v>
      </c>
      <c r="BK245" s="18"/>
      <c r="BL245" s="18">
        <f t="shared" si="182"/>
        <v>1</v>
      </c>
      <c r="BM245" s="18">
        <f t="shared" si="183"/>
        <v>1</v>
      </c>
      <c r="BN245" s="18" t="e">
        <f t="shared" si="184"/>
        <v>#DIV/0!</v>
      </c>
      <c r="BO245" s="104">
        <v>1</v>
      </c>
      <c r="BP245" s="104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6"/>
      <c r="CV245" s="56">
        <f t="shared" si="185"/>
        <v>1</v>
      </c>
      <c r="CW245" s="173" t="e">
        <f t="shared" si="186"/>
        <v>#DIV/0!</v>
      </c>
      <c r="CX245" s="106"/>
      <c r="CY245" s="106"/>
      <c r="CZ245" s="106"/>
      <c r="DA245" s="106"/>
      <c r="DB245" s="106"/>
      <c r="DC245" s="107"/>
      <c r="DD245" s="106"/>
      <c r="DE245" s="107"/>
      <c r="DF245" s="106"/>
      <c r="DG245" s="106"/>
      <c r="DH245" s="106"/>
      <c r="DI245" s="106"/>
      <c r="DK245" s="3">
        <v>0</v>
      </c>
      <c r="DM245" s="3">
        <v>1</v>
      </c>
      <c r="DN245" s="3">
        <v>1</v>
      </c>
    </row>
    <row r="246" spans="1:118" s="3" customFormat="1">
      <c r="A246" s="56"/>
      <c r="B246" s="58"/>
      <c r="C246" s="59"/>
      <c r="D246" s="75"/>
      <c r="E246" s="60"/>
      <c r="F246" s="60"/>
      <c r="G246" s="60"/>
      <c r="H246" s="60"/>
      <c r="I246" s="56"/>
      <c r="J246" s="56"/>
      <c r="K246" s="56"/>
      <c r="L246" s="61"/>
      <c r="M246" s="62"/>
      <c r="N246" s="61"/>
      <c r="O246" s="62"/>
      <c r="P246" s="61"/>
      <c r="Q246" s="62"/>
      <c r="R246" s="61"/>
      <c r="S246" s="63"/>
      <c r="T246" s="61"/>
      <c r="U246" s="63"/>
      <c r="V246" s="61"/>
      <c r="W246" s="63"/>
      <c r="X246" s="61"/>
      <c r="Y246" s="63"/>
      <c r="Z246" s="61"/>
      <c r="AA246" s="63"/>
      <c r="AB246" s="61"/>
      <c r="AC246" s="63"/>
      <c r="AD246" s="64"/>
      <c r="AE246" s="65"/>
      <c r="AF246" s="64"/>
      <c r="AG246" s="65"/>
      <c r="AH246" s="64"/>
      <c r="AI246" s="65"/>
      <c r="AJ246" s="64"/>
      <c r="AK246" s="65">
        <f t="shared" si="167"/>
        <v>0</v>
      </c>
      <c r="AL246" s="64"/>
      <c r="AM246" s="65">
        <f t="shared" si="168"/>
        <v>0</v>
      </c>
      <c r="AN246" s="64"/>
      <c r="AO246" s="65">
        <f t="shared" si="169"/>
        <v>0</v>
      </c>
      <c r="AP246" s="66"/>
      <c r="AQ246" s="66"/>
      <c r="AR246" s="56"/>
      <c r="AS246" s="56"/>
      <c r="AT246" s="56"/>
      <c r="AU246" s="67"/>
      <c r="AV246" s="68"/>
      <c r="AW246" s="68"/>
      <c r="AX246" s="14"/>
      <c r="AY246" s="67"/>
      <c r="AZ246" s="69"/>
      <c r="BA246" s="69"/>
      <c r="BB246" s="69"/>
      <c r="BC246" s="67"/>
      <c r="BD246" s="70"/>
      <c r="BE246" s="70"/>
      <c r="BF246" s="102"/>
      <c r="BG246" s="102"/>
      <c r="BH246" s="102"/>
      <c r="BI246" s="108"/>
      <c r="BJ246" s="18"/>
      <c r="BK246" s="18"/>
      <c r="BL246" s="18"/>
      <c r="BM246" s="18"/>
      <c r="BN246" s="18"/>
      <c r="BO246" s="103"/>
      <c r="BP246" s="104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6"/>
      <c r="CV246" s="106"/>
      <c r="CW246" s="106"/>
      <c r="CX246" s="106"/>
      <c r="CY246" s="106"/>
      <c r="CZ246" s="106"/>
      <c r="DA246" s="106"/>
      <c r="DB246" s="106"/>
      <c r="DC246" s="107"/>
      <c r="DD246" s="106"/>
      <c r="DE246" s="107"/>
      <c r="DF246" s="106"/>
      <c r="DG246" s="106"/>
      <c r="DH246" s="106"/>
      <c r="DI246" s="106"/>
    </row>
    <row r="247" spans="1:118" s="3" customFormat="1">
      <c r="A247" s="56"/>
      <c r="B247" s="109"/>
      <c r="C247" s="110"/>
      <c r="D247" s="183"/>
      <c r="E247" s="111"/>
      <c r="F247" s="111"/>
      <c r="G247" s="111"/>
      <c r="H247" s="111"/>
      <c r="I247" s="112"/>
      <c r="J247" s="112"/>
      <c r="K247" s="112"/>
      <c r="L247" s="113"/>
      <c r="M247" s="114"/>
      <c r="N247" s="113"/>
      <c r="O247" s="114"/>
      <c r="P247" s="113"/>
      <c r="Q247" s="114"/>
      <c r="R247" s="113"/>
      <c r="S247" s="115"/>
      <c r="T247" s="113"/>
      <c r="U247" s="115"/>
      <c r="V247" s="113"/>
      <c r="W247" s="115"/>
      <c r="X247" s="113"/>
      <c r="Y247" s="115"/>
      <c r="Z247" s="113"/>
      <c r="AA247" s="115"/>
      <c r="AB247" s="113"/>
      <c r="AC247" s="115"/>
      <c r="AD247" s="116"/>
      <c r="AE247" s="117"/>
      <c r="AF247" s="116"/>
      <c r="AG247" s="117"/>
      <c r="AH247" s="116"/>
      <c r="AI247" s="117"/>
      <c r="AJ247" s="116"/>
      <c r="AK247" s="117">
        <f t="shared" si="167"/>
        <v>0</v>
      </c>
      <c r="AL247" s="116"/>
      <c r="AM247" s="117">
        <f t="shared" si="168"/>
        <v>0</v>
      </c>
      <c r="AN247" s="116"/>
      <c r="AO247" s="117">
        <f t="shared" si="169"/>
        <v>0</v>
      </c>
      <c r="AP247" s="118"/>
      <c r="AQ247" s="118"/>
      <c r="AR247" s="56"/>
      <c r="AS247" s="112"/>
      <c r="AT247" s="56"/>
      <c r="AU247" s="119"/>
      <c r="AV247" s="120"/>
      <c r="AW247" s="120"/>
      <c r="AX247" s="121"/>
      <c r="AY247" s="122"/>
      <c r="AZ247" s="123"/>
      <c r="BA247" s="123"/>
      <c r="BB247" s="123"/>
      <c r="BC247" s="124"/>
      <c r="BD247" s="125"/>
      <c r="BE247" s="125"/>
      <c r="BF247" s="102"/>
      <c r="BG247" s="102"/>
      <c r="BH247" s="102"/>
      <c r="BI247" s="108"/>
      <c r="BJ247" s="18"/>
      <c r="BK247" s="18"/>
      <c r="BL247" s="18"/>
      <c r="BM247" s="18"/>
      <c r="BN247" s="126"/>
      <c r="BO247" s="103"/>
      <c r="BP247" s="104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6"/>
      <c r="CV247" s="106"/>
      <c r="CW247" s="106"/>
      <c r="CX247" s="106"/>
      <c r="CY247" s="106"/>
      <c r="CZ247" s="106"/>
      <c r="DA247" s="106"/>
      <c r="DB247" s="106"/>
      <c r="DC247" s="107"/>
      <c r="DD247" s="106"/>
      <c r="DE247" s="107"/>
      <c r="DF247" s="106"/>
      <c r="DG247" s="106"/>
      <c r="DH247" s="106"/>
      <c r="DI247" s="106"/>
    </row>
    <row r="248" spans="1:118" s="132" customFormat="1">
      <c r="A248" s="401" t="s">
        <v>413</v>
      </c>
      <c r="B248" s="402"/>
      <c r="C248" s="403"/>
      <c r="D248" s="184">
        <f>COUNT(A10:A247)</f>
        <v>236</v>
      </c>
      <c r="E248" s="307" t="s">
        <v>414</v>
      </c>
      <c r="F248" s="308"/>
      <c r="G248" s="308"/>
      <c r="H248" s="308"/>
      <c r="I248" s="308"/>
      <c r="J248" s="308"/>
      <c r="K248" s="309"/>
      <c r="L248" s="128">
        <f t="shared" ref="L248:AT248" si="187">SUM(L10:L247)</f>
        <v>895</v>
      </c>
      <c r="M248" s="128">
        <f t="shared" si="187"/>
        <v>91</v>
      </c>
      <c r="N248" s="128">
        <f t="shared" si="187"/>
        <v>2018</v>
      </c>
      <c r="O248" s="128">
        <f t="shared" si="187"/>
        <v>208</v>
      </c>
      <c r="P248" s="128">
        <f t="shared" si="187"/>
        <v>2568</v>
      </c>
      <c r="Q248" s="128">
        <f t="shared" si="187"/>
        <v>224</v>
      </c>
      <c r="R248" s="128">
        <f t="shared" si="187"/>
        <v>3319</v>
      </c>
      <c r="S248" s="128">
        <f t="shared" si="187"/>
        <v>239</v>
      </c>
      <c r="T248" s="128">
        <f t="shared" si="187"/>
        <v>3391</v>
      </c>
      <c r="U248" s="128">
        <f t="shared" si="187"/>
        <v>242</v>
      </c>
      <c r="V248" s="128">
        <f t="shared" si="187"/>
        <v>3593</v>
      </c>
      <c r="W248" s="128">
        <f t="shared" si="187"/>
        <v>243</v>
      </c>
      <c r="X248" s="128">
        <f t="shared" si="187"/>
        <v>3412</v>
      </c>
      <c r="Y248" s="128">
        <f t="shared" si="187"/>
        <v>242</v>
      </c>
      <c r="Z248" s="128">
        <f t="shared" si="187"/>
        <v>3382</v>
      </c>
      <c r="AA248" s="128">
        <f t="shared" si="187"/>
        <v>238</v>
      </c>
      <c r="AB248" s="128">
        <f t="shared" si="187"/>
        <v>3399</v>
      </c>
      <c r="AC248" s="128">
        <f t="shared" si="187"/>
        <v>237</v>
      </c>
      <c r="AD248" s="128">
        <f t="shared" si="187"/>
        <v>580</v>
      </c>
      <c r="AE248" s="128">
        <f t="shared" si="187"/>
        <v>39</v>
      </c>
      <c r="AF248" s="128">
        <f t="shared" si="187"/>
        <v>555</v>
      </c>
      <c r="AG248" s="128">
        <f t="shared" si="187"/>
        <v>40</v>
      </c>
      <c r="AH248" s="128">
        <f t="shared" si="187"/>
        <v>554</v>
      </c>
      <c r="AI248" s="128">
        <f t="shared" si="187"/>
        <v>41</v>
      </c>
      <c r="AJ248" s="128">
        <f t="shared" si="187"/>
        <v>0</v>
      </c>
      <c r="AK248" s="128">
        <f t="shared" si="187"/>
        <v>0</v>
      </c>
      <c r="AL248" s="128">
        <f t="shared" si="187"/>
        <v>0</v>
      </c>
      <c r="AM248" s="128">
        <f t="shared" si="187"/>
        <v>0</v>
      </c>
      <c r="AN248" s="128">
        <f t="shared" si="187"/>
        <v>0</v>
      </c>
      <c r="AO248" s="128">
        <f t="shared" si="187"/>
        <v>0</v>
      </c>
      <c r="AP248" s="128">
        <f t="shared" si="187"/>
        <v>27666</v>
      </c>
      <c r="AQ248" s="128">
        <f t="shared" si="187"/>
        <v>2084</v>
      </c>
      <c r="AR248" s="128">
        <f t="shared" si="187"/>
        <v>227</v>
      </c>
      <c r="AS248" s="128">
        <f t="shared" si="187"/>
        <v>12</v>
      </c>
      <c r="AT248" s="128">
        <f t="shared" si="187"/>
        <v>1617</v>
      </c>
      <c r="AU248" s="128">
        <f t="shared" ref="AU248" si="188">SUM(AR248:AT248)</f>
        <v>1856</v>
      </c>
      <c r="AV248" s="128">
        <f>SUM(AV10:AV247)</f>
        <v>193</v>
      </c>
      <c r="AW248" s="128">
        <f>SUM(AW10:AW247)</f>
        <v>88</v>
      </c>
      <c r="AX248" s="128">
        <f>SUM(AX10:AX247)</f>
        <v>2037</v>
      </c>
      <c r="AY248" s="128">
        <f t="shared" ref="AY248" si="189">SUM(AV248:AX248)</f>
        <v>2318</v>
      </c>
      <c r="AZ248" s="128">
        <f>SUM(AZ10:AZ247)</f>
        <v>34</v>
      </c>
      <c r="BA248" s="128">
        <f>SUM(BA10:BA247)</f>
        <v>-76</v>
      </c>
      <c r="BB248" s="128">
        <f>SUM(BB10:BB247)</f>
        <v>-420</v>
      </c>
      <c r="BC248" s="128">
        <f>SUM(BC10:BC247)</f>
        <v>-462</v>
      </c>
      <c r="BD248" s="129">
        <f>IFERROR(SUM(BC248)/AY248*100,0)</f>
        <v>-19.930974978429681</v>
      </c>
      <c r="BE248" s="129">
        <f>IFERROR(SUM(BD248)/AZ248*100,0)</f>
        <v>-58.620514642440234</v>
      </c>
      <c r="BF248" s="128">
        <f t="shared" ref="BF248:BK248" si="190">SUM(BF10:BF247)</f>
        <v>10</v>
      </c>
      <c r="BG248" s="128">
        <f t="shared" si="190"/>
        <v>0</v>
      </c>
      <c r="BH248" s="128">
        <f t="shared" si="190"/>
        <v>129</v>
      </c>
      <c r="BI248" s="124">
        <f t="shared" si="190"/>
        <v>139</v>
      </c>
      <c r="BJ248" s="128">
        <f t="shared" si="190"/>
        <v>1717</v>
      </c>
      <c r="BK248" s="128">
        <f t="shared" si="190"/>
        <v>153</v>
      </c>
      <c r="BL248" s="128"/>
      <c r="BM248" s="128">
        <f>SUM(BM10:BM247)</f>
        <v>-448</v>
      </c>
      <c r="BN248" s="130">
        <f>BM248/AY248*100</f>
        <v>-19.327006039689387</v>
      </c>
      <c r="BO248" s="131">
        <f>SUM(BO10:BO247)</f>
        <v>6</v>
      </c>
      <c r="BP248" s="131">
        <f>SUM(BP10:BP247)</f>
        <v>5</v>
      </c>
      <c r="BQ248" s="128">
        <f>SUM(BQ10:BQ247)</f>
        <v>24</v>
      </c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>
        <f>SUM(CU10:CU247)</f>
        <v>32</v>
      </c>
      <c r="CV248" s="128">
        <f>SUM(CV10:CV247)</f>
        <v>-406</v>
      </c>
      <c r="CW248" s="128"/>
      <c r="CX248" s="128">
        <f t="shared" ref="CX248:DI248" si="191">SUM(CX10:CX247)</f>
        <v>0</v>
      </c>
      <c r="CY248" s="128">
        <f t="shared" si="191"/>
        <v>0</v>
      </c>
      <c r="CZ248" s="128">
        <f t="shared" si="191"/>
        <v>0</v>
      </c>
      <c r="DA248" s="128">
        <f t="shared" si="191"/>
        <v>0</v>
      </c>
      <c r="DB248" s="128">
        <f t="shared" si="191"/>
        <v>0</v>
      </c>
      <c r="DC248" s="128">
        <f t="shared" si="191"/>
        <v>56</v>
      </c>
      <c r="DD248" s="128">
        <f t="shared" si="191"/>
        <v>0</v>
      </c>
      <c r="DE248" s="128">
        <f t="shared" si="191"/>
        <v>31</v>
      </c>
      <c r="DF248" s="128">
        <f t="shared" si="191"/>
        <v>0</v>
      </c>
      <c r="DG248" s="128">
        <f t="shared" si="191"/>
        <v>0</v>
      </c>
      <c r="DH248" s="128">
        <f t="shared" si="191"/>
        <v>0</v>
      </c>
      <c r="DI248" s="128">
        <f t="shared" si="191"/>
        <v>0</v>
      </c>
      <c r="DK248" s="132">
        <f>SUM(DK10:DK247)</f>
        <v>227</v>
      </c>
      <c r="DL248" s="132">
        <f t="shared" ref="DL248:DN248" si="192">SUM(DL10:DL247)</f>
        <v>11</v>
      </c>
      <c r="DM248" s="132">
        <f t="shared" si="192"/>
        <v>1587</v>
      </c>
      <c r="DN248" s="132">
        <f t="shared" si="192"/>
        <v>1825</v>
      </c>
    </row>
    <row r="249" spans="1:118">
      <c r="AP249" s="21"/>
    </row>
    <row r="250" spans="1:118">
      <c r="AP250" s="21"/>
    </row>
    <row r="251" spans="1:118" s="135" customFormat="1" ht="53.4" hidden="1">
      <c r="B251" s="136"/>
      <c r="C251" s="137" t="s">
        <v>415</v>
      </c>
      <c r="D251" s="145"/>
      <c r="E251" s="138"/>
      <c r="F251" s="178"/>
      <c r="G251" s="178"/>
      <c r="H251" s="178"/>
      <c r="I251" s="178"/>
      <c r="J251" s="178"/>
      <c r="K251" s="140"/>
      <c r="L251" s="178"/>
      <c r="M251" s="178"/>
      <c r="N251" s="178"/>
      <c r="O251" s="178"/>
      <c r="P251" s="178"/>
      <c r="Q251" s="178"/>
      <c r="R251" s="178"/>
      <c r="S251" s="178"/>
      <c r="T251" s="178"/>
      <c r="U251" s="178"/>
      <c r="V251" s="178"/>
      <c r="W251" s="311"/>
      <c r="X251" s="311"/>
      <c r="Y251" s="178"/>
      <c r="Z251" s="178"/>
      <c r="AA251" s="178"/>
      <c r="AB251" s="178"/>
      <c r="AC251" s="178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2"/>
      <c r="BI251" s="142"/>
      <c r="BJ251" s="142"/>
      <c r="BK251" s="142"/>
      <c r="BL251" s="142"/>
      <c r="BM251" s="142"/>
      <c r="BO251" s="143"/>
      <c r="BP251" s="144"/>
      <c r="DC251" s="145"/>
      <c r="DE251" s="145"/>
    </row>
    <row r="252" spans="1:118" s="135" customFormat="1" ht="53.4" hidden="1">
      <c r="B252" s="136"/>
      <c r="C252" s="146" t="s">
        <v>416</v>
      </c>
      <c r="D252" s="145"/>
      <c r="E252" s="138"/>
      <c r="F252" s="178"/>
      <c r="G252" s="178"/>
      <c r="H252" s="178"/>
      <c r="I252" s="178"/>
      <c r="J252" s="178"/>
      <c r="K252" s="140"/>
      <c r="L252" s="178"/>
      <c r="M252" s="178"/>
      <c r="N252" s="178"/>
      <c r="O252" s="178"/>
      <c r="P252" s="178"/>
      <c r="Q252" s="311"/>
      <c r="R252" s="311"/>
      <c r="S252" s="178"/>
      <c r="T252" s="178"/>
      <c r="U252" s="178"/>
      <c r="V252" s="178"/>
      <c r="W252" s="311"/>
      <c r="X252" s="311"/>
      <c r="Y252" s="178"/>
      <c r="Z252" s="178"/>
      <c r="AA252" s="311"/>
      <c r="AB252" s="311"/>
      <c r="AC252" s="178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2"/>
      <c r="BI252" s="142"/>
      <c r="BJ252" s="142"/>
      <c r="BK252" s="142"/>
      <c r="BL252" s="142"/>
      <c r="BM252" s="142"/>
      <c r="BO252" s="143"/>
      <c r="BP252" s="144"/>
      <c r="DC252" s="145"/>
      <c r="DE252" s="145"/>
    </row>
    <row r="253" spans="1:118" s="135" customFormat="1" ht="53.4" hidden="1">
      <c r="B253" s="136"/>
      <c r="C253" s="146" t="s">
        <v>417</v>
      </c>
      <c r="D253" s="145"/>
      <c r="E253" s="138"/>
      <c r="F253" s="178"/>
      <c r="G253" s="178"/>
      <c r="H253" s="178"/>
      <c r="I253" s="178"/>
      <c r="J253" s="178"/>
      <c r="K253" s="140"/>
      <c r="L253" s="178"/>
      <c r="M253" s="178"/>
      <c r="N253" s="178"/>
      <c r="O253" s="178"/>
      <c r="P253" s="178"/>
      <c r="Q253" s="178"/>
      <c r="R253" s="178"/>
      <c r="S253" s="178"/>
      <c r="T253" s="178"/>
      <c r="U253" s="178"/>
      <c r="V253" s="178"/>
      <c r="W253" s="178"/>
      <c r="X253" s="178"/>
      <c r="Y253" s="178"/>
      <c r="Z253" s="178"/>
      <c r="AA253" s="178"/>
      <c r="AB253" s="178"/>
      <c r="AC253" s="178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2"/>
      <c r="BI253" s="142"/>
      <c r="BJ253" s="142"/>
      <c r="BK253" s="142"/>
      <c r="BL253" s="142"/>
      <c r="BM253" s="142"/>
      <c r="BO253" s="143"/>
      <c r="BP253" s="144"/>
      <c r="DC253" s="145"/>
      <c r="DE253" s="145"/>
    </row>
    <row r="254" spans="1:118" s="135" customFormat="1" ht="53.4" hidden="1">
      <c r="B254" s="136"/>
      <c r="C254" s="147" t="s">
        <v>418</v>
      </c>
      <c r="D254" s="145"/>
      <c r="E254" s="138"/>
      <c r="F254" s="178"/>
      <c r="G254" s="178"/>
      <c r="H254" s="178"/>
      <c r="I254" s="178"/>
      <c r="J254" s="178"/>
      <c r="K254" s="140"/>
      <c r="L254" s="178"/>
      <c r="M254" s="178"/>
      <c r="N254" s="178"/>
      <c r="O254" s="178"/>
      <c r="P254" s="178"/>
      <c r="Q254" s="178"/>
      <c r="R254" s="178"/>
      <c r="S254" s="178"/>
      <c r="T254" s="178"/>
      <c r="U254" s="178"/>
      <c r="V254" s="178"/>
      <c r="W254" s="178"/>
      <c r="X254" s="178"/>
      <c r="Y254" s="178"/>
      <c r="Z254" s="178"/>
      <c r="AA254" s="178"/>
      <c r="AB254" s="178"/>
      <c r="AC254" s="178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2"/>
      <c r="BI254" s="142"/>
      <c r="BJ254" s="142"/>
      <c r="BK254" s="142"/>
      <c r="BL254" s="142"/>
      <c r="BM254" s="142"/>
      <c r="BO254" s="143"/>
      <c r="BP254" s="144"/>
      <c r="DC254" s="145"/>
      <c r="DE254" s="145"/>
    </row>
    <row r="255" spans="1:118" ht="30" hidden="1">
      <c r="A255" s="21"/>
      <c r="B255" s="148"/>
      <c r="C255" s="149" t="s">
        <v>419</v>
      </c>
      <c r="D255" s="134"/>
      <c r="E255" s="21"/>
      <c r="F255" s="21"/>
      <c r="G255" s="21"/>
      <c r="H255" s="21"/>
      <c r="I255" s="21"/>
      <c r="J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150"/>
      <c r="BJ255" s="150"/>
      <c r="BK255" s="150"/>
      <c r="BL255" s="150"/>
      <c r="BM255" s="150"/>
      <c r="BN255" s="150"/>
    </row>
    <row r="256" spans="1:118" ht="30" hidden="1">
      <c r="A256" s="21"/>
      <c r="B256" s="148"/>
      <c r="C256" s="149" t="s">
        <v>420</v>
      </c>
      <c r="D256" s="134"/>
      <c r="E256" s="21"/>
      <c r="F256" s="21"/>
      <c r="G256" s="21"/>
      <c r="H256" s="21"/>
      <c r="I256" s="21"/>
      <c r="J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150"/>
      <c r="BJ256" s="150"/>
      <c r="BK256" s="150"/>
      <c r="BL256" s="150"/>
      <c r="BM256" s="150"/>
      <c r="BN256" s="150"/>
    </row>
    <row r="257" spans="1:66" ht="30" hidden="1">
      <c r="A257" s="21"/>
      <c r="B257" s="148"/>
      <c r="C257" s="149" t="s">
        <v>421</v>
      </c>
      <c r="D257" s="134"/>
      <c r="E257" s="21"/>
      <c r="F257" s="21"/>
      <c r="G257" s="21"/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 hidden="1">
      <c r="A258" s="21"/>
      <c r="B258" s="148"/>
      <c r="C258" s="151" t="s">
        <v>422</v>
      </c>
      <c r="D258" s="134"/>
      <c r="E258" s="21"/>
      <c r="F258" s="21"/>
      <c r="G258" s="21"/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 hidden="1">
      <c r="A259" s="21"/>
      <c r="B259" s="148"/>
      <c r="C259" s="149" t="s">
        <v>423</v>
      </c>
      <c r="D259" s="134"/>
      <c r="E259" s="21"/>
      <c r="F259" s="21"/>
      <c r="G259" s="21"/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 hidden="1">
      <c r="A260" s="21"/>
      <c r="B260" s="148"/>
      <c r="C260" s="149" t="s">
        <v>424</v>
      </c>
      <c r="D260" s="134"/>
      <c r="E260" s="21"/>
      <c r="F260" s="21"/>
      <c r="G260" s="21"/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 hidden="1">
      <c r="A261" s="21"/>
      <c r="B261" s="148"/>
      <c r="C261" s="149"/>
      <c r="D261" s="185" t="s">
        <v>110</v>
      </c>
      <c r="E261" s="152"/>
      <c r="F261" s="21"/>
      <c r="G261" s="152" t="s">
        <v>425</v>
      </c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 hidden="1">
      <c r="A262" s="21"/>
      <c r="B262" s="148"/>
      <c r="C262" s="149"/>
      <c r="D262" s="185" t="s">
        <v>426</v>
      </c>
      <c r="E262" s="152"/>
      <c r="F262" s="21"/>
      <c r="G262" s="152" t="s">
        <v>427</v>
      </c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t="30" hidden="1">
      <c r="A263" s="21"/>
      <c r="B263" s="148"/>
      <c r="C263" s="149"/>
      <c r="D263" s="185" t="s">
        <v>428</v>
      </c>
      <c r="E263" s="152"/>
      <c r="F263" s="21"/>
      <c r="G263" s="152" t="s">
        <v>429</v>
      </c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30" hidden="1">
      <c r="A264" s="21"/>
      <c r="B264" s="148"/>
      <c r="C264" s="149"/>
      <c r="D264" s="185" t="s">
        <v>430</v>
      </c>
      <c r="E264" s="152"/>
      <c r="F264" s="21"/>
      <c r="G264" s="152" t="s">
        <v>431</v>
      </c>
      <c r="H264" s="21"/>
      <c r="I264" s="21"/>
      <c r="J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30" hidden="1">
      <c r="A265" s="21"/>
      <c r="B265" s="148"/>
      <c r="C265" s="149"/>
      <c r="D265" s="185" t="s">
        <v>432</v>
      </c>
      <c r="E265" s="152"/>
      <c r="F265" s="21"/>
      <c r="G265" s="152" t="s">
        <v>113</v>
      </c>
      <c r="H265" s="21"/>
      <c r="I265" s="21"/>
      <c r="J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 ht="30" hidden="1">
      <c r="A266" s="21"/>
      <c r="B266" s="148"/>
      <c r="C266" s="149"/>
      <c r="D266" s="185" t="s">
        <v>433</v>
      </c>
      <c r="E266" s="152"/>
      <c r="F266" s="152"/>
      <c r="G266" s="153"/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 ht="30" hidden="1">
      <c r="A267" s="21"/>
      <c r="B267" s="148"/>
      <c r="C267" s="149"/>
      <c r="D267" s="134"/>
      <c r="E267" s="21"/>
      <c r="F267" s="21"/>
      <c r="G267" s="21"/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 hidden="1">
      <c r="A268" s="21"/>
      <c r="B268" s="148"/>
      <c r="C268" s="21"/>
      <c r="D268" s="134"/>
      <c r="E268" s="21"/>
      <c r="F268" s="21"/>
      <c r="G268" s="21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 ht="27" hidden="1">
      <c r="A269" s="21"/>
      <c r="B269" s="154"/>
      <c r="C269" s="155" t="s">
        <v>434</v>
      </c>
      <c r="D269" s="186" t="s">
        <v>435</v>
      </c>
      <c r="E269" s="157"/>
      <c r="F269" s="157"/>
      <c r="G269" s="158"/>
      <c r="H269" s="159" t="s">
        <v>436</v>
      </c>
      <c r="I269" s="160"/>
      <c r="J269" s="160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 ht="27" hidden="1">
      <c r="A270" s="21"/>
      <c r="B270" s="154"/>
      <c r="C270" s="155" t="s">
        <v>437</v>
      </c>
      <c r="D270" s="186" t="s">
        <v>438</v>
      </c>
      <c r="E270" s="157"/>
      <c r="F270" s="157"/>
      <c r="G270" s="158"/>
      <c r="H270" s="159" t="s">
        <v>439</v>
      </c>
      <c r="I270" s="160"/>
      <c r="J270" s="160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>
      <c r="A271" s="21"/>
      <c r="B271" s="148"/>
      <c r="C271" s="21"/>
      <c r="D271" s="134"/>
      <c r="E271" s="21"/>
      <c r="F271" s="21"/>
      <c r="G271" s="21"/>
      <c r="H271" s="21"/>
      <c r="I271" s="21"/>
      <c r="J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>
      <c r="A272" s="21"/>
      <c r="B272" s="148"/>
      <c r="C272" s="21"/>
      <c r="D272" s="134"/>
      <c r="E272" s="21"/>
      <c r="F272" s="21"/>
      <c r="G272" s="21"/>
      <c r="H272" s="21"/>
      <c r="I272" s="21"/>
      <c r="J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134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134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134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134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134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134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134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134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134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134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134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134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134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134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134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134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134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134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134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134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134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134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134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134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134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134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134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134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134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134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134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134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134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134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134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134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134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134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134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134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134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  <row r="314" spans="1:66">
      <c r="A314" s="21"/>
      <c r="B314" s="148"/>
      <c r="C314" s="21"/>
      <c r="D314" s="134"/>
      <c r="E314" s="21"/>
      <c r="F314" s="21"/>
      <c r="G314" s="21"/>
      <c r="H314" s="21"/>
      <c r="I314" s="21"/>
      <c r="J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150"/>
      <c r="BJ314" s="150"/>
      <c r="BK314" s="150"/>
      <c r="BL314" s="150"/>
      <c r="BM314" s="150"/>
      <c r="BN314" s="150"/>
    </row>
    <row r="315" spans="1:66">
      <c r="A315" s="21"/>
      <c r="B315" s="148"/>
      <c r="C315" s="21"/>
      <c r="D315" s="134"/>
      <c r="E315" s="21"/>
      <c r="F315" s="21"/>
      <c r="G315" s="21"/>
      <c r="H315" s="21"/>
      <c r="I315" s="21"/>
      <c r="J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150"/>
      <c r="BJ315" s="150"/>
      <c r="BK315" s="150"/>
      <c r="BL315" s="150"/>
      <c r="BM315" s="150"/>
      <c r="BN315" s="150"/>
    </row>
    <row r="316" spans="1:66">
      <c r="A316" s="21"/>
      <c r="B316" s="148"/>
      <c r="C316" s="21"/>
      <c r="D316" s="134"/>
      <c r="E316" s="21"/>
      <c r="F316" s="21"/>
      <c r="G316" s="21"/>
      <c r="H316" s="21"/>
      <c r="I316" s="21"/>
      <c r="J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150"/>
      <c r="BJ316" s="150"/>
      <c r="BK316" s="150"/>
      <c r="BL316" s="150"/>
      <c r="BM316" s="150"/>
      <c r="BN316" s="150"/>
    </row>
    <row r="317" spans="1:66">
      <c r="A317" s="21"/>
      <c r="B317" s="148"/>
      <c r="C317" s="21"/>
      <c r="D317" s="134"/>
      <c r="E317" s="21"/>
      <c r="F317" s="21"/>
      <c r="G317" s="21"/>
      <c r="H317" s="21"/>
      <c r="I317" s="21"/>
      <c r="J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150"/>
      <c r="BJ317" s="150"/>
      <c r="BK317" s="150"/>
      <c r="BL317" s="150"/>
      <c r="BM317" s="150"/>
      <c r="BN317" s="150"/>
    </row>
    <row r="318" spans="1:66">
      <c r="A318" s="21"/>
      <c r="B318" s="148"/>
      <c r="C318" s="21"/>
      <c r="D318" s="134"/>
      <c r="E318" s="21"/>
      <c r="F318" s="21"/>
      <c r="G318" s="21"/>
      <c r="H318" s="21"/>
      <c r="I318" s="21"/>
      <c r="J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150"/>
      <c r="BJ318" s="150"/>
      <c r="BK318" s="150"/>
      <c r="BL318" s="150"/>
      <c r="BM318" s="150"/>
      <c r="BN318" s="150"/>
    </row>
  </sheetData>
  <sortState ref="A10:FE232">
    <sortCondition ref="E10:E232"/>
  </sortState>
  <mergeCells count="91">
    <mergeCell ref="AP8:AP9"/>
    <mergeCell ref="W8:W9"/>
    <mergeCell ref="X8:X9"/>
    <mergeCell ref="Y8:Y9"/>
    <mergeCell ref="Z8:Z9"/>
    <mergeCell ref="AA8:AA9"/>
    <mergeCell ref="AB8:AB9"/>
    <mergeCell ref="AH8:AH9"/>
    <mergeCell ref="Q252:R252"/>
    <mergeCell ref="W252:X252"/>
    <mergeCell ref="AA252:AB252"/>
    <mergeCell ref="AO8:AO9"/>
    <mergeCell ref="Q8:Q9"/>
    <mergeCell ref="R8:R9"/>
    <mergeCell ref="S8:S9"/>
    <mergeCell ref="T8:T9"/>
    <mergeCell ref="U8:U9"/>
    <mergeCell ref="AJ7:AK7"/>
    <mergeCell ref="AQ8:AQ9"/>
    <mergeCell ref="A248:C248"/>
    <mergeCell ref="E248:K248"/>
    <mergeCell ref="W251:X251"/>
    <mergeCell ref="AI8:AI9"/>
    <mergeCell ref="AJ8:AJ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L8:L9"/>
    <mergeCell ref="M8:M9"/>
    <mergeCell ref="N8:N9"/>
    <mergeCell ref="O8:O9"/>
    <mergeCell ref="P8:P9"/>
    <mergeCell ref="V7:W7"/>
    <mergeCell ref="X7:Y7"/>
    <mergeCell ref="Z7:AA7"/>
    <mergeCell ref="AB7:AC7"/>
    <mergeCell ref="BO6:BO8"/>
    <mergeCell ref="AL7:AM7"/>
    <mergeCell ref="AN7:AO7"/>
    <mergeCell ref="AP7:AQ7"/>
    <mergeCell ref="AR7:AU7"/>
    <mergeCell ref="AV7:AY7"/>
    <mergeCell ref="BJ6:BN7"/>
    <mergeCell ref="L6:AQ6"/>
    <mergeCell ref="AD7:AE7"/>
    <mergeCell ref="AF7:AG7"/>
    <mergeCell ref="V8:V9"/>
    <mergeCell ref="AH7:AI7"/>
    <mergeCell ref="L7:M7"/>
    <mergeCell ref="N7:O7"/>
    <mergeCell ref="P7:Q7"/>
    <mergeCell ref="R7:S7"/>
    <mergeCell ref="T7:U7"/>
    <mergeCell ref="AZ6:BC7"/>
    <mergeCell ref="BD6:BD8"/>
    <mergeCell ref="BE6:BE8"/>
    <mergeCell ref="BF6:BI7"/>
    <mergeCell ref="CX6:DI6"/>
    <mergeCell ref="BP6:BP8"/>
    <mergeCell ref="BQ6:BQ8"/>
    <mergeCell ref="CU6:CU8"/>
    <mergeCell ref="CV6:CV8"/>
    <mergeCell ref="CW6:CW8"/>
    <mergeCell ref="DH7:DI7"/>
    <mergeCell ref="CX7:CY7"/>
    <mergeCell ref="CZ7:DA7"/>
    <mergeCell ref="DB7:DC7"/>
    <mergeCell ref="DD7:DE7"/>
    <mergeCell ref="DF7:DG7"/>
    <mergeCell ref="BQ2:CW2"/>
    <mergeCell ref="A3:CW3"/>
    <mergeCell ref="A4:CW4"/>
    <mergeCell ref="A5:CW5"/>
    <mergeCell ref="A6:A8"/>
    <mergeCell ref="B6:B7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AR6:AY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18"/>
  <sheetViews>
    <sheetView topLeftCell="AW131" workbookViewId="0">
      <selection activeCell="F249" sqref="F249"/>
    </sheetView>
  </sheetViews>
  <sheetFormatPr defaultColWidth="8" defaultRowHeight="24.6"/>
  <cols>
    <col min="1" max="1" width="4.88671875" style="1" customWidth="1"/>
    <col min="2" max="2" width="11.44140625" style="2" customWidth="1"/>
    <col min="3" max="3" width="20.5546875" style="1" customWidth="1"/>
    <col min="4" max="4" width="12.109375" style="181" customWidth="1"/>
    <col min="5" max="5" width="8.5546875" style="1" hidden="1" customWidth="1"/>
    <col min="6" max="6" width="10" style="1" hidden="1" customWidth="1"/>
    <col min="7" max="7" width="14.44140625" style="1" hidden="1" customWidth="1"/>
    <col min="8" max="8" width="16.88671875" style="1" hidden="1" customWidth="1"/>
    <col min="9" max="9" width="9.44140625" style="1" hidden="1" customWidth="1"/>
    <col min="10" max="10" width="12.44140625" style="1" hidden="1" customWidth="1"/>
    <col min="11" max="11" width="18.44140625" style="3" hidden="1" customWidth="1"/>
    <col min="12" max="40" width="4.5546875" style="1" hidden="1" customWidth="1"/>
    <col min="41" max="41" width="5" style="1" hidden="1" customWidth="1"/>
    <col min="42" max="42" width="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5.5546875" style="21" customWidth="1"/>
    <col min="68" max="68" width="6" style="133" customWidth="1"/>
    <col min="69" max="69" width="5.5546875" style="21" customWidth="1"/>
    <col min="70" max="98" width="7.33203125" style="21" hidden="1" customWidth="1"/>
    <col min="99" max="99" width="5.6640625" style="21" customWidth="1"/>
    <col min="100" max="101" width="7.44140625" style="21" customWidth="1"/>
    <col min="102" max="106" width="4.6640625" style="21" customWidth="1"/>
    <col min="107" max="107" width="4.6640625" style="134" customWidth="1"/>
    <col min="108" max="108" width="4.6640625" style="21" customWidth="1"/>
    <col min="109" max="109" width="4.33203125" style="134" customWidth="1"/>
    <col min="110" max="111" width="4.33203125" style="21" customWidth="1"/>
    <col min="112" max="113" width="4.44140625" style="21" customWidth="1"/>
    <col min="114" max="114" width="8" style="21" customWidth="1"/>
    <col min="115" max="115" width="5.44140625" style="21" customWidth="1"/>
    <col min="116" max="116" width="4.33203125" style="21" customWidth="1"/>
    <col min="117" max="117" width="4.5546875" style="21" customWidth="1"/>
    <col min="118" max="118" width="6.44140625" style="21" customWidth="1"/>
    <col min="119" max="119" width="8" style="21" customWidth="1"/>
    <col min="120" max="129" width="8" style="134" customWidth="1"/>
    <col min="130" max="159" width="8" style="134"/>
    <col min="160" max="16384" width="8" style="21"/>
  </cols>
  <sheetData>
    <row r="1" spans="1:159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59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59" s="23" customFormat="1" ht="27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</row>
    <row r="4" spans="1:159" s="23" customFormat="1" ht="27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</row>
    <row r="5" spans="1:159" s="23" customFormat="1" ht="27">
      <c r="A5" s="353" t="s">
        <v>443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</row>
    <row r="6" spans="1:159" s="27" customFormat="1">
      <c r="A6" s="312" t="s">
        <v>3</v>
      </c>
      <c r="B6" s="354" t="s">
        <v>4</v>
      </c>
      <c r="C6" s="315" t="s">
        <v>5</v>
      </c>
      <c r="D6" s="393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97" t="s">
        <v>20</v>
      </c>
      <c r="BP6" s="395" t="s">
        <v>21</v>
      </c>
      <c r="BQ6" s="396" t="s">
        <v>22</v>
      </c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397" t="s">
        <v>23</v>
      </c>
      <c r="CV6" s="398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</row>
    <row r="7" spans="1:159" s="27" customFormat="1">
      <c r="A7" s="312"/>
      <c r="B7" s="355"/>
      <c r="C7" s="356"/>
      <c r="D7" s="394"/>
      <c r="E7" s="349"/>
      <c r="F7" s="356"/>
      <c r="G7" s="312"/>
      <c r="H7" s="349"/>
      <c r="I7" s="323"/>
      <c r="J7" s="323"/>
      <c r="K7" s="351"/>
      <c r="L7" s="328" t="s">
        <v>25</v>
      </c>
      <c r="M7" s="329"/>
      <c r="N7" s="314" t="s">
        <v>26</v>
      </c>
      <c r="O7" s="314"/>
      <c r="P7" s="314" t="s">
        <v>27</v>
      </c>
      <c r="Q7" s="314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37" t="s">
        <v>40</v>
      </c>
      <c r="AQ7" s="337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97"/>
      <c r="BP7" s="395"/>
      <c r="BQ7" s="396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397"/>
      <c r="CV7" s="399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</row>
    <row r="8" spans="1:159" s="27" customFormat="1" ht="63">
      <c r="A8" s="312"/>
      <c r="B8" s="28" t="s">
        <v>43</v>
      </c>
      <c r="C8" s="356"/>
      <c r="D8" s="394"/>
      <c r="E8" s="349"/>
      <c r="F8" s="356"/>
      <c r="G8" s="312"/>
      <c r="H8" s="350"/>
      <c r="I8" s="323"/>
      <c r="J8" s="323"/>
      <c r="K8" s="351"/>
      <c r="L8" s="315" t="s">
        <v>44</v>
      </c>
      <c r="M8" s="314" t="s">
        <v>45</v>
      </c>
      <c r="N8" s="315" t="s">
        <v>44</v>
      </c>
      <c r="O8" s="317" t="s">
        <v>45</v>
      </c>
      <c r="P8" s="312" t="s">
        <v>44</v>
      </c>
      <c r="Q8" s="314" t="s">
        <v>45</v>
      </c>
      <c r="R8" s="312" t="s">
        <v>44</v>
      </c>
      <c r="S8" s="313" t="s">
        <v>45</v>
      </c>
      <c r="T8" s="312" t="s">
        <v>44</v>
      </c>
      <c r="U8" s="313" t="s">
        <v>45</v>
      </c>
      <c r="V8" s="312" t="s">
        <v>44</v>
      </c>
      <c r="W8" s="313" t="s">
        <v>45</v>
      </c>
      <c r="X8" s="312" t="s">
        <v>44</v>
      </c>
      <c r="Y8" s="313" t="s">
        <v>45</v>
      </c>
      <c r="Z8" s="312" t="s">
        <v>44</v>
      </c>
      <c r="AA8" s="313" t="s">
        <v>45</v>
      </c>
      <c r="AB8" s="312" t="s">
        <v>44</v>
      </c>
      <c r="AC8" s="313" t="s">
        <v>45</v>
      </c>
      <c r="AD8" s="312" t="s">
        <v>44</v>
      </c>
      <c r="AE8" s="310" t="s">
        <v>45</v>
      </c>
      <c r="AF8" s="312" t="s">
        <v>44</v>
      </c>
      <c r="AG8" s="310" t="s">
        <v>45</v>
      </c>
      <c r="AH8" s="312" t="s">
        <v>44</v>
      </c>
      <c r="AI8" s="310" t="s">
        <v>45</v>
      </c>
      <c r="AJ8" s="312" t="s">
        <v>44</v>
      </c>
      <c r="AK8" s="310" t="s">
        <v>45</v>
      </c>
      <c r="AL8" s="312" t="s">
        <v>44</v>
      </c>
      <c r="AM8" s="310" t="s">
        <v>45</v>
      </c>
      <c r="AN8" s="312" t="s">
        <v>44</v>
      </c>
      <c r="AO8" s="310" t="s">
        <v>45</v>
      </c>
      <c r="AP8" s="337" t="s">
        <v>44</v>
      </c>
      <c r="AQ8" s="337" t="s">
        <v>45</v>
      </c>
      <c r="AR8" s="180" t="s">
        <v>46</v>
      </c>
      <c r="AS8" s="180" t="s">
        <v>47</v>
      </c>
      <c r="AT8" s="180" t="s">
        <v>48</v>
      </c>
      <c r="AU8" s="30" t="s">
        <v>40</v>
      </c>
      <c r="AV8" s="31" t="s">
        <v>46</v>
      </c>
      <c r="AW8" s="31" t="s">
        <v>47</v>
      </c>
      <c r="AX8" s="31" t="s">
        <v>48</v>
      </c>
      <c r="AY8" s="30" t="s">
        <v>40</v>
      </c>
      <c r="AZ8" s="31" t="s">
        <v>46</v>
      </c>
      <c r="BA8" s="31" t="s">
        <v>47</v>
      </c>
      <c r="BB8" s="31" t="s">
        <v>48</v>
      </c>
      <c r="BC8" s="3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97"/>
      <c r="BP8" s="395"/>
      <c r="BQ8" s="396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397"/>
      <c r="CV8" s="400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</row>
    <row r="9" spans="1:159" s="27" customFormat="1">
      <c r="A9" s="38" t="s">
        <v>55</v>
      </c>
      <c r="B9" s="39" t="s">
        <v>56</v>
      </c>
      <c r="C9" s="38" t="s">
        <v>57</v>
      </c>
      <c r="D9" s="47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16"/>
      <c r="M9" s="314"/>
      <c r="N9" s="316"/>
      <c r="O9" s="318"/>
      <c r="P9" s="312"/>
      <c r="Q9" s="314"/>
      <c r="R9" s="312"/>
      <c r="S9" s="313"/>
      <c r="T9" s="312"/>
      <c r="U9" s="313"/>
      <c r="V9" s="312"/>
      <c r="W9" s="313"/>
      <c r="X9" s="312"/>
      <c r="Y9" s="313"/>
      <c r="Z9" s="312"/>
      <c r="AA9" s="313"/>
      <c r="AB9" s="312"/>
      <c r="AC9" s="313"/>
      <c r="AD9" s="312"/>
      <c r="AE9" s="310"/>
      <c r="AF9" s="312"/>
      <c r="AG9" s="310"/>
      <c r="AH9" s="312"/>
      <c r="AI9" s="310"/>
      <c r="AJ9" s="312"/>
      <c r="AK9" s="310"/>
      <c r="AL9" s="312"/>
      <c r="AM9" s="310"/>
      <c r="AN9" s="312"/>
      <c r="AO9" s="310"/>
      <c r="AP9" s="337"/>
      <c r="AQ9" s="337"/>
      <c r="AR9" s="40" t="s">
        <v>66</v>
      </c>
      <c r="AS9" s="40" t="s">
        <v>67</v>
      </c>
      <c r="AT9" s="40" t="s">
        <v>68</v>
      </c>
      <c r="AU9" s="41" t="s">
        <v>69</v>
      </c>
      <c r="AV9" s="42" t="s">
        <v>70</v>
      </c>
      <c r="AW9" s="42" t="s">
        <v>71</v>
      </c>
      <c r="AX9" s="42" t="s">
        <v>72</v>
      </c>
      <c r="AY9" s="41" t="s">
        <v>73</v>
      </c>
      <c r="AZ9" s="42" t="s">
        <v>74</v>
      </c>
      <c r="BA9" s="42" t="s">
        <v>75</v>
      </c>
      <c r="BB9" s="42" t="s">
        <v>76</v>
      </c>
      <c r="BC9" s="4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</row>
    <row r="10" spans="1:159" s="3" customFormat="1">
      <c r="A10" s="4">
        <v>194</v>
      </c>
      <c r="B10" s="48">
        <v>80030071</v>
      </c>
      <c r="C10" s="49" t="s">
        <v>186</v>
      </c>
      <c r="D10" s="182" t="s">
        <v>153</v>
      </c>
      <c r="E10" s="50" t="s">
        <v>153</v>
      </c>
      <c r="F10" s="50" t="s">
        <v>106</v>
      </c>
      <c r="G10" s="50" t="s">
        <v>107</v>
      </c>
      <c r="H10" s="50" t="s">
        <v>108</v>
      </c>
      <c r="I10" s="4">
        <v>40</v>
      </c>
      <c r="J10" s="4" t="s">
        <v>109</v>
      </c>
      <c r="K10" s="4" t="s">
        <v>113</v>
      </c>
      <c r="L10" s="6">
        <v>0</v>
      </c>
      <c r="M10" s="7">
        <f t="shared" ref="M10:M73" si="4">IF(L10=0,0,IF(L10&lt;10,1,IF(MOD(L10,30)&lt;10,ROUNDDOWN(L10/30,0),ROUNDUP(L10/30,0))))</f>
        <v>0</v>
      </c>
      <c r="N10" s="6">
        <v>28</v>
      </c>
      <c r="O10" s="7">
        <f t="shared" ref="O10:O73" si="5">IF(N10=0,0,IF(N10&lt;10,1,IF(MOD(N10,30)&lt;10,ROUNDDOWN(N10/30,0),ROUNDUP(N10/30,0))))</f>
        <v>1</v>
      </c>
      <c r="P10" s="6">
        <v>59</v>
      </c>
      <c r="Q10" s="7">
        <f t="shared" ref="Q10:Q73" si="6">IF(P10=0,0,IF(P10&lt;10,1,IF(MOD(P10,30)&lt;10,ROUNDDOWN(P10/30,0),ROUNDUP(P10/30,0))))</f>
        <v>2</v>
      </c>
      <c r="R10" s="6">
        <v>186</v>
      </c>
      <c r="S10" s="8">
        <f t="shared" ref="S10:S73" si="7">IF(R10=0,0,IF(R10&lt;10,1,IF(MOD(R10,30)&lt;10,ROUNDDOWN(R10/30,0),ROUNDUP(R10/30,0))))</f>
        <v>6</v>
      </c>
      <c r="T10" s="6">
        <v>205</v>
      </c>
      <c r="U10" s="8">
        <f t="shared" ref="U10:U73" si="8">IF(T10=0,0,IF(T10&lt;10,1,IF(MOD(T10,30)&lt;10,ROUNDDOWN(T10/30,0),ROUNDUP(T10/30,0))))</f>
        <v>7</v>
      </c>
      <c r="V10" s="6">
        <v>237</v>
      </c>
      <c r="W10" s="8">
        <f t="shared" ref="W10:W73" si="9">IF(V10=0,0,IF(V10&lt;10,1,IF(MOD(V10,30)&lt;10,ROUNDDOWN(V10/30,0),ROUNDUP(V10/30,0))))</f>
        <v>8</v>
      </c>
      <c r="X10" s="6">
        <v>209</v>
      </c>
      <c r="Y10" s="8">
        <f t="shared" ref="Y10:Y73" si="10">IF(X10=0,0,IF(X10&lt;10,1,IF(MOD(X10,30)&lt;10,ROUNDDOWN(X10/30,0),ROUNDUP(X10/30,0))))</f>
        <v>7</v>
      </c>
      <c r="Z10" s="6">
        <v>216</v>
      </c>
      <c r="AA10" s="8">
        <f t="shared" ref="AA10:AA73" si="11">IF(Z10=0,0,IF(Z10&lt;10,1,IF(MOD(Z10,30)&lt;10,ROUNDDOWN(Z10/30,0),ROUNDUP(Z10/30,0))))</f>
        <v>7</v>
      </c>
      <c r="AB10" s="6">
        <v>220</v>
      </c>
      <c r="AC10" s="8">
        <f t="shared" ref="AC10:AC73" si="12">IF(AB10=0,0,IF(AB10&lt;10,1,IF(MOD(AB10,30)&lt;10,ROUNDDOWN(AB10/30,0),ROUNDUP(AB10/30,0))))</f>
        <v>8</v>
      </c>
      <c r="AD10" s="9">
        <v>0</v>
      </c>
      <c r="AE10" s="10">
        <f t="shared" ref="AE10:AE73" si="13">IF(AD10=0,0,IF(AD10&lt;10,1,IF(MOD(AD10,35)&lt;10,ROUNDDOWN(AD10/35,0),ROUNDUP(AD10/35,0))))</f>
        <v>0</v>
      </c>
      <c r="AF10" s="9">
        <v>0</v>
      </c>
      <c r="AG10" s="10">
        <f t="shared" ref="AG10:AG73" si="14">IF(AF10=0,0,IF(AF10&lt;10,1,IF(MOD(AF10,35)&lt;10,ROUNDDOWN(AF10/35,0),ROUNDUP(AF10/35,0))))</f>
        <v>0</v>
      </c>
      <c r="AH10" s="9">
        <v>0</v>
      </c>
      <c r="AI10" s="10">
        <f t="shared" ref="AI10:AI73" si="15">IF(AH10=0,0,IF(AH10&lt;10,1,IF(MOD(AH10,35)&lt;10,ROUNDDOWN(AH10/35,0),ROUNDUP(AH10/35,0))))</f>
        <v>0</v>
      </c>
      <c r="AJ10" s="9"/>
      <c r="AK10" s="10">
        <f t="shared" ref="AK10:AK73" si="16">IF(AJ10=0,0,IF(AJ10&lt;10,1,IF(MOD(AJ10,35)&lt;10,ROUNDDOWN(AJ10/35,0),ROUNDUP(AJ10/35,0))))</f>
        <v>0</v>
      </c>
      <c r="AL10" s="9"/>
      <c r="AM10" s="10">
        <f t="shared" ref="AM10:AM73" si="17">IF(AL10=0,0,IF(AL10&lt;10,1,IF(MOD(AL10,35)&lt;10,ROUNDDOWN(AL10/35,0),ROUNDUP(AL10/35,0))))</f>
        <v>0</v>
      </c>
      <c r="AN10" s="9"/>
      <c r="AO10" s="10">
        <f t="shared" ref="AO10:AO73" si="18">IF(AN10=0,0,IF(AN10&lt;10,1,IF(MOD(AN10,35)&lt;10,ROUNDDOWN(AN10/35,0),ROUNDUP(AN10/35,0))))</f>
        <v>0</v>
      </c>
      <c r="AP10" s="11">
        <f t="shared" ref="AP10:AP73" si="19">SUM(L10+N10+P10+R10+T10+V10+X10+Z10+AB10+AD10+AF10+AH10+AJ10+AL10+AN10)</f>
        <v>1360</v>
      </c>
      <c r="AQ10" s="11">
        <f t="shared" ref="AQ10:AQ73" si="20">SUM(M10+O10+Q10+S10+U10+W10+Y10+AA10+AC10+AE10+AG10+AI10+AK10+AM10+AO10)</f>
        <v>46</v>
      </c>
      <c r="AR10" s="4">
        <v>1</v>
      </c>
      <c r="AS10" s="4">
        <v>3</v>
      </c>
      <c r="AT10" s="4">
        <v>57</v>
      </c>
      <c r="AU10" s="51">
        <f t="shared" ref="AU10:AU73" si="21">SUM(AR10:AT10)</f>
        <v>61</v>
      </c>
      <c r="AV10" s="13">
        <f t="shared" ref="AV10:AV73" si="22">IF(AP10&lt;1,0,IF(OR(AND(K10="ป.ปกติ",AP10&lt;=40),K10=""),0,1))</f>
        <v>1</v>
      </c>
      <c r="AW10" s="13">
        <f t="shared" ref="AW10:AW73" si="23">IF(AP10&lt;=119,0,IF(AP10&lt;=719,1,IF(AP10&lt;=1079,2,IF(AP10&lt;=1679,3,4))))</f>
        <v>3</v>
      </c>
      <c r="AX10" s="52">
        <f t="shared" ref="AX10:AX41" si="24">IF(AP10&lt;1,0,IF(AND((L10+N10+P10+R10+T10+V10+X10+Z10+AB10)&lt;=40,(L10+N10+P10+R10+T10+V10+X10+Z10+AB10)&gt;0,(AP10)&lt;120),"กรอก",ROUND((IF(AP10&lt;120,((IF((L10+N10+P10+R10+T10+V10+X10+Z10+AB10)=0,0,(IF((L10+N10+P10+R10+T10+V10+X10+Z10+AB10)&lt;=80,6,8))))+((((AE10+AG10+AI10)*30)/20)+(((AK10+AM10+AO10)*35)/20))),(((M10+O10+Q10)*20)/20)+(((S10+U10+W10+Y10+AA10+AC10)*25)/20)+(((AE10+AG10+AI10)*30)/20)+(((AK10+AM10+AO10)*35)/20))),0)))</f>
        <v>57</v>
      </c>
      <c r="AY10" s="51">
        <f t="shared" ref="AY10:AY73" si="25">SUM(AV10:AX10)</f>
        <v>61</v>
      </c>
      <c r="AZ10" s="15">
        <f t="shared" ref="AZ10:AZ73" si="26">SUM(AR10)-AV10</f>
        <v>0</v>
      </c>
      <c r="BA10" s="15">
        <f t="shared" ref="BA10:BA73" si="27">SUM(AS10)-AW10</f>
        <v>0</v>
      </c>
      <c r="BB10" s="15">
        <f t="shared" ref="BB10:BB73" si="28">SUM(AT10)-AX10</f>
        <v>0</v>
      </c>
      <c r="BC10" s="12">
        <f t="shared" ref="BC10:BC73" si="29">SUM(AU10)-AY10</f>
        <v>0</v>
      </c>
      <c r="BD10" s="16">
        <f t="shared" ref="BD10:BD73" si="30">IFERROR(SUM(BC10)/AY10*100,0)</f>
        <v>0</v>
      </c>
      <c r="BE10" s="16">
        <f t="shared" ref="BE10:BE73" si="31">IFERROR(SUM(BB10)/AX10*100,0)</f>
        <v>0</v>
      </c>
      <c r="BF10" s="175"/>
      <c r="BG10" s="175"/>
      <c r="BH10" s="175">
        <v>5</v>
      </c>
      <c r="BI10" s="54">
        <f t="shared" ref="BI10:BI73" si="32">SUM(BF10:BH10)</f>
        <v>5</v>
      </c>
      <c r="BJ10" s="18">
        <f t="shared" ref="BJ10:BJ73" si="33">AU10-BI10</f>
        <v>56</v>
      </c>
      <c r="BK10" s="18">
        <v>3</v>
      </c>
      <c r="BL10" s="18">
        <f t="shared" ref="BL10:BL73" si="34">BJ10+BK10</f>
        <v>59</v>
      </c>
      <c r="BM10" s="18">
        <f t="shared" ref="BM10:BM73" si="35">BL10-AY10</f>
        <v>-2</v>
      </c>
      <c r="BN10" s="18">
        <f t="shared" ref="BN10:BN73" si="36">BM10/AY10*100</f>
        <v>-3.278688524590164</v>
      </c>
      <c r="BO10" s="73"/>
      <c r="BP10" s="55"/>
      <c r="BQ10" s="74">
        <v>1</v>
      </c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60"/>
      <c r="CV10" s="56">
        <f t="shared" ref="CV10:CV15" si="37">BC10+BQ10</f>
        <v>1</v>
      </c>
      <c r="CW10" s="172">
        <f t="shared" ref="CW10:CW73" si="38">CV10/AY10*100</f>
        <v>1.639344262295082</v>
      </c>
      <c r="CX10" s="60"/>
      <c r="CY10" s="60"/>
      <c r="CZ10" s="60"/>
      <c r="DA10" s="60"/>
      <c r="DB10" s="60"/>
      <c r="DC10" s="75"/>
      <c r="DD10" s="60"/>
      <c r="DE10" s="75"/>
      <c r="DF10" s="60"/>
      <c r="DG10" s="60"/>
      <c r="DH10" s="60"/>
      <c r="DI10" s="60"/>
      <c r="DK10" s="3">
        <v>1</v>
      </c>
      <c r="DL10" s="3">
        <v>3</v>
      </c>
      <c r="DM10" s="3">
        <v>59</v>
      </c>
      <c r="DN10" s="3">
        <v>63</v>
      </c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</row>
    <row r="11" spans="1:159" s="3" customFormat="1">
      <c r="A11" s="56">
        <v>216</v>
      </c>
      <c r="B11" s="58">
        <v>80030243</v>
      </c>
      <c r="C11" s="59" t="s">
        <v>365</v>
      </c>
      <c r="D11" s="75" t="s">
        <v>324</v>
      </c>
      <c r="E11" s="60" t="s">
        <v>324</v>
      </c>
      <c r="F11" s="60" t="s">
        <v>106</v>
      </c>
      <c r="G11" s="60" t="s">
        <v>107</v>
      </c>
      <c r="H11" s="60" t="s">
        <v>108</v>
      </c>
      <c r="I11" s="56">
        <v>27</v>
      </c>
      <c r="J11" s="56" t="s">
        <v>116</v>
      </c>
      <c r="K11" s="56" t="s">
        <v>113</v>
      </c>
      <c r="L11" s="61">
        <v>0</v>
      </c>
      <c r="M11" s="62">
        <f t="shared" si="4"/>
        <v>0</v>
      </c>
      <c r="N11" s="61">
        <v>30</v>
      </c>
      <c r="O11" s="62">
        <f t="shared" si="5"/>
        <v>1</v>
      </c>
      <c r="P11" s="61">
        <v>86</v>
      </c>
      <c r="Q11" s="62">
        <f t="shared" si="6"/>
        <v>3</v>
      </c>
      <c r="R11" s="61">
        <v>169</v>
      </c>
      <c r="S11" s="63">
        <f t="shared" si="7"/>
        <v>6</v>
      </c>
      <c r="T11" s="61">
        <v>169</v>
      </c>
      <c r="U11" s="63">
        <f t="shared" si="8"/>
        <v>6</v>
      </c>
      <c r="V11" s="61">
        <v>161</v>
      </c>
      <c r="W11" s="63">
        <f t="shared" si="9"/>
        <v>6</v>
      </c>
      <c r="X11" s="61">
        <v>165</v>
      </c>
      <c r="Y11" s="63">
        <f t="shared" si="10"/>
        <v>6</v>
      </c>
      <c r="Z11" s="61">
        <v>162</v>
      </c>
      <c r="AA11" s="63">
        <f t="shared" si="11"/>
        <v>6</v>
      </c>
      <c r="AB11" s="61">
        <v>159</v>
      </c>
      <c r="AC11" s="63">
        <f t="shared" si="12"/>
        <v>5</v>
      </c>
      <c r="AD11" s="64">
        <v>0</v>
      </c>
      <c r="AE11" s="65">
        <f t="shared" si="13"/>
        <v>0</v>
      </c>
      <c r="AF11" s="64">
        <v>0</v>
      </c>
      <c r="AG11" s="65">
        <f t="shared" si="14"/>
        <v>0</v>
      </c>
      <c r="AH11" s="64">
        <v>0</v>
      </c>
      <c r="AI11" s="65">
        <f t="shared" si="15"/>
        <v>0</v>
      </c>
      <c r="AJ11" s="64"/>
      <c r="AK11" s="65">
        <f t="shared" si="16"/>
        <v>0</v>
      </c>
      <c r="AL11" s="64"/>
      <c r="AM11" s="65">
        <f t="shared" si="17"/>
        <v>0</v>
      </c>
      <c r="AN11" s="64"/>
      <c r="AO11" s="65">
        <f t="shared" si="18"/>
        <v>0</v>
      </c>
      <c r="AP11" s="66">
        <f t="shared" si="19"/>
        <v>1101</v>
      </c>
      <c r="AQ11" s="66">
        <f t="shared" si="20"/>
        <v>39</v>
      </c>
      <c r="AR11" s="56">
        <v>1</v>
      </c>
      <c r="AS11" s="56">
        <v>3</v>
      </c>
      <c r="AT11" s="56">
        <v>48</v>
      </c>
      <c r="AU11" s="67">
        <f t="shared" si="21"/>
        <v>52</v>
      </c>
      <c r="AV11" s="68">
        <f t="shared" si="22"/>
        <v>1</v>
      </c>
      <c r="AW11" s="68">
        <f t="shared" si="23"/>
        <v>3</v>
      </c>
      <c r="AX11" s="14">
        <f t="shared" si="24"/>
        <v>48</v>
      </c>
      <c r="AY11" s="67">
        <f t="shared" si="25"/>
        <v>52</v>
      </c>
      <c r="AZ11" s="69">
        <f t="shared" si="26"/>
        <v>0</v>
      </c>
      <c r="BA11" s="69">
        <f t="shared" si="27"/>
        <v>0</v>
      </c>
      <c r="BB11" s="69">
        <f t="shared" si="28"/>
        <v>0</v>
      </c>
      <c r="BC11" s="67">
        <f t="shared" si="29"/>
        <v>0</v>
      </c>
      <c r="BD11" s="70">
        <f t="shared" si="30"/>
        <v>0</v>
      </c>
      <c r="BE11" s="70">
        <f t="shared" si="31"/>
        <v>0</v>
      </c>
      <c r="BF11" s="71"/>
      <c r="BG11" s="72"/>
      <c r="BH11" s="72">
        <v>1</v>
      </c>
      <c r="BI11" s="54">
        <f t="shared" si="32"/>
        <v>1</v>
      </c>
      <c r="BJ11" s="18">
        <f t="shared" si="33"/>
        <v>51</v>
      </c>
      <c r="BK11" s="18">
        <v>3</v>
      </c>
      <c r="BL11" s="18">
        <f t="shared" si="34"/>
        <v>54</v>
      </c>
      <c r="BM11" s="18">
        <f t="shared" si="35"/>
        <v>2</v>
      </c>
      <c r="BN11" s="18">
        <f t="shared" si="36"/>
        <v>3.8461538461538463</v>
      </c>
      <c r="BO11" s="73"/>
      <c r="BP11" s="55"/>
      <c r="BQ11" s="74">
        <v>1</v>
      </c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56">
        <f t="shared" si="37"/>
        <v>1</v>
      </c>
      <c r="CW11" s="173">
        <f t="shared" si="38"/>
        <v>1.9230769230769231</v>
      </c>
      <c r="CX11" s="60"/>
      <c r="CY11" s="60"/>
      <c r="CZ11" s="60"/>
      <c r="DA11" s="60"/>
      <c r="DB11" s="60"/>
      <c r="DC11" s="75"/>
      <c r="DD11" s="60"/>
      <c r="DE11" s="75"/>
      <c r="DF11" s="60"/>
      <c r="DG11" s="60"/>
      <c r="DH11" s="60"/>
      <c r="DI11" s="60"/>
      <c r="DK11" s="3">
        <v>1</v>
      </c>
      <c r="DL11" s="3">
        <v>3</v>
      </c>
      <c r="DM11" s="3">
        <v>46</v>
      </c>
      <c r="DN11" s="3">
        <v>50</v>
      </c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</row>
    <row r="12" spans="1:159" s="3" customFormat="1">
      <c r="A12" s="56">
        <v>219</v>
      </c>
      <c r="B12" s="58">
        <v>80030200</v>
      </c>
      <c r="C12" s="59" t="s">
        <v>317</v>
      </c>
      <c r="D12" s="75" t="s">
        <v>315</v>
      </c>
      <c r="E12" s="60" t="s">
        <v>284</v>
      </c>
      <c r="F12" s="60" t="s">
        <v>106</v>
      </c>
      <c r="G12" s="60" t="s">
        <v>107</v>
      </c>
      <c r="H12" s="60" t="s">
        <v>108</v>
      </c>
      <c r="I12" s="56">
        <v>30</v>
      </c>
      <c r="J12" s="56" t="s">
        <v>109</v>
      </c>
      <c r="K12" s="56" t="s">
        <v>113</v>
      </c>
      <c r="L12" s="61">
        <v>22</v>
      </c>
      <c r="M12" s="62">
        <f t="shared" si="4"/>
        <v>1</v>
      </c>
      <c r="N12" s="61">
        <v>38</v>
      </c>
      <c r="O12" s="62">
        <f t="shared" si="5"/>
        <v>1</v>
      </c>
      <c r="P12" s="61">
        <v>58</v>
      </c>
      <c r="Q12" s="62">
        <f t="shared" si="6"/>
        <v>2</v>
      </c>
      <c r="R12" s="61">
        <v>82</v>
      </c>
      <c r="S12" s="63">
        <f t="shared" si="7"/>
        <v>3</v>
      </c>
      <c r="T12" s="61">
        <v>96</v>
      </c>
      <c r="U12" s="63">
        <f t="shared" si="8"/>
        <v>3</v>
      </c>
      <c r="V12" s="61">
        <v>85</v>
      </c>
      <c r="W12" s="63">
        <f t="shared" si="9"/>
        <v>3</v>
      </c>
      <c r="X12" s="61">
        <v>88</v>
      </c>
      <c r="Y12" s="63">
        <f t="shared" si="10"/>
        <v>3</v>
      </c>
      <c r="Z12" s="61">
        <v>89</v>
      </c>
      <c r="AA12" s="63">
        <f t="shared" si="11"/>
        <v>3</v>
      </c>
      <c r="AB12" s="61">
        <v>94</v>
      </c>
      <c r="AC12" s="63">
        <f t="shared" si="12"/>
        <v>3</v>
      </c>
      <c r="AD12" s="64">
        <v>0</v>
      </c>
      <c r="AE12" s="65">
        <f t="shared" si="13"/>
        <v>0</v>
      </c>
      <c r="AF12" s="64">
        <v>0</v>
      </c>
      <c r="AG12" s="65">
        <f t="shared" si="14"/>
        <v>0</v>
      </c>
      <c r="AH12" s="64">
        <v>0</v>
      </c>
      <c r="AI12" s="65">
        <f t="shared" si="15"/>
        <v>0</v>
      </c>
      <c r="AJ12" s="64"/>
      <c r="AK12" s="65">
        <f t="shared" si="16"/>
        <v>0</v>
      </c>
      <c r="AL12" s="64"/>
      <c r="AM12" s="65">
        <f t="shared" si="17"/>
        <v>0</v>
      </c>
      <c r="AN12" s="64"/>
      <c r="AO12" s="65">
        <f t="shared" si="18"/>
        <v>0</v>
      </c>
      <c r="AP12" s="66">
        <f t="shared" si="19"/>
        <v>652</v>
      </c>
      <c r="AQ12" s="66">
        <f t="shared" si="20"/>
        <v>22</v>
      </c>
      <c r="AR12" s="56">
        <v>1</v>
      </c>
      <c r="AS12" s="56">
        <v>1</v>
      </c>
      <c r="AT12" s="56">
        <v>28</v>
      </c>
      <c r="AU12" s="67">
        <f t="shared" si="21"/>
        <v>30</v>
      </c>
      <c r="AV12" s="68">
        <f t="shared" si="22"/>
        <v>1</v>
      </c>
      <c r="AW12" s="68">
        <f t="shared" si="23"/>
        <v>1</v>
      </c>
      <c r="AX12" s="14">
        <f t="shared" si="24"/>
        <v>27</v>
      </c>
      <c r="AY12" s="67">
        <f t="shared" si="25"/>
        <v>29</v>
      </c>
      <c r="AZ12" s="69">
        <f t="shared" si="26"/>
        <v>0</v>
      </c>
      <c r="BA12" s="69">
        <f t="shared" si="27"/>
        <v>0</v>
      </c>
      <c r="BB12" s="69">
        <f t="shared" si="28"/>
        <v>1</v>
      </c>
      <c r="BC12" s="67">
        <f t="shared" si="29"/>
        <v>1</v>
      </c>
      <c r="BD12" s="70">
        <f t="shared" si="30"/>
        <v>3.4482758620689653</v>
      </c>
      <c r="BE12" s="70">
        <f t="shared" si="31"/>
        <v>3.7037037037037033</v>
      </c>
      <c r="BF12" s="71"/>
      <c r="BG12" s="71"/>
      <c r="BH12" s="71">
        <v>2</v>
      </c>
      <c r="BI12" s="54">
        <f t="shared" si="32"/>
        <v>2</v>
      </c>
      <c r="BJ12" s="18">
        <f t="shared" si="33"/>
        <v>28</v>
      </c>
      <c r="BK12" s="18">
        <v>1</v>
      </c>
      <c r="BL12" s="18">
        <f t="shared" si="34"/>
        <v>29</v>
      </c>
      <c r="BM12" s="18">
        <f t="shared" si="35"/>
        <v>0</v>
      </c>
      <c r="BN12" s="18">
        <f t="shared" si="36"/>
        <v>0</v>
      </c>
      <c r="BO12" s="73"/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/>
      <c r="CV12" s="56">
        <f t="shared" si="37"/>
        <v>1</v>
      </c>
      <c r="CW12" s="173">
        <f t="shared" si="38"/>
        <v>3.4482758620689653</v>
      </c>
      <c r="CX12" s="60"/>
      <c r="CY12" s="60"/>
      <c r="CZ12" s="60"/>
      <c r="DA12" s="60"/>
      <c r="DB12" s="60"/>
      <c r="DC12" s="75"/>
      <c r="DD12" s="60"/>
      <c r="DE12" s="75"/>
      <c r="DF12" s="60"/>
      <c r="DG12" s="60"/>
      <c r="DH12" s="60"/>
      <c r="DI12" s="60"/>
      <c r="DK12" s="3">
        <v>1</v>
      </c>
      <c r="DL12" s="3">
        <v>1</v>
      </c>
      <c r="DM12" s="3">
        <v>29</v>
      </c>
      <c r="DN12" s="3">
        <v>31</v>
      </c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</row>
    <row r="13" spans="1:159" s="3" customFormat="1">
      <c r="A13" s="56">
        <v>209</v>
      </c>
      <c r="B13" s="58">
        <v>80030182</v>
      </c>
      <c r="C13" s="59" t="s">
        <v>301</v>
      </c>
      <c r="D13" s="75" t="s">
        <v>284</v>
      </c>
      <c r="E13" s="60" t="s">
        <v>284</v>
      </c>
      <c r="F13" s="60" t="s">
        <v>106</v>
      </c>
      <c r="G13" s="60" t="s">
        <v>107</v>
      </c>
      <c r="H13" s="60" t="s">
        <v>108</v>
      </c>
      <c r="I13" s="56">
        <v>42</v>
      </c>
      <c r="J13" s="56" t="s">
        <v>109</v>
      </c>
      <c r="K13" s="56" t="s">
        <v>113</v>
      </c>
      <c r="L13" s="61">
        <v>27</v>
      </c>
      <c r="M13" s="62">
        <f t="shared" si="4"/>
        <v>1</v>
      </c>
      <c r="N13" s="61">
        <v>41</v>
      </c>
      <c r="O13" s="62">
        <f t="shared" si="5"/>
        <v>2</v>
      </c>
      <c r="P13" s="61">
        <v>39</v>
      </c>
      <c r="Q13" s="62">
        <f t="shared" si="6"/>
        <v>1</v>
      </c>
      <c r="R13" s="61">
        <v>70</v>
      </c>
      <c r="S13" s="63">
        <f t="shared" si="7"/>
        <v>3</v>
      </c>
      <c r="T13" s="61">
        <v>53</v>
      </c>
      <c r="U13" s="63">
        <f t="shared" si="8"/>
        <v>2</v>
      </c>
      <c r="V13" s="61">
        <v>68</v>
      </c>
      <c r="W13" s="63">
        <f t="shared" si="9"/>
        <v>2</v>
      </c>
      <c r="X13" s="61">
        <v>73</v>
      </c>
      <c r="Y13" s="63">
        <f t="shared" si="10"/>
        <v>3</v>
      </c>
      <c r="Z13" s="61">
        <v>75</v>
      </c>
      <c r="AA13" s="63">
        <f t="shared" si="11"/>
        <v>3</v>
      </c>
      <c r="AB13" s="61">
        <v>53</v>
      </c>
      <c r="AC13" s="63">
        <f t="shared" si="12"/>
        <v>2</v>
      </c>
      <c r="AD13" s="64">
        <v>0</v>
      </c>
      <c r="AE13" s="65">
        <f t="shared" si="13"/>
        <v>0</v>
      </c>
      <c r="AF13" s="64">
        <v>0</v>
      </c>
      <c r="AG13" s="65">
        <f t="shared" si="14"/>
        <v>0</v>
      </c>
      <c r="AH13" s="64">
        <v>0</v>
      </c>
      <c r="AI13" s="65">
        <f t="shared" si="15"/>
        <v>0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499</v>
      </c>
      <c r="AQ13" s="66">
        <f t="shared" si="20"/>
        <v>19</v>
      </c>
      <c r="AR13" s="56">
        <v>1</v>
      </c>
      <c r="AS13" s="56">
        <v>1</v>
      </c>
      <c r="AT13" s="56">
        <v>23</v>
      </c>
      <c r="AU13" s="67">
        <f t="shared" si="21"/>
        <v>25</v>
      </c>
      <c r="AV13" s="68">
        <f t="shared" si="22"/>
        <v>1</v>
      </c>
      <c r="AW13" s="68">
        <f t="shared" si="23"/>
        <v>1</v>
      </c>
      <c r="AX13" s="14">
        <f t="shared" si="24"/>
        <v>23</v>
      </c>
      <c r="AY13" s="67">
        <f t="shared" si="25"/>
        <v>25</v>
      </c>
      <c r="AZ13" s="69">
        <f t="shared" si="26"/>
        <v>0</v>
      </c>
      <c r="BA13" s="69">
        <f t="shared" si="27"/>
        <v>0</v>
      </c>
      <c r="BB13" s="69">
        <f t="shared" si="28"/>
        <v>0</v>
      </c>
      <c r="BC13" s="67">
        <f t="shared" si="29"/>
        <v>0</v>
      </c>
      <c r="BD13" s="70">
        <f t="shared" si="30"/>
        <v>0</v>
      </c>
      <c r="BE13" s="70">
        <f t="shared" si="31"/>
        <v>0</v>
      </c>
      <c r="BF13" s="71"/>
      <c r="BG13" s="71"/>
      <c r="BH13" s="71">
        <v>2</v>
      </c>
      <c r="BI13" s="54">
        <f t="shared" si="32"/>
        <v>2</v>
      </c>
      <c r="BJ13" s="18">
        <f t="shared" si="33"/>
        <v>23</v>
      </c>
      <c r="BK13" s="18">
        <v>3</v>
      </c>
      <c r="BL13" s="18">
        <f t="shared" si="34"/>
        <v>26</v>
      </c>
      <c r="BM13" s="18">
        <f t="shared" si="35"/>
        <v>1</v>
      </c>
      <c r="BN13" s="18">
        <f t="shared" si="36"/>
        <v>4</v>
      </c>
      <c r="BO13" s="73"/>
      <c r="BP13" s="55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 t="shared" si="37"/>
        <v>0</v>
      </c>
      <c r="CW13" s="173">
        <f t="shared" si="38"/>
        <v>0</v>
      </c>
      <c r="CX13" s="60"/>
      <c r="CY13" s="60"/>
      <c r="CZ13" s="60"/>
      <c r="DA13" s="60"/>
      <c r="DB13" s="60"/>
      <c r="DC13" s="75"/>
      <c r="DD13" s="60"/>
      <c r="DE13" s="75"/>
      <c r="DF13" s="60"/>
      <c r="DG13" s="60"/>
      <c r="DH13" s="60"/>
      <c r="DI13" s="60"/>
      <c r="DK13" s="3">
        <v>1</v>
      </c>
      <c r="DL13" s="3">
        <v>1</v>
      </c>
      <c r="DM13" s="3">
        <v>22</v>
      </c>
      <c r="DN13" s="3">
        <v>24</v>
      </c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</row>
    <row r="14" spans="1:159" s="3" customFormat="1">
      <c r="A14" s="56">
        <v>218</v>
      </c>
      <c r="B14" s="58">
        <v>80030174</v>
      </c>
      <c r="C14" s="59" t="s">
        <v>296</v>
      </c>
      <c r="D14" s="75" t="s">
        <v>294</v>
      </c>
      <c r="E14" s="60" t="s">
        <v>284</v>
      </c>
      <c r="F14" s="60" t="s">
        <v>106</v>
      </c>
      <c r="G14" s="60" t="s">
        <v>107</v>
      </c>
      <c r="H14" s="60" t="s">
        <v>108</v>
      </c>
      <c r="I14" s="56">
        <v>30</v>
      </c>
      <c r="J14" s="56" t="s">
        <v>116</v>
      </c>
      <c r="K14" s="56" t="s">
        <v>113</v>
      </c>
      <c r="L14" s="61">
        <v>25</v>
      </c>
      <c r="M14" s="62">
        <f t="shared" si="4"/>
        <v>1</v>
      </c>
      <c r="N14" s="61">
        <v>41</v>
      </c>
      <c r="O14" s="62">
        <f t="shared" si="5"/>
        <v>2</v>
      </c>
      <c r="P14" s="61">
        <v>61</v>
      </c>
      <c r="Q14" s="62">
        <f t="shared" si="6"/>
        <v>2</v>
      </c>
      <c r="R14" s="61">
        <v>64</v>
      </c>
      <c r="S14" s="63">
        <f t="shared" si="7"/>
        <v>2</v>
      </c>
      <c r="T14" s="61">
        <v>54</v>
      </c>
      <c r="U14" s="63">
        <f t="shared" si="8"/>
        <v>2</v>
      </c>
      <c r="V14" s="61">
        <v>80</v>
      </c>
      <c r="W14" s="63">
        <f t="shared" si="9"/>
        <v>3</v>
      </c>
      <c r="X14" s="61">
        <v>61</v>
      </c>
      <c r="Y14" s="63">
        <f t="shared" si="10"/>
        <v>2</v>
      </c>
      <c r="Z14" s="61">
        <v>56</v>
      </c>
      <c r="AA14" s="63">
        <f t="shared" si="11"/>
        <v>2</v>
      </c>
      <c r="AB14" s="61">
        <v>57</v>
      </c>
      <c r="AC14" s="63">
        <f t="shared" si="12"/>
        <v>2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64"/>
      <c r="AK14" s="65">
        <f t="shared" si="16"/>
        <v>0</v>
      </c>
      <c r="AL14" s="64"/>
      <c r="AM14" s="65">
        <f t="shared" si="17"/>
        <v>0</v>
      </c>
      <c r="AN14" s="64"/>
      <c r="AO14" s="65">
        <f t="shared" si="18"/>
        <v>0</v>
      </c>
      <c r="AP14" s="66">
        <f t="shared" si="19"/>
        <v>499</v>
      </c>
      <c r="AQ14" s="66">
        <f t="shared" si="20"/>
        <v>18</v>
      </c>
      <c r="AR14" s="56">
        <v>1</v>
      </c>
      <c r="AS14" s="56">
        <v>1</v>
      </c>
      <c r="AT14" s="56">
        <v>22</v>
      </c>
      <c r="AU14" s="67">
        <f t="shared" si="21"/>
        <v>24</v>
      </c>
      <c r="AV14" s="68">
        <f t="shared" si="22"/>
        <v>1</v>
      </c>
      <c r="AW14" s="68">
        <f t="shared" si="23"/>
        <v>1</v>
      </c>
      <c r="AX14" s="14">
        <f t="shared" si="24"/>
        <v>21</v>
      </c>
      <c r="AY14" s="67">
        <f t="shared" si="25"/>
        <v>23</v>
      </c>
      <c r="AZ14" s="69">
        <f t="shared" si="26"/>
        <v>0</v>
      </c>
      <c r="BA14" s="69">
        <f t="shared" si="27"/>
        <v>0</v>
      </c>
      <c r="BB14" s="69">
        <f t="shared" si="28"/>
        <v>1</v>
      </c>
      <c r="BC14" s="67">
        <f t="shared" si="29"/>
        <v>1</v>
      </c>
      <c r="BD14" s="70">
        <f t="shared" si="30"/>
        <v>4.3478260869565215</v>
      </c>
      <c r="BE14" s="70">
        <f t="shared" si="31"/>
        <v>4.7619047619047619</v>
      </c>
      <c r="BF14" s="71"/>
      <c r="BG14" s="71"/>
      <c r="BH14" s="71">
        <v>2</v>
      </c>
      <c r="BI14" s="54">
        <f t="shared" si="32"/>
        <v>2</v>
      </c>
      <c r="BJ14" s="18">
        <f t="shared" si="33"/>
        <v>22</v>
      </c>
      <c r="BK14" s="18"/>
      <c r="BL14" s="18">
        <f t="shared" si="34"/>
        <v>22</v>
      </c>
      <c r="BM14" s="18">
        <f t="shared" si="35"/>
        <v>-1</v>
      </c>
      <c r="BN14" s="18">
        <f t="shared" si="36"/>
        <v>-4.3478260869565215</v>
      </c>
      <c r="BO14" s="73"/>
      <c r="BP14" s="55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 t="shared" si="37"/>
        <v>1</v>
      </c>
      <c r="CW14" s="173">
        <f t="shared" si="38"/>
        <v>4.3478260869565215</v>
      </c>
      <c r="CX14" s="60"/>
      <c r="CY14" s="60"/>
      <c r="CZ14" s="60"/>
      <c r="DA14" s="60"/>
      <c r="DB14" s="60"/>
      <c r="DC14" s="75"/>
      <c r="DD14" s="60"/>
      <c r="DE14" s="75"/>
      <c r="DF14" s="60"/>
      <c r="DG14" s="60"/>
      <c r="DH14" s="60"/>
      <c r="DI14" s="60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</row>
    <row r="15" spans="1:159" s="3" customFormat="1">
      <c r="A15" s="56">
        <v>183</v>
      </c>
      <c r="B15" s="58">
        <v>80030015</v>
      </c>
      <c r="C15" s="59" t="s">
        <v>128</v>
      </c>
      <c r="D15" s="75" t="s">
        <v>127</v>
      </c>
      <c r="E15" s="60" t="s">
        <v>105</v>
      </c>
      <c r="F15" s="60" t="s">
        <v>106</v>
      </c>
      <c r="G15" s="60" t="s">
        <v>107</v>
      </c>
      <c r="H15" s="60" t="s">
        <v>112</v>
      </c>
      <c r="I15" s="56">
        <v>5</v>
      </c>
      <c r="J15" s="56" t="s">
        <v>116</v>
      </c>
      <c r="K15" s="56" t="s">
        <v>113</v>
      </c>
      <c r="L15" s="61">
        <v>0</v>
      </c>
      <c r="M15" s="62">
        <f t="shared" si="4"/>
        <v>0</v>
      </c>
      <c r="N15" s="61">
        <v>21</v>
      </c>
      <c r="O15" s="62">
        <f t="shared" si="5"/>
        <v>1</v>
      </c>
      <c r="P15" s="61">
        <v>19</v>
      </c>
      <c r="Q15" s="62">
        <f t="shared" si="6"/>
        <v>1</v>
      </c>
      <c r="R15" s="61">
        <v>57</v>
      </c>
      <c r="S15" s="63">
        <f t="shared" si="7"/>
        <v>2</v>
      </c>
      <c r="T15" s="61">
        <v>47</v>
      </c>
      <c r="U15" s="63">
        <f t="shared" si="8"/>
        <v>2</v>
      </c>
      <c r="V15" s="61">
        <v>56</v>
      </c>
      <c r="W15" s="63">
        <f t="shared" si="9"/>
        <v>2</v>
      </c>
      <c r="X15" s="61">
        <v>57</v>
      </c>
      <c r="Y15" s="63">
        <f t="shared" si="10"/>
        <v>2</v>
      </c>
      <c r="Z15" s="61">
        <v>43</v>
      </c>
      <c r="AA15" s="63">
        <f t="shared" si="11"/>
        <v>2</v>
      </c>
      <c r="AB15" s="61">
        <v>48</v>
      </c>
      <c r="AC15" s="63">
        <f t="shared" si="12"/>
        <v>2</v>
      </c>
      <c r="AD15" s="64">
        <v>29</v>
      </c>
      <c r="AE15" s="65">
        <f t="shared" si="13"/>
        <v>1</v>
      </c>
      <c r="AF15" s="64">
        <v>22</v>
      </c>
      <c r="AG15" s="65">
        <f t="shared" si="14"/>
        <v>1</v>
      </c>
      <c r="AH15" s="64">
        <v>45</v>
      </c>
      <c r="AI15" s="65">
        <f t="shared" si="15"/>
        <v>2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444</v>
      </c>
      <c r="AQ15" s="66">
        <f t="shared" si="20"/>
        <v>18</v>
      </c>
      <c r="AR15" s="56">
        <v>1</v>
      </c>
      <c r="AS15" s="56">
        <v>1</v>
      </c>
      <c r="AT15" s="56">
        <v>23</v>
      </c>
      <c r="AU15" s="67">
        <f t="shared" si="21"/>
        <v>25</v>
      </c>
      <c r="AV15" s="68">
        <f t="shared" si="22"/>
        <v>1</v>
      </c>
      <c r="AW15" s="68">
        <f t="shared" si="23"/>
        <v>1</v>
      </c>
      <c r="AX15" s="14">
        <f t="shared" si="24"/>
        <v>23</v>
      </c>
      <c r="AY15" s="67">
        <f t="shared" si="25"/>
        <v>25</v>
      </c>
      <c r="AZ15" s="69">
        <f t="shared" si="26"/>
        <v>0</v>
      </c>
      <c r="BA15" s="69">
        <f t="shared" si="27"/>
        <v>0</v>
      </c>
      <c r="BB15" s="69">
        <f t="shared" si="28"/>
        <v>0</v>
      </c>
      <c r="BC15" s="67">
        <f t="shared" si="29"/>
        <v>0</v>
      </c>
      <c r="BD15" s="70">
        <f t="shared" si="30"/>
        <v>0</v>
      </c>
      <c r="BE15" s="70">
        <f t="shared" si="31"/>
        <v>0</v>
      </c>
      <c r="BF15" s="71"/>
      <c r="BG15" s="71"/>
      <c r="BH15" s="71">
        <v>1</v>
      </c>
      <c r="BI15" s="54">
        <f t="shared" si="32"/>
        <v>1</v>
      </c>
      <c r="BJ15" s="18">
        <f t="shared" si="33"/>
        <v>24</v>
      </c>
      <c r="BK15" s="18">
        <v>2</v>
      </c>
      <c r="BL15" s="18">
        <f t="shared" si="34"/>
        <v>26</v>
      </c>
      <c r="BM15" s="18">
        <f t="shared" si="35"/>
        <v>1</v>
      </c>
      <c r="BN15" s="18">
        <f t="shared" si="36"/>
        <v>4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 t="shared" si="37"/>
        <v>0</v>
      </c>
      <c r="CW15" s="173">
        <f t="shared" si="38"/>
        <v>0</v>
      </c>
      <c r="CX15" s="60"/>
      <c r="CY15" s="60"/>
      <c r="CZ15" s="60"/>
      <c r="DA15" s="60"/>
      <c r="DB15" s="60"/>
      <c r="DC15" s="75"/>
      <c r="DD15" s="60"/>
      <c r="DE15" s="75"/>
      <c r="DF15" s="60"/>
      <c r="DG15" s="60"/>
      <c r="DH15" s="60"/>
      <c r="DI15" s="60"/>
      <c r="DK15" s="3">
        <v>1</v>
      </c>
      <c r="DL15" s="3">
        <v>1</v>
      </c>
      <c r="DM15" s="3">
        <v>22</v>
      </c>
      <c r="DN15" s="3">
        <v>24</v>
      </c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</row>
    <row r="16" spans="1:159" s="3" customFormat="1">
      <c r="A16" s="56">
        <v>189</v>
      </c>
      <c r="B16" s="58">
        <v>80030045</v>
      </c>
      <c r="C16" s="59" t="s">
        <v>156</v>
      </c>
      <c r="D16" s="75" t="s">
        <v>152</v>
      </c>
      <c r="E16" s="60" t="s">
        <v>153</v>
      </c>
      <c r="F16" s="60" t="s">
        <v>106</v>
      </c>
      <c r="G16" s="60" t="s">
        <v>107</v>
      </c>
      <c r="H16" s="60" t="s">
        <v>108</v>
      </c>
      <c r="I16" s="56">
        <v>40</v>
      </c>
      <c r="J16" s="56" t="s">
        <v>116</v>
      </c>
      <c r="K16" s="56" t="s">
        <v>113</v>
      </c>
      <c r="L16" s="61">
        <v>14</v>
      </c>
      <c r="M16" s="62">
        <f t="shared" si="4"/>
        <v>1</v>
      </c>
      <c r="N16" s="61">
        <v>40</v>
      </c>
      <c r="O16" s="62">
        <f t="shared" si="5"/>
        <v>2</v>
      </c>
      <c r="P16" s="61">
        <v>40</v>
      </c>
      <c r="Q16" s="62">
        <f t="shared" si="6"/>
        <v>2</v>
      </c>
      <c r="R16" s="61">
        <v>56</v>
      </c>
      <c r="S16" s="63">
        <f t="shared" si="7"/>
        <v>2</v>
      </c>
      <c r="T16" s="61">
        <v>51</v>
      </c>
      <c r="U16" s="63">
        <f t="shared" si="8"/>
        <v>2</v>
      </c>
      <c r="V16" s="61">
        <v>55</v>
      </c>
      <c r="W16" s="63">
        <f t="shared" si="9"/>
        <v>2</v>
      </c>
      <c r="X16" s="61">
        <v>49</v>
      </c>
      <c r="Y16" s="63">
        <f t="shared" si="10"/>
        <v>2</v>
      </c>
      <c r="Z16" s="61">
        <v>48</v>
      </c>
      <c r="AA16" s="63">
        <f t="shared" si="11"/>
        <v>2</v>
      </c>
      <c r="AB16" s="61">
        <v>34</v>
      </c>
      <c r="AC16" s="63">
        <f t="shared" si="12"/>
        <v>1</v>
      </c>
      <c r="AD16" s="64">
        <v>0</v>
      </c>
      <c r="AE16" s="65">
        <f t="shared" si="13"/>
        <v>0</v>
      </c>
      <c r="AF16" s="64">
        <v>0</v>
      </c>
      <c r="AG16" s="65">
        <f t="shared" si="14"/>
        <v>0</v>
      </c>
      <c r="AH16" s="64">
        <v>0</v>
      </c>
      <c r="AI16" s="65">
        <f t="shared" si="15"/>
        <v>0</v>
      </c>
      <c r="AJ16" s="64"/>
      <c r="AK16" s="65">
        <f t="shared" si="16"/>
        <v>0</v>
      </c>
      <c r="AL16" s="64"/>
      <c r="AM16" s="65">
        <f t="shared" si="17"/>
        <v>0</v>
      </c>
      <c r="AN16" s="64"/>
      <c r="AO16" s="65">
        <f t="shared" si="18"/>
        <v>0</v>
      </c>
      <c r="AP16" s="66">
        <f t="shared" si="19"/>
        <v>387</v>
      </c>
      <c r="AQ16" s="66">
        <f t="shared" si="20"/>
        <v>16</v>
      </c>
      <c r="AR16" s="56">
        <v>1</v>
      </c>
      <c r="AS16" s="56">
        <v>1</v>
      </c>
      <c r="AT16" s="56">
        <v>19</v>
      </c>
      <c r="AU16" s="67">
        <f t="shared" si="21"/>
        <v>21</v>
      </c>
      <c r="AV16" s="68">
        <f t="shared" si="22"/>
        <v>1</v>
      </c>
      <c r="AW16" s="68">
        <f t="shared" si="23"/>
        <v>1</v>
      </c>
      <c r="AX16" s="14">
        <f t="shared" si="24"/>
        <v>19</v>
      </c>
      <c r="AY16" s="67">
        <f t="shared" si="25"/>
        <v>21</v>
      </c>
      <c r="AZ16" s="69">
        <f t="shared" si="26"/>
        <v>0</v>
      </c>
      <c r="BA16" s="69">
        <f t="shared" si="27"/>
        <v>0</v>
      </c>
      <c r="BB16" s="69">
        <f t="shared" si="28"/>
        <v>0</v>
      </c>
      <c r="BC16" s="67">
        <f t="shared" si="29"/>
        <v>0</v>
      </c>
      <c r="BD16" s="70">
        <f t="shared" si="30"/>
        <v>0</v>
      </c>
      <c r="BE16" s="70">
        <f t="shared" si="31"/>
        <v>0</v>
      </c>
      <c r="BF16" s="71">
        <v>1</v>
      </c>
      <c r="BG16" s="71"/>
      <c r="BH16" s="71">
        <v>2</v>
      </c>
      <c r="BI16" s="54">
        <f t="shared" si="32"/>
        <v>3</v>
      </c>
      <c r="BJ16" s="18">
        <f t="shared" si="33"/>
        <v>18</v>
      </c>
      <c r="BK16" s="18">
        <v>3</v>
      </c>
      <c r="BL16" s="18">
        <f t="shared" si="34"/>
        <v>21</v>
      </c>
      <c r="BM16" s="18">
        <f t="shared" si="35"/>
        <v>0</v>
      </c>
      <c r="BN16" s="18">
        <f t="shared" si="36"/>
        <v>0</v>
      </c>
      <c r="BO16" s="73"/>
      <c r="BP16" s="55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60">
        <v>1</v>
      </c>
      <c r="CV16" s="56">
        <f>BC16+CU16</f>
        <v>1</v>
      </c>
      <c r="CW16" s="173">
        <f t="shared" si="38"/>
        <v>4.7619047619047619</v>
      </c>
      <c r="CX16" s="60"/>
      <c r="CY16" s="60"/>
      <c r="CZ16" s="60"/>
      <c r="DA16" s="60"/>
      <c r="DB16" s="60"/>
      <c r="DC16" s="75">
        <v>1</v>
      </c>
      <c r="DD16" s="60"/>
      <c r="DE16" s="75"/>
      <c r="DF16" s="60"/>
      <c r="DG16" s="60"/>
      <c r="DH16" s="60"/>
      <c r="DI16" s="60"/>
      <c r="DK16" s="3">
        <v>1</v>
      </c>
      <c r="DL16" s="3">
        <v>1</v>
      </c>
      <c r="DM16" s="3">
        <v>19</v>
      </c>
      <c r="DN16" s="3">
        <v>21</v>
      </c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</row>
    <row r="17" spans="1:159" s="201" customFormat="1">
      <c r="A17" s="187">
        <v>182</v>
      </c>
      <c r="B17" s="188">
        <v>80030013</v>
      </c>
      <c r="C17" s="189" t="s">
        <v>125</v>
      </c>
      <c r="D17" s="190" t="s">
        <v>105</v>
      </c>
      <c r="E17" s="190" t="s">
        <v>105</v>
      </c>
      <c r="F17" s="190" t="s">
        <v>106</v>
      </c>
      <c r="G17" s="190" t="s">
        <v>107</v>
      </c>
      <c r="H17" s="190" t="s">
        <v>112</v>
      </c>
      <c r="I17" s="187">
        <v>4</v>
      </c>
      <c r="J17" s="187" t="s">
        <v>116</v>
      </c>
      <c r="K17" s="187" t="s">
        <v>113</v>
      </c>
      <c r="L17" s="191">
        <v>4</v>
      </c>
      <c r="M17" s="192">
        <f t="shared" si="4"/>
        <v>1</v>
      </c>
      <c r="N17" s="191">
        <v>16</v>
      </c>
      <c r="O17" s="192">
        <f t="shared" si="5"/>
        <v>1</v>
      </c>
      <c r="P17" s="191">
        <v>30</v>
      </c>
      <c r="Q17" s="192">
        <f t="shared" si="6"/>
        <v>1</v>
      </c>
      <c r="R17" s="191">
        <v>37</v>
      </c>
      <c r="S17" s="192">
        <f t="shared" si="7"/>
        <v>1</v>
      </c>
      <c r="T17" s="191">
        <v>45</v>
      </c>
      <c r="U17" s="192">
        <f t="shared" si="8"/>
        <v>2</v>
      </c>
      <c r="V17" s="191">
        <v>41</v>
      </c>
      <c r="W17" s="192">
        <f t="shared" si="9"/>
        <v>2</v>
      </c>
      <c r="X17" s="191">
        <v>40</v>
      </c>
      <c r="Y17" s="192">
        <f t="shared" si="10"/>
        <v>2</v>
      </c>
      <c r="Z17" s="191">
        <v>29</v>
      </c>
      <c r="AA17" s="192">
        <f t="shared" si="11"/>
        <v>1</v>
      </c>
      <c r="AB17" s="191">
        <v>36</v>
      </c>
      <c r="AC17" s="192">
        <f t="shared" si="12"/>
        <v>1</v>
      </c>
      <c r="AD17" s="193">
        <v>26</v>
      </c>
      <c r="AE17" s="192">
        <f t="shared" si="13"/>
        <v>1</v>
      </c>
      <c r="AF17" s="193">
        <v>11</v>
      </c>
      <c r="AG17" s="192">
        <f t="shared" si="14"/>
        <v>1</v>
      </c>
      <c r="AH17" s="193">
        <v>17</v>
      </c>
      <c r="AI17" s="192">
        <f t="shared" si="15"/>
        <v>1</v>
      </c>
      <c r="AJ17" s="193"/>
      <c r="AK17" s="192">
        <f t="shared" si="16"/>
        <v>0</v>
      </c>
      <c r="AL17" s="193"/>
      <c r="AM17" s="192">
        <f t="shared" si="17"/>
        <v>0</v>
      </c>
      <c r="AN17" s="193"/>
      <c r="AO17" s="192">
        <f t="shared" si="18"/>
        <v>0</v>
      </c>
      <c r="AP17" s="187">
        <f t="shared" si="19"/>
        <v>332</v>
      </c>
      <c r="AQ17" s="187">
        <f t="shared" si="20"/>
        <v>15</v>
      </c>
      <c r="AR17" s="187">
        <v>1</v>
      </c>
      <c r="AS17" s="187"/>
      <c r="AT17" s="187">
        <v>19</v>
      </c>
      <c r="AU17" s="187">
        <f t="shared" si="21"/>
        <v>20</v>
      </c>
      <c r="AV17" s="194">
        <f t="shared" si="22"/>
        <v>1</v>
      </c>
      <c r="AW17" s="194">
        <f t="shared" si="23"/>
        <v>1</v>
      </c>
      <c r="AX17" s="195">
        <f t="shared" si="24"/>
        <v>19</v>
      </c>
      <c r="AY17" s="187">
        <f t="shared" si="25"/>
        <v>21</v>
      </c>
      <c r="AZ17" s="187">
        <f t="shared" si="26"/>
        <v>0</v>
      </c>
      <c r="BA17" s="187">
        <f t="shared" si="27"/>
        <v>-1</v>
      </c>
      <c r="BB17" s="187">
        <f t="shared" si="28"/>
        <v>0</v>
      </c>
      <c r="BC17" s="187">
        <f t="shared" si="29"/>
        <v>-1</v>
      </c>
      <c r="BD17" s="196">
        <f t="shared" si="30"/>
        <v>-4.7619047619047619</v>
      </c>
      <c r="BE17" s="196">
        <f t="shared" si="31"/>
        <v>0</v>
      </c>
      <c r="BF17" s="197"/>
      <c r="BG17" s="197"/>
      <c r="BH17" s="197">
        <v>2</v>
      </c>
      <c r="BI17" s="198">
        <f t="shared" si="32"/>
        <v>2</v>
      </c>
      <c r="BJ17" s="187">
        <f t="shared" si="33"/>
        <v>18</v>
      </c>
      <c r="BK17" s="187">
        <v>3</v>
      </c>
      <c r="BL17" s="187">
        <f t="shared" si="34"/>
        <v>21</v>
      </c>
      <c r="BM17" s="187">
        <f t="shared" si="35"/>
        <v>0</v>
      </c>
      <c r="BN17" s="187">
        <f t="shared" si="36"/>
        <v>0</v>
      </c>
      <c r="BO17" s="196"/>
      <c r="BP17" s="199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90"/>
      <c r="CV17" s="187">
        <f t="shared" ref="CV17:CV48" si="39">BC17+BQ17</f>
        <v>-1</v>
      </c>
      <c r="CW17" s="200">
        <f t="shared" si="38"/>
        <v>-4.7619047619047619</v>
      </c>
      <c r="CX17" s="190"/>
      <c r="CY17" s="190"/>
      <c r="CZ17" s="190"/>
      <c r="DA17" s="190"/>
      <c r="DB17" s="190"/>
      <c r="DC17" s="190"/>
      <c r="DD17" s="190"/>
      <c r="DE17" s="190">
        <v>1</v>
      </c>
      <c r="DF17" s="190"/>
      <c r="DG17" s="190"/>
      <c r="DH17" s="190"/>
      <c r="DI17" s="190"/>
      <c r="DK17" s="201">
        <v>1</v>
      </c>
      <c r="DM17" s="201">
        <v>19</v>
      </c>
      <c r="DN17" s="201">
        <v>20</v>
      </c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</row>
    <row r="18" spans="1:159" s="201" customFormat="1">
      <c r="A18" s="187">
        <v>136</v>
      </c>
      <c r="B18" s="188">
        <v>80030223</v>
      </c>
      <c r="C18" s="189" t="s">
        <v>342</v>
      </c>
      <c r="D18" s="190" t="s">
        <v>337</v>
      </c>
      <c r="E18" s="190" t="s">
        <v>324</v>
      </c>
      <c r="F18" s="190" t="s">
        <v>106</v>
      </c>
      <c r="G18" s="190" t="s">
        <v>107</v>
      </c>
      <c r="H18" s="190" t="s">
        <v>108</v>
      </c>
      <c r="I18" s="187">
        <v>19.8</v>
      </c>
      <c r="J18" s="187" t="s">
        <v>116</v>
      </c>
      <c r="K18" s="187" t="s">
        <v>113</v>
      </c>
      <c r="L18" s="191">
        <v>28</v>
      </c>
      <c r="M18" s="192">
        <f t="shared" si="4"/>
        <v>1</v>
      </c>
      <c r="N18" s="191">
        <v>16</v>
      </c>
      <c r="O18" s="192">
        <f t="shared" si="5"/>
        <v>1</v>
      </c>
      <c r="P18" s="191">
        <v>22</v>
      </c>
      <c r="Q18" s="192">
        <f t="shared" si="6"/>
        <v>1</v>
      </c>
      <c r="R18" s="191">
        <v>48</v>
      </c>
      <c r="S18" s="192">
        <f t="shared" si="7"/>
        <v>2</v>
      </c>
      <c r="T18" s="191">
        <v>30</v>
      </c>
      <c r="U18" s="192">
        <f t="shared" si="8"/>
        <v>1</v>
      </c>
      <c r="V18" s="191">
        <v>47</v>
      </c>
      <c r="W18" s="192">
        <f t="shared" si="9"/>
        <v>2</v>
      </c>
      <c r="X18" s="191">
        <v>45</v>
      </c>
      <c r="Y18" s="192">
        <f t="shared" si="10"/>
        <v>2</v>
      </c>
      <c r="Z18" s="191">
        <v>39</v>
      </c>
      <c r="AA18" s="192">
        <f t="shared" si="11"/>
        <v>1</v>
      </c>
      <c r="AB18" s="191">
        <v>37</v>
      </c>
      <c r="AC18" s="192">
        <f t="shared" si="12"/>
        <v>1</v>
      </c>
      <c r="AD18" s="193">
        <v>0</v>
      </c>
      <c r="AE18" s="192">
        <f t="shared" si="13"/>
        <v>0</v>
      </c>
      <c r="AF18" s="193">
        <v>0</v>
      </c>
      <c r="AG18" s="192">
        <f t="shared" si="14"/>
        <v>0</v>
      </c>
      <c r="AH18" s="193">
        <v>0</v>
      </c>
      <c r="AI18" s="192">
        <f t="shared" si="15"/>
        <v>0</v>
      </c>
      <c r="AJ18" s="193"/>
      <c r="AK18" s="192">
        <f t="shared" si="16"/>
        <v>0</v>
      </c>
      <c r="AL18" s="193"/>
      <c r="AM18" s="192">
        <f t="shared" si="17"/>
        <v>0</v>
      </c>
      <c r="AN18" s="193"/>
      <c r="AO18" s="192">
        <f t="shared" si="18"/>
        <v>0</v>
      </c>
      <c r="AP18" s="187">
        <f t="shared" si="19"/>
        <v>312</v>
      </c>
      <c r="AQ18" s="187">
        <f t="shared" si="20"/>
        <v>12</v>
      </c>
      <c r="AR18" s="187">
        <v>1</v>
      </c>
      <c r="AS18" s="187"/>
      <c r="AT18" s="187">
        <v>12</v>
      </c>
      <c r="AU18" s="187">
        <f t="shared" si="21"/>
        <v>13</v>
      </c>
      <c r="AV18" s="194">
        <f t="shared" si="22"/>
        <v>1</v>
      </c>
      <c r="AW18" s="194">
        <f t="shared" si="23"/>
        <v>1</v>
      </c>
      <c r="AX18" s="195">
        <f t="shared" si="24"/>
        <v>14</v>
      </c>
      <c r="AY18" s="187">
        <f t="shared" si="25"/>
        <v>16</v>
      </c>
      <c r="AZ18" s="187">
        <f t="shared" si="26"/>
        <v>0</v>
      </c>
      <c r="BA18" s="187">
        <f t="shared" si="27"/>
        <v>-1</v>
      </c>
      <c r="BB18" s="187">
        <f t="shared" si="28"/>
        <v>-2</v>
      </c>
      <c r="BC18" s="187">
        <f t="shared" si="29"/>
        <v>-3</v>
      </c>
      <c r="BD18" s="196">
        <f t="shared" si="30"/>
        <v>-18.75</v>
      </c>
      <c r="BE18" s="196">
        <f t="shared" si="31"/>
        <v>-14.285714285714285</v>
      </c>
      <c r="BF18" s="197"/>
      <c r="BG18" s="197"/>
      <c r="BH18" s="197"/>
      <c r="BI18" s="198">
        <f t="shared" si="32"/>
        <v>0</v>
      </c>
      <c r="BJ18" s="187">
        <f t="shared" si="33"/>
        <v>13</v>
      </c>
      <c r="BK18" s="187"/>
      <c r="BL18" s="187">
        <f t="shared" si="34"/>
        <v>13</v>
      </c>
      <c r="BM18" s="187">
        <f t="shared" si="35"/>
        <v>-3</v>
      </c>
      <c r="BN18" s="187">
        <f t="shared" si="36"/>
        <v>-18.75</v>
      </c>
      <c r="BO18" s="196"/>
      <c r="BP18" s="199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90"/>
      <c r="CV18" s="187">
        <f t="shared" si="39"/>
        <v>-3</v>
      </c>
      <c r="CW18" s="200">
        <f t="shared" si="38"/>
        <v>-18.75</v>
      </c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K18" s="201">
        <v>1</v>
      </c>
      <c r="DM18" s="201">
        <v>12</v>
      </c>
      <c r="DN18" s="201">
        <v>13</v>
      </c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</row>
    <row r="19" spans="1:159" s="201" customFormat="1">
      <c r="A19" s="187">
        <v>156</v>
      </c>
      <c r="B19" s="188">
        <v>80030032</v>
      </c>
      <c r="C19" s="189" t="s">
        <v>145</v>
      </c>
      <c r="D19" s="190" t="s">
        <v>140</v>
      </c>
      <c r="E19" s="190" t="s">
        <v>105</v>
      </c>
      <c r="F19" s="190" t="s">
        <v>106</v>
      </c>
      <c r="G19" s="190" t="s">
        <v>107</v>
      </c>
      <c r="H19" s="190" t="s">
        <v>108</v>
      </c>
      <c r="I19" s="187">
        <v>4</v>
      </c>
      <c r="J19" s="187" t="s">
        <v>116</v>
      </c>
      <c r="K19" s="187" t="s">
        <v>113</v>
      </c>
      <c r="L19" s="191">
        <v>0</v>
      </c>
      <c r="M19" s="192">
        <f t="shared" si="4"/>
        <v>0</v>
      </c>
      <c r="N19" s="191">
        <v>14</v>
      </c>
      <c r="O19" s="192">
        <f t="shared" si="5"/>
        <v>1</v>
      </c>
      <c r="P19" s="191">
        <v>14</v>
      </c>
      <c r="Q19" s="192">
        <f t="shared" si="6"/>
        <v>1</v>
      </c>
      <c r="R19" s="191">
        <v>33</v>
      </c>
      <c r="S19" s="192">
        <f t="shared" si="7"/>
        <v>1</v>
      </c>
      <c r="T19" s="191">
        <v>60</v>
      </c>
      <c r="U19" s="192">
        <f t="shared" si="8"/>
        <v>2</v>
      </c>
      <c r="V19" s="191">
        <v>43</v>
      </c>
      <c r="W19" s="192">
        <f t="shared" si="9"/>
        <v>2</v>
      </c>
      <c r="X19" s="191">
        <v>49</v>
      </c>
      <c r="Y19" s="192">
        <f t="shared" si="10"/>
        <v>2</v>
      </c>
      <c r="Z19" s="191">
        <v>44</v>
      </c>
      <c r="AA19" s="192">
        <f t="shared" si="11"/>
        <v>2</v>
      </c>
      <c r="AB19" s="191">
        <v>47</v>
      </c>
      <c r="AC19" s="192">
        <f t="shared" si="12"/>
        <v>2</v>
      </c>
      <c r="AD19" s="193">
        <v>0</v>
      </c>
      <c r="AE19" s="192">
        <f t="shared" si="13"/>
        <v>0</v>
      </c>
      <c r="AF19" s="193">
        <v>0</v>
      </c>
      <c r="AG19" s="192">
        <f t="shared" si="14"/>
        <v>0</v>
      </c>
      <c r="AH19" s="193">
        <v>0</v>
      </c>
      <c r="AI19" s="192">
        <f t="shared" si="15"/>
        <v>0</v>
      </c>
      <c r="AJ19" s="193"/>
      <c r="AK19" s="192">
        <f t="shared" si="16"/>
        <v>0</v>
      </c>
      <c r="AL19" s="193"/>
      <c r="AM19" s="192">
        <f t="shared" si="17"/>
        <v>0</v>
      </c>
      <c r="AN19" s="193"/>
      <c r="AO19" s="192">
        <f t="shared" si="18"/>
        <v>0</v>
      </c>
      <c r="AP19" s="187">
        <f t="shared" si="19"/>
        <v>304</v>
      </c>
      <c r="AQ19" s="187">
        <f t="shared" si="20"/>
        <v>13</v>
      </c>
      <c r="AR19" s="187">
        <v>1</v>
      </c>
      <c r="AS19" s="187"/>
      <c r="AT19" s="187">
        <v>15</v>
      </c>
      <c r="AU19" s="187">
        <f t="shared" si="21"/>
        <v>16</v>
      </c>
      <c r="AV19" s="194">
        <f t="shared" si="22"/>
        <v>1</v>
      </c>
      <c r="AW19" s="194">
        <f t="shared" si="23"/>
        <v>1</v>
      </c>
      <c r="AX19" s="195">
        <f t="shared" si="24"/>
        <v>16</v>
      </c>
      <c r="AY19" s="187">
        <f t="shared" si="25"/>
        <v>18</v>
      </c>
      <c r="AZ19" s="187">
        <f t="shared" si="26"/>
        <v>0</v>
      </c>
      <c r="BA19" s="187">
        <f t="shared" si="27"/>
        <v>-1</v>
      </c>
      <c r="BB19" s="187">
        <f t="shared" si="28"/>
        <v>-1</v>
      </c>
      <c r="BC19" s="187">
        <f t="shared" si="29"/>
        <v>-2</v>
      </c>
      <c r="BD19" s="196">
        <f t="shared" si="30"/>
        <v>-11.111111111111111</v>
      </c>
      <c r="BE19" s="196">
        <f t="shared" si="31"/>
        <v>-6.25</v>
      </c>
      <c r="BF19" s="197"/>
      <c r="BG19" s="197"/>
      <c r="BH19" s="197">
        <v>2</v>
      </c>
      <c r="BI19" s="198">
        <f t="shared" si="32"/>
        <v>2</v>
      </c>
      <c r="BJ19" s="187">
        <f t="shared" si="33"/>
        <v>14</v>
      </c>
      <c r="BK19" s="187">
        <v>4</v>
      </c>
      <c r="BL19" s="187">
        <f t="shared" si="34"/>
        <v>18</v>
      </c>
      <c r="BM19" s="187">
        <f t="shared" si="35"/>
        <v>0</v>
      </c>
      <c r="BN19" s="187">
        <f t="shared" si="36"/>
        <v>0</v>
      </c>
      <c r="BO19" s="196"/>
      <c r="BP19" s="199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90"/>
      <c r="CV19" s="187">
        <f t="shared" si="39"/>
        <v>-2</v>
      </c>
      <c r="CW19" s="200">
        <f t="shared" si="38"/>
        <v>-11.111111111111111</v>
      </c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K19" s="201">
        <v>1</v>
      </c>
      <c r="DM19" s="201">
        <v>14</v>
      </c>
      <c r="DN19" s="201">
        <v>15</v>
      </c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</row>
    <row r="20" spans="1:159" s="85" customFormat="1">
      <c r="A20" s="57">
        <v>196</v>
      </c>
      <c r="B20" s="76">
        <v>80030086</v>
      </c>
      <c r="C20" s="59" t="s">
        <v>204</v>
      </c>
      <c r="D20" s="75" t="s">
        <v>202</v>
      </c>
      <c r="E20" s="75" t="s">
        <v>153</v>
      </c>
      <c r="F20" s="75" t="s">
        <v>106</v>
      </c>
      <c r="G20" s="75" t="s">
        <v>107</v>
      </c>
      <c r="H20" s="75" t="s">
        <v>112</v>
      </c>
      <c r="I20" s="57">
        <v>21</v>
      </c>
      <c r="J20" s="57" t="s">
        <v>116</v>
      </c>
      <c r="K20" s="57" t="s">
        <v>110</v>
      </c>
      <c r="L20" s="161">
        <v>25</v>
      </c>
      <c r="M20" s="202">
        <f t="shared" si="4"/>
        <v>1</v>
      </c>
      <c r="N20" s="161">
        <v>21</v>
      </c>
      <c r="O20" s="202">
        <f t="shared" si="5"/>
        <v>1</v>
      </c>
      <c r="P20" s="161">
        <v>21</v>
      </c>
      <c r="Q20" s="202">
        <f t="shared" si="6"/>
        <v>1</v>
      </c>
      <c r="R20" s="161">
        <v>32</v>
      </c>
      <c r="S20" s="202">
        <f t="shared" si="7"/>
        <v>1</v>
      </c>
      <c r="T20" s="161">
        <v>22</v>
      </c>
      <c r="U20" s="202">
        <f t="shared" si="8"/>
        <v>1</v>
      </c>
      <c r="V20" s="161">
        <v>29</v>
      </c>
      <c r="W20" s="202">
        <f t="shared" si="9"/>
        <v>1</v>
      </c>
      <c r="X20" s="161">
        <v>28</v>
      </c>
      <c r="Y20" s="202">
        <f t="shared" si="10"/>
        <v>1</v>
      </c>
      <c r="Z20" s="161">
        <v>28</v>
      </c>
      <c r="AA20" s="202">
        <f t="shared" si="11"/>
        <v>1</v>
      </c>
      <c r="AB20" s="161">
        <v>32</v>
      </c>
      <c r="AC20" s="202">
        <f t="shared" si="12"/>
        <v>1</v>
      </c>
      <c r="AD20" s="64">
        <v>16</v>
      </c>
      <c r="AE20" s="202">
        <f t="shared" si="13"/>
        <v>1</v>
      </c>
      <c r="AF20" s="64">
        <v>28</v>
      </c>
      <c r="AG20" s="202">
        <f t="shared" si="14"/>
        <v>1</v>
      </c>
      <c r="AH20" s="64">
        <v>20</v>
      </c>
      <c r="AI20" s="202">
        <f t="shared" si="15"/>
        <v>1</v>
      </c>
      <c r="AJ20" s="64"/>
      <c r="AK20" s="202">
        <f t="shared" si="16"/>
        <v>0</v>
      </c>
      <c r="AL20" s="64"/>
      <c r="AM20" s="202">
        <f t="shared" si="17"/>
        <v>0</v>
      </c>
      <c r="AN20" s="64"/>
      <c r="AO20" s="202">
        <f t="shared" si="18"/>
        <v>0</v>
      </c>
      <c r="AP20" s="57">
        <f t="shared" si="19"/>
        <v>302</v>
      </c>
      <c r="AQ20" s="57">
        <f t="shared" si="20"/>
        <v>12</v>
      </c>
      <c r="AR20" s="57">
        <v>1</v>
      </c>
      <c r="AS20" s="57"/>
      <c r="AT20" s="57">
        <v>16</v>
      </c>
      <c r="AU20" s="57">
        <f t="shared" si="21"/>
        <v>17</v>
      </c>
      <c r="AV20" s="203">
        <f t="shared" si="22"/>
        <v>1</v>
      </c>
      <c r="AW20" s="203">
        <f t="shared" si="23"/>
        <v>1</v>
      </c>
      <c r="AX20" s="204">
        <f t="shared" si="24"/>
        <v>15</v>
      </c>
      <c r="AY20" s="57">
        <f t="shared" si="25"/>
        <v>17</v>
      </c>
      <c r="AZ20" s="57">
        <f t="shared" si="26"/>
        <v>0</v>
      </c>
      <c r="BA20" s="57">
        <f t="shared" si="27"/>
        <v>-1</v>
      </c>
      <c r="BB20" s="57">
        <f t="shared" si="28"/>
        <v>1</v>
      </c>
      <c r="BC20" s="57">
        <f t="shared" si="29"/>
        <v>0</v>
      </c>
      <c r="BD20" s="83">
        <f t="shared" si="30"/>
        <v>0</v>
      </c>
      <c r="BE20" s="83">
        <f t="shared" si="31"/>
        <v>6.666666666666667</v>
      </c>
      <c r="BF20" s="82"/>
      <c r="BG20" s="82"/>
      <c r="BH20" s="82">
        <v>1</v>
      </c>
      <c r="BI20" s="181">
        <f t="shared" si="32"/>
        <v>1</v>
      </c>
      <c r="BJ20" s="57">
        <f t="shared" si="33"/>
        <v>16</v>
      </c>
      <c r="BK20" s="57">
        <v>1</v>
      </c>
      <c r="BL20" s="57">
        <f t="shared" si="34"/>
        <v>17</v>
      </c>
      <c r="BM20" s="57">
        <f t="shared" si="35"/>
        <v>0</v>
      </c>
      <c r="BN20" s="57">
        <f t="shared" si="36"/>
        <v>0</v>
      </c>
      <c r="BO20" s="83"/>
      <c r="BP20" s="84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75"/>
      <c r="CV20" s="57">
        <f t="shared" si="39"/>
        <v>0</v>
      </c>
      <c r="CW20" s="205">
        <f t="shared" si="38"/>
        <v>0</v>
      </c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K20" s="85">
        <v>1</v>
      </c>
      <c r="DM20" s="85">
        <v>16</v>
      </c>
      <c r="DN20" s="85">
        <v>17</v>
      </c>
    </row>
    <row r="21" spans="1:159" s="201" customFormat="1">
      <c r="A21" s="187">
        <v>171</v>
      </c>
      <c r="B21" s="188">
        <v>80030175</v>
      </c>
      <c r="C21" s="189" t="s">
        <v>297</v>
      </c>
      <c r="D21" s="190" t="s">
        <v>294</v>
      </c>
      <c r="E21" s="190" t="s">
        <v>284</v>
      </c>
      <c r="F21" s="190" t="s">
        <v>106</v>
      </c>
      <c r="G21" s="190" t="s">
        <v>107</v>
      </c>
      <c r="H21" s="190" t="s">
        <v>108</v>
      </c>
      <c r="I21" s="187">
        <v>40</v>
      </c>
      <c r="J21" s="187" t="s">
        <v>116</v>
      </c>
      <c r="K21" s="187" t="s">
        <v>110</v>
      </c>
      <c r="L21" s="191">
        <v>25</v>
      </c>
      <c r="M21" s="192">
        <f t="shared" si="4"/>
        <v>1</v>
      </c>
      <c r="N21" s="191">
        <v>31</v>
      </c>
      <c r="O21" s="192">
        <f t="shared" si="5"/>
        <v>1</v>
      </c>
      <c r="P21" s="191">
        <v>34</v>
      </c>
      <c r="Q21" s="192">
        <f t="shared" si="6"/>
        <v>1</v>
      </c>
      <c r="R21" s="191">
        <v>43</v>
      </c>
      <c r="S21" s="192">
        <f t="shared" si="7"/>
        <v>2</v>
      </c>
      <c r="T21" s="191">
        <v>32</v>
      </c>
      <c r="U21" s="192">
        <f t="shared" si="8"/>
        <v>1</v>
      </c>
      <c r="V21" s="191">
        <v>34</v>
      </c>
      <c r="W21" s="192">
        <f t="shared" si="9"/>
        <v>1</v>
      </c>
      <c r="X21" s="191">
        <v>36</v>
      </c>
      <c r="Y21" s="192">
        <f t="shared" si="10"/>
        <v>1</v>
      </c>
      <c r="Z21" s="191">
        <v>31</v>
      </c>
      <c r="AA21" s="192">
        <f t="shared" si="11"/>
        <v>1</v>
      </c>
      <c r="AB21" s="191">
        <v>34</v>
      </c>
      <c r="AC21" s="192">
        <f t="shared" si="12"/>
        <v>1</v>
      </c>
      <c r="AD21" s="193">
        <v>0</v>
      </c>
      <c r="AE21" s="192">
        <f t="shared" si="13"/>
        <v>0</v>
      </c>
      <c r="AF21" s="193">
        <v>0</v>
      </c>
      <c r="AG21" s="192">
        <f t="shared" si="14"/>
        <v>0</v>
      </c>
      <c r="AH21" s="193">
        <v>0</v>
      </c>
      <c r="AI21" s="192">
        <f t="shared" si="15"/>
        <v>0</v>
      </c>
      <c r="AJ21" s="193"/>
      <c r="AK21" s="192">
        <f t="shared" si="16"/>
        <v>0</v>
      </c>
      <c r="AL21" s="193"/>
      <c r="AM21" s="192">
        <f t="shared" si="17"/>
        <v>0</v>
      </c>
      <c r="AN21" s="193"/>
      <c r="AO21" s="192">
        <f t="shared" si="18"/>
        <v>0</v>
      </c>
      <c r="AP21" s="187">
        <f t="shared" si="19"/>
        <v>300</v>
      </c>
      <c r="AQ21" s="187">
        <f t="shared" si="20"/>
        <v>10</v>
      </c>
      <c r="AR21" s="187">
        <v>1</v>
      </c>
      <c r="AS21" s="187"/>
      <c r="AT21" s="187">
        <v>12</v>
      </c>
      <c r="AU21" s="187">
        <f t="shared" si="21"/>
        <v>13</v>
      </c>
      <c r="AV21" s="194">
        <f t="shared" si="22"/>
        <v>1</v>
      </c>
      <c r="AW21" s="194">
        <f t="shared" si="23"/>
        <v>1</v>
      </c>
      <c r="AX21" s="195">
        <f t="shared" si="24"/>
        <v>12</v>
      </c>
      <c r="AY21" s="187">
        <f t="shared" si="25"/>
        <v>14</v>
      </c>
      <c r="AZ21" s="187">
        <f t="shared" si="26"/>
        <v>0</v>
      </c>
      <c r="BA21" s="187">
        <f t="shared" si="27"/>
        <v>-1</v>
      </c>
      <c r="BB21" s="187">
        <f t="shared" si="28"/>
        <v>0</v>
      </c>
      <c r="BC21" s="187">
        <f t="shared" si="29"/>
        <v>-1</v>
      </c>
      <c r="BD21" s="196">
        <f t="shared" si="30"/>
        <v>-7.1428571428571423</v>
      </c>
      <c r="BE21" s="196">
        <f t="shared" si="31"/>
        <v>0</v>
      </c>
      <c r="BF21" s="197">
        <v>1</v>
      </c>
      <c r="BG21" s="197"/>
      <c r="BH21" s="197">
        <v>3</v>
      </c>
      <c r="BI21" s="198">
        <f t="shared" si="32"/>
        <v>4</v>
      </c>
      <c r="BJ21" s="187">
        <f t="shared" si="33"/>
        <v>9</v>
      </c>
      <c r="BK21" s="187">
        <v>5</v>
      </c>
      <c r="BL21" s="187">
        <f t="shared" si="34"/>
        <v>14</v>
      </c>
      <c r="BM21" s="187">
        <f t="shared" si="35"/>
        <v>0</v>
      </c>
      <c r="BN21" s="187">
        <f t="shared" si="36"/>
        <v>0</v>
      </c>
      <c r="BO21" s="196"/>
      <c r="BP21" s="199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90"/>
      <c r="CV21" s="187">
        <f t="shared" si="39"/>
        <v>-1</v>
      </c>
      <c r="CW21" s="200">
        <f t="shared" si="38"/>
        <v>-7.1428571428571423</v>
      </c>
      <c r="CX21" s="190"/>
      <c r="CY21" s="190"/>
      <c r="CZ21" s="190"/>
      <c r="DA21" s="190"/>
      <c r="DB21" s="190"/>
      <c r="DC21" s="190"/>
      <c r="DD21" s="190"/>
      <c r="DE21" s="190">
        <v>1</v>
      </c>
      <c r="DF21" s="190"/>
      <c r="DG21" s="190"/>
      <c r="DH21" s="190"/>
      <c r="DI21" s="190"/>
      <c r="DK21" s="201">
        <v>1</v>
      </c>
      <c r="DM21" s="201">
        <v>12</v>
      </c>
      <c r="DN21" s="201">
        <v>13</v>
      </c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</row>
    <row r="22" spans="1:159" s="201" customFormat="1">
      <c r="A22" s="187">
        <v>152</v>
      </c>
      <c r="B22" s="188">
        <v>80030236</v>
      </c>
      <c r="C22" s="189" t="s">
        <v>359</v>
      </c>
      <c r="D22" s="190" t="s">
        <v>356</v>
      </c>
      <c r="E22" s="190" t="s">
        <v>324</v>
      </c>
      <c r="F22" s="190" t="s">
        <v>106</v>
      </c>
      <c r="G22" s="190" t="s">
        <v>107</v>
      </c>
      <c r="H22" s="190" t="s">
        <v>108</v>
      </c>
      <c r="I22" s="187">
        <v>35</v>
      </c>
      <c r="J22" s="187" t="s">
        <v>109</v>
      </c>
      <c r="K22" s="187" t="s">
        <v>113</v>
      </c>
      <c r="L22" s="191">
        <v>0</v>
      </c>
      <c r="M22" s="192">
        <f t="shared" si="4"/>
        <v>0</v>
      </c>
      <c r="N22" s="191">
        <v>13</v>
      </c>
      <c r="O22" s="192">
        <f t="shared" si="5"/>
        <v>1</v>
      </c>
      <c r="P22" s="191">
        <v>33</v>
      </c>
      <c r="Q22" s="192">
        <f t="shared" si="6"/>
        <v>1</v>
      </c>
      <c r="R22" s="191">
        <v>25</v>
      </c>
      <c r="S22" s="192">
        <f t="shared" si="7"/>
        <v>1</v>
      </c>
      <c r="T22" s="191">
        <v>42</v>
      </c>
      <c r="U22" s="192">
        <f t="shared" si="8"/>
        <v>2</v>
      </c>
      <c r="V22" s="191">
        <v>56</v>
      </c>
      <c r="W22" s="192">
        <f t="shared" si="9"/>
        <v>2</v>
      </c>
      <c r="X22" s="191">
        <v>45</v>
      </c>
      <c r="Y22" s="192">
        <f t="shared" si="10"/>
        <v>2</v>
      </c>
      <c r="Z22" s="191">
        <v>25</v>
      </c>
      <c r="AA22" s="192">
        <f t="shared" si="11"/>
        <v>1</v>
      </c>
      <c r="AB22" s="191">
        <v>29</v>
      </c>
      <c r="AC22" s="192">
        <f t="shared" si="12"/>
        <v>1</v>
      </c>
      <c r="AD22" s="193">
        <v>0</v>
      </c>
      <c r="AE22" s="192">
        <f t="shared" si="13"/>
        <v>0</v>
      </c>
      <c r="AF22" s="193">
        <v>0</v>
      </c>
      <c r="AG22" s="192">
        <f t="shared" si="14"/>
        <v>0</v>
      </c>
      <c r="AH22" s="193">
        <v>0</v>
      </c>
      <c r="AI22" s="192">
        <f t="shared" si="15"/>
        <v>0</v>
      </c>
      <c r="AJ22" s="193"/>
      <c r="AK22" s="192">
        <f t="shared" si="16"/>
        <v>0</v>
      </c>
      <c r="AL22" s="193"/>
      <c r="AM22" s="192">
        <f t="shared" si="17"/>
        <v>0</v>
      </c>
      <c r="AN22" s="193"/>
      <c r="AO22" s="192">
        <f t="shared" si="18"/>
        <v>0</v>
      </c>
      <c r="AP22" s="187">
        <f t="shared" si="19"/>
        <v>268</v>
      </c>
      <c r="AQ22" s="187">
        <f t="shared" si="20"/>
        <v>11</v>
      </c>
      <c r="AR22" s="187">
        <v>1</v>
      </c>
      <c r="AS22" s="187"/>
      <c r="AT22" s="187">
        <v>12</v>
      </c>
      <c r="AU22" s="187">
        <f t="shared" si="21"/>
        <v>13</v>
      </c>
      <c r="AV22" s="194">
        <f t="shared" si="22"/>
        <v>1</v>
      </c>
      <c r="AW22" s="194">
        <f t="shared" si="23"/>
        <v>1</v>
      </c>
      <c r="AX22" s="195">
        <f t="shared" si="24"/>
        <v>13</v>
      </c>
      <c r="AY22" s="187">
        <f t="shared" si="25"/>
        <v>15</v>
      </c>
      <c r="AZ22" s="187">
        <f t="shared" si="26"/>
        <v>0</v>
      </c>
      <c r="BA22" s="187">
        <f t="shared" si="27"/>
        <v>-1</v>
      </c>
      <c r="BB22" s="187">
        <f t="shared" si="28"/>
        <v>-1</v>
      </c>
      <c r="BC22" s="187">
        <f t="shared" si="29"/>
        <v>-2</v>
      </c>
      <c r="BD22" s="196">
        <f t="shared" si="30"/>
        <v>-13.333333333333334</v>
      </c>
      <c r="BE22" s="196">
        <f t="shared" si="31"/>
        <v>-7.6923076923076925</v>
      </c>
      <c r="BF22" s="197"/>
      <c r="BG22" s="197"/>
      <c r="BH22" s="197"/>
      <c r="BI22" s="198">
        <f t="shared" si="32"/>
        <v>0</v>
      </c>
      <c r="BJ22" s="187">
        <f t="shared" si="33"/>
        <v>13</v>
      </c>
      <c r="BK22" s="187"/>
      <c r="BL22" s="187">
        <f t="shared" si="34"/>
        <v>13</v>
      </c>
      <c r="BM22" s="187">
        <f t="shared" si="35"/>
        <v>-2</v>
      </c>
      <c r="BN22" s="187">
        <f t="shared" si="36"/>
        <v>-13.333333333333334</v>
      </c>
      <c r="BO22" s="196"/>
      <c r="BP22" s="199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90"/>
      <c r="CV22" s="187">
        <f t="shared" si="39"/>
        <v>-2</v>
      </c>
      <c r="CW22" s="200">
        <f t="shared" si="38"/>
        <v>-13.333333333333334</v>
      </c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K22" s="201">
        <v>1</v>
      </c>
      <c r="DM22" s="201">
        <v>12</v>
      </c>
      <c r="DN22" s="201">
        <v>13</v>
      </c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</row>
    <row r="23" spans="1:159" s="3" customFormat="1">
      <c r="A23" s="56">
        <v>205</v>
      </c>
      <c r="B23" s="58">
        <v>80030167</v>
      </c>
      <c r="C23" s="59" t="s">
        <v>289</v>
      </c>
      <c r="D23" s="75" t="s">
        <v>288</v>
      </c>
      <c r="E23" s="60" t="s">
        <v>284</v>
      </c>
      <c r="F23" s="60" t="s">
        <v>106</v>
      </c>
      <c r="G23" s="60" t="s">
        <v>107</v>
      </c>
      <c r="H23" s="60" t="s">
        <v>108</v>
      </c>
      <c r="I23" s="56">
        <v>30</v>
      </c>
      <c r="J23" s="56" t="s">
        <v>116</v>
      </c>
      <c r="K23" s="56" t="s">
        <v>110</v>
      </c>
      <c r="L23" s="61">
        <v>9</v>
      </c>
      <c r="M23" s="62">
        <f t="shared" si="4"/>
        <v>1</v>
      </c>
      <c r="N23" s="61">
        <v>19</v>
      </c>
      <c r="O23" s="62">
        <f t="shared" si="5"/>
        <v>1</v>
      </c>
      <c r="P23" s="61">
        <v>28</v>
      </c>
      <c r="Q23" s="62">
        <f t="shared" si="6"/>
        <v>1</v>
      </c>
      <c r="R23" s="61">
        <v>36</v>
      </c>
      <c r="S23" s="63">
        <f t="shared" si="7"/>
        <v>1</v>
      </c>
      <c r="T23" s="61">
        <v>39</v>
      </c>
      <c r="U23" s="63">
        <f t="shared" si="8"/>
        <v>1</v>
      </c>
      <c r="V23" s="61">
        <v>36</v>
      </c>
      <c r="W23" s="63">
        <f t="shared" si="9"/>
        <v>1</v>
      </c>
      <c r="X23" s="61">
        <v>25</v>
      </c>
      <c r="Y23" s="63">
        <f t="shared" si="10"/>
        <v>1</v>
      </c>
      <c r="Z23" s="61">
        <v>41</v>
      </c>
      <c r="AA23" s="63">
        <f t="shared" si="11"/>
        <v>2</v>
      </c>
      <c r="AB23" s="61">
        <v>29</v>
      </c>
      <c r="AC23" s="63">
        <f t="shared" si="12"/>
        <v>1</v>
      </c>
      <c r="AD23" s="64">
        <v>0</v>
      </c>
      <c r="AE23" s="65">
        <f t="shared" si="13"/>
        <v>0</v>
      </c>
      <c r="AF23" s="64">
        <v>0</v>
      </c>
      <c r="AG23" s="65">
        <f t="shared" si="14"/>
        <v>0</v>
      </c>
      <c r="AH23" s="64">
        <v>0</v>
      </c>
      <c r="AI23" s="65">
        <f t="shared" si="15"/>
        <v>0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262</v>
      </c>
      <c r="AQ23" s="66">
        <f t="shared" si="20"/>
        <v>10</v>
      </c>
      <c r="AR23" s="56">
        <v>1</v>
      </c>
      <c r="AS23" s="56"/>
      <c r="AT23" s="56">
        <v>13</v>
      </c>
      <c r="AU23" s="67">
        <f t="shared" si="21"/>
        <v>14</v>
      </c>
      <c r="AV23" s="68">
        <f t="shared" si="22"/>
        <v>1</v>
      </c>
      <c r="AW23" s="68">
        <f t="shared" si="23"/>
        <v>1</v>
      </c>
      <c r="AX23" s="14">
        <f t="shared" si="24"/>
        <v>12</v>
      </c>
      <c r="AY23" s="67">
        <f t="shared" si="25"/>
        <v>14</v>
      </c>
      <c r="AZ23" s="69">
        <f t="shared" si="26"/>
        <v>0</v>
      </c>
      <c r="BA23" s="69">
        <f t="shared" si="27"/>
        <v>-1</v>
      </c>
      <c r="BB23" s="69">
        <f t="shared" si="28"/>
        <v>1</v>
      </c>
      <c r="BC23" s="67">
        <f t="shared" si="29"/>
        <v>0</v>
      </c>
      <c r="BD23" s="70">
        <f t="shared" si="30"/>
        <v>0</v>
      </c>
      <c r="BE23" s="70">
        <f t="shared" si="31"/>
        <v>8.3333333333333321</v>
      </c>
      <c r="BF23" s="71"/>
      <c r="BG23" s="71"/>
      <c r="BH23" s="71">
        <v>1</v>
      </c>
      <c r="BI23" s="54">
        <f t="shared" si="32"/>
        <v>1</v>
      </c>
      <c r="BJ23" s="18">
        <f t="shared" si="33"/>
        <v>13</v>
      </c>
      <c r="BK23" s="18">
        <v>1</v>
      </c>
      <c r="BL23" s="18">
        <f t="shared" si="34"/>
        <v>14</v>
      </c>
      <c r="BM23" s="18">
        <f t="shared" si="35"/>
        <v>0</v>
      </c>
      <c r="BN23" s="18">
        <f t="shared" si="36"/>
        <v>0</v>
      </c>
      <c r="BO23" s="73"/>
      <c r="BP23" s="55"/>
      <c r="BQ23" s="74">
        <v>1</v>
      </c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 t="shared" si="39"/>
        <v>1</v>
      </c>
      <c r="CW23" s="173">
        <f t="shared" si="38"/>
        <v>7.1428571428571423</v>
      </c>
      <c r="CX23" s="60"/>
      <c r="CY23" s="60"/>
      <c r="CZ23" s="60"/>
      <c r="DA23" s="60"/>
      <c r="DB23" s="60"/>
      <c r="DC23" s="75"/>
      <c r="DD23" s="60"/>
      <c r="DE23" s="75">
        <v>1</v>
      </c>
      <c r="DF23" s="60"/>
      <c r="DG23" s="60"/>
      <c r="DH23" s="60"/>
      <c r="DI23" s="60"/>
      <c r="DK23" s="3">
        <v>1</v>
      </c>
      <c r="DM23" s="3">
        <v>13</v>
      </c>
      <c r="DN23" s="3">
        <v>14</v>
      </c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</row>
    <row r="24" spans="1:159" s="201" customFormat="1">
      <c r="A24" s="187">
        <v>172</v>
      </c>
      <c r="B24" s="188">
        <v>80030257</v>
      </c>
      <c r="C24" s="189" t="s">
        <v>384</v>
      </c>
      <c r="D24" s="190" t="s">
        <v>383</v>
      </c>
      <c r="E24" s="190" t="s">
        <v>373</v>
      </c>
      <c r="F24" s="190" t="s">
        <v>106</v>
      </c>
      <c r="G24" s="190" t="s">
        <v>107</v>
      </c>
      <c r="H24" s="190" t="s">
        <v>108</v>
      </c>
      <c r="I24" s="187">
        <v>50</v>
      </c>
      <c r="J24" s="187" t="s">
        <v>116</v>
      </c>
      <c r="K24" s="187" t="s">
        <v>113</v>
      </c>
      <c r="L24" s="191">
        <v>19</v>
      </c>
      <c r="M24" s="192">
        <f t="shared" si="4"/>
        <v>1</v>
      </c>
      <c r="N24" s="191">
        <v>19</v>
      </c>
      <c r="O24" s="192">
        <f t="shared" si="5"/>
        <v>1</v>
      </c>
      <c r="P24" s="191">
        <v>30</v>
      </c>
      <c r="Q24" s="192">
        <f t="shared" si="6"/>
        <v>1</v>
      </c>
      <c r="R24" s="191">
        <v>33</v>
      </c>
      <c r="S24" s="192">
        <f t="shared" si="7"/>
        <v>1</v>
      </c>
      <c r="T24" s="191">
        <v>44</v>
      </c>
      <c r="U24" s="192">
        <f t="shared" si="8"/>
        <v>2</v>
      </c>
      <c r="V24" s="191">
        <v>35</v>
      </c>
      <c r="W24" s="192">
        <f t="shared" si="9"/>
        <v>1</v>
      </c>
      <c r="X24" s="191">
        <v>28</v>
      </c>
      <c r="Y24" s="192">
        <f t="shared" si="10"/>
        <v>1</v>
      </c>
      <c r="Z24" s="191">
        <v>24</v>
      </c>
      <c r="AA24" s="192">
        <f t="shared" si="11"/>
        <v>1</v>
      </c>
      <c r="AB24" s="191">
        <v>29</v>
      </c>
      <c r="AC24" s="192">
        <f t="shared" si="12"/>
        <v>1</v>
      </c>
      <c r="AD24" s="193">
        <v>0</v>
      </c>
      <c r="AE24" s="192">
        <f t="shared" si="13"/>
        <v>0</v>
      </c>
      <c r="AF24" s="193">
        <v>0</v>
      </c>
      <c r="AG24" s="192">
        <f t="shared" si="14"/>
        <v>0</v>
      </c>
      <c r="AH24" s="193">
        <v>0</v>
      </c>
      <c r="AI24" s="192">
        <f t="shared" si="15"/>
        <v>0</v>
      </c>
      <c r="AJ24" s="193"/>
      <c r="AK24" s="192">
        <f t="shared" si="16"/>
        <v>0</v>
      </c>
      <c r="AL24" s="193"/>
      <c r="AM24" s="192">
        <f t="shared" si="17"/>
        <v>0</v>
      </c>
      <c r="AN24" s="193"/>
      <c r="AO24" s="192">
        <f t="shared" si="18"/>
        <v>0</v>
      </c>
      <c r="AP24" s="187">
        <f t="shared" si="19"/>
        <v>261</v>
      </c>
      <c r="AQ24" s="187">
        <f t="shared" si="20"/>
        <v>10</v>
      </c>
      <c r="AR24" s="187">
        <v>1</v>
      </c>
      <c r="AS24" s="187"/>
      <c r="AT24" s="187">
        <v>12</v>
      </c>
      <c r="AU24" s="187">
        <f t="shared" si="21"/>
        <v>13</v>
      </c>
      <c r="AV24" s="194">
        <f t="shared" si="22"/>
        <v>1</v>
      </c>
      <c r="AW24" s="194">
        <f t="shared" si="23"/>
        <v>1</v>
      </c>
      <c r="AX24" s="195">
        <f t="shared" si="24"/>
        <v>12</v>
      </c>
      <c r="AY24" s="187">
        <f t="shared" si="25"/>
        <v>14</v>
      </c>
      <c r="AZ24" s="187">
        <f t="shared" si="26"/>
        <v>0</v>
      </c>
      <c r="BA24" s="187">
        <f t="shared" si="27"/>
        <v>-1</v>
      </c>
      <c r="BB24" s="187">
        <f t="shared" si="28"/>
        <v>0</v>
      </c>
      <c r="BC24" s="187">
        <f t="shared" si="29"/>
        <v>-1</v>
      </c>
      <c r="BD24" s="196">
        <f t="shared" si="30"/>
        <v>-7.1428571428571423</v>
      </c>
      <c r="BE24" s="196">
        <f t="shared" si="31"/>
        <v>0</v>
      </c>
      <c r="BF24" s="197">
        <v>1</v>
      </c>
      <c r="BG24" s="197"/>
      <c r="BH24" s="197"/>
      <c r="BI24" s="198">
        <f t="shared" si="32"/>
        <v>1</v>
      </c>
      <c r="BJ24" s="187">
        <f t="shared" si="33"/>
        <v>12</v>
      </c>
      <c r="BK24" s="187">
        <v>1</v>
      </c>
      <c r="BL24" s="187">
        <f t="shared" si="34"/>
        <v>13</v>
      </c>
      <c r="BM24" s="187">
        <f t="shared" si="35"/>
        <v>-1</v>
      </c>
      <c r="BN24" s="187">
        <f t="shared" si="36"/>
        <v>-7.1428571428571423</v>
      </c>
      <c r="BO24" s="196"/>
      <c r="BP24" s="199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89"/>
      <c r="CV24" s="187">
        <f t="shared" si="39"/>
        <v>-1</v>
      </c>
      <c r="CW24" s="200">
        <f t="shared" si="38"/>
        <v>-7.1428571428571423</v>
      </c>
      <c r="CX24" s="189"/>
      <c r="CY24" s="189"/>
      <c r="CZ24" s="189"/>
      <c r="DA24" s="189"/>
      <c r="DB24" s="189"/>
      <c r="DC24" s="189">
        <v>1</v>
      </c>
      <c r="DD24" s="189"/>
      <c r="DE24" s="189"/>
      <c r="DF24" s="189"/>
      <c r="DG24" s="189"/>
      <c r="DH24" s="189"/>
      <c r="DI24" s="189"/>
      <c r="DK24" s="201">
        <v>1</v>
      </c>
      <c r="DM24" s="201">
        <v>12</v>
      </c>
      <c r="DN24" s="201">
        <v>13</v>
      </c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</row>
    <row r="25" spans="1:159" s="3" customFormat="1">
      <c r="A25" s="56">
        <v>195</v>
      </c>
      <c r="B25" s="58">
        <v>80030085</v>
      </c>
      <c r="C25" s="59" t="s">
        <v>203</v>
      </c>
      <c r="D25" s="75" t="s">
        <v>202</v>
      </c>
      <c r="E25" s="60" t="s">
        <v>153</v>
      </c>
      <c r="F25" s="60" t="s">
        <v>106</v>
      </c>
      <c r="G25" s="60" t="s">
        <v>107</v>
      </c>
      <c r="H25" s="60" t="s">
        <v>112</v>
      </c>
      <c r="I25" s="56">
        <v>15</v>
      </c>
      <c r="J25" s="56" t="s">
        <v>116</v>
      </c>
      <c r="K25" s="56" t="s">
        <v>113</v>
      </c>
      <c r="L25" s="61">
        <v>19</v>
      </c>
      <c r="M25" s="62">
        <f t="shared" si="4"/>
        <v>1</v>
      </c>
      <c r="N25" s="61">
        <v>26</v>
      </c>
      <c r="O25" s="62">
        <f t="shared" si="5"/>
        <v>1</v>
      </c>
      <c r="P25" s="61">
        <v>13</v>
      </c>
      <c r="Q25" s="62">
        <f t="shared" si="6"/>
        <v>1</v>
      </c>
      <c r="R25" s="61">
        <v>31</v>
      </c>
      <c r="S25" s="63">
        <f t="shared" si="7"/>
        <v>1</v>
      </c>
      <c r="T25" s="61">
        <v>24</v>
      </c>
      <c r="U25" s="63">
        <f t="shared" si="8"/>
        <v>1</v>
      </c>
      <c r="V25" s="61">
        <v>15</v>
      </c>
      <c r="W25" s="63">
        <f t="shared" si="9"/>
        <v>1</v>
      </c>
      <c r="X25" s="61">
        <v>14</v>
      </c>
      <c r="Y25" s="63">
        <f t="shared" si="10"/>
        <v>1</v>
      </c>
      <c r="Z25" s="61">
        <v>30</v>
      </c>
      <c r="AA25" s="63">
        <f t="shared" si="11"/>
        <v>1</v>
      </c>
      <c r="AB25" s="61">
        <v>18</v>
      </c>
      <c r="AC25" s="63">
        <f t="shared" si="12"/>
        <v>1</v>
      </c>
      <c r="AD25" s="64">
        <v>23</v>
      </c>
      <c r="AE25" s="65">
        <f t="shared" si="13"/>
        <v>1</v>
      </c>
      <c r="AF25" s="64">
        <v>24</v>
      </c>
      <c r="AG25" s="65">
        <f t="shared" si="14"/>
        <v>1</v>
      </c>
      <c r="AH25" s="64">
        <v>23</v>
      </c>
      <c r="AI25" s="65">
        <f t="shared" si="15"/>
        <v>1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260</v>
      </c>
      <c r="AQ25" s="66">
        <f t="shared" si="20"/>
        <v>12</v>
      </c>
      <c r="AR25" s="56">
        <v>1</v>
      </c>
      <c r="AS25" s="56"/>
      <c r="AT25" s="56">
        <v>16</v>
      </c>
      <c r="AU25" s="67">
        <f t="shared" si="21"/>
        <v>17</v>
      </c>
      <c r="AV25" s="68">
        <f t="shared" si="22"/>
        <v>1</v>
      </c>
      <c r="AW25" s="68">
        <f t="shared" si="23"/>
        <v>1</v>
      </c>
      <c r="AX25" s="14">
        <f t="shared" si="24"/>
        <v>15</v>
      </c>
      <c r="AY25" s="67">
        <f t="shared" si="25"/>
        <v>17</v>
      </c>
      <c r="AZ25" s="69">
        <f t="shared" si="26"/>
        <v>0</v>
      </c>
      <c r="BA25" s="69">
        <f t="shared" si="27"/>
        <v>-1</v>
      </c>
      <c r="BB25" s="69">
        <f t="shared" si="28"/>
        <v>1</v>
      </c>
      <c r="BC25" s="67">
        <f t="shared" si="29"/>
        <v>0</v>
      </c>
      <c r="BD25" s="70">
        <f t="shared" si="30"/>
        <v>0</v>
      </c>
      <c r="BE25" s="70">
        <f t="shared" si="31"/>
        <v>6.666666666666667</v>
      </c>
      <c r="BF25" s="71"/>
      <c r="BG25" s="71"/>
      <c r="BH25" s="71">
        <v>1</v>
      </c>
      <c r="BI25" s="54">
        <f t="shared" si="32"/>
        <v>1</v>
      </c>
      <c r="BJ25" s="18">
        <f t="shared" si="33"/>
        <v>16</v>
      </c>
      <c r="BK25" s="18">
        <v>1</v>
      </c>
      <c r="BL25" s="18">
        <f t="shared" si="34"/>
        <v>17</v>
      </c>
      <c r="BM25" s="18">
        <f t="shared" si="35"/>
        <v>0</v>
      </c>
      <c r="BN25" s="18">
        <f t="shared" si="36"/>
        <v>0</v>
      </c>
      <c r="BO25" s="73"/>
      <c r="BP25" s="55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 t="shared" si="39"/>
        <v>0</v>
      </c>
      <c r="CW25" s="173">
        <f t="shared" si="38"/>
        <v>0</v>
      </c>
      <c r="CX25" s="60"/>
      <c r="CY25" s="60"/>
      <c r="CZ25" s="60"/>
      <c r="DA25" s="60"/>
      <c r="DB25" s="60"/>
      <c r="DC25" s="75"/>
      <c r="DD25" s="60"/>
      <c r="DE25" s="75"/>
      <c r="DF25" s="60"/>
      <c r="DG25" s="60"/>
      <c r="DH25" s="60"/>
      <c r="DI25" s="60"/>
      <c r="DK25" s="3">
        <v>1</v>
      </c>
      <c r="DM25" s="3">
        <v>16</v>
      </c>
      <c r="DN25" s="3">
        <v>17</v>
      </c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</row>
    <row r="26" spans="1:159" s="3" customFormat="1">
      <c r="A26" s="56">
        <v>200</v>
      </c>
      <c r="B26" s="58">
        <v>80030126</v>
      </c>
      <c r="C26" s="59" t="s">
        <v>244</v>
      </c>
      <c r="D26" s="75" t="s">
        <v>243</v>
      </c>
      <c r="E26" s="60" t="s">
        <v>214</v>
      </c>
      <c r="F26" s="60" t="s">
        <v>106</v>
      </c>
      <c r="G26" s="60" t="s">
        <v>107</v>
      </c>
      <c r="H26" s="60" t="s">
        <v>112</v>
      </c>
      <c r="I26" s="56">
        <v>37</v>
      </c>
      <c r="J26" s="56" t="s">
        <v>116</v>
      </c>
      <c r="K26" s="56" t="s">
        <v>113</v>
      </c>
      <c r="L26" s="61">
        <v>26</v>
      </c>
      <c r="M26" s="62">
        <f t="shared" si="4"/>
        <v>1</v>
      </c>
      <c r="N26" s="61">
        <v>24</v>
      </c>
      <c r="O26" s="62">
        <f t="shared" si="5"/>
        <v>1</v>
      </c>
      <c r="P26" s="61">
        <v>23</v>
      </c>
      <c r="Q26" s="62">
        <f t="shared" si="6"/>
        <v>1</v>
      </c>
      <c r="R26" s="61">
        <v>23</v>
      </c>
      <c r="S26" s="63">
        <f t="shared" si="7"/>
        <v>1</v>
      </c>
      <c r="T26" s="61">
        <v>12</v>
      </c>
      <c r="U26" s="63">
        <f t="shared" si="8"/>
        <v>1</v>
      </c>
      <c r="V26" s="61">
        <v>20</v>
      </c>
      <c r="W26" s="63">
        <f t="shared" si="9"/>
        <v>1</v>
      </c>
      <c r="X26" s="61">
        <v>26</v>
      </c>
      <c r="Y26" s="63">
        <f t="shared" si="10"/>
        <v>1</v>
      </c>
      <c r="Z26" s="61">
        <v>25</v>
      </c>
      <c r="AA26" s="63">
        <f t="shared" si="11"/>
        <v>1</v>
      </c>
      <c r="AB26" s="61">
        <v>16</v>
      </c>
      <c r="AC26" s="63">
        <f t="shared" si="12"/>
        <v>1</v>
      </c>
      <c r="AD26" s="64">
        <v>9</v>
      </c>
      <c r="AE26" s="65">
        <f t="shared" si="13"/>
        <v>1</v>
      </c>
      <c r="AF26" s="64">
        <v>30</v>
      </c>
      <c r="AG26" s="65">
        <f t="shared" si="14"/>
        <v>1</v>
      </c>
      <c r="AH26" s="64">
        <v>19</v>
      </c>
      <c r="AI26" s="65">
        <f t="shared" si="15"/>
        <v>1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253</v>
      </c>
      <c r="AQ26" s="66">
        <f t="shared" si="20"/>
        <v>12</v>
      </c>
      <c r="AR26" s="56">
        <v>1</v>
      </c>
      <c r="AS26" s="56"/>
      <c r="AT26" s="56">
        <v>16</v>
      </c>
      <c r="AU26" s="67">
        <f t="shared" si="21"/>
        <v>17</v>
      </c>
      <c r="AV26" s="68">
        <f t="shared" si="22"/>
        <v>1</v>
      </c>
      <c r="AW26" s="68">
        <f t="shared" si="23"/>
        <v>1</v>
      </c>
      <c r="AX26" s="14">
        <f t="shared" si="24"/>
        <v>15</v>
      </c>
      <c r="AY26" s="67">
        <f t="shared" si="25"/>
        <v>17</v>
      </c>
      <c r="AZ26" s="69">
        <f t="shared" si="26"/>
        <v>0</v>
      </c>
      <c r="BA26" s="69">
        <f t="shared" si="27"/>
        <v>-1</v>
      </c>
      <c r="BB26" s="69">
        <f t="shared" si="28"/>
        <v>1</v>
      </c>
      <c r="BC26" s="67">
        <f t="shared" si="29"/>
        <v>0</v>
      </c>
      <c r="BD26" s="70">
        <f t="shared" si="30"/>
        <v>0</v>
      </c>
      <c r="BE26" s="70">
        <f t="shared" si="31"/>
        <v>6.666666666666667</v>
      </c>
      <c r="BF26" s="71"/>
      <c r="BG26" s="71"/>
      <c r="BH26" s="71">
        <v>4</v>
      </c>
      <c r="BI26" s="54">
        <f t="shared" si="32"/>
        <v>4</v>
      </c>
      <c r="BJ26" s="18">
        <f t="shared" si="33"/>
        <v>13</v>
      </c>
      <c r="BK26" s="18">
        <v>4</v>
      </c>
      <c r="BL26" s="18">
        <f t="shared" si="34"/>
        <v>17</v>
      </c>
      <c r="BM26" s="18">
        <f t="shared" si="35"/>
        <v>0</v>
      </c>
      <c r="BN26" s="18">
        <f t="shared" si="36"/>
        <v>0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/>
      <c r="CV26" s="56">
        <f t="shared" si="39"/>
        <v>0</v>
      </c>
      <c r="CW26" s="173">
        <f t="shared" si="38"/>
        <v>0</v>
      </c>
      <c r="CX26" s="60"/>
      <c r="CY26" s="60"/>
      <c r="CZ26" s="60"/>
      <c r="DA26" s="60"/>
      <c r="DB26" s="60"/>
      <c r="DC26" s="75">
        <v>1</v>
      </c>
      <c r="DD26" s="60"/>
      <c r="DE26" s="75"/>
      <c r="DF26" s="60"/>
      <c r="DG26" s="60"/>
      <c r="DH26" s="60"/>
      <c r="DI26" s="60"/>
      <c r="DK26" s="3">
        <v>1</v>
      </c>
      <c r="DM26" s="3">
        <v>16</v>
      </c>
      <c r="DN26" s="3">
        <v>17</v>
      </c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</row>
    <row r="27" spans="1:159" s="3" customFormat="1">
      <c r="A27" s="56">
        <v>149</v>
      </c>
      <c r="B27" s="58">
        <v>80030094</v>
      </c>
      <c r="C27" s="59" t="s">
        <v>215</v>
      </c>
      <c r="D27" s="75" t="s">
        <v>213</v>
      </c>
      <c r="E27" s="60" t="s">
        <v>214</v>
      </c>
      <c r="F27" s="60" t="s">
        <v>106</v>
      </c>
      <c r="G27" s="60" t="s">
        <v>107</v>
      </c>
      <c r="H27" s="60" t="s">
        <v>108</v>
      </c>
      <c r="I27" s="56">
        <v>22</v>
      </c>
      <c r="J27" s="56" t="s">
        <v>116</v>
      </c>
      <c r="K27" s="56" t="s">
        <v>113</v>
      </c>
      <c r="L27" s="61">
        <v>0</v>
      </c>
      <c r="M27" s="62">
        <f t="shared" si="4"/>
        <v>0</v>
      </c>
      <c r="N27" s="61">
        <v>4</v>
      </c>
      <c r="O27" s="62">
        <f t="shared" si="5"/>
        <v>1</v>
      </c>
      <c r="P27" s="61">
        <v>24</v>
      </c>
      <c r="Q27" s="62">
        <f t="shared" si="6"/>
        <v>1</v>
      </c>
      <c r="R27" s="61">
        <v>44</v>
      </c>
      <c r="S27" s="63">
        <f t="shared" si="7"/>
        <v>2</v>
      </c>
      <c r="T27" s="61">
        <v>48</v>
      </c>
      <c r="U27" s="63">
        <f t="shared" si="8"/>
        <v>2</v>
      </c>
      <c r="V27" s="61">
        <v>36</v>
      </c>
      <c r="W27" s="63">
        <f t="shared" si="9"/>
        <v>1</v>
      </c>
      <c r="X27" s="61">
        <v>30</v>
      </c>
      <c r="Y27" s="63">
        <f t="shared" si="10"/>
        <v>1</v>
      </c>
      <c r="Z27" s="61">
        <v>30</v>
      </c>
      <c r="AA27" s="63">
        <f t="shared" si="11"/>
        <v>1</v>
      </c>
      <c r="AB27" s="61">
        <v>32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248</v>
      </c>
      <c r="AQ27" s="66">
        <f t="shared" si="20"/>
        <v>10</v>
      </c>
      <c r="AR27" s="56">
        <v>1</v>
      </c>
      <c r="AS27" s="56"/>
      <c r="AT27" s="56">
        <v>11</v>
      </c>
      <c r="AU27" s="67">
        <f t="shared" si="21"/>
        <v>12</v>
      </c>
      <c r="AV27" s="68">
        <f t="shared" si="22"/>
        <v>1</v>
      </c>
      <c r="AW27" s="68">
        <f t="shared" si="23"/>
        <v>1</v>
      </c>
      <c r="AX27" s="14">
        <f t="shared" si="24"/>
        <v>12</v>
      </c>
      <c r="AY27" s="67">
        <f t="shared" si="25"/>
        <v>14</v>
      </c>
      <c r="AZ27" s="69">
        <f t="shared" si="26"/>
        <v>0</v>
      </c>
      <c r="BA27" s="69">
        <f t="shared" si="27"/>
        <v>-1</v>
      </c>
      <c r="BB27" s="69">
        <f t="shared" si="28"/>
        <v>-1</v>
      </c>
      <c r="BC27" s="67">
        <f t="shared" si="29"/>
        <v>-2</v>
      </c>
      <c r="BD27" s="70">
        <f t="shared" si="30"/>
        <v>-14.285714285714285</v>
      </c>
      <c r="BE27" s="70">
        <f t="shared" si="31"/>
        <v>-8.3333333333333321</v>
      </c>
      <c r="BF27" s="71"/>
      <c r="BG27" s="71"/>
      <c r="BH27" s="71">
        <v>1</v>
      </c>
      <c r="BI27" s="54">
        <f t="shared" si="32"/>
        <v>1</v>
      </c>
      <c r="BJ27" s="18">
        <f t="shared" si="33"/>
        <v>11</v>
      </c>
      <c r="BK27" s="18">
        <v>4</v>
      </c>
      <c r="BL27" s="18">
        <f t="shared" si="34"/>
        <v>15</v>
      </c>
      <c r="BM27" s="18">
        <f t="shared" si="35"/>
        <v>1</v>
      </c>
      <c r="BN27" s="18">
        <f t="shared" si="36"/>
        <v>7.1428571428571423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 t="shared" si="39"/>
        <v>-2</v>
      </c>
      <c r="CW27" s="173">
        <f t="shared" si="38"/>
        <v>-14.285714285714285</v>
      </c>
      <c r="CX27" s="60"/>
      <c r="CY27" s="60"/>
      <c r="CZ27" s="60"/>
      <c r="DA27" s="60"/>
      <c r="DB27" s="60"/>
      <c r="DC27" s="75">
        <v>1</v>
      </c>
      <c r="DD27" s="60"/>
      <c r="DE27" s="75"/>
      <c r="DF27" s="60"/>
      <c r="DG27" s="60"/>
      <c r="DH27" s="60"/>
      <c r="DI27" s="60"/>
      <c r="DK27" s="3">
        <v>1</v>
      </c>
      <c r="DM27" s="3">
        <v>9</v>
      </c>
      <c r="DN27" s="3">
        <v>10</v>
      </c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</row>
    <row r="28" spans="1:159" s="3" customFormat="1">
      <c r="A28" s="56">
        <v>192</v>
      </c>
      <c r="B28" s="58">
        <v>80030058</v>
      </c>
      <c r="C28" s="59" t="s">
        <v>172</v>
      </c>
      <c r="D28" s="75" t="s">
        <v>171</v>
      </c>
      <c r="E28" s="60" t="s">
        <v>153</v>
      </c>
      <c r="F28" s="60" t="s">
        <v>106</v>
      </c>
      <c r="G28" s="60" t="s">
        <v>107</v>
      </c>
      <c r="H28" s="60" t="s">
        <v>108</v>
      </c>
      <c r="I28" s="56">
        <v>40</v>
      </c>
      <c r="J28" s="56" t="s">
        <v>116</v>
      </c>
      <c r="K28" s="56" t="s">
        <v>113</v>
      </c>
      <c r="L28" s="61">
        <v>0</v>
      </c>
      <c r="M28" s="62">
        <f t="shared" si="4"/>
        <v>0</v>
      </c>
      <c r="N28" s="61">
        <v>25</v>
      </c>
      <c r="O28" s="62">
        <f t="shared" si="5"/>
        <v>1</v>
      </c>
      <c r="P28" s="61">
        <v>31</v>
      </c>
      <c r="Q28" s="62">
        <f t="shared" si="6"/>
        <v>1</v>
      </c>
      <c r="R28" s="61">
        <v>39</v>
      </c>
      <c r="S28" s="63">
        <f t="shared" si="7"/>
        <v>1</v>
      </c>
      <c r="T28" s="61">
        <v>35</v>
      </c>
      <c r="U28" s="63">
        <f t="shared" si="8"/>
        <v>1</v>
      </c>
      <c r="V28" s="61">
        <v>34</v>
      </c>
      <c r="W28" s="63">
        <f t="shared" si="9"/>
        <v>1</v>
      </c>
      <c r="X28" s="61">
        <v>26</v>
      </c>
      <c r="Y28" s="63">
        <f t="shared" si="10"/>
        <v>1</v>
      </c>
      <c r="Z28" s="61">
        <v>34</v>
      </c>
      <c r="AA28" s="63">
        <f t="shared" si="11"/>
        <v>1</v>
      </c>
      <c r="AB28" s="61">
        <v>23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247</v>
      </c>
      <c r="AQ28" s="66">
        <f t="shared" si="20"/>
        <v>8</v>
      </c>
      <c r="AR28" s="56">
        <v>1</v>
      </c>
      <c r="AS28" s="56"/>
      <c r="AT28" s="56">
        <v>11</v>
      </c>
      <c r="AU28" s="67">
        <f t="shared" si="21"/>
        <v>12</v>
      </c>
      <c r="AV28" s="68">
        <f t="shared" si="22"/>
        <v>1</v>
      </c>
      <c r="AW28" s="68">
        <f t="shared" si="23"/>
        <v>1</v>
      </c>
      <c r="AX28" s="14">
        <f t="shared" si="24"/>
        <v>10</v>
      </c>
      <c r="AY28" s="67">
        <f t="shared" si="25"/>
        <v>12</v>
      </c>
      <c r="AZ28" s="69">
        <f t="shared" si="26"/>
        <v>0</v>
      </c>
      <c r="BA28" s="69">
        <f t="shared" si="27"/>
        <v>-1</v>
      </c>
      <c r="BB28" s="69">
        <f t="shared" si="28"/>
        <v>1</v>
      </c>
      <c r="BC28" s="67">
        <f t="shared" si="29"/>
        <v>0</v>
      </c>
      <c r="BD28" s="70">
        <f t="shared" si="30"/>
        <v>0</v>
      </c>
      <c r="BE28" s="70">
        <f t="shared" si="31"/>
        <v>10</v>
      </c>
      <c r="BF28" s="71">
        <v>1</v>
      </c>
      <c r="BG28" s="71"/>
      <c r="BH28" s="71">
        <v>1</v>
      </c>
      <c r="BI28" s="54">
        <f t="shared" si="32"/>
        <v>2</v>
      </c>
      <c r="BJ28" s="18">
        <f t="shared" si="33"/>
        <v>10</v>
      </c>
      <c r="BK28" s="18">
        <v>1</v>
      </c>
      <c r="BL28" s="18">
        <f t="shared" si="34"/>
        <v>11</v>
      </c>
      <c r="BM28" s="18">
        <f t="shared" si="35"/>
        <v>-1</v>
      </c>
      <c r="BN28" s="18">
        <f t="shared" si="36"/>
        <v>-8.3333333333333321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 t="shared" si="39"/>
        <v>0</v>
      </c>
      <c r="CW28" s="173">
        <f t="shared" si="38"/>
        <v>0</v>
      </c>
      <c r="CX28" s="60"/>
      <c r="CY28" s="60"/>
      <c r="CZ28" s="60"/>
      <c r="DA28" s="60"/>
      <c r="DB28" s="60"/>
      <c r="DC28" s="75"/>
      <c r="DD28" s="60"/>
      <c r="DE28" s="75"/>
      <c r="DF28" s="60"/>
      <c r="DG28" s="60"/>
      <c r="DH28" s="60"/>
      <c r="DI28" s="60"/>
      <c r="DK28" s="3">
        <v>1</v>
      </c>
      <c r="DM28" s="3">
        <v>12</v>
      </c>
      <c r="DN28" s="3">
        <v>13</v>
      </c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</row>
    <row r="29" spans="1:159" s="3" customFormat="1">
      <c r="A29" s="56">
        <v>180</v>
      </c>
      <c r="B29" s="58">
        <v>80030203</v>
      </c>
      <c r="C29" s="59" t="s">
        <v>319</v>
      </c>
      <c r="D29" s="75" t="s">
        <v>315</v>
      </c>
      <c r="E29" s="60" t="s">
        <v>284</v>
      </c>
      <c r="F29" s="60" t="s">
        <v>106</v>
      </c>
      <c r="G29" s="60" t="s">
        <v>107</v>
      </c>
      <c r="H29" s="60" t="s">
        <v>112</v>
      </c>
      <c r="I29" s="56">
        <v>50</v>
      </c>
      <c r="J29" s="56" t="s">
        <v>116</v>
      </c>
      <c r="K29" s="56" t="s">
        <v>110</v>
      </c>
      <c r="L29" s="61">
        <v>9</v>
      </c>
      <c r="M29" s="62">
        <f t="shared" si="4"/>
        <v>1</v>
      </c>
      <c r="N29" s="61">
        <v>9</v>
      </c>
      <c r="O29" s="62">
        <f t="shared" si="5"/>
        <v>1</v>
      </c>
      <c r="P29" s="61">
        <v>17</v>
      </c>
      <c r="Q29" s="62">
        <f t="shared" si="6"/>
        <v>1</v>
      </c>
      <c r="R29" s="61">
        <v>24</v>
      </c>
      <c r="S29" s="63">
        <f t="shared" si="7"/>
        <v>1</v>
      </c>
      <c r="T29" s="61">
        <v>27</v>
      </c>
      <c r="U29" s="63">
        <f t="shared" si="8"/>
        <v>1</v>
      </c>
      <c r="V29" s="61">
        <v>18</v>
      </c>
      <c r="W29" s="63">
        <f t="shared" si="9"/>
        <v>1</v>
      </c>
      <c r="X29" s="61">
        <v>15</v>
      </c>
      <c r="Y29" s="63">
        <f t="shared" si="10"/>
        <v>1</v>
      </c>
      <c r="Z29" s="61">
        <v>24</v>
      </c>
      <c r="AA29" s="63">
        <f t="shared" si="11"/>
        <v>1</v>
      </c>
      <c r="AB29" s="61">
        <v>17</v>
      </c>
      <c r="AC29" s="63">
        <f t="shared" si="12"/>
        <v>1</v>
      </c>
      <c r="AD29" s="64">
        <v>28</v>
      </c>
      <c r="AE29" s="65">
        <f t="shared" si="13"/>
        <v>1</v>
      </c>
      <c r="AF29" s="64">
        <v>23</v>
      </c>
      <c r="AG29" s="65">
        <f t="shared" si="14"/>
        <v>1</v>
      </c>
      <c r="AH29" s="64">
        <v>36</v>
      </c>
      <c r="AI29" s="65">
        <f t="shared" si="15"/>
        <v>1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247</v>
      </c>
      <c r="AQ29" s="66">
        <f t="shared" si="20"/>
        <v>12</v>
      </c>
      <c r="AR29" s="56">
        <v>1</v>
      </c>
      <c r="AS29" s="56"/>
      <c r="AT29" s="56">
        <v>15</v>
      </c>
      <c r="AU29" s="67">
        <f t="shared" si="21"/>
        <v>16</v>
      </c>
      <c r="AV29" s="68">
        <f t="shared" si="22"/>
        <v>1</v>
      </c>
      <c r="AW29" s="68">
        <f t="shared" si="23"/>
        <v>1</v>
      </c>
      <c r="AX29" s="14">
        <f t="shared" si="24"/>
        <v>15</v>
      </c>
      <c r="AY29" s="67">
        <f t="shared" si="25"/>
        <v>17</v>
      </c>
      <c r="AZ29" s="69">
        <f t="shared" si="26"/>
        <v>0</v>
      </c>
      <c r="BA29" s="69">
        <f t="shared" si="27"/>
        <v>-1</v>
      </c>
      <c r="BB29" s="69">
        <f t="shared" si="28"/>
        <v>0</v>
      </c>
      <c r="BC29" s="67">
        <f t="shared" si="29"/>
        <v>-1</v>
      </c>
      <c r="BD29" s="70">
        <f t="shared" si="30"/>
        <v>-5.8823529411764701</v>
      </c>
      <c r="BE29" s="70">
        <f t="shared" si="31"/>
        <v>0</v>
      </c>
      <c r="BF29" s="71"/>
      <c r="BG29" s="71"/>
      <c r="BH29" s="71">
        <v>1</v>
      </c>
      <c r="BI29" s="54">
        <f t="shared" si="32"/>
        <v>1</v>
      </c>
      <c r="BJ29" s="18">
        <f t="shared" si="33"/>
        <v>15</v>
      </c>
      <c r="BK29" s="18">
        <v>2</v>
      </c>
      <c r="BL29" s="18">
        <f t="shared" si="34"/>
        <v>17</v>
      </c>
      <c r="BM29" s="18">
        <f t="shared" si="35"/>
        <v>0</v>
      </c>
      <c r="BN29" s="18">
        <f t="shared" si="36"/>
        <v>0</v>
      </c>
      <c r="BO29" s="73"/>
      <c r="BP29" s="55"/>
      <c r="BQ29" s="74">
        <v>1</v>
      </c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 t="shared" si="39"/>
        <v>0</v>
      </c>
      <c r="CW29" s="173">
        <f t="shared" si="38"/>
        <v>0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K29" s="3">
        <v>1</v>
      </c>
      <c r="DM29" s="3">
        <v>15</v>
      </c>
      <c r="DN29" s="3">
        <v>16</v>
      </c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</row>
    <row r="30" spans="1:159" s="3" customFormat="1">
      <c r="A30" s="56">
        <v>213</v>
      </c>
      <c r="B30" s="58">
        <v>80030197</v>
      </c>
      <c r="C30" s="59" t="s">
        <v>313</v>
      </c>
      <c r="D30" s="75" t="s">
        <v>308</v>
      </c>
      <c r="E30" s="60" t="s">
        <v>284</v>
      </c>
      <c r="F30" s="60" t="s">
        <v>106</v>
      </c>
      <c r="G30" s="60" t="s">
        <v>107</v>
      </c>
      <c r="H30" s="60" t="s">
        <v>112</v>
      </c>
      <c r="I30" s="56">
        <v>50</v>
      </c>
      <c r="J30" s="56" t="s">
        <v>116</v>
      </c>
      <c r="K30" s="56" t="s">
        <v>110</v>
      </c>
      <c r="L30" s="61">
        <v>0</v>
      </c>
      <c r="M30" s="62">
        <f t="shared" si="4"/>
        <v>0</v>
      </c>
      <c r="N30" s="61">
        <v>21</v>
      </c>
      <c r="O30" s="62">
        <f t="shared" si="5"/>
        <v>1</v>
      </c>
      <c r="P30" s="61">
        <v>16</v>
      </c>
      <c r="Q30" s="62">
        <f t="shared" si="6"/>
        <v>1</v>
      </c>
      <c r="R30" s="61">
        <v>20</v>
      </c>
      <c r="S30" s="63">
        <f t="shared" si="7"/>
        <v>1</v>
      </c>
      <c r="T30" s="61">
        <v>33</v>
      </c>
      <c r="U30" s="63">
        <f t="shared" si="8"/>
        <v>1</v>
      </c>
      <c r="V30" s="61">
        <v>25</v>
      </c>
      <c r="W30" s="63">
        <f t="shared" si="9"/>
        <v>1</v>
      </c>
      <c r="X30" s="61">
        <v>29</v>
      </c>
      <c r="Y30" s="63">
        <f t="shared" si="10"/>
        <v>1</v>
      </c>
      <c r="Z30" s="61">
        <v>29</v>
      </c>
      <c r="AA30" s="63">
        <f t="shared" si="11"/>
        <v>1</v>
      </c>
      <c r="AB30" s="61">
        <v>34</v>
      </c>
      <c r="AC30" s="63">
        <f t="shared" si="12"/>
        <v>1</v>
      </c>
      <c r="AD30" s="64">
        <v>15</v>
      </c>
      <c r="AE30" s="65">
        <f t="shared" si="13"/>
        <v>1</v>
      </c>
      <c r="AF30" s="64">
        <v>11</v>
      </c>
      <c r="AG30" s="65">
        <f t="shared" si="14"/>
        <v>1</v>
      </c>
      <c r="AH30" s="64">
        <v>11</v>
      </c>
      <c r="AI30" s="65">
        <f t="shared" si="15"/>
        <v>1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244</v>
      </c>
      <c r="AQ30" s="66">
        <f t="shared" si="20"/>
        <v>11</v>
      </c>
      <c r="AR30" s="56">
        <v>1</v>
      </c>
      <c r="AS30" s="56"/>
      <c r="AT30" s="56">
        <v>15</v>
      </c>
      <c r="AU30" s="67">
        <f t="shared" si="21"/>
        <v>16</v>
      </c>
      <c r="AV30" s="68">
        <f t="shared" si="22"/>
        <v>1</v>
      </c>
      <c r="AW30" s="68">
        <f t="shared" si="23"/>
        <v>1</v>
      </c>
      <c r="AX30" s="14">
        <f t="shared" si="24"/>
        <v>14</v>
      </c>
      <c r="AY30" s="67">
        <f t="shared" si="25"/>
        <v>16</v>
      </c>
      <c r="AZ30" s="69">
        <f t="shared" si="26"/>
        <v>0</v>
      </c>
      <c r="BA30" s="69">
        <f t="shared" si="27"/>
        <v>-1</v>
      </c>
      <c r="BB30" s="69">
        <f t="shared" si="28"/>
        <v>1</v>
      </c>
      <c r="BC30" s="67">
        <f t="shared" si="29"/>
        <v>0</v>
      </c>
      <c r="BD30" s="70">
        <f t="shared" si="30"/>
        <v>0</v>
      </c>
      <c r="BE30" s="70">
        <f t="shared" si="31"/>
        <v>7.1428571428571423</v>
      </c>
      <c r="BF30" s="71"/>
      <c r="BG30" s="71"/>
      <c r="BH30" s="71">
        <v>1</v>
      </c>
      <c r="BI30" s="54">
        <f t="shared" si="32"/>
        <v>1</v>
      </c>
      <c r="BJ30" s="18">
        <f t="shared" si="33"/>
        <v>15</v>
      </c>
      <c r="BK30" s="18"/>
      <c r="BL30" s="18">
        <f t="shared" si="34"/>
        <v>15</v>
      </c>
      <c r="BM30" s="18">
        <f t="shared" si="35"/>
        <v>-1</v>
      </c>
      <c r="BN30" s="18">
        <f t="shared" si="36"/>
        <v>-6.25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 t="shared" si="39"/>
        <v>0</v>
      </c>
      <c r="CW30" s="173">
        <f t="shared" si="38"/>
        <v>0</v>
      </c>
      <c r="CX30" s="60"/>
      <c r="CY30" s="60"/>
      <c r="CZ30" s="60"/>
      <c r="DA30" s="60"/>
      <c r="DB30" s="60"/>
      <c r="DC30" s="75"/>
      <c r="DD30" s="60"/>
      <c r="DE30" s="75"/>
      <c r="DF30" s="60"/>
      <c r="DG30" s="60"/>
      <c r="DH30" s="60"/>
      <c r="DI30" s="60"/>
      <c r="DK30" s="3">
        <v>1</v>
      </c>
      <c r="DM30" s="3">
        <v>16</v>
      </c>
      <c r="DN30" s="3">
        <v>17</v>
      </c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</row>
    <row r="31" spans="1:159" s="3" customFormat="1">
      <c r="A31" s="56">
        <v>181</v>
      </c>
      <c r="B31" s="58">
        <v>80030251</v>
      </c>
      <c r="C31" s="59" t="s">
        <v>376</v>
      </c>
      <c r="D31" s="75" t="s">
        <v>377</v>
      </c>
      <c r="E31" s="60" t="s">
        <v>373</v>
      </c>
      <c r="F31" s="60" t="s">
        <v>106</v>
      </c>
      <c r="G31" s="60" t="s">
        <v>107</v>
      </c>
      <c r="H31" s="60" t="s">
        <v>112</v>
      </c>
      <c r="I31" s="56">
        <v>60</v>
      </c>
      <c r="J31" s="56" t="s">
        <v>116</v>
      </c>
      <c r="K31" s="56" t="s">
        <v>113</v>
      </c>
      <c r="L31" s="61">
        <v>11</v>
      </c>
      <c r="M31" s="62">
        <f t="shared" si="4"/>
        <v>1</v>
      </c>
      <c r="N31" s="61">
        <v>18</v>
      </c>
      <c r="O31" s="62">
        <f t="shared" si="5"/>
        <v>1</v>
      </c>
      <c r="P31" s="61">
        <v>24</v>
      </c>
      <c r="Q31" s="62">
        <f t="shared" si="6"/>
        <v>1</v>
      </c>
      <c r="R31" s="61">
        <v>27</v>
      </c>
      <c r="S31" s="63">
        <f t="shared" si="7"/>
        <v>1</v>
      </c>
      <c r="T31" s="61">
        <v>28</v>
      </c>
      <c r="U31" s="63">
        <f t="shared" si="8"/>
        <v>1</v>
      </c>
      <c r="V31" s="61">
        <v>27</v>
      </c>
      <c r="W31" s="63">
        <f t="shared" si="9"/>
        <v>1</v>
      </c>
      <c r="X31" s="61">
        <v>23</v>
      </c>
      <c r="Y31" s="63">
        <f t="shared" si="10"/>
        <v>1</v>
      </c>
      <c r="Z31" s="61">
        <v>21</v>
      </c>
      <c r="AA31" s="63">
        <f t="shared" si="11"/>
        <v>1</v>
      </c>
      <c r="AB31" s="61">
        <v>18</v>
      </c>
      <c r="AC31" s="63">
        <f t="shared" si="12"/>
        <v>1</v>
      </c>
      <c r="AD31" s="64">
        <v>11</v>
      </c>
      <c r="AE31" s="65">
        <f t="shared" si="13"/>
        <v>1</v>
      </c>
      <c r="AF31" s="64">
        <v>15</v>
      </c>
      <c r="AG31" s="65">
        <f t="shared" si="14"/>
        <v>1</v>
      </c>
      <c r="AH31" s="64">
        <v>18</v>
      </c>
      <c r="AI31" s="65">
        <f t="shared" si="15"/>
        <v>1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241</v>
      </c>
      <c r="AQ31" s="66">
        <f t="shared" si="20"/>
        <v>12</v>
      </c>
      <c r="AR31" s="56">
        <v>1</v>
      </c>
      <c r="AS31" s="56"/>
      <c r="AT31" s="56">
        <v>15</v>
      </c>
      <c r="AU31" s="67">
        <f t="shared" si="21"/>
        <v>16</v>
      </c>
      <c r="AV31" s="68">
        <f t="shared" si="22"/>
        <v>1</v>
      </c>
      <c r="AW31" s="68">
        <f t="shared" si="23"/>
        <v>1</v>
      </c>
      <c r="AX31" s="14">
        <f t="shared" si="24"/>
        <v>15</v>
      </c>
      <c r="AY31" s="67">
        <f t="shared" si="25"/>
        <v>17</v>
      </c>
      <c r="AZ31" s="69">
        <f t="shared" si="26"/>
        <v>0</v>
      </c>
      <c r="BA31" s="69">
        <f t="shared" si="27"/>
        <v>-1</v>
      </c>
      <c r="BB31" s="69">
        <f t="shared" si="28"/>
        <v>0</v>
      </c>
      <c r="BC31" s="67">
        <f t="shared" si="29"/>
        <v>-1</v>
      </c>
      <c r="BD31" s="70">
        <f t="shared" si="30"/>
        <v>-5.8823529411764701</v>
      </c>
      <c r="BE31" s="70">
        <f t="shared" si="31"/>
        <v>0</v>
      </c>
      <c r="BF31" s="71"/>
      <c r="BG31" s="71"/>
      <c r="BH31" s="71"/>
      <c r="BI31" s="54">
        <f t="shared" si="32"/>
        <v>0</v>
      </c>
      <c r="BJ31" s="18">
        <f t="shared" si="33"/>
        <v>16</v>
      </c>
      <c r="BK31" s="18"/>
      <c r="BL31" s="18">
        <f t="shared" si="34"/>
        <v>16</v>
      </c>
      <c r="BM31" s="18">
        <f t="shared" si="35"/>
        <v>-1</v>
      </c>
      <c r="BN31" s="18">
        <f t="shared" si="36"/>
        <v>-5.8823529411764701</v>
      </c>
      <c r="BO31" s="73"/>
      <c r="BP31" s="55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60"/>
      <c r="CV31" s="56">
        <f t="shared" si="39"/>
        <v>-1</v>
      </c>
      <c r="CW31" s="173">
        <f t="shared" si="38"/>
        <v>-5.8823529411764701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K31" s="3">
        <v>1</v>
      </c>
      <c r="DM31" s="3">
        <v>15</v>
      </c>
      <c r="DN31" s="3">
        <v>16</v>
      </c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</row>
    <row r="32" spans="1:159" s="3" customFormat="1">
      <c r="A32" s="56">
        <v>220</v>
      </c>
      <c r="B32" s="58">
        <v>80030009</v>
      </c>
      <c r="C32" s="59" t="s">
        <v>121</v>
      </c>
      <c r="D32" s="75" t="s">
        <v>120</v>
      </c>
      <c r="E32" s="60" t="s">
        <v>105</v>
      </c>
      <c r="F32" s="60" t="s">
        <v>106</v>
      </c>
      <c r="G32" s="60" t="s">
        <v>107</v>
      </c>
      <c r="H32" s="60" t="s">
        <v>112</v>
      </c>
      <c r="I32" s="56">
        <v>15</v>
      </c>
      <c r="J32" s="56" t="s">
        <v>116</v>
      </c>
      <c r="K32" s="56" t="s">
        <v>113</v>
      </c>
      <c r="L32" s="61">
        <v>0</v>
      </c>
      <c r="M32" s="62">
        <f t="shared" si="4"/>
        <v>0</v>
      </c>
      <c r="N32" s="61">
        <v>20</v>
      </c>
      <c r="O32" s="62">
        <f t="shared" si="5"/>
        <v>1</v>
      </c>
      <c r="P32" s="61">
        <v>20</v>
      </c>
      <c r="Q32" s="62">
        <f t="shared" si="6"/>
        <v>1</v>
      </c>
      <c r="R32" s="61">
        <v>22</v>
      </c>
      <c r="S32" s="63">
        <f t="shared" si="7"/>
        <v>1</v>
      </c>
      <c r="T32" s="61">
        <v>24</v>
      </c>
      <c r="U32" s="63">
        <f t="shared" si="8"/>
        <v>1</v>
      </c>
      <c r="V32" s="61">
        <v>24</v>
      </c>
      <c r="W32" s="63">
        <f t="shared" si="9"/>
        <v>1</v>
      </c>
      <c r="X32" s="61">
        <v>34</v>
      </c>
      <c r="Y32" s="63">
        <f t="shared" si="10"/>
        <v>1</v>
      </c>
      <c r="Z32" s="61">
        <v>29</v>
      </c>
      <c r="AA32" s="63">
        <f t="shared" si="11"/>
        <v>1</v>
      </c>
      <c r="AB32" s="61">
        <v>25</v>
      </c>
      <c r="AC32" s="63">
        <f t="shared" si="12"/>
        <v>1</v>
      </c>
      <c r="AD32" s="64">
        <v>22</v>
      </c>
      <c r="AE32" s="65">
        <f t="shared" si="13"/>
        <v>1</v>
      </c>
      <c r="AF32" s="64">
        <v>7</v>
      </c>
      <c r="AG32" s="65">
        <f t="shared" si="14"/>
        <v>1</v>
      </c>
      <c r="AH32" s="64">
        <v>10</v>
      </c>
      <c r="AI32" s="65">
        <f t="shared" si="15"/>
        <v>1</v>
      </c>
      <c r="AJ32" s="64"/>
      <c r="AK32" s="65">
        <f t="shared" si="16"/>
        <v>0</v>
      </c>
      <c r="AL32" s="64"/>
      <c r="AM32" s="65">
        <f t="shared" si="17"/>
        <v>0</v>
      </c>
      <c r="AN32" s="64"/>
      <c r="AO32" s="65">
        <f t="shared" si="18"/>
        <v>0</v>
      </c>
      <c r="AP32" s="66">
        <f t="shared" si="19"/>
        <v>237</v>
      </c>
      <c r="AQ32" s="66">
        <f t="shared" si="20"/>
        <v>11</v>
      </c>
      <c r="AR32" s="56">
        <v>1</v>
      </c>
      <c r="AS32" s="56"/>
      <c r="AT32" s="56">
        <v>16</v>
      </c>
      <c r="AU32" s="67">
        <f t="shared" si="21"/>
        <v>17</v>
      </c>
      <c r="AV32" s="68">
        <f t="shared" si="22"/>
        <v>1</v>
      </c>
      <c r="AW32" s="68">
        <f t="shared" si="23"/>
        <v>1</v>
      </c>
      <c r="AX32" s="14">
        <f t="shared" si="24"/>
        <v>14</v>
      </c>
      <c r="AY32" s="67">
        <f t="shared" si="25"/>
        <v>16</v>
      </c>
      <c r="AZ32" s="69">
        <f t="shared" si="26"/>
        <v>0</v>
      </c>
      <c r="BA32" s="69">
        <f t="shared" si="27"/>
        <v>-1</v>
      </c>
      <c r="BB32" s="69">
        <f t="shared" si="28"/>
        <v>2</v>
      </c>
      <c r="BC32" s="67">
        <f t="shared" si="29"/>
        <v>1</v>
      </c>
      <c r="BD32" s="70">
        <f t="shared" si="30"/>
        <v>6.25</v>
      </c>
      <c r="BE32" s="70">
        <f t="shared" si="31"/>
        <v>14.285714285714285</v>
      </c>
      <c r="BF32" s="71"/>
      <c r="BG32" s="71"/>
      <c r="BH32" s="71">
        <v>1</v>
      </c>
      <c r="BI32" s="54">
        <f t="shared" si="32"/>
        <v>1</v>
      </c>
      <c r="BJ32" s="18">
        <f t="shared" si="33"/>
        <v>16</v>
      </c>
      <c r="BK32" s="18">
        <v>1</v>
      </c>
      <c r="BL32" s="18">
        <f t="shared" si="34"/>
        <v>17</v>
      </c>
      <c r="BM32" s="18">
        <f t="shared" si="35"/>
        <v>1</v>
      </c>
      <c r="BN32" s="18">
        <f t="shared" si="36"/>
        <v>6.25</v>
      </c>
      <c r="BO32" s="73"/>
      <c r="BP32" s="55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/>
      <c r="CV32" s="56">
        <f t="shared" si="39"/>
        <v>1</v>
      </c>
      <c r="CW32" s="173">
        <f t="shared" si="38"/>
        <v>6.25</v>
      </c>
      <c r="CX32" s="60"/>
      <c r="CY32" s="60"/>
      <c r="CZ32" s="60"/>
      <c r="DA32" s="60"/>
      <c r="DB32" s="60"/>
      <c r="DC32" s="75"/>
      <c r="DD32" s="60"/>
      <c r="DE32" s="75"/>
      <c r="DF32" s="60"/>
      <c r="DG32" s="60"/>
      <c r="DH32" s="60"/>
      <c r="DI32" s="60"/>
      <c r="DK32" s="3">
        <v>1</v>
      </c>
      <c r="DM32" s="3">
        <v>16</v>
      </c>
      <c r="DN32" s="3">
        <v>17</v>
      </c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</row>
    <row r="33" spans="1:161" s="3" customFormat="1">
      <c r="A33" s="56">
        <v>164</v>
      </c>
      <c r="B33" s="58">
        <v>80030268</v>
      </c>
      <c r="C33" s="59" t="s">
        <v>392</v>
      </c>
      <c r="D33" s="75" t="s">
        <v>390</v>
      </c>
      <c r="E33" s="60" t="s">
        <v>373</v>
      </c>
      <c r="F33" s="60" t="s">
        <v>106</v>
      </c>
      <c r="G33" s="60" t="s">
        <v>107</v>
      </c>
      <c r="H33" s="60" t="s">
        <v>108</v>
      </c>
      <c r="I33" s="56">
        <v>50</v>
      </c>
      <c r="J33" s="56" t="s">
        <v>109</v>
      </c>
      <c r="K33" s="56" t="s">
        <v>113</v>
      </c>
      <c r="L33" s="61">
        <v>0</v>
      </c>
      <c r="M33" s="62">
        <f t="shared" si="4"/>
        <v>0</v>
      </c>
      <c r="N33" s="61">
        <v>19</v>
      </c>
      <c r="O33" s="62">
        <f t="shared" si="5"/>
        <v>1</v>
      </c>
      <c r="P33" s="61">
        <v>34</v>
      </c>
      <c r="Q33" s="62">
        <f t="shared" si="6"/>
        <v>1</v>
      </c>
      <c r="R33" s="61">
        <v>33</v>
      </c>
      <c r="S33" s="63">
        <f t="shared" si="7"/>
        <v>1</v>
      </c>
      <c r="T33" s="61">
        <v>28</v>
      </c>
      <c r="U33" s="63">
        <f t="shared" si="8"/>
        <v>1</v>
      </c>
      <c r="V33" s="61">
        <v>29</v>
      </c>
      <c r="W33" s="63">
        <f t="shared" si="9"/>
        <v>1</v>
      </c>
      <c r="X33" s="61">
        <v>39</v>
      </c>
      <c r="Y33" s="63">
        <f t="shared" si="10"/>
        <v>1</v>
      </c>
      <c r="Z33" s="61">
        <v>25</v>
      </c>
      <c r="AA33" s="63">
        <f t="shared" si="11"/>
        <v>1</v>
      </c>
      <c r="AB33" s="61">
        <v>27</v>
      </c>
      <c r="AC33" s="63">
        <f t="shared" si="12"/>
        <v>1</v>
      </c>
      <c r="AD33" s="64">
        <v>0</v>
      </c>
      <c r="AE33" s="65">
        <f t="shared" si="13"/>
        <v>0</v>
      </c>
      <c r="AF33" s="64">
        <v>0</v>
      </c>
      <c r="AG33" s="65">
        <f t="shared" si="14"/>
        <v>0</v>
      </c>
      <c r="AH33" s="64">
        <v>0</v>
      </c>
      <c r="AI33" s="65">
        <f t="shared" si="15"/>
        <v>0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234</v>
      </c>
      <c r="AQ33" s="66">
        <f t="shared" si="20"/>
        <v>8</v>
      </c>
      <c r="AR33" s="56">
        <v>1</v>
      </c>
      <c r="AS33" s="56"/>
      <c r="AT33" s="56">
        <v>10</v>
      </c>
      <c r="AU33" s="67">
        <f t="shared" si="21"/>
        <v>11</v>
      </c>
      <c r="AV33" s="68">
        <f t="shared" si="22"/>
        <v>1</v>
      </c>
      <c r="AW33" s="68">
        <f t="shared" si="23"/>
        <v>1</v>
      </c>
      <c r="AX33" s="14">
        <f t="shared" si="24"/>
        <v>10</v>
      </c>
      <c r="AY33" s="67">
        <f t="shared" si="25"/>
        <v>12</v>
      </c>
      <c r="AZ33" s="69">
        <f t="shared" si="26"/>
        <v>0</v>
      </c>
      <c r="BA33" s="69">
        <f t="shared" si="27"/>
        <v>-1</v>
      </c>
      <c r="BB33" s="69">
        <f t="shared" si="28"/>
        <v>0</v>
      </c>
      <c r="BC33" s="67">
        <f t="shared" si="29"/>
        <v>-1</v>
      </c>
      <c r="BD33" s="70">
        <f t="shared" si="30"/>
        <v>-8.3333333333333321</v>
      </c>
      <c r="BE33" s="70">
        <f t="shared" si="31"/>
        <v>0</v>
      </c>
      <c r="BF33" s="71"/>
      <c r="BG33" s="71"/>
      <c r="BH33" s="71">
        <v>1</v>
      </c>
      <c r="BI33" s="54">
        <f t="shared" si="32"/>
        <v>1</v>
      </c>
      <c r="BJ33" s="18">
        <f t="shared" si="33"/>
        <v>10</v>
      </c>
      <c r="BK33" s="18">
        <v>3</v>
      </c>
      <c r="BL33" s="18">
        <f t="shared" si="34"/>
        <v>13</v>
      </c>
      <c r="BM33" s="18">
        <f t="shared" si="35"/>
        <v>1</v>
      </c>
      <c r="BN33" s="18">
        <f t="shared" si="36"/>
        <v>8.3333333333333321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/>
      <c r="CV33" s="56">
        <f t="shared" si="39"/>
        <v>-1</v>
      </c>
      <c r="CW33" s="173">
        <f t="shared" si="38"/>
        <v>-8.3333333333333321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K33" s="3">
        <v>1</v>
      </c>
      <c r="DM33" s="3">
        <v>9</v>
      </c>
      <c r="DN33" s="3">
        <v>10</v>
      </c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</row>
    <row r="34" spans="1:161" s="3" customFormat="1">
      <c r="A34" s="56">
        <v>191</v>
      </c>
      <c r="B34" s="58">
        <v>80030053</v>
      </c>
      <c r="C34" s="59" t="s">
        <v>164</v>
      </c>
      <c r="D34" s="75" t="s">
        <v>164</v>
      </c>
      <c r="E34" s="60" t="s">
        <v>153</v>
      </c>
      <c r="F34" s="60" t="s">
        <v>106</v>
      </c>
      <c r="G34" s="60" t="s">
        <v>107</v>
      </c>
      <c r="H34" s="60" t="s">
        <v>112</v>
      </c>
      <c r="I34" s="56">
        <v>38</v>
      </c>
      <c r="J34" s="56" t="s">
        <v>116</v>
      </c>
      <c r="K34" s="56" t="s">
        <v>113</v>
      </c>
      <c r="L34" s="61">
        <v>0</v>
      </c>
      <c r="M34" s="62">
        <f t="shared" si="4"/>
        <v>0</v>
      </c>
      <c r="N34" s="61">
        <v>7</v>
      </c>
      <c r="O34" s="62">
        <f t="shared" si="5"/>
        <v>1</v>
      </c>
      <c r="P34" s="61">
        <v>13</v>
      </c>
      <c r="Q34" s="62">
        <f t="shared" si="6"/>
        <v>1</v>
      </c>
      <c r="R34" s="61">
        <v>21</v>
      </c>
      <c r="S34" s="63">
        <f t="shared" si="7"/>
        <v>1</v>
      </c>
      <c r="T34" s="61">
        <v>21</v>
      </c>
      <c r="U34" s="63">
        <f t="shared" si="8"/>
        <v>1</v>
      </c>
      <c r="V34" s="61">
        <v>26</v>
      </c>
      <c r="W34" s="63">
        <f t="shared" si="9"/>
        <v>1</v>
      </c>
      <c r="X34" s="61">
        <v>29</v>
      </c>
      <c r="Y34" s="63">
        <f t="shared" si="10"/>
        <v>1</v>
      </c>
      <c r="Z34" s="61">
        <v>20</v>
      </c>
      <c r="AA34" s="63">
        <f t="shared" si="11"/>
        <v>1</v>
      </c>
      <c r="AB34" s="61">
        <v>22</v>
      </c>
      <c r="AC34" s="63">
        <f t="shared" si="12"/>
        <v>1</v>
      </c>
      <c r="AD34" s="64">
        <v>32</v>
      </c>
      <c r="AE34" s="65">
        <f t="shared" si="13"/>
        <v>1</v>
      </c>
      <c r="AF34" s="64">
        <v>22</v>
      </c>
      <c r="AG34" s="65">
        <f t="shared" si="14"/>
        <v>1</v>
      </c>
      <c r="AH34" s="64">
        <v>20</v>
      </c>
      <c r="AI34" s="65">
        <f t="shared" si="15"/>
        <v>1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233</v>
      </c>
      <c r="AQ34" s="66">
        <f t="shared" si="20"/>
        <v>11</v>
      </c>
      <c r="AR34" s="56">
        <v>1</v>
      </c>
      <c r="AS34" s="56"/>
      <c r="AT34" s="56">
        <v>15</v>
      </c>
      <c r="AU34" s="67">
        <f t="shared" si="21"/>
        <v>16</v>
      </c>
      <c r="AV34" s="68">
        <f t="shared" si="22"/>
        <v>1</v>
      </c>
      <c r="AW34" s="68">
        <f t="shared" si="23"/>
        <v>1</v>
      </c>
      <c r="AX34" s="14">
        <f t="shared" si="24"/>
        <v>14</v>
      </c>
      <c r="AY34" s="67">
        <f t="shared" si="25"/>
        <v>16</v>
      </c>
      <c r="AZ34" s="69">
        <f t="shared" si="26"/>
        <v>0</v>
      </c>
      <c r="BA34" s="69">
        <f t="shared" si="27"/>
        <v>-1</v>
      </c>
      <c r="BB34" s="69">
        <f t="shared" si="28"/>
        <v>1</v>
      </c>
      <c r="BC34" s="67">
        <f t="shared" si="29"/>
        <v>0</v>
      </c>
      <c r="BD34" s="70">
        <f t="shared" si="30"/>
        <v>0</v>
      </c>
      <c r="BE34" s="70">
        <f t="shared" si="31"/>
        <v>7.1428571428571423</v>
      </c>
      <c r="BF34" s="71"/>
      <c r="BG34" s="71"/>
      <c r="BH34" s="71">
        <v>1</v>
      </c>
      <c r="BI34" s="54">
        <f t="shared" si="32"/>
        <v>1</v>
      </c>
      <c r="BJ34" s="18">
        <f t="shared" si="33"/>
        <v>15</v>
      </c>
      <c r="BK34" s="18">
        <v>1</v>
      </c>
      <c r="BL34" s="18">
        <f t="shared" si="34"/>
        <v>16</v>
      </c>
      <c r="BM34" s="18">
        <f t="shared" si="35"/>
        <v>0</v>
      </c>
      <c r="BN34" s="18">
        <f t="shared" si="36"/>
        <v>0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si="39"/>
        <v>0</v>
      </c>
      <c r="CW34" s="173">
        <f t="shared" si="38"/>
        <v>0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M34" s="3">
        <v>15</v>
      </c>
      <c r="DN34" s="3">
        <v>16</v>
      </c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</row>
    <row r="35" spans="1:161" s="3" customFormat="1">
      <c r="A35" s="56">
        <v>170</v>
      </c>
      <c r="B35" s="58">
        <v>80030089</v>
      </c>
      <c r="C35" s="59" t="s">
        <v>208</v>
      </c>
      <c r="D35" s="75" t="s">
        <v>207</v>
      </c>
      <c r="E35" s="60" t="s">
        <v>153</v>
      </c>
      <c r="F35" s="60" t="s">
        <v>106</v>
      </c>
      <c r="G35" s="60" t="s">
        <v>107</v>
      </c>
      <c r="H35" s="60" t="s">
        <v>108</v>
      </c>
      <c r="I35" s="56">
        <v>50</v>
      </c>
      <c r="J35" s="56" t="s">
        <v>116</v>
      </c>
      <c r="K35" s="56" t="s">
        <v>110</v>
      </c>
      <c r="L35" s="61">
        <v>0</v>
      </c>
      <c r="M35" s="62">
        <f t="shared" si="4"/>
        <v>0</v>
      </c>
      <c r="N35" s="61">
        <v>24</v>
      </c>
      <c r="O35" s="62">
        <f t="shared" si="5"/>
        <v>1</v>
      </c>
      <c r="P35" s="61">
        <v>23</v>
      </c>
      <c r="Q35" s="62">
        <f t="shared" si="6"/>
        <v>1</v>
      </c>
      <c r="R35" s="61">
        <v>21</v>
      </c>
      <c r="S35" s="63">
        <f t="shared" si="7"/>
        <v>1</v>
      </c>
      <c r="T35" s="61">
        <v>43</v>
      </c>
      <c r="U35" s="63">
        <f t="shared" si="8"/>
        <v>2</v>
      </c>
      <c r="V35" s="61">
        <v>43</v>
      </c>
      <c r="W35" s="63">
        <f t="shared" si="9"/>
        <v>2</v>
      </c>
      <c r="X35" s="61">
        <v>17</v>
      </c>
      <c r="Y35" s="63">
        <f t="shared" si="10"/>
        <v>1</v>
      </c>
      <c r="Z35" s="61">
        <v>27</v>
      </c>
      <c r="AA35" s="63">
        <f t="shared" si="11"/>
        <v>1</v>
      </c>
      <c r="AB35" s="61">
        <v>30</v>
      </c>
      <c r="AC35" s="63">
        <f t="shared" si="12"/>
        <v>1</v>
      </c>
      <c r="AD35" s="64">
        <v>0</v>
      </c>
      <c r="AE35" s="65">
        <f t="shared" si="13"/>
        <v>0</v>
      </c>
      <c r="AF35" s="64">
        <v>0</v>
      </c>
      <c r="AG35" s="65">
        <f t="shared" si="14"/>
        <v>0</v>
      </c>
      <c r="AH35" s="64">
        <v>0</v>
      </c>
      <c r="AI35" s="65">
        <f t="shared" si="15"/>
        <v>0</v>
      </c>
      <c r="AJ35" s="64"/>
      <c r="AK35" s="65">
        <f t="shared" si="16"/>
        <v>0</v>
      </c>
      <c r="AL35" s="64"/>
      <c r="AM35" s="65">
        <f t="shared" si="17"/>
        <v>0</v>
      </c>
      <c r="AN35" s="64"/>
      <c r="AO35" s="65">
        <f t="shared" si="18"/>
        <v>0</v>
      </c>
      <c r="AP35" s="66">
        <f t="shared" si="19"/>
        <v>228</v>
      </c>
      <c r="AQ35" s="66">
        <f t="shared" si="20"/>
        <v>10</v>
      </c>
      <c r="AR35" s="56">
        <v>1</v>
      </c>
      <c r="AS35" s="56"/>
      <c r="AT35" s="56">
        <v>12</v>
      </c>
      <c r="AU35" s="67">
        <f t="shared" si="21"/>
        <v>13</v>
      </c>
      <c r="AV35" s="68">
        <f t="shared" si="22"/>
        <v>1</v>
      </c>
      <c r="AW35" s="68">
        <f t="shared" si="23"/>
        <v>1</v>
      </c>
      <c r="AX35" s="14">
        <f t="shared" si="24"/>
        <v>12</v>
      </c>
      <c r="AY35" s="67">
        <f t="shared" si="25"/>
        <v>14</v>
      </c>
      <c r="AZ35" s="69">
        <f t="shared" si="26"/>
        <v>0</v>
      </c>
      <c r="BA35" s="69">
        <f t="shared" si="27"/>
        <v>-1</v>
      </c>
      <c r="BB35" s="69">
        <f t="shared" si="28"/>
        <v>0</v>
      </c>
      <c r="BC35" s="67">
        <f t="shared" si="29"/>
        <v>-1</v>
      </c>
      <c r="BD35" s="70">
        <f t="shared" si="30"/>
        <v>-7.1428571428571423</v>
      </c>
      <c r="BE35" s="70">
        <f t="shared" si="31"/>
        <v>0</v>
      </c>
      <c r="BF35" s="71"/>
      <c r="BG35" s="71"/>
      <c r="BH35" s="71">
        <v>1</v>
      </c>
      <c r="BI35" s="54">
        <f t="shared" si="32"/>
        <v>1</v>
      </c>
      <c r="BJ35" s="18">
        <f t="shared" si="33"/>
        <v>12</v>
      </c>
      <c r="BK35" s="18">
        <v>3</v>
      </c>
      <c r="BL35" s="18">
        <f t="shared" si="34"/>
        <v>15</v>
      </c>
      <c r="BM35" s="18">
        <f t="shared" si="35"/>
        <v>1</v>
      </c>
      <c r="BN35" s="18">
        <f t="shared" si="36"/>
        <v>7.1428571428571423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/>
      <c r="CV35" s="56">
        <f t="shared" si="39"/>
        <v>-1</v>
      </c>
      <c r="CW35" s="173">
        <f t="shared" si="38"/>
        <v>-7.1428571428571423</v>
      </c>
      <c r="CX35" s="60"/>
      <c r="CY35" s="60"/>
      <c r="CZ35" s="60"/>
      <c r="DA35" s="60"/>
      <c r="DB35" s="60"/>
      <c r="DC35" s="75"/>
      <c r="DD35" s="60"/>
      <c r="DE35" s="75"/>
      <c r="DF35" s="60"/>
      <c r="DG35" s="60"/>
      <c r="DH35" s="60"/>
      <c r="DI35" s="60"/>
      <c r="DK35" s="3">
        <v>1</v>
      </c>
      <c r="DM35" s="3">
        <v>11</v>
      </c>
      <c r="DN35" s="3">
        <v>12</v>
      </c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</row>
    <row r="36" spans="1:161" s="3" customFormat="1">
      <c r="A36" s="56">
        <v>167</v>
      </c>
      <c r="B36" s="58">
        <v>80030189</v>
      </c>
      <c r="C36" s="59" t="s">
        <v>284</v>
      </c>
      <c r="D36" s="75" t="s">
        <v>284</v>
      </c>
      <c r="E36" s="60" t="s">
        <v>284</v>
      </c>
      <c r="F36" s="60" t="s">
        <v>106</v>
      </c>
      <c r="G36" s="60" t="s">
        <v>107</v>
      </c>
      <c r="H36" s="60" t="s">
        <v>108</v>
      </c>
      <c r="I36" s="56">
        <v>74</v>
      </c>
      <c r="J36" s="56" t="s">
        <v>109</v>
      </c>
      <c r="K36" s="56" t="s">
        <v>110</v>
      </c>
      <c r="L36" s="61">
        <v>14</v>
      </c>
      <c r="M36" s="62">
        <f t="shared" si="4"/>
        <v>1</v>
      </c>
      <c r="N36" s="61">
        <v>20</v>
      </c>
      <c r="O36" s="62">
        <f t="shared" si="5"/>
        <v>1</v>
      </c>
      <c r="P36" s="61">
        <v>16</v>
      </c>
      <c r="Q36" s="62">
        <f t="shared" si="6"/>
        <v>1</v>
      </c>
      <c r="R36" s="61">
        <v>29</v>
      </c>
      <c r="S36" s="63">
        <f t="shared" si="7"/>
        <v>1</v>
      </c>
      <c r="T36" s="61">
        <v>30</v>
      </c>
      <c r="U36" s="63">
        <f t="shared" si="8"/>
        <v>1</v>
      </c>
      <c r="V36" s="61">
        <v>32</v>
      </c>
      <c r="W36" s="63">
        <f t="shared" si="9"/>
        <v>1</v>
      </c>
      <c r="X36" s="61">
        <v>28</v>
      </c>
      <c r="Y36" s="63">
        <f t="shared" si="10"/>
        <v>1</v>
      </c>
      <c r="Z36" s="61">
        <v>20</v>
      </c>
      <c r="AA36" s="63">
        <f t="shared" si="11"/>
        <v>1</v>
      </c>
      <c r="AB36" s="61">
        <v>35</v>
      </c>
      <c r="AC36" s="63">
        <f t="shared" si="12"/>
        <v>1</v>
      </c>
      <c r="AD36" s="64">
        <v>0</v>
      </c>
      <c r="AE36" s="65">
        <f t="shared" si="13"/>
        <v>0</v>
      </c>
      <c r="AF36" s="64">
        <v>0</v>
      </c>
      <c r="AG36" s="65">
        <f t="shared" si="14"/>
        <v>0</v>
      </c>
      <c r="AH36" s="64">
        <v>0</v>
      </c>
      <c r="AI36" s="65">
        <f t="shared" si="15"/>
        <v>0</v>
      </c>
      <c r="AJ36" s="64"/>
      <c r="AK36" s="65">
        <f t="shared" si="16"/>
        <v>0</v>
      </c>
      <c r="AL36" s="64"/>
      <c r="AM36" s="65">
        <f t="shared" si="17"/>
        <v>0</v>
      </c>
      <c r="AN36" s="64"/>
      <c r="AO36" s="65">
        <f t="shared" si="18"/>
        <v>0</v>
      </c>
      <c r="AP36" s="66">
        <f t="shared" si="19"/>
        <v>224</v>
      </c>
      <c r="AQ36" s="66">
        <f t="shared" si="20"/>
        <v>9</v>
      </c>
      <c r="AR36" s="56">
        <v>1</v>
      </c>
      <c r="AS36" s="56"/>
      <c r="AT36" s="56">
        <v>11</v>
      </c>
      <c r="AU36" s="67">
        <f t="shared" si="21"/>
        <v>12</v>
      </c>
      <c r="AV36" s="68">
        <f t="shared" si="22"/>
        <v>1</v>
      </c>
      <c r="AW36" s="68">
        <f t="shared" si="23"/>
        <v>1</v>
      </c>
      <c r="AX36" s="14">
        <f t="shared" si="24"/>
        <v>11</v>
      </c>
      <c r="AY36" s="67">
        <f t="shared" si="25"/>
        <v>13</v>
      </c>
      <c r="AZ36" s="69">
        <f t="shared" si="26"/>
        <v>0</v>
      </c>
      <c r="BA36" s="69">
        <f t="shared" si="27"/>
        <v>-1</v>
      </c>
      <c r="BB36" s="69">
        <f t="shared" si="28"/>
        <v>0</v>
      </c>
      <c r="BC36" s="67">
        <f t="shared" si="29"/>
        <v>-1</v>
      </c>
      <c r="BD36" s="70">
        <f t="shared" si="30"/>
        <v>-7.6923076923076925</v>
      </c>
      <c r="BE36" s="70">
        <f t="shared" si="31"/>
        <v>0</v>
      </c>
      <c r="BF36" s="71"/>
      <c r="BG36" s="71"/>
      <c r="BH36" s="71"/>
      <c r="BI36" s="54">
        <f t="shared" si="32"/>
        <v>0</v>
      </c>
      <c r="BJ36" s="18">
        <f t="shared" si="33"/>
        <v>12</v>
      </c>
      <c r="BK36" s="18"/>
      <c r="BL36" s="18">
        <f t="shared" si="34"/>
        <v>12</v>
      </c>
      <c r="BM36" s="18">
        <f t="shared" si="35"/>
        <v>-1</v>
      </c>
      <c r="BN36" s="18">
        <f t="shared" si="36"/>
        <v>-7.6923076923076925</v>
      </c>
      <c r="BO36" s="73"/>
      <c r="BP36" s="55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si="39"/>
        <v>-1</v>
      </c>
      <c r="CW36" s="173">
        <f t="shared" si="38"/>
        <v>-7.6923076923076925</v>
      </c>
      <c r="CX36" s="60"/>
      <c r="CY36" s="60"/>
      <c r="CZ36" s="60"/>
      <c r="DA36" s="60"/>
      <c r="DB36" s="60"/>
      <c r="DC36" s="75"/>
      <c r="DD36" s="60"/>
      <c r="DE36" s="75"/>
      <c r="DF36" s="60"/>
      <c r="DG36" s="60"/>
      <c r="DH36" s="60"/>
      <c r="DI36" s="60"/>
      <c r="DJ36" s="87"/>
      <c r="DK36" s="87">
        <v>1</v>
      </c>
      <c r="DL36" s="87"/>
      <c r="DM36" s="87">
        <v>11</v>
      </c>
      <c r="DN36" s="87">
        <v>12</v>
      </c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</row>
    <row r="37" spans="1:161" s="3" customFormat="1">
      <c r="A37" s="56">
        <v>208</v>
      </c>
      <c r="B37" s="58">
        <v>80030172</v>
      </c>
      <c r="C37" s="59" t="s">
        <v>293</v>
      </c>
      <c r="D37" s="75" t="s">
        <v>294</v>
      </c>
      <c r="E37" s="60" t="s">
        <v>284</v>
      </c>
      <c r="F37" s="60" t="s">
        <v>106</v>
      </c>
      <c r="G37" s="60" t="s">
        <v>107</v>
      </c>
      <c r="H37" s="60" t="s">
        <v>112</v>
      </c>
      <c r="I37" s="56">
        <v>30</v>
      </c>
      <c r="J37" s="56" t="s">
        <v>116</v>
      </c>
      <c r="K37" s="56" t="s">
        <v>110</v>
      </c>
      <c r="L37" s="61">
        <v>22</v>
      </c>
      <c r="M37" s="62">
        <f t="shared" si="4"/>
        <v>1</v>
      </c>
      <c r="N37" s="61">
        <v>21</v>
      </c>
      <c r="O37" s="62">
        <f t="shared" si="5"/>
        <v>1</v>
      </c>
      <c r="P37" s="61">
        <v>16</v>
      </c>
      <c r="Q37" s="62">
        <f t="shared" si="6"/>
        <v>1</v>
      </c>
      <c r="R37" s="61">
        <v>21</v>
      </c>
      <c r="S37" s="63">
        <f t="shared" si="7"/>
        <v>1</v>
      </c>
      <c r="T37" s="61">
        <v>18</v>
      </c>
      <c r="U37" s="63">
        <f t="shared" si="8"/>
        <v>1</v>
      </c>
      <c r="V37" s="61">
        <v>21</v>
      </c>
      <c r="W37" s="63">
        <f t="shared" si="9"/>
        <v>1</v>
      </c>
      <c r="X37" s="61">
        <v>26</v>
      </c>
      <c r="Y37" s="63">
        <f t="shared" si="10"/>
        <v>1</v>
      </c>
      <c r="Z37" s="61">
        <v>22</v>
      </c>
      <c r="AA37" s="63">
        <f t="shared" si="11"/>
        <v>1</v>
      </c>
      <c r="AB37" s="61">
        <v>12</v>
      </c>
      <c r="AC37" s="63">
        <f t="shared" si="12"/>
        <v>1</v>
      </c>
      <c r="AD37" s="64">
        <v>19</v>
      </c>
      <c r="AE37" s="65">
        <f t="shared" si="13"/>
        <v>1</v>
      </c>
      <c r="AF37" s="64">
        <v>12</v>
      </c>
      <c r="AG37" s="65">
        <f t="shared" si="14"/>
        <v>1</v>
      </c>
      <c r="AH37" s="64">
        <v>14</v>
      </c>
      <c r="AI37" s="65">
        <f t="shared" si="15"/>
        <v>1</v>
      </c>
      <c r="AJ37" s="64"/>
      <c r="AK37" s="65">
        <f t="shared" si="16"/>
        <v>0</v>
      </c>
      <c r="AL37" s="64"/>
      <c r="AM37" s="65">
        <f t="shared" si="17"/>
        <v>0</v>
      </c>
      <c r="AN37" s="64"/>
      <c r="AO37" s="65">
        <f t="shared" si="18"/>
        <v>0</v>
      </c>
      <c r="AP37" s="66">
        <f t="shared" si="19"/>
        <v>224</v>
      </c>
      <c r="AQ37" s="66">
        <f t="shared" si="20"/>
        <v>12</v>
      </c>
      <c r="AR37" s="56">
        <v>1</v>
      </c>
      <c r="AS37" s="56"/>
      <c r="AT37" s="56">
        <v>16</v>
      </c>
      <c r="AU37" s="67">
        <f t="shared" si="21"/>
        <v>17</v>
      </c>
      <c r="AV37" s="68">
        <f t="shared" si="22"/>
        <v>1</v>
      </c>
      <c r="AW37" s="68">
        <f t="shared" si="23"/>
        <v>1</v>
      </c>
      <c r="AX37" s="14">
        <f t="shared" si="24"/>
        <v>15</v>
      </c>
      <c r="AY37" s="67">
        <f t="shared" si="25"/>
        <v>17</v>
      </c>
      <c r="AZ37" s="69">
        <f t="shared" si="26"/>
        <v>0</v>
      </c>
      <c r="BA37" s="69">
        <f t="shared" si="27"/>
        <v>-1</v>
      </c>
      <c r="BB37" s="69">
        <f t="shared" si="28"/>
        <v>1</v>
      </c>
      <c r="BC37" s="67">
        <f t="shared" si="29"/>
        <v>0</v>
      </c>
      <c r="BD37" s="70">
        <f t="shared" si="30"/>
        <v>0</v>
      </c>
      <c r="BE37" s="70">
        <f t="shared" si="31"/>
        <v>6.666666666666667</v>
      </c>
      <c r="BF37" s="71"/>
      <c r="BG37" s="71"/>
      <c r="BH37" s="71">
        <v>1</v>
      </c>
      <c r="BI37" s="54">
        <f t="shared" si="32"/>
        <v>1</v>
      </c>
      <c r="BJ37" s="18">
        <f t="shared" si="33"/>
        <v>16</v>
      </c>
      <c r="BK37" s="18">
        <v>1</v>
      </c>
      <c r="BL37" s="18">
        <f t="shared" si="34"/>
        <v>17</v>
      </c>
      <c r="BM37" s="18">
        <f t="shared" si="35"/>
        <v>0</v>
      </c>
      <c r="BN37" s="18">
        <f t="shared" si="36"/>
        <v>0</v>
      </c>
      <c r="BO37" s="73"/>
      <c r="BP37" s="55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60"/>
      <c r="CV37" s="56">
        <f t="shared" si="39"/>
        <v>0</v>
      </c>
      <c r="CW37" s="173">
        <f t="shared" si="38"/>
        <v>0</v>
      </c>
      <c r="CX37" s="60"/>
      <c r="CY37" s="60"/>
      <c r="CZ37" s="60"/>
      <c r="DA37" s="60"/>
      <c r="DB37" s="60"/>
      <c r="DC37" s="75">
        <v>1</v>
      </c>
      <c r="DD37" s="60"/>
      <c r="DE37" s="75"/>
      <c r="DF37" s="60"/>
      <c r="DG37" s="60"/>
      <c r="DH37" s="60"/>
      <c r="DI37" s="60"/>
      <c r="DK37" s="3">
        <v>1</v>
      </c>
      <c r="DM37" s="3">
        <v>16</v>
      </c>
      <c r="DN37" s="3">
        <v>17</v>
      </c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</row>
    <row r="38" spans="1:161" s="85" customFormat="1">
      <c r="A38" s="56">
        <v>206</v>
      </c>
      <c r="B38" s="58">
        <v>80030169</v>
      </c>
      <c r="C38" s="59" t="s">
        <v>290</v>
      </c>
      <c r="D38" s="75" t="s">
        <v>288</v>
      </c>
      <c r="E38" s="60" t="s">
        <v>284</v>
      </c>
      <c r="F38" s="60" t="s">
        <v>106</v>
      </c>
      <c r="G38" s="60" t="s">
        <v>107</v>
      </c>
      <c r="H38" s="60" t="s">
        <v>112</v>
      </c>
      <c r="I38" s="56">
        <v>50</v>
      </c>
      <c r="J38" s="56" t="s">
        <v>116</v>
      </c>
      <c r="K38" s="56" t="s">
        <v>110</v>
      </c>
      <c r="L38" s="61">
        <v>17</v>
      </c>
      <c r="M38" s="62">
        <f t="shared" si="4"/>
        <v>1</v>
      </c>
      <c r="N38" s="61">
        <v>15</v>
      </c>
      <c r="O38" s="62">
        <f t="shared" si="5"/>
        <v>1</v>
      </c>
      <c r="P38" s="61">
        <v>21</v>
      </c>
      <c r="Q38" s="62">
        <f t="shared" si="6"/>
        <v>1</v>
      </c>
      <c r="R38" s="61">
        <v>17</v>
      </c>
      <c r="S38" s="63">
        <f t="shared" si="7"/>
        <v>1</v>
      </c>
      <c r="T38" s="61">
        <v>22</v>
      </c>
      <c r="U38" s="63">
        <f t="shared" si="8"/>
        <v>1</v>
      </c>
      <c r="V38" s="61">
        <v>18</v>
      </c>
      <c r="W38" s="63">
        <f t="shared" si="9"/>
        <v>1</v>
      </c>
      <c r="X38" s="61">
        <v>21</v>
      </c>
      <c r="Y38" s="63">
        <f t="shared" si="10"/>
        <v>1</v>
      </c>
      <c r="Z38" s="61">
        <v>17</v>
      </c>
      <c r="AA38" s="63">
        <f t="shared" si="11"/>
        <v>1</v>
      </c>
      <c r="AB38" s="61">
        <v>15</v>
      </c>
      <c r="AC38" s="63">
        <f t="shared" si="12"/>
        <v>1</v>
      </c>
      <c r="AD38" s="64">
        <v>22</v>
      </c>
      <c r="AE38" s="65">
        <f t="shared" si="13"/>
        <v>1</v>
      </c>
      <c r="AF38" s="64">
        <v>18</v>
      </c>
      <c r="AG38" s="65">
        <f t="shared" si="14"/>
        <v>1</v>
      </c>
      <c r="AH38" s="64">
        <v>19</v>
      </c>
      <c r="AI38" s="65">
        <f t="shared" si="15"/>
        <v>1</v>
      </c>
      <c r="AJ38" s="64"/>
      <c r="AK38" s="65">
        <f t="shared" si="16"/>
        <v>0</v>
      </c>
      <c r="AL38" s="64"/>
      <c r="AM38" s="65">
        <f t="shared" si="17"/>
        <v>0</v>
      </c>
      <c r="AN38" s="64"/>
      <c r="AO38" s="65">
        <f t="shared" si="18"/>
        <v>0</v>
      </c>
      <c r="AP38" s="66">
        <f t="shared" si="19"/>
        <v>222</v>
      </c>
      <c r="AQ38" s="66">
        <f t="shared" si="20"/>
        <v>12</v>
      </c>
      <c r="AR38" s="56">
        <v>1</v>
      </c>
      <c r="AS38" s="56"/>
      <c r="AT38" s="56">
        <v>16</v>
      </c>
      <c r="AU38" s="67">
        <f t="shared" si="21"/>
        <v>17</v>
      </c>
      <c r="AV38" s="68">
        <f t="shared" si="22"/>
        <v>1</v>
      </c>
      <c r="AW38" s="68">
        <f t="shared" si="23"/>
        <v>1</v>
      </c>
      <c r="AX38" s="14">
        <f t="shared" si="24"/>
        <v>15</v>
      </c>
      <c r="AY38" s="67">
        <f t="shared" si="25"/>
        <v>17</v>
      </c>
      <c r="AZ38" s="69">
        <f t="shared" si="26"/>
        <v>0</v>
      </c>
      <c r="BA38" s="69">
        <f t="shared" si="27"/>
        <v>-1</v>
      </c>
      <c r="BB38" s="69">
        <f t="shared" si="28"/>
        <v>1</v>
      </c>
      <c r="BC38" s="67">
        <f t="shared" si="29"/>
        <v>0</v>
      </c>
      <c r="BD38" s="70">
        <f t="shared" si="30"/>
        <v>0</v>
      </c>
      <c r="BE38" s="70">
        <f t="shared" si="31"/>
        <v>6.666666666666667</v>
      </c>
      <c r="BF38" s="71"/>
      <c r="BG38" s="71"/>
      <c r="BH38" s="71"/>
      <c r="BI38" s="54">
        <f t="shared" si="32"/>
        <v>0</v>
      </c>
      <c r="BJ38" s="18">
        <f t="shared" si="33"/>
        <v>17</v>
      </c>
      <c r="BK38" s="18"/>
      <c r="BL38" s="18">
        <f t="shared" si="34"/>
        <v>17</v>
      </c>
      <c r="BM38" s="18">
        <f t="shared" si="35"/>
        <v>0</v>
      </c>
      <c r="BN38" s="18">
        <f t="shared" si="36"/>
        <v>0</v>
      </c>
      <c r="BO38" s="73"/>
      <c r="BP38" s="55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60"/>
      <c r="CV38" s="56">
        <f t="shared" si="39"/>
        <v>0</v>
      </c>
      <c r="CW38" s="173">
        <f t="shared" si="38"/>
        <v>0</v>
      </c>
      <c r="CX38" s="60"/>
      <c r="CY38" s="60"/>
      <c r="CZ38" s="60"/>
      <c r="DA38" s="60"/>
      <c r="DB38" s="60"/>
      <c r="DC38" s="75"/>
      <c r="DD38" s="60"/>
      <c r="DE38" s="75">
        <v>3</v>
      </c>
      <c r="DF38" s="60"/>
      <c r="DG38" s="60"/>
      <c r="DH38" s="60"/>
      <c r="DI38" s="60"/>
      <c r="DJ38" s="3"/>
      <c r="DK38" s="3">
        <v>1</v>
      </c>
      <c r="DL38" s="3"/>
      <c r="DM38" s="3">
        <v>16</v>
      </c>
      <c r="DN38" s="3">
        <v>17</v>
      </c>
      <c r="DO38" s="3"/>
      <c r="FD38" s="3"/>
      <c r="FE38" s="3"/>
    </row>
    <row r="39" spans="1:161" s="3" customFormat="1">
      <c r="A39" s="56">
        <v>188</v>
      </c>
      <c r="B39" s="58">
        <v>80030042</v>
      </c>
      <c r="C39" s="59" t="s">
        <v>151</v>
      </c>
      <c r="D39" s="75" t="s">
        <v>152</v>
      </c>
      <c r="E39" s="60" t="s">
        <v>153</v>
      </c>
      <c r="F39" s="60" t="s">
        <v>106</v>
      </c>
      <c r="G39" s="60" t="s">
        <v>107</v>
      </c>
      <c r="H39" s="60" t="s">
        <v>108</v>
      </c>
      <c r="I39" s="56">
        <v>35</v>
      </c>
      <c r="J39" s="56" t="s">
        <v>116</v>
      </c>
      <c r="K39" s="56" t="s">
        <v>110</v>
      </c>
      <c r="L39" s="61">
        <v>0</v>
      </c>
      <c r="M39" s="62">
        <f t="shared" si="4"/>
        <v>0</v>
      </c>
      <c r="N39" s="61">
        <v>23</v>
      </c>
      <c r="O39" s="62">
        <f t="shared" si="5"/>
        <v>1</v>
      </c>
      <c r="P39" s="61">
        <v>26</v>
      </c>
      <c r="Q39" s="62">
        <f t="shared" si="6"/>
        <v>1</v>
      </c>
      <c r="R39" s="61">
        <v>26</v>
      </c>
      <c r="S39" s="63">
        <f t="shared" si="7"/>
        <v>1</v>
      </c>
      <c r="T39" s="61">
        <v>27</v>
      </c>
      <c r="U39" s="63">
        <f t="shared" si="8"/>
        <v>1</v>
      </c>
      <c r="V39" s="61">
        <v>26</v>
      </c>
      <c r="W39" s="63">
        <f t="shared" si="9"/>
        <v>1</v>
      </c>
      <c r="X39" s="61">
        <v>20</v>
      </c>
      <c r="Y39" s="63">
        <f t="shared" si="10"/>
        <v>1</v>
      </c>
      <c r="Z39" s="61">
        <v>33</v>
      </c>
      <c r="AA39" s="63">
        <f t="shared" si="11"/>
        <v>1</v>
      </c>
      <c r="AB39" s="61">
        <v>29</v>
      </c>
      <c r="AC39" s="63">
        <f t="shared" si="12"/>
        <v>1</v>
      </c>
      <c r="AD39" s="64">
        <v>0</v>
      </c>
      <c r="AE39" s="65">
        <f t="shared" si="13"/>
        <v>0</v>
      </c>
      <c r="AF39" s="64">
        <v>0</v>
      </c>
      <c r="AG39" s="65">
        <f t="shared" si="14"/>
        <v>0</v>
      </c>
      <c r="AH39" s="64">
        <v>0</v>
      </c>
      <c r="AI39" s="65">
        <f t="shared" si="15"/>
        <v>0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210</v>
      </c>
      <c r="AQ39" s="66">
        <f t="shared" si="20"/>
        <v>8</v>
      </c>
      <c r="AR39" s="56">
        <v>1</v>
      </c>
      <c r="AS39" s="56"/>
      <c r="AT39" s="56">
        <v>11</v>
      </c>
      <c r="AU39" s="67">
        <f t="shared" si="21"/>
        <v>12</v>
      </c>
      <c r="AV39" s="68">
        <f t="shared" si="22"/>
        <v>1</v>
      </c>
      <c r="AW39" s="68">
        <f t="shared" si="23"/>
        <v>1</v>
      </c>
      <c r="AX39" s="14">
        <f t="shared" si="24"/>
        <v>10</v>
      </c>
      <c r="AY39" s="67">
        <f t="shared" si="25"/>
        <v>12</v>
      </c>
      <c r="AZ39" s="69">
        <f t="shared" si="26"/>
        <v>0</v>
      </c>
      <c r="BA39" s="69">
        <f t="shared" si="27"/>
        <v>-1</v>
      </c>
      <c r="BB39" s="69">
        <f t="shared" si="28"/>
        <v>1</v>
      </c>
      <c r="BC39" s="67">
        <f t="shared" si="29"/>
        <v>0</v>
      </c>
      <c r="BD39" s="70">
        <f t="shared" si="30"/>
        <v>0</v>
      </c>
      <c r="BE39" s="70">
        <f t="shared" si="31"/>
        <v>10</v>
      </c>
      <c r="BF39" s="71"/>
      <c r="BG39" s="71"/>
      <c r="BH39" s="71">
        <v>1</v>
      </c>
      <c r="BI39" s="54">
        <f t="shared" si="32"/>
        <v>1</v>
      </c>
      <c r="BJ39" s="18">
        <f t="shared" si="33"/>
        <v>11</v>
      </c>
      <c r="BK39" s="18">
        <v>2</v>
      </c>
      <c r="BL39" s="18">
        <f t="shared" si="34"/>
        <v>13</v>
      </c>
      <c r="BM39" s="18">
        <f t="shared" si="35"/>
        <v>1</v>
      </c>
      <c r="BN39" s="18">
        <f t="shared" si="36"/>
        <v>8.3333333333333321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/>
      <c r="CV39" s="56">
        <f t="shared" si="39"/>
        <v>0</v>
      </c>
      <c r="CW39" s="173">
        <f t="shared" si="38"/>
        <v>0</v>
      </c>
      <c r="CX39" s="60"/>
      <c r="CY39" s="60"/>
      <c r="CZ39" s="60"/>
      <c r="DA39" s="60"/>
      <c r="DB39" s="60"/>
      <c r="DC39" s="75"/>
      <c r="DD39" s="60"/>
      <c r="DE39" s="75"/>
      <c r="DF39" s="60"/>
      <c r="DG39" s="60"/>
      <c r="DH39" s="60"/>
      <c r="DI39" s="60"/>
      <c r="DK39" s="3">
        <v>1</v>
      </c>
      <c r="DM39" s="3">
        <v>10</v>
      </c>
      <c r="DN39" s="3">
        <v>11</v>
      </c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</row>
    <row r="40" spans="1:161" s="3" customFormat="1">
      <c r="A40" s="56">
        <v>193</v>
      </c>
      <c r="B40" s="58">
        <v>80030061</v>
      </c>
      <c r="C40" s="59" t="s">
        <v>176</v>
      </c>
      <c r="D40" s="75" t="s">
        <v>175</v>
      </c>
      <c r="E40" s="60" t="s">
        <v>153</v>
      </c>
      <c r="F40" s="60" t="s">
        <v>106</v>
      </c>
      <c r="G40" s="60" t="s">
        <v>107</v>
      </c>
      <c r="H40" s="60" t="s">
        <v>108</v>
      </c>
      <c r="I40" s="56">
        <v>75</v>
      </c>
      <c r="J40" s="56" t="s">
        <v>116</v>
      </c>
      <c r="K40" s="56" t="s">
        <v>110</v>
      </c>
      <c r="L40" s="61">
        <v>0</v>
      </c>
      <c r="M40" s="62">
        <f t="shared" si="4"/>
        <v>0</v>
      </c>
      <c r="N40" s="61">
        <v>19</v>
      </c>
      <c r="O40" s="62">
        <f t="shared" si="5"/>
        <v>1</v>
      </c>
      <c r="P40" s="61">
        <v>28</v>
      </c>
      <c r="Q40" s="62">
        <f t="shared" si="6"/>
        <v>1</v>
      </c>
      <c r="R40" s="61">
        <v>23</v>
      </c>
      <c r="S40" s="63">
        <f t="shared" si="7"/>
        <v>1</v>
      </c>
      <c r="T40" s="61">
        <v>34</v>
      </c>
      <c r="U40" s="63">
        <f t="shared" si="8"/>
        <v>1</v>
      </c>
      <c r="V40" s="61">
        <v>24</v>
      </c>
      <c r="W40" s="63">
        <f t="shared" si="9"/>
        <v>1</v>
      </c>
      <c r="X40" s="61">
        <v>24</v>
      </c>
      <c r="Y40" s="63">
        <f t="shared" si="10"/>
        <v>1</v>
      </c>
      <c r="Z40" s="61">
        <v>28</v>
      </c>
      <c r="AA40" s="63">
        <f t="shared" si="11"/>
        <v>1</v>
      </c>
      <c r="AB40" s="61">
        <v>29</v>
      </c>
      <c r="AC40" s="63">
        <f t="shared" si="12"/>
        <v>1</v>
      </c>
      <c r="AD40" s="64">
        <v>0</v>
      </c>
      <c r="AE40" s="65">
        <f t="shared" si="13"/>
        <v>0</v>
      </c>
      <c r="AF40" s="64">
        <v>0</v>
      </c>
      <c r="AG40" s="65">
        <f t="shared" si="14"/>
        <v>0</v>
      </c>
      <c r="AH40" s="64">
        <v>0</v>
      </c>
      <c r="AI40" s="65">
        <f t="shared" si="15"/>
        <v>0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209</v>
      </c>
      <c r="AQ40" s="66">
        <f t="shared" si="20"/>
        <v>8</v>
      </c>
      <c r="AR40" s="56">
        <v>1</v>
      </c>
      <c r="AS40" s="56"/>
      <c r="AT40" s="56">
        <v>11</v>
      </c>
      <c r="AU40" s="67">
        <f t="shared" si="21"/>
        <v>12</v>
      </c>
      <c r="AV40" s="68">
        <f t="shared" si="22"/>
        <v>1</v>
      </c>
      <c r="AW40" s="68">
        <f t="shared" si="23"/>
        <v>1</v>
      </c>
      <c r="AX40" s="14">
        <f t="shared" si="24"/>
        <v>10</v>
      </c>
      <c r="AY40" s="67">
        <f t="shared" si="25"/>
        <v>12</v>
      </c>
      <c r="AZ40" s="69">
        <f t="shared" si="26"/>
        <v>0</v>
      </c>
      <c r="BA40" s="69">
        <f t="shared" si="27"/>
        <v>-1</v>
      </c>
      <c r="BB40" s="69">
        <f t="shared" si="28"/>
        <v>1</v>
      </c>
      <c r="BC40" s="67">
        <f t="shared" si="29"/>
        <v>0</v>
      </c>
      <c r="BD40" s="70">
        <f t="shared" si="30"/>
        <v>0</v>
      </c>
      <c r="BE40" s="70">
        <f t="shared" si="31"/>
        <v>10</v>
      </c>
      <c r="BF40" s="71"/>
      <c r="BG40" s="71"/>
      <c r="BH40" s="71">
        <v>3</v>
      </c>
      <c r="BI40" s="54">
        <f t="shared" si="32"/>
        <v>3</v>
      </c>
      <c r="BJ40" s="18">
        <f t="shared" si="33"/>
        <v>9</v>
      </c>
      <c r="BK40" s="18">
        <v>3</v>
      </c>
      <c r="BL40" s="18">
        <f t="shared" si="34"/>
        <v>12</v>
      </c>
      <c r="BM40" s="18">
        <f t="shared" si="35"/>
        <v>0</v>
      </c>
      <c r="BN40" s="18">
        <f t="shared" si="36"/>
        <v>0</v>
      </c>
      <c r="BO40" s="73"/>
      <c r="BP40" s="55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/>
      <c r="CV40" s="56">
        <f t="shared" si="39"/>
        <v>0</v>
      </c>
      <c r="CW40" s="173">
        <f t="shared" si="38"/>
        <v>0</v>
      </c>
      <c r="CX40" s="60"/>
      <c r="CY40" s="60"/>
      <c r="CZ40" s="60"/>
      <c r="DA40" s="60"/>
      <c r="DB40" s="60"/>
      <c r="DC40" s="75">
        <v>1</v>
      </c>
      <c r="DD40" s="60"/>
      <c r="DE40" s="75"/>
      <c r="DF40" s="60"/>
      <c r="DG40" s="60"/>
      <c r="DH40" s="60"/>
      <c r="DI40" s="60"/>
      <c r="DK40" s="3">
        <v>1</v>
      </c>
      <c r="DM40" s="3">
        <v>11</v>
      </c>
      <c r="DN40" s="3">
        <v>12</v>
      </c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</row>
    <row r="41" spans="1:161" s="3" customFormat="1">
      <c r="A41" s="56">
        <v>134</v>
      </c>
      <c r="B41" s="58">
        <v>80030192</v>
      </c>
      <c r="C41" s="59" t="s">
        <v>310</v>
      </c>
      <c r="D41" s="75" t="s">
        <v>308</v>
      </c>
      <c r="E41" s="60" t="s">
        <v>284</v>
      </c>
      <c r="F41" s="60" t="s">
        <v>106</v>
      </c>
      <c r="G41" s="60" t="s">
        <v>107</v>
      </c>
      <c r="H41" s="60" t="s">
        <v>108</v>
      </c>
      <c r="I41" s="56">
        <v>52</v>
      </c>
      <c r="J41" s="56" t="s">
        <v>116</v>
      </c>
      <c r="K41" s="56" t="s">
        <v>281</v>
      </c>
      <c r="L41" s="61">
        <v>8</v>
      </c>
      <c r="M41" s="62">
        <f t="shared" si="4"/>
        <v>1</v>
      </c>
      <c r="N41" s="61">
        <v>13</v>
      </c>
      <c r="O41" s="62">
        <f t="shared" si="5"/>
        <v>1</v>
      </c>
      <c r="P41" s="61">
        <v>23</v>
      </c>
      <c r="Q41" s="62">
        <f t="shared" si="6"/>
        <v>1</v>
      </c>
      <c r="R41" s="61">
        <v>17</v>
      </c>
      <c r="S41" s="63">
        <f t="shared" si="7"/>
        <v>1</v>
      </c>
      <c r="T41" s="61">
        <v>26</v>
      </c>
      <c r="U41" s="63">
        <f t="shared" si="8"/>
        <v>1</v>
      </c>
      <c r="V41" s="61">
        <v>33</v>
      </c>
      <c r="W41" s="63">
        <f t="shared" si="9"/>
        <v>1</v>
      </c>
      <c r="X41" s="61">
        <v>21</v>
      </c>
      <c r="Y41" s="63">
        <f t="shared" si="10"/>
        <v>1</v>
      </c>
      <c r="Z41" s="61">
        <v>26</v>
      </c>
      <c r="AA41" s="63">
        <f t="shared" si="11"/>
        <v>1</v>
      </c>
      <c r="AB41" s="61">
        <v>40</v>
      </c>
      <c r="AC41" s="63">
        <f t="shared" si="12"/>
        <v>2</v>
      </c>
      <c r="AD41" s="64">
        <v>0</v>
      </c>
      <c r="AE41" s="65">
        <f t="shared" si="13"/>
        <v>0</v>
      </c>
      <c r="AF41" s="64">
        <v>0</v>
      </c>
      <c r="AG41" s="65">
        <f t="shared" si="14"/>
        <v>0</v>
      </c>
      <c r="AH41" s="64">
        <v>0</v>
      </c>
      <c r="AI41" s="65">
        <f t="shared" si="15"/>
        <v>0</v>
      </c>
      <c r="AJ41" s="64"/>
      <c r="AK41" s="65">
        <f t="shared" si="16"/>
        <v>0</v>
      </c>
      <c r="AL41" s="64"/>
      <c r="AM41" s="65">
        <f t="shared" si="17"/>
        <v>0</v>
      </c>
      <c r="AN41" s="64"/>
      <c r="AO41" s="65">
        <f t="shared" si="18"/>
        <v>0</v>
      </c>
      <c r="AP41" s="66">
        <f t="shared" si="19"/>
        <v>207</v>
      </c>
      <c r="AQ41" s="66">
        <f t="shared" si="20"/>
        <v>10</v>
      </c>
      <c r="AR41" s="56">
        <v>1</v>
      </c>
      <c r="AS41" s="56"/>
      <c r="AT41" s="56">
        <v>10</v>
      </c>
      <c r="AU41" s="67">
        <f t="shared" si="21"/>
        <v>11</v>
      </c>
      <c r="AV41" s="68">
        <f t="shared" si="22"/>
        <v>1</v>
      </c>
      <c r="AW41" s="68">
        <f t="shared" si="23"/>
        <v>1</v>
      </c>
      <c r="AX41" s="14">
        <f t="shared" si="24"/>
        <v>12</v>
      </c>
      <c r="AY41" s="67">
        <f t="shared" si="25"/>
        <v>14</v>
      </c>
      <c r="AZ41" s="69">
        <f t="shared" si="26"/>
        <v>0</v>
      </c>
      <c r="BA41" s="69">
        <f t="shared" si="27"/>
        <v>-1</v>
      </c>
      <c r="BB41" s="69">
        <f t="shared" si="28"/>
        <v>-2</v>
      </c>
      <c r="BC41" s="67">
        <f t="shared" si="29"/>
        <v>-3</v>
      </c>
      <c r="BD41" s="70">
        <f t="shared" si="30"/>
        <v>-21.428571428571427</v>
      </c>
      <c r="BE41" s="70">
        <f t="shared" si="31"/>
        <v>-16.666666666666664</v>
      </c>
      <c r="BF41" s="71"/>
      <c r="BG41" s="71"/>
      <c r="BH41" s="71"/>
      <c r="BI41" s="54">
        <f t="shared" si="32"/>
        <v>0</v>
      </c>
      <c r="BJ41" s="18">
        <f t="shared" si="33"/>
        <v>11</v>
      </c>
      <c r="BK41" s="18"/>
      <c r="BL41" s="18">
        <f t="shared" si="34"/>
        <v>11</v>
      </c>
      <c r="BM41" s="18">
        <f t="shared" si="35"/>
        <v>-3</v>
      </c>
      <c r="BN41" s="18">
        <f t="shared" si="36"/>
        <v>-21.428571428571427</v>
      </c>
      <c r="BO41" s="73"/>
      <c r="BP41" s="55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60"/>
      <c r="CV41" s="56">
        <f t="shared" si="39"/>
        <v>-3</v>
      </c>
      <c r="CW41" s="173">
        <f t="shared" si="38"/>
        <v>-21.428571428571427</v>
      </c>
      <c r="CX41" s="60"/>
      <c r="CY41" s="60"/>
      <c r="CZ41" s="60"/>
      <c r="DA41" s="60"/>
      <c r="DB41" s="60"/>
      <c r="DC41" s="75"/>
      <c r="DD41" s="60"/>
      <c r="DE41" s="75"/>
      <c r="DF41" s="60"/>
      <c r="DG41" s="60"/>
      <c r="DH41" s="60"/>
      <c r="DI41" s="60"/>
      <c r="DK41" s="3">
        <v>1</v>
      </c>
      <c r="DM41" s="3">
        <v>10</v>
      </c>
      <c r="DN41" s="3">
        <v>11</v>
      </c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</row>
    <row r="42" spans="1:161" s="3" customFormat="1">
      <c r="A42" s="56">
        <v>179</v>
      </c>
      <c r="B42" s="58">
        <v>80030226</v>
      </c>
      <c r="C42" s="59" t="s">
        <v>346</v>
      </c>
      <c r="D42" s="75" t="s">
        <v>344</v>
      </c>
      <c r="E42" s="60" t="s">
        <v>324</v>
      </c>
      <c r="F42" s="60" t="s">
        <v>106</v>
      </c>
      <c r="G42" s="60" t="s">
        <v>107</v>
      </c>
      <c r="H42" s="60" t="s">
        <v>112</v>
      </c>
      <c r="I42" s="56">
        <v>15</v>
      </c>
      <c r="J42" s="56" t="s">
        <v>116</v>
      </c>
      <c r="K42" s="56" t="s">
        <v>113</v>
      </c>
      <c r="L42" s="61">
        <v>0</v>
      </c>
      <c r="M42" s="62">
        <f t="shared" si="4"/>
        <v>0</v>
      </c>
      <c r="N42" s="61">
        <v>9</v>
      </c>
      <c r="O42" s="62">
        <f t="shared" si="5"/>
        <v>1</v>
      </c>
      <c r="P42" s="61">
        <v>16</v>
      </c>
      <c r="Q42" s="62">
        <f t="shared" si="6"/>
        <v>1</v>
      </c>
      <c r="R42" s="61">
        <v>19</v>
      </c>
      <c r="S42" s="63">
        <f t="shared" si="7"/>
        <v>1</v>
      </c>
      <c r="T42" s="61">
        <v>22</v>
      </c>
      <c r="U42" s="63">
        <f t="shared" si="8"/>
        <v>1</v>
      </c>
      <c r="V42" s="61">
        <v>17</v>
      </c>
      <c r="W42" s="63">
        <f t="shared" si="9"/>
        <v>1</v>
      </c>
      <c r="X42" s="61">
        <v>19</v>
      </c>
      <c r="Y42" s="63">
        <f t="shared" si="10"/>
        <v>1</v>
      </c>
      <c r="Z42" s="61">
        <v>18</v>
      </c>
      <c r="AA42" s="63">
        <f t="shared" si="11"/>
        <v>1</v>
      </c>
      <c r="AB42" s="61">
        <v>23</v>
      </c>
      <c r="AC42" s="63">
        <f t="shared" si="12"/>
        <v>1</v>
      </c>
      <c r="AD42" s="64">
        <v>24</v>
      </c>
      <c r="AE42" s="65">
        <f t="shared" si="13"/>
        <v>1</v>
      </c>
      <c r="AF42" s="64">
        <v>12</v>
      </c>
      <c r="AG42" s="65">
        <f t="shared" si="14"/>
        <v>1</v>
      </c>
      <c r="AH42" s="64">
        <v>25</v>
      </c>
      <c r="AI42" s="65">
        <f t="shared" si="15"/>
        <v>1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204</v>
      </c>
      <c r="AQ42" s="66">
        <f t="shared" si="20"/>
        <v>11</v>
      </c>
      <c r="AR42" s="56">
        <v>1</v>
      </c>
      <c r="AS42" s="56"/>
      <c r="AT42" s="56">
        <v>14</v>
      </c>
      <c r="AU42" s="67">
        <f t="shared" si="21"/>
        <v>15</v>
      </c>
      <c r="AV42" s="68">
        <f t="shared" si="22"/>
        <v>1</v>
      </c>
      <c r="AW42" s="68">
        <f t="shared" si="23"/>
        <v>1</v>
      </c>
      <c r="AX42" s="14">
        <f t="shared" ref="AX42:AX73" si="40">IF(AP42&lt;1,0,IF(AND((L42+N42+P42+R42+T42+V42+X42+Z42+AB42)&lt;=40,(L42+N42+P42+R42+T42+V42+X42+Z42+AB42)&gt;0,(AP42)&lt;120),"กรอก",ROUND((IF(AP42&lt;120,((IF((L42+N42+P42+R42+T42+V42+X42+Z42+AB42)=0,0,(IF((L42+N42+P42+R42+T42+V42+X42+Z42+AB42)&lt;=80,6,8))))+((((AE42+AG42+AI42)*30)/20)+(((AK42+AM42+AO42)*35)/20))),(((M42+O42+Q42)*20)/20)+(((S42+U42+W42+Y42+AA42+AC42)*25)/20)+(((AE42+AG42+AI42)*30)/20)+(((AK42+AM42+AO42)*35)/20))),0)))</f>
        <v>14</v>
      </c>
      <c r="AY42" s="67">
        <f t="shared" si="25"/>
        <v>16</v>
      </c>
      <c r="AZ42" s="69">
        <f t="shared" si="26"/>
        <v>0</v>
      </c>
      <c r="BA42" s="69">
        <f t="shared" si="27"/>
        <v>-1</v>
      </c>
      <c r="BB42" s="69">
        <f t="shared" si="28"/>
        <v>0</v>
      </c>
      <c r="BC42" s="67">
        <f t="shared" si="29"/>
        <v>-1</v>
      </c>
      <c r="BD42" s="70">
        <f t="shared" si="30"/>
        <v>-6.25</v>
      </c>
      <c r="BE42" s="70">
        <f t="shared" si="31"/>
        <v>0</v>
      </c>
      <c r="BF42" s="71"/>
      <c r="BG42" s="71"/>
      <c r="BH42" s="71"/>
      <c r="BI42" s="54">
        <f t="shared" si="32"/>
        <v>0</v>
      </c>
      <c r="BJ42" s="18">
        <f t="shared" si="33"/>
        <v>15</v>
      </c>
      <c r="BK42" s="18"/>
      <c r="BL42" s="18">
        <f t="shared" si="34"/>
        <v>15</v>
      </c>
      <c r="BM42" s="18">
        <f t="shared" si="35"/>
        <v>-1</v>
      </c>
      <c r="BN42" s="18">
        <f t="shared" si="36"/>
        <v>-6.25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/>
      <c r="CV42" s="56">
        <f t="shared" si="39"/>
        <v>-1</v>
      </c>
      <c r="CW42" s="173">
        <f t="shared" si="38"/>
        <v>-6.25</v>
      </c>
      <c r="CX42" s="60"/>
      <c r="CY42" s="60"/>
      <c r="CZ42" s="60"/>
      <c r="DA42" s="60"/>
      <c r="DB42" s="60"/>
      <c r="DC42" s="75"/>
      <c r="DD42" s="60"/>
      <c r="DE42" s="75">
        <v>1</v>
      </c>
      <c r="DF42" s="60"/>
      <c r="DG42" s="60"/>
      <c r="DH42" s="60"/>
      <c r="DI42" s="60"/>
      <c r="DK42" s="3">
        <v>1</v>
      </c>
      <c r="DM42" s="3">
        <v>14</v>
      </c>
      <c r="DN42" s="3">
        <v>15</v>
      </c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</row>
    <row r="43" spans="1:161" s="3" customFormat="1">
      <c r="A43" s="56">
        <v>211</v>
      </c>
      <c r="B43" s="58">
        <v>80030187</v>
      </c>
      <c r="C43" s="59" t="s">
        <v>305</v>
      </c>
      <c r="D43" s="75" t="s">
        <v>284</v>
      </c>
      <c r="E43" s="60" t="s">
        <v>284</v>
      </c>
      <c r="F43" s="60" t="s">
        <v>106</v>
      </c>
      <c r="G43" s="60" t="s">
        <v>107</v>
      </c>
      <c r="H43" s="60" t="s">
        <v>112</v>
      </c>
      <c r="I43" s="56">
        <v>50</v>
      </c>
      <c r="J43" s="56" t="s">
        <v>109</v>
      </c>
      <c r="K43" s="56" t="s">
        <v>110</v>
      </c>
      <c r="L43" s="61">
        <v>0</v>
      </c>
      <c r="M43" s="62">
        <f t="shared" si="4"/>
        <v>0</v>
      </c>
      <c r="N43" s="61">
        <v>3</v>
      </c>
      <c r="O43" s="62">
        <f t="shared" si="5"/>
        <v>1</v>
      </c>
      <c r="P43" s="61">
        <v>7</v>
      </c>
      <c r="Q43" s="62">
        <f t="shared" si="6"/>
        <v>1</v>
      </c>
      <c r="R43" s="61">
        <v>20</v>
      </c>
      <c r="S43" s="63">
        <f t="shared" si="7"/>
        <v>1</v>
      </c>
      <c r="T43" s="61">
        <v>14</v>
      </c>
      <c r="U43" s="63">
        <f t="shared" si="8"/>
        <v>1</v>
      </c>
      <c r="V43" s="61">
        <v>11</v>
      </c>
      <c r="W43" s="63">
        <f t="shared" si="9"/>
        <v>1</v>
      </c>
      <c r="X43" s="61">
        <v>32</v>
      </c>
      <c r="Y43" s="63">
        <f t="shared" si="10"/>
        <v>1</v>
      </c>
      <c r="Z43" s="61">
        <v>22</v>
      </c>
      <c r="AA43" s="63">
        <f t="shared" si="11"/>
        <v>1</v>
      </c>
      <c r="AB43" s="61">
        <v>35</v>
      </c>
      <c r="AC43" s="63">
        <f t="shared" si="12"/>
        <v>1</v>
      </c>
      <c r="AD43" s="64">
        <v>18</v>
      </c>
      <c r="AE43" s="65">
        <f t="shared" si="13"/>
        <v>1</v>
      </c>
      <c r="AF43" s="64">
        <v>21</v>
      </c>
      <c r="AG43" s="65">
        <f t="shared" si="14"/>
        <v>1</v>
      </c>
      <c r="AH43" s="64">
        <v>18</v>
      </c>
      <c r="AI43" s="65">
        <f t="shared" si="15"/>
        <v>1</v>
      </c>
      <c r="AJ43" s="64"/>
      <c r="AK43" s="65">
        <f t="shared" si="16"/>
        <v>0</v>
      </c>
      <c r="AL43" s="64"/>
      <c r="AM43" s="65">
        <f t="shared" si="17"/>
        <v>0</v>
      </c>
      <c r="AN43" s="64"/>
      <c r="AO43" s="65">
        <f t="shared" si="18"/>
        <v>0</v>
      </c>
      <c r="AP43" s="66">
        <f t="shared" si="19"/>
        <v>201</v>
      </c>
      <c r="AQ43" s="66">
        <f t="shared" si="20"/>
        <v>11</v>
      </c>
      <c r="AR43" s="56">
        <v>1</v>
      </c>
      <c r="AS43" s="56"/>
      <c r="AT43" s="56">
        <v>15</v>
      </c>
      <c r="AU43" s="67">
        <f t="shared" si="21"/>
        <v>16</v>
      </c>
      <c r="AV43" s="68">
        <f t="shared" si="22"/>
        <v>1</v>
      </c>
      <c r="AW43" s="68">
        <f t="shared" si="23"/>
        <v>1</v>
      </c>
      <c r="AX43" s="14">
        <f t="shared" si="40"/>
        <v>14</v>
      </c>
      <c r="AY43" s="67">
        <f t="shared" si="25"/>
        <v>16</v>
      </c>
      <c r="AZ43" s="69">
        <f t="shared" si="26"/>
        <v>0</v>
      </c>
      <c r="BA43" s="69">
        <f t="shared" si="27"/>
        <v>-1</v>
      </c>
      <c r="BB43" s="69">
        <f t="shared" si="28"/>
        <v>1</v>
      </c>
      <c r="BC43" s="67">
        <f t="shared" si="29"/>
        <v>0</v>
      </c>
      <c r="BD43" s="70">
        <f t="shared" si="30"/>
        <v>0</v>
      </c>
      <c r="BE43" s="70">
        <f t="shared" si="31"/>
        <v>7.1428571428571423</v>
      </c>
      <c r="BF43" s="71"/>
      <c r="BG43" s="71"/>
      <c r="BH43" s="71">
        <v>3</v>
      </c>
      <c r="BI43" s="54">
        <f t="shared" si="32"/>
        <v>3</v>
      </c>
      <c r="BJ43" s="18">
        <f t="shared" si="33"/>
        <v>13</v>
      </c>
      <c r="BK43" s="18">
        <v>3</v>
      </c>
      <c r="BL43" s="18">
        <f t="shared" si="34"/>
        <v>16</v>
      </c>
      <c r="BM43" s="18">
        <f t="shared" si="35"/>
        <v>0</v>
      </c>
      <c r="BN43" s="18">
        <f t="shared" si="36"/>
        <v>0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/>
      <c r="CV43" s="56">
        <f t="shared" si="39"/>
        <v>0</v>
      </c>
      <c r="CW43" s="173">
        <f t="shared" si="38"/>
        <v>0</v>
      </c>
      <c r="CX43" s="60"/>
      <c r="CY43" s="60"/>
      <c r="CZ43" s="60"/>
      <c r="DA43" s="60"/>
      <c r="DB43" s="60"/>
      <c r="DC43" s="75"/>
      <c r="DD43" s="60"/>
      <c r="DE43" s="75"/>
      <c r="DF43" s="60"/>
      <c r="DG43" s="60"/>
      <c r="DH43" s="60"/>
      <c r="DI43" s="60"/>
      <c r="DK43" s="3">
        <v>1</v>
      </c>
      <c r="DM43" s="3">
        <v>15</v>
      </c>
      <c r="DN43" s="3">
        <v>16</v>
      </c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</row>
    <row r="44" spans="1:161" s="3" customFormat="1">
      <c r="A44" s="56">
        <v>217</v>
      </c>
      <c r="B44" s="58">
        <v>80030246</v>
      </c>
      <c r="C44" s="59" t="s">
        <v>369</v>
      </c>
      <c r="D44" s="75" t="s">
        <v>367</v>
      </c>
      <c r="E44" s="60" t="s">
        <v>324</v>
      </c>
      <c r="F44" s="60" t="s">
        <v>106</v>
      </c>
      <c r="G44" s="60" t="s">
        <v>107</v>
      </c>
      <c r="H44" s="60" t="s">
        <v>108</v>
      </c>
      <c r="I44" s="56">
        <v>32.9</v>
      </c>
      <c r="J44" s="56" t="s">
        <v>116</v>
      </c>
      <c r="K44" s="56" t="s">
        <v>113</v>
      </c>
      <c r="L44" s="61">
        <v>0</v>
      </c>
      <c r="M44" s="62">
        <f t="shared" si="4"/>
        <v>0</v>
      </c>
      <c r="N44" s="61">
        <v>0</v>
      </c>
      <c r="O44" s="62">
        <f t="shared" si="5"/>
        <v>0</v>
      </c>
      <c r="P44" s="61">
        <v>19</v>
      </c>
      <c r="Q44" s="62">
        <f t="shared" si="6"/>
        <v>1</v>
      </c>
      <c r="R44" s="61">
        <v>25</v>
      </c>
      <c r="S44" s="63">
        <f t="shared" si="7"/>
        <v>1</v>
      </c>
      <c r="T44" s="61">
        <v>41</v>
      </c>
      <c r="U44" s="63">
        <f t="shared" si="8"/>
        <v>2</v>
      </c>
      <c r="V44" s="61">
        <v>21</v>
      </c>
      <c r="W44" s="63">
        <f t="shared" si="9"/>
        <v>1</v>
      </c>
      <c r="X44" s="61">
        <v>35</v>
      </c>
      <c r="Y44" s="63">
        <f t="shared" si="10"/>
        <v>1</v>
      </c>
      <c r="Z44" s="61">
        <v>30</v>
      </c>
      <c r="AA44" s="63">
        <f t="shared" si="11"/>
        <v>1</v>
      </c>
      <c r="AB44" s="61">
        <v>25</v>
      </c>
      <c r="AC44" s="63">
        <f t="shared" si="12"/>
        <v>1</v>
      </c>
      <c r="AD44" s="64">
        <v>0</v>
      </c>
      <c r="AE44" s="65">
        <f t="shared" si="13"/>
        <v>0</v>
      </c>
      <c r="AF44" s="64">
        <v>0</v>
      </c>
      <c r="AG44" s="65">
        <f t="shared" si="14"/>
        <v>0</v>
      </c>
      <c r="AH44" s="64">
        <v>0</v>
      </c>
      <c r="AI44" s="65">
        <f t="shared" si="15"/>
        <v>0</v>
      </c>
      <c r="AJ44" s="64"/>
      <c r="AK44" s="65">
        <f t="shared" si="16"/>
        <v>0</v>
      </c>
      <c r="AL44" s="64"/>
      <c r="AM44" s="65">
        <f t="shared" si="17"/>
        <v>0</v>
      </c>
      <c r="AN44" s="64"/>
      <c r="AO44" s="65">
        <f t="shared" si="18"/>
        <v>0</v>
      </c>
      <c r="AP44" s="66">
        <f t="shared" si="19"/>
        <v>196</v>
      </c>
      <c r="AQ44" s="66">
        <f t="shared" si="20"/>
        <v>8</v>
      </c>
      <c r="AR44" s="56">
        <v>1</v>
      </c>
      <c r="AS44" s="56"/>
      <c r="AT44" s="56">
        <v>11</v>
      </c>
      <c r="AU44" s="67">
        <f t="shared" si="21"/>
        <v>12</v>
      </c>
      <c r="AV44" s="68">
        <f t="shared" si="22"/>
        <v>1</v>
      </c>
      <c r="AW44" s="68">
        <f t="shared" si="23"/>
        <v>1</v>
      </c>
      <c r="AX44" s="14">
        <f t="shared" si="40"/>
        <v>10</v>
      </c>
      <c r="AY44" s="67">
        <f t="shared" si="25"/>
        <v>12</v>
      </c>
      <c r="AZ44" s="69">
        <f t="shared" si="26"/>
        <v>0</v>
      </c>
      <c r="BA44" s="69">
        <f t="shared" si="27"/>
        <v>-1</v>
      </c>
      <c r="BB44" s="69">
        <f t="shared" si="28"/>
        <v>1</v>
      </c>
      <c r="BC44" s="67">
        <f t="shared" si="29"/>
        <v>0</v>
      </c>
      <c r="BD44" s="70">
        <f t="shared" si="30"/>
        <v>0</v>
      </c>
      <c r="BE44" s="70">
        <f t="shared" si="31"/>
        <v>10</v>
      </c>
      <c r="BF44" s="71"/>
      <c r="BG44" s="71"/>
      <c r="BH44" s="71">
        <v>1</v>
      </c>
      <c r="BI44" s="54">
        <f t="shared" si="32"/>
        <v>1</v>
      </c>
      <c r="BJ44" s="18">
        <f t="shared" si="33"/>
        <v>11</v>
      </c>
      <c r="BK44" s="18">
        <v>2</v>
      </c>
      <c r="BL44" s="18">
        <f t="shared" si="34"/>
        <v>13</v>
      </c>
      <c r="BM44" s="18">
        <f t="shared" si="35"/>
        <v>1</v>
      </c>
      <c r="BN44" s="18">
        <f t="shared" si="36"/>
        <v>8.3333333333333321</v>
      </c>
      <c r="BO44" s="73"/>
      <c r="BP44" s="55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/>
      <c r="CV44" s="56">
        <f t="shared" si="39"/>
        <v>0</v>
      </c>
      <c r="CW44" s="173">
        <f t="shared" si="38"/>
        <v>0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10</v>
      </c>
      <c r="DN44" s="3">
        <v>11</v>
      </c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</row>
    <row r="45" spans="1:161" s="3" customFormat="1">
      <c r="A45" s="56">
        <v>199</v>
      </c>
      <c r="B45" s="58">
        <v>80030120</v>
      </c>
      <c r="C45" s="59" t="s">
        <v>239</v>
      </c>
      <c r="D45" s="75" t="s">
        <v>240</v>
      </c>
      <c r="E45" s="60" t="s">
        <v>214</v>
      </c>
      <c r="F45" s="60" t="s">
        <v>106</v>
      </c>
      <c r="G45" s="60" t="s">
        <v>107</v>
      </c>
      <c r="H45" s="60" t="s">
        <v>112</v>
      </c>
      <c r="I45" s="56">
        <v>40</v>
      </c>
      <c r="J45" s="56" t="s">
        <v>109</v>
      </c>
      <c r="K45" s="56" t="s">
        <v>113</v>
      </c>
      <c r="L45" s="61">
        <v>6</v>
      </c>
      <c r="M45" s="62">
        <f t="shared" si="4"/>
        <v>1</v>
      </c>
      <c r="N45" s="61">
        <v>6</v>
      </c>
      <c r="O45" s="62">
        <f t="shared" si="5"/>
        <v>1</v>
      </c>
      <c r="P45" s="61">
        <v>9</v>
      </c>
      <c r="Q45" s="62">
        <f t="shared" si="6"/>
        <v>1</v>
      </c>
      <c r="R45" s="61">
        <v>18</v>
      </c>
      <c r="S45" s="63">
        <f t="shared" si="7"/>
        <v>1</v>
      </c>
      <c r="T45" s="61">
        <v>16</v>
      </c>
      <c r="U45" s="63">
        <f t="shared" si="8"/>
        <v>1</v>
      </c>
      <c r="V45" s="61">
        <v>24</v>
      </c>
      <c r="W45" s="63">
        <f t="shared" si="9"/>
        <v>1</v>
      </c>
      <c r="X45" s="61">
        <v>17</v>
      </c>
      <c r="Y45" s="63">
        <f t="shared" si="10"/>
        <v>1</v>
      </c>
      <c r="Z45" s="61">
        <v>16</v>
      </c>
      <c r="AA45" s="63">
        <f t="shared" si="11"/>
        <v>1</v>
      </c>
      <c r="AB45" s="61">
        <v>18</v>
      </c>
      <c r="AC45" s="63">
        <f t="shared" si="12"/>
        <v>1</v>
      </c>
      <c r="AD45" s="64">
        <v>26</v>
      </c>
      <c r="AE45" s="65">
        <f t="shared" si="13"/>
        <v>1</v>
      </c>
      <c r="AF45" s="64">
        <v>12</v>
      </c>
      <c r="AG45" s="65">
        <f t="shared" si="14"/>
        <v>1</v>
      </c>
      <c r="AH45" s="64">
        <v>21</v>
      </c>
      <c r="AI45" s="65">
        <f t="shared" si="15"/>
        <v>1</v>
      </c>
      <c r="AJ45" s="64"/>
      <c r="AK45" s="65">
        <f t="shared" si="16"/>
        <v>0</v>
      </c>
      <c r="AL45" s="64"/>
      <c r="AM45" s="65">
        <f t="shared" si="17"/>
        <v>0</v>
      </c>
      <c r="AN45" s="64"/>
      <c r="AO45" s="65">
        <f t="shared" si="18"/>
        <v>0</v>
      </c>
      <c r="AP45" s="66">
        <f t="shared" si="19"/>
        <v>189</v>
      </c>
      <c r="AQ45" s="66">
        <f t="shared" si="20"/>
        <v>12</v>
      </c>
      <c r="AR45" s="56">
        <v>1</v>
      </c>
      <c r="AS45" s="56"/>
      <c r="AT45" s="56">
        <v>16</v>
      </c>
      <c r="AU45" s="67">
        <f t="shared" si="21"/>
        <v>17</v>
      </c>
      <c r="AV45" s="68">
        <f t="shared" si="22"/>
        <v>1</v>
      </c>
      <c r="AW45" s="68">
        <f t="shared" si="23"/>
        <v>1</v>
      </c>
      <c r="AX45" s="14">
        <f t="shared" si="40"/>
        <v>15</v>
      </c>
      <c r="AY45" s="67">
        <f t="shared" si="25"/>
        <v>17</v>
      </c>
      <c r="AZ45" s="69">
        <f t="shared" si="26"/>
        <v>0</v>
      </c>
      <c r="BA45" s="69">
        <f t="shared" si="27"/>
        <v>-1</v>
      </c>
      <c r="BB45" s="69">
        <f t="shared" si="28"/>
        <v>1</v>
      </c>
      <c r="BC45" s="67">
        <f t="shared" si="29"/>
        <v>0</v>
      </c>
      <c r="BD45" s="70">
        <f t="shared" si="30"/>
        <v>0</v>
      </c>
      <c r="BE45" s="70">
        <f t="shared" si="31"/>
        <v>6.666666666666667</v>
      </c>
      <c r="BF45" s="71"/>
      <c r="BG45" s="71"/>
      <c r="BH45" s="71">
        <v>1</v>
      </c>
      <c r="BI45" s="54">
        <f t="shared" si="32"/>
        <v>1</v>
      </c>
      <c r="BJ45" s="18">
        <f t="shared" si="33"/>
        <v>16</v>
      </c>
      <c r="BK45" s="18">
        <v>2</v>
      </c>
      <c r="BL45" s="18">
        <f t="shared" si="34"/>
        <v>18</v>
      </c>
      <c r="BM45" s="18">
        <f t="shared" si="35"/>
        <v>1</v>
      </c>
      <c r="BN45" s="18">
        <f t="shared" si="36"/>
        <v>5.8823529411764701</v>
      </c>
      <c r="BO45" s="73"/>
      <c r="BP45" s="55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/>
      <c r="CV45" s="56">
        <f t="shared" si="39"/>
        <v>0</v>
      </c>
      <c r="CW45" s="173">
        <f t="shared" si="38"/>
        <v>0</v>
      </c>
      <c r="CX45" s="60"/>
      <c r="CY45" s="60"/>
      <c r="CZ45" s="60"/>
      <c r="DA45" s="60"/>
      <c r="DB45" s="60"/>
      <c r="DC45" s="75">
        <v>1</v>
      </c>
      <c r="DD45" s="60"/>
      <c r="DE45" s="75"/>
      <c r="DF45" s="60"/>
      <c r="DG45" s="60"/>
      <c r="DH45" s="60"/>
      <c r="DI45" s="60"/>
      <c r="DK45" s="3">
        <v>1</v>
      </c>
      <c r="DM45" s="3">
        <v>15</v>
      </c>
      <c r="DN45" s="3">
        <v>16</v>
      </c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</row>
    <row r="46" spans="1:161" s="3" customFormat="1">
      <c r="A46" s="56">
        <v>184</v>
      </c>
      <c r="B46" s="58">
        <v>80030002</v>
      </c>
      <c r="C46" s="59" t="s">
        <v>111</v>
      </c>
      <c r="D46" s="75" t="s">
        <v>104</v>
      </c>
      <c r="E46" s="60" t="s">
        <v>105</v>
      </c>
      <c r="F46" s="60" t="s">
        <v>106</v>
      </c>
      <c r="G46" s="60" t="s">
        <v>107</v>
      </c>
      <c r="H46" s="60" t="s">
        <v>112</v>
      </c>
      <c r="I46" s="56">
        <v>8</v>
      </c>
      <c r="J46" s="56" t="s">
        <v>109</v>
      </c>
      <c r="K46" s="56" t="s">
        <v>113</v>
      </c>
      <c r="L46" s="61">
        <v>0</v>
      </c>
      <c r="M46" s="62">
        <f t="shared" si="4"/>
        <v>0</v>
      </c>
      <c r="N46" s="61">
        <v>3</v>
      </c>
      <c r="O46" s="62">
        <f t="shared" si="5"/>
        <v>1</v>
      </c>
      <c r="P46" s="61">
        <v>7</v>
      </c>
      <c r="Q46" s="62">
        <f t="shared" si="6"/>
        <v>1</v>
      </c>
      <c r="R46" s="61">
        <v>22</v>
      </c>
      <c r="S46" s="63">
        <f t="shared" si="7"/>
        <v>1</v>
      </c>
      <c r="T46" s="61">
        <v>23</v>
      </c>
      <c r="U46" s="63">
        <f t="shared" si="8"/>
        <v>1</v>
      </c>
      <c r="V46" s="61">
        <v>28</v>
      </c>
      <c r="W46" s="63">
        <f t="shared" si="9"/>
        <v>1</v>
      </c>
      <c r="X46" s="61">
        <v>15</v>
      </c>
      <c r="Y46" s="63">
        <f t="shared" si="10"/>
        <v>1</v>
      </c>
      <c r="Z46" s="61">
        <v>22</v>
      </c>
      <c r="AA46" s="63">
        <f t="shared" si="11"/>
        <v>1</v>
      </c>
      <c r="AB46" s="61">
        <v>20</v>
      </c>
      <c r="AC46" s="63">
        <f t="shared" si="12"/>
        <v>1</v>
      </c>
      <c r="AD46" s="64">
        <v>14</v>
      </c>
      <c r="AE46" s="65">
        <f t="shared" si="13"/>
        <v>1</v>
      </c>
      <c r="AF46" s="64">
        <v>19</v>
      </c>
      <c r="AG46" s="65">
        <f t="shared" si="14"/>
        <v>1</v>
      </c>
      <c r="AH46" s="64">
        <v>11</v>
      </c>
      <c r="AI46" s="65">
        <f t="shared" si="15"/>
        <v>1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184</v>
      </c>
      <c r="AQ46" s="66">
        <f t="shared" si="20"/>
        <v>11</v>
      </c>
      <c r="AR46" s="56">
        <v>1</v>
      </c>
      <c r="AS46" s="56"/>
      <c r="AT46" s="56">
        <v>15</v>
      </c>
      <c r="AU46" s="67">
        <f t="shared" si="21"/>
        <v>16</v>
      </c>
      <c r="AV46" s="68">
        <f t="shared" si="22"/>
        <v>1</v>
      </c>
      <c r="AW46" s="68">
        <f t="shared" si="23"/>
        <v>1</v>
      </c>
      <c r="AX46" s="14">
        <f t="shared" si="40"/>
        <v>14</v>
      </c>
      <c r="AY46" s="67">
        <f t="shared" si="25"/>
        <v>16</v>
      </c>
      <c r="AZ46" s="69">
        <f t="shared" si="26"/>
        <v>0</v>
      </c>
      <c r="BA46" s="69">
        <f t="shared" si="27"/>
        <v>-1</v>
      </c>
      <c r="BB46" s="69">
        <f t="shared" si="28"/>
        <v>1</v>
      </c>
      <c r="BC46" s="67">
        <f t="shared" si="29"/>
        <v>0</v>
      </c>
      <c r="BD46" s="70">
        <f t="shared" si="30"/>
        <v>0</v>
      </c>
      <c r="BE46" s="70">
        <f t="shared" si="31"/>
        <v>7.1428571428571423</v>
      </c>
      <c r="BF46" s="71"/>
      <c r="BG46" s="71"/>
      <c r="BH46" s="71"/>
      <c r="BI46" s="54">
        <f t="shared" si="32"/>
        <v>0</v>
      </c>
      <c r="BJ46" s="18">
        <f t="shared" si="33"/>
        <v>16</v>
      </c>
      <c r="BK46" s="18"/>
      <c r="BL46" s="18">
        <f t="shared" si="34"/>
        <v>16</v>
      </c>
      <c r="BM46" s="18">
        <f t="shared" si="35"/>
        <v>0</v>
      </c>
      <c r="BN46" s="18">
        <f t="shared" si="36"/>
        <v>0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/>
      <c r="CV46" s="56">
        <f t="shared" si="39"/>
        <v>0</v>
      </c>
      <c r="CW46" s="173">
        <f t="shared" si="38"/>
        <v>0</v>
      </c>
      <c r="CX46" s="60"/>
      <c r="CY46" s="60"/>
      <c r="CZ46" s="60"/>
      <c r="DA46" s="60"/>
      <c r="DB46" s="60"/>
      <c r="DC46" s="75">
        <v>1</v>
      </c>
      <c r="DD46" s="60"/>
      <c r="DE46" s="75">
        <v>3</v>
      </c>
      <c r="DF46" s="60"/>
      <c r="DG46" s="60"/>
      <c r="DH46" s="60"/>
      <c r="DI46" s="60"/>
      <c r="DK46" s="3">
        <v>1</v>
      </c>
      <c r="DM46" s="3">
        <v>15</v>
      </c>
      <c r="DN46" s="3">
        <v>16</v>
      </c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</row>
    <row r="47" spans="1:161" s="3" customFormat="1">
      <c r="A47" s="56">
        <v>214</v>
      </c>
      <c r="B47" s="58">
        <v>80030206</v>
      </c>
      <c r="C47" s="59" t="s">
        <v>322</v>
      </c>
      <c r="D47" s="75" t="s">
        <v>323</v>
      </c>
      <c r="E47" s="60" t="s">
        <v>324</v>
      </c>
      <c r="F47" s="60" t="s">
        <v>106</v>
      </c>
      <c r="G47" s="60" t="s">
        <v>107</v>
      </c>
      <c r="H47" s="60" t="s">
        <v>112</v>
      </c>
      <c r="I47" s="56">
        <v>40</v>
      </c>
      <c r="J47" s="56" t="s">
        <v>116</v>
      </c>
      <c r="K47" s="56" t="s">
        <v>113</v>
      </c>
      <c r="L47" s="61">
        <v>0</v>
      </c>
      <c r="M47" s="62">
        <f t="shared" si="4"/>
        <v>0</v>
      </c>
      <c r="N47" s="61">
        <v>8</v>
      </c>
      <c r="O47" s="62">
        <f t="shared" si="5"/>
        <v>1</v>
      </c>
      <c r="P47" s="61">
        <v>13</v>
      </c>
      <c r="Q47" s="62">
        <f t="shared" si="6"/>
        <v>1</v>
      </c>
      <c r="R47" s="61">
        <v>20</v>
      </c>
      <c r="S47" s="63">
        <f t="shared" si="7"/>
        <v>1</v>
      </c>
      <c r="T47" s="61">
        <v>16</v>
      </c>
      <c r="U47" s="63">
        <f t="shared" si="8"/>
        <v>1</v>
      </c>
      <c r="V47" s="61">
        <v>26</v>
      </c>
      <c r="W47" s="63">
        <f t="shared" si="9"/>
        <v>1</v>
      </c>
      <c r="X47" s="61">
        <v>16</v>
      </c>
      <c r="Y47" s="63">
        <f t="shared" si="10"/>
        <v>1</v>
      </c>
      <c r="Z47" s="61">
        <v>18</v>
      </c>
      <c r="AA47" s="63">
        <f t="shared" si="11"/>
        <v>1</v>
      </c>
      <c r="AB47" s="61">
        <v>18</v>
      </c>
      <c r="AC47" s="63">
        <f t="shared" si="12"/>
        <v>1</v>
      </c>
      <c r="AD47" s="64">
        <v>15</v>
      </c>
      <c r="AE47" s="65">
        <f t="shared" si="13"/>
        <v>1</v>
      </c>
      <c r="AF47" s="64">
        <v>17</v>
      </c>
      <c r="AG47" s="65">
        <f t="shared" si="14"/>
        <v>1</v>
      </c>
      <c r="AH47" s="64">
        <v>15</v>
      </c>
      <c r="AI47" s="65">
        <f t="shared" si="15"/>
        <v>1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182</v>
      </c>
      <c r="AQ47" s="66">
        <f t="shared" si="20"/>
        <v>11</v>
      </c>
      <c r="AR47" s="56">
        <v>1</v>
      </c>
      <c r="AS47" s="56"/>
      <c r="AT47" s="56">
        <v>15</v>
      </c>
      <c r="AU47" s="67">
        <f t="shared" si="21"/>
        <v>16</v>
      </c>
      <c r="AV47" s="68">
        <f t="shared" si="22"/>
        <v>1</v>
      </c>
      <c r="AW47" s="68">
        <f t="shared" si="23"/>
        <v>1</v>
      </c>
      <c r="AX47" s="14">
        <f t="shared" si="40"/>
        <v>14</v>
      </c>
      <c r="AY47" s="67">
        <f t="shared" si="25"/>
        <v>16</v>
      </c>
      <c r="AZ47" s="69">
        <f t="shared" si="26"/>
        <v>0</v>
      </c>
      <c r="BA47" s="69">
        <f t="shared" si="27"/>
        <v>-1</v>
      </c>
      <c r="BB47" s="69">
        <f t="shared" si="28"/>
        <v>1</v>
      </c>
      <c r="BC47" s="67">
        <f t="shared" si="29"/>
        <v>0</v>
      </c>
      <c r="BD47" s="70">
        <f t="shared" si="30"/>
        <v>0</v>
      </c>
      <c r="BE47" s="70">
        <f t="shared" si="31"/>
        <v>7.1428571428571423</v>
      </c>
      <c r="BF47" s="71"/>
      <c r="BG47" s="71"/>
      <c r="BH47" s="71"/>
      <c r="BI47" s="54">
        <f t="shared" si="32"/>
        <v>0</v>
      </c>
      <c r="BJ47" s="18">
        <f t="shared" si="33"/>
        <v>16</v>
      </c>
      <c r="BK47" s="18"/>
      <c r="BL47" s="18">
        <f t="shared" si="34"/>
        <v>16</v>
      </c>
      <c r="BM47" s="18">
        <f t="shared" si="35"/>
        <v>0</v>
      </c>
      <c r="BN47" s="18">
        <f t="shared" si="36"/>
        <v>0</v>
      </c>
      <c r="BO47" s="73"/>
      <c r="BP47" s="55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/>
      <c r="CV47" s="56">
        <f t="shared" si="39"/>
        <v>0</v>
      </c>
      <c r="CW47" s="173">
        <f t="shared" si="38"/>
        <v>0</v>
      </c>
      <c r="CX47" s="60"/>
      <c r="CY47" s="60"/>
      <c r="CZ47" s="60"/>
      <c r="DA47" s="60"/>
      <c r="DB47" s="60"/>
      <c r="DC47" s="75"/>
      <c r="DD47" s="60"/>
      <c r="DE47" s="75"/>
      <c r="DF47" s="60"/>
      <c r="DG47" s="60"/>
      <c r="DH47" s="60"/>
      <c r="DI47" s="60"/>
      <c r="DK47" s="3">
        <v>1</v>
      </c>
      <c r="DM47" s="3">
        <v>15</v>
      </c>
      <c r="DN47" s="3">
        <v>16</v>
      </c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</row>
    <row r="48" spans="1:161" s="3" customFormat="1">
      <c r="A48" s="56">
        <v>169</v>
      </c>
      <c r="B48" s="58">
        <v>80030204</v>
      </c>
      <c r="C48" s="59" t="s">
        <v>320</v>
      </c>
      <c r="D48" s="75" t="s">
        <v>315</v>
      </c>
      <c r="E48" s="60" t="s">
        <v>284</v>
      </c>
      <c r="F48" s="60" t="s">
        <v>106</v>
      </c>
      <c r="G48" s="60" t="s">
        <v>107</v>
      </c>
      <c r="H48" s="60" t="s">
        <v>108</v>
      </c>
      <c r="I48" s="56">
        <v>50</v>
      </c>
      <c r="J48" s="56" t="s">
        <v>116</v>
      </c>
      <c r="K48" s="56" t="s">
        <v>110</v>
      </c>
      <c r="L48" s="61">
        <v>18</v>
      </c>
      <c r="M48" s="62">
        <f t="shared" si="4"/>
        <v>1</v>
      </c>
      <c r="N48" s="61">
        <v>16</v>
      </c>
      <c r="O48" s="62">
        <f t="shared" si="5"/>
        <v>1</v>
      </c>
      <c r="P48" s="61">
        <v>9</v>
      </c>
      <c r="Q48" s="62">
        <f t="shared" si="6"/>
        <v>1</v>
      </c>
      <c r="R48" s="61">
        <v>26</v>
      </c>
      <c r="S48" s="63">
        <f t="shared" si="7"/>
        <v>1</v>
      </c>
      <c r="T48" s="61">
        <v>20</v>
      </c>
      <c r="U48" s="63">
        <f t="shared" si="8"/>
        <v>1</v>
      </c>
      <c r="V48" s="61">
        <v>17</v>
      </c>
      <c r="W48" s="63">
        <f t="shared" si="9"/>
        <v>1</v>
      </c>
      <c r="X48" s="61">
        <v>23</v>
      </c>
      <c r="Y48" s="63">
        <f t="shared" si="10"/>
        <v>1</v>
      </c>
      <c r="Z48" s="61">
        <v>19</v>
      </c>
      <c r="AA48" s="63">
        <f t="shared" si="11"/>
        <v>1</v>
      </c>
      <c r="AB48" s="61">
        <v>26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174</v>
      </c>
      <c r="AQ48" s="66">
        <f t="shared" si="20"/>
        <v>9</v>
      </c>
      <c r="AR48" s="56">
        <v>1</v>
      </c>
      <c r="AS48" s="56"/>
      <c r="AT48" s="56">
        <v>11</v>
      </c>
      <c r="AU48" s="67">
        <f t="shared" si="21"/>
        <v>12</v>
      </c>
      <c r="AV48" s="68">
        <f t="shared" si="22"/>
        <v>1</v>
      </c>
      <c r="AW48" s="68">
        <f t="shared" si="23"/>
        <v>1</v>
      </c>
      <c r="AX48" s="14">
        <f t="shared" si="40"/>
        <v>11</v>
      </c>
      <c r="AY48" s="67">
        <f t="shared" si="25"/>
        <v>13</v>
      </c>
      <c r="AZ48" s="69">
        <f t="shared" si="26"/>
        <v>0</v>
      </c>
      <c r="BA48" s="69">
        <f t="shared" si="27"/>
        <v>-1</v>
      </c>
      <c r="BB48" s="69">
        <f t="shared" si="28"/>
        <v>0</v>
      </c>
      <c r="BC48" s="67">
        <f t="shared" si="29"/>
        <v>-1</v>
      </c>
      <c r="BD48" s="70">
        <f t="shared" si="30"/>
        <v>-7.6923076923076925</v>
      </c>
      <c r="BE48" s="70">
        <f t="shared" si="31"/>
        <v>0</v>
      </c>
      <c r="BF48" s="71"/>
      <c r="BG48" s="71"/>
      <c r="BH48" s="71">
        <v>2</v>
      </c>
      <c r="BI48" s="54">
        <f t="shared" si="32"/>
        <v>2</v>
      </c>
      <c r="BJ48" s="18">
        <f t="shared" si="33"/>
        <v>10</v>
      </c>
      <c r="BK48" s="18">
        <v>4</v>
      </c>
      <c r="BL48" s="18">
        <f t="shared" si="34"/>
        <v>14</v>
      </c>
      <c r="BM48" s="18">
        <f t="shared" si="35"/>
        <v>1</v>
      </c>
      <c r="BN48" s="18">
        <f t="shared" si="36"/>
        <v>7.6923076923076925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/>
      <c r="CV48" s="56">
        <f t="shared" si="39"/>
        <v>-1</v>
      </c>
      <c r="CW48" s="173">
        <f t="shared" si="38"/>
        <v>-7.6923076923076925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K48" s="3">
        <v>1</v>
      </c>
      <c r="DM48" s="3">
        <v>10</v>
      </c>
      <c r="DN48" s="3">
        <v>11</v>
      </c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</row>
    <row r="49" spans="1:159" s="3" customFormat="1">
      <c r="A49" s="56">
        <v>221</v>
      </c>
      <c r="B49" s="58">
        <v>80030213</v>
      </c>
      <c r="C49" s="59" t="s">
        <v>332</v>
      </c>
      <c r="D49" s="75" t="s">
        <v>333</v>
      </c>
      <c r="E49" s="60" t="s">
        <v>324</v>
      </c>
      <c r="F49" s="60" t="s">
        <v>106</v>
      </c>
      <c r="G49" s="60" t="s">
        <v>107</v>
      </c>
      <c r="H49" s="60" t="s">
        <v>112</v>
      </c>
      <c r="I49" s="56">
        <v>36.5</v>
      </c>
      <c r="J49" s="56" t="s">
        <v>116</v>
      </c>
      <c r="K49" s="56" t="s">
        <v>110</v>
      </c>
      <c r="L49" s="61">
        <v>0</v>
      </c>
      <c r="M49" s="62">
        <f t="shared" si="4"/>
        <v>0</v>
      </c>
      <c r="N49" s="61">
        <v>0</v>
      </c>
      <c r="O49" s="62">
        <f t="shared" si="5"/>
        <v>0</v>
      </c>
      <c r="P49" s="61">
        <v>21</v>
      </c>
      <c r="Q49" s="62">
        <f t="shared" si="6"/>
        <v>1</v>
      </c>
      <c r="R49" s="61">
        <v>18</v>
      </c>
      <c r="S49" s="63">
        <f t="shared" si="7"/>
        <v>1</v>
      </c>
      <c r="T49" s="61">
        <v>24</v>
      </c>
      <c r="U49" s="63">
        <f t="shared" si="8"/>
        <v>1</v>
      </c>
      <c r="V49" s="61">
        <v>21</v>
      </c>
      <c r="W49" s="63">
        <f t="shared" si="9"/>
        <v>1</v>
      </c>
      <c r="X49" s="61">
        <v>22</v>
      </c>
      <c r="Y49" s="63">
        <f t="shared" si="10"/>
        <v>1</v>
      </c>
      <c r="Z49" s="61">
        <v>26</v>
      </c>
      <c r="AA49" s="63">
        <f t="shared" si="11"/>
        <v>1</v>
      </c>
      <c r="AB49" s="61">
        <v>24</v>
      </c>
      <c r="AC49" s="63">
        <f t="shared" si="12"/>
        <v>1</v>
      </c>
      <c r="AD49" s="64">
        <v>1</v>
      </c>
      <c r="AE49" s="65">
        <f t="shared" si="13"/>
        <v>1</v>
      </c>
      <c r="AF49" s="64">
        <v>11</v>
      </c>
      <c r="AG49" s="65">
        <f t="shared" si="14"/>
        <v>1</v>
      </c>
      <c r="AH49" s="64">
        <v>5</v>
      </c>
      <c r="AI49" s="65">
        <f t="shared" si="15"/>
        <v>1</v>
      </c>
      <c r="AJ49" s="64"/>
      <c r="AK49" s="65">
        <f t="shared" si="16"/>
        <v>0</v>
      </c>
      <c r="AL49" s="64"/>
      <c r="AM49" s="65">
        <f t="shared" si="17"/>
        <v>0</v>
      </c>
      <c r="AN49" s="64"/>
      <c r="AO49" s="65">
        <f t="shared" si="18"/>
        <v>0</v>
      </c>
      <c r="AP49" s="66">
        <f t="shared" si="19"/>
        <v>173</v>
      </c>
      <c r="AQ49" s="66">
        <f t="shared" si="20"/>
        <v>10</v>
      </c>
      <c r="AR49" s="56">
        <v>1</v>
      </c>
      <c r="AS49" s="56"/>
      <c r="AT49" s="56">
        <v>14</v>
      </c>
      <c r="AU49" s="67">
        <f t="shared" si="21"/>
        <v>15</v>
      </c>
      <c r="AV49" s="68">
        <f t="shared" si="22"/>
        <v>1</v>
      </c>
      <c r="AW49" s="68">
        <f t="shared" si="23"/>
        <v>1</v>
      </c>
      <c r="AX49" s="14">
        <f t="shared" si="40"/>
        <v>13</v>
      </c>
      <c r="AY49" s="67">
        <f t="shared" si="25"/>
        <v>15</v>
      </c>
      <c r="AZ49" s="69">
        <f t="shared" si="26"/>
        <v>0</v>
      </c>
      <c r="BA49" s="69">
        <f t="shared" si="27"/>
        <v>-1</v>
      </c>
      <c r="BB49" s="69">
        <f t="shared" si="28"/>
        <v>1</v>
      </c>
      <c r="BC49" s="67">
        <f t="shared" si="29"/>
        <v>0</v>
      </c>
      <c r="BD49" s="70">
        <f t="shared" si="30"/>
        <v>0</v>
      </c>
      <c r="BE49" s="70">
        <f t="shared" si="31"/>
        <v>7.6923076923076925</v>
      </c>
      <c r="BF49" s="71"/>
      <c r="BG49" s="71"/>
      <c r="BH49" s="71"/>
      <c r="BI49" s="54">
        <f t="shared" si="32"/>
        <v>0</v>
      </c>
      <c r="BJ49" s="18">
        <f t="shared" si="33"/>
        <v>15</v>
      </c>
      <c r="BK49" s="18"/>
      <c r="BL49" s="18">
        <f t="shared" si="34"/>
        <v>15</v>
      </c>
      <c r="BM49" s="18">
        <f t="shared" si="35"/>
        <v>0</v>
      </c>
      <c r="BN49" s="18">
        <f t="shared" si="36"/>
        <v>0</v>
      </c>
      <c r="BO49" s="73"/>
      <c r="BP49" s="55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/>
      <c r="CV49" s="56">
        <f t="shared" ref="CV49:CV66" si="41">BC49+BQ49</f>
        <v>0</v>
      </c>
      <c r="CW49" s="173">
        <f t="shared" si="38"/>
        <v>0</v>
      </c>
      <c r="CX49" s="60"/>
      <c r="CY49" s="60"/>
      <c r="CZ49" s="60"/>
      <c r="DA49" s="60"/>
      <c r="DB49" s="60"/>
      <c r="DC49" s="75"/>
      <c r="DD49" s="60"/>
      <c r="DE49" s="75">
        <v>2</v>
      </c>
      <c r="DF49" s="60"/>
      <c r="DG49" s="60"/>
      <c r="DH49" s="60"/>
      <c r="DI49" s="60"/>
      <c r="DK49" s="3">
        <v>1</v>
      </c>
      <c r="DM49" s="3">
        <v>15</v>
      </c>
      <c r="DN49" s="3">
        <v>16</v>
      </c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</row>
    <row r="50" spans="1:159" s="3" customFormat="1">
      <c r="A50" s="56">
        <v>147</v>
      </c>
      <c r="B50" s="58">
        <v>80030176</v>
      </c>
      <c r="C50" s="59" t="s">
        <v>298</v>
      </c>
      <c r="D50" s="75" t="s">
        <v>294</v>
      </c>
      <c r="E50" s="60" t="s">
        <v>284</v>
      </c>
      <c r="F50" s="60" t="s">
        <v>106</v>
      </c>
      <c r="G50" s="60" t="s">
        <v>107</v>
      </c>
      <c r="H50" s="60" t="s">
        <v>108</v>
      </c>
      <c r="I50" s="56">
        <v>40</v>
      </c>
      <c r="J50" s="56" t="s">
        <v>116</v>
      </c>
      <c r="K50" s="56" t="s">
        <v>110</v>
      </c>
      <c r="L50" s="61">
        <v>11</v>
      </c>
      <c r="M50" s="62">
        <f t="shared" si="4"/>
        <v>1</v>
      </c>
      <c r="N50" s="61">
        <v>17</v>
      </c>
      <c r="O50" s="62">
        <f t="shared" si="5"/>
        <v>1</v>
      </c>
      <c r="P50" s="61">
        <v>9</v>
      </c>
      <c r="Q50" s="62">
        <f t="shared" si="6"/>
        <v>1</v>
      </c>
      <c r="R50" s="61">
        <v>19</v>
      </c>
      <c r="S50" s="63">
        <f t="shared" si="7"/>
        <v>1</v>
      </c>
      <c r="T50" s="61">
        <v>17</v>
      </c>
      <c r="U50" s="63">
        <f t="shared" si="8"/>
        <v>1</v>
      </c>
      <c r="V50" s="61">
        <v>25</v>
      </c>
      <c r="W50" s="63">
        <f t="shared" si="9"/>
        <v>1</v>
      </c>
      <c r="X50" s="61">
        <v>19</v>
      </c>
      <c r="Y50" s="63">
        <f t="shared" si="10"/>
        <v>1</v>
      </c>
      <c r="Z50" s="61">
        <v>29</v>
      </c>
      <c r="AA50" s="63">
        <f t="shared" si="11"/>
        <v>1</v>
      </c>
      <c r="AB50" s="61">
        <v>21</v>
      </c>
      <c r="AC50" s="63">
        <f t="shared" si="12"/>
        <v>1</v>
      </c>
      <c r="AD50" s="64">
        <v>0</v>
      </c>
      <c r="AE50" s="65">
        <f t="shared" si="13"/>
        <v>0</v>
      </c>
      <c r="AF50" s="64">
        <v>0</v>
      </c>
      <c r="AG50" s="65">
        <f t="shared" si="14"/>
        <v>0</v>
      </c>
      <c r="AH50" s="64">
        <v>0</v>
      </c>
      <c r="AI50" s="65">
        <f t="shared" si="15"/>
        <v>0</v>
      </c>
      <c r="AJ50" s="64"/>
      <c r="AK50" s="65">
        <f t="shared" si="16"/>
        <v>0</v>
      </c>
      <c r="AL50" s="64"/>
      <c r="AM50" s="65">
        <f t="shared" si="17"/>
        <v>0</v>
      </c>
      <c r="AN50" s="64"/>
      <c r="AO50" s="65">
        <f t="shared" si="18"/>
        <v>0</v>
      </c>
      <c r="AP50" s="66">
        <f t="shared" si="19"/>
        <v>167</v>
      </c>
      <c r="AQ50" s="66">
        <f t="shared" si="20"/>
        <v>9</v>
      </c>
      <c r="AR50" s="56">
        <v>1</v>
      </c>
      <c r="AS50" s="56"/>
      <c r="AT50" s="56">
        <v>10</v>
      </c>
      <c r="AU50" s="67">
        <f t="shared" si="21"/>
        <v>11</v>
      </c>
      <c r="AV50" s="68">
        <f t="shared" si="22"/>
        <v>1</v>
      </c>
      <c r="AW50" s="68">
        <f t="shared" si="23"/>
        <v>1</v>
      </c>
      <c r="AX50" s="14">
        <f t="shared" si="40"/>
        <v>11</v>
      </c>
      <c r="AY50" s="67">
        <f t="shared" si="25"/>
        <v>13</v>
      </c>
      <c r="AZ50" s="69">
        <f t="shared" si="26"/>
        <v>0</v>
      </c>
      <c r="BA50" s="69">
        <f t="shared" si="27"/>
        <v>-1</v>
      </c>
      <c r="BB50" s="69">
        <f t="shared" si="28"/>
        <v>-1</v>
      </c>
      <c r="BC50" s="67">
        <f t="shared" si="29"/>
        <v>-2</v>
      </c>
      <c r="BD50" s="70">
        <f t="shared" si="30"/>
        <v>-15.384615384615385</v>
      </c>
      <c r="BE50" s="70">
        <f t="shared" si="31"/>
        <v>-9.0909090909090917</v>
      </c>
      <c r="BF50" s="71"/>
      <c r="BG50" s="71"/>
      <c r="BH50" s="71"/>
      <c r="BI50" s="54">
        <f t="shared" si="32"/>
        <v>0</v>
      </c>
      <c r="BJ50" s="18">
        <f t="shared" si="33"/>
        <v>11</v>
      </c>
      <c r="BK50" s="18"/>
      <c r="BL50" s="18">
        <f t="shared" si="34"/>
        <v>11</v>
      </c>
      <c r="BM50" s="18">
        <f t="shared" si="35"/>
        <v>-2</v>
      </c>
      <c r="BN50" s="18">
        <f t="shared" si="36"/>
        <v>-15.384615384615385</v>
      </c>
      <c r="BO50" s="73"/>
      <c r="BP50" s="55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/>
      <c r="CV50" s="56">
        <f t="shared" si="41"/>
        <v>-2</v>
      </c>
      <c r="CW50" s="173">
        <f t="shared" si="38"/>
        <v>-15.384615384615385</v>
      </c>
      <c r="CX50" s="60"/>
      <c r="CY50" s="60"/>
      <c r="CZ50" s="60"/>
      <c r="DA50" s="60"/>
      <c r="DB50" s="60"/>
      <c r="DC50" s="75"/>
      <c r="DD50" s="60"/>
      <c r="DE50" s="75"/>
      <c r="DF50" s="60"/>
      <c r="DG50" s="60"/>
      <c r="DH50" s="60"/>
      <c r="DI50" s="60"/>
      <c r="DK50" s="3">
        <v>1</v>
      </c>
      <c r="DM50" s="3">
        <v>10</v>
      </c>
      <c r="DN50" s="3">
        <v>11</v>
      </c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</row>
    <row r="51" spans="1:159" s="3" customFormat="1">
      <c r="A51" s="56">
        <v>210</v>
      </c>
      <c r="B51" s="58">
        <v>80030184</v>
      </c>
      <c r="C51" s="59" t="s">
        <v>302</v>
      </c>
      <c r="D51" s="75" t="s">
        <v>284</v>
      </c>
      <c r="E51" s="60" t="s">
        <v>284</v>
      </c>
      <c r="F51" s="60" t="s">
        <v>106</v>
      </c>
      <c r="G51" s="60" t="s">
        <v>107</v>
      </c>
      <c r="H51" s="60" t="s">
        <v>112</v>
      </c>
      <c r="I51" s="56">
        <v>42</v>
      </c>
      <c r="J51" s="56" t="s">
        <v>116</v>
      </c>
      <c r="K51" s="56" t="s">
        <v>110</v>
      </c>
      <c r="L51" s="61">
        <v>9</v>
      </c>
      <c r="M51" s="62">
        <f t="shared" si="4"/>
        <v>1</v>
      </c>
      <c r="N51" s="61">
        <v>6</v>
      </c>
      <c r="O51" s="62">
        <f t="shared" si="5"/>
        <v>1</v>
      </c>
      <c r="P51" s="61">
        <v>16</v>
      </c>
      <c r="Q51" s="62">
        <f t="shared" si="6"/>
        <v>1</v>
      </c>
      <c r="R51" s="61">
        <v>14</v>
      </c>
      <c r="S51" s="63">
        <f t="shared" si="7"/>
        <v>1</v>
      </c>
      <c r="T51" s="61">
        <v>21</v>
      </c>
      <c r="U51" s="63">
        <f t="shared" si="8"/>
        <v>1</v>
      </c>
      <c r="V51" s="61">
        <v>19</v>
      </c>
      <c r="W51" s="63">
        <f t="shared" si="9"/>
        <v>1</v>
      </c>
      <c r="X51" s="61">
        <v>22</v>
      </c>
      <c r="Y51" s="63">
        <f t="shared" si="10"/>
        <v>1</v>
      </c>
      <c r="Z51" s="61">
        <v>15</v>
      </c>
      <c r="AA51" s="63">
        <f t="shared" si="11"/>
        <v>1</v>
      </c>
      <c r="AB51" s="61">
        <v>19</v>
      </c>
      <c r="AC51" s="63">
        <f t="shared" si="12"/>
        <v>1</v>
      </c>
      <c r="AD51" s="64">
        <v>9</v>
      </c>
      <c r="AE51" s="65">
        <f t="shared" si="13"/>
        <v>1</v>
      </c>
      <c r="AF51" s="64">
        <v>8</v>
      </c>
      <c r="AG51" s="65">
        <f t="shared" si="14"/>
        <v>1</v>
      </c>
      <c r="AH51" s="64">
        <v>9</v>
      </c>
      <c r="AI51" s="65">
        <f t="shared" si="15"/>
        <v>1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167</v>
      </c>
      <c r="AQ51" s="66">
        <f t="shared" si="20"/>
        <v>12</v>
      </c>
      <c r="AR51" s="56">
        <v>1</v>
      </c>
      <c r="AS51" s="56"/>
      <c r="AT51" s="56">
        <v>16</v>
      </c>
      <c r="AU51" s="67">
        <f t="shared" si="21"/>
        <v>17</v>
      </c>
      <c r="AV51" s="68">
        <f t="shared" si="22"/>
        <v>1</v>
      </c>
      <c r="AW51" s="68">
        <f t="shared" si="23"/>
        <v>1</v>
      </c>
      <c r="AX51" s="14">
        <f t="shared" si="40"/>
        <v>15</v>
      </c>
      <c r="AY51" s="67">
        <f t="shared" si="25"/>
        <v>17</v>
      </c>
      <c r="AZ51" s="69">
        <f t="shared" si="26"/>
        <v>0</v>
      </c>
      <c r="BA51" s="69">
        <f t="shared" si="27"/>
        <v>-1</v>
      </c>
      <c r="BB51" s="69">
        <f t="shared" si="28"/>
        <v>1</v>
      </c>
      <c r="BC51" s="67">
        <f t="shared" si="29"/>
        <v>0</v>
      </c>
      <c r="BD51" s="70">
        <f t="shared" si="30"/>
        <v>0</v>
      </c>
      <c r="BE51" s="70">
        <f t="shared" si="31"/>
        <v>6.666666666666667</v>
      </c>
      <c r="BF51" s="71"/>
      <c r="BG51" s="71"/>
      <c r="BH51" s="71">
        <v>1</v>
      </c>
      <c r="BI51" s="54">
        <f t="shared" si="32"/>
        <v>1</v>
      </c>
      <c r="BJ51" s="18">
        <f t="shared" si="33"/>
        <v>16</v>
      </c>
      <c r="BK51" s="18">
        <v>2</v>
      </c>
      <c r="BL51" s="18">
        <f t="shared" si="34"/>
        <v>18</v>
      </c>
      <c r="BM51" s="18">
        <f t="shared" si="35"/>
        <v>1</v>
      </c>
      <c r="BN51" s="18">
        <f t="shared" si="36"/>
        <v>5.8823529411764701</v>
      </c>
      <c r="BO51" s="73"/>
      <c r="BP51" s="55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 t="shared" si="41"/>
        <v>0</v>
      </c>
      <c r="CW51" s="173">
        <f t="shared" si="38"/>
        <v>0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15</v>
      </c>
      <c r="DN51" s="3">
        <v>16</v>
      </c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</row>
    <row r="52" spans="1:159" s="3" customFormat="1">
      <c r="A52" s="56">
        <v>197</v>
      </c>
      <c r="B52" s="58">
        <v>80030091</v>
      </c>
      <c r="C52" s="59" t="s">
        <v>210</v>
      </c>
      <c r="D52" s="75" t="s">
        <v>207</v>
      </c>
      <c r="E52" s="60" t="s">
        <v>153</v>
      </c>
      <c r="F52" s="60" t="s">
        <v>106</v>
      </c>
      <c r="G52" s="60" t="s">
        <v>107</v>
      </c>
      <c r="H52" s="60" t="s">
        <v>112</v>
      </c>
      <c r="I52" s="56">
        <v>65</v>
      </c>
      <c r="J52" s="56" t="s">
        <v>116</v>
      </c>
      <c r="K52" s="56" t="s">
        <v>113</v>
      </c>
      <c r="L52" s="61">
        <v>0</v>
      </c>
      <c r="M52" s="62">
        <f t="shared" si="4"/>
        <v>0</v>
      </c>
      <c r="N52" s="61">
        <v>14</v>
      </c>
      <c r="O52" s="62">
        <f t="shared" si="5"/>
        <v>1</v>
      </c>
      <c r="P52" s="61">
        <v>13</v>
      </c>
      <c r="Q52" s="62">
        <f t="shared" si="6"/>
        <v>1</v>
      </c>
      <c r="R52" s="61">
        <v>9</v>
      </c>
      <c r="S52" s="63">
        <f t="shared" si="7"/>
        <v>1</v>
      </c>
      <c r="T52" s="61">
        <v>14</v>
      </c>
      <c r="U52" s="63">
        <f t="shared" si="8"/>
        <v>1</v>
      </c>
      <c r="V52" s="61">
        <v>27</v>
      </c>
      <c r="W52" s="63">
        <f t="shared" si="9"/>
        <v>1</v>
      </c>
      <c r="X52" s="61">
        <v>19</v>
      </c>
      <c r="Y52" s="63">
        <f t="shared" si="10"/>
        <v>1</v>
      </c>
      <c r="Z52" s="61">
        <v>12</v>
      </c>
      <c r="AA52" s="63">
        <f t="shared" si="11"/>
        <v>1</v>
      </c>
      <c r="AB52" s="61">
        <v>22</v>
      </c>
      <c r="AC52" s="63">
        <f t="shared" si="12"/>
        <v>1</v>
      </c>
      <c r="AD52" s="64">
        <v>6</v>
      </c>
      <c r="AE52" s="65">
        <f t="shared" si="13"/>
        <v>1</v>
      </c>
      <c r="AF52" s="64">
        <v>17</v>
      </c>
      <c r="AG52" s="65">
        <f t="shared" si="14"/>
        <v>1</v>
      </c>
      <c r="AH52" s="64">
        <v>8</v>
      </c>
      <c r="AI52" s="65">
        <f t="shared" si="15"/>
        <v>1</v>
      </c>
      <c r="AJ52" s="64"/>
      <c r="AK52" s="65">
        <f t="shared" si="16"/>
        <v>0</v>
      </c>
      <c r="AL52" s="64"/>
      <c r="AM52" s="65">
        <f t="shared" si="17"/>
        <v>0</v>
      </c>
      <c r="AN52" s="64"/>
      <c r="AO52" s="65">
        <f t="shared" si="18"/>
        <v>0</v>
      </c>
      <c r="AP52" s="66">
        <f t="shared" si="19"/>
        <v>161</v>
      </c>
      <c r="AQ52" s="66">
        <f t="shared" si="20"/>
        <v>11</v>
      </c>
      <c r="AR52" s="56">
        <v>1</v>
      </c>
      <c r="AS52" s="56"/>
      <c r="AT52" s="56">
        <v>15</v>
      </c>
      <c r="AU52" s="67">
        <f t="shared" si="21"/>
        <v>16</v>
      </c>
      <c r="AV52" s="68">
        <f t="shared" si="22"/>
        <v>1</v>
      </c>
      <c r="AW52" s="68">
        <f t="shared" si="23"/>
        <v>1</v>
      </c>
      <c r="AX52" s="14">
        <f t="shared" si="40"/>
        <v>14</v>
      </c>
      <c r="AY52" s="67">
        <f t="shared" si="25"/>
        <v>16</v>
      </c>
      <c r="AZ52" s="69">
        <f t="shared" si="26"/>
        <v>0</v>
      </c>
      <c r="BA52" s="69">
        <f t="shared" si="27"/>
        <v>-1</v>
      </c>
      <c r="BB52" s="69">
        <f t="shared" si="28"/>
        <v>1</v>
      </c>
      <c r="BC52" s="67">
        <f t="shared" si="29"/>
        <v>0</v>
      </c>
      <c r="BD52" s="70">
        <f t="shared" si="30"/>
        <v>0</v>
      </c>
      <c r="BE52" s="70">
        <f t="shared" si="31"/>
        <v>7.1428571428571423</v>
      </c>
      <c r="BF52" s="71"/>
      <c r="BG52" s="71"/>
      <c r="BH52" s="71">
        <v>2</v>
      </c>
      <c r="BI52" s="54">
        <f t="shared" si="32"/>
        <v>2</v>
      </c>
      <c r="BJ52" s="18">
        <f t="shared" si="33"/>
        <v>14</v>
      </c>
      <c r="BK52" s="18">
        <v>2</v>
      </c>
      <c r="BL52" s="18">
        <f t="shared" si="34"/>
        <v>16</v>
      </c>
      <c r="BM52" s="18">
        <f t="shared" si="35"/>
        <v>0</v>
      </c>
      <c r="BN52" s="18">
        <f t="shared" si="36"/>
        <v>0</v>
      </c>
      <c r="BO52" s="73"/>
      <c r="BP52" s="55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/>
      <c r="CV52" s="56">
        <f t="shared" si="41"/>
        <v>0</v>
      </c>
      <c r="CW52" s="173">
        <f t="shared" si="38"/>
        <v>0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15</v>
      </c>
      <c r="DN52" s="3">
        <v>16</v>
      </c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</row>
    <row r="53" spans="1:159" s="3" customFormat="1">
      <c r="A53" s="56">
        <v>166</v>
      </c>
      <c r="B53" s="58">
        <v>80030163</v>
      </c>
      <c r="C53" s="59" t="s">
        <v>282</v>
      </c>
      <c r="D53" s="75" t="s">
        <v>283</v>
      </c>
      <c r="E53" s="60" t="s">
        <v>284</v>
      </c>
      <c r="F53" s="60" t="s">
        <v>106</v>
      </c>
      <c r="G53" s="60" t="s">
        <v>107</v>
      </c>
      <c r="H53" s="60" t="s">
        <v>108</v>
      </c>
      <c r="I53" s="56">
        <v>36</v>
      </c>
      <c r="J53" s="56" t="s">
        <v>116</v>
      </c>
      <c r="K53" s="56" t="s">
        <v>110</v>
      </c>
      <c r="L53" s="61">
        <v>5</v>
      </c>
      <c r="M53" s="62">
        <f t="shared" si="4"/>
        <v>1</v>
      </c>
      <c r="N53" s="61">
        <v>12</v>
      </c>
      <c r="O53" s="62">
        <f t="shared" si="5"/>
        <v>1</v>
      </c>
      <c r="P53" s="61">
        <v>17</v>
      </c>
      <c r="Q53" s="62">
        <f t="shared" si="6"/>
        <v>1</v>
      </c>
      <c r="R53" s="61">
        <v>20</v>
      </c>
      <c r="S53" s="63">
        <f t="shared" si="7"/>
        <v>1</v>
      </c>
      <c r="T53" s="61">
        <v>19</v>
      </c>
      <c r="U53" s="63">
        <f t="shared" si="8"/>
        <v>1</v>
      </c>
      <c r="V53" s="61">
        <v>22</v>
      </c>
      <c r="W53" s="63">
        <f t="shared" si="9"/>
        <v>1</v>
      </c>
      <c r="X53" s="61">
        <v>28</v>
      </c>
      <c r="Y53" s="63">
        <f t="shared" si="10"/>
        <v>1</v>
      </c>
      <c r="Z53" s="61">
        <v>13</v>
      </c>
      <c r="AA53" s="63">
        <f t="shared" si="11"/>
        <v>1</v>
      </c>
      <c r="AB53" s="61">
        <v>24</v>
      </c>
      <c r="AC53" s="63">
        <f t="shared" si="12"/>
        <v>1</v>
      </c>
      <c r="AD53" s="64">
        <v>0</v>
      </c>
      <c r="AE53" s="65">
        <f t="shared" si="13"/>
        <v>0</v>
      </c>
      <c r="AF53" s="64">
        <v>0</v>
      </c>
      <c r="AG53" s="65">
        <f t="shared" si="14"/>
        <v>0</v>
      </c>
      <c r="AH53" s="64">
        <v>0</v>
      </c>
      <c r="AI53" s="65">
        <f t="shared" si="15"/>
        <v>0</v>
      </c>
      <c r="AJ53" s="64"/>
      <c r="AK53" s="65">
        <f t="shared" si="16"/>
        <v>0</v>
      </c>
      <c r="AL53" s="64"/>
      <c r="AM53" s="65">
        <f t="shared" si="17"/>
        <v>0</v>
      </c>
      <c r="AN53" s="64"/>
      <c r="AO53" s="65">
        <f t="shared" si="18"/>
        <v>0</v>
      </c>
      <c r="AP53" s="66">
        <f t="shared" si="19"/>
        <v>160</v>
      </c>
      <c r="AQ53" s="66">
        <f t="shared" si="20"/>
        <v>9</v>
      </c>
      <c r="AR53" s="56">
        <v>1</v>
      </c>
      <c r="AS53" s="56"/>
      <c r="AT53" s="56">
        <v>11</v>
      </c>
      <c r="AU53" s="67">
        <f t="shared" si="21"/>
        <v>12</v>
      </c>
      <c r="AV53" s="68">
        <f t="shared" si="22"/>
        <v>1</v>
      </c>
      <c r="AW53" s="68">
        <f t="shared" si="23"/>
        <v>1</v>
      </c>
      <c r="AX53" s="14">
        <f t="shared" si="40"/>
        <v>11</v>
      </c>
      <c r="AY53" s="67">
        <f t="shared" si="25"/>
        <v>13</v>
      </c>
      <c r="AZ53" s="69">
        <f t="shared" si="26"/>
        <v>0</v>
      </c>
      <c r="BA53" s="69">
        <f t="shared" si="27"/>
        <v>-1</v>
      </c>
      <c r="BB53" s="69">
        <f t="shared" si="28"/>
        <v>0</v>
      </c>
      <c r="BC53" s="67">
        <f t="shared" si="29"/>
        <v>-1</v>
      </c>
      <c r="BD53" s="70">
        <f t="shared" si="30"/>
        <v>-7.6923076923076925</v>
      </c>
      <c r="BE53" s="70">
        <f t="shared" si="31"/>
        <v>0</v>
      </c>
      <c r="BF53" s="71"/>
      <c r="BG53" s="71"/>
      <c r="BH53" s="71">
        <v>1</v>
      </c>
      <c r="BI53" s="54">
        <f t="shared" si="32"/>
        <v>1</v>
      </c>
      <c r="BJ53" s="18">
        <f t="shared" si="33"/>
        <v>11</v>
      </c>
      <c r="BK53" s="18">
        <v>1</v>
      </c>
      <c r="BL53" s="18">
        <f t="shared" si="34"/>
        <v>12</v>
      </c>
      <c r="BM53" s="18">
        <f t="shared" si="35"/>
        <v>-1</v>
      </c>
      <c r="BN53" s="18">
        <f t="shared" si="36"/>
        <v>-7.6923076923076925</v>
      </c>
      <c r="BO53" s="73"/>
      <c r="BP53" s="55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/>
      <c r="CV53" s="56">
        <f t="shared" si="41"/>
        <v>-1</v>
      </c>
      <c r="CW53" s="173">
        <f t="shared" si="38"/>
        <v>-7.6923076923076925</v>
      </c>
      <c r="CX53" s="60"/>
      <c r="CY53" s="60"/>
      <c r="CZ53" s="60"/>
      <c r="DA53" s="60"/>
      <c r="DB53" s="60"/>
      <c r="DC53" s="75"/>
      <c r="DD53" s="60"/>
      <c r="DE53" s="75"/>
      <c r="DF53" s="60"/>
      <c r="DG53" s="60"/>
      <c r="DH53" s="60"/>
      <c r="DI53" s="60"/>
      <c r="DK53" s="3">
        <v>1</v>
      </c>
      <c r="DM53" s="3">
        <v>11</v>
      </c>
      <c r="DN53" s="3">
        <v>12</v>
      </c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</row>
    <row r="54" spans="1:159" s="3" customFormat="1">
      <c r="A54" s="56">
        <v>173</v>
      </c>
      <c r="B54" s="58">
        <v>80030051</v>
      </c>
      <c r="C54" s="59" t="s">
        <v>163</v>
      </c>
      <c r="D54" s="75" t="s">
        <v>164</v>
      </c>
      <c r="E54" s="60" t="s">
        <v>153</v>
      </c>
      <c r="F54" s="60" t="s">
        <v>106</v>
      </c>
      <c r="G54" s="60" t="s">
        <v>107</v>
      </c>
      <c r="H54" s="60" t="s">
        <v>112</v>
      </c>
      <c r="I54" s="56">
        <v>65</v>
      </c>
      <c r="J54" s="56" t="s">
        <v>116</v>
      </c>
      <c r="K54" s="56" t="s">
        <v>110</v>
      </c>
      <c r="L54" s="61">
        <v>0</v>
      </c>
      <c r="M54" s="62">
        <f t="shared" si="4"/>
        <v>0</v>
      </c>
      <c r="N54" s="61">
        <v>17</v>
      </c>
      <c r="O54" s="62">
        <f t="shared" si="5"/>
        <v>1</v>
      </c>
      <c r="P54" s="61">
        <v>22</v>
      </c>
      <c r="Q54" s="62">
        <f t="shared" si="6"/>
        <v>1</v>
      </c>
      <c r="R54" s="61">
        <v>12</v>
      </c>
      <c r="S54" s="63">
        <f t="shared" si="7"/>
        <v>1</v>
      </c>
      <c r="T54" s="61">
        <v>21</v>
      </c>
      <c r="U54" s="63">
        <f t="shared" si="8"/>
        <v>1</v>
      </c>
      <c r="V54" s="61">
        <v>14</v>
      </c>
      <c r="W54" s="63">
        <f t="shared" si="9"/>
        <v>1</v>
      </c>
      <c r="X54" s="61">
        <v>14</v>
      </c>
      <c r="Y54" s="63">
        <f t="shared" si="10"/>
        <v>1</v>
      </c>
      <c r="Z54" s="61">
        <v>13</v>
      </c>
      <c r="AA54" s="63">
        <f t="shared" si="11"/>
        <v>1</v>
      </c>
      <c r="AB54" s="61">
        <v>14</v>
      </c>
      <c r="AC54" s="63">
        <f t="shared" si="12"/>
        <v>1</v>
      </c>
      <c r="AD54" s="64">
        <v>12</v>
      </c>
      <c r="AE54" s="65">
        <f t="shared" si="13"/>
        <v>1</v>
      </c>
      <c r="AF54" s="64">
        <v>7</v>
      </c>
      <c r="AG54" s="65">
        <f t="shared" si="14"/>
        <v>1</v>
      </c>
      <c r="AH54" s="64">
        <v>13</v>
      </c>
      <c r="AI54" s="65">
        <f t="shared" si="15"/>
        <v>1</v>
      </c>
      <c r="AJ54" s="64"/>
      <c r="AK54" s="65">
        <f t="shared" si="16"/>
        <v>0</v>
      </c>
      <c r="AL54" s="64"/>
      <c r="AM54" s="65">
        <f t="shared" si="17"/>
        <v>0</v>
      </c>
      <c r="AN54" s="64"/>
      <c r="AO54" s="65">
        <f t="shared" si="18"/>
        <v>0</v>
      </c>
      <c r="AP54" s="66">
        <f t="shared" si="19"/>
        <v>159</v>
      </c>
      <c r="AQ54" s="66">
        <f t="shared" si="20"/>
        <v>11</v>
      </c>
      <c r="AR54" s="56">
        <v>1</v>
      </c>
      <c r="AS54" s="56"/>
      <c r="AT54" s="56">
        <v>14</v>
      </c>
      <c r="AU54" s="67">
        <f t="shared" si="21"/>
        <v>15</v>
      </c>
      <c r="AV54" s="68">
        <f t="shared" si="22"/>
        <v>1</v>
      </c>
      <c r="AW54" s="68">
        <f t="shared" si="23"/>
        <v>1</v>
      </c>
      <c r="AX54" s="14">
        <f t="shared" si="40"/>
        <v>14</v>
      </c>
      <c r="AY54" s="67">
        <f t="shared" si="25"/>
        <v>16</v>
      </c>
      <c r="AZ54" s="69">
        <f t="shared" si="26"/>
        <v>0</v>
      </c>
      <c r="BA54" s="69">
        <f t="shared" si="27"/>
        <v>-1</v>
      </c>
      <c r="BB54" s="69">
        <f t="shared" si="28"/>
        <v>0</v>
      </c>
      <c r="BC54" s="67">
        <f t="shared" si="29"/>
        <v>-1</v>
      </c>
      <c r="BD54" s="70">
        <f t="shared" si="30"/>
        <v>-6.25</v>
      </c>
      <c r="BE54" s="70">
        <f t="shared" si="31"/>
        <v>0</v>
      </c>
      <c r="BF54" s="71"/>
      <c r="BG54" s="71"/>
      <c r="BH54" s="71">
        <v>2</v>
      </c>
      <c r="BI54" s="54">
        <f t="shared" si="32"/>
        <v>2</v>
      </c>
      <c r="BJ54" s="18">
        <f t="shared" si="33"/>
        <v>13</v>
      </c>
      <c r="BK54" s="18">
        <v>3</v>
      </c>
      <c r="BL54" s="18">
        <f t="shared" si="34"/>
        <v>16</v>
      </c>
      <c r="BM54" s="18">
        <f t="shared" si="35"/>
        <v>0</v>
      </c>
      <c r="BN54" s="18">
        <f t="shared" si="36"/>
        <v>0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 t="shared" si="41"/>
        <v>-1</v>
      </c>
      <c r="CW54" s="173">
        <f t="shared" si="38"/>
        <v>-6.25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K54" s="3">
        <v>1</v>
      </c>
      <c r="DM54" s="3">
        <v>14</v>
      </c>
      <c r="DN54" s="3">
        <v>15</v>
      </c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</row>
    <row r="55" spans="1:159" s="3" customFormat="1">
      <c r="A55" s="56">
        <v>140</v>
      </c>
      <c r="B55" s="58">
        <v>80030083</v>
      </c>
      <c r="C55" s="59" t="s">
        <v>201</v>
      </c>
      <c r="D55" s="75" t="s">
        <v>197</v>
      </c>
      <c r="E55" s="60" t="s">
        <v>153</v>
      </c>
      <c r="F55" s="60" t="s">
        <v>106</v>
      </c>
      <c r="G55" s="60" t="s">
        <v>107</v>
      </c>
      <c r="H55" s="60" t="s">
        <v>108</v>
      </c>
      <c r="I55" s="56">
        <v>45</v>
      </c>
      <c r="J55" s="56" t="s">
        <v>116</v>
      </c>
      <c r="K55" s="56" t="s">
        <v>113</v>
      </c>
      <c r="L55" s="61">
        <v>0</v>
      </c>
      <c r="M55" s="62">
        <f t="shared" si="4"/>
        <v>0</v>
      </c>
      <c r="N55" s="61">
        <v>18</v>
      </c>
      <c r="O55" s="62">
        <f t="shared" si="5"/>
        <v>1</v>
      </c>
      <c r="P55" s="61">
        <v>16</v>
      </c>
      <c r="Q55" s="62">
        <f t="shared" si="6"/>
        <v>1</v>
      </c>
      <c r="R55" s="61">
        <v>19</v>
      </c>
      <c r="S55" s="63">
        <f t="shared" si="7"/>
        <v>1</v>
      </c>
      <c r="T55" s="61">
        <v>21</v>
      </c>
      <c r="U55" s="63">
        <f t="shared" si="8"/>
        <v>1</v>
      </c>
      <c r="V55" s="61">
        <v>16</v>
      </c>
      <c r="W55" s="63">
        <f t="shared" si="9"/>
        <v>1</v>
      </c>
      <c r="X55" s="61">
        <v>27</v>
      </c>
      <c r="Y55" s="63">
        <f t="shared" si="10"/>
        <v>1</v>
      </c>
      <c r="Z55" s="61">
        <v>15</v>
      </c>
      <c r="AA55" s="63">
        <f t="shared" si="11"/>
        <v>1</v>
      </c>
      <c r="AB55" s="61">
        <v>25</v>
      </c>
      <c r="AC55" s="63">
        <f t="shared" si="12"/>
        <v>1</v>
      </c>
      <c r="AD55" s="64">
        <v>0</v>
      </c>
      <c r="AE55" s="65">
        <f t="shared" si="13"/>
        <v>0</v>
      </c>
      <c r="AF55" s="64">
        <v>0</v>
      </c>
      <c r="AG55" s="65">
        <f t="shared" si="14"/>
        <v>0</v>
      </c>
      <c r="AH55" s="64">
        <v>0</v>
      </c>
      <c r="AI55" s="65">
        <f t="shared" si="15"/>
        <v>0</v>
      </c>
      <c r="AJ55" s="64"/>
      <c r="AK55" s="65">
        <f t="shared" si="16"/>
        <v>0</v>
      </c>
      <c r="AL55" s="64"/>
      <c r="AM55" s="65">
        <f t="shared" si="17"/>
        <v>0</v>
      </c>
      <c r="AN55" s="64"/>
      <c r="AO55" s="65">
        <f t="shared" si="18"/>
        <v>0</v>
      </c>
      <c r="AP55" s="66">
        <f t="shared" si="19"/>
        <v>157</v>
      </c>
      <c r="AQ55" s="66">
        <f t="shared" si="20"/>
        <v>8</v>
      </c>
      <c r="AR55" s="56">
        <v>1</v>
      </c>
      <c r="AS55" s="56"/>
      <c r="AT55" s="56">
        <v>9</v>
      </c>
      <c r="AU55" s="67">
        <f t="shared" si="21"/>
        <v>10</v>
      </c>
      <c r="AV55" s="68">
        <f t="shared" si="22"/>
        <v>1</v>
      </c>
      <c r="AW55" s="68">
        <f t="shared" si="23"/>
        <v>1</v>
      </c>
      <c r="AX55" s="14">
        <f t="shared" si="40"/>
        <v>10</v>
      </c>
      <c r="AY55" s="67">
        <f t="shared" si="25"/>
        <v>12</v>
      </c>
      <c r="AZ55" s="69">
        <f t="shared" si="26"/>
        <v>0</v>
      </c>
      <c r="BA55" s="69">
        <f t="shared" si="27"/>
        <v>-1</v>
      </c>
      <c r="BB55" s="69">
        <f t="shared" si="28"/>
        <v>-1</v>
      </c>
      <c r="BC55" s="67">
        <f t="shared" si="29"/>
        <v>-2</v>
      </c>
      <c r="BD55" s="70">
        <f t="shared" si="30"/>
        <v>-16.666666666666664</v>
      </c>
      <c r="BE55" s="70">
        <f t="shared" si="31"/>
        <v>-10</v>
      </c>
      <c r="BF55" s="71"/>
      <c r="BG55" s="71"/>
      <c r="BH55" s="71"/>
      <c r="BI55" s="54">
        <f t="shared" si="32"/>
        <v>0</v>
      </c>
      <c r="BJ55" s="18">
        <f t="shared" si="33"/>
        <v>10</v>
      </c>
      <c r="BK55" s="18"/>
      <c r="BL55" s="18">
        <f t="shared" si="34"/>
        <v>10</v>
      </c>
      <c r="BM55" s="18">
        <f t="shared" si="35"/>
        <v>-2</v>
      </c>
      <c r="BN55" s="18">
        <f t="shared" si="36"/>
        <v>-16.666666666666664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 t="shared" si="41"/>
        <v>-2</v>
      </c>
      <c r="CW55" s="173">
        <f t="shared" si="38"/>
        <v>-16.666666666666664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K55" s="3">
        <v>1</v>
      </c>
      <c r="DM55" s="3">
        <v>9</v>
      </c>
      <c r="DN55" s="3">
        <v>10</v>
      </c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</row>
    <row r="56" spans="1:159" s="3" customFormat="1">
      <c r="A56" s="56">
        <v>153</v>
      </c>
      <c r="B56" s="58">
        <v>80030078</v>
      </c>
      <c r="C56" s="59" t="s">
        <v>195</v>
      </c>
      <c r="D56" s="75" t="s">
        <v>193</v>
      </c>
      <c r="E56" s="60" t="s">
        <v>153</v>
      </c>
      <c r="F56" s="60" t="s">
        <v>106</v>
      </c>
      <c r="G56" s="60" t="s">
        <v>107</v>
      </c>
      <c r="H56" s="60" t="s">
        <v>112</v>
      </c>
      <c r="I56" s="56">
        <v>35</v>
      </c>
      <c r="J56" s="56" t="s">
        <v>116</v>
      </c>
      <c r="K56" s="56" t="s">
        <v>113</v>
      </c>
      <c r="L56" s="61">
        <v>9</v>
      </c>
      <c r="M56" s="62">
        <f t="shared" si="4"/>
        <v>1</v>
      </c>
      <c r="N56" s="61">
        <v>8</v>
      </c>
      <c r="O56" s="62">
        <f t="shared" si="5"/>
        <v>1</v>
      </c>
      <c r="P56" s="61">
        <v>22</v>
      </c>
      <c r="Q56" s="62">
        <f t="shared" si="6"/>
        <v>1</v>
      </c>
      <c r="R56" s="61">
        <v>22</v>
      </c>
      <c r="S56" s="63">
        <f t="shared" si="7"/>
        <v>1</v>
      </c>
      <c r="T56" s="61">
        <v>11</v>
      </c>
      <c r="U56" s="63">
        <f t="shared" si="8"/>
        <v>1</v>
      </c>
      <c r="V56" s="61">
        <v>11</v>
      </c>
      <c r="W56" s="63">
        <f t="shared" si="9"/>
        <v>1</v>
      </c>
      <c r="X56" s="61">
        <v>13</v>
      </c>
      <c r="Y56" s="63">
        <f t="shared" si="10"/>
        <v>1</v>
      </c>
      <c r="Z56" s="61">
        <v>12</v>
      </c>
      <c r="AA56" s="63">
        <f t="shared" si="11"/>
        <v>1</v>
      </c>
      <c r="AB56" s="61">
        <v>15</v>
      </c>
      <c r="AC56" s="63">
        <f t="shared" si="12"/>
        <v>1</v>
      </c>
      <c r="AD56" s="64">
        <v>11</v>
      </c>
      <c r="AE56" s="65">
        <f t="shared" si="13"/>
        <v>1</v>
      </c>
      <c r="AF56" s="64">
        <v>7</v>
      </c>
      <c r="AG56" s="65">
        <f t="shared" si="14"/>
        <v>1</v>
      </c>
      <c r="AH56" s="64">
        <v>16</v>
      </c>
      <c r="AI56" s="65">
        <f t="shared" si="15"/>
        <v>1</v>
      </c>
      <c r="AJ56" s="64"/>
      <c r="AK56" s="65">
        <f t="shared" si="16"/>
        <v>0</v>
      </c>
      <c r="AL56" s="64"/>
      <c r="AM56" s="65">
        <f t="shared" si="17"/>
        <v>0</v>
      </c>
      <c r="AN56" s="64"/>
      <c r="AO56" s="65">
        <f t="shared" si="18"/>
        <v>0</v>
      </c>
      <c r="AP56" s="66">
        <f t="shared" si="19"/>
        <v>157</v>
      </c>
      <c r="AQ56" s="66">
        <f t="shared" si="20"/>
        <v>12</v>
      </c>
      <c r="AR56" s="56">
        <v>1</v>
      </c>
      <c r="AS56" s="56"/>
      <c r="AT56" s="56">
        <v>14</v>
      </c>
      <c r="AU56" s="67">
        <f t="shared" si="21"/>
        <v>15</v>
      </c>
      <c r="AV56" s="68">
        <f t="shared" si="22"/>
        <v>1</v>
      </c>
      <c r="AW56" s="68">
        <f t="shared" si="23"/>
        <v>1</v>
      </c>
      <c r="AX56" s="14">
        <f t="shared" si="40"/>
        <v>15</v>
      </c>
      <c r="AY56" s="67">
        <f t="shared" si="25"/>
        <v>17</v>
      </c>
      <c r="AZ56" s="69">
        <f t="shared" si="26"/>
        <v>0</v>
      </c>
      <c r="BA56" s="69">
        <f t="shared" si="27"/>
        <v>-1</v>
      </c>
      <c r="BB56" s="69">
        <f t="shared" si="28"/>
        <v>-1</v>
      </c>
      <c r="BC56" s="67">
        <f t="shared" si="29"/>
        <v>-2</v>
      </c>
      <c r="BD56" s="70">
        <f t="shared" si="30"/>
        <v>-11.76470588235294</v>
      </c>
      <c r="BE56" s="70">
        <f t="shared" si="31"/>
        <v>-6.666666666666667</v>
      </c>
      <c r="BF56" s="71"/>
      <c r="BG56" s="71"/>
      <c r="BH56" s="71"/>
      <c r="BI56" s="54">
        <f t="shared" si="32"/>
        <v>0</v>
      </c>
      <c r="BJ56" s="18">
        <f t="shared" si="33"/>
        <v>15</v>
      </c>
      <c r="BK56" s="18"/>
      <c r="BL56" s="18">
        <f t="shared" si="34"/>
        <v>15</v>
      </c>
      <c r="BM56" s="18">
        <f t="shared" si="35"/>
        <v>-2</v>
      </c>
      <c r="BN56" s="18">
        <f t="shared" si="36"/>
        <v>-11.76470588235294</v>
      </c>
      <c r="BO56" s="73"/>
      <c r="BP56" s="55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 t="shared" si="41"/>
        <v>-2</v>
      </c>
      <c r="CW56" s="173">
        <f t="shared" si="38"/>
        <v>-11.76470588235294</v>
      </c>
      <c r="CX56" s="60"/>
      <c r="CY56" s="60"/>
      <c r="CZ56" s="60"/>
      <c r="DA56" s="60"/>
      <c r="DB56" s="60"/>
      <c r="DC56" s="75">
        <v>1</v>
      </c>
      <c r="DD56" s="60"/>
      <c r="DE56" s="75"/>
      <c r="DF56" s="60"/>
      <c r="DG56" s="60"/>
      <c r="DH56" s="60"/>
      <c r="DI56" s="60"/>
      <c r="DK56" s="3">
        <v>1</v>
      </c>
      <c r="DM56" s="3">
        <v>14</v>
      </c>
      <c r="DN56" s="3">
        <v>15</v>
      </c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</row>
    <row r="57" spans="1:159" s="3" customFormat="1">
      <c r="A57" s="56">
        <v>165</v>
      </c>
      <c r="B57" s="58">
        <v>80030160</v>
      </c>
      <c r="C57" s="59" t="s">
        <v>277</v>
      </c>
      <c r="D57" s="75" t="s">
        <v>276</v>
      </c>
      <c r="E57" s="60" t="s">
        <v>214</v>
      </c>
      <c r="F57" s="60" t="s">
        <v>106</v>
      </c>
      <c r="G57" s="60" t="s">
        <v>107</v>
      </c>
      <c r="H57" s="60" t="s">
        <v>108</v>
      </c>
      <c r="I57" s="56">
        <v>25</v>
      </c>
      <c r="J57" s="56" t="s">
        <v>116</v>
      </c>
      <c r="K57" s="56" t="s">
        <v>113</v>
      </c>
      <c r="L57" s="61">
        <v>11</v>
      </c>
      <c r="M57" s="62">
        <f t="shared" si="4"/>
        <v>1</v>
      </c>
      <c r="N57" s="61">
        <v>15</v>
      </c>
      <c r="O57" s="62">
        <f t="shared" si="5"/>
        <v>1</v>
      </c>
      <c r="P57" s="61">
        <v>25</v>
      </c>
      <c r="Q57" s="62">
        <f t="shared" si="6"/>
        <v>1</v>
      </c>
      <c r="R57" s="61">
        <v>10</v>
      </c>
      <c r="S57" s="63">
        <f t="shared" si="7"/>
        <v>1</v>
      </c>
      <c r="T57" s="61">
        <v>22</v>
      </c>
      <c r="U57" s="63">
        <f t="shared" si="8"/>
        <v>1</v>
      </c>
      <c r="V57" s="61">
        <v>17</v>
      </c>
      <c r="W57" s="63">
        <f t="shared" si="9"/>
        <v>1</v>
      </c>
      <c r="X57" s="61">
        <v>19</v>
      </c>
      <c r="Y57" s="63">
        <f t="shared" si="10"/>
        <v>1</v>
      </c>
      <c r="Z57" s="61">
        <v>20</v>
      </c>
      <c r="AA57" s="63">
        <f t="shared" si="11"/>
        <v>1</v>
      </c>
      <c r="AB57" s="61">
        <v>18</v>
      </c>
      <c r="AC57" s="63">
        <f t="shared" si="12"/>
        <v>1</v>
      </c>
      <c r="AD57" s="64">
        <v>0</v>
      </c>
      <c r="AE57" s="65">
        <f t="shared" si="13"/>
        <v>0</v>
      </c>
      <c r="AF57" s="64">
        <v>0</v>
      </c>
      <c r="AG57" s="65">
        <f t="shared" si="14"/>
        <v>0</v>
      </c>
      <c r="AH57" s="64">
        <v>0</v>
      </c>
      <c r="AI57" s="65">
        <f t="shared" si="15"/>
        <v>0</v>
      </c>
      <c r="AJ57" s="64"/>
      <c r="AK57" s="65">
        <f t="shared" si="16"/>
        <v>0</v>
      </c>
      <c r="AL57" s="64"/>
      <c r="AM57" s="65">
        <f t="shared" si="17"/>
        <v>0</v>
      </c>
      <c r="AN57" s="64"/>
      <c r="AO57" s="65">
        <f t="shared" si="18"/>
        <v>0</v>
      </c>
      <c r="AP57" s="66">
        <f t="shared" si="19"/>
        <v>157</v>
      </c>
      <c r="AQ57" s="66">
        <f t="shared" si="20"/>
        <v>9</v>
      </c>
      <c r="AR57" s="56">
        <v>1</v>
      </c>
      <c r="AS57" s="56"/>
      <c r="AT57" s="56">
        <v>11</v>
      </c>
      <c r="AU57" s="67">
        <f t="shared" si="21"/>
        <v>12</v>
      </c>
      <c r="AV57" s="68">
        <f t="shared" si="22"/>
        <v>1</v>
      </c>
      <c r="AW57" s="68">
        <f t="shared" si="23"/>
        <v>1</v>
      </c>
      <c r="AX57" s="14">
        <f t="shared" si="40"/>
        <v>11</v>
      </c>
      <c r="AY57" s="67">
        <f t="shared" si="25"/>
        <v>13</v>
      </c>
      <c r="AZ57" s="69">
        <f t="shared" si="26"/>
        <v>0</v>
      </c>
      <c r="BA57" s="69">
        <f t="shared" si="27"/>
        <v>-1</v>
      </c>
      <c r="BB57" s="69">
        <f t="shared" si="28"/>
        <v>0</v>
      </c>
      <c r="BC57" s="67">
        <f t="shared" si="29"/>
        <v>-1</v>
      </c>
      <c r="BD57" s="70">
        <f t="shared" si="30"/>
        <v>-7.6923076923076925</v>
      </c>
      <c r="BE57" s="70">
        <f t="shared" si="31"/>
        <v>0</v>
      </c>
      <c r="BF57" s="71"/>
      <c r="BG57" s="71"/>
      <c r="BH57" s="71"/>
      <c r="BI57" s="54">
        <f t="shared" si="32"/>
        <v>0</v>
      </c>
      <c r="BJ57" s="18">
        <f t="shared" si="33"/>
        <v>12</v>
      </c>
      <c r="BK57" s="18"/>
      <c r="BL57" s="18">
        <f t="shared" si="34"/>
        <v>12</v>
      </c>
      <c r="BM57" s="18">
        <f t="shared" si="35"/>
        <v>-1</v>
      </c>
      <c r="BN57" s="18">
        <f t="shared" si="36"/>
        <v>-7.6923076923076925</v>
      </c>
      <c r="BO57" s="73"/>
      <c r="BP57" s="55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 t="shared" si="41"/>
        <v>-1</v>
      </c>
      <c r="CW57" s="173">
        <f t="shared" si="38"/>
        <v>-7.6923076923076925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K57" s="3">
        <v>1</v>
      </c>
      <c r="DM57" s="3">
        <v>11</v>
      </c>
      <c r="DN57" s="3">
        <v>12</v>
      </c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</row>
    <row r="58" spans="1:159" s="3" customFormat="1">
      <c r="A58" s="56">
        <v>146</v>
      </c>
      <c r="B58" s="58">
        <v>80030141</v>
      </c>
      <c r="C58" s="59" t="s">
        <v>257</v>
      </c>
      <c r="D58" s="75" t="s">
        <v>258</v>
      </c>
      <c r="E58" s="60" t="s">
        <v>214</v>
      </c>
      <c r="F58" s="60" t="s">
        <v>106</v>
      </c>
      <c r="G58" s="60" t="s">
        <v>107</v>
      </c>
      <c r="H58" s="60" t="s">
        <v>108</v>
      </c>
      <c r="I58" s="56">
        <v>41</v>
      </c>
      <c r="J58" s="56" t="s">
        <v>259</v>
      </c>
      <c r="K58" s="56" t="s">
        <v>113</v>
      </c>
      <c r="L58" s="61">
        <v>11</v>
      </c>
      <c r="M58" s="62">
        <f t="shared" si="4"/>
        <v>1</v>
      </c>
      <c r="N58" s="61">
        <v>16</v>
      </c>
      <c r="O58" s="62">
        <f t="shared" si="5"/>
        <v>1</v>
      </c>
      <c r="P58" s="61">
        <v>16</v>
      </c>
      <c r="Q58" s="62">
        <f t="shared" si="6"/>
        <v>1</v>
      </c>
      <c r="R58" s="61">
        <v>20</v>
      </c>
      <c r="S58" s="63">
        <f t="shared" si="7"/>
        <v>1</v>
      </c>
      <c r="T58" s="61">
        <v>17</v>
      </c>
      <c r="U58" s="63">
        <f t="shared" si="8"/>
        <v>1</v>
      </c>
      <c r="V58" s="61">
        <v>18</v>
      </c>
      <c r="W58" s="63">
        <f t="shared" si="9"/>
        <v>1</v>
      </c>
      <c r="X58" s="61">
        <v>19</v>
      </c>
      <c r="Y58" s="63">
        <f t="shared" si="10"/>
        <v>1</v>
      </c>
      <c r="Z58" s="61">
        <v>21</v>
      </c>
      <c r="AA58" s="63">
        <f t="shared" si="11"/>
        <v>1</v>
      </c>
      <c r="AB58" s="61">
        <v>15</v>
      </c>
      <c r="AC58" s="63">
        <f t="shared" si="12"/>
        <v>1</v>
      </c>
      <c r="AD58" s="64">
        <v>0</v>
      </c>
      <c r="AE58" s="65">
        <f t="shared" si="13"/>
        <v>0</v>
      </c>
      <c r="AF58" s="64">
        <v>0</v>
      </c>
      <c r="AG58" s="65">
        <f t="shared" si="14"/>
        <v>0</v>
      </c>
      <c r="AH58" s="64">
        <v>0</v>
      </c>
      <c r="AI58" s="65">
        <f t="shared" si="15"/>
        <v>0</v>
      </c>
      <c r="AJ58" s="64"/>
      <c r="AK58" s="65">
        <f t="shared" si="16"/>
        <v>0</v>
      </c>
      <c r="AL58" s="64"/>
      <c r="AM58" s="65">
        <f t="shared" si="17"/>
        <v>0</v>
      </c>
      <c r="AN58" s="64"/>
      <c r="AO58" s="65">
        <f t="shared" si="18"/>
        <v>0</v>
      </c>
      <c r="AP58" s="66">
        <f t="shared" si="19"/>
        <v>153</v>
      </c>
      <c r="AQ58" s="66">
        <f t="shared" si="20"/>
        <v>9</v>
      </c>
      <c r="AR58" s="56">
        <v>1</v>
      </c>
      <c r="AS58" s="56"/>
      <c r="AT58" s="56">
        <v>10</v>
      </c>
      <c r="AU58" s="67">
        <f t="shared" si="21"/>
        <v>11</v>
      </c>
      <c r="AV58" s="68">
        <f t="shared" si="22"/>
        <v>1</v>
      </c>
      <c r="AW58" s="68">
        <f t="shared" si="23"/>
        <v>1</v>
      </c>
      <c r="AX58" s="14">
        <f t="shared" si="40"/>
        <v>11</v>
      </c>
      <c r="AY58" s="67">
        <f t="shared" si="25"/>
        <v>13</v>
      </c>
      <c r="AZ58" s="69">
        <f t="shared" si="26"/>
        <v>0</v>
      </c>
      <c r="BA58" s="69">
        <f t="shared" si="27"/>
        <v>-1</v>
      </c>
      <c r="BB58" s="69">
        <f t="shared" si="28"/>
        <v>-1</v>
      </c>
      <c r="BC58" s="67">
        <f t="shared" si="29"/>
        <v>-2</v>
      </c>
      <c r="BD58" s="70">
        <f t="shared" si="30"/>
        <v>-15.384615384615385</v>
      </c>
      <c r="BE58" s="70">
        <f t="shared" si="31"/>
        <v>-9.0909090909090917</v>
      </c>
      <c r="BF58" s="71"/>
      <c r="BG58" s="71"/>
      <c r="BH58" s="71"/>
      <c r="BI58" s="54">
        <f t="shared" si="32"/>
        <v>0</v>
      </c>
      <c r="BJ58" s="18">
        <f t="shared" si="33"/>
        <v>11</v>
      </c>
      <c r="BK58" s="18"/>
      <c r="BL58" s="18">
        <f t="shared" si="34"/>
        <v>11</v>
      </c>
      <c r="BM58" s="18">
        <f t="shared" si="35"/>
        <v>-2</v>
      </c>
      <c r="BN58" s="18">
        <f t="shared" si="36"/>
        <v>-15.384615384615385</v>
      </c>
      <c r="BO58" s="73"/>
      <c r="BP58" s="55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 t="shared" si="41"/>
        <v>-2</v>
      </c>
      <c r="CW58" s="173">
        <f t="shared" si="38"/>
        <v>-15.384615384615385</v>
      </c>
      <c r="CX58" s="60"/>
      <c r="CY58" s="60"/>
      <c r="CZ58" s="60"/>
      <c r="DA58" s="60"/>
      <c r="DB58" s="60"/>
      <c r="DC58" s="75">
        <v>1</v>
      </c>
      <c r="DD58" s="60"/>
      <c r="DE58" s="75"/>
      <c r="DF58" s="60"/>
      <c r="DG58" s="60"/>
      <c r="DH58" s="60"/>
      <c r="DI58" s="60"/>
      <c r="DK58" s="3">
        <v>1</v>
      </c>
      <c r="DM58" s="3">
        <v>10</v>
      </c>
      <c r="DN58" s="3">
        <v>11</v>
      </c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</row>
    <row r="59" spans="1:159" s="3" customFormat="1">
      <c r="A59" s="56">
        <v>177</v>
      </c>
      <c r="B59" s="58">
        <v>80030129</v>
      </c>
      <c r="C59" s="59" t="s">
        <v>249</v>
      </c>
      <c r="D59" s="75" t="s">
        <v>250</v>
      </c>
      <c r="E59" s="60" t="s">
        <v>214</v>
      </c>
      <c r="F59" s="60" t="s">
        <v>106</v>
      </c>
      <c r="G59" s="60" t="s">
        <v>107</v>
      </c>
      <c r="H59" s="60" t="s">
        <v>112</v>
      </c>
      <c r="I59" s="56">
        <v>15</v>
      </c>
      <c r="J59" s="56" t="s">
        <v>116</v>
      </c>
      <c r="K59" s="56" t="s">
        <v>113</v>
      </c>
      <c r="L59" s="61">
        <v>0</v>
      </c>
      <c r="M59" s="62">
        <f t="shared" si="4"/>
        <v>0</v>
      </c>
      <c r="N59" s="61">
        <v>15</v>
      </c>
      <c r="O59" s="62">
        <f t="shared" si="5"/>
        <v>1</v>
      </c>
      <c r="P59" s="61">
        <v>16</v>
      </c>
      <c r="Q59" s="62">
        <f t="shared" si="6"/>
        <v>1</v>
      </c>
      <c r="R59" s="61">
        <v>12</v>
      </c>
      <c r="S59" s="63">
        <f t="shared" si="7"/>
        <v>1</v>
      </c>
      <c r="T59" s="61">
        <v>20</v>
      </c>
      <c r="U59" s="63">
        <f t="shared" si="8"/>
        <v>1</v>
      </c>
      <c r="V59" s="61">
        <v>11</v>
      </c>
      <c r="W59" s="63">
        <f t="shared" si="9"/>
        <v>1</v>
      </c>
      <c r="X59" s="61">
        <v>25</v>
      </c>
      <c r="Y59" s="63">
        <f t="shared" si="10"/>
        <v>1</v>
      </c>
      <c r="Z59" s="61">
        <v>14</v>
      </c>
      <c r="AA59" s="63">
        <f t="shared" si="11"/>
        <v>1</v>
      </c>
      <c r="AB59" s="61">
        <v>15</v>
      </c>
      <c r="AC59" s="63">
        <f t="shared" si="12"/>
        <v>1</v>
      </c>
      <c r="AD59" s="64">
        <v>15</v>
      </c>
      <c r="AE59" s="65">
        <f t="shared" si="13"/>
        <v>1</v>
      </c>
      <c r="AF59" s="64">
        <v>7</v>
      </c>
      <c r="AG59" s="65">
        <f t="shared" si="14"/>
        <v>1</v>
      </c>
      <c r="AH59" s="64">
        <v>3</v>
      </c>
      <c r="AI59" s="65">
        <f t="shared" si="15"/>
        <v>1</v>
      </c>
      <c r="AJ59" s="64"/>
      <c r="AK59" s="65">
        <f t="shared" si="16"/>
        <v>0</v>
      </c>
      <c r="AL59" s="64"/>
      <c r="AM59" s="65">
        <f t="shared" si="17"/>
        <v>0</v>
      </c>
      <c r="AN59" s="64"/>
      <c r="AO59" s="65">
        <f t="shared" si="18"/>
        <v>0</v>
      </c>
      <c r="AP59" s="66">
        <f t="shared" si="19"/>
        <v>153</v>
      </c>
      <c r="AQ59" s="66">
        <f t="shared" si="20"/>
        <v>11</v>
      </c>
      <c r="AR59" s="56">
        <v>1</v>
      </c>
      <c r="AS59" s="56"/>
      <c r="AT59" s="56">
        <v>14</v>
      </c>
      <c r="AU59" s="67">
        <f t="shared" si="21"/>
        <v>15</v>
      </c>
      <c r="AV59" s="68">
        <f t="shared" si="22"/>
        <v>1</v>
      </c>
      <c r="AW59" s="68">
        <f t="shared" si="23"/>
        <v>1</v>
      </c>
      <c r="AX59" s="14">
        <f t="shared" si="40"/>
        <v>14</v>
      </c>
      <c r="AY59" s="67">
        <f t="shared" si="25"/>
        <v>16</v>
      </c>
      <c r="AZ59" s="69">
        <f t="shared" si="26"/>
        <v>0</v>
      </c>
      <c r="BA59" s="69">
        <f t="shared" si="27"/>
        <v>-1</v>
      </c>
      <c r="BB59" s="69">
        <f t="shared" si="28"/>
        <v>0</v>
      </c>
      <c r="BC59" s="67">
        <f t="shared" si="29"/>
        <v>-1</v>
      </c>
      <c r="BD59" s="70">
        <f t="shared" si="30"/>
        <v>-6.25</v>
      </c>
      <c r="BE59" s="70">
        <f t="shared" si="31"/>
        <v>0</v>
      </c>
      <c r="BF59" s="71"/>
      <c r="BG59" s="71"/>
      <c r="BH59" s="71"/>
      <c r="BI59" s="54">
        <f t="shared" si="32"/>
        <v>0</v>
      </c>
      <c r="BJ59" s="18">
        <f t="shared" si="33"/>
        <v>15</v>
      </c>
      <c r="BK59" s="18"/>
      <c r="BL59" s="18">
        <f t="shared" si="34"/>
        <v>15</v>
      </c>
      <c r="BM59" s="18">
        <f t="shared" si="35"/>
        <v>-1</v>
      </c>
      <c r="BN59" s="18">
        <f t="shared" si="36"/>
        <v>-6.25</v>
      </c>
      <c r="BO59" s="73"/>
      <c r="BP59" s="55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 t="shared" si="41"/>
        <v>-1</v>
      </c>
      <c r="CW59" s="173">
        <f t="shared" si="38"/>
        <v>-6.25</v>
      </c>
      <c r="CX59" s="60"/>
      <c r="CY59" s="60"/>
      <c r="CZ59" s="60"/>
      <c r="DA59" s="60"/>
      <c r="DB59" s="60"/>
      <c r="DC59" s="75"/>
      <c r="DD59" s="60"/>
      <c r="DE59" s="75"/>
      <c r="DF59" s="60"/>
      <c r="DG59" s="60"/>
      <c r="DH59" s="60"/>
      <c r="DI59" s="60"/>
      <c r="DK59" s="3">
        <v>1</v>
      </c>
      <c r="DM59" s="3">
        <v>14</v>
      </c>
      <c r="DN59" s="3">
        <v>15</v>
      </c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</row>
    <row r="60" spans="1:159" s="3" customFormat="1">
      <c r="A60" s="56">
        <v>148</v>
      </c>
      <c r="B60" s="58">
        <v>80030249</v>
      </c>
      <c r="C60" s="59" t="s">
        <v>374</v>
      </c>
      <c r="D60" s="75" t="s">
        <v>372</v>
      </c>
      <c r="E60" s="60" t="s">
        <v>373</v>
      </c>
      <c r="F60" s="60" t="s">
        <v>106</v>
      </c>
      <c r="G60" s="60" t="s">
        <v>107</v>
      </c>
      <c r="H60" s="60" t="s">
        <v>108</v>
      </c>
      <c r="I60" s="56">
        <v>35</v>
      </c>
      <c r="J60" s="56" t="s">
        <v>116</v>
      </c>
      <c r="K60" s="56" t="s">
        <v>113</v>
      </c>
      <c r="L60" s="61">
        <v>13</v>
      </c>
      <c r="M60" s="62">
        <f t="shared" si="4"/>
        <v>1</v>
      </c>
      <c r="N60" s="61">
        <v>11</v>
      </c>
      <c r="O60" s="62">
        <f t="shared" si="5"/>
        <v>1</v>
      </c>
      <c r="P60" s="61">
        <v>18</v>
      </c>
      <c r="Q60" s="62">
        <f t="shared" si="6"/>
        <v>1</v>
      </c>
      <c r="R60" s="61">
        <v>23</v>
      </c>
      <c r="S60" s="63">
        <f t="shared" si="7"/>
        <v>1</v>
      </c>
      <c r="T60" s="61">
        <v>18</v>
      </c>
      <c r="U60" s="63">
        <f t="shared" si="8"/>
        <v>1</v>
      </c>
      <c r="V60" s="61">
        <v>13</v>
      </c>
      <c r="W60" s="63">
        <f t="shared" si="9"/>
        <v>1</v>
      </c>
      <c r="X60" s="61">
        <v>16</v>
      </c>
      <c r="Y60" s="63">
        <f t="shared" si="10"/>
        <v>1</v>
      </c>
      <c r="Z60" s="61">
        <v>18</v>
      </c>
      <c r="AA60" s="63">
        <f t="shared" si="11"/>
        <v>1</v>
      </c>
      <c r="AB60" s="61">
        <v>21</v>
      </c>
      <c r="AC60" s="63">
        <f t="shared" si="12"/>
        <v>1</v>
      </c>
      <c r="AD60" s="64">
        <v>0</v>
      </c>
      <c r="AE60" s="65">
        <f t="shared" si="13"/>
        <v>0</v>
      </c>
      <c r="AF60" s="64">
        <v>0</v>
      </c>
      <c r="AG60" s="65">
        <f t="shared" si="14"/>
        <v>0</v>
      </c>
      <c r="AH60" s="64">
        <v>0</v>
      </c>
      <c r="AI60" s="65">
        <f t="shared" si="15"/>
        <v>0</v>
      </c>
      <c r="AJ60" s="64"/>
      <c r="AK60" s="65">
        <f t="shared" si="16"/>
        <v>0</v>
      </c>
      <c r="AL60" s="64"/>
      <c r="AM60" s="65">
        <f t="shared" si="17"/>
        <v>0</v>
      </c>
      <c r="AN60" s="64"/>
      <c r="AO60" s="65">
        <f t="shared" si="18"/>
        <v>0</v>
      </c>
      <c r="AP60" s="66">
        <f t="shared" si="19"/>
        <v>151</v>
      </c>
      <c r="AQ60" s="66">
        <f t="shared" si="20"/>
        <v>9</v>
      </c>
      <c r="AR60" s="56">
        <v>1</v>
      </c>
      <c r="AS60" s="56"/>
      <c r="AT60" s="56">
        <v>10</v>
      </c>
      <c r="AU60" s="67">
        <f t="shared" si="21"/>
        <v>11</v>
      </c>
      <c r="AV60" s="68">
        <f t="shared" si="22"/>
        <v>1</v>
      </c>
      <c r="AW60" s="68">
        <f t="shared" si="23"/>
        <v>1</v>
      </c>
      <c r="AX60" s="14">
        <f t="shared" si="40"/>
        <v>11</v>
      </c>
      <c r="AY60" s="67">
        <f t="shared" si="25"/>
        <v>13</v>
      </c>
      <c r="AZ60" s="69">
        <f t="shared" si="26"/>
        <v>0</v>
      </c>
      <c r="BA60" s="69">
        <f t="shared" si="27"/>
        <v>-1</v>
      </c>
      <c r="BB60" s="69">
        <f t="shared" si="28"/>
        <v>-1</v>
      </c>
      <c r="BC60" s="67">
        <f t="shared" si="29"/>
        <v>-2</v>
      </c>
      <c r="BD60" s="70">
        <f t="shared" si="30"/>
        <v>-15.384615384615385</v>
      </c>
      <c r="BE60" s="70">
        <f t="shared" si="31"/>
        <v>-9.0909090909090917</v>
      </c>
      <c r="BF60" s="71"/>
      <c r="BG60" s="71"/>
      <c r="BH60" s="71"/>
      <c r="BI60" s="54">
        <f t="shared" si="32"/>
        <v>0</v>
      </c>
      <c r="BJ60" s="18">
        <f t="shared" si="33"/>
        <v>11</v>
      </c>
      <c r="BK60" s="18"/>
      <c r="BL60" s="18">
        <f t="shared" si="34"/>
        <v>11</v>
      </c>
      <c r="BM60" s="18">
        <f t="shared" si="35"/>
        <v>-2</v>
      </c>
      <c r="BN60" s="18">
        <f t="shared" si="36"/>
        <v>-15.384615384615385</v>
      </c>
      <c r="BO60" s="73"/>
      <c r="BP60" s="55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 t="shared" si="41"/>
        <v>-2</v>
      </c>
      <c r="CW60" s="173">
        <f t="shared" si="38"/>
        <v>-15.384615384615385</v>
      </c>
      <c r="CX60" s="60"/>
      <c r="CY60" s="60"/>
      <c r="CZ60" s="60"/>
      <c r="DA60" s="60"/>
      <c r="DB60" s="60"/>
      <c r="DC60" s="75"/>
      <c r="DD60" s="60"/>
      <c r="DE60" s="75"/>
      <c r="DF60" s="60"/>
      <c r="DG60" s="60"/>
      <c r="DH60" s="60"/>
      <c r="DI60" s="60"/>
      <c r="DK60" s="3">
        <v>1</v>
      </c>
      <c r="DM60" s="3">
        <v>10</v>
      </c>
      <c r="DN60" s="3">
        <v>11</v>
      </c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</row>
    <row r="61" spans="1:159" s="3" customFormat="1">
      <c r="A61" s="56">
        <v>190</v>
      </c>
      <c r="B61" s="58">
        <v>80030052</v>
      </c>
      <c r="C61" s="59" t="s">
        <v>165</v>
      </c>
      <c r="D61" s="75" t="s">
        <v>164</v>
      </c>
      <c r="E61" s="60" t="s">
        <v>153</v>
      </c>
      <c r="F61" s="60" t="s">
        <v>106</v>
      </c>
      <c r="G61" s="60" t="s">
        <v>107</v>
      </c>
      <c r="H61" s="60" t="s">
        <v>112</v>
      </c>
      <c r="I61" s="56">
        <v>40</v>
      </c>
      <c r="J61" s="56" t="s">
        <v>116</v>
      </c>
      <c r="K61" s="56" t="s">
        <v>110</v>
      </c>
      <c r="L61" s="61">
        <v>0</v>
      </c>
      <c r="M61" s="62">
        <f t="shared" si="4"/>
        <v>0</v>
      </c>
      <c r="N61" s="61">
        <v>8</v>
      </c>
      <c r="O61" s="62">
        <f t="shared" si="5"/>
        <v>1</v>
      </c>
      <c r="P61" s="61">
        <v>9</v>
      </c>
      <c r="Q61" s="62">
        <f t="shared" si="6"/>
        <v>1</v>
      </c>
      <c r="R61" s="61">
        <v>15</v>
      </c>
      <c r="S61" s="63">
        <f t="shared" si="7"/>
        <v>1</v>
      </c>
      <c r="T61" s="61">
        <v>12</v>
      </c>
      <c r="U61" s="63">
        <f t="shared" si="8"/>
        <v>1</v>
      </c>
      <c r="V61" s="61">
        <v>21</v>
      </c>
      <c r="W61" s="63">
        <f t="shared" si="9"/>
        <v>1</v>
      </c>
      <c r="X61" s="61">
        <v>17</v>
      </c>
      <c r="Y61" s="63">
        <f t="shared" si="10"/>
        <v>1</v>
      </c>
      <c r="Z61" s="61">
        <v>17</v>
      </c>
      <c r="AA61" s="63">
        <f t="shared" si="11"/>
        <v>1</v>
      </c>
      <c r="AB61" s="61">
        <v>22</v>
      </c>
      <c r="AC61" s="63">
        <f t="shared" si="12"/>
        <v>1</v>
      </c>
      <c r="AD61" s="64">
        <v>13</v>
      </c>
      <c r="AE61" s="65">
        <f t="shared" si="13"/>
        <v>1</v>
      </c>
      <c r="AF61" s="64">
        <v>9</v>
      </c>
      <c r="AG61" s="65">
        <f t="shared" si="14"/>
        <v>1</v>
      </c>
      <c r="AH61" s="64">
        <v>8</v>
      </c>
      <c r="AI61" s="65">
        <f t="shared" si="15"/>
        <v>1</v>
      </c>
      <c r="AJ61" s="64"/>
      <c r="AK61" s="65">
        <f t="shared" si="16"/>
        <v>0</v>
      </c>
      <c r="AL61" s="64"/>
      <c r="AM61" s="65">
        <f t="shared" si="17"/>
        <v>0</v>
      </c>
      <c r="AN61" s="64"/>
      <c r="AO61" s="65">
        <f t="shared" si="18"/>
        <v>0</v>
      </c>
      <c r="AP61" s="66">
        <f t="shared" si="19"/>
        <v>151</v>
      </c>
      <c r="AQ61" s="66">
        <f t="shared" si="20"/>
        <v>11</v>
      </c>
      <c r="AR61" s="56">
        <v>1</v>
      </c>
      <c r="AS61" s="56"/>
      <c r="AT61" s="56">
        <v>15</v>
      </c>
      <c r="AU61" s="67">
        <f t="shared" si="21"/>
        <v>16</v>
      </c>
      <c r="AV61" s="68">
        <f t="shared" si="22"/>
        <v>1</v>
      </c>
      <c r="AW61" s="68">
        <f t="shared" si="23"/>
        <v>1</v>
      </c>
      <c r="AX61" s="14">
        <f t="shared" si="40"/>
        <v>14</v>
      </c>
      <c r="AY61" s="67">
        <f t="shared" si="25"/>
        <v>16</v>
      </c>
      <c r="AZ61" s="69">
        <f t="shared" si="26"/>
        <v>0</v>
      </c>
      <c r="BA61" s="69">
        <f t="shared" si="27"/>
        <v>-1</v>
      </c>
      <c r="BB61" s="69">
        <f t="shared" si="28"/>
        <v>1</v>
      </c>
      <c r="BC61" s="67">
        <f t="shared" si="29"/>
        <v>0</v>
      </c>
      <c r="BD61" s="70">
        <f t="shared" si="30"/>
        <v>0</v>
      </c>
      <c r="BE61" s="70">
        <f t="shared" si="31"/>
        <v>7.1428571428571423</v>
      </c>
      <c r="BF61" s="71"/>
      <c r="BG61" s="71"/>
      <c r="BH61" s="71">
        <v>1</v>
      </c>
      <c r="BI61" s="54">
        <f t="shared" si="32"/>
        <v>1</v>
      </c>
      <c r="BJ61" s="18">
        <f t="shared" si="33"/>
        <v>15</v>
      </c>
      <c r="BK61" s="18">
        <v>1</v>
      </c>
      <c r="BL61" s="18">
        <f t="shared" si="34"/>
        <v>16</v>
      </c>
      <c r="BM61" s="18">
        <f t="shared" si="35"/>
        <v>0</v>
      </c>
      <c r="BN61" s="18">
        <f t="shared" si="36"/>
        <v>0</v>
      </c>
      <c r="BO61" s="73"/>
      <c r="BP61" s="55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/>
      <c r="CV61" s="56">
        <f t="shared" si="41"/>
        <v>0</v>
      </c>
      <c r="CW61" s="173">
        <f t="shared" si="38"/>
        <v>0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K61" s="3">
        <v>1</v>
      </c>
      <c r="DM61" s="3">
        <v>15</v>
      </c>
      <c r="DN61" s="3">
        <v>16</v>
      </c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</row>
    <row r="62" spans="1:159" s="3" customFormat="1">
      <c r="A62" s="56">
        <v>138</v>
      </c>
      <c r="B62" s="58">
        <v>80030031</v>
      </c>
      <c r="C62" s="59" t="s">
        <v>144</v>
      </c>
      <c r="D62" s="75" t="s">
        <v>140</v>
      </c>
      <c r="E62" s="60" t="s">
        <v>105</v>
      </c>
      <c r="F62" s="60" t="s">
        <v>106</v>
      </c>
      <c r="G62" s="60" t="s">
        <v>107</v>
      </c>
      <c r="H62" s="60" t="s">
        <v>108</v>
      </c>
      <c r="I62" s="56">
        <v>5</v>
      </c>
      <c r="J62" s="56" t="s">
        <v>116</v>
      </c>
      <c r="K62" s="56" t="s">
        <v>110</v>
      </c>
      <c r="L62" s="61">
        <v>0</v>
      </c>
      <c r="M62" s="62">
        <f t="shared" si="4"/>
        <v>0</v>
      </c>
      <c r="N62" s="61">
        <v>10</v>
      </c>
      <c r="O62" s="62">
        <f t="shared" si="5"/>
        <v>1</v>
      </c>
      <c r="P62" s="61">
        <v>9</v>
      </c>
      <c r="Q62" s="62">
        <f t="shared" si="6"/>
        <v>1</v>
      </c>
      <c r="R62" s="61">
        <v>22</v>
      </c>
      <c r="S62" s="63">
        <f t="shared" si="7"/>
        <v>1</v>
      </c>
      <c r="T62" s="61">
        <v>18</v>
      </c>
      <c r="U62" s="63">
        <f t="shared" si="8"/>
        <v>1</v>
      </c>
      <c r="V62" s="61">
        <v>21</v>
      </c>
      <c r="W62" s="63">
        <f t="shared" si="9"/>
        <v>1</v>
      </c>
      <c r="X62" s="61">
        <v>23</v>
      </c>
      <c r="Y62" s="63">
        <f t="shared" si="10"/>
        <v>1</v>
      </c>
      <c r="Z62" s="61">
        <v>25</v>
      </c>
      <c r="AA62" s="63">
        <f t="shared" si="11"/>
        <v>1</v>
      </c>
      <c r="AB62" s="61">
        <v>20</v>
      </c>
      <c r="AC62" s="63">
        <f t="shared" si="12"/>
        <v>1</v>
      </c>
      <c r="AD62" s="64">
        <v>0</v>
      </c>
      <c r="AE62" s="65">
        <f t="shared" si="13"/>
        <v>0</v>
      </c>
      <c r="AF62" s="64">
        <v>0</v>
      </c>
      <c r="AG62" s="65">
        <f t="shared" si="14"/>
        <v>0</v>
      </c>
      <c r="AH62" s="64">
        <v>0</v>
      </c>
      <c r="AI62" s="65">
        <f t="shared" si="15"/>
        <v>0</v>
      </c>
      <c r="AJ62" s="64"/>
      <c r="AK62" s="65">
        <f t="shared" si="16"/>
        <v>0</v>
      </c>
      <c r="AL62" s="64"/>
      <c r="AM62" s="65">
        <f t="shared" si="17"/>
        <v>0</v>
      </c>
      <c r="AN62" s="64"/>
      <c r="AO62" s="65">
        <f t="shared" si="18"/>
        <v>0</v>
      </c>
      <c r="AP62" s="66">
        <f t="shared" si="19"/>
        <v>148</v>
      </c>
      <c r="AQ62" s="66">
        <f t="shared" si="20"/>
        <v>8</v>
      </c>
      <c r="AR62" s="56">
        <v>1</v>
      </c>
      <c r="AS62" s="56"/>
      <c r="AT62" s="56">
        <v>9</v>
      </c>
      <c r="AU62" s="67">
        <f t="shared" si="21"/>
        <v>10</v>
      </c>
      <c r="AV62" s="68">
        <f t="shared" si="22"/>
        <v>1</v>
      </c>
      <c r="AW62" s="68">
        <f t="shared" si="23"/>
        <v>1</v>
      </c>
      <c r="AX62" s="14">
        <f t="shared" si="40"/>
        <v>10</v>
      </c>
      <c r="AY62" s="67">
        <f t="shared" si="25"/>
        <v>12</v>
      </c>
      <c r="AZ62" s="69">
        <f t="shared" si="26"/>
        <v>0</v>
      </c>
      <c r="BA62" s="69">
        <f t="shared" si="27"/>
        <v>-1</v>
      </c>
      <c r="BB62" s="69">
        <f t="shared" si="28"/>
        <v>-1</v>
      </c>
      <c r="BC62" s="67">
        <f t="shared" si="29"/>
        <v>-2</v>
      </c>
      <c r="BD62" s="70">
        <f t="shared" si="30"/>
        <v>-16.666666666666664</v>
      </c>
      <c r="BE62" s="70">
        <f t="shared" si="31"/>
        <v>-10</v>
      </c>
      <c r="BF62" s="71"/>
      <c r="BG62" s="71"/>
      <c r="BH62" s="71"/>
      <c r="BI62" s="54">
        <f t="shared" si="32"/>
        <v>0</v>
      </c>
      <c r="BJ62" s="18">
        <f t="shared" si="33"/>
        <v>10</v>
      </c>
      <c r="BK62" s="18"/>
      <c r="BL62" s="18">
        <f t="shared" si="34"/>
        <v>10</v>
      </c>
      <c r="BM62" s="18">
        <f t="shared" si="35"/>
        <v>-2</v>
      </c>
      <c r="BN62" s="18">
        <f t="shared" si="36"/>
        <v>-16.666666666666664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si="41"/>
        <v>-2</v>
      </c>
      <c r="CW62" s="173">
        <f t="shared" si="38"/>
        <v>-16.666666666666664</v>
      </c>
      <c r="CX62" s="60"/>
      <c r="CY62" s="60"/>
      <c r="CZ62" s="60"/>
      <c r="DA62" s="60"/>
      <c r="DB62" s="60"/>
      <c r="DC62" s="75"/>
      <c r="DD62" s="60"/>
      <c r="DE62" s="75"/>
      <c r="DF62" s="60"/>
      <c r="DG62" s="60"/>
      <c r="DH62" s="60"/>
      <c r="DI62" s="60"/>
      <c r="DK62" s="3">
        <v>1</v>
      </c>
      <c r="DM62" s="3">
        <v>9</v>
      </c>
      <c r="DN62" s="3">
        <v>10</v>
      </c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</row>
    <row r="63" spans="1:159" s="3" customFormat="1">
      <c r="A63" s="56">
        <v>125</v>
      </c>
      <c r="B63" s="58">
        <v>80030209</v>
      </c>
      <c r="C63" s="59" t="s">
        <v>328</v>
      </c>
      <c r="D63" s="75" t="s">
        <v>327</v>
      </c>
      <c r="E63" s="60" t="s">
        <v>324</v>
      </c>
      <c r="F63" s="60" t="s">
        <v>106</v>
      </c>
      <c r="G63" s="60" t="s">
        <v>107</v>
      </c>
      <c r="H63" s="60" t="s">
        <v>108</v>
      </c>
      <c r="I63" s="56">
        <v>31</v>
      </c>
      <c r="J63" s="56" t="s">
        <v>116</v>
      </c>
      <c r="K63" s="56" t="s">
        <v>113</v>
      </c>
      <c r="L63" s="61">
        <v>0</v>
      </c>
      <c r="M63" s="62">
        <f t="shared" si="4"/>
        <v>0</v>
      </c>
      <c r="N63" s="61">
        <v>19</v>
      </c>
      <c r="O63" s="62">
        <f t="shared" si="5"/>
        <v>1</v>
      </c>
      <c r="P63" s="61">
        <v>17</v>
      </c>
      <c r="Q63" s="62">
        <f t="shared" si="6"/>
        <v>1</v>
      </c>
      <c r="R63" s="61">
        <v>17</v>
      </c>
      <c r="S63" s="63">
        <f t="shared" si="7"/>
        <v>1</v>
      </c>
      <c r="T63" s="61">
        <v>28</v>
      </c>
      <c r="U63" s="63">
        <f t="shared" si="8"/>
        <v>1</v>
      </c>
      <c r="V63" s="61">
        <v>14</v>
      </c>
      <c r="W63" s="63">
        <f t="shared" si="9"/>
        <v>1</v>
      </c>
      <c r="X63" s="61">
        <v>13</v>
      </c>
      <c r="Y63" s="63">
        <f t="shared" si="10"/>
        <v>1</v>
      </c>
      <c r="Z63" s="61">
        <v>23</v>
      </c>
      <c r="AA63" s="63">
        <f t="shared" si="11"/>
        <v>1</v>
      </c>
      <c r="AB63" s="61">
        <v>17</v>
      </c>
      <c r="AC63" s="63">
        <f t="shared" si="12"/>
        <v>1</v>
      </c>
      <c r="AD63" s="64">
        <v>0</v>
      </c>
      <c r="AE63" s="65">
        <f t="shared" si="13"/>
        <v>0</v>
      </c>
      <c r="AF63" s="64">
        <v>0</v>
      </c>
      <c r="AG63" s="65">
        <f t="shared" si="14"/>
        <v>0</v>
      </c>
      <c r="AH63" s="64">
        <v>0</v>
      </c>
      <c r="AI63" s="65">
        <f t="shared" si="15"/>
        <v>0</v>
      </c>
      <c r="AJ63" s="64"/>
      <c r="AK63" s="65">
        <f t="shared" si="16"/>
        <v>0</v>
      </c>
      <c r="AL63" s="64"/>
      <c r="AM63" s="65">
        <f t="shared" si="17"/>
        <v>0</v>
      </c>
      <c r="AN63" s="64"/>
      <c r="AO63" s="65">
        <f t="shared" si="18"/>
        <v>0</v>
      </c>
      <c r="AP63" s="66">
        <f t="shared" si="19"/>
        <v>148</v>
      </c>
      <c r="AQ63" s="66">
        <f t="shared" si="20"/>
        <v>8</v>
      </c>
      <c r="AR63" s="56">
        <v>1</v>
      </c>
      <c r="AS63" s="56"/>
      <c r="AT63" s="56">
        <v>8</v>
      </c>
      <c r="AU63" s="67">
        <f t="shared" si="21"/>
        <v>9</v>
      </c>
      <c r="AV63" s="68">
        <f t="shared" si="22"/>
        <v>1</v>
      </c>
      <c r="AW63" s="68">
        <f t="shared" si="23"/>
        <v>1</v>
      </c>
      <c r="AX63" s="14">
        <f t="shared" si="40"/>
        <v>10</v>
      </c>
      <c r="AY63" s="67">
        <f t="shared" si="25"/>
        <v>12</v>
      </c>
      <c r="AZ63" s="69">
        <f t="shared" si="26"/>
        <v>0</v>
      </c>
      <c r="BA63" s="69">
        <f t="shared" si="27"/>
        <v>-1</v>
      </c>
      <c r="BB63" s="69">
        <f t="shared" si="28"/>
        <v>-2</v>
      </c>
      <c r="BC63" s="67">
        <f t="shared" si="29"/>
        <v>-3</v>
      </c>
      <c r="BD63" s="70">
        <f t="shared" si="30"/>
        <v>-25</v>
      </c>
      <c r="BE63" s="70">
        <f t="shared" si="31"/>
        <v>-20</v>
      </c>
      <c r="BF63" s="71"/>
      <c r="BG63" s="71"/>
      <c r="BH63" s="71"/>
      <c r="BI63" s="54">
        <f t="shared" si="32"/>
        <v>0</v>
      </c>
      <c r="BJ63" s="18">
        <f t="shared" si="33"/>
        <v>9</v>
      </c>
      <c r="BK63" s="18"/>
      <c r="BL63" s="18">
        <f t="shared" si="34"/>
        <v>9</v>
      </c>
      <c r="BM63" s="18">
        <f t="shared" si="35"/>
        <v>-3</v>
      </c>
      <c r="BN63" s="18">
        <f t="shared" si="36"/>
        <v>-25</v>
      </c>
      <c r="BO63" s="73"/>
      <c r="BP63" s="55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60"/>
      <c r="CV63" s="56">
        <f t="shared" si="41"/>
        <v>-3</v>
      </c>
      <c r="CW63" s="173">
        <f t="shared" si="38"/>
        <v>-25</v>
      </c>
      <c r="CX63" s="60"/>
      <c r="CY63" s="60"/>
      <c r="CZ63" s="60"/>
      <c r="DA63" s="60"/>
      <c r="DB63" s="60"/>
      <c r="DC63" s="75"/>
      <c r="DD63" s="60"/>
      <c r="DE63" s="75">
        <v>1</v>
      </c>
      <c r="DF63" s="60"/>
      <c r="DG63" s="60"/>
      <c r="DH63" s="60"/>
      <c r="DI63" s="60"/>
      <c r="DK63" s="3">
        <v>1</v>
      </c>
      <c r="DM63" s="3">
        <v>8</v>
      </c>
      <c r="DN63" s="3">
        <v>9</v>
      </c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</row>
    <row r="64" spans="1:159" s="3" customFormat="1">
      <c r="A64" s="56">
        <v>143</v>
      </c>
      <c r="B64" s="58">
        <v>80030028</v>
      </c>
      <c r="C64" s="59" t="s">
        <v>141</v>
      </c>
      <c r="D64" s="75" t="s">
        <v>140</v>
      </c>
      <c r="E64" s="60" t="s">
        <v>105</v>
      </c>
      <c r="F64" s="60" t="s">
        <v>106</v>
      </c>
      <c r="G64" s="60" t="s">
        <v>107</v>
      </c>
      <c r="H64" s="60" t="s">
        <v>108</v>
      </c>
      <c r="I64" s="56">
        <v>7</v>
      </c>
      <c r="J64" s="56" t="s">
        <v>116</v>
      </c>
      <c r="K64" s="56" t="s">
        <v>110</v>
      </c>
      <c r="L64" s="61">
        <v>6</v>
      </c>
      <c r="M64" s="62">
        <f t="shared" si="4"/>
        <v>1</v>
      </c>
      <c r="N64" s="61">
        <v>6</v>
      </c>
      <c r="O64" s="62">
        <f t="shared" si="5"/>
        <v>1</v>
      </c>
      <c r="P64" s="61">
        <v>13</v>
      </c>
      <c r="Q64" s="62">
        <f t="shared" si="6"/>
        <v>1</v>
      </c>
      <c r="R64" s="61">
        <v>19</v>
      </c>
      <c r="S64" s="63">
        <f t="shared" si="7"/>
        <v>1</v>
      </c>
      <c r="T64" s="61">
        <v>20</v>
      </c>
      <c r="U64" s="63">
        <f t="shared" si="8"/>
        <v>1</v>
      </c>
      <c r="V64" s="61">
        <v>20</v>
      </c>
      <c r="W64" s="63">
        <f t="shared" si="9"/>
        <v>1</v>
      </c>
      <c r="X64" s="61">
        <v>20</v>
      </c>
      <c r="Y64" s="63">
        <f t="shared" si="10"/>
        <v>1</v>
      </c>
      <c r="Z64" s="61">
        <v>22</v>
      </c>
      <c r="AA64" s="63">
        <f t="shared" si="11"/>
        <v>1</v>
      </c>
      <c r="AB64" s="61">
        <v>20</v>
      </c>
      <c r="AC64" s="63">
        <f t="shared" si="12"/>
        <v>1</v>
      </c>
      <c r="AD64" s="64">
        <v>0</v>
      </c>
      <c r="AE64" s="65">
        <f t="shared" si="13"/>
        <v>0</v>
      </c>
      <c r="AF64" s="64">
        <v>0</v>
      </c>
      <c r="AG64" s="65">
        <f t="shared" si="14"/>
        <v>0</v>
      </c>
      <c r="AH64" s="64">
        <v>0</v>
      </c>
      <c r="AI64" s="65">
        <f t="shared" si="15"/>
        <v>0</v>
      </c>
      <c r="AJ64" s="64"/>
      <c r="AK64" s="65">
        <f t="shared" si="16"/>
        <v>0</v>
      </c>
      <c r="AL64" s="64"/>
      <c r="AM64" s="65">
        <f t="shared" si="17"/>
        <v>0</v>
      </c>
      <c r="AN64" s="64"/>
      <c r="AO64" s="65">
        <f t="shared" si="18"/>
        <v>0</v>
      </c>
      <c r="AP64" s="66">
        <f t="shared" si="19"/>
        <v>146</v>
      </c>
      <c r="AQ64" s="66">
        <f t="shared" si="20"/>
        <v>9</v>
      </c>
      <c r="AR64" s="56">
        <v>1</v>
      </c>
      <c r="AS64" s="56"/>
      <c r="AT64" s="56">
        <v>10</v>
      </c>
      <c r="AU64" s="67">
        <f t="shared" si="21"/>
        <v>11</v>
      </c>
      <c r="AV64" s="68">
        <f t="shared" si="22"/>
        <v>1</v>
      </c>
      <c r="AW64" s="68">
        <f t="shared" si="23"/>
        <v>1</v>
      </c>
      <c r="AX64" s="14">
        <f t="shared" si="40"/>
        <v>11</v>
      </c>
      <c r="AY64" s="67">
        <f t="shared" si="25"/>
        <v>13</v>
      </c>
      <c r="AZ64" s="69">
        <f t="shared" si="26"/>
        <v>0</v>
      </c>
      <c r="BA64" s="69">
        <f t="shared" si="27"/>
        <v>-1</v>
      </c>
      <c r="BB64" s="69">
        <f t="shared" si="28"/>
        <v>-1</v>
      </c>
      <c r="BC64" s="67">
        <f t="shared" si="29"/>
        <v>-2</v>
      </c>
      <c r="BD64" s="70">
        <f t="shared" si="30"/>
        <v>-15.384615384615385</v>
      </c>
      <c r="BE64" s="70">
        <f t="shared" si="31"/>
        <v>-9.0909090909090917</v>
      </c>
      <c r="BF64" s="71"/>
      <c r="BG64" s="71"/>
      <c r="BH64" s="71">
        <v>1</v>
      </c>
      <c r="BI64" s="54">
        <f t="shared" si="32"/>
        <v>1</v>
      </c>
      <c r="BJ64" s="18">
        <f t="shared" si="33"/>
        <v>10</v>
      </c>
      <c r="BK64" s="18">
        <v>4</v>
      </c>
      <c r="BL64" s="18">
        <f t="shared" si="34"/>
        <v>14</v>
      </c>
      <c r="BM64" s="18">
        <f t="shared" si="35"/>
        <v>1</v>
      </c>
      <c r="BN64" s="18">
        <f t="shared" si="36"/>
        <v>7.6923076923076925</v>
      </c>
      <c r="BO64" s="73"/>
      <c r="BP64" s="55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60"/>
      <c r="CV64" s="56">
        <f t="shared" si="41"/>
        <v>-2</v>
      </c>
      <c r="CW64" s="173">
        <f t="shared" si="38"/>
        <v>-15.384615384615385</v>
      </c>
      <c r="CX64" s="60"/>
      <c r="CY64" s="60"/>
      <c r="CZ64" s="60"/>
      <c r="DA64" s="60"/>
      <c r="DB64" s="60"/>
      <c r="DC64" s="75">
        <v>1</v>
      </c>
      <c r="DD64" s="60"/>
      <c r="DE64" s="75"/>
      <c r="DF64" s="60"/>
      <c r="DG64" s="60"/>
      <c r="DH64" s="60"/>
      <c r="DI64" s="60"/>
      <c r="DK64" s="3">
        <v>1</v>
      </c>
      <c r="DM64" s="3">
        <v>8</v>
      </c>
      <c r="DN64" s="3">
        <v>9</v>
      </c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</row>
    <row r="65" spans="1:161" s="3" customFormat="1">
      <c r="A65" s="56">
        <v>186</v>
      </c>
      <c r="B65" s="58">
        <v>80030033</v>
      </c>
      <c r="C65" s="59" t="s">
        <v>146</v>
      </c>
      <c r="D65" s="75" t="s">
        <v>147</v>
      </c>
      <c r="E65" s="60" t="s">
        <v>105</v>
      </c>
      <c r="F65" s="60" t="s">
        <v>106</v>
      </c>
      <c r="G65" s="60" t="s">
        <v>107</v>
      </c>
      <c r="H65" s="60" t="s">
        <v>108</v>
      </c>
      <c r="I65" s="56">
        <v>12</v>
      </c>
      <c r="J65" s="56" t="s">
        <v>116</v>
      </c>
      <c r="K65" s="56" t="s">
        <v>113</v>
      </c>
      <c r="L65" s="61">
        <v>0</v>
      </c>
      <c r="M65" s="62">
        <f t="shared" si="4"/>
        <v>0</v>
      </c>
      <c r="N65" s="61">
        <v>6</v>
      </c>
      <c r="O65" s="62">
        <f t="shared" si="5"/>
        <v>1</v>
      </c>
      <c r="P65" s="61">
        <v>19</v>
      </c>
      <c r="Q65" s="62">
        <f t="shared" si="6"/>
        <v>1</v>
      </c>
      <c r="R65" s="61">
        <v>18</v>
      </c>
      <c r="S65" s="63">
        <f t="shared" si="7"/>
        <v>1</v>
      </c>
      <c r="T65" s="61">
        <v>17</v>
      </c>
      <c r="U65" s="63">
        <f t="shared" si="8"/>
        <v>1</v>
      </c>
      <c r="V65" s="61">
        <v>25</v>
      </c>
      <c r="W65" s="63">
        <f t="shared" si="9"/>
        <v>1</v>
      </c>
      <c r="X65" s="61">
        <v>18</v>
      </c>
      <c r="Y65" s="63">
        <f t="shared" si="10"/>
        <v>1</v>
      </c>
      <c r="Z65" s="61">
        <v>21</v>
      </c>
      <c r="AA65" s="63">
        <f t="shared" si="11"/>
        <v>1</v>
      </c>
      <c r="AB65" s="61">
        <v>22</v>
      </c>
      <c r="AC65" s="63">
        <f t="shared" si="12"/>
        <v>1</v>
      </c>
      <c r="AD65" s="64">
        <v>0</v>
      </c>
      <c r="AE65" s="65">
        <f t="shared" si="13"/>
        <v>0</v>
      </c>
      <c r="AF65" s="64">
        <v>0</v>
      </c>
      <c r="AG65" s="65">
        <f t="shared" si="14"/>
        <v>0</v>
      </c>
      <c r="AH65" s="64">
        <v>0</v>
      </c>
      <c r="AI65" s="65">
        <f t="shared" si="15"/>
        <v>0</v>
      </c>
      <c r="AJ65" s="64"/>
      <c r="AK65" s="65">
        <f t="shared" si="16"/>
        <v>0</v>
      </c>
      <c r="AL65" s="64"/>
      <c r="AM65" s="65">
        <f t="shared" si="17"/>
        <v>0</v>
      </c>
      <c r="AN65" s="64"/>
      <c r="AO65" s="65">
        <f t="shared" si="18"/>
        <v>0</v>
      </c>
      <c r="AP65" s="66">
        <f t="shared" si="19"/>
        <v>146</v>
      </c>
      <c r="AQ65" s="66">
        <f t="shared" si="20"/>
        <v>8</v>
      </c>
      <c r="AR65" s="56">
        <v>1</v>
      </c>
      <c r="AS65" s="56"/>
      <c r="AT65" s="56">
        <v>11</v>
      </c>
      <c r="AU65" s="67">
        <f t="shared" si="21"/>
        <v>12</v>
      </c>
      <c r="AV65" s="68">
        <f t="shared" si="22"/>
        <v>1</v>
      </c>
      <c r="AW65" s="68">
        <f t="shared" si="23"/>
        <v>1</v>
      </c>
      <c r="AX65" s="14">
        <f t="shared" si="40"/>
        <v>10</v>
      </c>
      <c r="AY65" s="67">
        <f t="shared" si="25"/>
        <v>12</v>
      </c>
      <c r="AZ65" s="69">
        <f t="shared" si="26"/>
        <v>0</v>
      </c>
      <c r="BA65" s="69">
        <f t="shared" si="27"/>
        <v>-1</v>
      </c>
      <c r="BB65" s="69">
        <f t="shared" si="28"/>
        <v>1</v>
      </c>
      <c r="BC65" s="67">
        <f t="shared" si="29"/>
        <v>0</v>
      </c>
      <c r="BD65" s="70">
        <f t="shared" si="30"/>
        <v>0</v>
      </c>
      <c r="BE65" s="70">
        <f t="shared" si="31"/>
        <v>10</v>
      </c>
      <c r="BF65" s="71"/>
      <c r="BG65" s="71"/>
      <c r="BH65" s="71">
        <v>1</v>
      </c>
      <c r="BI65" s="54">
        <f t="shared" si="32"/>
        <v>1</v>
      </c>
      <c r="BJ65" s="18">
        <f t="shared" si="33"/>
        <v>11</v>
      </c>
      <c r="BK65" s="18">
        <v>2</v>
      </c>
      <c r="BL65" s="18">
        <f t="shared" si="34"/>
        <v>13</v>
      </c>
      <c r="BM65" s="18">
        <f t="shared" si="35"/>
        <v>1</v>
      </c>
      <c r="BN65" s="18">
        <f t="shared" si="36"/>
        <v>8.3333333333333321</v>
      </c>
      <c r="BO65" s="73"/>
      <c r="BP65" s="55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/>
      <c r="CV65" s="56">
        <f t="shared" si="41"/>
        <v>0</v>
      </c>
      <c r="CW65" s="173">
        <f t="shared" si="38"/>
        <v>0</v>
      </c>
      <c r="CX65" s="60"/>
      <c r="CY65" s="60"/>
      <c r="CZ65" s="60"/>
      <c r="DA65" s="60"/>
      <c r="DB65" s="60"/>
      <c r="DC65" s="75"/>
      <c r="DD65" s="60"/>
      <c r="DE65" s="75"/>
      <c r="DF65" s="60"/>
      <c r="DG65" s="60"/>
      <c r="DH65" s="60"/>
      <c r="DI65" s="60"/>
      <c r="DK65" s="3">
        <v>1</v>
      </c>
      <c r="DM65" s="3">
        <v>10</v>
      </c>
      <c r="DN65" s="3">
        <v>11</v>
      </c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</row>
    <row r="66" spans="1:161" s="3" customFormat="1">
      <c r="A66" s="56">
        <v>154</v>
      </c>
      <c r="B66" s="58">
        <v>80030191</v>
      </c>
      <c r="C66" s="59" t="s">
        <v>309</v>
      </c>
      <c r="D66" s="75" t="s">
        <v>308</v>
      </c>
      <c r="E66" s="60" t="s">
        <v>284</v>
      </c>
      <c r="F66" s="60" t="s">
        <v>106</v>
      </c>
      <c r="G66" s="60" t="s">
        <v>107</v>
      </c>
      <c r="H66" s="60" t="s">
        <v>112</v>
      </c>
      <c r="I66" s="56">
        <v>40</v>
      </c>
      <c r="J66" s="56" t="s">
        <v>116</v>
      </c>
      <c r="K66" s="56" t="s">
        <v>110</v>
      </c>
      <c r="L66" s="61">
        <v>8</v>
      </c>
      <c r="M66" s="62">
        <f t="shared" si="4"/>
        <v>1</v>
      </c>
      <c r="N66" s="61">
        <v>8</v>
      </c>
      <c r="O66" s="62">
        <f t="shared" si="5"/>
        <v>1</v>
      </c>
      <c r="P66" s="61">
        <v>7</v>
      </c>
      <c r="Q66" s="62">
        <f t="shared" si="6"/>
        <v>1</v>
      </c>
      <c r="R66" s="61">
        <v>10</v>
      </c>
      <c r="S66" s="63">
        <f t="shared" si="7"/>
        <v>1</v>
      </c>
      <c r="T66" s="61">
        <v>20</v>
      </c>
      <c r="U66" s="63">
        <f t="shared" si="8"/>
        <v>1</v>
      </c>
      <c r="V66" s="61">
        <v>11</v>
      </c>
      <c r="W66" s="63">
        <f t="shared" si="9"/>
        <v>1</v>
      </c>
      <c r="X66" s="61">
        <v>12</v>
      </c>
      <c r="Y66" s="63">
        <f t="shared" si="10"/>
        <v>1</v>
      </c>
      <c r="Z66" s="61">
        <v>15</v>
      </c>
      <c r="AA66" s="63">
        <f t="shared" si="11"/>
        <v>1</v>
      </c>
      <c r="AB66" s="61">
        <v>11</v>
      </c>
      <c r="AC66" s="63">
        <f t="shared" si="12"/>
        <v>1</v>
      </c>
      <c r="AD66" s="64">
        <v>15</v>
      </c>
      <c r="AE66" s="65">
        <f t="shared" si="13"/>
        <v>1</v>
      </c>
      <c r="AF66" s="64">
        <v>19</v>
      </c>
      <c r="AG66" s="65">
        <f t="shared" si="14"/>
        <v>1</v>
      </c>
      <c r="AH66" s="64">
        <v>10</v>
      </c>
      <c r="AI66" s="65">
        <f t="shared" si="15"/>
        <v>1</v>
      </c>
      <c r="AJ66" s="64"/>
      <c r="AK66" s="65">
        <f t="shared" si="16"/>
        <v>0</v>
      </c>
      <c r="AL66" s="64"/>
      <c r="AM66" s="65">
        <f t="shared" si="17"/>
        <v>0</v>
      </c>
      <c r="AN66" s="64"/>
      <c r="AO66" s="65">
        <f t="shared" si="18"/>
        <v>0</v>
      </c>
      <c r="AP66" s="66">
        <f t="shared" si="19"/>
        <v>146</v>
      </c>
      <c r="AQ66" s="66">
        <f t="shared" si="20"/>
        <v>12</v>
      </c>
      <c r="AR66" s="56">
        <v>1</v>
      </c>
      <c r="AS66" s="56"/>
      <c r="AT66" s="56">
        <v>14</v>
      </c>
      <c r="AU66" s="67">
        <f t="shared" si="21"/>
        <v>15</v>
      </c>
      <c r="AV66" s="68">
        <f t="shared" si="22"/>
        <v>1</v>
      </c>
      <c r="AW66" s="68">
        <f t="shared" si="23"/>
        <v>1</v>
      </c>
      <c r="AX66" s="14">
        <f t="shared" si="40"/>
        <v>15</v>
      </c>
      <c r="AY66" s="67">
        <f t="shared" si="25"/>
        <v>17</v>
      </c>
      <c r="AZ66" s="69">
        <f t="shared" si="26"/>
        <v>0</v>
      </c>
      <c r="BA66" s="69">
        <f t="shared" si="27"/>
        <v>-1</v>
      </c>
      <c r="BB66" s="69">
        <f t="shared" si="28"/>
        <v>-1</v>
      </c>
      <c r="BC66" s="67">
        <f t="shared" si="29"/>
        <v>-2</v>
      </c>
      <c r="BD66" s="70">
        <f t="shared" si="30"/>
        <v>-11.76470588235294</v>
      </c>
      <c r="BE66" s="70">
        <f t="shared" si="31"/>
        <v>-6.666666666666667</v>
      </c>
      <c r="BF66" s="71"/>
      <c r="BG66" s="71"/>
      <c r="BH66" s="71">
        <v>4</v>
      </c>
      <c r="BI66" s="54">
        <f t="shared" si="32"/>
        <v>4</v>
      </c>
      <c r="BJ66" s="18">
        <f t="shared" si="33"/>
        <v>11</v>
      </c>
      <c r="BK66" s="18">
        <v>5</v>
      </c>
      <c r="BL66" s="18">
        <f t="shared" si="34"/>
        <v>16</v>
      </c>
      <c r="BM66" s="18">
        <f t="shared" si="35"/>
        <v>-1</v>
      </c>
      <c r="BN66" s="18">
        <f t="shared" si="36"/>
        <v>-5.8823529411764701</v>
      </c>
      <c r="BO66" s="73"/>
      <c r="BP66" s="55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60"/>
      <c r="CV66" s="56">
        <f t="shared" si="41"/>
        <v>-2</v>
      </c>
      <c r="CW66" s="173">
        <f t="shared" si="38"/>
        <v>-11.76470588235294</v>
      </c>
      <c r="CX66" s="60"/>
      <c r="CY66" s="60"/>
      <c r="CZ66" s="60"/>
      <c r="DA66" s="60"/>
      <c r="DB66" s="60"/>
      <c r="DC66" s="75"/>
      <c r="DD66" s="60"/>
      <c r="DE66" s="75"/>
      <c r="DF66" s="60"/>
      <c r="DG66" s="60"/>
      <c r="DH66" s="60"/>
      <c r="DI66" s="60"/>
      <c r="DK66" s="3">
        <v>1</v>
      </c>
      <c r="DM66" s="3">
        <v>13</v>
      </c>
      <c r="DN66" s="3">
        <v>14</v>
      </c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</row>
    <row r="67" spans="1:161" s="3" customFormat="1">
      <c r="A67" s="56">
        <v>161</v>
      </c>
      <c r="B67" s="58">
        <v>80030047</v>
      </c>
      <c r="C67" s="59" t="s">
        <v>159</v>
      </c>
      <c r="D67" s="75" t="s">
        <v>158</v>
      </c>
      <c r="E67" s="60" t="s">
        <v>153</v>
      </c>
      <c r="F67" s="60" t="s">
        <v>106</v>
      </c>
      <c r="G67" s="60" t="s">
        <v>107</v>
      </c>
      <c r="H67" s="60" t="s">
        <v>108</v>
      </c>
      <c r="I67" s="56">
        <v>55</v>
      </c>
      <c r="J67" s="56" t="s">
        <v>109</v>
      </c>
      <c r="K67" s="56" t="s">
        <v>113</v>
      </c>
      <c r="L67" s="61">
        <v>0</v>
      </c>
      <c r="M67" s="62">
        <f t="shared" si="4"/>
        <v>0</v>
      </c>
      <c r="N67" s="61">
        <v>2</v>
      </c>
      <c r="O67" s="62">
        <f t="shared" si="5"/>
        <v>1</v>
      </c>
      <c r="P67" s="61">
        <v>6</v>
      </c>
      <c r="Q67" s="62">
        <f t="shared" si="6"/>
        <v>1</v>
      </c>
      <c r="R67" s="61">
        <v>17</v>
      </c>
      <c r="S67" s="63">
        <f t="shared" si="7"/>
        <v>1</v>
      </c>
      <c r="T67" s="61">
        <v>24</v>
      </c>
      <c r="U67" s="63">
        <f t="shared" si="8"/>
        <v>1</v>
      </c>
      <c r="V67" s="61">
        <v>20</v>
      </c>
      <c r="W67" s="63">
        <f t="shared" si="9"/>
        <v>1</v>
      </c>
      <c r="X67" s="61">
        <v>21</v>
      </c>
      <c r="Y67" s="63">
        <f t="shared" si="10"/>
        <v>1</v>
      </c>
      <c r="Z67" s="61">
        <v>27</v>
      </c>
      <c r="AA67" s="63">
        <f t="shared" si="11"/>
        <v>1</v>
      </c>
      <c r="AB67" s="61">
        <v>26</v>
      </c>
      <c r="AC67" s="63">
        <f t="shared" si="12"/>
        <v>1</v>
      </c>
      <c r="AD67" s="64">
        <v>0</v>
      </c>
      <c r="AE67" s="65">
        <f t="shared" si="13"/>
        <v>0</v>
      </c>
      <c r="AF67" s="64">
        <v>0</v>
      </c>
      <c r="AG67" s="65">
        <f t="shared" si="14"/>
        <v>0</v>
      </c>
      <c r="AH67" s="64">
        <v>0</v>
      </c>
      <c r="AI67" s="65">
        <f t="shared" si="15"/>
        <v>0</v>
      </c>
      <c r="AJ67" s="64"/>
      <c r="AK67" s="65">
        <f t="shared" si="16"/>
        <v>0</v>
      </c>
      <c r="AL67" s="64"/>
      <c r="AM67" s="65">
        <f t="shared" si="17"/>
        <v>0</v>
      </c>
      <c r="AN67" s="64"/>
      <c r="AO67" s="65">
        <f t="shared" si="18"/>
        <v>0</v>
      </c>
      <c r="AP67" s="66">
        <f t="shared" si="19"/>
        <v>143</v>
      </c>
      <c r="AQ67" s="66">
        <f t="shared" si="20"/>
        <v>8</v>
      </c>
      <c r="AR67" s="56">
        <v>1</v>
      </c>
      <c r="AS67" s="56"/>
      <c r="AT67" s="56">
        <v>10</v>
      </c>
      <c r="AU67" s="67">
        <f t="shared" si="21"/>
        <v>11</v>
      </c>
      <c r="AV67" s="68">
        <f t="shared" si="22"/>
        <v>1</v>
      </c>
      <c r="AW67" s="68">
        <f t="shared" si="23"/>
        <v>1</v>
      </c>
      <c r="AX67" s="14">
        <f t="shared" si="40"/>
        <v>10</v>
      </c>
      <c r="AY67" s="67">
        <f t="shared" si="25"/>
        <v>12</v>
      </c>
      <c r="AZ67" s="69">
        <f t="shared" si="26"/>
        <v>0</v>
      </c>
      <c r="BA67" s="69">
        <f t="shared" si="27"/>
        <v>-1</v>
      </c>
      <c r="BB67" s="69">
        <f t="shared" si="28"/>
        <v>0</v>
      </c>
      <c r="BC67" s="67">
        <f t="shared" si="29"/>
        <v>-1</v>
      </c>
      <c r="BD67" s="70">
        <f t="shared" si="30"/>
        <v>-8.3333333333333321</v>
      </c>
      <c r="BE67" s="70">
        <f t="shared" si="31"/>
        <v>0</v>
      </c>
      <c r="BF67" s="71"/>
      <c r="BG67" s="71"/>
      <c r="BH67" s="71"/>
      <c r="BI67" s="54">
        <f t="shared" si="32"/>
        <v>0</v>
      </c>
      <c r="BJ67" s="18">
        <f t="shared" si="33"/>
        <v>11</v>
      </c>
      <c r="BK67" s="18"/>
      <c r="BL67" s="18">
        <f t="shared" si="34"/>
        <v>11</v>
      </c>
      <c r="BM67" s="18">
        <f t="shared" si="35"/>
        <v>-1</v>
      </c>
      <c r="BN67" s="18">
        <f t="shared" si="36"/>
        <v>-8.3333333333333321</v>
      </c>
      <c r="BO67" s="73"/>
      <c r="BP67" s="55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>
        <v>1</v>
      </c>
      <c r="CV67" s="56">
        <f>BC67+CU67</f>
        <v>0</v>
      </c>
      <c r="CW67" s="173">
        <f t="shared" si="38"/>
        <v>0</v>
      </c>
      <c r="CX67" s="60"/>
      <c r="CY67" s="60"/>
      <c r="CZ67" s="60"/>
      <c r="DA67" s="60"/>
      <c r="DB67" s="60"/>
      <c r="DC67" s="75"/>
      <c r="DD67" s="60"/>
      <c r="DE67" s="75"/>
      <c r="DF67" s="60"/>
      <c r="DG67" s="60"/>
      <c r="DH67" s="60"/>
      <c r="DI67" s="60"/>
      <c r="DK67" s="3">
        <v>1</v>
      </c>
      <c r="DM67" s="3">
        <v>10</v>
      </c>
      <c r="DN67" s="3">
        <v>11</v>
      </c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</row>
    <row r="68" spans="1:161" s="3" customFormat="1">
      <c r="A68" s="56">
        <v>175</v>
      </c>
      <c r="B68" s="58">
        <v>80030079</v>
      </c>
      <c r="C68" s="59" t="s">
        <v>196</v>
      </c>
      <c r="D68" s="75" t="s">
        <v>197</v>
      </c>
      <c r="E68" s="60" t="s">
        <v>153</v>
      </c>
      <c r="F68" s="60" t="s">
        <v>106</v>
      </c>
      <c r="G68" s="60" t="s">
        <v>107</v>
      </c>
      <c r="H68" s="60" t="s">
        <v>112</v>
      </c>
      <c r="I68" s="56">
        <v>50</v>
      </c>
      <c r="J68" s="56" t="s">
        <v>116</v>
      </c>
      <c r="K68" s="56" t="s">
        <v>110</v>
      </c>
      <c r="L68" s="61">
        <v>0</v>
      </c>
      <c r="M68" s="62">
        <f t="shared" si="4"/>
        <v>0</v>
      </c>
      <c r="N68" s="61">
        <v>8</v>
      </c>
      <c r="O68" s="62">
        <f t="shared" si="5"/>
        <v>1</v>
      </c>
      <c r="P68" s="61">
        <v>9</v>
      </c>
      <c r="Q68" s="62">
        <f t="shared" si="6"/>
        <v>1</v>
      </c>
      <c r="R68" s="61">
        <v>13</v>
      </c>
      <c r="S68" s="63">
        <f t="shared" si="7"/>
        <v>1</v>
      </c>
      <c r="T68" s="61">
        <v>20</v>
      </c>
      <c r="U68" s="63">
        <f t="shared" si="8"/>
        <v>1</v>
      </c>
      <c r="V68" s="61">
        <v>16</v>
      </c>
      <c r="W68" s="63">
        <f t="shared" si="9"/>
        <v>1</v>
      </c>
      <c r="X68" s="61">
        <v>15</v>
      </c>
      <c r="Y68" s="63">
        <f t="shared" si="10"/>
        <v>1</v>
      </c>
      <c r="Z68" s="61">
        <v>8</v>
      </c>
      <c r="AA68" s="63">
        <f t="shared" si="11"/>
        <v>1</v>
      </c>
      <c r="AB68" s="61">
        <v>12</v>
      </c>
      <c r="AC68" s="63">
        <f t="shared" si="12"/>
        <v>1</v>
      </c>
      <c r="AD68" s="64">
        <v>21</v>
      </c>
      <c r="AE68" s="65">
        <f t="shared" si="13"/>
        <v>1</v>
      </c>
      <c r="AF68" s="64">
        <v>10</v>
      </c>
      <c r="AG68" s="65">
        <f t="shared" si="14"/>
        <v>1</v>
      </c>
      <c r="AH68" s="64">
        <v>11</v>
      </c>
      <c r="AI68" s="65">
        <f t="shared" si="15"/>
        <v>1</v>
      </c>
      <c r="AJ68" s="64"/>
      <c r="AK68" s="65">
        <f t="shared" si="16"/>
        <v>0</v>
      </c>
      <c r="AL68" s="64"/>
      <c r="AM68" s="65">
        <f t="shared" si="17"/>
        <v>0</v>
      </c>
      <c r="AN68" s="64"/>
      <c r="AO68" s="65">
        <f t="shared" si="18"/>
        <v>0</v>
      </c>
      <c r="AP68" s="66">
        <f t="shared" si="19"/>
        <v>143</v>
      </c>
      <c r="AQ68" s="66">
        <f t="shared" si="20"/>
        <v>11</v>
      </c>
      <c r="AR68" s="56">
        <v>1</v>
      </c>
      <c r="AS68" s="56"/>
      <c r="AT68" s="56">
        <v>14</v>
      </c>
      <c r="AU68" s="67">
        <f t="shared" si="21"/>
        <v>15</v>
      </c>
      <c r="AV68" s="68">
        <f t="shared" si="22"/>
        <v>1</v>
      </c>
      <c r="AW68" s="68">
        <f t="shared" si="23"/>
        <v>1</v>
      </c>
      <c r="AX68" s="14">
        <f t="shared" si="40"/>
        <v>14</v>
      </c>
      <c r="AY68" s="67">
        <f t="shared" si="25"/>
        <v>16</v>
      </c>
      <c r="AZ68" s="69">
        <f t="shared" si="26"/>
        <v>0</v>
      </c>
      <c r="BA68" s="69">
        <f t="shared" si="27"/>
        <v>-1</v>
      </c>
      <c r="BB68" s="69">
        <f t="shared" si="28"/>
        <v>0</v>
      </c>
      <c r="BC68" s="67">
        <f t="shared" si="29"/>
        <v>-1</v>
      </c>
      <c r="BD68" s="70">
        <f t="shared" si="30"/>
        <v>-6.25</v>
      </c>
      <c r="BE68" s="70">
        <f t="shared" si="31"/>
        <v>0</v>
      </c>
      <c r="BF68" s="71"/>
      <c r="BG68" s="71"/>
      <c r="BH68" s="71"/>
      <c r="BI68" s="54">
        <f t="shared" si="32"/>
        <v>0</v>
      </c>
      <c r="BJ68" s="18">
        <f t="shared" si="33"/>
        <v>15</v>
      </c>
      <c r="BK68" s="18"/>
      <c r="BL68" s="18">
        <f t="shared" si="34"/>
        <v>15</v>
      </c>
      <c r="BM68" s="18">
        <f t="shared" si="35"/>
        <v>-1</v>
      </c>
      <c r="BN68" s="18">
        <f t="shared" si="36"/>
        <v>-6.25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ref="CV68:CV75" si="42">BC68+BQ68</f>
        <v>-1</v>
      </c>
      <c r="CW68" s="173">
        <f t="shared" si="38"/>
        <v>-6.25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K68" s="3">
        <v>1</v>
      </c>
      <c r="DM68" s="3">
        <v>14</v>
      </c>
      <c r="DN68" s="3">
        <v>15</v>
      </c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</row>
    <row r="69" spans="1:161" s="3" customFormat="1">
      <c r="A69" s="56">
        <v>168</v>
      </c>
      <c r="B69" s="88">
        <v>80030201</v>
      </c>
      <c r="C69" s="59" t="s">
        <v>318</v>
      </c>
      <c r="D69" s="59" t="s">
        <v>315</v>
      </c>
      <c r="E69" s="59" t="s">
        <v>284</v>
      </c>
      <c r="F69" s="59" t="s">
        <v>106</v>
      </c>
      <c r="G69" s="59" t="s">
        <v>107</v>
      </c>
      <c r="H69" s="59" t="s">
        <v>108</v>
      </c>
      <c r="I69" s="82">
        <v>57</v>
      </c>
      <c r="J69" s="82" t="s">
        <v>109</v>
      </c>
      <c r="K69" s="82" t="s">
        <v>110</v>
      </c>
      <c r="L69" s="89">
        <v>12</v>
      </c>
      <c r="M69" s="90">
        <f t="shared" si="4"/>
        <v>1</v>
      </c>
      <c r="N69" s="89">
        <v>12</v>
      </c>
      <c r="O69" s="90">
        <f t="shared" si="5"/>
        <v>1</v>
      </c>
      <c r="P69" s="89">
        <v>12</v>
      </c>
      <c r="Q69" s="90">
        <f t="shared" si="6"/>
        <v>1</v>
      </c>
      <c r="R69" s="89">
        <v>13</v>
      </c>
      <c r="S69" s="91">
        <f t="shared" si="7"/>
        <v>1</v>
      </c>
      <c r="T69" s="89">
        <v>18</v>
      </c>
      <c r="U69" s="91">
        <f t="shared" si="8"/>
        <v>1</v>
      </c>
      <c r="V69" s="89">
        <v>21</v>
      </c>
      <c r="W69" s="91">
        <f t="shared" si="9"/>
        <v>1</v>
      </c>
      <c r="X69" s="89">
        <v>26</v>
      </c>
      <c r="Y69" s="91">
        <f t="shared" si="10"/>
        <v>1</v>
      </c>
      <c r="Z69" s="89">
        <v>14</v>
      </c>
      <c r="AA69" s="92">
        <f t="shared" si="11"/>
        <v>1</v>
      </c>
      <c r="AB69" s="89">
        <v>15</v>
      </c>
      <c r="AC69" s="92">
        <f t="shared" si="12"/>
        <v>1</v>
      </c>
      <c r="AD69" s="64">
        <v>0</v>
      </c>
      <c r="AE69" s="93">
        <f t="shared" si="13"/>
        <v>0</v>
      </c>
      <c r="AF69" s="64">
        <v>0</v>
      </c>
      <c r="AG69" s="93">
        <f t="shared" si="14"/>
        <v>0</v>
      </c>
      <c r="AH69" s="64">
        <v>0</v>
      </c>
      <c r="AI69" s="93">
        <f t="shared" si="15"/>
        <v>0</v>
      </c>
      <c r="AJ69" s="64"/>
      <c r="AK69" s="93">
        <f t="shared" si="16"/>
        <v>0</v>
      </c>
      <c r="AL69" s="64"/>
      <c r="AM69" s="93">
        <f t="shared" si="17"/>
        <v>0</v>
      </c>
      <c r="AN69" s="64"/>
      <c r="AO69" s="93">
        <f t="shared" si="18"/>
        <v>0</v>
      </c>
      <c r="AP69" s="94">
        <f t="shared" si="19"/>
        <v>143</v>
      </c>
      <c r="AQ69" s="94">
        <f t="shared" si="20"/>
        <v>9</v>
      </c>
      <c r="AR69" s="82">
        <v>1</v>
      </c>
      <c r="AS69" s="82"/>
      <c r="AT69" s="82">
        <v>11</v>
      </c>
      <c r="AU69" s="95">
        <f t="shared" si="21"/>
        <v>12</v>
      </c>
      <c r="AV69" s="96">
        <f t="shared" si="22"/>
        <v>1</v>
      </c>
      <c r="AW69" s="96">
        <f t="shared" si="23"/>
        <v>1</v>
      </c>
      <c r="AX69" s="14">
        <f t="shared" si="40"/>
        <v>11</v>
      </c>
      <c r="AY69" s="95">
        <f t="shared" si="25"/>
        <v>13</v>
      </c>
      <c r="AZ69" s="97">
        <f t="shared" si="26"/>
        <v>0</v>
      </c>
      <c r="BA69" s="97">
        <f t="shared" si="27"/>
        <v>-1</v>
      </c>
      <c r="BB69" s="97">
        <f t="shared" si="28"/>
        <v>0</v>
      </c>
      <c r="BC69" s="95">
        <f t="shared" si="29"/>
        <v>-1</v>
      </c>
      <c r="BD69" s="98">
        <f t="shared" si="30"/>
        <v>-7.6923076923076925</v>
      </c>
      <c r="BE69" s="70">
        <f t="shared" si="31"/>
        <v>0</v>
      </c>
      <c r="BF69" s="82"/>
      <c r="BG69" s="82"/>
      <c r="BH69" s="82">
        <v>2</v>
      </c>
      <c r="BI69" s="54">
        <f t="shared" si="32"/>
        <v>2</v>
      </c>
      <c r="BJ69" s="99">
        <f t="shared" si="33"/>
        <v>10</v>
      </c>
      <c r="BK69" s="99">
        <v>3</v>
      </c>
      <c r="BL69" s="18">
        <f t="shared" si="34"/>
        <v>13</v>
      </c>
      <c r="BM69" s="18">
        <f t="shared" si="35"/>
        <v>0</v>
      </c>
      <c r="BN69" s="99">
        <f t="shared" si="36"/>
        <v>0</v>
      </c>
      <c r="BO69" s="100"/>
      <c r="BP69" s="101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 t="shared" si="42"/>
        <v>-1</v>
      </c>
      <c r="CW69" s="173">
        <f t="shared" si="38"/>
        <v>-7.6923076923076925</v>
      </c>
      <c r="CX69" s="60"/>
      <c r="CY69" s="60"/>
      <c r="CZ69" s="60"/>
      <c r="DA69" s="60"/>
      <c r="DB69" s="60"/>
      <c r="DC69" s="75"/>
      <c r="DD69" s="60"/>
      <c r="DE69" s="75"/>
      <c r="DF69" s="60"/>
      <c r="DG69" s="60"/>
      <c r="DH69" s="60"/>
      <c r="DI69" s="60"/>
      <c r="DK69" s="3">
        <v>1</v>
      </c>
      <c r="DM69" s="3">
        <v>10</v>
      </c>
      <c r="DN69" s="3">
        <v>11</v>
      </c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  <c r="EK69" s="87"/>
      <c r="EL69" s="87"/>
      <c r="EM69" s="87"/>
      <c r="EN69" s="87"/>
      <c r="EO69" s="87"/>
      <c r="EP69" s="87"/>
      <c r="EQ69" s="87"/>
      <c r="ER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</row>
    <row r="70" spans="1:161" s="3" customFormat="1">
      <c r="A70" s="56">
        <v>160</v>
      </c>
      <c r="B70" s="58">
        <v>80030012</v>
      </c>
      <c r="C70" s="59" t="s">
        <v>124</v>
      </c>
      <c r="D70" s="75" t="s">
        <v>105</v>
      </c>
      <c r="E70" s="60" t="s">
        <v>105</v>
      </c>
      <c r="F70" s="60" t="s">
        <v>106</v>
      </c>
      <c r="G70" s="60" t="s">
        <v>107</v>
      </c>
      <c r="H70" s="60" t="s">
        <v>108</v>
      </c>
      <c r="I70" s="56">
        <v>20</v>
      </c>
      <c r="J70" s="56" t="s">
        <v>116</v>
      </c>
      <c r="K70" s="56" t="s">
        <v>113</v>
      </c>
      <c r="L70" s="61">
        <v>0</v>
      </c>
      <c r="M70" s="62">
        <f t="shared" si="4"/>
        <v>0</v>
      </c>
      <c r="N70" s="61">
        <v>19</v>
      </c>
      <c r="O70" s="62">
        <f t="shared" si="5"/>
        <v>1</v>
      </c>
      <c r="P70" s="61">
        <v>16</v>
      </c>
      <c r="Q70" s="62">
        <f t="shared" si="6"/>
        <v>1</v>
      </c>
      <c r="R70" s="61">
        <v>19</v>
      </c>
      <c r="S70" s="63">
        <f t="shared" si="7"/>
        <v>1</v>
      </c>
      <c r="T70" s="61">
        <v>18</v>
      </c>
      <c r="U70" s="63">
        <f t="shared" si="8"/>
        <v>1</v>
      </c>
      <c r="V70" s="61">
        <v>17</v>
      </c>
      <c r="W70" s="63">
        <f t="shared" si="9"/>
        <v>1</v>
      </c>
      <c r="X70" s="61">
        <v>19</v>
      </c>
      <c r="Y70" s="63">
        <f t="shared" si="10"/>
        <v>1</v>
      </c>
      <c r="Z70" s="61">
        <v>18</v>
      </c>
      <c r="AA70" s="63">
        <f t="shared" si="11"/>
        <v>1</v>
      </c>
      <c r="AB70" s="61">
        <v>15</v>
      </c>
      <c r="AC70" s="63">
        <f t="shared" si="12"/>
        <v>1</v>
      </c>
      <c r="AD70" s="64">
        <v>0</v>
      </c>
      <c r="AE70" s="65">
        <f t="shared" si="13"/>
        <v>0</v>
      </c>
      <c r="AF70" s="64">
        <v>0</v>
      </c>
      <c r="AG70" s="65">
        <f t="shared" si="14"/>
        <v>0</v>
      </c>
      <c r="AH70" s="64">
        <v>0</v>
      </c>
      <c r="AI70" s="65">
        <f t="shared" si="15"/>
        <v>0</v>
      </c>
      <c r="AJ70" s="64"/>
      <c r="AK70" s="65">
        <f t="shared" si="16"/>
        <v>0</v>
      </c>
      <c r="AL70" s="64"/>
      <c r="AM70" s="65">
        <f t="shared" si="17"/>
        <v>0</v>
      </c>
      <c r="AN70" s="64"/>
      <c r="AO70" s="65">
        <f t="shared" si="18"/>
        <v>0</v>
      </c>
      <c r="AP70" s="66">
        <f t="shared" si="19"/>
        <v>141</v>
      </c>
      <c r="AQ70" s="66">
        <f t="shared" si="20"/>
        <v>8</v>
      </c>
      <c r="AR70" s="56">
        <v>1</v>
      </c>
      <c r="AS70" s="56"/>
      <c r="AT70" s="56">
        <v>10</v>
      </c>
      <c r="AU70" s="67">
        <f t="shared" si="21"/>
        <v>11</v>
      </c>
      <c r="AV70" s="68">
        <f t="shared" si="22"/>
        <v>1</v>
      </c>
      <c r="AW70" s="68">
        <f t="shared" si="23"/>
        <v>1</v>
      </c>
      <c r="AX70" s="14">
        <f t="shared" si="40"/>
        <v>10</v>
      </c>
      <c r="AY70" s="67">
        <f t="shared" si="25"/>
        <v>12</v>
      </c>
      <c r="AZ70" s="69">
        <f t="shared" si="26"/>
        <v>0</v>
      </c>
      <c r="BA70" s="69">
        <f t="shared" si="27"/>
        <v>-1</v>
      </c>
      <c r="BB70" s="69">
        <f t="shared" si="28"/>
        <v>0</v>
      </c>
      <c r="BC70" s="67">
        <f t="shared" si="29"/>
        <v>-1</v>
      </c>
      <c r="BD70" s="70">
        <f t="shared" si="30"/>
        <v>-8.3333333333333321</v>
      </c>
      <c r="BE70" s="70">
        <f t="shared" si="31"/>
        <v>0</v>
      </c>
      <c r="BF70" s="71"/>
      <c r="BG70" s="71"/>
      <c r="BH70" s="71">
        <v>1</v>
      </c>
      <c r="BI70" s="54">
        <f t="shared" si="32"/>
        <v>1</v>
      </c>
      <c r="BJ70" s="18">
        <f t="shared" si="33"/>
        <v>10</v>
      </c>
      <c r="BK70" s="18">
        <v>3</v>
      </c>
      <c r="BL70" s="18">
        <f t="shared" si="34"/>
        <v>13</v>
      </c>
      <c r="BM70" s="18">
        <f t="shared" si="35"/>
        <v>1</v>
      </c>
      <c r="BN70" s="18">
        <f t="shared" si="36"/>
        <v>8.3333333333333321</v>
      </c>
      <c r="BO70" s="73"/>
      <c r="BP70" s="55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42"/>
        <v>-1</v>
      </c>
      <c r="CW70" s="173">
        <f t="shared" si="38"/>
        <v>-8.3333333333333321</v>
      </c>
      <c r="CX70" s="60"/>
      <c r="CY70" s="60"/>
      <c r="CZ70" s="60"/>
      <c r="DA70" s="60"/>
      <c r="DB70" s="60"/>
      <c r="DC70" s="75"/>
      <c r="DD70" s="60"/>
      <c r="DE70" s="75"/>
      <c r="DF70" s="60"/>
      <c r="DG70" s="60"/>
      <c r="DH70" s="60"/>
      <c r="DI70" s="60"/>
      <c r="DK70" s="3">
        <v>1</v>
      </c>
      <c r="DM70" s="3">
        <v>9</v>
      </c>
      <c r="DN70" s="3">
        <v>10</v>
      </c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</row>
    <row r="71" spans="1:161" s="3" customFormat="1">
      <c r="A71" s="56">
        <v>155</v>
      </c>
      <c r="B71" s="58">
        <v>80030256</v>
      </c>
      <c r="C71" s="59" t="s">
        <v>382</v>
      </c>
      <c r="D71" s="75" t="s">
        <v>383</v>
      </c>
      <c r="E71" s="60" t="s">
        <v>373</v>
      </c>
      <c r="F71" s="60" t="s">
        <v>106</v>
      </c>
      <c r="G71" s="60" t="s">
        <v>107</v>
      </c>
      <c r="H71" s="60" t="s">
        <v>112</v>
      </c>
      <c r="I71" s="56">
        <v>50</v>
      </c>
      <c r="J71" s="56" t="s">
        <v>116</v>
      </c>
      <c r="K71" s="56" t="s">
        <v>110</v>
      </c>
      <c r="L71" s="61">
        <v>8</v>
      </c>
      <c r="M71" s="62">
        <f t="shared" si="4"/>
        <v>1</v>
      </c>
      <c r="N71" s="61">
        <v>6</v>
      </c>
      <c r="O71" s="62">
        <f t="shared" si="5"/>
        <v>1</v>
      </c>
      <c r="P71" s="61">
        <v>20</v>
      </c>
      <c r="Q71" s="62">
        <f t="shared" si="6"/>
        <v>1</v>
      </c>
      <c r="R71" s="61">
        <v>9</v>
      </c>
      <c r="S71" s="63">
        <f t="shared" si="7"/>
        <v>1</v>
      </c>
      <c r="T71" s="61">
        <v>12</v>
      </c>
      <c r="U71" s="63">
        <f t="shared" si="8"/>
        <v>1</v>
      </c>
      <c r="V71" s="61">
        <v>9</v>
      </c>
      <c r="W71" s="63">
        <f t="shared" si="9"/>
        <v>1</v>
      </c>
      <c r="X71" s="61">
        <v>10</v>
      </c>
      <c r="Y71" s="63">
        <f t="shared" si="10"/>
        <v>1</v>
      </c>
      <c r="Z71" s="61">
        <v>7</v>
      </c>
      <c r="AA71" s="63">
        <f t="shared" si="11"/>
        <v>1</v>
      </c>
      <c r="AB71" s="61">
        <v>10</v>
      </c>
      <c r="AC71" s="63">
        <f t="shared" si="12"/>
        <v>1</v>
      </c>
      <c r="AD71" s="64">
        <v>13</v>
      </c>
      <c r="AE71" s="65">
        <f t="shared" si="13"/>
        <v>1</v>
      </c>
      <c r="AF71" s="64">
        <v>17</v>
      </c>
      <c r="AG71" s="65">
        <f t="shared" si="14"/>
        <v>1</v>
      </c>
      <c r="AH71" s="64">
        <v>16</v>
      </c>
      <c r="AI71" s="65">
        <f t="shared" si="15"/>
        <v>1</v>
      </c>
      <c r="AJ71" s="64"/>
      <c r="AK71" s="65">
        <f t="shared" si="16"/>
        <v>0</v>
      </c>
      <c r="AL71" s="64"/>
      <c r="AM71" s="65">
        <f t="shared" si="17"/>
        <v>0</v>
      </c>
      <c r="AN71" s="64"/>
      <c r="AO71" s="65">
        <f t="shared" si="18"/>
        <v>0</v>
      </c>
      <c r="AP71" s="66">
        <f t="shared" si="19"/>
        <v>137</v>
      </c>
      <c r="AQ71" s="66">
        <f t="shared" si="20"/>
        <v>12</v>
      </c>
      <c r="AR71" s="56">
        <v>1</v>
      </c>
      <c r="AS71" s="56"/>
      <c r="AT71" s="56">
        <v>14</v>
      </c>
      <c r="AU71" s="67">
        <f t="shared" si="21"/>
        <v>15</v>
      </c>
      <c r="AV71" s="68">
        <f t="shared" si="22"/>
        <v>1</v>
      </c>
      <c r="AW71" s="68">
        <f t="shared" si="23"/>
        <v>1</v>
      </c>
      <c r="AX71" s="14">
        <f t="shared" si="40"/>
        <v>15</v>
      </c>
      <c r="AY71" s="67">
        <f t="shared" si="25"/>
        <v>17</v>
      </c>
      <c r="AZ71" s="69">
        <f t="shared" si="26"/>
        <v>0</v>
      </c>
      <c r="BA71" s="69">
        <f t="shared" si="27"/>
        <v>-1</v>
      </c>
      <c r="BB71" s="69">
        <f t="shared" si="28"/>
        <v>-1</v>
      </c>
      <c r="BC71" s="67">
        <f t="shared" si="29"/>
        <v>-2</v>
      </c>
      <c r="BD71" s="70">
        <f t="shared" si="30"/>
        <v>-11.76470588235294</v>
      </c>
      <c r="BE71" s="70">
        <f t="shared" si="31"/>
        <v>-6.666666666666667</v>
      </c>
      <c r="BF71" s="71"/>
      <c r="BG71" s="71"/>
      <c r="BH71" s="71"/>
      <c r="BI71" s="54">
        <f t="shared" si="32"/>
        <v>0</v>
      </c>
      <c r="BJ71" s="18">
        <f t="shared" si="33"/>
        <v>15</v>
      </c>
      <c r="BK71" s="18"/>
      <c r="BL71" s="18">
        <f t="shared" si="34"/>
        <v>15</v>
      </c>
      <c r="BM71" s="18">
        <f t="shared" si="35"/>
        <v>-2</v>
      </c>
      <c r="BN71" s="18">
        <f t="shared" si="36"/>
        <v>-11.76470588235294</v>
      </c>
      <c r="BO71" s="73"/>
      <c r="BP71" s="55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 t="shared" si="42"/>
        <v>-2</v>
      </c>
      <c r="CW71" s="173">
        <f t="shared" si="38"/>
        <v>-11.76470588235294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K71" s="3">
        <v>1</v>
      </c>
      <c r="DM71" s="3">
        <v>14</v>
      </c>
      <c r="DN71" s="3">
        <v>15</v>
      </c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</row>
    <row r="72" spans="1:161" s="3" customFormat="1">
      <c r="A72" s="56">
        <v>176</v>
      </c>
      <c r="B72" s="58">
        <v>80030108</v>
      </c>
      <c r="C72" s="59" t="s">
        <v>230</v>
      </c>
      <c r="D72" s="75" t="s">
        <v>231</v>
      </c>
      <c r="E72" s="60" t="s">
        <v>214</v>
      </c>
      <c r="F72" s="60" t="s">
        <v>106</v>
      </c>
      <c r="G72" s="60" t="s">
        <v>107</v>
      </c>
      <c r="H72" s="60" t="s">
        <v>112</v>
      </c>
      <c r="I72" s="56">
        <v>50</v>
      </c>
      <c r="J72" s="56" t="s">
        <v>116</v>
      </c>
      <c r="K72" s="56" t="s">
        <v>113</v>
      </c>
      <c r="L72" s="61">
        <v>0</v>
      </c>
      <c r="M72" s="62">
        <f t="shared" si="4"/>
        <v>0</v>
      </c>
      <c r="N72" s="61">
        <v>11</v>
      </c>
      <c r="O72" s="62">
        <f t="shared" si="5"/>
        <v>1</v>
      </c>
      <c r="P72" s="61">
        <v>17</v>
      </c>
      <c r="Q72" s="62">
        <f t="shared" si="6"/>
        <v>1</v>
      </c>
      <c r="R72" s="61">
        <v>8</v>
      </c>
      <c r="S72" s="63">
        <f t="shared" si="7"/>
        <v>1</v>
      </c>
      <c r="T72" s="61">
        <v>8</v>
      </c>
      <c r="U72" s="63">
        <f t="shared" si="8"/>
        <v>1</v>
      </c>
      <c r="V72" s="61">
        <v>8</v>
      </c>
      <c r="W72" s="63">
        <f t="shared" si="9"/>
        <v>1</v>
      </c>
      <c r="X72" s="61">
        <v>13</v>
      </c>
      <c r="Y72" s="63">
        <f t="shared" si="10"/>
        <v>1</v>
      </c>
      <c r="Z72" s="61">
        <v>14</v>
      </c>
      <c r="AA72" s="63">
        <f t="shared" si="11"/>
        <v>1</v>
      </c>
      <c r="AB72" s="61">
        <v>17</v>
      </c>
      <c r="AC72" s="63">
        <f t="shared" si="12"/>
        <v>1</v>
      </c>
      <c r="AD72" s="64">
        <v>10</v>
      </c>
      <c r="AE72" s="65">
        <f t="shared" si="13"/>
        <v>1</v>
      </c>
      <c r="AF72" s="64">
        <v>12</v>
      </c>
      <c r="AG72" s="65">
        <f t="shared" si="14"/>
        <v>1</v>
      </c>
      <c r="AH72" s="64">
        <v>18</v>
      </c>
      <c r="AI72" s="65">
        <f t="shared" si="15"/>
        <v>1</v>
      </c>
      <c r="AJ72" s="64"/>
      <c r="AK72" s="65">
        <f t="shared" si="16"/>
        <v>0</v>
      </c>
      <c r="AL72" s="64"/>
      <c r="AM72" s="65">
        <f t="shared" si="17"/>
        <v>0</v>
      </c>
      <c r="AN72" s="64"/>
      <c r="AO72" s="65">
        <f t="shared" si="18"/>
        <v>0</v>
      </c>
      <c r="AP72" s="66">
        <f t="shared" si="19"/>
        <v>136</v>
      </c>
      <c r="AQ72" s="66">
        <f t="shared" si="20"/>
        <v>11</v>
      </c>
      <c r="AR72" s="56">
        <v>1</v>
      </c>
      <c r="AS72" s="56"/>
      <c r="AT72" s="56">
        <v>14</v>
      </c>
      <c r="AU72" s="67">
        <f t="shared" si="21"/>
        <v>15</v>
      </c>
      <c r="AV72" s="68">
        <f t="shared" si="22"/>
        <v>1</v>
      </c>
      <c r="AW72" s="68">
        <f t="shared" si="23"/>
        <v>1</v>
      </c>
      <c r="AX72" s="14">
        <f t="shared" si="40"/>
        <v>14</v>
      </c>
      <c r="AY72" s="67">
        <f t="shared" si="25"/>
        <v>16</v>
      </c>
      <c r="AZ72" s="69">
        <f t="shared" si="26"/>
        <v>0</v>
      </c>
      <c r="BA72" s="69">
        <f t="shared" si="27"/>
        <v>-1</v>
      </c>
      <c r="BB72" s="69">
        <f t="shared" si="28"/>
        <v>0</v>
      </c>
      <c r="BC72" s="67">
        <f t="shared" si="29"/>
        <v>-1</v>
      </c>
      <c r="BD72" s="70">
        <f t="shared" si="30"/>
        <v>-6.25</v>
      </c>
      <c r="BE72" s="70">
        <f t="shared" si="31"/>
        <v>0</v>
      </c>
      <c r="BF72" s="71"/>
      <c r="BG72" s="71"/>
      <c r="BH72" s="71"/>
      <c r="BI72" s="54">
        <f t="shared" si="32"/>
        <v>0</v>
      </c>
      <c r="BJ72" s="18">
        <f t="shared" si="33"/>
        <v>15</v>
      </c>
      <c r="BK72" s="18"/>
      <c r="BL72" s="18">
        <f t="shared" si="34"/>
        <v>15</v>
      </c>
      <c r="BM72" s="18">
        <f t="shared" si="35"/>
        <v>-1</v>
      </c>
      <c r="BN72" s="18">
        <f t="shared" si="36"/>
        <v>-6.25</v>
      </c>
      <c r="BO72" s="73"/>
      <c r="BP72" s="55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/>
      <c r="CV72" s="56">
        <f t="shared" si="42"/>
        <v>-1</v>
      </c>
      <c r="CW72" s="173">
        <f t="shared" si="38"/>
        <v>-6.25</v>
      </c>
      <c r="CX72" s="60"/>
      <c r="CY72" s="60"/>
      <c r="CZ72" s="60"/>
      <c r="DA72" s="60"/>
      <c r="DB72" s="60"/>
      <c r="DC72" s="75"/>
      <c r="DD72" s="60"/>
      <c r="DE72" s="75"/>
      <c r="DF72" s="60"/>
      <c r="DG72" s="60"/>
      <c r="DH72" s="60"/>
      <c r="DI72" s="60"/>
      <c r="DK72" s="3">
        <v>1</v>
      </c>
      <c r="DM72" s="3">
        <v>15</v>
      </c>
      <c r="DN72" s="3">
        <v>16</v>
      </c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</row>
    <row r="73" spans="1:161" s="3" customFormat="1">
      <c r="A73" s="56">
        <v>89</v>
      </c>
      <c r="B73" s="76">
        <v>80030235</v>
      </c>
      <c r="C73" s="59" t="s">
        <v>358</v>
      </c>
      <c r="D73" s="75" t="s">
        <v>356</v>
      </c>
      <c r="E73" s="75" t="s">
        <v>324</v>
      </c>
      <c r="F73" s="75" t="s">
        <v>106</v>
      </c>
      <c r="G73" s="75" t="s">
        <v>107</v>
      </c>
      <c r="H73" s="75" t="s">
        <v>108</v>
      </c>
      <c r="I73" s="57">
        <v>35</v>
      </c>
      <c r="J73" s="57" t="s">
        <v>109</v>
      </c>
      <c r="K73" s="57" t="s">
        <v>110</v>
      </c>
      <c r="L73" s="61">
        <v>0</v>
      </c>
      <c r="M73" s="62">
        <f t="shared" si="4"/>
        <v>0</v>
      </c>
      <c r="N73" s="61">
        <v>18</v>
      </c>
      <c r="O73" s="62">
        <f t="shared" si="5"/>
        <v>1</v>
      </c>
      <c r="P73" s="61">
        <v>14</v>
      </c>
      <c r="Q73" s="62">
        <f t="shared" si="6"/>
        <v>1</v>
      </c>
      <c r="R73" s="61">
        <v>18</v>
      </c>
      <c r="S73" s="63">
        <f t="shared" si="7"/>
        <v>1</v>
      </c>
      <c r="T73" s="61">
        <v>19</v>
      </c>
      <c r="U73" s="63">
        <f t="shared" si="8"/>
        <v>1</v>
      </c>
      <c r="V73" s="61">
        <v>15</v>
      </c>
      <c r="W73" s="63">
        <f t="shared" si="9"/>
        <v>1</v>
      </c>
      <c r="X73" s="61">
        <v>18</v>
      </c>
      <c r="Y73" s="63">
        <f t="shared" si="10"/>
        <v>1</v>
      </c>
      <c r="Z73" s="61">
        <v>20</v>
      </c>
      <c r="AA73" s="63">
        <f t="shared" si="11"/>
        <v>1</v>
      </c>
      <c r="AB73" s="61">
        <v>13</v>
      </c>
      <c r="AC73" s="63">
        <f t="shared" si="12"/>
        <v>1</v>
      </c>
      <c r="AD73" s="64">
        <v>0</v>
      </c>
      <c r="AE73" s="65">
        <f t="shared" si="13"/>
        <v>0</v>
      </c>
      <c r="AF73" s="64">
        <v>0</v>
      </c>
      <c r="AG73" s="65">
        <f t="shared" si="14"/>
        <v>0</v>
      </c>
      <c r="AH73" s="64">
        <v>0</v>
      </c>
      <c r="AI73" s="65">
        <f t="shared" si="15"/>
        <v>0</v>
      </c>
      <c r="AJ73" s="80"/>
      <c r="AK73" s="79">
        <f t="shared" si="16"/>
        <v>0</v>
      </c>
      <c r="AL73" s="80"/>
      <c r="AM73" s="79">
        <f t="shared" si="17"/>
        <v>0</v>
      </c>
      <c r="AN73" s="80"/>
      <c r="AO73" s="79">
        <f t="shared" si="18"/>
        <v>0</v>
      </c>
      <c r="AP73" s="66">
        <f t="shared" si="19"/>
        <v>135</v>
      </c>
      <c r="AQ73" s="66">
        <f t="shared" si="20"/>
        <v>8</v>
      </c>
      <c r="AR73" s="57">
        <v>1</v>
      </c>
      <c r="AS73" s="57"/>
      <c r="AT73" s="57">
        <v>7</v>
      </c>
      <c r="AU73" s="67">
        <f t="shared" si="21"/>
        <v>8</v>
      </c>
      <c r="AV73" s="68">
        <f t="shared" si="22"/>
        <v>1</v>
      </c>
      <c r="AW73" s="68">
        <f t="shared" si="23"/>
        <v>1</v>
      </c>
      <c r="AX73" s="14">
        <f t="shared" si="40"/>
        <v>10</v>
      </c>
      <c r="AY73" s="67">
        <f t="shared" si="25"/>
        <v>12</v>
      </c>
      <c r="AZ73" s="69">
        <f t="shared" si="26"/>
        <v>0</v>
      </c>
      <c r="BA73" s="69">
        <f t="shared" si="27"/>
        <v>-1</v>
      </c>
      <c r="BB73" s="69">
        <f t="shared" si="28"/>
        <v>-3</v>
      </c>
      <c r="BC73" s="67">
        <f t="shared" si="29"/>
        <v>-4</v>
      </c>
      <c r="BD73" s="70">
        <f t="shared" si="30"/>
        <v>-33.333333333333329</v>
      </c>
      <c r="BE73" s="70">
        <f t="shared" si="31"/>
        <v>-30</v>
      </c>
      <c r="BF73" s="82"/>
      <c r="BG73" s="82"/>
      <c r="BH73" s="82"/>
      <c r="BI73" s="54">
        <f t="shared" si="32"/>
        <v>0</v>
      </c>
      <c r="BJ73" s="18">
        <f t="shared" si="33"/>
        <v>8</v>
      </c>
      <c r="BK73" s="18"/>
      <c r="BL73" s="18">
        <f t="shared" si="34"/>
        <v>8</v>
      </c>
      <c r="BM73" s="18">
        <f t="shared" si="35"/>
        <v>-4</v>
      </c>
      <c r="BN73" s="18">
        <f t="shared" si="36"/>
        <v>-33.333333333333329</v>
      </c>
      <c r="BO73" s="83"/>
      <c r="BP73" s="84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75"/>
      <c r="CV73" s="56">
        <f t="shared" si="42"/>
        <v>-4</v>
      </c>
      <c r="CW73" s="173">
        <f t="shared" si="38"/>
        <v>-33.333333333333329</v>
      </c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85"/>
      <c r="DK73" s="85">
        <v>1</v>
      </c>
      <c r="DL73" s="85"/>
      <c r="DM73" s="85">
        <v>7</v>
      </c>
      <c r="DN73" s="85">
        <v>8</v>
      </c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</row>
    <row r="74" spans="1:161" s="3" customFormat="1">
      <c r="A74" s="56">
        <v>141</v>
      </c>
      <c r="B74" s="58">
        <v>80030234</v>
      </c>
      <c r="C74" s="59" t="s">
        <v>357</v>
      </c>
      <c r="D74" s="75" t="s">
        <v>356</v>
      </c>
      <c r="E74" s="60" t="s">
        <v>324</v>
      </c>
      <c r="F74" s="60" t="s">
        <v>106</v>
      </c>
      <c r="G74" s="60" t="s">
        <v>107</v>
      </c>
      <c r="H74" s="60" t="s">
        <v>108</v>
      </c>
      <c r="I74" s="56">
        <v>35</v>
      </c>
      <c r="J74" s="56" t="s">
        <v>109</v>
      </c>
      <c r="K74" s="56" t="s">
        <v>110</v>
      </c>
      <c r="L74" s="61">
        <v>0</v>
      </c>
      <c r="M74" s="62">
        <f t="shared" ref="M74:M137" si="43">IF(L74=0,0,IF(L74&lt;10,1,IF(MOD(L74,30)&lt;10,ROUNDDOWN(L74/30,0),ROUNDUP(L74/30,0))))</f>
        <v>0</v>
      </c>
      <c r="N74" s="61">
        <v>14</v>
      </c>
      <c r="O74" s="62">
        <f t="shared" ref="O74:O137" si="44">IF(N74=0,0,IF(N74&lt;10,1,IF(MOD(N74,30)&lt;10,ROUNDDOWN(N74/30,0),ROUNDUP(N74/30,0))))</f>
        <v>1</v>
      </c>
      <c r="P74" s="61">
        <v>20</v>
      </c>
      <c r="Q74" s="62">
        <f t="shared" ref="Q74:Q137" si="45">IF(P74=0,0,IF(P74&lt;10,1,IF(MOD(P74,30)&lt;10,ROUNDDOWN(P74/30,0),ROUNDUP(P74/30,0))))</f>
        <v>1</v>
      </c>
      <c r="R74" s="61">
        <v>23</v>
      </c>
      <c r="S74" s="63">
        <f t="shared" ref="S74:S137" si="46">IF(R74=0,0,IF(R74&lt;10,1,IF(MOD(R74,30)&lt;10,ROUNDDOWN(R74/30,0),ROUNDUP(R74/30,0))))</f>
        <v>1</v>
      </c>
      <c r="T74" s="61">
        <v>15</v>
      </c>
      <c r="U74" s="63">
        <f t="shared" ref="U74:U137" si="47">IF(T74=0,0,IF(T74&lt;10,1,IF(MOD(T74,30)&lt;10,ROUNDDOWN(T74/30,0),ROUNDUP(T74/30,0))))</f>
        <v>1</v>
      </c>
      <c r="V74" s="61">
        <v>23</v>
      </c>
      <c r="W74" s="63">
        <f t="shared" ref="W74:W137" si="48">IF(V74=0,0,IF(V74&lt;10,1,IF(MOD(V74,30)&lt;10,ROUNDDOWN(V74/30,0),ROUNDUP(V74/30,0))))</f>
        <v>1</v>
      </c>
      <c r="X74" s="61">
        <v>12</v>
      </c>
      <c r="Y74" s="63">
        <f t="shared" ref="Y74:Y137" si="49">IF(X74=0,0,IF(X74&lt;10,1,IF(MOD(X74,30)&lt;10,ROUNDDOWN(X74/30,0),ROUNDUP(X74/30,0))))</f>
        <v>1</v>
      </c>
      <c r="Z74" s="61">
        <v>15</v>
      </c>
      <c r="AA74" s="63">
        <f t="shared" ref="AA74:AA137" si="50">IF(Z74=0,0,IF(Z74&lt;10,1,IF(MOD(Z74,30)&lt;10,ROUNDDOWN(Z74/30,0),ROUNDUP(Z74/30,0))))</f>
        <v>1</v>
      </c>
      <c r="AB74" s="61">
        <v>12</v>
      </c>
      <c r="AC74" s="63">
        <f t="shared" ref="AC74:AC137" si="51">IF(AB74=0,0,IF(AB74&lt;10,1,IF(MOD(AB74,30)&lt;10,ROUNDDOWN(AB74/30,0),ROUNDUP(AB74/30,0))))</f>
        <v>1</v>
      </c>
      <c r="AD74" s="64">
        <v>0</v>
      </c>
      <c r="AE74" s="65">
        <f t="shared" ref="AE74:AE137" si="52">IF(AD74=0,0,IF(AD74&lt;10,1,IF(MOD(AD74,35)&lt;10,ROUNDDOWN(AD74/35,0),ROUNDUP(AD74/35,0))))</f>
        <v>0</v>
      </c>
      <c r="AF74" s="64">
        <v>0</v>
      </c>
      <c r="AG74" s="65">
        <f t="shared" ref="AG74:AG137" si="53">IF(AF74=0,0,IF(AF74&lt;10,1,IF(MOD(AF74,35)&lt;10,ROUNDDOWN(AF74/35,0),ROUNDUP(AF74/35,0))))</f>
        <v>0</v>
      </c>
      <c r="AH74" s="64">
        <v>0</v>
      </c>
      <c r="AI74" s="65">
        <f t="shared" ref="AI74:AI137" si="54">IF(AH74=0,0,IF(AH74&lt;10,1,IF(MOD(AH74,35)&lt;10,ROUNDDOWN(AH74/35,0),ROUNDUP(AH74/35,0))))</f>
        <v>0</v>
      </c>
      <c r="AJ74" s="64"/>
      <c r="AK74" s="65">
        <f t="shared" ref="AK74:AK137" si="55">IF(AJ74=0,0,IF(AJ74&lt;10,1,IF(MOD(AJ74,35)&lt;10,ROUNDDOWN(AJ74/35,0),ROUNDUP(AJ74/35,0))))</f>
        <v>0</v>
      </c>
      <c r="AL74" s="64"/>
      <c r="AM74" s="65">
        <f t="shared" ref="AM74:AM137" si="56">IF(AL74=0,0,IF(AL74&lt;10,1,IF(MOD(AL74,35)&lt;10,ROUNDDOWN(AL74/35,0),ROUNDUP(AL74/35,0))))</f>
        <v>0</v>
      </c>
      <c r="AN74" s="64"/>
      <c r="AO74" s="65">
        <f t="shared" ref="AO74:AO137" si="57">IF(AN74=0,0,IF(AN74&lt;10,1,IF(MOD(AN74,35)&lt;10,ROUNDDOWN(AN74/35,0),ROUNDUP(AN74/35,0))))</f>
        <v>0</v>
      </c>
      <c r="AP74" s="66">
        <f t="shared" ref="AP74:AP137" si="58">SUM(L74+N74+P74+R74+T74+V74+X74+Z74+AB74+AD74+AF74+AH74+AJ74+AL74+AN74)</f>
        <v>134</v>
      </c>
      <c r="AQ74" s="66">
        <f t="shared" ref="AQ74:AQ137" si="59">SUM(M74+O74+Q74+S74+U74+W74+Y74+AA74+AC74+AE74+AG74+AI74+AK74+AM74+AO74)</f>
        <v>8</v>
      </c>
      <c r="AR74" s="56">
        <v>1</v>
      </c>
      <c r="AS74" s="56"/>
      <c r="AT74" s="56">
        <v>9</v>
      </c>
      <c r="AU74" s="67">
        <f t="shared" ref="AU74:AU137" si="60">SUM(AR74:AT74)</f>
        <v>10</v>
      </c>
      <c r="AV74" s="68">
        <f t="shared" ref="AV74:AV137" si="61">IF(AP74&lt;1,0,IF(OR(AND(K74="ป.ปกติ",AP74&lt;=40),K74=""),0,1))</f>
        <v>1</v>
      </c>
      <c r="AW74" s="68">
        <f t="shared" ref="AW74:AW137" si="62">IF(AP74&lt;=119,0,IF(AP74&lt;=719,1,IF(AP74&lt;=1079,2,IF(AP74&lt;=1679,3,4))))</f>
        <v>1</v>
      </c>
      <c r="AX74" s="14">
        <f t="shared" ref="AX74:AX105" si="63">IF(AP74&lt;1,0,IF(AND((L74+N74+P74+R74+T74+V74+X74+Z74+AB74)&lt;=40,(L74+N74+P74+R74+T74+V74+X74+Z74+AB74)&gt;0,(AP74)&lt;120),"กรอก",ROUND((IF(AP74&lt;120,((IF((L74+N74+P74+R74+T74+V74+X74+Z74+AB74)=0,0,(IF((L74+N74+P74+R74+T74+V74+X74+Z74+AB74)&lt;=80,6,8))))+((((AE74+AG74+AI74)*30)/20)+(((AK74+AM74+AO74)*35)/20))),(((M74+O74+Q74)*20)/20)+(((S74+U74+W74+Y74+AA74+AC74)*25)/20)+(((AE74+AG74+AI74)*30)/20)+(((AK74+AM74+AO74)*35)/20))),0)))</f>
        <v>10</v>
      </c>
      <c r="AY74" s="67">
        <f t="shared" ref="AY74:AY137" si="64">SUM(AV74:AX74)</f>
        <v>12</v>
      </c>
      <c r="AZ74" s="69">
        <f t="shared" ref="AZ74:AZ137" si="65">SUM(AR74)-AV74</f>
        <v>0</v>
      </c>
      <c r="BA74" s="69">
        <f t="shared" ref="BA74:BA137" si="66">SUM(AS74)-AW74</f>
        <v>-1</v>
      </c>
      <c r="BB74" s="69">
        <f t="shared" ref="BB74:BB137" si="67">SUM(AT74)-AX74</f>
        <v>-1</v>
      </c>
      <c r="BC74" s="67">
        <f t="shared" ref="BC74:BC137" si="68">SUM(AU74)-AY74</f>
        <v>-2</v>
      </c>
      <c r="BD74" s="70">
        <f t="shared" ref="BD74:BD137" si="69">IFERROR(SUM(BC74)/AY74*100,0)</f>
        <v>-16.666666666666664</v>
      </c>
      <c r="BE74" s="70">
        <f t="shared" ref="BE74:BE137" si="70">IFERROR(SUM(BB74)/AX74*100,0)</f>
        <v>-10</v>
      </c>
      <c r="BF74" s="71"/>
      <c r="BG74" s="71"/>
      <c r="BH74" s="71"/>
      <c r="BI74" s="54">
        <f t="shared" ref="BI74:BI137" si="71">SUM(BF74:BH74)</f>
        <v>0</v>
      </c>
      <c r="BJ74" s="18">
        <f t="shared" ref="BJ74:BJ137" si="72">AU74-BI74</f>
        <v>10</v>
      </c>
      <c r="BK74" s="18"/>
      <c r="BL74" s="18">
        <f t="shared" ref="BL74:BL137" si="73">BJ74+BK74</f>
        <v>10</v>
      </c>
      <c r="BM74" s="18">
        <f t="shared" ref="BM74:BM137" si="74">BL74-AY74</f>
        <v>-2</v>
      </c>
      <c r="BN74" s="18">
        <f t="shared" ref="BN74:BN137" si="75">BM74/AY74*100</f>
        <v>-16.666666666666664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/>
      <c r="CV74" s="56">
        <f t="shared" si="42"/>
        <v>-2</v>
      </c>
      <c r="CW74" s="173">
        <f t="shared" ref="CW74:CW137" si="76">CV74/AY74*100</f>
        <v>-16.666666666666664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K74" s="3">
        <v>1</v>
      </c>
      <c r="DM74" s="3">
        <v>9</v>
      </c>
      <c r="DN74" s="3">
        <v>10</v>
      </c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</row>
    <row r="75" spans="1:161" s="3" customFormat="1">
      <c r="A75" s="56">
        <v>135</v>
      </c>
      <c r="B75" s="58">
        <v>80030068</v>
      </c>
      <c r="C75" s="59" t="s">
        <v>183</v>
      </c>
      <c r="D75" s="75" t="s">
        <v>153</v>
      </c>
      <c r="E75" s="60" t="s">
        <v>153</v>
      </c>
      <c r="F75" s="60" t="s">
        <v>106</v>
      </c>
      <c r="G75" s="60" t="s">
        <v>107</v>
      </c>
      <c r="H75" s="60" t="s">
        <v>112</v>
      </c>
      <c r="I75" s="56">
        <v>30</v>
      </c>
      <c r="J75" s="56" t="s">
        <v>116</v>
      </c>
      <c r="K75" s="56" t="s">
        <v>110</v>
      </c>
      <c r="L75" s="61">
        <v>0</v>
      </c>
      <c r="M75" s="62">
        <f t="shared" si="43"/>
        <v>0</v>
      </c>
      <c r="N75" s="61">
        <v>3</v>
      </c>
      <c r="O75" s="62">
        <f t="shared" si="44"/>
        <v>1</v>
      </c>
      <c r="P75" s="61">
        <v>13</v>
      </c>
      <c r="Q75" s="62">
        <f t="shared" si="45"/>
        <v>1</v>
      </c>
      <c r="R75" s="61">
        <v>15</v>
      </c>
      <c r="S75" s="63">
        <f t="shared" si="46"/>
        <v>1</v>
      </c>
      <c r="T75" s="61">
        <v>9</v>
      </c>
      <c r="U75" s="63">
        <f t="shared" si="47"/>
        <v>1</v>
      </c>
      <c r="V75" s="61">
        <v>17</v>
      </c>
      <c r="W75" s="63">
        <f t="shared" si="48"/>
        <v>1</v>
      </c>
      <c r="X75" s="61">
        <v>13</v>
      </c>
      <c r="Y75" s="63">
        <f t="shared" si="49"/>
        <v>1</v>
      </c>
      <c r="Z75" s="61">
        <v>11</v>
      </c>
      <c r="AA75" s="63">
        <f t="shared" si="50"/>
        <v>1</v>
      </c>
      <c r="AB75" s="61">
        <v>16</v>
      </c>
      <c r="AC75" s="63">
        <f t="shared" si="51"/>
        <v>1</v>
      </c>
      <c r="AD75" s="64">
        <v>8</v>
      </c>
      <c r="AE75" s="65">
        <f t="shared" si="52"/>
        <v>1</v>
      </c>
      <c r="AF75" s="64">
        <v>17</v>
      </c>
      <c r="AG75" s="65">
        <f t="shared" si="53"/>
        <v>1</v>
      </c>
      <c r="AH75" s="64">
        <v>11</v>
      </c>
      <c r="AI75" s="65">
        <f t="shared" si="54"/>
        <v>1</v>
      </c>
      <c r="AJ75" s="64"/>
      <c r="AK75" s="65">
        <f t="shared" si="55"/>
        <v>0</v>
      </c>
      <c r="AL75" s="64"/>
      <c r="AM75" s="65">
        <f t="shared" si="56"/>
        <v>0</v>
      </c>
      <c r="AN75" s="64"/>
      <c r="AO75" s="65">
        <f t="shared" si="57"/>
        <v>0</v>
      </c>
      <c r="AP75" s="66">
        <f t="shared" si="58"/>
        <v>133</v>
      </c>
      <c r="AQ75" s="66">
        <f t="shared" si="59"/>
        <v>11</v>
      </c>
      <c r="AR75" s="56">
        <v>1</v>
      </c>
      <c r="AS75" s="56"/>
      <c r="AT75" s="56">
        <v>12</v>
      </c>
      <c r="AU75" s="67">
        <f t="shared" si="60"/>
        <v>13</v>
      </c>
      <c r="AV75" s="68">
        <f t="shared" si="61"/>
        <v>1</v>
      </c>
      <c r="AW75" s="68">
        <f t="shared" si="62"/>
        <v>1</v>
      </c>
      <c r="AX75" s="14">
        <f t="shared" si="63"/>
        <v>14</v>
      </c>
      <c r="AY75" s="67">
        <f t="shared" si="64"/>
        <v>16</v>
      </c>
      <c r="AZ75" s="69">
        <f t="shared" si="65"/>
        <v>0</v>
      </c>
      <c r="BA75" s="69">
        <f t="shared" si="66"/>
        <v>-1</v>
      </c>
      <c r="BB75" s="69">
        <f t="shared" si="67"/>
        <v>-2</v>
      </c>
      <c r="BC75" s="67">
        <f t="shared" si="68"/>
        <v>-3</v>
      </c>
      <c r="BD75" s="70">
        <f t="shared" si="69"/>
        <v>-18.75</v>
      </c>
      <c r="BE75" s="70">
        <f t="shared" si="70"/>
        <v>-14.285714285714285</v>
      </c>
      <c r="BF75" s="71"/>
      <c r="BG75" s="71"/>
      <c r="BH75" s="71"/>
      <c r="BI75" s="54">
        <f t="shared" si="71"/>
        <v>0</v>
      </c>
      <c r="BJ75" s="18">
        <f t="shared" si="72"/>
        <v>13</v>
      </c>
      <c r="BK75" s="18"/>
      <c r="BL75" s="18">
        <f t="shared" si="73"/>
        <v>13</v>
      </c>
      <c r="BM75" s="18">
        <f t="shared" si="74"/>
        <v>-3</v>
      </c>
      <c r="BN75" s="18">
        <f t="shared" si="75"/>
        <v>-18.75</v>
      </c>
      <c r="BO75" s="73"/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/>
      <c r="CV75" s="56">
        <f t="shared" si="42"/>
        <v>-3</v>
      </c>
      <c r="CW75" s="173">
        <f t="shared" si="76"/>
        <v>-18.75</v>
      </c>
      <c r="CX75" s="60"/>
      <c r="CY75" s="60"/>
      <c r="CZ75" s="60"/>
      <c r="DA75" s="60"/>
      <c r="DB75" s="60"/>
      <c r="DC75" s="75"/>
      <c r="DD75" s="60"/>
      <c r="DE75" s="75"/>
      <c r="DF75" s="60"/>
      <c r="DG75" s="60"/>
      <c r="DH75" s="60"/>
      <c r="DI75" s="60"/>
      <c r="DK75" s="3">
        <v>1</v>
      </c>
      <c r="DM75" s="3">
        <v>12</v>
      </c>
      <c r="DN75" s="3">
        <v>13</v>
      </c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</row>
    <row r="76" spans="1:161" s="3" customFormat="1">
      <c r="A76" s="56">
        <v>162</v>
      </c>
      <c r="B76" s="58">
        <v>80030054</v>
      </c>
      <c r="C76" s="59" t="s">
        <v>166</v>
      </c>
      <c r="D76" s="75" t="s">
        <v>164</v>
      </c>
      <c r="E76" s="60" t="s">
        <v>153</v>
      </c>
      <c r="F76" s="60" t="s">
        <v>106</v>
      </c>
      <c r="G76" s="60" t="s">
        <v>107</v>
      </c>
      <c r="H76" s="60" t="s">
        <v>108</v>
      </c>
      <c r="I76" s="56">
        <v>40</v>
      </c>
      <c r="J76" s="56" t="s">
        <v>116</v>
      </c>
      <c r="K76" s="56" t="s">
        <v>110</v>
      </c>
      <c r="L76" s="61">
        <v>0</v>
      </c>
      <c r="M76" s="62">
        <f t="shared" si="43"/>
        <v>0</v>
      </c>
      <c r="N76" s="61">
        <v>15</v>
      </c>
      <c r="O76" s="62">
        <f t="shared" si="44"/>
        <v>1</v>
      </c>
      <c r="P76" s="61">
        <v>14</v>
      </c>
      <c r="Q76" s="62">
        <f t="shared" si="45"/>
        <v>1</v>
      </c>
      <c r="R76" s="61">
        <v>22</v>
      </c>
      <c r="S76" s="63">
        <f t="shared" si="46"/>
        <v>1</v>
      </c>
      <c r="T76" s="61">
        <v>12</v>
      </c>
      <c r="U76" s="63">
        <f t="shared" si="47"/>
        <v>1</v>
      </c>
      <c r="V76" s="61">
        <v>19</v>
      </c>
      <c r="W76" s="63">
        <f t="shared" si="48"/>
        <v>1</v>
      </c>
      <c r="X76" s="61">
        <v>14</v>
      </c>
      <c r="Y76" s="63">
        <f t="shared" si="49"/>
        <v>1</v>
      </c>
      <c r="Z76" s="61">
        <v>17</v>
      </c>
      <c r="AA76" s="63">
        <f t="shared" si="50"/>
        <v>1</v>
      </c>
      <c r="AB76" s="61">
        <v>19</v>
      </c>
      <c r="AC76" s="63">
        <f t="shared" si="51"/>
        <v>1</v>
      </c>
      <c r="AD76" s="64">
        <v>0</v>
      </c>
      <c r="AE76" s="65">
        <f t="shared" si="52"/>
        <v>0</v>
      </c>
      <c r="AF76" s="64">
        <v>0</v>
      </c>
      <c r="AG76" s="65">
        <f t="shared" si="53"/>
        <v>0</v>
      </c>
      <c r="AH76" s="64">
        <v>0</v>
      </c>
      <c r="AI76" s="65">
        <f t="shared" si="54"/>
        <v>0</v>
      </c>
      <c r="AJ76" s="64"/>
      <c r="AK76" s="65">
        <f t="shared" si="55"/>
        <v>0</v>
      </c>
      <c r="AL76" s="64"/>
      <c r="AM76" s="65">
        <f t="shared" si="56"/>
        <v>0</v>
      </c>
      <c r="AN76" s="64"/>
      <c r="AO76" s="65">
        <f t="shared" si="57"/>
        <v>0</v>
      </c>
      <c r="AP76" s="66">
        <f t="shared" si="58"/>
        <v>132</v>
      </c>
      <c r="AQ76" s="66">
        <f t="shared" si="59"/>
        <v>8</v>
      </c>
      <c r="AR76" s="56">
        <v>1</v>
      </c>
      <c r="AS76" s="56"/>
      <c r="AT76" s="56">
        <v>10</v>
      </c>
      <c r="AU76" s="67">
        <f t="shared" si="60"/>
        <v>11</v>
      </c>
      <c r="AV76" s="68">
        <f t="shared" si="61"/>
        <v>1</v>
      </c>
      <c r="AW76" s="68">
        <f t="shared" si="62"/>
        <v>1</v>
      </c>
      <c r="AX76" s="14">
        <f t="shared" si="63"/>
        <v>10</v>
      </c>
      <c r="AY76" s="67">
        <f t="shared" si="64"/>
        <v>12</v>
      </c>
      <c r="AZ76" s="69">
        <f t="shared" si="65"/>
        <v>0</v>
      </c>
      <c r="BA76" s="69">
        <f t="shared" si="66"/>
        <v>-1</v>
      </c>
      <c r="BB76" s="69">
        <f t="shared" si="67"/>
        <v>0</v>
      </c>
      <c r="BC76" s="67">
        <f t="shared" si="68"/>
        <v>-1</v>
      </c>
      <c r="BD76" s="70">
        <f t="shared" si="69"/>
        <v>-8.3333333333333321</v>
      </c>
      <c r="BE76" s="70">
        <f t="shared" si="70"/>
        <v>0</v>
      </c>
      <c r="BF76" s="71"/>
      <c r="BG76" s="71"/>
      <c r="BH76" s="71">
        <v>1</v>
      </c>
      <c r="BI76" s="54">
        <f t="shared" si="71"/>
        <v>1</v>
      </c>
      <c r="BJ76" s="18">
        <f t="shared" si="72"/>
        <v>10</v>
      </c>
      <c r="BK76" s="18">
        <v>4</v>
      </c>
      <c r="BL76" s="18">
        <f t="shared" si="73"/>
        <v>14</v>
      </c>
      <c r="BM76" s="18">
        <f t="shared" si="74"/>
        <v>2</v>
      </c>
      <c r="BN76" s="18">
        <f t="shared" si="75"/>
        <v>16.666666666666664</v>
      </c>
      <c r="BO76" s="73"/>
      <c r="BP76" s="55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>
        <v>1</v>
      </c>
      <c r="CV76" s="56">
        <f>BC76+CU76</f>
        <v>0</v>
      </c>
      <c r="CW76" s="173">
        <f t="shared" si="76"/>
        <v>0</v>
      </c>
      <c r="CX76" s="60"/>
      <c r="CY76" s="60"/>
      <c r="CZ76" s="60"/>
      <c r="DA76" s="60"/>
      <c r="DB76" s="60"/>
      <c r="DC76" s="75"/>
      <c r="DD76" s="60"/>
      <c r="DE76" s="75"/>
      <c r="DF76" s="60"/>
      <c r="DG76" s="60"/>
      <c r="DH76" s="60"/>
      <c r="DI76" s="60"/>
      <c r="DK76" s="3">
        <v>1</v>
      </c>
      <c r="DM76" s="3">
        <v>8</v>
      </c>
      <c r="DN76" s="3">
        <v>9</v>
      </c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</row>
    <row r="77" spans="1:161" s="3" customFormat="1">
      <c r="A77" s="56">
        <v>74</v>
      </c>
      <c r="B77" s="76">
        <v>80030164</v>
      </c>
      <c r="C77" s="59" t="s">
        <v>285</v>
      </c>
      <c r="D77" s="75" t="s">
        <v>283</v>
      </c>
      <c r="E77" s="75" t="s">
        <v>284</v>
      </c>
      <c r="F77" s="77" t="s">
        <v>106</v>
      </c>
      <c r="G77" s="77" t="s">
        <v>107</v>
      </c>
      <c r="H77" s="77" t="s">
        <v>108</v>
      </c>
      <c r="I77" s="78">
        <v>50</v>
      </c>
      <c r="J77" s="78" t="s">
        <v>109</v>
      </c>
      <c r="K77" s="78" t="s">
        <v>113</v>
      </c>
      <c r="L77" s="61">
        <v>10</v>
      </c>
      <c r="M77" s="79">
        <f t="shared" si="43"/>
        <v>1</v>
      </c>
      <c r="N77" s="61">
        <v>8</v>
      </c>
      <c r="O77" s="79">
        <f t="shared" si="44"/>
        <v>1</v>
      </c>
      <c r="P77" s="61">
        <v>16</v>
      </c>
      <c r="Q77" s="79">
        <f t="shared" si="45"/>
        <v>1</v>
      </c>
      <c r="R77" s="61">
        <v>10</v>
      </c>
      <c r="S77" s="63">
        <f t="shared" si="46"/>
        <v>1</v>
      </c>
      <c r="T77" s="61">
        <v>15</v>
      </c>
      <c r="U77" s="63">
        <f t="shared" si="47"/>
        <v>1</v>
      </c>
      <c r="V77" s="61">
        <v>15</v>
      </c>
      <c r="W77" s="63">
        <f t="shared" si="48"/>
        <v>1</v>
      </c>
      <c r="X77" s="61">
        <v>20</v>
      </c>
      <c r="Y77" s="63">
        <f t="shared" si="49"/>
        <v>1</v>
      </c>
      <c r="Z77" s="61">
        <v>18</v>
      </c>
      <c r="AA77" s="63">
        <f t="shared" si="50"/>
        <v>1</v>
      </c>
      <c r="AB77" s="61">
        <v>19</v>
      </c>
      <c r="AC77" s="63">
        <f t="shared" si="51"/>
        <v>1</v>
      </c>
      <c r="AD77" s="64">
        <v>0</v>
      </c>
      <c r="AE77" s="65">
        <f t="shared" si="52"/>
        <v>0</v>
      </c>
      <c r="AF77" s="64">
        <v>0</v>
      </c>
      <c r="AG77" s="65">
        <f t="shared" si="53"/>
        <v>0</v>
      </c>
      <c r="AH77" s="64">
        <v>0</v>
      </c>
      <c r="AI77" s="65">
        <f t="shared" si="54"/>
        <v>0</v>
      </c>
      <c r="AJ77" s="80"/>
      <c r="AK77" s="79">
        <f t="shared" si="55"/>
        <v>0</v>
      </c>
      <c r="AL77" s="80"/>
      <c r="AM77" s="79">
        <f t="shared" si="56"/>
        <v>0</v>
      </c>
      <c r="AN77" s="80"/>
      <c r="AO77" s="79">
        <f t="shared" si="57"/>
        <v>0</v>
      </c>
      <c r="AP77" s="66">
        <f t="shared" si="58"/>
        <v>131</v>
      </c>
      <c r="AQ77" s="66">
        <f t="shared" si="59"/>
        <v>9</v>
      </c>
      <c r="AR77" s="57">
        <v>1</v>
      </c>
      <c r="AS77" s="57"/>
      <c r="AT77" s="57">
        <v>7</v>
      </c>
      <c r="AU77" s="67">
        <f t="shared" si="60"/>
        <v>8</v>
      </c>
      <c r="AV77" s="68">
        <f t="shared" si="61"/>
        <v>1</v>
      </c>
      <c r="AW77" s="68">
        <f t="shared" si="62"/>
        <v>1</v>
      </c>
      <c r="AX77" s="14">
        <f t="shared" si="63"/>
        <v>11</v>
      </c>
      <c r="AY77" s="67">
        <f t="shared" si="64"/>
        <v>13</v>
      </c>
      <c r="AZ77" s="69">
        <f t="shared" si="65"/>
        <v>0</v>
      </c>
      <c r="BA77" s="69">
        <f t="shared" si="66"/>
        <v>-1</v>
      </c>
      <c r="BB77" s="69">
        <f t="shared" si="67"/>
        <v>-4</v>
      </c>
      <c r="BC77" s="67">
        <f t="shared" si="68"/>
        <v>-5</v>
      </c>
      <c r="BD77" s="81">
        <f t="shared" si="69"/>
        <v>-38.461538461538467</v>
      </c>
      <c r="BE77" s="70">
        <f t="shared" si="70"/>
        <v>-36.363636363636367</v>
      </c>
      <c r="BF77" s="82"/>
      <c r="BG77" s="82"/>
      <c r="BH77" s="82"/>
      <c r="BI77" s="54">
        <f t="shared" si="71"/>
        <v>0</v>
      </c>
      <c r="BJ77" s="18">
        <f t="shared" si="72"/>
        <v>8</v>
      </c>
      <c r="BK77" s="18"/>
      <c r="BL77" s="18">
        <f t="shared" si="73"/>
        <v>8</v>
      </c>
      <c r="BM77" s="18">
        <f t="shared" si="74"/>
        <v>-5</v>
      </c>
      <c r="BN77" s="18">
        <f t="shared" si="75"/>
        <v>-38.461538461538467</v>
      </c>
      <c r="BO77" s="83"/>
      <c r="BP77" s="84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75"/>
      <c r="CV77" s="56">
        <f t="shared" ref="CV77:CV86" si="77">BC77+BQ77</f>
        <v>-5</v>
      </c>
      <c r="CW77" s="173">
        <f t="shared" si="76"/>
        <v>-38.461538461538467</v>
      </c>
      <c r="CX77" s="75"/>
      <c r="CY77" s="75"/>
      <c r="CZ77" s="75"/>
      <c r="DA77" s="75"/>
      <c r="DB77" s="75"/>
      <c r="DC77" s="75"/>
      <c r="DD77" s="75"/>
      <c r="DE77" s="75">
        <v>1</v>
      </c>
      <c r="DF77" s="75"/>
      <c r="DG77" s="75"/>
      <c r="DH77" s="75"/>
      <c r="DI77" s="75"/>
      <c r="DJ77" s="85"/>
      <c r="DK77" s="85">
        <v>1</v>
      </c>
      <c r="DL77" s="85"/>
      <c r="DM77" s="85">
        <v>7</v>
      </c>
      <c r="DN77" s="85">
        <v>8</v>
      </c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</row>
    <row r="78" spans="1:161" s="3" customFormat="1">
      <c r="A78" s="56">
        <v>142</v>
      </c>
      <c r="B78" s="58">
        <v>80030244</v>
      </c>
      <c r="C78" s="59" t="s">
        <v>366</v>
      </c>
      <c r="D78" s="75" t="s">
        <v>367</v>
      </c>
      <c r="E78" s="60" t="s">
        <v>324</v>
      </c>
      <c r="F78" s="60" t="s">
        <v>106</v>
      </c>
      <c r="G78" s="60" t="s">
        <v>107</v>
      </c>
      <c r="H78" s="60" t="s">
        <v>108</v>
      </c>
      <c r="I78" s="56">
        <v>30</v>
      </c>
      <c r="J78" s="56" t="s">
        <v>116</v>
      </c>
      <c r="K78" s="56" t="s">
        <v>110</v>
      </c>
      <c r="L78" s="61">
        <v>0</v>
      </c>
      <c r="M78" s="62">
        <f t="shared" si="43"/>
        <v>0</v>
      </c>
      <c r="N78" s="61">
        <v>8</v>
      </c>
      <c r="O78" s="62">
        <f t="shared" si="44"/>
        <v>1</v>
      </c>
      <c r="P78" s="61">
        <v>16</v>
      </c>
      <c r="Q78" s="62">
        <f t="shared" si="45"/>
        <v>1</v>
      </c>
      <c r="R78" s="61">
        <v>18</v>
      </c>
      <c r="S78" s="63">
        <f t="shared" si="46"/>
        <v>1</v>
      </c>
      <c r="T78" s="61">
        <v>15</v>
      </c>
      <c r="U78" s="63">
        <f t="shared" si="47"/>
        <v>1</v>
      </c>
      <c r="V78" s="61">
        <v>21</v>
      </c>
      <c r="W78" s="63">
        <f t="shared" si="48"/>
        <v>1</v>
      </c>
      <c r="X78" s="61">
        <v>15</v>
      </c>
      <c r="Y78" s="63">
        <f t="shared" si="49"/>
        <v>1</v>
      </c>
      <c r="Z78" s="61">
        <v>18</v>
      </c>
      <c r="AA78" s="63">
        <f t="shared" si="50"/>
        <v>1</v>
      </c>
      <c r="AB78" s="61">
        <v>20</v>
      </c>
      <c r="AC78" s="63">
        <f t="shared" si="51"/>
        <v>1</v>
      </c>
      <c r="AD78" s="64">
        <v>0</v>
      </c>
      <c r="AE78" s="65">
        <f t="shared" si="52"/>
        <v>0</v>
      </c>
      <c r="AF78" s="64">
        <v>0</v>
      </c>
      <c r="AG78" s="65">
        <f t="shared" si="53"/>
        <v>0</v>
      </c>
      <c r="AH78" s="64">
        <v>0</v>
      </c>
      <c r="AI78" s="65">
        <f t="shared" si="54"/>
        <v>0</v>
      </c>
      <c r="AJ78" s="64"/>
      <c r="AK78" s="65">
        <f t="shared" si="55"/>
        <v>0</v>
      </c>
      <c r="AL78" s="64"/>
      <c r="AM78" s="65">
        <f t="shared" si="56"/>
        <v>0</v>
      </c>
      <c r="AN78" s="64"/>
      <c r="AO78" s="65">
        <f t="shared" si="57"/>
        <v>0</v>
      </c>
      <c r="AP78" s="66">
        <f t="shared" si="58"/>
        <v>131</v>
      </c>
      <c r="AQ78" s="66">
        <f t="shared" si="59"/>
        <v>8</v>
      </c>
      <c r="AR78" s="56">
        <v>1</v>
      </c>
      <c r="AS78" s="56"/>
      <c r="AT78" s="56">
        <v>9</v>
      </c>
      <c r="AU78" s="67">
        <f t="shared" si="60"/>
        <v>10</v>
      </c>
      <c r="AV78" s="68">
        <f t="shared" si="61"/>
        <v>1</v>
      </c>
      <c r="AW78" s="68">
        <f t="shared" si="62"/>
        <v>1</v>
      </c>
      <c r="AX78" s="14">
        <f t="shared" si="63"/>
        <v>10</v>
      </c>
      <c r="AY78" s="67">
        <f t="shared" si="64"/>
        <v>12</v>
      </c>
      <c r="AZ78" s="69">
        <f t="shared" si="65"/>
        <v>0</v>
      </c>
      <c r="BA78" s="69">
        <f t="shared" si="66"/>
        <v>-1</v>
      </c>
      <c r="BB78" s="69">
        <f t="shared" si="67"/>
        <v>-1</v>
      </c>
      <c r="BC78" s="67">
        <f t="shared" si="68"/>
        <v>-2</v>
      </c>
      <c r="BD78" s="70">
        <f t="shared" si="69"/>
        <v>-16.666666666666664</v>
      </c>
      <c r="BE78" s="70">
        <f t="shared" si="70"/>
        <v>-10</v>
      </c>
      <c r="BF78" s="71"/>
      <c r="BG78" s="71"/>
      <c r="BH78" s="71"/>
      <c r="BI78" s="54">
        <f t="shared" si="71"/>
        <v>0</v>
      </c>
      <c r="BJ78" s="18">
        <f t="shared" si="72"/>
        <v>10</v>
      </c>
      <c r="BK78" s="18"/>
      <c r="BL78" s="18">
        <f t="shared" si="73"/>
        <v>10</v>
      </c>
      <c r="BM78" s="18">
        <f t="shared" si="74"/>
        <v>-2</v>
      </c>
      <c r="BN78" s="18">
        <f t="shared" si="75"/>
        <v>-16.666666666666664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 t="shared" si="77"/>
        <v>-2</v>
      </c>
      <c r="CW78" s="173">
        <f t="shared" si="76"/>
        <v>-16.666666666666664</v>
      </c>
      <c r="CX78" s="60"/>
      <c r="CY78" s="60"/>
      <c r="CZ78" s="60"/>
      <c r="DA78" s="60"/>
      <c r="DB78" s="60"/>
      <c r="DC78" s="75"/>
      <c r="DD78" s="60"/>
      <c r="DE78" s="75"/>
      <c r="DF78" s="60"/>
      <c r="DG78" s="60"/>
      <c r="DH78" s="60"/>
      <c r="DI78" s="60"/>
      <c r="DK78" s="3">
        <v>1</v>
      </c>
      <c r="DM78" s="3">
        <v>9</v>
      </c>
      <c r="DN78" s="3">
        <v>10</v>
      </c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</row>
    <row r="79" spans="1:161" s="3" customFormat="1">
      <c r="A79" s="56">
        <v>36</v>
      </c>
      <c r="B79" s="76">
        <v>80030252</v>
      </c>
      <c r="C79" s="59" t="s">
        <v>378</v>
      </c>
      <c r="D79" s="75" t="s">
        <v>377</v>
      </c>
      <c r="E79" s="75" t="s">
        <v>373</v>
      </c>
      <c r="F79" s="75" t="s">
        <v>106</v>
      </c>
      <c r="G79" s="75" t="s">
        <v>107</v>
      </c>
      <c r="H79" s="75" t="s">
        <v>108</v>
      </c>
      <c r="I79" s="57">
        <v>40</v>
      </c>
      <c r="J79" s="57" t="s">
        <v>116</v>
      </c>
      <c r="K79" s="57" t="s">
        <v>110</v>
      </c>
      <c r="L79" s="161">
        <v>16</v>
      </c>
      <c r="M79" s="62">
        <f t="shared" si="43"/>
        <v>1</v>
      </c>
      <c r="N79" s="61">
        <v>12</v>
      </c>
      <c r="O79" s="62">
        <f t="shared" si="44"/>
        <v>1</v>
      </c>
      <c r="P79" s="61">
        <v>5</v>
      </c>
      <c r="Q79" s="62">
        <f t="shared" si="45"/>
        <v>1</v>
      </c>
      <c r="R79" s="61">
        <v>10</v>
      </c>
      <c r="S79" s="63">
        <f t="shared" si="46"/>
        <v>1</v>
      </c>
      <c r="T79" s="61">
        <v>22</v>
      </c>
      <c r="U79" s="63">
        <f t="shared" si="47"/>
        <v>1</v>
      </c>
      <c r="V79" s="61">
        <v>17</v>
      </c>
      <c r="W79" s="63">
        <f t="shared" si="48"/>
        <v>1</v>
      </c>
      <c r="X79" s="61">
        <v>16</v>
      </c>
      <c r="Y79" s="63">
        <f t="shared" si="49"/>
        <v>1</v>
      </c>
      <c r="Z79" s="61">
        <v>16</v>
      </c>
      <c r="AA79" s="63">
        <f t="shared" si="50"/>
        <v>1</v>
      </c>
      <c r="AB79" s="61">
        <v>15</v>
      </c>
      <c r="AC79" s="63">
        <f t="shared" si="51"/>
        <v>1</v>
      </c>
      <c r="AD79" s="64">
        <v>0</v>
      </c>
      <c r="AE79" s="65">
        <f t="shared" si="52"/>
        <v>0</v>
      </c>
      <c r="AF79" s="64">
        <v>0</v>
      </c>
      <c r="AG79" s="65">
        <f t="shared" si="53"/>
        <v>0</v>
      </c>
      <c r="AH79" s="64">
        <v>0</v>
      </c>
      <c r="AI79" s="65">
        <f t="shared" si="54"/>
        <v>0</v>
      </c>
      <c r="AJ79" s="80"/>
      <c r="AK79" s="79">
        <f t="shared" si="55"/>
        <v>0</v>
      </c>
      <c r="AL79" s="80"/>
      <c r="AM79" s="79">
        <f t="shared" si="56"/>
        <v>0</v>
      </c>
      <c r="AN79" s="80"/>
      <c r="AO79" s="79">
        <f t="shared" si="57"/>
        <v>0</v>
      </c>
      <c r="AP79" s="66">
        <f t="shared" si="58"/>
        <v>129</v>
      </c>
      <c r="AQ79" s="66">
        <f t="shared" si="59"/>
        <v>9</v>
      </c>
      <c r="AR79" s="57">
        <v>1</v>
      </c>
      <c r="AS79" s="57"/>
      <c r="AT79" s="57">
        <v>6</v>
      </c>
      <c r="AU79" s="67">
        <f t="shared" si="60"/>
        <v>7</v>
      </c>
      <c r="AV79" s="68">
        <f t="shared" si="61"/>
        <v>1</v>
      </c>
      <c r="AW79" s="68">
        <f t="shared" si="62"/>
        <v>1</v>
      </c>
      <c r="AX79" s="14">
        <f t="shared" si="63"/>
        <v>11</v>
      </c>
      <c r="AY79" s="67">
        <f t="shared" si="64"/>
        <v>13</v>
      </c>
      <c r="AZ79" s="69">
        <f t="shared" si="65"/>
        <v>0</v>
      </c>
      <c r="BA79" s="69">
        <f t="shared" si="66"/>
        <v>-1</v>
      </c>
      <c r="BB79" s="69">
        <f t="shared" si="67"/>
        <v>-5</v>
      </c>
      <c r="BC79" s="67">
        <f t="shared" si="68"/>
        <v>-6</v>
      </c>
      <c r="BD79" s="81">
        <f t="shared" si="69"/>
        <v>-46.153846153846153</v>
      </c>
      <c r="BE79" s="70">
        <f t="shared" si="70"/>
        <v>-45.454545454545453</v>
      </c>
      <c r="BF79" s="82"/>
      <c r="BG79" s="82"/>
      <c r="BH79" s="82">
        <v>1</v>
      </c>
      <c r="BI79" s="54">
        <f t="shared" si="71"/>
        <v>1</v>
      </c>
      <c r="BJ79" s="18">
        <f t="shared" si="72"/>
        <v>6</v>
      </c>
      <c r="BK79" s="18">
        <v>1</v>
      </c>
      <c r="BL79" s="18">
        <f t="shared" si="73"/>
        <v>7</v>
      </c>
      <c r="BM79" s="18">
        <f t="shared" si="74"/>
        <v>-6</v>
      </c>
      <c r="BN79" s="18">
        <f t="shared" si="75"/>
        <v>-46.153846153846153</v>
      </c>
      <c r="BO79" s="83"/>
      <c r="BP79" s="84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75"/>
      <c r="CV79" s="56">
        <f t="shared" si="77"/>
        <v>-6</v>
      </c>
      <c r="CW79" s="173">
        <f t="shared" si="76"/>
        <v>-46.153846153846153</v>
      </c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85"/>
      <c r="DK79" s="85">
        <v>1</v>
      </c>
      <c r="DL79" s="85"/>
      <c r="DM79" s="85">
        <v>6</v>
      </c>
      <c r="DN79" s="85">
        <v>7</v>
      </c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</row>
    <row r="80" spans="1:161" s="3" customFormat="1">
      <c r="A80" s="56">
        <v>113</v>
      </c>
      <c r="B80" s="58">
        <v>80030073</v>
      </c>
      <c r="C80" s="59" t="s">
        <v>189</v>
      </c>
      <c r="D80" s="75" t="s">
        <v>188</v>
      </c>
      <c r="E80" s="60" t="s">
        <v>153</v>
      </c>
      <c r="F80" s="60" t="s">
        <v>106</v>
      </c>
      <c r="G80" s="60" t="s">
        <v>107</v>
      </c>
      <c r="H80" s="60" t="s">
        <v>108</v>
      </c>
      <c r="I80" s="56">
        <v>40</v>
      </c>
      <c r="J80" s="56" t="s">
        <v>109</v>
      </c>
      <c r="K80" s="56" t="s">
        <v>113</v>
      </c>
      <c r="L80" s="61">
        <v>0</v>
      </c>
      <c r="M80" s="62">
        <f t="shared" si="43"/>
        <v>0</v>
      </c>
      <c r="N80" s="61">
        <v>4</v>
      </c>
      <c r="O80" s="62">
        <f t="shared" si="44"/>
        <v>1</v>
      </c>
      <c r="P80" s="61">
        <v>11</v>
      </c>
      <c r="Q80" s="62">
        <f t="shared" si="45"/>
        <v>1</v>
      </c>
      <c r="R80" s="61">
        <v>21</v>
      </c>
      <c r="S80" s="63">
        <f t="shared" si="46"/>
        <v>1</v>
      </c>
      <c r="T80" s="61">
        <v>17</v>
      </c>
      <c r="U80" s="63">
        <f t="shared" si="47"/>
        <v>1</v>
      </c>
      <c r="V80" s="61">
        <v>16</v>
      </c>
      <c r="W80" s="63">
        <f t="shared" si="48"/>
        <v>1</v>
      </c>
      <c r="X80" s="61">
        <v>23</v>
      </c>
      <c r="Y80" s="63">
        <f t="shared" si="49"/>
        <v>1</v>
      </c>
      <c r="Z80" s="61">
        <v>16</v>
      </c>
      <c r="AA80" s="63">
        <f t="shared" si="50"/>
        <v>1</v>
      </c>
      <c r="AB80" s="61">
        <v>21</v>
      </c>
      <c r="AC80" s="63">
        <f t="shared" si="51"/>
        <v>1</v>
      </c>
      <c r="AD80" s="64">
        <v>0</v>
      </c>
      <c r="AE80" s="65">
        <f t="shared" si="52"/>
        <v>0</v>
      </c>
      <c r="AF80" s="64">
        <v>0</v>
      </c>
      <c r="AG80" s="65">
        <f t="shared" si="53"/>
        <v>0</v>
      </c>
      <c r="AH80" s="64">
        <v>0</v>
      </c>
      <c r="AI80" s="65">
        <f t="shared" si="54"/>
        <v>0</v>
      </c>
      <c r="AJ80" s="64"/>
      <c r="AK80" s="65">
        <f t="shared" si="55"/>
        <v>0</v>
      </c>
      <c r="AL80" s="64"/>
      <c r="AM80" s="65">
        <f t="shared" si="56"/>
        <v>0</v>
      </c>
      <c r="AN80" s="64"/>
      <c r="AO80" s="65">
        <f t="shared" si="57"/>
        <v>0</v>
      </c>
      <c r="AP80" s="66">
        <f t="shared" si="58"/>
        <v>129</v>
      </c>
      <c r="AQ80" s="66">
        <f t="shared" si="59"/>
        <v>8</v>
      </c>
      <c r="AR80" s="56">
        <v>1</v>
      </c>
      <c r="AS80" s="56"/>
      <c r="AT80" s="56">
        <v>8</v>
      </c>
      <c r="AU80" s="67">
        <f t="shared" si="60"/>
        <v>9</v>
      </c>
      <c r="AV80" s="68">
        <f t="shared" si="61"/>
        <v>1</v>
      </c>
      <c r="AW80" s="68">
        <f t="shared" si="62"/>
        <v>1</v>
      </c>
      <c r="AX80" s="14">
        <f t="shared" si="63"/>
        <v>10</v>
      </c>
      <c r="AY80" s="67">
        <f t="shared" si="64"/>
        <v>12</v>
      </c>
      <c r="AZ80" s="69">
        <f t="shared" si="65"/>
        <v>0</v>
      </c>
      <c r="BA80" s="69">
        <f t="shared" si="66"/>
        <v>-1</v>
      </c>
      <c r="BB80" s="69">
        <f t="shared" si="67"/>
        <v>-2</v>
      </c>
      <c r="BC80" s="67">
        <f t="shared" si="68"/>
        <v>-3</v>
      </c>
      <c r="BD80" s="70">
        <f t="shared" si="69"/>
        <v>-25</v>
      </c>
      <c r="BE80" s="70">
        <f t="shared" si="70"/>
        <v>-20</v>
      </c>
      <c r="BF80" s="71"/>
      <c r="BG80" s="71"/>
      <c r="BH80" s="71"/>
      <c r="BI80" s="54">
        <f t="shared" si="71"/>
        <v>0</v>
      </c>
      <c r="BJ80" s="18">
        <f t="shared" si="72"/>
        <v>9</v>
      </c>
      <c r="BK80" s="18"/>
      <c r="BL80" s="18">
        <f t="shared" si="73"/>
        <v>9</v>
      </c>
      <c r="BM80" s="18">
        <f t="shared" si="74"/>
        <v>-3</v>
      </c>
      <c r="BN80" s="18">
        <f t="shared" si="75"/>
        <v>-25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/>
      <c r="CV80" s="56">
        <f t="shared" si="77"/>
        <v>-3</v>
      </c>
      <c r="CW80" s="173">
        <f t="shared" si="76"/>
        <v>-25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K80" s="3">
        <v>1</v>
      </c>
      <c r="DM80" s="3">
        <v>8</v>
      </c>
      <c r="DN80" s="3">
        <v>9</v>
      </c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</row>
    <row r="81" spans="1:159" s="3" customFormat="1">
      <c r="A81" s="56">
        <v>137</v>
      </c>
      <c r="B81" s="58">
        <v>80030222</v>
      </c>
      <c r="C81" s="59" t="s">
        <v>341</v>
      </c>
      <c r="D81" s="75" t="s">
        <v>337</v>
      </c>
      <c r="E81" s="60" t="s">
        <v>324</v>
      </c>
      <c r="F81" s="60" t="s">
        <v>106</v>
      </c>
      <c r="G81" s="60" t="s">
        <v>107</v>
      </c>
      <c r="H81" s="60" t="s">
        <v>112</v>
      </c>
      <c r="I81" s="56">
        <v>22</v>
      </c>
      <c r="J81" s="56" t="s">
        <v>116</v>
      </c>
      <c r="K81" s="56" t="s">
        <v>110</v>
      </c>
      <c r="L81" s="61">
        <v>9</v>
      </c>
      <c r="M81" s="62">
        <f t="shared" si="43"/>
        <v>1</v>
      </c>
      <c r="N81" s="61">
        <v>10</v>
      </c>
      <c r="O81" s="62">
        <f t="shared" si="44"/>
        <v>1</v>
      </c>
      <c r="P81" s="61">
        <v>15</v>
      </c>
      <c r="Q81" s="62">
        <f t="shared" si="45"/>
        <v>1</v>
      </c>
      <c r="R81" s="61">
        <v>9</v>
      </c>
      <c r="S81" s="63">
        <f t="shared" si="46"/>
        <v>1</v>
      </c>
      <c r="T81" s="61">
        <v>10</v>
      </c>
      <c r="U81" s="63">
        <f t="shared" si="47"/>
        <v>1</v>
      </c>
      <c r="V81" s="61">
        <v>13</v>
      </c>
      <c r="W81" s="63">
        <f t="shared" si="48"/>
        <v>1</v>
      </c>
      <c r="X81" s="61">
        <v>8</v>
      </c>
      <c r="Y81" s="63">
        <f t="shared" si="49"/>
        <v>1</v>
      </c>
      <c r="Z81" s="61">
        <v>15</v>
      </c>
      <c r="AA81" s="63">
        <f t="shared" si="50"/>
        <v>1</v>
      </c>
      <c r="AB81" s="61">
        <v>7</v>
      </c>
      <c r="AC81" s="63">
        <f t="shared" si="51"/>
        <v>1</v>
      </c>
      <c r="AD81" s="64">
        <v>15</v>
      </c>
      <c r="AE81" s="65">
        <f t="shared" si="52"/>
        <v>1</v>
      </c>
      <c r="AF81" s="64">
        <v>10</v>
      </c>
      <c r="AG81" s="65">
        <f t="shared" si="53"/>
        <v>1</v>
      </c>
      <c r="AH81" s="64">
        <v>8</v>
      </c>
      <c r="AI81" s="65">
        <f t="shared" si="54"/>
        <v>1</v>
      </c>
      <c r="AJ81" s="64"/>
      <c r="AK81" s="65">
        <f t="shared" si="55"/>
        <v>0</v>
      </c>
      <c r="AL81" s="64"/>
      <c r="AM81" s="65">
        <f t="shared" si="56"/>
        <v>0</v>
      </c>
      <c r="AN81" s="64"/>
      <c r="AO81" s="65">
        <f t="shared" si="57"/>
        <v>0</v>
      </c>
      <c r="AP81" s="66">
        <f t="shared" si="58"/>
        <v>129</v>
      </c>
      <c r="AQ81" s="66">
        <f t="shared" si="59"/>
        <v>12</v>
      </c>
      <c r="AR81" s="56">
        <v>1</v>
      </c>
      <c r="AS81" s="56"/>
      <c r="AT81" s="56">
        <v>13</v>
      </c>
      <c r="AU81" s="67">
        <f t="shared" si="60"/>
        <v>14</v>
      </c>
      <c r="AV81" s="68">
        <f t="shared" si="61"/>
        <v>1</v>
      </c>
      <c r="AW81" s="68">
        <f t="shared" si="62"/>
        <v>1</v>
      </c>
      <c r="AX81" s="14">
        <f t="shared" si="63"/>
        <v>15</v>
      </c>
      <c r="AY81" s="67">
        <f t="shared" si="64"/>
        <v>17</v>
      </c>
      <c r="AZ81" s="69">
        <f t="shared" si="65"/>
        <v>0</v>
      </c>
      <c r="BA81" s="69">
        <f t="shared" si="66"/>
        <v>-1</v>
      </c>
      <c r="BB81" s="69">
        <f t="shared" si="67"/>
        <v>-2</v>
      </c>
      <c r="BC81" s="67">
        <f t="shared" si="68"/>
        <v>-3</v>
      </c>
      <c r="BD81" s="70">
        <f t="shared" si="69"/>
        <v>-17.647058823529413</v>
      </c>
      <c r="BE81" s="70">
        <f t="shared" si="70"/>
        <v>-13.333333333333334</v>
      </c>
      <c r="BF81" s="71"/>
      <c r="BG81" s="71"/>
      <c r="BH81" s="71">
        <v>1</v>
      </c>
      <c r="BI81" s="54">
        <f t="shared" si="71"/>
        <v>1</v>
      </c>
      <c r="BJ81" s="18">
        <f t="shared" si="72"/>
        <v>13</v>
      </c>
      <c r="BK81" s="18">
        <v>4</v>
      </c>
      <c r="BL81" s="18">
        <f t="shared" si="73"/>
        <v>17</v>
      </c>
      <c r="BM81" s="18">
        <f t="shared" si="74"/>
        <v>0</v>
      </c>
      <c r="BN81" s="18">
        <f t="shared" si="75"/>
        <v>0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/>
      <c r="CV81" s="56">
        <f t="shared" si="77"/>
        <v>-3</v>
      </c>
      <c r="CW81" s="173">
        <f t="shared" si="76"/>
        <v>-17.647058823529413</v>
      </c>
      <c r="CX81" s="60"/>
      <c r="CY81" s="60"/>
      <c r="CZ81" s="60"/>
      <c r="DA81" s="60"/>
      <c r="DB81" s="60"/>
      <c r="DC81" s="75">
        <v>1</v>
      </c>
      <c r="DD81" s="60"/>
      <c r="DE81" s="75"/>
      <c r="DF81" s="60"/>
      <c r="DG81" s="60"/>
      <c r="DH81" s="60"/>
      <c r="DI81" s="60"/>
      <c r="DK81" s="3">
        <v>1</v>
      </c>
      <c r="DM81" s="3">
        <v>11</v>
      </c>
      <c r="DN81" s="3">
        <v>12</v>
      </c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</row>
    <row r="82" spans="1:159" s="3" customFormat="1">
      <c r="A82" s="56">
        <v>174</v>
      </c>
      <c r="B82" s="58">
        <v>80030074</v>
      </c>
      <c r="C82" s="59" t="s">
        <v>190</v>
      </c>
      <c r="D82" s="75" t="s">
        <v>188</v>
      </c>
      <c r="E82" s="60" t="s">
        <v>153</v>
      </c>
      <c r="F82" s="60" t="s">
        <v>106</v>
      </c>
      <c r="G82" s="60" t="s">
        <v>107</v>
      </c>
      <c r="H82" s="60" t="s">
        <v>112</v>
      </c>
      <c r="I82" s="56">
        <v>37</v>
      </c>
      <c r="J82" s="56" t="s">
        <v>116</v>
      </c>
      <c r="K82" s="56" t="s">
        <v>110</v>
      </c>
      <c r="L82" s="61">
        <v>0</v>
      </c>
      <c r="M82" s="62">
        <f t="shared" si="43"/>
        <v>0</v>
      </c>
      <c r="N82" s="61">
        <v>3</v>
      </c>
      <c r="O82" s="62">
        <f t="shared" si="44"/>
        <v>1</v>
      </c>
      <c r="P82" s="61">
        <v>5</v>
      </c>
      <c r="Q82" s="62">
        <f t="shared" si="45"/>
        <v>1</v>
      </c>
      <c r="R82" s="61">
        <v>12</v>
      </c>
      <c r="S82" s="63">
        <f t="shared" si="46"/>
        <v>1</v>
      </c>
      <c r="T82" s="61">
        <v>9</v>
      </c>
      <c r="U82" s="63">
        <f t="shared" si="47"/>
        <v>1</v>
      </c>
      <c r="V82" s="61">
        <v>10</v>
      </c>
      <c r="W82" s="63">
        <f t="shared" si="48"/>
        <v>1</v>
      </c>
      <c r="X82" s="61">
        <v>18</v>
      </c>
      <c r="Y82" s="63">
        <f t="shared" si="49"/>
        <v>1</v>
      </c>
      <c r="Z82" s="61">
        <v>15</v>
      </c>
      <c r="AA82" s="63">
        <f t="shared" si="50"/>
        <v>1</v>
      </c>
      <c r="AB82" s="61">
        <v>15</v>
      </c>
      <c r="AC82" s="63">
        <f t="shared" si="51"/>
        <v>1</v>
      </c>
      <c r="AD82" s="64">
        <v>9</v>
      </c>
      <c r="AE82" s="65">
        <f t="shared" si="52"/>
        <v>1</v>
      </c>
      <c r="AF82" s="64">
        <v>16</v>
      </c>
      <c r="AG82" s="65">
        <f t="shared" si="53"/>
        <v>1</v>
      </c>
      <c r="AH82" s="64">
        <v>16</v>
      </c>
      <c r="AI82" s="65">
        <f t="shared" si="54"/>
        <v>1</v>
      </c>
      <c r="AJ82" s="64"/>
      <c r="AK82" s="65">
        <f t="shared" si="55"/>
        <v>0</v>
      </c>
      <c r="AL82" s="64"/>
      <c r="AM82" s="65">
        <f t="shared" si="56"/>
        <v>0</v>
      </c>
      <c r="AN82" s="64"/>
      <c r="AO82" s="65">
        <f t="shared" si="57"/>
        <v>0</v>
      </c>
      <c r="AP82" s="66">
        <f t="shared" si="58"/>
        <v>128</v>
      </c>
      <c r="AQ82" s="66">
        <f t="shared" si="59"/>
        <v>11</v>
      </c>
      <c r="AR82" s="56">
        <v>1</v>
      </c>
      <c r="AS82" s="56"/>
      <c r="AT82" s="56">
        <v>14</v>
      </c>
      <c r="AU82" s="67">
        <f t="shared" si="60"/>
        <v>15</v>
      </c>
      <c r="AV82" s="68">
        <f t="shared" si="61"/>
        <v>1</v>
      </c>
      <c r="AW82" s="68">
        <f t="shared" si="62"/>
        <v>1</v>
      </c>
      <c r="AX82" s="14">
        <f t="shared" si="63"/>
        <v>14</v>
      </c>
      <c r="AY82" s="67">
        <f t="shared" si="64"/>
        <v>16</v>
      </c>
      <c r="AZ82" s="69">
        <f t="shared" si="65"/>
        <v>0</v>
      </c>
      <c r="BA82" s="69">
        <f t="shared" si="66"/>
        <v>-1</v>
      </c>
      <c r="BB82" s="69">
        <f t="shared" si="67"/>
        <v>0</v>
      </c>
      <c r="BC82" s="67">
        <f t="shared" si="68"/>
        <v>-1</v>
      </c>
      <c r="BD82" s="70">
        <f t="shared" si="69"/>
        <v>-6.25</v>
      </c>
      <c r="BE82" s="70">
        <f t="shared" si="70"/>
        <v>0</v>
      </c>
      <c r="BF82" s="71"/>
      <c r="BG82" s="71"/>
      <c r="BH82" s="71">
        <v>2</v>
      </c>
      <c r="BI82" s="54">
        <f t="shared" si="71"/>
        <v>2</v>
      </c>
      <c r="BJ82" s="18">
        <f t="shared" si="72"/>
        <v>13</v>
      </c>
      <c r="BK82" s="18">
        <v>3</v>
      </c>
      <c r="BL82" s="18">
        <f t="shared" si="73"/>
        <v>16</v>
      </c>
      <c r="BM82" s="18">
        <f t="shared" si="74"/>
        <v>0</v>
      </c>
      <c r="BN82" s="18">
        <f t="shared" si="75"/>
        <v>0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/>
      <c r="CV82" s="56">
        <f t="shared" si="77"/>
        <v>-1</v>
      </c>
      <c r="CW82" s="173">
        <f t="shared" si="76"/>
        <v>-6.25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K82" s="3">
        <v>1</v>
      </c>
      <c r="DM82" s="3">
        <v>14</v>
      </c>
      <c r="DN82" s="3">
        <v>15</v>
      </c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</row>
    <row r="83" spans="1:159" s="3" customFormat="1">
      <c r="A83" s="56">
        <v>28</v>
      </c>
      <c r="B83" s="76">
        <v>80030186</v>
      </c>
      <c r="C83" s="59" t="s">
        <v>304</v>
      </c>
      <c r="D83" s="75" t="s">
        <v>284</v>
      </c>
      <c r="E83" s="75" t="s">
        <v>284</v>
      </c>
      <c r="F83" s="77" t="s">
        <v>106</v>
      </c>
      <c r="G83" s="77" t="s">
        <v>107</v>
      </c>
      <c r="H83" s="77" t="s">
        <v>108</v>
      </c>
      <c r="I83" s="78">
        <v>40</v>
      </c>
      <c r="J83" s="78" t="s">
        <v>116</v>
      </c>
      <c r="K83" s="78" t="s">
        <v>110</v>
      </c>
      <c r="L83" s="162">
        <v>12</v>
      </c>
      <c r="M83" s="79">
        <f t="shared" si="43"/>
        <v>1</v>
      </c>
      <c r="N83" s="162">
        <v>11</v>
      </c>
      <c r="O83" s="79">
        <f t="shared" si="44"/>
        <v>1</v>
      </c>
      <c r="P83" s="162">
        <v>15</v>
      </c>
      <c r="Q83" s="79">
        <f t="shared" si="45"/>
        <v>1</v>
      </c>
      <c r="R83" s="162">
        <v>11</v>
      </c>
      <c r="S83" s="63">
        <f t="shared" si="46"/>
        <v>1</v>
      </c>
      <c r="T83" s="161">
        <v>8</v>
      </c>
      <c r="U83" s="63">
        <f t="shared" si="47"/>
        <v>1</v>
      </c>
      <c r="V83" s="161">
        <v>17</v>
      </c>
      <c r="W83" s="63">
        <f t="shared" si="48"/>
        <v>1</v>
      </c>
      <c r="X83" s="161">
        <v>20</v>
      </c>
      <c r="Y83" s="63">
        <f t="shared" si="49"/>
        <v>1</v>
      </c>
      <c r="Z83" s="161">
        <v>16</v>
      </c>
      <c r="AA83" s="63">
        <f t="shared" si="50"/>
        <v>1</v>
      </c>
      <c r="AB83" s="161">
        <v>18</v>
      </c>
      <c r="AC83" s="63">
        <f t="shared" si="51"/>
        <v>1</v>
      </c>
      <c r="AD83" s="64">
        <v>0</v>
      </c>
      <c r="AE83" s="65">
        <f t="shared" si="52"/>
        <v>0</v>
      </c>
      <c r="AF83" s="64">
        <v>0</v>
      </c>
      <c r="AG83" s="65">
        <f t="shared" si="53"/>
        <v>0</v>
      </c>
      <c r="AH83" s="64">
        <v>0</v>
      </c>
      <c r="AI83" s="65">
        <f t="shared" si="54"/>
        <v>0</v>
      </c>
      <c r="AJ83" s="80"/>
      <c r="AK83" s="79">
        <f t="shared" si="55"/>
        <v>0</v>
      </c>
      <c r="AL83" s="80"/>
      <c r="AM83" s="79">
        <f t="shared" si="56"/>
        <v>0</v>
      </c>
      <c r="AN83" s="80"/>
      <c r="AO83" s="79">
        <f t="shared" si="57"/>
        <v>0</v>
      </c>
      <c r="AP83" s="66">
        <f t="shared" si="58"/>
        <v>128</v>
      </c>
      <c r="AQ83" s="66">
        <f t="shared" si="59"/>
        <v>9</v>
      </c>
      <c r="AR83" s="57">
        <v>1</v>
      </c>
      <c r="AS83" s="57"/>
      <c r="AT83" s="57">
        <v>5</v>
      </c>
      <c r="AU83" s="67">
        <f t="shared" si="60"/>
        <v>6</v>
      </c>
      <c r="AV83" s="68">
        <f t="shared" si="61"/>
        <v>1</v>
      </c>
      <c r="AW83" s="68">
        <f t="shared" si="62"/>
        <v>1</v>
      </c>
      <c r="AX83" s="14">
        <f t="shared" si="63"/>
        <v>11</v>
      </c>
      <c r="AY83" s="67">
        <f t="shared" si="64"/>
        <v>13</v>
      </c>
      <c r="AZ83" s="69">
        <f t="shared" si="65"/>
        <v>0</v>
      </c>
      <c r="BA83" s="69">
        <f t="shared" si="66"/>
        <v>-1</v>
      </c>
      <c r="BB83" s="69">
        <f t="shared" si="67"/>
        <v>-6</v>
      </c>
      <c r="BC83" s="67">
        <f t="shared" si="68"/>
        <v>-7</v>
      </c>
      <c r="BD83" s="81">
        <f t="shared" si="69"/>
        <v>-53.846153846153847</v>
      </c>
      <c r="BE83" s="70">
        <f t="shared" si="70"/>
        <v>-54.54545454545454</v>
      </c>
      <c r="BF83" s="82"/>
      <c r="BG83" s="82"/>
      <c r="BH83" s="82">
        <v>1</v>
      </c>
      <c r="BI83" s="54">
        <f t="shared" si="71"/>
        <v>1</v>
      </c>
      <c r="BJ83" s="18">
        <f t="shared" si="72"/>
        <v>5</v>
      </c>
      <c r="BK83" s="18"/>
      <c r="BL83" s="18">
        <f t="shared" si="73"/>
        <v>5</v>
      </c>
      <c r="BM83" s="18">
        <f t="shared" si="74"/>
        <v>-8</v>
      </c>
      <c r="BN83" s="18">
        <f t="shared" si="75"/>
        <v>-61.53846153846154</v>
      </c>
      <c r="BO83" s="83"/>
      <c r="BP83" s="84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75"/>
      <c r="CV83" s="56">
        <f t="shared" si="77"/>
        <v>-7</v>
      </c>
      <c r="CW83" s="173">
        <f t="shared" si="76"/>
        <v>-53.846153846153847</v>
      </c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85"/>
      <c r="DK83" s="85">
        <v>1</v>
      </c>
      <c r="DL83" s="85"/>
      <c r="DM83" s="85">
        <v>6</v>
      </c>
      <c r="DN83" s="85">
        <v>7</v>
      </c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</row>
    <row r="84" spans="1:159" s="3" customFormat="1">
      <c r="A84" s="56">
        <v>92</v>
      </c>
      <c r="B84" s="58">
        <v>80030055</v>
      </c>
      <c r="C84" s="59" t="s">
        <v>167</v>
      </c>
      <c r="D84" s="75" t="s">
        <v>168</v>
      </c>
      <c r="E84" s="60" t="s">
        <v>153</v>
      </c>
      <c r="F84" s="60" t="s">
        <v>106</v>
      </c>
      <c r="G84" s="60" t="s">
        <v>107</v>
      </c>
      <c r="H84" s="60" t="s">
        <v>108</v>
      </c>
      <c r="I84" s="56">
        <v>23</v>
      </c>
      <c r="J84" s="56" t="s">
        <v>116</v>
      </c>
      <c r="K84" s="56" t="s">
        <v>110</v>
      </c>
      <c r="L84" s="61">
        <v>17</v>
      </c>
      <c r="M84" s="62">
        <f t="shared" si="43"/>
        <v>1</v>
      </c>
      <c r="N84" s="61">
        <v>21</v>
      </c>
      <c r="O84" s="62">
        <f t="shared" si="44"/>
        <v>1</v>
      </c>
      <c r="P84" s="61">
        <v>16</v>
      </c>
      <c r="Q84" s="62">
        <f t="shared" si="45"/>
        <v>1</v>
      </c>
      <c r="R84" s="61">
        <v>15</v>
      </c>
      <c r="S84" s="63">
        <f t="shared" si="46"/>
        <v>1</v>
      </c>
      <c r="T84" s="61">
        <v>16</v>
      </c>
      <c r="U84" s="63">
        <f t="shared" si="47"/>
        <v>1</v>
      </c>
      <c r="V84" s="61">
        <v>13</v>
      </c>
      <c r="W84" s="63">
        <f t="shared" si="48"/>
        <v>1</v>
      </c>
      <c r="X84" s="61">
        <v>7</v>
      </c>
      <c r="Y84" s="63">
        <f t="shared" si="49"/>
        <v>1</v>
      </c>
      <c r="Z84" s="61">
        <v>9</v>
      </c>
      <c r="AA84" s="63">
        <f t="shared" si="50"/>
        <v>1</v>
      </c>
      <c r="AB84" s="61">
        <v>11</v>
      </c>
      <c r="AC84" s="63">
        <f t="shared" si="51"/>
        <v>1</v>
      </c>
      <c r="AD84" s="64">
        <v>0</v>
      </c>
      <c r="AE84" s="65">
        <f t="shared" si="52"/>
        <v>0</v>
      </c>
      <c r="AF84" s="64">
        <v>0</v>
      </c>
      <c r="AG84" s="65">
        <f t="shared" si="53"/>
        <v>0</v>
      </c>
      <c r="AH84" s="64">
        <v>0</v>
      </c>
      <c r="AI84" s="65">
        <f t="shared" si="54"/>
        <v>0</v>
      </c>
      <c r="AJ84" s="64"/>
      <c r="AK84" s="65">
        <f t="shared" si="55"/>
        <v>0</v>
      </c>
      <c r="AL84" s="64"/>
      <c r="AM84" s="65">
        <f t="shared" si="56"/>
        <v>0</v>
      </c>
      <c r="AN84" s="64"/>
      <c r="AO84" s="65">
        <f t="shared" si="57"/>
        <v>0</v>
      </c>
      <c r="AP84" s="66">
        <f t="shared" si="58"/>
        <v>125</v>
      </c>
      <c r="AQ84" s="66">
        <f t="shared" si="59"/>
        <v>9</v>
      </c>
      <c r="AR84" s="56">
        <v>1</v>
      </c>
      <c r="AS84" s="56"/>
      <c r="AT84" s="56">
        <v>8</v>
      </c>
      <c r="AU84" s="67">
        <f t="shared" si="60"/>
        <v>9</v>
      </c>
      <c r="AV84" s="68">
        <f t="shared" si="61"/>
        <v>1</v>
      </c>
      <c r="AW84" s="68">
        <f t="shared" si="62"/>
        <v>1</v>
      </c>
      <c r="AX84" s="14">
        <f t="shared" si="63"/>
        <v>11</v>
      </c>
      <c r="AY84" s="67">
        <f t="shared" si="64"/>
        <v>13</v>
      </c>
      <c r="AZ84" s="69">
        <f t="shared" si="65"/>
        <v>0</v>
      </c>
      <c r="BA84" s="69">
        <f t="shared" si="66"/>
        <v>-1</v>
      </c>
      <c r="BB84" s="69">
        <f t="shared" si="67"/>
        <v>-3</v>
      </c>
      <c r="BC84" s="67">
        <f t="shared" si="68"/>
        <v>-4</v>
      </c>
      <c r="BD84" s="70">
        <f t="shared" si="69"/>
        <v>-30.76923076923077</v>
      </c>
      <c r="BE84" s="70">
        <f t="shared" si="70"/>
        <v>-27.27272727272727</v>
      </c>
      <c r="BF84" s="71"/>
      <c r="BG84" s="71"/>
      <c r="BH84" s="71">
        <v>1</v>
      </c>
      <c r="BI84" s="54">
        <f t="shared" si="71"/>
        <v>1</v>
      </c>
      <c r="BJ84" s="18">
        <f t="shared" si="72"/>
        <v>8</v>
      </c>
      <c r="BK84" s="18">
        <v>5</v>
      </c>
      <c r="BL84" s="18">
        <f t="shared" si="73"/>
        <v>13</v>
      </c>
      <c r="BM84" s="18">
        <f t="shared" si="74"/>
        <v>0</v>
      </c>
      <c r="BN84" s="18">
        <f t="shared" si="75"/>
        <v>0</v>
      </c>
      <c r="BO84" s="73"/>
      <c r="BP84" s="55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 t="shared" si="77"/>
        <v>-4</v>
      </c>
      <c r="CW84" s="173">
        <f t="shared" si="76"/>
        <v>-30.76923076923077</v>
      </c>
      <c r="CX84" s="60"/>
      <c r="CY84" s="60"/>
      <c r="CZ84" s="60"/>
      <c r="DA84" s="60"/>
      <c r="DB84" s="60"/>
      <c r="DC84" s="75">
        <v>1</v>
      </c>
      <c r="DD84" s="60"/>
      <c r="DE84" s="75"/>
      <c r="DF84" s="60"/>
      <c r="DG84" s="60"/>
      <c r="DH84" s="60"/>
      <c r="DI84" s="60"/>
      <c r="DK84" s="3">
        <v>1</v>
      </c>
      <c r="DM84" s="3">
        <v>5</v>
      </c>
      <c r="DN84" s="3">
        <v>6</v>
      </c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</row>
    <row r="85" spans="1:159" s="3" customFormat="1">
      <c r="A85" s="56">
        <v>27</v>
      </c>
      <c r="B85" s="76">
        <v>80030008</v>
      </c>
      <c r="C85" s="59" t="s">
        <v>119</v>
      </c>
      <c r="D85" s="75" t="s">
        <v>120</v>
      </c>
      <c r="E85" s="75" t="s">
        <v>105</v>
      </c>
      <c r="F85" s="77" t="s">
        <v>106</v>
      </c>
      <c r="G85" s="77" t="s">
        <v>107</v>
      </c>
      <c r="H85" s="77" t="s">
        <v>108</v>
      </c>
      <c r="I85" s="78">
        <v>22</v>
      </c>
      <c r="J85" s="78" t="s">
        <v>116</v>
      </c>
      <c r="K85" s="78" t="s">
        <v>110</v>
      </c>
      <c r="L85" s="61">
        <v>10</v>
      </c>
      <c r="M85" s="62">
        <f t="shared" si="43"/>
        <v>1</v>
      </c>
      <c r="N85" s="61">
        <v>13</v>
      </c>
      <c r="O85" s="62">
        <f t="shared" si="44"/>
        <v>1</v>
      </c>
      <c r="P85" s="61">
        <v>13</v>
      </c>
      <c r="Q85" s="62">
        <f t="shared" si="45"/>
        <v>1</v>
      </c>
      <c r="R85" s="61">
        <v>11</v>
      </c>
      <c r="S85" s="63">
        <f t="shared" si="46"/>
        <v>1</v>
      </c>
      <c r="T85" s="61">
        <v>19</v>
      </c>
      <c r="U85" s="63">
        <f t="shared" si="47"/>
        <v>1</v>
      </c>
      <c r="V85" s="61">
        <v>18</v>
      </c>
      <c r="W85" s="63">
        <f t="shared" si="48"/>
        <v>1</v>
      </c>
      <c r="X85" s="61">
        <v>13</v>
      </c>
      <c r="Y85" s="63">
        <f t="shared" si="49"/>
        <v>1</v>
      </c>
      <c r="Z85" s="61">
        <v>12</v>
      </c>
      <c r="AA85" s="63">
        <f t="shared" si="50"/>
        <v>1</v>
      </c>
      <c r="AB85" s="61">
        <v>15</v>
      </c>
      <c r="AC85" s="63">
        <f t="shared" si="51"/>
        <v>1</v>
      </c>
      <c r="AD85" s="64">
        <v>0</v>
      </c>
      <c r="AE85" s="65">
        <f t="shared" si="52"/>
        <v>0</v>
      </c>
      <c r="AF85" s="64">
        <v>0</v>
      </c>
      <c r="AG85" s="65">
        <f t="shared" si="53"/>
        <v>0</v>
      </c>
      <c r="AH85" s="64">
        <v>0</v>
      </c>
      <c r="AI85" s="65">
        <f t="shared" si="54"/>
        <v>0</v>
      </c>
      <c r="AJ85" s="80"/>
      <c r="AK85" s="79">
        <f t="shared" si="55"/>
        <v>0</v>
      </c>
      <c r="AL85" s="80"/>
      <c r="AM85" s="79">
        <f t="shared" si="56"/>
        <v>0</v>
      </c>
      <c r="AN85" s="80"/>
      <c r="AO85" s="79">
        <f t="shared" si="57"/>
        <v>0</v>
      </c>
      <c r="AP85" s="66">
        <f t="shared" si="58"/>
        <v>124</v>
      </c>
      <c r="AQ85" s="66">
        <f t="shared" si="59"/>
        <v>9</v>
      </c>
      <c r="AR85" s="57">
        <v>1</v>
      </c>
      <c r="AS85" s="57"/>
      <c r="AT85" s="57">
        <v>5</v>
      </c>
      <c r="AU85" s="67">
        <f t="shared" si="60"/>
        <v>6</v>
      </c>
      <c r="AV85" s="68">
        <f t="shared" si="61"/>
        <v>1</v>
      </c>
      <c r="AW85" s="68">
        <f t="shared" si="62"/>
        <v>1</v>
      </c>
      <c r="AX85" s="14">
        <f t="shared" si="63"/>
        <v>11</v>
      </c>
      <c r="AY85" s="67">
        <f t="shared" si="64"/>
        <v>13</v>
      </c>
      <c r="AZ85" s="69">
        <f t="shared" si="65"/>
        <v>0</v>
      </c>
      <c r="BA85" s="69">
        <f t="shared" si="66"/>
        <v>-1</v>
      </c>
      <c r="BB85" s="69">
        <f t="shared" si="67"/>
        <v>-6</v>
      </c>
      <c r="BC85" s="67">
        <f t="shared" si="68"/>
        <v>-7</v>
      </c>
      <c r="BD85" s="81">
        <f t="shared" si="69"/>
        <v>-53.846153846153847</v>
      </c>
      <c r="BE85" s="70">
        <f t="shared" si="70"/>
        <v>-54.54545454545454</v>
      </c>
      <c r="BF85" s="82"/>
      <c r="BG85" s="82"/>
      <c r="BH85" s="82"/>
      <c r="BI85" s="54">
        <f t="shared" si="71"/>
        <v>0</v>
      </c>
      <c r="BJ85" s="18">
        <f t="shared" si="72"/>
        <v>6</v>
      </c>
      <c r="BK85" s="18"/>
      <c r="BL85" s="18">
        <f t="shared" si="73"/>
        <v>6</v>
      </c>
      <c r="BM85" s="18">
        <f t="shared" si="74"/>
        <v>-7</v>
      </c>
      <c r="BN85" s="18">
        <f t="shared" si="75"/>
        <v>-53.846153846153847</v>
      </c>
      <c r="BO85" s="83"/>
      <c r="BP85" s="84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75"/>
      <c r="CV85" s="56">
        <f t="shared" si="77"/>
        <v>-7</v>
      </c>
      <c r="CW85" s="173">
        <f t="shared" si="76"/>
        <v>-53.846153846153847</v>
      </c>
      <c r="CX85" s="75"/>
      <c r="CY85" s="75"/>
      <c r="CZ85" s="75"/>
      <c r="DA85" s="75"/>
      <c r="DB85" s="75"/>
      <c r="DC85" s="75">
        <v>1</v>
      </c>
      <c r="DD85" s="75"/>
      <c r="DE85" s="75"/>
      <c r="DF85" s="75"/>
      <c r="DG85" s="75"/>
      <c r="DH85" s="75"/>
      <c r="DI85" s="75"/>
      <c r="DJ85" s="85"/>
      <c r="DK85" s="85">
        <v>1</v>
      </c>
      <c r="DL85" s="85"/>
      <c r="DM85" s="85">
        <v>5</v>
      </c>
      <c r="DN85" s="85">
        <v>6</v>
      </c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</row>
    <row r="86" spans="1:159" s="3" customFormat="1">
      <c r="A86" s="56">
        <v>30</v>
      </c>
      <c r="B86" s="76">
        <v>80030065</v>
      </c>
      <c r="C86" s="59" t="s">
        <v>180</v>
      </c>
      <c r="D86" s="75" t="s">
        <v>175</v>
      </c>
      <c r="E86" s="75" t="s">
        <v>153</v>
      </c>
      <c r="F86" s="77" t="s">
        <v>106</v>
      </c>
      <c r="G86" s="77" t="s">
        <v>107</v>
      </c>
      <c r="H86" s="77" t="s">
        <v>108</v>
      </c>
      <c r="I86" s="78">
        <v>40</v>
      </c>
      <c r="J86" s="78" t="s">
        <v>116</v>
      </c>
      <c r="K86" s="78" t="s">
        <v>113</v>
      </c>
      <c r="L86" s="61">
        <v>0</v>
      </c>
      <c r="M86" s="62">
        <f t="shared" si="43"/>
        <v>0</v>
      </c>
      <c r="N86" s="61">
        <v>17</v>
      </c>
      <c r="O86" s="62">
        <f t="shared" si="44"/>
        <v>1</v>
      </c>
      <c r="P86" s="61">
        <v>20</v>
      </c>
      <c r="Q86" s="62">
        <f t="shared" si="45"/>
        <v>1</v>
      </c>
      <c r="R86" s="61">
        <v>13</v>
      </c>
      <c r="S86" s="63">
        <f t="shared" si="46"/>
        <v>1</v>
      </c>
      <c r="T86" s="61">
        <v>13</v>
      </c>
      <c r="U86" s="63">
        <f t="shared" si="47"/>
        <v>1</v>
      </c>
      <c r="V86" s="61">
        <v>14</v>
      </c>
      <c r="W86" s="63">
        <f t="shared" si="48"/>
        <v>1</v>
      </c>
      <c r="X86" s="61">
        <v>16</v>
      </c>
      <c r="Y86" s="63">
        <f t="shared" si="49"/>
        <v>1</v>
      </c>
      <c r="Z86" s="61">
        <v>14</v>
      </c>
      <c r="AA86" s="63">
        <f t="shared" si="50"/>
        <v>1</v>
      </c>
      <c r="AB86" s="61">
        <v>17</v>
      </c>
      <c r="AC86" s="63">
        <f t="shared" si="51"/>
        <v>1</v>
      </c>
      <c r="AD86" s="89">
        <v>0</v>
      </c>
      <c r="AE86" s="65">
        <f t="shared" si="52"/>
        <v>0</v>
      </c>
      <c r="AF86" s="89">
        <v>0</v>
      </c>
      <c r="AG86" s="65">
        <f t="shared" si="53"/>
        <v>0</v>
      </c>
      <c r="AH86" s="89">
        <v>0</v>
      </c>
      <c r="AI86" s="65">
        <f t="shared" si="54"/>
        <v>0</v>
      </c>
      <c r="AJ86" s="80"/>
      <c r="AK86" s="79">
        <f t="shared" si="55"/>
        <v>0</v>
      </c>
      <c r="AL86" s="80"/>
      <c r="AM86" s="79">
        <f t="shared" si="56"/>
        <v>0</v>
      </c>
      <c r="AN86" s="80"/>
      <c r="AO86" s="79">
        <f t="shared" si="57"/>
        <v>0</v>
      </c>
      <c r="AP86" s="66">
        <f t="shared" si="58"/>
        <v>124</v>
      </c>
      <c r="AQ86" s="66">
        <f t="shared" si="59"/>
        <v>8</v>
      </c>
      <c r="AR86" s="57">
        <v>1</v>
      </c>
      <c r="AS86" s="57"/>
      <c r="AT86" s="57">
        <v>5</v>
      </c>
      <c r="AU86" s="67">
        <f t="shared" si="60"/>
        <v>6</v>
      </c>
      <c r="AV86" s="68">
        <f t="shared" si="61"/>
        <v>1</v>
      </c>
      <c r="AW86" s="68">
        <f t="shared" si="62"/>
        <v>1</v>
      </c>
      <c r="AX86" s="14">
        <f t="shared" si="63"/>
        <v>10</v>
      </c>
      <c r="AY86" s="67">
        <f t="shared" si="64"/>
        <v>12</v>
      </c>
      <c r="AZ86" s="69">
        <f t="shared" si="65"/>
        <v>0</v>
      </c>
      <c r="BA86" s="69">
        <f t="shared" si="66"/>
        <v>-1</v>
      </c>
      <c r="BB86" s="69">
        <f t="shared" si="67"/>
        <v>-5</v>
      </c>
      <c r="BC86" s="67">
        <f t="shared" si="68"/>
        <v>-6</v>
      </c>
      <c r="BD86" s="81">
        <f t="shared" si="69"/>
        <v>-50</v>
      </c>
      <c r="BE86" s="70">
        <f t="shared" si="70"/>
        <v>-50</v>
      </c>
      <c r="BF86" s="82">
        <v>1</v>
      </c>
      <c r="BG86" s="82"/>
      <c r="BH86" s="82"/>
      <c r="BI86" s="54">
        <f t="shared" si="71"/>
        <v>1</v>
      </c>
      <c r="BJ86" s="18">
        <f t="shared" si="72"/>
        <v>5</v>
      </c>
      <c r="BK86" s="18">
        <v>1</v>
      </c>
      <c r="BL86" s="18">
        <f t="shared" si="73"/>
        <v>6</v>
      </c>
      <c r="BM86" s="18">
        <f t="shared" si="74"/>
        <v>-6</v>
      </c>
      <c r="BN86" s="18">
        <f t="shared" si="75"/>
        <v>-50</v>
      </c>
      <c r="BO86" s="83"/>
      <c r="BP86" s="84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75"/>
      <c r="CV86" s="56">
        <f t="shared" si="77"/>
        <v>-6</v>
      </c>
      <c r="CW86" s="173">
        <f t="shared" si="76"/>
        <v>-50</v>
      </c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85"/>
      <c r="DK86" s="85">
        <v>1</v>
      </c>
      <c r="DL86" s="85"/>
      <c r="DM86" s="85">
        <v>5</v>
      </c>
      <c r="DN86" s="85">
        <v>6</v>
      </c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</row>
    <row r="87" spans="1:159" s="3" customFormat="1">
      <c r="A87" s="56">
        <v>110</v>
      </c>
      <c r="B87" s="58">
        <v>80030043</v>
      </c>
      <c r="C87" s="59" t="s">
        <v>154</v>
      </c>
      <c r="D87" s="75" t="s">
        <v>152</v>
      </c>
      <c r="E87" s="60" t="s">
        <v>153</v>
      </c>
      <c r="F87" s="60" t="s">
        <v>106</v>
      </c>
      <c r="G87" s="60" t="s">
        <v>107</v>
      </c>
      <c r="H87" s="60" t="s">
        <v>108</v>
      </c>
      <c r="I87" s="56">
        <v>50</v>
      </c>
      <c r="J87" s="56" t="s">
        <v>116</v>
      </c>
      <c r="K87" s="56" t="s">
        <v>110</v>
      </c>
      <c r="L87" s="61">
        <v>0</v>
      </c>
      <c r="M87" s="62">
        <f t="shared" si="43"/>
        <v>0</v>
      </c>
      <c r="N87" s="61">
        <v>12</v>
      </c>
      <c r="O87" s="62">
        <f t="shared" si="44"/>
        <v>1</v>
      </c>
      <c r="P87" s="61">
        <v>13</v>
      </c>
      <c r="Q87" s="62">
        <f t="shared" si="45"/>
        <v>1</v>
      </c>
      <c r="R87" s="61">
        <v>14</v>
      </c>
      <c r="S87" s="63">
        <f t="shared" si="46"/>
        <v>1</v>
      </c>
      <c r="T87" s="61">
        <v>21</v>
      </c>
      <c r="U87" s="63">
        <f t="shared" si="47"/>
        <v>1</v>
      </c>
      <c r="V87" s="61">
        <v>20</v>
      </c>
      <c r="W87" s="63">
        <f t="shared" si="48"/>
        <v>1</v>
      </c>
      <c r="X87" s="61">
        <v>19</v>
      </c>
      <c r="Y87" s="63">
        <f t="shared" si="49"/>
        <v>1</v>
      </c>
      <c r="Z87" s="61">
        <v>12</v>
      </c>
      <c r="AA87" s="63">
        <f t="shared" si="50"/>
        <v>1</v>
      </c>
      <c r="AB87" s="61">
        <v>13</v>
      </c>
      <c r="AC87" s="63">
        <f t="shared" si="51"/>
        <v>1</v>
      </c>
      <c r="AD87" s="64">
        <v>0</v>
      </c>
      <c r="AE87" s="65">
        <f t="shared" si="52"/>
        <v>0</v>
      </c>
      <c r="AF87" s="64">
        <v>0</v>
      </c>
      <c r="AG87" s="65">
        <f t="shared" si="53"/>
        <v>0</v>
      </c>
      <c r="AH87" s="64">
        <v>0</v>
      </c>
      <c r="AI87" s="65">
        <f t="shared" si="54"/>
        <v>0</v>
      </c>
      <c r="AJ87" s="64"/>
      <c r="AK87" s="65">
        <f t="shared" si="55"/>
        <v>0</v>
      </c>
      <c r="AL87" s="64"/>
      <c r="AM87" s="65">
        <f t="shared" si="56"/>
        <v>0</v>
      </c>
      <c r="AN87" s="64"/>
      <c r="AO87" s="65">
        <f t="shared" si="57"/>
        <v>0</v>
      </c>
      <c r="AP87" s="66">
        <f t="shared" si="58"/>
        <v>124</v>
      </c>
      <c r="AQ87" s="66">
        <f t="shared" si="59"/>
        <v>8</v>
      </c>
      <c r="AR87" s="56">
        <v>1</v>
      </c>
      <c r="AS87" s="56"/>
      <c r="AT87" s="56">
        <v>8</v>
      </c>
      <c r="AU87" s="67">
        <f t="shared" si="60"/>
        <v>9</v>
      </c>
      <c r="AV87" s="68">
        <f t="shared" si="61"/>
        <v>1</v>
      </c>
      <c r="AW87" s="68">
        <f t="shared" si="62"/>
        <v>1</v>
      </c>
      <c r="AX87" s="14">
        <f t="shared" si="63"/>
        <v>10</v>
      </c>
      <c r="AY87" s="67">
        <f t="shared" si="64"/>
        <v>12</v>
      </c>
      <c r="AZ87" s="69">
        <f t="shared" si="65"/>
        <v>0</v>
      </c>
      <c r="BA87" s="69">
        <f t="shared" si="66"/>
        <v>-1</v>
      </c>
      <c r="BB87" s="69">
        <f t="shared" si="67"/>
        <v>-2</v>
      </c>
      <c r="BC87" s="67">
        <f t="shared" si="68"/>
        <v>-3</v>
      </c>
      <c r="BD87" s="70">
        <f t="shared" si="69"/>
        <v>-25</v>
      </c>
      <c r="BE87" s="70">
        <f t="shared" si="70"/>
        <v>-20</v>
      </c>
      <c r="BF87" s="71"/>
      <c r="BG87" s="71"/>
      <c r="BH87" s="71"/>
      <c r="BI87" s="54">
        <f t="shared" si="71"/>
        <v>0</v>
      </c>
      <c r="BJ87" s="18">
        <f t="shared" si="72"/>
        <v>9</v>
      </c>
      <c r="BK87" s="18"/>
      <c r="BL87" s="18">
        <f t="shared" si="73"/>
        <v>9</v>
      </c>
      <c r="BM87" s="18">
        <f t="shared" si="74"/>
        <v>-3</v>
      </c>
      <c r="BN87" s="18">
        <f t="shared" si="75"/>
        <v>-25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>
        <v>1</v>
      </c>
      <c r="CV87" s="56">
        <f>BC87+CU87</f>
        <v>-2</v>
      </c>
      <c r="CW87" s="173">
        <f t="shared" si="76"/>
        <v>-16.666666666666664</v>
      </c>
      <c r="CX87" s="60"/>
      <c r="CY87" s="60"/>
      <c r="CZ87" s="60"/>
      <c r="DA87" s="60"/>
      <c r="DB87" s="60"/>
      <c r="DC87" s="75"/>
      <c r="DD87" s="60"/>
      <c r="DE87" s="75"/>
      <c r="DF87" s="60"/>
      <c r="DG87" s="60"/>
      <c r="DH87" s="60"/>
      <c r="DI87" s="60"/>
      <c r="DK87" s="3">
        <v>1</v>
      </c>
      <c r="DM87" s="3">
        <v>8</v>
      </c>
      <c r="DN87" s="3">
        <v>9</v>
      </c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</row>
    <row r="88" spans="1:159" s="3" customFormat="1">
      <c r="A88" s="56">
        <v>145</v>
      </c>
      <c r="B88" s="58">
        <v>80030077</v>
      </c>
      <c r="C88" s="59" t="s">
        <v>194</v>
      </c>
      <c r="D88" s="75" t="s">
        <v>193</v>
      </c>
      <c r="E88" s="60" t="s">
        <v>153</v>
      </c>
      <c r="F88" s="60" t="s">
        <v>106</v>
      </c>
      <c r="G88" s="60" t="s">
        <v>107</v>
      </c>
      <c r="H88" s="60" t="s">
        <v>108</v>
      </c>
      <c r="I88" s="56">
        <v>38</v>
      </c>
      <c r="J88" s="56" t="s">
        <v>116</v>
      </c>
      <c r="K88" s="56" t="s">
        <v>110</v>
      </c>
      <c r="L88" s="61">
        <v>5</v>
      </c>
      <c r="M88" s="62">
        <f t="shared" si="43"/>
        <v>1</v>
      </c>
      <c r="N88" s="61">
        <v>15</v>
      </c>
      <c r="O88" s="62">
        <f t="shared" si="44"/>
        <v>1</v>
      </c>
      <c r="P88" s="61">
        <v>8</v>
      </c>
      <c r="Q88" s="62">
        <f t="shared" si="45"/>
        <v>1</v>
      </c>
      <c r="R88" s="61">
        <v>16</v>
      </c>
      <c r="S88" s="63">
        <f t="shared" si="46"/>
        <v>1</v>
      </c>
      <c r="T88" s="61">
        <v>10</v>
      </c>
      <c r="U88" s="63">
        <f t="shared" si="47"/>
        <v>1</v>
      </c>
      <c r="V88" s="61">
        <v>20</v>
      </c>
      <c r="W88" s="63">
        <f t="shared" si="48"/>
        <v>1</v>
      </c>
      <c r="X88" s="61">
        <v>19</v>
      </c>
      <c r="Y88" s="63">
        <f t="shared" si="49"/>
        <v>1</v>
      </c>
      <c r="Z88" s="61">
        <v>17</v>
      </c>
      <c r="AA88" s="63">
        <f t="shared" si="50"/>
        <v>1</v>
      </c>
      <c r="AB88" s="61">
        <v>14</v>
      </c>
      <c r="AC88" s="63">
        <f t="shared" si="51"/>
        <v>1</v>
      </c>
      <c r="AD88" s="64">
        <v>0</v>
      </c>
      <c r="AE88" s="65">
        <f t="shared" si="52"/>
        <v>0</v>
      </c>
      <c r="AF88" s="64">
        <v>0</v>
      </c>
      <c r="AG88" s="65">
        <f t="shared" si="53"/>
        <v>0</v>
      </c>
      <c r="AH88" s="64">
        <v>0</v>
      </c>
      <c r="AI88" s="65">
        <f t="shared" si="54"/>
        <v>0</v>
      </c>
      <c r="AJ88" s="64"/>
      <c r="AK88" s="65">
        <f t="shared" si="55"/>
        <v>0</v>
      </c>
      <c r="AL88" s="64"/>
      <c r="AM88" s="65">
        <f t="shared" si="56"/>
        <v>0</v>
      </c>
      <c r="AN88" s="64"/>
      <c r="AO88" s="65">
        <f t="shared" si="57"/>
        <v>0</v>
      </c>
      <c r="AP88" s="66">
        <f t="shared" si="58"/>
        <v>124</v>
      </c>
      <c r="AQ88" s="66">
        <f t="shared" si="59"/>
        <v>9</v>
      </c>
      <c r="AR88" s="56">
        <v>1</v>
      </c>
      <c r="AS88" s="56"/>
      <c r="AT88" s="56">
        <v>10</v>
      </c>
      <c r="AU88" s="67">
        <f t="shared" si="60"/>
        <v>11</v>
      </c>
      <c r="AV88" s="68">
        <f t="shared" si="61"/>
        <v>1</v>
      </c>
      <c r="AW88" s="68">
        <f t="shared" si="62"/>
        <v>1</v>
      </c>
      <c r="AX88" s="14">
        <f t="shared" si="63"/>
        <v>11</v>
      </c>
      <c r="AY88" s="67">
        <f t="shared" si="64"/>
        <v>13</v>
      </c>
      <c r="AZ88" s="69">
        <f t="shared" si="65"/>
        <v>0</v>
      </c>
      <c r="BA88" s="69">
        <f t="shared" si="66"/>
        <v>-1</v>
      </c>
      <c r="BB88" s="69">
        <f t="shared" si="67"/>
        <v>-1</v>
      </c>
      <c r="BC88" s="67">
        <f t="shared" si="68"/>
        <v>-2</v>
      </c>
      <c r="BD88" s="70">
        <f t="shared" si="69"/>
        <v>-15.384615384615385</v>
      </c>
      <c r="BE88" s="70">
        <f t="shared" si="70"/>
        <v>-9.0909090909090917</v>
      </c>
      <c r="BF88" s="71"/>
      <c r="BG88" s="71"/>
      <c r="BH88" s="71">
        <v>1</v>
      </c>
      <c r="BI88" s="54">
        <f t="shared" si="71"/>
        <v>1</v>
      </c>
      <c r="BJ88" s="18">
        <f t="shared" si="72"/>
        <v>10</v>
      </c>
      <c r="BK88" s="18">
        <v>4</v>
      </c>
      <c r="BL88" s="18">
        <f t="shared" si="73"/>
        <v>14</v>
      </c>
      <c r="BM88" s="18">
        <f t="shared" si="74"/>
        <v>1</v>
      </c>
      <c r="BN88" s="18">
        <f t="shared" si="75"/>
        <v>7.6923076923076925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>BC88+BQ88</f>
        <v>-2</v>
      </c>
      <c r="CW88" s="173">
        <f t="shared" si="76"/>
        <v>-15.384615384615385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K88" s="3">
        <v>1</v>
      </c>
      <c r="DM88" s="3">
        <v>8</v>
      </c>
      <c r="DN88" s="3">
        <v>9</v>
      </c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</row>
    <row r="89" spans="1:159" s="3" customFormat="1">
      <c r="A89" s="56">
        <v>139</v>
      </c>
      <c r="B89" s="58">
        <v>80030046</v>
      </c>
      <c r="C89" s="59" t="s">
        <v>157</v>
      </c>
      <c r="D89" s="75" t="s">
        <v>158</v>
      </c>
      <c r="E89" s="60" t="s">
        <v>153</v>
      </c>
      <c r="F89" s="60" t="s">
        <v>106</v>
      </c>
      <c r="G89" s="60" t="s">
        <v>107</v>
      </c>
      <c r="H89" s="60" t="s">
        <v>108</v>
      </c>
      <c r="I89" s="56">
        <v>50</v>
      </c>
      <c r="J89" s="56" t="s">
        <v>116</v>
      </c>
      <c r="K89" s="56" t="s">
        <v>110</v>
      </c>
      <c r="L89" s="61">
        <v>0</v>
      </c>
      <c r="M89" s="62">
        <f t="shared" si="43"/>
        <v>0</v>
      </c>
      <c r="N89" s="61">
        <v>2</v>
      </c>
      <c r="O89" s="62">
        <f t="shared" si="44"/>
        <v>1</v>
      </c>
      <c r="P89" s="61">
        <v>2</v>
      </c>
      <c r="Q89" s="62">
        <f t="shared" si="45"/>
        <v>1</v>
      </c>
      <c r="R89" s="61">
        <v>25</v>
      </c>
      <c r="S89" s="63">
        <f t="shared" si="46"/>
        <v>1</v>
      </c>
      <c r="T89" s="61">
        <v>16</v>
      </c>
      <c r="U89" s="63">
        <f t="shared" si="47"/>
        <v>1</v>
      </c>
      <c r="V89" s="61">
        <v>18</v>
      </c>
      <c r="W89" s="63">
        <f t="shared" si="48"/>
        <v>1</v>
      </c>
      <c r="X89" s="61">
        <v>21</v>
      </c>
      <c r="Y89" s="63">
        <f t="shared" si="49"/>
        <v>1</v>
      </c>
      <c r="Z89" s="61">
        <v>9</v>
      </c>
      <c r="AA89" s="63">
        <f t="shared" si="50"/>
        <v>1</v>
      </c>
      <c r="AB89" s="61">
        <v>30</v>
      </c>
      <c r="AC89" s="63">
        <f t="shared" si="51"/>
        <v>1</v>
      </c>
      <c r="AD89" s="64">
        <v>0</v>
      </c>
      <c r="AE89" s="65">
        <f t="shared" si="52"/>
        <v>0</v>
      </c>
      <c r="AF89" s="64">
        <v>0</v>
      </c>
      <c r="AG89" s="65">
        <f t="shared" si="53"/>
        <v>0</v>
      </c>
      <c r="AH89" s="64">
        <v>0</v>
      </c>
      <c r="AI89" s="65">
        <f t="shared" si="54"/>
        <v>0</v>
      </c>
      <c r="AJ89" s="64"/>
      <c r="AK89" s="65">
        <f t="shared" si="55"/>
        <v>0</v>
      </c>
      <c r="AL89" s="64"/>
      <c r="AM89" s="65">
        <f t="shared" si="56"/>
        <v>0</v>
      </c>
      <c r="AN89" s="64"/>
      <c r="AO89" s="65">
        <f t="shared" si="57"/>
        <v>0</v>
      </c>
      <c r="AP89" s="66">
        <f t="shared" si="58"/>
        <v>123</v>
      </c>
      <c r="AQ89" s="66">
        <f t="shared" si="59"/>
        <v>8</v>
      </c>
      <c r="AR89" s="56">
        <v>1</v>
      </c>
      <c r="AS89" s="56"/>
      <c r="AT89" s="56">
        <v>9</v>
      </c>
      <c r="AU89" s="67">
        <f t="shared" si="60"/>
        <v>10</v>
      </c>
      <c r="AV89" s="68">
        <f t="shared" si="61"/>
        <v>1</v>
      </c>
      <c r="AW89" s="68">
        <f t="shared" si="62"/>
        <v>1</v>
      </c>
      <c r="AX89" s="14">
        <f t="shared" si="63"/>
        <v>10</v>
      </c>
      <c r="AY89" s="67">
        <f t="shared" si="64"/>
        <v>12</v>
      </c>
      <c r="AZ89" s="69">
        <f t="shared" si="65"/>
        <v>0</v>
      </c>
      <c r="BA89" s="69">
        <f t="shared" si="66"/>
        <v>-1</v>
      </c>
      <c r="BB89" s="69">
        <f t="shared" si="67"/>
        <v>-1</v>
      </c>
      <c r="BC89" s="67">
        <f t="shared" si="68"/>
        <v>-2</v>
      </c>
      <c r="BD89" s="70">
        <f t="shared" si="69"/>
        <v>-16.666666666666664</v>
      </c>
      <c r="BE89" s="70">
        <f t="shared" si="70"/>
        <v>-10</v>
      </c>
      <c r="BF89" s="71"/>
      <c r="BG89" s="71"/>
      <c r="BH89" s="71"/>
      <c r="BI89" s="54">
        <f t="shared" si="71"/>
        <v>0</v>
      </c>
      <c r="BJ89" s="18">
        <f t="shared" si="72"/>
        <v>10</v>
      </c>
      <c r="BK89" s="18"/>
      <c r="BL89" s="18">
        <f t="shared" si="73"/>
        <v>10</v>
      </c>
      <c r="BM89" s="18">
        <f t="shared" si="74"/>
        <v>-2</v>
      </c>
      <c r="BN89" s="18">
        <f t="shared" si="75"/>
        <v>-16.666666666666664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>BC89+BQ89</f>
        <v>-2</v>
      </c>
      <c r="CW89" s="173">
        <f t="shared" si="76"/>
        <v>-16.666666666666664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K89" s="3">
        <v>1</v>
      </c>
      <c r="DM89" s="3">
        <v>9</v>
      </c>
      <c r="DN89" s="3">
        <v>10</v>
      </c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</row>
    <row r="90" spans="1:159" s="3" customFormat="1">
      <c r="A90" s="56">
        <v>163</v>
      </c>
      <c r="B90" s="58">
        <v>80030081</v>
      </c>
      <c r="C90" s="59" t="s">
        <v>199</v>
      </c>
      <c r="D90" s="75" t="s">
        <v>197</v>
      </c>
      <c r="E90" s="60" t="s">
        <v>153</v>
      </c>
      <c r="F90" s="60" t="s">
        <v>106</v>
      </c>
      <c r="G90" s="60" t="s">
        <v>107</v>
      </c>
      <c r="H90" s="60" t="s">
        <v>108</v>
      </c>
      <c r="I90" s="56">
        <v>46</v>
      </c>
      <c r="J90" s="56" t="s">
        <v>116</v>
      </c>
      <c r="K90" s="56" t="s">
        <v>110</v>
      </c>
      <c r="L90" s="61">
        <v>0</v>
      </c>
      <c r="M90" s="62">
        <f t="shared" si="43"/>
        <v>0</v>
      </c>
      <c r="N90" s="61">
        <v>6</v>
      </c>
      <c r="O90" s="62">
        <f t="shared" si="44"/>
        <v>1</v>
      </c>
      <c r="P90" s="61">
        <v>12</v>
      </c>
      <c r="Q90" s="62">
        <f t="shared" si="45"/>
        <v>1</v>
      </c>
      <c r="R90" s="61">
        <v>20</v>
      </c>
      <c r="S90" s="63">
        <f t="shared" si="46"/>
        <v>1</v>
      </c>
      <c r="T90" s="61">
        <v>14</v>
      </c>
      <c r="U90" s="63">
        <f t="shared" si="47"/>
        <v>1</v>
      </c>
      <c r="V90" s="61">
        <v>20</v>
      </c>
      <c r="W90" s="63">
        <f t="shared" si="48"/>
        <v>1</v>
      </c>
      <c r="X90" s="61">
        <v>14</v>
      </c>
      <c r="Y90" s="63">
        <f t="shared" si="49"/>
        <v>1</v>
      </c>
      <c r="Z90" s="61">
        <v>22</v>
      </c>
      <c r="AA90" s="63">
        <f t="shared" si="50"/>
        <v>1</v>
      </c>
      <c r="AB90" s="61">
        <v>14</v>
      </c>
      <c r="AC90" s="63">
        <f t="shared" si="51"/>
        <v>1</v>
      </c>
      <c r="AD90" s="64">
        <v>0</v>
      </c>
      <c r="AE90" s="65">
        <f t="shared" si="52"/>
        <v>0</v>
      </c>
      <c r="AF90" s="64">
        <v>0</v>
      </c>
      <c r="AG90" s="65">
        <f t="shared" si="53"/>
        <v>0</v>
      </c>
      <c r="AH90" s="64">
        <v>0</v>
      </c>
      <c r="AI90" s="65">
        <f t="shared" si="54"/>
        <v>0</v>
      </c>
      <c r="AJ90" s="64"/>
      <c r="AK90" s="65">
        <f t="shared" si="55"/>
        <v>0</v>
      </c>
      <c r="AL90" s="64"/>
      <c r="AM90" s="65">
        <f t="shared" si="56"/>
        <v>0</v>
      </c>
      <c r="AN90" s="64"/>
      <c r="AO90" s="65">
        <f t="shared" si="57"/>
        <v>0</v>
      </c>
      <c r="AP90" s="66">
        <f t="shared" si="58"/>
        <v>122</v>
      </c>
      <c r="AQ90" s="66">
        <f t="shared" si="59"/>
        <v>8</v>
      </c>
      <c r="AR90" s="56">
        <v>1</v>
      </c>
      <c r="AS90" s="56"/>
      <c r="AT90" s="56">
        <v>10</v>
      </c>
      <c r="AU90" s="67">
        <f t="shared" si="60"/>
        <v>11</v>
      </c>
      <c r="AV90" s="68">
        <f t="shared" si="61"/>
        <v>1</v>
      </c>
      <c r="AW90" s="68">
        <f t="shared" si="62"/>
        <v>1</v>
      </c>
      <c r="AX90" s="14">
        <f t="shared" si="63"/>
        <v>10</v>
      </c>
      <c r="AY90" s="67">
        <f t="shared" si="64"/>
        <v>12</v>
      </c>
      <c r="AZ90" s="69">
        <f t="shared" si="65"/>
        <v>0</v>
      </c>
      <c r="BA90" s="69">
        <f t="shared" si="66"/>
        <v>-1</v>
      </c>
      <c r="BB90" s="69">
        <f t="shared" si="67"/>
        <v>0</v>
      </c>
      <c r="BC90" s="67">
        <f t="shared" si="68"/>
        <v>-1</v>
      </c>
      <c r="BD90" s="70">
        <f t="shared" si="69"/>
        <v>-8.3333333333333321</v>
      </c>
      <c r="BE90" s="70">
        <f t="shared" si="70"/>
        <v>0</v>
      </c>
      <c r="BF90" s="71"/>
      <c r="BG90" s="71"/>
      <c r="BH90" s="71"/>
      <c r="BI90" s="54">
        <f t="shared" si="71"/>
        <v>0</v>
      </c>
      <c r="BJ90" s="18">
        <f t="shared" si="72"/>
        <v>11</v>
      </c>
      <c r="BK90" s="18"/>
      <c r="BL90" s="18">
        <f t="shared" si="73"/>
        <v>11</v>
      </c>
      <c r="BM90" s="18">
        <f t="shared" si="74"/>
        <v>-1</v>
      </c>
      <c r="BN90" s="18">
        <f t="shared" si="75"/>
        <v>-8.3333333333333321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>
        <v>1</v>
      </c>
      <c r="CV90" s="56">
        <f>BC90+CU90</f>
        <v>0</v>
      </c>
      <c r="CW90" s="173">
        <f t="shared" si="76"/>
        <v>0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K90" s="3">
        <v>1</v>
      </c>
      <c r="DM90" s="3">
        <v>10</v>
      </c>
      <c r="DN90" s="3">
        <v>11</v>
      </c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</row>
    <row r="91" spans="1:159" s="3" customFormat="1">
      <c r="A91" s="56">
        <v>144</v>
      </c>
      <c r="B91" s="58">
        <v>80030069</v>
      </c>
      <c r="C91" s="59" t="s">
        <v>184</v>
      </c>
      <c r="D91" s="75" t="s">
        <v>153</v>
      </c>
      <c r="E91" s="60" t="s">
        <v>153</v>
      </c>
      <c r="F91" s="60" t="s">
        <v>106</v>
      </c>
      <c r="G91" s="60" t="s">
        <v>107</v>
      </c>
      <c r="H91" s="60" t="s">
        <v>108</v>
      </c>
      <c r="I91" s="56">
        <v>20</v>
      </c>
      <c r="J91" s="56" t="s">
        <v>116</v>
      </c>
      <c r="K91" s="56" t="s">
        <v>110</v>
      </c>
      <c r="L91" s="61">
        <v>6</v>
      </c>
      <c r="M91" s="62">
        <f t="shared" si="43"/>
        <v>1</v>
      </c>
      <c r="N91" s="61">
        <v>6</v>
      </c>
      <c r="O91" s="62">
        <f t="shared" si="44"/>
        <v>1</v>
      </c>
      <c r="P91" s="61">
        <v>13</v>
      </c>
      <c r="Q91" s="62">
        <f t="shared" si="45"/>
        <v>1</v>
      </c>
      <c r="R91" s="61">
        <v>19</v>
      </c>
      <c r="S91" s="63">
        <f t="shared" si="46"/>
        <v>1</v>
      </c>
      <c r="T91" s="61">
        <v>16</v>
      </c>
      <c r="U91" s="63">
        <f t="shared" si="47"/>
        <v>1</v>
      </c>
      <c r="V91" s="61">
        <v>15</v>
      </c>
      <c r="W91" s="63">
        <f t="shared" si="48"/>
        <v>1</v>
      </c>
      <c r="X91" s="61">
        <v>15</v>
      </c>
      <c r="Y91" s="63">
        <f t="shared" si="49"/>
        <v>1</v>
      </c>
      <c r="Z91" s="61">
        <v>14</v>
      </c>
      <c r="AA91" s="63">
        <f t="shared" si="50"/>
        <v>1</v>
      </c>
      <c r="AB91" s="61">
        <v>17</v>
      </c>
      <c r="AC91" s="63">
        <f t="shared" si="51"/>
        <v>1</v>
      </c>
      <c r="AD91" s="64">
        <v>0</v>
      </c>
      <c r="AE91" s="65">
        <f t="shared" si="52"/>
        <v>0</v>
      </c>
      <c r="AF91" s="64">
        <v>0</v>
      </c>
      <c r="AG91" s="65">
        <f t="shared" si="53"/>
        <v>0</v>
      </c>
      <c r="AH91" s="64">
        <v>0</v>
      </c>
      <c r="AI91" s="65">
        <f t="shared" si="54"/>
        <v>0</v>
      </c>
      <c r="AJ91" s="64"/>
      <c r="AK91" s="65">
        <f t="shared" si="55"/>
        <v>0</v>
      </c>
      <c r="AL91" s="64"/>
      <c r="AM91" s="65">
        <f t="shared" si="56"/>
        <v>0</v>
      </c>
      <c r="AN91" s="64"/>
      <c r="AO91" s="65">
        <f t="shared" si="57"/>
        <v>0</v>
      </c>
      <c r="AP91" s="66">
        <f t="shared" si="58"/>
        <v>121</v>
      </c>
      <c r="AQ91" s="66">
        <f t="shared" si="59"/>
        <v>9</v>
      </c>
      <c r="AR91" s="56">
        <v>1</v>
      </c>
      <c r="AS91" s="56"/>
      <c r="AT91" s="56">
        <v>10</v>
      </c>
      <c r="AU91" s="67">
        <f t="shared" si="60"/>
        <v>11</v>
      </c>
      <c r="AV91" s="68">
        <f t="shared" si="61"/>
        <v>1</v>
      </c>
      <c r="AW91" s="68">
        <f t="shared" si="62"/>
        <v>1</v>
      </c>
      <c r="AX91" s="14">
        <f t="shared" si="63"/>
        <v>11</v>
      </c>
      <c r="AY91" s="67">
        <f t="shared" si="64"/>
        <v>13</v>
      </c>
      <c r="AZ91" s="69">
        <f t="shared" si="65"/>
        <v>0</v>
      </c>
      <c r="BA91" s="69">
        <f t="shared" si="66"/>
        <v>-1</v>
      </c>
      <c r="BB91" s="69">
        <f t="shared" si="67"/>
        <v>-1</v>
      </c>
      <c r="BC91" s="67">
        <f t="shared" si="68"/>
        <v>-2</v>
      </c>
      <c r="BD91" s="70">
        <f t="shared" si="69"/>
        <v>-15.384615384615385</v>
      </c>
      <c r="BE91" s="70">
        <f t="shared" si="70"/>
        <v>-9.0909090909090917</v>
      </c>
      <c r="BF91" s="71"/>
      <c r="BG91" s="71"/>
      <c r="BH91" s="71">
        <v>2</v>
      </c>
      <c r="BI91" s="54">
        <f t="shared" si="71"/>
        <v>2</v>
      </c>
      <c r="BJ91" s="18">
        <f t="shared" si="72"/>
        <v>9</v>
      </c>
      <c r="BK91" s="18">
        <v>5</v>
      </c>
      <c r="BL91" s="18">
        <f t="shared" si="73"/>
        <v>14</v>
      </c>
      <c r="BM91" s="18">
        <f t="shared" si="74"/>
        <v>1</v>
      </c>
      <c r="BN91" s="18">
        <f t="shared" si="75"/>
        <v>7.6923076923076925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>BC91+BQ91</f>
        <v>-2</v>
      </c>
      <c r="CW91" s="173">
        <f t="shared" si="76"/>
        <v>-15.384615384615385</v>
      </c>
      <c r="CX91" s="60"/>
      <c r="CY91" s="60"/>
      <c r="CZ91" s="60"/>
      <c r="DA91" s="60"/>
      <c r="DB91" s="60"/>
      <c r="DC91" s="75">
        <v>1</v>
      </c>
      <c r="DD91" s="60"/>
      <c r="DE91" s="75"/>
      <c r="DF91" s="60"/>
      <c r="DG91" s="60"/>
      <c r="DH91" s="60"/>
      <c r="DI91" s="60"/>
      <c r="DK91" s="3">
        <v>1</v>
      </c>
      <c r="DM91" s="3">
        <v>8</v>
      </c>
      <c r="DN91" s="3">
        <v>9</v>
      </c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</row>
    <row r="92" spans="1:159" s="3" customFormat="1">
      <c r="A92" s="56">
        <v>129</v>
      </c>
      <c r="B92" s="58">
        <v>80030145</v>
      </c>
      <c r="C92" s="59" t="s">
        <v>264</v>
      </c>
      <c r="D92" s="75" t="s">
        <v>258</v>
      </c>
      <c r="E92" s="60" t="s">
        <v>214</v>
      </c>
      <c r="F92" s="60" t="s">
        <v>106</v>
      </c>
      <c r="G92" s="60" t="s">
        <v>107</v>
      </c>
      <c r="H92" s="60" t="s">
        <v>108</v>
      </c>
      <c r="I92" s="56">
        <v>40</v>
      </c>
      <c r="J92" s="56" t="s">
        <v>116</v>
      </c>
      <c r="K92" s="56" t="s">
        <v>113</v>
      </c>
      <c r="L92" s="61">
        <v>10</v>
      </c>
      <c r="M92" s="62">
        <f t="shared" si="43"/>
        <v>1</v>
      </c>
      <c r="N92" s="61">
        <v>7</v>
      </c>
      <c r="O92" s="62">
        <f t="shared" si="44"/>
        <v>1</v>
      </c>
      <c r="P92" s="61">
        <v>10</v>
      </c>
      <c r="Q92" s="62">
        <f t="shared" si="45"/>
        <v>1</v>
      </c>
      <c r="R92" s="61">
        <v>14</v>
      </c>
      <c r="S92" s="63">
        <f t="shared" si="46"/>
        <v>1</v>
      </c>
      <c r="T92" s="61">
        <v>16</v>
      </c>
      <c r="U92" s="63">
        <f t="shared" si="47"/>
        <v>1</v>
      </c>
      <c r="V92" s="61">
        <v>14</v>
      </c>
      <c r="W92" s="63">
        <f t="shared" si="48"/>
        <v>1</v>
      </c>
      <c r="X92" s="61">
        <v>17</v>
      </c>
      <c r="Y92" s="63">
        <f t="shared" si="49"/>
        <v>1</v>
      </c>
      <c r="Z92" s="61">
        <v>15</v>
      </c>
      <c r="AA92" s="63">
        <f t="shared" si="50"/>
        <v>1</v>
      </c>
      <c r="AB92" s="61">
        <v>18</v>
      </c>
      <c r="AC92" s="63">
        <f t="shared" si="51"/>
        <v>1</v>
      </c>
      <c r="AD92" s="64">
        <v>0</v>
      </c>
      <c r="AE92" s="65">
        <f t="shared" si="52"/>
        <v>0</v>
      </c>
      <c r="AF92" s="64">
        <v>0</v>
      </c>
      <c r="AG92" s="65">
        <f t="shared" si="53"/>
        <v>0</v>
      </c>
      <c r="AH92" s="64">
        <v>0</v>
      </c>
      <c r="AI92" s="65">
        <f t="shared" si="54"/>
        <v>0</v>
      </c>
      <c r="AJ92" s="64"/>
      <c r="AK92" s="65">
        <f t="shared" si="55"/>
        <v>0</v>
      </c>
      <c r="AL92" s="64"/>
      <c r="AM92" s="65">
        <f t="shared" si="56"/>
        <v>0</v>
      </c>
      <c r="AN92" s="64"/>
      <c r="AO92" s="65">
        <f t="shared" si="57"/>
        <v>0</v>
      </c>
      <c r="AP92" s="66">
        <f t="shared" si="58"/>
        <v>121</v>
      </c>
      <c r="AQ92" s="66">
        <f t="shared" si="59"/>
        <v>9</v>
      </c>
      <c r="AR92" s="56">
        <v>1</v>
      </c>
      <c r="AS92" s="56">
        <v>1</v>
      </c>
      <c r="AT92" s="56">
        <v>8</v>
      </c>
      <c r="AU92" s="67">
        <f t="shared" si="60"/>
        <v>10</v>
      </c>
      <c r="AV92" s="68">
        <f t="shared" si="61"/>
        <v>1</v>
      </c>
      <c r="AW92" s="68">
        <f t="shared" si="62"/>
        <v>1</v>
      </c>
      <c r="AX92" s="14">
        <f t="shared" si="63"/>
        <v>11</v>
      </c>
      <c r="AY92" s="67">
        <f t="shared" si="64"/>
        <v>13</v>
      </c>
      <c r="AZ92" s="69">
        <f t="shared" si="65"/>
        <v>0</v>
      </c>
      <c r="BA92" s="69">
        <f t="shared" si="66"/>
        <v>0</v>
      </c>
      <c r="BB92" s="69">
        <f t="shared" si="67"/>
        <v>-3</v>
      </c>
      <c r="BC92" s="67">
        <f t="shared" si="68"/>
        <v>-3</v>
      </c>
      <c r="BD92" s="70">
        <f t="shared" si="69"/>
        <v>-23.076923076923077</v>
      </c>
      <c r="BE92" s="70">
        <f t="shared" si="70"/>
        <v>-27.27272727272727</v>
      </c>
      <c r="BF92" s="71"/>
      <c r="BG92" s="71"/>
      <c r="BH92" s="71">
        <v>1</v>
      </c>
      <c r="BI92" s="54">
        <f t="shared" si="71"/>
        <v>1</v>
      </c>
      <c r="BJ92" s="18">
        <f t="shared" si="72"/>
        <v>9</v>
      </c>
      <c r="BK92" s="18">
        <v>4</v>
      </c>
      <c r="BL92" s="18">
        <f t="shared" si="73"/>
        <v>13</v>
      </c>
      <c r="BM92" s="18">
        <f t="shared" si="74"/>
        <v>0</v>
      </c>
      <c r="BN92" s="18">
        <f t="shared" si="75"/>
        <v>0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>BC92+BQ92</f>
        <v>-3</v>
      </c>
      <c r="CW92" s="173">
        <f t="shared" si="76"/>
        <v>-23.076923076923077</v>
      </c>
      <c r="CX92" s="60"/>
      <c r="CY92" s="60"/>
      <c r="CZ92" s="60"/>
      <c r="DA92" s="60"/>
      <c r="DB92" s="60"/>
      <c r="DC92" s="75"/>
      <c r="DD92" s="60"/>
      <c r="DE92" s="75"/>
      <c r="DF92" s="60"/>
      <c r="DG92" s="60"/>
      <c r="DH92" s="60"/>
      <c r="DI92" s="60"/>
      <c r="DK92" s="3">
        <v>1</v>
      </c>
      <c r="DL92" s="3">
        <v>1</v>
      </c>
      <c r="DM92" s="3">
        <v>6</v>
      </c>
      <c r="DN92" s="3">
        <v>8</v>
      </c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</row>
    <row r="93" spans="1:159" s="3" customFormat="1">
      <c r="A93" s="56">
        <v>178</v>
      </c>
      <c r="B93" s="58">
        <v>80030188</v>
      </c>
      <c r="C93" s="59" t="s">
        <v>306</v>
      </c>
      <c r="D93" s="75" t="s">
        <v>284</v>
      </c>
      <c r="E93" s="60" t="s">
        <v>284</v>
      </c>
      <c r="F93" s="60" t="s">
        <v>106</v>
      </c>
      <c r="G93" s="60" t="s">
        <v>107</v>
      </c>
      <c r="H93" s="60" t="s">
        <v>112</v>
      </c>
      <c r="I93" s="56">
        <v>70</v>
      </c>
      <c r="J93" s="56" t="s">
        <v>116</v>
      </c>
      <c r="K93" s="56" t="s">
        <v>110</v>
      </c>
      <c r="L93" s="61">
        <v>0</v>
      </c>
      <c r="M93" s="62">
        <f t="shared" si="43"/>
        <v>0</v>
      </c>
      <c r="N93" s="61">
        <v>2</v>
      </c>
      <c r="O93" s="62">
        <f t="shared" si="44"/>
        <v>1</v>
      </c>
      <c r="P93" s="61">
        <v>1</v>
      </c>
      <c r="Q93" s="62">
        <f t="shared" si="45"/>
        <v>1</v>
      </c>
      <c r="R93" s="61">
        <v>12</v>
      </c>
      <c r="S93" s="63">
        <f t="shared" si="46"/>
        <v>1</v>
      </c>
      <c r="T93" s="61">
        <v>14</v>
      </c>
      <c r="U93" s="63">
        <f t="shared" si="47"/>
        <v>1</v>
      </c>
      <c r="V93" s="61">
        <v>15</v>
      </c>
      <c r="W93" s="63">
        <f t="shared" si="48"/>
        <v>1</v>
      </c>
      <c r="X93" s="61">
        <v>15</v>
      </c>
      <c r="Y93" s="63">
        <f t="shared" si="49"/>
        <v>1</v>
      </c>
      <c r="Z93" s="61">
        <v>23</v>
      </c>
      <c r="AA93" s="63">
        <f t="shared" si="50"/>
        <v>1</v>
      </c>
      <c r="AB93" s="61">
        <v>14</v>
      </c>
      <c r="AC93" s="63">
        <f t="shared" si="51"/>
        <v>1</v>
      </c>
      <c r="AD93" s="64">
        <v>11</v>
      </c>
      <c r="AE93" s="65">
        <f t="shared" si="52"/>
        <v>1</v>
      </c>
      <c r="AF93" s="64">
        <v>7</v>
      </c>
      <c r="AG93" s="65">
        <f t="shared" si="53"/>
        <v>1</v>
      </c>
      <c r="AH93" s="64">
        <v>7</v>
      </c>
      <c r="AI93" s="65">
        <f t="shared" si="54"/>
        <v>1</v>
      </c>
      <c r="AJ93" s="64"/>
      <c r="AK93" s="65">
        <f t="shared" si="55"/>
        <v>0</v>
      </c>
      <c r="AL93" s="64"/>
      <c r="AM93" s="65">
        <f t="shared" si="56"/>
        <v>0</v>
      </c>
      <c r="AN93" s="64"/>
      <c r="AO93" s="65">
        <f t="shared" si="57"/>
        <v>0</v>
      </c>
      <c r="AP93" s="66">
        <f t="shared" si="58"/>
        <v>121</v>
      </c>
      <c r="AQ93" s="66">
        <f t="shared" si="59"/>
        <v>11</v>
      </c>
      <c r="AR93" s="56">
        <v>1</v>
      </c>
      <c r="AS93" s="56"/>
      <c r="AT93" s="56">
        <v>14</v>
      </c>
      <c r="AU93" s="67">
        <f t="shared" si="60"/>
        <v>15</v>
      </c>
      <c r="AV93" s="68">
        <f t="shared" si="61"/>
        <v>1</v>
      </c>
      <c r="AW93" s="68">
        <f t="shared" si="62"/>
        <v>1</v>
      </c>
      <c r="AX93" s="14">
        <f t="shared" si="63"/>
        <v>14</v>
      </c>
      <c r="AY93" s="67">
        <f t="shared" si="64"/>
        <v>16</v>
      </c>
      <c r="AZ93" s="69">
        <f t="shared" si="65"/>
        <v>0</v>
      </c>
      <c r="BA93" s="69">
        <f t="shared" si="66"/>
        <v>-1</v>
      </c>
      <c r="BB93" s="69">
        <f t="shared" si="67"/>
        <v>0</v>
      </c>
      <c r="BC93" s="67">
        <f t="shared" si="68"/>
        <v>-1</v>
      </c>
      <c r="BD93" s="70">
        <f t="shared" si="69"/>
        <v>-6.25</v>
      </c>
      <c r="BE93" s="70">
        <f t="shared" si="70"/>
        <v>0</v>
      </c>
      <c r="BF93" s="71"/>
      <c r="BG93" s="71"/>
      <c r="BH93" s="71"/>
      <c r="BI93" s="54">
        <f t="shared" si="71"/>
        <v>0</v>
      </c>
      <c r="BJ93" s="18">
        <f t="shared" si="72"/>
        <v>15</v>
      </c>
      <c r="BK93" s="18"/>
      <c r="BL93" s="18">
        <f t="shared" si="73"/>
        <v>15</v>
      </c>
      <c r="BM93" s="18">
        <f t="shared" si="74"/>
        <v>-1</v>
      </c>
      <c r="BN93" s="18">
        <f t="shared" si="75"/>
        <v>-6.25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/>
      <c r="CV93" s="56">
        <f>BC93+BQ93</f>
        <v>-1</v>
      </c>
      <c r="CW93" s="173">
        <f t="shared" si="76"/>
        <v>-6.25</v>
      </c>
      <c r="CX93" s="60"/>
      <c r="CY93" s="60"/>
      <c r="CZ93" s="60"/>
      <c r="DA93" s="60"/>
      <c r="DB93" s="60"/>
      <c r="DC93" s="75"/>
      <c r="DD93" s="60"/>
      <c r="DE93" s="75"/>
      <c r="DF93" s="60"/>
      <c r="DG93" s="60"/>
      <c r="DH93" s="60"/>
      <c r="DI93" s="60"/>
      <c r="DK93" s="3">
        <v>1</v>
      </c>
      <c r="DM93" s="3">
        <v>14</v>
      </c>
      <c r="DN93" s="3">
        <v>15</v>
      </c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</row>
    <row r="94" spans="1:159" s="3" customFormat="1">
      <c r="A94" s="56">
        <v>157</v>
      </c>
      <c r="B94" s="58">
        <v>80030064</v>
      </c>
      <c r="C94" s="59" t="s">
        <v>179</v>
      </c>
      <c r="D94" s="75" t="s">
        <v>175</v>
      </c>
      <c r="E94" s="60" t="s">
        <v>153</v>
      </c>
      <c r="F94" s="60" t="s">
        <v>106</v>
      </c>
      <c r="G94" s="60" t="s">
        <v>107</v>
      </c>
      <c r="H94" s="60" t="s">
        <v>108</v>
      </c>
      <c r="I94" s="56">
        <v>52</v>
      </c>
      <c r="J94" s="56" t="s">
        <v>116</v>
      </c>
      <c r="K94" s="56" t="s">
        <v>110</v>
      </c>
      <c r="L94" s="61">
        <v>0</v>
      </c>
      <c r="M94" s="62">
        <f t="shared" si="43"/>
        <v>0</v>
      </c>
      <c r="N94" s="61">
        <v>14</v>
      </c>
      <c r="O94" s="62">
        <f t="shared" si="44"/>
        <v>1</v>
      </c>
      <c r="P94" s="61">
        <v>11</v>
      </c>
      <c r="Q94" s="62">
        <f t="shared" si="45"/>
        <v>1</v>
      </c>
      <c r="R94" s="61">
        <v>13</v>
      </c>
      <c r="S94" s="63">
        <f t="shared" si="46"/>
        <v>1</v>
      </c>
      <c r="T94" s="61">
        <v>14</v>
      </c>
      <c r="U94" s="63">
        <f t="shared" si="47"/>
        <v>1</v>
      </c>
      <c r="V94" s="61">
        <v>19</v>
      </c>
      <c r="W94" s="63">
        <f t="shared" si="48"/>
        <v>1</v>
      </c>
      <c r="X94" s="61">
        <v>16</v>
      </c>
      <c r="Y94" s="63">
        <f t="shared" si="49"/>
        <v>1</v>
      </c>
      <c r="Z94" s="61">
        <v>11</v>
      </c>
      <c r="AA94" s="63">
        <f t="shared" si="50"/>
        <v>1</v>
      </c>
      <c r="AB94" s="61">
        <v>21</v>
      </c>
      <c r="AC94" s="63">
        <f t="shared" si="51"/>
        <v>1</v>
      </c>
      <c r="AD94" s="64">
        <v>0</v>
      </c>
      <c r="AE94" s="65">
        <f t="shared" si="52"/>
        <v>0</v>
      </c>
      <c r="AF94" s="64">
        <v>0</v>
      </c>
      <c r="AG94" s="65">
        <f t="shared" si="53"/>
        <v>0</v>
      </c>
      <c r="AH94" s="64">
        <v>0</v>
      </c>
      <c r="AI94" s="65">
        <f t="shared" si="54"/>
        <v>0</v>
      </c>
      <c r="AJ94" s="64"/>
      <c r="AK94" s="65">
        <f t="shared" si="55"/>
        <v>0</v>
      </c>
      <c r="AL94" s="64"/>
      <c r="AM94" s="65">
        <f t="shared" si="56"/>
        <v>0</v>
      </c>
      <c r="AN94" s="64"/>
      <c r="AO94" s="65">
        <f t="shared" si="57"/>
        <v>0</v>
      </c>
      <c r="AP94" s="66">
        <f t="shared" si="58"/>
        <v>119</v>
      </c>
      <c r="AQ94" s="66">
        <f t="shared" si="59"/>
        <v>8</v>
      </c>
      <c r="AR94" s="56">
        <v>1</v>
      </c>
      <c r="AS94" s="56"/>
      <c r="AT94" s="56">
        <v>7</v>
      </c>
      <c r="AU94" s="67">
        <f t="shared" si="60"/>
        <v>8</v>
      </c>
      <c r="AV94" s="68">
        <f t="shared" si="61"/>
        <v>1</v>
      </c>
      <c r="AW94" s="68">
        <f t="shared" si="62"/>
        <v>0</v>
      </c>
      <c r="AX94" s="14">
        <f t="shared" si="63"/>
        <v>8</v>
      </c>
      <c r="AY94" s="67">
        <f t="shared" si="64"/>
        <v>9</v>
      </c>
      <c r="AZ94" s="69">
        <f t="shared" si="65"/>
        <v>0</v>
      </c>
      <c r="BA94" s="69">
        <f t="shared" si="66"/>
        <v>0</v>
      </c>
      <c r="BB94" s="69">
        <f t="shared" si="67"/>
        <v>-1</v>
      </c>
      <c r="BC94" s="67">
        <f t="shared" si="68"/>
        <v>-1</v>
      </c>
      <c r="BD94" s="70">
        <f t="shared" si="69"/>
        <v>-11.111111111111111</v>
      </c>
      <c r="BE94" s="70">
        <f t="shared" si="70"/>
        <v>-12.5</v>
      </c>
      <c r="BF94" s="71"/>
      <c r="BG94" s="71"/>
      <c r="BH94" s="71"/>
      <c r="BI94" s="54">
        <f t="shared" si="71"/>
        <v>0</v>
      </c>
      <c r="BJ94" s="18">
        <f t="shared" si="72"/>
        <v>8</v>
      </c>
      <c r="BK94" s="18"/>
      <c r="BL94" s="18">
        <f t="shared" si="73"/>
        <v>8</v>
      </c>
      <c r="BM94" s="18">
        <f t="shared" si="74"/>
        <v>-1</v>
      </c>
      <c r="BN94" s="18">
        <f t="shared" si="75"/>
        <v>-11.111111111111111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>BC94+BQ94</f>
        <v>-1</v>
      </c>
      <c r="CW94" s="173">
        <f t="shared" si="76"/>
        <v>-11.111111111111111</v>
      </c>
      <c r="CX94" s="60"/>
      <c r="CY94" s="60"/>
      <c r="CZ94" s="60"/>
      <c r="DA94" s="60"/>
      <c r="DB94" s="60"/>
      <c r="DC94" s="75">
        <v>1</v>
      </c>
      <c r="DD94" s="60"/>
      <c r="DE94" s="75"/>
      <c r="DF94" s="60"/>
      <c r="DG94" s="60"/>
      <c r="DH94" s="60"/>
      <c r="DI94" s="60"/>
      <c r="DK94" s="3">
        <v>1</v>
      </c>
      <c r="DM94" s="3">
        <v>7</v>
      </c>
      <c r="DN94" s="3">
        <v>8</v>
      </c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</row>
    <row r="95" spans="1:159" s="3" customFormat="1">
      <c r="A95" s="56">
        <v>83</v>
      </c>
      <c r="B95" s="58">
        <v>80030110</v>
      </c>
      <c r="C95" s="59" t="s">
        <v>233</v>
      </c>
      <c r="D95" s="75" t="s">
        <v>231</v>
      </c>
      <c r="E95" s="60" t="s">
        <v>214</v>
      </c>
      <c r="F95" s="60" t="s">
        <v>106</v>
      </c>
      <c r="G95" s="60" t="s">
        <v>107</v>
      </c>
      <c r="H95" s="60" t="s">
        <v>108</v>
      </c>
      <c r="I95" s="56">
        <v>50</v>
      </c>
      <c r="J95" s="56" t="s">
        <v>116</v>
      </c>
      <c r="K95" s="56" t="s">
        <v>110</v>
      </c>
      <c r="L95" s="61">
        <v>0</v>
      </c>
      <c r="M95" s="62">
        <f t="shared" si="43"/>
        <v>0</v>
      </c>
      <c r="N95" s="61">
        <v>14</v>
      </c>
      <c r="O95" s="62">
        <f t="shared" si="44"/>
        <v>1</v>
      </c>
      <c r="P95" s="61">
        <v>13</v>
      </c>
      <c r="Q95" s="62">
        <f t="shared" si="45"/>
        <v>1</v>
      </c>
      <c r="R95" s="61">
        <v>16</v>
      </c>
      <c r="S95" s="63">
        <f t="shared" si="46"/>
        <v>1</v>
      </c>
      <c r="T95" s="61">
        <v>17</v>
      </c>
      <c r="U95" s="63">
        <f t="shared" si="47"/>
        <v>1</v>
      </c>
      <c r="V95" s="61">
        <v>14</v>
      </c>
      <c r="W95" s="63">
        <f t="shared" si="48"/>
        <v>1</v>
      </c>
      <c r="X95" s="61">
        <v>18</v>
      </c>
      <c r="Y95" s="63">
        <f t="shared" si="49"/>
        <v>1</v>
      </c>
      <c r="Z95" s="61">
        <v>7</v>
      </c>
      <c r="AA95" s="63">
        <f t="shared" si="50"/>
        <v>1</v>
      </c>
      <c r="AB95" s="61">
        <v>17</v>
      </c>
      <c r="AC95" s="63">
        <f t="shared" si="51"/>
        <v>1</v>
      </c>
      <c r="AD95" s="64">
        <v>0</v>
      </c>
      <c r="AE95" s="65">
        <f t="shared" si="52"/>
        <v>0</v>
      </c>
      <c r="AF95" s="64">
        <v>0</v>
      </c>
      <c r="AG95" s="65">
        <f t="shared" si="53"/>
        <v>0</v>
      </c>
      <c r="AH95" s="64">
        <v>0</v>
      </c>
      <c r="AI95" s="65">
        <f t="shared" si="54"/>
        <v>0</v>
      </c>
      <c r="AJ95" s="64"/>
      <c r="AK95" s="65">
        <f t="shared" si="55"/>
        <v>0</v>
      </c>
      <c r="AL95" s="64"/>
      <c r="AM95" s="65">
        <f t="shared" si="56"/>
        <v>0</v>
      </c>
      <c r="AN95" s="64"/>
      <c r="AO95" s="65">
        <f t="shared" si="57"/>
        <v>0</v>
      </c>
      <c r="AP95" s="66">
        <f t="shared" si="58"/>
        <v>116</v>
      </c>
      <c r="AQ95" s="66">
        <f t="shared" si="59"/>
        <v>8</v>
      </c>
      <c r="AR95" s="56">
        <v>1</v>
      </c>
      <c r="AS95" s="56"/>
      <c r="AT95" s="56">
        <v>5</v>
      </c>
      <c r="AU95" s="67">
        <f t="shared" si="60"/>
        <v>6</v>
      </c>
      <c r="AV95" s="68">
        <f t="shared" si="61"/>
        <v>1</v>
      </c>
      <c r="AW95" s="68">
        <f t="shared" si="62"/>
        <v>0</v>
      </c>
      <c r="AX95" s="14">
        <f t="shared" si="63"/>
        <v>8</v>
      </c>
      <c r="AY95" s="67">
        <f t="shared" si="64"/>
        <v>9</v>
      </c>
      <c r="AZ95" s="69">
        <f t="shared" si="65"/>
        <v>0</v>
      </c>
      <c r="BA95" s="69">
        <f t="shared" si="66"/>
        <v>0</v>
      </c>
      <c r="BB95" s="69">
        <f t="shared" si="67"/>
        <v>-3</v>
      </c>
      <c r="BC95" s="67">
        <f t="shared" si="68"/>
        <v>-3</v>
      </c>
      <c r="BD95" s="70">
        <f t="shared" si="69"/>
        <v>-33.333333333333329</v>
      </c>
      <c r="BE95" s="70">
        <f t="shared" si="70"/>
        <v>-37.5</v>
      </c>
      <c r="BF95" s="71"/>
      <c r="BG95" s="71"/>
      <c r="BH95" s="71">
        <v>1</v>
      </c>
      <c r="BI95" s="54">
        <f t="shared" si="71"/>
        <v>1</v>
      </c>
      <c r="BJ95" s="18">
        <f t="shared" si="72"/>
        <v>5</v>
      </c>
      <c r="BK95" s="18">
        <v>1</v>
      </c>
      <c r="BL95" s="18">
        <f t="shared" si="73"/>
        <v>6</v>
      </c>
      <c r="BM95" s="18">
        <f t="shared" si="74"/>
        <v>-3</v>
      </c>
      <c r="BN95" s="18">
        <f t="shared" si="75"/>
        <v>-33.333333333333329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/>
      <c r="CV95" s="56">
        <f>BC95+BQ95</f>
        <v>-3</v>
      </c>
      <c r="CW95" s="173">
        <f t="shared" si="76"/>
        <v>-33.333333333333329</v>
      </c>
      <c r="CX95" s="60"/>
      <c r="CY95" s="60"/>
      <c r="CZ95" s="60"/>
      <c r="DA95" s="60"/>
      <c r="DB95" s="60"/>
      <c r="DC95" s="75">
        <v>3</v>
      </c>
      <c r="DD95" s="60"/>
      <c r="DE95" s="75"/>
      <c r="DF95" s="60"/>
      <c r="DG95" s="60"/>
      <c r="DH95" s="60"/>
      <c r="DI95" s="60"/>
      <c r="DK95" s="3">
        <v>1</v>
      </c>
      <c r="DM95" s="3">
        <v>5</v>
      </c>
      <c r="DN95" s="3">
        <v>6</v>
      </c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</row>
    <row r="96" spans="1:159" s="3" customFormat="1">
      <c r="A96" s="56">
        <v>90</v>
      </c>
      <c r="B96" s="58">
        <v>80030240</v>
      </c>
      <c r="C96" s="59" t="s">
        <v>362</v>
      </c>
      <c r="D96" s="75" t="s">
        <v>324</v>
      </c>
      <c r="E96" s="60" t="s">
        <v>324</v>
      </c>
      <c r="F96" s="60" t="s">
        <v>106</v>
      </c>
      <c r="G96" s="60" t="s">
        <v>107</v>
      </c>
      <c r="H96" s="60" t="s">
        <v>108</v>
      </c>
      <c r="I96" s="56">
        <v>25</v>
      </c>
      <c r="J96" s="56" t="s">
        <v>116</v>
      </c>
      <c r="K96" s="56" t="s">
        <v>110</v>
      </c>
      <c r="L96" s="61">
        <v>0</v>
      </c>
      <c r="M96" s="62">
        <f t="shared" si="43"/>
        <v>0</v>
      </c>
      <c r="N96" s="61">
        <v>18</v>
      </c>
      <c r="O96" s="62">
        <f t="shared" si="44"/>
        <v>1</v>
      </c>
      <c r="P96" s="61">
        <v>14</v>
      </c>
      <c r="Q96" s="62">
        <f t="shared" si="45"/>
        <v>1</v>
      </c>
      <c r="R96" s="61">
        <v>13</v>
      </c>
      <c r="S96" s="63">
        <f t="shared" si="46"/>
        <v>1</v>
      </c>
      <c r="T96" s="61">
        <v>13</v>
      </c>
      <c r="U96" s="63">
        <f t="shared" si="47"/>
        <v>1</v>
      </c>
      <c r="V96" s="61">
        <v>10</v>
      </c>
      <c r="W96" s="63">
        <f t="shared" si="48"/>
        <v>1</v>
      </c>
      <c r="X96" s="61">
        <v>22</v>
      </c>
      <c r="Y96" s="63">
        <f t="shared" si="49"/>
        <v>1</v>
      </c>
      <c r="Z96" s="61">
        <v>12</v>
      </c>
      <c r="AA96" s="63">
        <f t="shared" si="50"/>
        <v>1</v>
      </c>
      <c r="AB96" s="61">
        <v>13</v>
      </c>
      <c r="AC96" s="63">
        <f t="shared" si="51"/>
        <v>1</v>
      </c>
      <c r="AD96" s="64">
        <v>0</v>
      </c>
      <c r="AE96" s="65">
        <f t="shared" si="52"/>
        <v>0</v>
      </c>
      <c r="AF96" s="64">
        <v>0</v>
      </c>
      <c r="AG96" s="65">
        <f t="shared" si="53"/>
        <v>0</v>
      </c>
      <c r="AH96" s="64">
        <v>0</v>
      </c>
      <c r="AI96" s="65">
        <f t="shared" si="54"/>
        <v>0</v>
      </c>
      <c r="AJ96" s="64"/>
      <c r="AK96" s="65">
        <f t="shared" si="55"/>
        <v>0</v>
      </c>
      <c r="AL96" s="64"/>
      <c r="AM96" s="65">
        <f t="shared" si="56"/>
        <v>0</v>
      </c>
      <c r="AN96" s="64"/>
      <c r="AO96" s="65">
        <f t="shared" si="57"/>
        <v>0</v>
      </c>
      <c r="AP96" s="66">
        <f t="shared" si="58"/>
        <v>115</v>
      </c>
      <c r="AQ96" s="66">
        <f t="shared" si="59"/>
        <v>8</v>
      </c>
      <c r="AR96" s="56">
        <v>1</v>
      </c>
      <c r="AS96" s="56"/>
      <c r="AT96" s="56">
        <v>5</v>
      </c>
      <c r="AU96" s="67">
        <f t="shared" si="60"/>
        <v>6</v>
      </c>
      <c r="AV96" s="68">
        <f t="shared" si="61"/>
        <v>1</v>
      </c>
      <c r="AW96" s="68">
        <f t="shared" si="62"/>
        <v>0</v>
      </c>
      <c r="AX96" s="14">
        <f t="shared" si="63"/>
        <v>8</v>
      </c>
      <c r="AY96" s="67">
        <f t="shared" si="64"/>
        <v>9</v>
      </c>
      <c r="AZ96" s="69">
        <f t="shared" si="65"/>
        <v>0</v>
      </c>
      <c r="BA96" s="69">
        <f t="shared" si="66"/>
        <v>0</v>
      </c>
      <c r="BB96" s="69">
        <f t="shared" si="67"/>
        <v>-3</v>
      </c>
      <c r="BC96" s="67">
        <f t="shared" si="68"/>
        <v>-3</v>
      </c>
      <c r="BD96" s="70">
        <f t="shared" si="69"/>
        <v>-33.333333333333329</v>
      </c>
      <c r="BE96" s="70">
        <f t="shared" si="70"/>
        <v>-37.5</v>
      </c>
      <c r="BF96" s="71"/>
      <c r="BG96" s="71"/>
      <c r="BH96" s="71"/>
      <c r="BI96" s="54">
        <f t="shared" si="71"/>
        <v>0</v>
      </c>
      <c r="BJ96" s="18">
        <f t="shared" si="72"/>
        <v>6</v>
      </c>
      <c r="BK96" s="18"/>
      <c r="BL96" s="18">
        <f t="shared" si="73"/>
        <v>6</v>
      </c>
      <c r="BM96" s="18">
        <f t="shared" si="74"/>
        <v>-3</v>
      </c>
      <c r="BN96" s="18">
        <f t="shared" si="75"/>
        <v>-33.333333333333329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>
        <v>1</v>
      </c>
      <c r="CV96" s="56">
        <f>BC96+CU96</f>
        <v>-2</v>
      </c>
      <c r="CW96" s="173">
        <f t="shared" si="76"/>
        <v>-22.222222222222221</v>
      </c>
      <c r="CX96" s="60"/>
      <c r="CY96" s="60"/>
      <c r="CZ96" s="60"/>
      <c r="DA96" s="60"/>
      <c r="DB96" s="60"/>
      <c r="DC96" s="75"/>
      <c r="DD96" s="60"/>
      <c r="DE96" s="75"/>
      <c r="DF96" s="60"/>
      <c r="DG96" s="60"/>
      <c r="DH96" s="60"/>
      <c r="DI96" s="60"/>
      <c r="DK96" s="3">
        <v>1</v>
      </c>
      <c r="DM96" s="3">
        <v>5</v>
      </c>
      <c r="DN96" s="3">
        <v>6</v>
      </c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</row>
    <row r="97" spans="1:161" s="86" customFormat="1">
      <c r="A97" s="56">
        <v>203</v>
      </c>
      <c r="B97" s="58">
        <v>80030162</v>
      </c>
      <c r="C97" s="59" t="s">
        <v>280</v>
      </c>
      <c r="D97" s="75" t="s">
        <v>279</v>
      </c>
      <c r="E97" s="60" t="s">
        <v>214</v>
      </c>
      <c r="F97" s="60" t="s">
        <v>106</v>
      </c>
      <c r="G97" s="60" t="s">
        <v>107</v>
      </c>
      <c r="H97" s="60" t="s">
        <v>112</v>
      </c>
      <c r="I97" s="56">
        <v>60</v>
      </c>
      <c r="J97" s="56" t="s">
        <v>116</v>
      </c>
      <c r="K97" s="56" t="s">
        <v>281</v>
      </c>
      <c r="L97" s="61">
        <v>3</v>
      </c>
      <c r="M97" s="62">
        <f t="shared" si="43"/>
        <v>1</v>
      </c>
      <c r="N97" s="61">
        <v>7</v>
      </c>
      <c r="O97" s="62">
        <f t="shared" si="44"/>
        <v>1</v>
      </c>
      <c r="P97" s="61">
        <v>6</v>
      </c>
      <c r="Q97" s="62">
        <f t="shared" si="45"/>
        <v>1</v>
      </c>
      <c r="R97" s="61">
        <v>10</v>
      </c>
      <c r="S97" s="63">
        <f t="shared" si="46"/>
        <v>1</v>
      </c>
      <c r="T97" s="61">
        <v>7</v>
      </c>
      <c r="U97" s="63">
        <f t="shared" si="47"/>
        <v>1</v>
      </c>
      <c r="V97" s="61">
        <v>8</v>
      </c>
      <c r="W97" s="63">
        <f t="shared" si="48"/>
        <v>1</v>
      </c>
      <c r="X97" s="61">
        <v>9</v>
      </c>
      <c r="Y97" s="63">
        <f t="shared" si="49"/>
        <v>1</v>
      </c>
      <c r="Z97" s="61">
        <v>9</v>
      </c>
      <c r="AA97" s="63">
        <f t="shared" si="50"/>
        <v>1</v>
      </c>
      <c r="AB97" s="61">
        <v>8</v>
      </c>
      <c r="AC97" s="63">
        <f t="shared" si="51"/>
        <v>1</v>
      </c>
      <c r="AD97" s="64">
        <v>16</v>
      </c>
      <c r="AE97" s="65">
        <f t="shared" si="52"/>
        <v>1</v>
      </c>
      <c r="AF97" s="64">
        <v>20</v>
      </c>
      <c r="AG97" s="65">
        <f t="shared" si="53"/>
        <v>1</v>
      </c>
      <c r="AH97" s="64">
        <v>10</v>
      </c>
      <c r="AI97" s="65">
        <f t="shared" si="54"/>
        <v>1</v>
      </c>
      <c r="AJ97" s="64"/>
      <c r="AK97" s="65">
        <f t="shared" si="55"/>
        <v>0</v>
      </c>
      <c r="AL97" s="64"/>
      <c r="AM97" s="65">
        <f t="shared" si="56"/>
        <v>0</v>
      </c>
      <c r="AN97" s="64"/>
      <c r="AO97" s="65">
        <f t="shared" si="57"/>
        <v>0</v>
      </c>
      <c r="AP97" s="66">
        <f t="shared" si="58"/>
        <v>113</v>
      </c>
      <c r="AQ97" s="66">
        <f t="shared" si="59"/>
        <v>12</v>
      </c>
      <c r="AR97" s="56">
        <v>1</v>
      </c>
      <c r="AS97" s="56"/>
      <c r="AT97" s="56">
        <v>11</v>
      </c>
      <c r="AU97" s="67">
        <f t="shared" si="60"/>
        <v>12</v>
      </c>
      <c r="AV97" s="68">
        <f t="shared" si="61"/>
        <v>1</v>
      </c>
      <c r="AW97" s="68">
        <f t="shared" si="62"/>
        <v>0</v>
      </c>
      <c r="AX97" s="14">
        <f t="shared" si="63"/>
        <v>11</v>
      </c>
      <c r="AY97" s="67">
        <f t="shared" si="64"/>
        <v>12</v>
      </c>
      <c r="AZ97" s="69">
        <f t="shared" si="65"/>
        <v>0</v>
      </c>
      <c r="BA97" s="69">
        <f t="shared" si="66"/>
        <v>0</v>
      </c>
      <c r="BB97" s="69">
        <f t="shared" si="67"/>
        <v>0</v>
      </c>
      <c r="BC97" s="67">
        <f t="shared" si="68"/>
        <v>0</v>
      </c>
      <c r="BD97" s="70">
        <f t="shared" si="69"/>
        <v>0</v>
      </c>
      <c r="BE97" s="70">
        <f t="shared" si="70"/>
        <v>0</v>
      </c>
      <c r="BF97" s="71"/>
      <c r="BG97" s="71"/>
      <c r="BH97" s="71"/>
      <c r="BI97" s="54">
        <f t="shared" si="71"/>
        <v>0</v>
      </c>
      <c r="BJ97" s="18">
        <f t="shared" si="72"/>
        <v>12</v>
      </c>
      <c r="BK97" s="18"/>
      <c r="BL97" s="18">
        <f t="shared" si="73"/>
        <v>12</v>
      </c>
      <c r="BM97" s="18">
        <f t="shared" si="74"/>
        <v>0</v>
      </c>
      <c r="BN97" s="18">
        <f t="shared" si="75"/>
        <v>0</v>
      </c>
      <c r="BO97" s="73"/>
      <c r="BP97" s="55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60"/>
      <c r="CV97" s="56">
        <f>BC97+BQ97</f>
        <v>0</v>
      </c>
      <c r="CW97" s="173">
        <f t="shared" si="76"/>
        <v>0</v>
      </c>
      <c r="CX97" s="60"/>
      <c r="CY97" s="60"/>
      <c r="CZ97" s="60"/>
      <c r="DA97" s="60"/>
      <c r="DB97" s="60"/>
      <c r="DC97" s="75"/>
      <c r="DD97" s="60"/>
      <c r="DE97" s="75">
        <v>1</v>
      </c>
      <c r="DF97" s="60"/>
      <c r="DG97" s="60"/>
      <c r="DH97" s="60"/>
      <c r="DI97" s="60"/>
      <c r="DJ97" s="3"/>
      <c r="DK97" s="3">
        <v>1</v>
      </c>
      <c r="DL97" s="3"/>
      <c r="DM97" s="3">
        <v>11</v>
      </c>
      <c r="DN97" s="3">
        <v>12</v>
      </c>
      <c r="DO97" s="3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3"/>
      <c r="FE97" s="3"/>
    </row>
    <row r="98" spans="1:161" s="86" customFormat="1">
      <c r="A98" s="56">
        <v>159</v>
      </c>
      <c r="B98" s="58">
        <v>80030261</v>
      </c>
      <c r="C98" s="59" t="s">
        <v>387</v>
      </c>
      <c r="D98" s="75" t="s">
        <v>186</v>
      </c>
      <c r="E98" s="60" t="s">
        <v>373</v>
      </c>
      <c r="F98" s="60" t="s">
        <v>106</v>
      </c>
      <c r="G98" s="60" t="s">
        <v>107</v>
      </c>
      <c r="H98" s="60" t="s">
        <v>108</v>
      </c>
      <c r="I98" s="56">
        <v>30</v>
      </c>
      <c r="J98" s="56" t="s">
        <v>116</v>
      </c>
      <c r="K98" s="56" t="s">
        <v>113</v>
      </c>
      <c r="L98" s="61">
        <v>0</v>
      </c>
      <c r="M98" s="62">
        <f t="shared" si="43"/>
        <v>0</v>
      </c>
      <c r="N98" s="61">
        <v>6</v>
      </c>
      <c r="O98" s="62">
        <f t="shared" si="44"/>
        <v>1</v>
      </c>
      <c r="P98" s="61">
        <v>12</v>
      </c>
      <c r="Q98" s="62">
        <f t="shared" si="45"/>
        <v>1</v>
      </c>
      <c r="R98" s="61">
        <v>22</v>
      </c>
      <c r="S98" s="63">
        <f t="shared" si="46"/>
        <v>1</v>
      </c>
      <c r="T98" s="61">
        <v>9</v>
      </c>
      <c r="U98" s="63">
        <f t="shared" si="47"/>
        <v>1</v>
      </c>
      <c r="V98" s="61">
        <v>20</v>
      </c>
      <c r="W98" s="63">
        <f t="shared" si="48"/>
        <v>1</v>
      </c>
      <c r="X98" s="61">
        <v>19</v>
      </c>
      <c r="Y98" s="63">
        <f t="shared" si="49"/>
        <v>1</v>
      </c>
      <c r="Z98" s="61">
        <v>16</v>
      </c>
      <c r="AA98" s="63">
        <f t="shared" si="50"/>
        <v>1</v>
      </c>
      <c r="AB98" s="61">
        <v>8</v>
      </c>
      <c r="AC98" s="63">
        <f t="shared" si="51"/>
        <v>1</v>
      </c>
      <c r="AD98" s="64">
        <v>0</v>
      </c>
      <c r="AE98" s="65">
        <f t="shared" si="52"/>
        <v>0</v>
      </c>
      <c r="AF98" s="64">
        <v>0</v>
      </c>
      <c r="AG98" s="65">
        <f t="shared" si="53"/>
        <v>0</v>
      </c>
      <c r="AH98" s="64">
        <v>0</v>
      </c>
      <c r="AI98" s="65">
        <f t="shared" si="54"/>
        <v>0</v>
      </c>
      <c r="AJ98" s="64"/>
      <c r="AK98" s="65">
        <f t="shared" si="55"/>
        <v>0</v>
      </c>
      <c r="AL98" s="64"/>
      <c r="AM98" s="65">
        <f t="shared" si="56"/>
        <v>0</v>
      </c>
      <c r="AN98" s="64"/>
      <c r="AO98" s="65">
        <f t="shared" si="57"/>
        <v>0</v>
      </c>
      <c r="AP98" s="66">
        <f t="shared" si="58"/>
        <v>112</v>
      </c>
      <c r="AQ98" s="66">
        <f t="shared" si="59"/>
        <v>8</v>
      </c>
      <c r="AR98" s="56">
        <v>1</v>
      </c>
      <c r="AS98" s="56"/>
      <c r="AT98" s="56">
        <v>7</v>
      </c>
      <c r="AU98" s="67">
        <f t="shared" si="60"/>
        <v>8</v>
      </c>
      <c r="AV98" s="68">
        <f t="shared" si="61"/>
        <v>1</v>
      </c>
      <c r="AW98" s="68">
        <f t="shared" si="62"/>
        <v>0</v>
      </c>
      <c r="AX98" s="14">
        <f t="shared" si="63"/>
        <v>8</v>
      </c>
      <c r="AY98" s="67">
        <f t="shared" si="64"/>
        <v>9</v>
      </c>
      <c r="AZ98" s="69">
        <f t="shared" si="65"/>
        <v>0</v>
      </c>
      <c r="BA98" s="69">
        <f t="shared" si="66"/>
        <v>0</v>
      </c>
      <c r="BB98" s="69">
        <f t="shared" si="67"/>
        <v>-1</v>
      </c>
      <c r="BC98" s="67">
        <f t="shared" si="68"/>
        <v>-1</v>
      </c>
      <c r="BD98" s="70">
        <f t="shared" si="69"/>
        <v>-11.111111111111111</v>
      </c>
      <c r="BE98" s="70">
        <f t="shared" si="70"/>
        <v>-12.5</v>
      </c>
      <c r="BF98" s="71"/>
      <c r="BG98" s="71"/>
      <c r="BH98" s="71">
        <v>1</v>
      </c>
      <c r="BI98" s="54">
        <f t="shared" si="71"/>
        <v>1</v>
      </c>
      <c r="BJ98" s="18">
        <f t="shared" si="72"/>
        <v>7</v>
      </c>
      <c r="BK98" s="18"/>
      <c r="BL98" s="18">
        <f t="shared" si="73"/>
        <v>7</v>
      </c>
      <c r="BM98" s="18">
        <f t="shared" si="74"/>
        <v>-2</v>
      </c>
      <c r="BN98" s="18">
        <f t="shared" si="75"/>
        <v>-22.222222222222221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>BC98+BQ98</f>
        <v>-1</v>
      </c>
      <c r="CW98" s="173">
        <f t="shared" si="76"/>
        <v>-11.111111111111111</v>
      </c>
      <c r="CX98" s="60"/>
      <c r="CY98" s="60"/>
      <c r="CZ98" s="60"/>
      <c r="DA98" s="60"/>
      <c r="DB98" s="60"/>
      <c r="DC98" s="75"/>
      <c r="DD98" s="60"/>
      <c r="DE98" s="75"/>
      <c r="DF98" s="60"/>
      <c r="DG98" s="60"/>
      <c r="DH98" s="60"/>
      <c r="DI98" s="60"/>
      <c r="DJ98" s="3"/>
      <c r="DK98" s="3">
        <v>1</v>
      </c>
      <c r="DL98" s="3"/>
      <c r="DM98" s="3">
        <v>8</v>
      </c>
      <c r="DN98" s="3">
        <v>9</v>
      </c>
      <c r="DO98" s="3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3"/>
      <c r="FE98" s="3"/>
    </row>
    <row r="99" spans="1:161" s="86" customFormat="1">
      <c r="A99" s="56">
        <v>75</v>
      </c>
      <c r="B99" s="58">
        <v>80030006</v>
      </c>
      <c r="C99" s="59" t="s">
        <v>117</v>
      </c>
      <c r="D99" s="75" t="s">
        <v>104</v>
      </c>
      <c r="E99" s="60" t="s">
        <v>105</v>
      </c>
      <c r="F99" s="60" t="s">
        <v>106</v>
      </c>
      <c r="G99" s="60" t="s">
        <v>107</v>
      </c>
      <c r="H99" s="60" t="s">
        <v>108</v>
      </c>
      <c r="I99" s="56">
        <v>17</v>
      </c>
      <c r="J99" s="56" t="s">
        <v>109</v>
      </c>
      <c r="K99" s="56" t="s">
        <v>110</v>
      </c>
      <c r="L99" s="61">
        <v>0</v>
      </c>
      <c r="M99" s="62">
        <f t="shared" si="43"/>
        <v>0</v>
      </c>
      <c r="N99" s="61">
        <v>19</v>
      </c>
      <c r="O99" s="62">
        <f t="shared" si="44"/>
        <v>1</v>
      </c>
      <c r="P99" s="61">
        <v>14</v>
      </c>
      <c r="Q99" s="62">
        <f t="shared" si="45"/>
        <v>1</v>
      </c>
      <c r="R99" s="61">
        <v>10</v>
      </c>
      <c r="S99" s="63">
        <f t="shared" si="46"/>
        <v>1</v>
      </c>
      <c r="T99" s="61">
        <v>13</v>
      </c>
      <c r="U99" s="63">
        <f t="shared" si="47"/>
        <v>1</v>
      </c>
      <c r="V99" s="61">
        <v>14</v>
      </c>
      <c r="W99" s="63">
        <f t="shared" si="48"/>
        <v>1</v>
      </c>
      <c r="X99" s="61">
        <v>12</v>
      </c>
      <c r="Y99" s="63">
        <f t="shared" si="49"/>
        <v>1</v>
      </c>
      <c r="Z99" s="61">
        <v>17</v>
      </c>
      <c r="AA99" s="63">
        <f t="shared" si="50"/>
        <v>1</v>
      </c>
      <c r="AB99" s="61">
        <v>11</v>
      </c>
      <c r="AC99" s="63">
        <f t="shared" si="51"/>
        <v>1</v>
      </c>
      <c r="AD99" s="64">
        <v>0</v>
      </c>
      <c r="AE99" s="65">
        <f t="shared" si="52"/>
        <v>0</v>
      </c>
      <c r="AF99" s="64">
        <v>0</v>
      </c>
      <c r="AG99" s="65">
        <f t="shared" si="53"/>
        <v>0</v>
      </c>
      <c r="AH99" s="64">
        <v>0</v>
      </c>
      <c r="AI99" s="65">
        <f t="shared" si="54"/>
        <v>0</v>
      </c>
      <c r="AJ99" s="64"/>
      <c r="AK99" s="65">
        <f t="shared" si="55"/>
        <v>0</v>
      </c>
      <c r="AL99" s="64"/>
      <c r="AM99" s="65">
        <f t="shared" si="56"/>
        <v>0</v>
      </c>
      <c r="AN99" s="64"/>
      <c r="AO99" s="65">
        <f t="shared" si="57"/>
        <v>0</v>
      </c>
      <c r="AP99" s="66">
        <f t="shared" si="58"/>
        <v>110</v>
      </c>
      <c r="AQ99" s="66">
        <f t="shared" si="59"/>
        <v>8</v>
      </c>
      <c r="AR99" s="56">
        <v>1</v>
      </c>
      <c r="AS99" s="56"/>
      <c r="AT99" s="56">
        <v>5</v>
      </c>
      <c r="AU99" s="67">
        <f t="shared" si="60"/>
        <v>6</v>
      </c>
      <c r="AV99" s="68">
        <f t="shared" si="61"/>
        <v>1</v>
      </c>
      <c r="AW99" s="68">
        <f t="shared" si="62"/>
        <v>0</v>
      </c>
      <c r="AX99" s="14">
        <f t="shared" si="63"/>
        <v>8</v>
      </c>
      <c r="AY99" s="67">
        <f t="shared" si="64"/>
        <v>9</v>
      </c>
      <c r="AZ99" s="69">
        <f t="shared" si="65"/>
        <v>0</v>
      </c>
      <c r="BA99" s="69">
        <f t="shared" si="66"/>
        <v>0</v>
      </c>
      <c r="BB99" s="69">
        <f t="shared" si="67"/>
        <v>-3</v>
      </c>
      <c r="BC99" s="67">
        <f t="shared" si="68"/>
        <v>-3</v>
      </c>
      <c r="BD99" s="70">
        <f t="shared" si="69"/>
        <v>-33.333333333333329</v>
      </c>
      <c r="BE99" s="70">
        <f t="shared" si="70"/>
        <v>-37.5</v>
      </c>
      <c r="BF99" s="71"/>
      <c r="BG99" s="71"/>
      <c r="BH99" s="71">
        <v>1</v>
      </c>
      <c r="BI99" s="54">
        <f t="shared" si="71"/>
        <v>1</v>
      </c>
      <c r="BJ99" s="18">
        <f t="shared" si="72"/>
        <v>5</v>
      </c>
      <c r="BK99" s="18">
        <v>1</v>
      </c>
      <c r="BL99" s="18">
        <f t="shared" si="73"/>
        <v>6</v>
      </c>
      <c r="BM99" s="18">
        <f t="shared" si="74"/>
        <v>-3</v>
      </c>
      <c r="BN99" s="18">
        <f t="shared" si="75"/>
        <v>-33.333333333333329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>BC99+BQ99</f>
        <v>-3</v>
      </c>
      <c r="CW99" s="173">
        <f t="shared" si="76"/>
        <v>-33.333333333333329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5</v>
      </c>
      <c r="DN99" s="3">
        <v>6</v>
      </c>
      <c r="DO99" s="3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3"/>
      <c r="FE99" s="3"/>
    </row>
    <row r="100" spans="1:161" s="86" customFormat="1">
      <c r="A100" s="56">
        <v>215</v>
      </c>
      <c r="B100" s="58">
        <v>80030215</v>
      </c>
      <c r="C100" s="59" t="s">
        <v>334</v>
      </c>
      <c r="D100" s="75" t="s">
        <v>333</v>
      </c>
      <c r="E100" s="60" t="s">
        <v>324</v>
      </c>
      <c r="F100" s="60" t="s">
        <v>106</v>
      </c>
      <c r="G100" s="60" t="s">
        <v>107</v>
      </c>
      <c r="H100" s="60" t="s">
        <v>108</v>
      </c>
      <c r="I100" s="56">
        <v>40</v>
      </c>
      <c r="J100" s="56" t="s">
        <v>116</v>
      </c>
      <c r="K100" s="56" t="s">
        <v>113</v>
      </c>
      <c r="L100" s="61">
        <v>0</v>
      </c>
      <c r="M100" s="62">
        <f t="shared" si="43"/>
        <v>0</v>
      </c>
      <c r="N100" s="61">
        <v>0</v>
      </c>
      <c r="O100" s="62">
        <f t="shared" si="44"/>
        <v>0</v>
      </c>
      <c r="P100" s="61">
        <v>11</v>
      </c>
      <c r="Q100" s="62">
        <f t="shared" si="45"/>
        <v>1</v>
      </c>
      <c r="R100" s="61">
        <v>16</v>
      </c>
      <c r="S100" s="63">
        <f t="shared" si="46"/>
        <v>1</v>
      </c>
      <c r="T100" s="61">
        <v>16</v>
      </c>
      <c r="U100" s="63">
        <f t="shared" si="47"/>
        <v>1</v>
      </c>
      <c r="V100" s="61">
        <v>14</v>
      </c>
      <c r="W100" s="63">
        <f t="shared" si="48"/>
        <v>1</v>
      </c>
      <c r="X100" s="61">
        <v>11</v>
      </c>
      <c r="Y100" s="63">
        <f t="shared" si="49"/>
        <v>1</v>
      </c>
      <c r="Z100" s="61">
        <v>22</v>
      </c>
      <c r="AA100" s="63">
        <f t="shared" si="50"/>
        <v>1</v>
      </c>
      <c r="AB100" s="61">
        <v>19</v>
      </c>
      <c r="AC100" s="63">
        <f t="shared" si="51"/>
        <v>1</v>
      </c>
      <c r="AD100" s="64">
        <v>0</v>
      </c>
      <c r="AE100" s="65">
        <f t="shared" si="52"/>
        <v>0</v>
      </c>
      <c r="AF100" s="64">
        <v>0</v>
      </c>
      <c r="AG100" s="65">
        <f t="shared" si="53"/>
        <v>0</v>
      </c>
      <c r="AH100" s="64">
        <v>0</v>
      </c>
      <c r="AI100" s="65">
        <f t="shared" si="54"/>
        <v>0</v>
      </c>
      <c r="AJ100" s="64"/>
      <c r="AK100" s="65">
        <f t="shared" si="55"/>
        <v>0</v>
      </c>
      <c r="AL100" s="64"/>
      <c r="AM100" s="65">
        <f t="shared" si="56"/>
        <v>0</v>
      </c>
      <c r="AN100" s="64"/>
      <c r="AO100" s="65">
        <f t="shared" si="57"/>
        <v>0</v>
      </c>
      <c r="AP100" s="66">
        <f t="shared" si="58"/>
        <v>109</v>
      </c>
      <c r="AQ100" s="66">
        <f t="shared" si="59"/>
        <v>7</v>
      </c>
      <c r="AR100" s="56">
        <v>1</v>
      </c>
      <c r="AS100" s="56"/>
      <c r="AT100" s="56">
        <v>8</v>
      </c>
      <c r="AU100" s="67">
        <f t="shared" si="60"/>
        <v>9</v>
      </c>
      <c r="AV100" s="68">
        <f t="shared" si="61"/>
        <v>1</v>
      </c>
      <c r="AW100" s="68">
        <f t="shared" si="62"/>
        <v>0</v>
      </c>
      <c r="AX100" s="14">
        <f t="shared" si="63"/>
        <v>8</v>
      </c>
      <c r="AY100" s="67">
        <f t="shared" si="64"/>
        <v>9</v>
      </c>
      <c r="AZ100" s="69">
        <f t="shared" si="65"/>
        <v>0</v>
      </c>
      <c r="BA100" s="69">
        <f t="shared" si="66"/>
        <v>0</v>
      </c>
      <c r="BB100" s="69">
        <f t="shared" si="67"/>
        <v>0</v>
      </c>
      <c r="BC100" s="67">
        <f t="shared" si="68"/>
        <v>0</v>
      </c>
      <c r="BD100" s="70">
        <f t="shared" si="69"/>
        <v>0</v>
      </c>
      <c r="BE100" s="70">
        <f t="shared" si="70"/>
        <v>0</v>
      </c>
      <c r="BF100" s="71"/>
      <c r="BG100" s="71"/>
      <c r="BH100" s="71"/>
      <c r="BI100" s="54">
        <f t="shared" si="71"/>
        <v>0</v>
      </c>
      <c r="BJ100" s="18">
        <f t="shared" si="72"/>
        <v>9</v>
      </c>
      <c r="BK100" s="18"/>
      <c r="BL100" s="18">
        <f t="shared" si="73"/>
        <v>9</v>
      </c>
      <c r="BM100" s="18">
        <f t="shared" si="74"/>
        <v>0</v>
      </c>
      <c r="BN100" s="18">
        <f t="shared" si="75"/>
        <v>0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>BC100+BQ100</f>
        <v>0</v>
      </c>
      <c r="CW100" s="173">
        <f t="shared" si="76"/>
        <v>0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8</v>
      </c>
      <c r="DN100" s="3">
        <v>9</v>
      </c>
      <c r="DO100" s="3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3"/>
      <c r="FE100" s="3"/>
    </row>
    <row r="101" spans="1:161" s="86" customFormat="1">
      <c r="A101" s="56">
        <v>81</v>
      </c>
      <c r="B101" s="58">
        <v>80030087</v>
      </c>
      <c r="C101" s="59" t="s">
        <v>205</v>
      </c>
      <c r="D101" s="75" t="s">
        <v>202</v>
      </c>
      <c r="E101" s="60" t="s">
        <v>153</v>
      </c>
      <c r="F101" s="60" t="s">
        <v>106</v>
      </c>
      <c r="G101" s="60" t="s">
        <v>107</v>
      </c>
      <c r="H101" s="60" t="s">
        <v>108</v>
      </c>
      <c r="I101" s="56">
        <v>21</v>
      </c>
      <c r="J101" s="56" t="s">
        <v>116</v>
      </c>
      <c r="K101" s="56" t="s">
        <v>110</v>
      </c>
      <c r="L101" s="61">
        <v>12</v>
      </c>
      <c r="M101" s="62">
        <f t="shared" si="43"/>
        <v>1</v>
      </c>
      <c r="N101" s="61">
        <v>17</v>
      </c>
      <c r="O101" s="62">
        <f t="shared" si="44"/>
        <v>1</v>
      </c>
      <c r="P101" s="61">
        <v>13</v>
      </c>
      <c r="Q101" s="62">
        <f t="shared" si="45"/>
        <v>1</v>
      </c>
      <c r="R101" s="61">
        <v>15</v>
      </c>
      <c r="S101" s="63">
        <f t="shared" si="46"/>
        <v>1</v>
      </c>
      <c r="T101" s="61">
        <v>6</v>
      </c>
      <c r="U101" s="63">
        <f t="shared" si="47"/>
        <v>1</v>
      </c>
      <c r="V101" s="61">
        <v>16</v>
      </c>
      <c r="W101" s="63">
        <f t="shared" si="48"/>
        <v>1</v>
      </c>
      <c r="X101" s="61">
        <v>6</v>
      </c>
      <c r="Y101" s="63">
        <f t="shared" si="49"/>
        <v>1</v>
      </c>
      <c r="Z101" s="61">
        <v>13</v>
      </c>
      <c r="AA101" s="63">
        <f t="shared" si="50"/>
        <v>1</v>
      </c>
      <c r="AB101" s="61">
        <v>10</v>
      </c>
      <c r="AC101" s="63">
        <f t="shared" si="51"/>
        <v>1</v>
      </c>
      <c r="AD101" s="64">
        <v>0</v>
      </c>
      <c r="AE101" s="65">
        <f t="shared" si="52"/>
        <v>0</v>
      </c>
      <c r="AF101" s="64">
        <v>0</v>
      </c>
      <c r="AG101" s="65">
        <f t="shared" si="53"/>
        <v>0</v>
      </c>
      <c r="AH101" s="64">
        <v>0</v>
      </c>
      <c r="AI101" s="65">
        <f t="shared" si="54"/>
        <v>0</v>
      </c>
      <c r="AJ101" s="64"/>
      <c r="AK101" s="65">
        <f t="shared" si="55"/>
        <v>0</v>
      </c>
      <c r="AL101" s="64"/>
      <c r="AM101" s="65">
        <f t="shared" si="56"/>
        <v>0</v>
      </c>
      <c r="AN101" s="64"/>
      <c r="AO101" s="65">
        <f t="shared" si="57"/>
        <v>0</v>
      </c>
      <c r="AP101" s="66">
        <f t="shared" si="58"/>
        <v>108</v>
      </c>
      <c r="AQ101" s="66">
        <f t="shared" si="59"/>
        <v>9</v>
      </c>
      <c r="AR101" s="56">
        <v>1</v>
      </c>
      <c r="AS101" s="56"/>
      <c r="AT101" s="56">
        <v>5</v>
      </c>
      <c r="AU101" s="67">
        <f t="shared" si="60"/>
        <v>6</v>
      </c>
      <c r="AV101" s="68">
        <f t="shared" si="61"/>
        <v>1</v>
      </c>
      <c r="AW101" s="68">
        <f t="shared" si="62"/>
        <v>0</v>
      </c>
      <c r="AX101" s="14">
        <f t="shared" si="63"/>
        <v>8</v>
      </c>
      <c r="AY101" s="67">
        <f t="shared" si="64"/>
        <v>9</v>
      </c>
      <c r="AZ101" s="69">
        <f t="shared" si="65"/>
        <v>0</v>
      </c>
      <c r="BA101" s="69">
        <f t="shared" si="66"/>
        <v>0</v>
      </c>
      <c r="BB101" s="69">
        <f t="shared" si="67"/>
        <v>-3</v>
      </c>
      <c r="BC101" s="67">
        <f t="shared" si="68"/>
        <v>-3</v>
      </c>
      <c r="BD101" s="70">
        <f t="shared" si="69"/>
        <v>-33.333333333333329</v>
      </c>
      <c r="BE101" s="70">
        <f t="shared" si="70"/>
        <v>-37.5</v>
      </c>
      <c r="BF101" s="71"/>
      <c r="BG101" s="71"/>
      <c r="BH101" s="71"/>
      <c r="BI101" s="54">
        <f t="shared" si="71"/>
        <v>0</v>
      </c>
      <c r="BJ101" s="18">
        <f t="shared" si="72"/>
        <v>6</v>
      </c>
      <c r="BK101" s="18"/>
      <c r="BL101" s="18">
        <f t="shared" si="73"/>
        <v>6</v>
      </c>
      <c r="BM101" s="18">
        <f t="shared" si="74"/>
        <v>-3</v>
      </c>
      <c r="BN101" s="18">
        <f t="shared" si="75"/>
        <v>-33.333333333333329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>BC101+BQ101</f>
        <v>-3</v>
      </c>
      <c r="CW101" s="173">
        <f t="shared" si="76"/>
        <v>-33.333333333333329</v>
      </c>
      <c r="CX101" s="60"/>
      <c r="CY101" s="60"/>
      <c r="CZ101" s="60"/>
      <c r="DA101" s="60"/>
      <c r="DB101" s="60"/>
      <c r="DC101" s="75"/>
      <c r="DD101" s="60"/>
      <c r="DE101" s="75"/>
      <c r="DF101" s="60"/>
      <c r="DG101" s="60"/>
      <c r="DH101" s="60"/>
      <c r="DI101" s="60"/>
      <c r="DJ101" s="3"/>
      <c r="DK101" s="3">
        <v>1</v>
      </c>
      <c r="DL101" s="3"/>
      <c r="DM101" s="3">
        <v>5</v>
      </c>
      <c r="DN101" s="3">
        <v>6</v>
      </c>
      <c r="DO101" s="3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3"/>
      <c r="FE101" s="3"/>
    </row>
    <row r="102" spans="1:161" s="86" customFormat="1">
      <c r="A102" s="56">
        <v>87</v>
      </c>
      <c r="B102" s="58">
        <v>80030218</v>
      </c>
      <c r="C102" s="59" t="s">
        <v>336</v>
      </c>
      <c r="D102" s="75" t="s">
        <v>337</v>
      </c>
      <c r="E102" s="60" t="s">
        <v>324</v>
      </c>
      <c r="F102" s="60" t="s">
        <v>106</v>
      </c>
      <c r="G102" s="60" t="s">
        <v>107</v>
      </c>
      <c r="H102" s="60" t="s">
        <v>108</v>
      </c>
      <c r="I102" s="56">
        <v>30</v>
      </c>
      <c r="J102" s="56" t="s">
        <v>116</v>
      </c>
      <c r="K102" s="56" t="s">
        <v>110</v>
      </c>
      <c r="L102" s="61">
        <v>0</v>
      </c>
      <c r="M102" s="62">
        <f t="shared" si="43"/>
        <v>0</v>
      </c>
      <c r="N102" s="61">
        <v>10</v>
      </c>
      <c r="O102" s="62">
        <f t="shared" si="44"/>
        <v>1</v>
      </c>
      <c r="P102" s="61">
        <v>12</v>
      </c>
      <c r="Q102" s="62">
        <f t="shared" si="45"/>
        <v>1</v>
      </c>
      <c r="R102" s="61">
        <v>14</v>
      </c>
      <c r="S102" s="63">
        <f t="shared" si="46"/>
        <v>1</v>
      </c>
      <c r="T102" s="61">
        <v>11</v>
      </c>
      <c r="U102" s="63">
        <f t="shared" si="47"/>
        <v>1</v>
      </c>
      <c r="V102" s="61">
        <v>24</v>
      </c>
      <c r="W102" s="63">
        <f t="shared" si="48"/>
        <v>1</v>
      </c>
      <c r="X102" s="61">
        <v>8</v>
      </c>
      <c r="Y102" s="63">
        <f t="shared" si="49"/>
        <v>1</v>
      </c>
      <c r="Z102" s="61">
        <v>17</v>
      </c>
      <c r="AA102" s="63">
        <f t="shared" si="50"/>
        <v>1</v>
      </c>
      <c r="AB102" s="61">
        <v>12</v>
      </c>
      <c r="AC102" s="63">
        <f t="shared" si="51"/>
        <v>1</v>
      </c>
      <c r="AD102" s="64">
        <v>0</v>
      </c>
      <c r="AE102" s="65">
        <f t="shared" si="52"/>
        <v>0</v>
      </c>
      <c r="AF102" s="64">
        <v>0</v>
      </c>
      <c r="AG102" s="65">
        <f t="shared" si="53"/>
        <v>0</v>
      </c>
      <c r="AH102" s="64">
        <v>0</v>
      </c>
      <c r="AI102" s="65">
        <f t="shared" si="54"/>
        <v>0</v>
      </c>
      <c r="AJ102" s="64"/>
      <c r="AK102" s="65">
        <f t="shared" si="55"/>
        <v>0</v>
      </c>
      <c r="AL102" s="64"/>
      <c r="AM102" s="65">
        <f t="shared" si="56"/>
        <v>0</v>
      </c>
      <c r="AN102" s="64"/>
      <c r="AO102" s="65">
        <f t="shared" si="57"/>
        <v>0</v>
      </c>
      <c r="AP102" s="66">
        <f t="shared" si="58"/>
        <v>108</v>
      </c>
      <c r="AQ102" s="66">
        <f t="shared" si="59"/>
        <v>8</v>
      </c>
      <c r="AR102" s="56">
        <v>1</v>
      </c>
      <c r="AS102" s="56"/>
      <c r="AT102" s="56">
        <v>5</v>
      </c>
      <c r="AU102" s="67">
        <f t="shared" si="60"/>
        <v>6</v>
      </c>
      <c r="AV102" s="68">
        <f t="shared" si="61"/>
        <v>1</v>
      </c>
      <c r="AW102" s="68">
        <f t="shared" si="62"/>
        <v>0</v>
      </c>
      <c r="AX102" s="14">
        <f t="shared" si="63"/>
        <v>8</v>
      </c>
      <c r="AY102" s="67">
        <f t="shared" si="64"/>
        <v>9</v>
      </c>
      <c r="AZ102" s="69">
        <f t="shared" si="65"/>
        <v>0</v>
      </c>
      <c r="BA102" s="69">
        <f t="shared" si="66"/>
        <v>0</v>
      </c>
      <c r="BB102" s="69">
        <f t="shared" si="67"/>
        <v>-3</v>
      </c>
      <c r="BC102" s="67">
        <f t="shared" si="68"/>
        <v>-3</v>
      </c>
      <c r="BD102" s="70">
        <f t="shared" si="69"/>
        <v>-33.333333333333329</v>
      </c>
      <c r="BE102" s="70">
        <f t="shared" si="70"/>
        <v>-37.5</v>
      </c>
      <c r="BF102" s="71"/>
      <c r="BG102" s="71"/>
      <c r="BH102" s="71"/>
      <c r="BI102" s="54">
        <f t="shared" si="71"/>
        <v>0</v>
      </c>
      <c r="BJ102" s="18">
        <f t="shared" si="72"/>
        <v>6</v>
      </c>
      <c r="BK102" s="18"/>
      <c r="BL102" s="18">
        <f t="shared" si="73"/>
        <v>6</v>
      </c>
      <c r="BM102" s="18">
        <f t="shared" si="74"/>
        <v>-3</v>
      </c>
      <c r="BN102" s="18">
        <f t="shared" si="75"/>
        <v>-33.333333333333329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>
        <v>1</v>
      </c>
      <c r="CV102" s="56">
        <f>BC102+CU102</f>
        <v>-2</v>
      </c>
      <c r="CW102" s="173">
        <f t="shared" si="76"/>
        <v>-22.222222222222221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5</v>
      </c>
      <c r="DN102" s="3">
        <v>6</v>
      </c>
      <c r="DO102" s="3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3"/>
      <c r="FE102" s="3"/>
    </row>
    <row r="103" spans="1:161" s="3" customFormat="1">
      <c r="A103" s="56">
        <v>43</v>
      </c>
      <c r="B103" s="58">
        <v>80030228</v>
      </c>
      <c r="C103" s="59" t="s">
        <v>347</v>
      </c>
      <c r="D103" s="75" t="s">
        <v>348</v>
      </c>
      <c r="E103" s="60" t="s">
        <v>324</v>
      </c>
      <c r="F103" s="60" t="s">
        <v>106</v>
      </c>
      <c r="G103" s="60" t="s">
        <v>107</v>
      </c>
      <c r="H103" s="60" t="s">
        <v>108</v>
      </c>
      <c r="I103" s="56">
        <v>35</v>
      </c>
      <c r="J103" s="56" t="s">
        <v>116</v>
      </c>
      <c r="K103" s="56" t="s">
        <v>113</v>
      </c>
      <c r="L103" s="61">
        <v>0</v>
      </c>
      <c r="M103" s="62">
        <f t="shared" si="43"/>
        <v>0</v>
      </c>
      <c r="N103" s="61">
        <v>10</v>
      </c>
      <c r="O103" s="62">
        <f t="shared" si="44"/>
        <v>1</v>
      </c>
      <c r="P103" s="61">
        <v>15</v>
      </c>
      <c r="Q103" s="62">
        <f t="shared" si="45"/>
        <v>1</v>
      </c>
      <c r="R103" s="61">
        <v>18</v>
      </c>
      <c r="S103" s="63">
        <f t="shared" si="46"/>
        <v>1</v>
      </c>
      <c r="T103" s="61">
        <v>14</v>
      </c>
      <c r="U103" s="63">
        <f t="shared" si="47"/>
        <v>1</v>
      </c>
      <c r="V103" s="61">
        <v>18</v>
      </c>
      <c r="W103" s="63">
        <f t="shared" si="48"/>
        <v>1</v>
      </c>
      <c r="X103" s="61">
        <v>13</v>
      </c>
      <c r="Y103" s="63">
        <f t="shared" si="49"/>
        <v>1</v>
      </c>
      <c r="Z103" s="61">
        <v>11</v>
      </c>
      <c r="AA103" s="63">
        <f t="shared" si="50"/>
        <v>1</v>
      </c>
      <c r="AB103" s="61">
        <v>8</v>
      </c>
      <c r="AC103" s="63">
        <f t="shared" si="51"/>
        <v>1</v>
      </c>
      <c r="AD103" s="64">
        <v>0</v>
      </c>
      <c r="AE103" s="65">
        <f t="shared" si="52"/>
        <v>0</v>
      </c>
      <c r="AF103" s="64">
        <v>0</v>
      </c>
      <c r="AG103" s="65">
        <f t="shared" si="53"/>
        <v>0</v>
      </c>
      <c r="AH103" s="64">
        <v>0</v>
      </c>
      <c r="AI103" s="65">
        <f t="shared" si="54"/>
        <v>0</v>
      </c>
      <c r="AJ103" s="64"/>
      <c r="AK103" s="65">
        <f t="shared" si="55"/>
        <v>0</v>
      </c>
      <c r="AL103" s="64"/>
      <c r="AM103" s="65">
        <f t="shared" si="56"/>
        <v>0</v>
      </c>
      <c r="AN103" s="64"/>
      <c r="AO103" s="65">
        <f t="shared" si="57"/>
        <v>0</v>
      </c>
      <c r="AP103" s="66">
        <f t="shared" si="58"/>
        <v>107</v>
      </c>
      <c r="AQ103" s="66">
        <f t="shared" si="59"/>
        <v>8</v>
      </c>
      <c r="AR103" s="56">
        <v>1</v>
      </c>
      <c r="AS103" s="56"/>
      <c r="AT103" s="56">
        <v>4</v>
      </c>
      <c r="AU103" s="67">
        <f t="shared" si="60"/>
        <v>5</v>
      </c>
      <c r="AV103" s="68">
        <f t="shared" si="61"/>
        <v>1</v>
      </c>
      <c r="AW103" s="68">
        <f t="shared" si="62"/>
        <v>0</v>
      </c>
      <c r="AX103" s="14">
        <f t="shared" si="63"/>
        <v>8</v>
      </c>
      <c r="AY103" s="67">
        <f t="shared" si="64"/>
        <v>9</v>
      </c>
      <c r="AZ103" s="69">
        <f t="shared" si="65"/>
        <v>0</v>
      </c>
      <c r="BA103" s="69">
        <f t="shared" si="66"/>
        <v>0</v>
      </c>
      <c r="BB103" s="69">
        <f t="shared" si="67"/>
        <v>-4</v>
      </c>
      <c r="BC103" s="67">
        <f t="shared" si="68"/>
        <v>-4</v>
      </c>
      <c r="BD103" s="70">
        <f t="shared" si="69"/>
        <v>-44.444444444444443</v>
      </c>
      <c r="BE103" s="70">
        <f t="shared" si="70"/>
        <v>-50</v>
      </c>
      <c r="BF103" s="71"/>
      <c r="BG103" s="71"/>
      <c r="BH103" s="71"/>
      <c r="BI103" s="54">
        <f t="shared" si="71"/>
        <v>0</v>
      </c>
      <c r="BJ103" s="18">
        <f t="shared" si="72"/>
        <v>5</v>
      </c>
      <c r="BK103" s="18"/>
      <c r="BL103" s="18">
        <f t="shared" si="73"/>
        <v>5</v>
      </c>
      <c r="BM103" s="18">
        <f t="shared" si="74"/>
        <v>-4</v>
      </c>
      <c r="BN103" s="18">
        <f t="shared" si="75"/>
        <v>-44.444444444444443</v>
      </c>
      <c r="BO103" s="73"/>
      <c r="BP103" s="55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56">
        <f>BC103+BQ103</f>
        <v>-4</v>
      </c>
      <c r="CW103" s="173">
        <f t="shared" si="76"/>
        <v>-44.444444444444443</v>
      </c>
      <c r="CX103" s="60"/>
      <c r="CY103" s="60"/>
      <c r="CZ103" s="60"/>
      <c r="DA103" s="60"/>
      <c r="DB103" s="60"/>
      <c r="DC103" s="75">
        <v>1</v>
      </c>
      <c r="DD103" s="60"/>
      <c r="DE103" s="75"/>
      <c r="DF103" s="60"/>
      <c r="DG103" s="60"/>
      <c r="DH103" s="60"/>
      <c r="DI103" s="60"/>
      <c r="DK103" s="3">
        <v>1</v>
      </c>
      <c r="DM103" s="3">
        <v>4</v>
      </c>
      <c r="DN103" s="3">
        <v>5</v>
      </c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</row>
    <row r="104" spans="1:161" s="3" customFormat="1">
      <c r="A104" s="56">
        <v>130</v>
      </c>
      <c r="B104" s="58">
        <v>80030018</v>
      </c>
      <c r="C104" s="59" t="s">
        <v>130</v>
      </c>
      <c r="D104" s="75" t="s">
        <v>131</v>
      </c>
      <c r="E104" s="60" t="s">
        <v>105</v>
      </c>
      <c r="F104" s="60" t="s">
        <v>106</v>
      </c>
      <c r="G104" s="60" t="s">
        <v>107</v>
      </c>
      <c r="H104" s="60" t="s">
        <v>108</v>
      </c>
      <c r="I104" s="56">
        <v>15</v>
      </c>
      <c r="J104" s="56" t="s">
        <v>116</v>
      </c>
      <c r="K104" s="56" t="s">
        <v>113</v>
      </c>
      <c r="L104" s="61">
        <v>0</v>
      </c>
      <c r="M104" s="62">
        <f t="shared" si="43"/>
        <v>0</v>
      </c>
      <c r="N104" s="61">
        <v>10</v>
      </c>
      <c r="O104" s="62">
        <f t="shared" si="44"/>
        <v>1</v>
      </c>
      <c r="P104" s="61">
        <v>13</v>
      </c>
      <c r="Q104" s="62">
        <f t="shared" si="45"/>
        <v>1</v>
      </c>
      <c r="R104" s="61">
        <v>13</v>
      </c>
      <c r="S104" s="63">
        <f t="shared" si="46"/>
        <v>1</v>
      </c>
      <c r="T104" s="61">
        <v>14</v>
      </c>
      <c r="U104" s="63">
        <f t="shared" si="47"/>
        <v>1</v>
      </c>
      <c r="V104" s="61">
        <v>15</v>
      </c>
      <c r="W104" s="63">
        <f t="shared" si="48"/>
        <v>1</v>
      </c>
      <c r="X104" s="61">
        <v>14</v>
      </c>
      <c r="Y104" s="63">
        <f t="shared" si="49"/>
        <v>1</v>
      </c>
      <c r="Z104" s="61">
        <v>13</v>
      </c>
      <c r="AA104" s="63">
        <f t="shared" si="50"/>
        <v>1</v>
      </c>
      <c r="AB104" s="61">
        <v>14</v>
      </c>
      <c r="AC104" s="63">
        <f t="shared" si="51"/>
        <v>1</v>
      </c>
      <c r="AD104" s="64">
        <v>0</v>
      </c>
      <c r="AE104" s="65">
        <f t="shared" si="52"/>
        <v>0</v>
      </c>
      <c r="AF104" s="64">
        <v>0</v>
      </c>
      <c r="AG104" s="65">
        <f t="shared" si="53"/>
        <v>0</v>
      </c>
      <c r="AH104" s="64">
        <v>0</v>
      </c>
      <c r="AI104" s="65">
        <f t="shared" si="54"/>
        <v>0</v>
      </c>
      <c r="AJ104" s="64"/>
      <c r="AK104" s="65">
        <f t="shared" si="55"/>
        <v>0</v>
      </c>
      <c r="AL104" s="64"/>
      <c r="AM104" s="65">
        <f t="shared" si="56"/>
        <v>0</v>
      </c>
      <c r="AN104" s="64"/>
      <c r="AO104" s="65">
        <f t="shared" si="57"/>
        <v>0</v>
      </c>
      <c r="AP104" s="66">
        <f t="shared" si="58"/>
        <v>106</v>
      </c>
      <c r="AQ104" s="66">
        <f t="shared" si="59"/>
        <v>8</v>
      </c>
      <c r="AR104" s="56">
        <v>1</v>
      </c>
      <c r="AS104" s="56"/>
      <c r="AT104" s="56">
        <v>6</v>
      </c>
      <c r="AU104" s="67">
        <f t="shared" si="60"/>
        <v>7</v>
      </c>
      <c r="AV104" s="68">
        <f t="shared" si="61"/>
        <v>1</v>
      </c>
      <c r="AW104" s="68">
        <f t="shared" si="62"/>
        <v>0</v>
      </c>
      <c r="AX104" s="14">
        <f t="shared" si="63"/>
        <v>8</v>
      </c>
      <c r="AY104" s="67">
        <f t="shared" si="64"/>
        <v>9</v>
      </c>
      <c r="AZ104" s="69">
        <f t="shared" si="65"/>
        <v>0</v>
      </c>
      <c r="BA104" s="69">
        <f t="shared" si="66"/>
        <v>0</v>
      </c>
      <c r="BB104" s="69">
        <f t="shared" si="67"/>
        <v>-2</v>
      </c>
      <c r="BC104" s="67">
        <f t="shared" si="68"/>
        <v>-2</v>
      </c>
      <c r="BD104" s="70">
        <f t="shared" si="69"/>
        <v>-22.222222222222221</v>
      </c>
      <c r="BE104" s="70">
        <f t="shared" si="70"/>
        <v>-25</v>
      </c>
      <c r="BF104" s="71"/>
      <c r="BG104" s="71"/>
      <c r="BH104" s="71"/>
      <c r="BI104" s="54">
        <f t="shared" si="71"/>
        <v>0</v>
      </c>
      <c r="BJ104" s="18">
        <f t="shared" si="72"/>
        <v>7</v>
      </c>
      <c r="BK104" s="18"/>
      <c r="BL104" s="18">
        <f t="shared" si="73"/>
        <v>7</v>
      </c>
      <c r="BM104" s="18">
        <f t="shared" si="74"/>
        <v>-2</v>
      </c>
      <c r="BN104" s="18">
        <f t="shared" si="75"/>
        <v>-22.222222222222221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/>
      <c r="CV104" s="56">
        <f>BC104+BQ104</f>
        <v>-2</v>
      </c>
      <c r="CW104" s="173">
        <f t="shared" si="76"/>
        <v>-22.222222222222221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K104" s="3">
        <v>1</v>
      </c>
      <c r="DM104" s="3">
        <v>6</v>
      </c>
      <c r="DN104" s="3">
        <v>7</v>
      </c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</row>
    <row r="105" spans="1:161" s="3" customFormat="1">
      <c r="A105" s="56">
        <v>120</v>
      </c>
      <c r="B105" s="58">
        <v>80030156</v>
      </c>
      <c r="C105" s="59" t="s">
        <v>274</v>
      </c>
      <c r="D105" s="75" t="s">
        <v>246</v>
      </c>
      <c r="E105" s="60" t="s">
        <v>214</v>
      </c>
      <c r="F105" s="60" t="s">
        <v>106</v>
      </c>
      <c r="G105" s="60" t="s">
        <v>107</v>
      </c>
      <c r="H105" s="60" t="s">
        <v>112</v>
      </c>
      <c r="I105" s="56">
        <v>16</v>
      </c>
      <c r="J105" s="56" t="s">
        <v>116</v>
      </c>
      <c r="K105" s="56" t="s">
        <v>113</v>
      </c>
      <c r="L105" s="61">
        <v>0</v>
      </c>
      <c r="M105" s="62">
        <f t="shared" si="43"/>
        <v>0</v>
      </c>
      <c r="N105" s="61">
        <v>4</v>
      </c>
      <c r="O105" s="62">
        <f t="shared" si="44"/>
        <v>1</v>
      </c>
      <c r="P105" s="61">
        <v>7</v>
      </c>
      <c r="Q105" s="62">
        <f t="shared" si="45"/>
        <v>1</v>
      </c>
      <c r="R105" s="61">
        <v>12</v>
      </c>
      <c r="S105" s="63">
        <f t="shared" si="46"/>
        <v>1</v>
      </c>
      <c r="T105" s="61">
        <v>10</v>
      </c>
      <c r="U105" s="63">
        <f t="shared" si="47"/>
        <v>1</v>
      </c>
      <c r="V105" s="61">
        <v>11</v>
      </c>
      <c r="W105" s="63">
        <f t="shared" si="48"/>
        <v>1</v>
      </c>
      <c r="X105" s="61">
        <v>12</v>
      </c>
      <c r="Y105" s="63">
        <f t="shared" si="49"/>
        <v>1</v>
      </c>
      <c r="Z105" s="61">
        <v>10</v>
      </c>
      <c r="AA105" s="63">
        <f t="shared" si="50"/>
        <v>1</v>
      </c>
      <c r="AB105" s="61">
        <v>12</v>
      </c>
      <c r="AC105" s="63">
        <f t="shared" si="51"/>
        <v>1</v>
      </c>
      <c r="AD105" s="64">
        <v>11</v>
      </c>
      <c r="AE105" s="65">
        <f t="shared" si="52"/>
        <v>1</v>
      </c>
      <c r="AF105" s="64">
        <v>10</v>
      </c>
      <c r="AG105" s="65">
        <f t="shared" si="53"/>
        <v>1</v>
      </c>
      <c r="AH105" s="64">
        <v>7</v>
      </c>
      <c r="AI105" s="65">
        <f t="shared" si="54"/>
        <v>1</v>
      </c>
      <c r="AJ105" s="64"/>
      <c r="AK105" s="65">
        <f t="shared" si="55"/>
        <v>0</v>
      </c>
      <c r="AL105" s="64"/>
      <c r="AM105" s="65">
        <f t="shared" si="56"/>
        <v>0</v>
      </c>
      <c r="AN105" s="64"/>
      <c r="AO105" s="65">
        <f t="shared" si="57"/>
        <v>0</v>
      </c>
      <c r="AP105" s="66">
        <f t="shared" si="58"/>
        <v>106</v>
      </c>
      <c r="AQ105" s="66">
        <f t="shared" si="59"/>
        <v>11</v>
      </c>
      <c r="AR105" s="56">
        <v>1</v>
      </c>
      <c r="AS105" s="56"/>
      <c r="AT105" s="56">
        <v>8</v>
      </c>
      <c r="AU105" s="67">
        <f t="shared" si="60"/>
        <v>9</v>
      </c>
      <c r="AV105" s="68">
        <f t="shared" si="61"/>
        <v>1</v>
      </c>
      <c r="AW105" s="68">
        <f t="shared" si="62"/>
        <v>0</v>
      </c>
      <c r="AX105" s="14">
        <f t="shared" si="63"/>
        <v>11</v>
      </c>
      <c r="AY105" s="67">
        <f t="shared" si="64"/>
        <v>12</v>
      </c>
      <c r="AZ105" s="69">
        <f t="shared" si="65"/>
        <v>0</v>
      </c>
      <c r="BA105" s="69">
        <f t="shared" si="66"/>
        <v>0</v>
      </c>
      <c r="BB105" s="69">
        <f t="shared" si="67"/>
        <v>-3</v>
      </c>
      <c r="BC105" s="67">
        <f t="shared" si="68"/>
        <v>-3</v>
      </c>
      <c r="BD105" s="70">
        <f t="shared" si="69"/>
        <v>-25</v>
      </c>
      <c r="BE105" s="70">
        <f t="shared" si="70"/>
        <v>-27.27272727272727</v>
      </c>
      <c r="BF105" s="71"/>
      <c r="BG105" s="71"/>
      <c r="BH105" s="71"/>
      <c r="BI105" s="54">
        <f t="shared" si="71"/>
        <v>0</v>
      </c>
      <c r="BJ105" s="18">
        <f t="shared" si="72"/>
        <v>9</v>
      </c>
      <c r="BK105" s="18"/>
      <c r="BL105" s="18">
        <f t="shared" si="73"/>
        <v>9</v>
      </c>
      <c r="BM105" s="18">
        <f t="shared" si="74"/>
        <v>-3</v>
      </c>
      <c r="BN105" s="18">
        <f t="shared" si="75"/>
        <v>-25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>BC105+BQ105</f>
        <v>-3</v>
      </c>
      <c r="CW105" s="173">
        <f t="shared" si="76"/>
        <v>-25</v>
      </c>
      <c r="CX105" s="60"/>
      <c r="CY105" s="60"/>
      <c r="CZ105" s="60"/>
      <c r="DA105" s="60"/>
      <c r="DB105" s="60"/>
      <c r="DC105" s="75"/>
      <c r="DD105" s="60"/>
      <c r="DE105" s="75">
        <v>3</v>
      </c>
      <c r="DF105" s="60"/>
      <c r="DG105" s="60"/>
      <c r="DH105" s="60"/>
      <c r="DI105" s="60"/>
      <c r="DK105" s="3">
        <v>1</v>
      </c>
      <c r="DM105" s="3">
        <v>9</v>
      </c>
      <c r="DN105" s="3">
        <v>10</v>
      </c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</row>
    <row r="106" spans="1:161" s="3" customFormat="1">
      <c r="A106" s="56">
        <v>37</v>
      </c>
      <c r="B106" s="58">
        <v>80030003</v>
      </c>
      <c r="C106" s="59" t="s">
        <v>114</v>
      </c>
      <c r="D106" s="75" t="s">
        <v>104</v>
      </c>
      <c r="E106" s="60" t="s">
        <v>105</v>
      </c>
      <c r="F106" s="60" t="s">
        <v>106</v>
      </c>
      <c r="G106" s="60" t="s">
        <v>107</v>
      </c>
      <c r="H106" s="60" t="s">
        <v>108</v>
      </c>
      <c r="I106" s="56">
        <v>12</v>
      </c>
      <c r="J106" s="56" t="s">
        <v>109</v>
      </c>
      <c r="K106" s="56" t="s">
        <v>110</v>
      </c>
      <c r="L106" s="61">
        <v>0</v>
      </c>
      <c r="M106" s="62">
        <f t="shared" si="43"/>
        <v>0</v>
      </c>
      <c r="N106" s="61">
        <v>4</v>
      </c>
      <c r="O106" s="62">
        <f t="shared" si="44"/>
        <v>1</v>
      </c>
      <c r="P106" s="61">
        <v>7</v>
      </c>
      <c r="Q106" s="62">
        <f t="shared" si="45"/>
        <v>1</v>
      </c>
      <c r="R106" s="61">
        <v>12</v>
      </c>
      <c r="S106" s="63">
        <f t="shared" si="46"/>
        <v>1</v>
      </c>
      <c r="T106" s="61">
        <v>19</v>
      </c>
      <c r="U106" s="63">
        <f t="shared" si="47"/>
        <v>1</v>
      </c>
      <c r="V106" s="61">
        <v>14</v>
      </c>
      <c r="W106" s="63">
        <f t="shared" si="48"/>
        <v>1</v>
      </c>
      <c r="X106" s="61">
        <v>18</v>
      </c>
      <c r="Y106" s="63">
        <f t="shared" si="49"/>
        <v>1</v>
      </c>
      <c r="Z106" s="61">
        <v>15</v>
      </c>
      <c r="AA106" s="63">
        <f t="shared" si="50"/>
        <v>1</v>
      </c>
      <c r="AB106" s="61">
        <v>16</v>
      </c>
      <c r="AC106" s="63">
        <f t="shared" si="51"/>
        <v>1</v>
      </c>
      <c r="AD106" s="64">
        <v>0</v>
      </c>
      <c r="AE106" s="65">
        <f t="shared" si="52"/>
        <v>0</v>
      </c>
      <c r="AF106" s="64">
        <v>0</v>
      </c>
      <c r="AG106" s="65">
        <f t="shared" si="53"/>
        <v>0</v>
      </c>
      <c r="AH106" s="64">
        <v>0</v>
      </c>
      <c r="AI106" s="65">
        <f t="shared" si="54"/>
        <v>0</v>
      </c>
      <c r="AJ106" s="64"/>
      <c r="AK106" s="65">
        <f t="shared" si="55"/>
        <v>0</v>
      </c>
      <c r="AL106" s="64"/>
      <c r="AM106" s="65">
        <f t="shared" si="56"/>
        <v>0</v>
      </c>
      <c r="AN106" s="64"/>
      <c r="AO106" s="65">
        <f t="shared" si="57"/>
        <v>0</v>
      </c>
      <c r="AP106" s="66">
        <f t="shared" si="58"/>
        <v>105</v>
      </c>
      <c r="AQ106" s="66">
        <f t="shared" si="59"/>
        <v>8</v>
      </c>
      <c r="AR106" s="56">
        <v>1</v>
      </c>
      <c r="AS106" s="56"/>
      <c r="AT106" s="56">
        <v>4</v>
      </c>
      <c r="AU106" s="67">
        <f t="shared" si="60"/>
        <v>5</v>
      </c>
      <c r="AV106" s="68">
        <f t="shared" si="61"/>
        <v>1</v>
      </c>
      <c r="AW106" s="68">
        <f t="shared" si="62"/>
        <v>0</v>
      </c>
      <c r="AX106" s="14">
        <f t="shared" ref="AX106:AX137" si="78">IF(AP106&lt;1,0,IF(AND((L106+N106+P106+R106+T106+V106+X106+Z106+AB106)&lt;=40,(L106+N106+P106+R106+T106+V106+X106+Z106+AB106)&gt;0,(AP106)&lt;120),"กรอก",ROUND((IF(AP106&lt;120,((IF((L106+N106+P106+R106+T106+V106+X106+Z106+AB106)=0,0,(IF((L106+N106+P106+R106+T106+V106+X106+Z106+AB106)&lt;=80,6,8))))+((((AE106+AG106+AI106)*30)/20)+(((AK106+AM106+AO106)*35)/20))),(((M106+O106+Q106)*20)/20)+(((S106+U106+W106+Y106+AA106+AC106)*25)/20)+(((AE106+AG106+AI106)*30)/20)+(((AK106+AM106+AO106)*35)/20))),0)))</f>
        <v>8</v>
      </c>
      <c r="AY106" s="67">
        <f t="shared" si="64"/>
        <v>9</v>
      </c>
      <c r="AZ106" s="69">
        <f t="shared" si="65"/>
        <v>0</v>
      </c>
      <c r="BA106" s="69">
        <f t="shared" si="66"/>
        <v>0</v>
      </c>
      <c r="BB106" s="69">
        <f t="shared" si="67"/>
        <v>-4</v>
      </c>
      <c r="BC106" s="67">
        <f t="shared" si="68"/>
        <v>-4</v>
      </c>
      <c r="BD106" s="70">
        <f t="shared" si="69"/>
        <v>-44.444444444444443</v>
      </c>
      <c r="BE106" s="70">
        <f t="shared" si="70"/>
        <v>-50</v>
      </c>
      <c r="BF106" s="71"/>
      <c r="BG106" s="71"/>
      <c r="BH106" s="71">
        <v>1</v>
      </c>
      <c r="BI106" s="54">
        <f t="shared" si="71"/>
        <v>1</v>
      </c>
      <c r="BJ106" s="18">
        <f t="shared" si="72"/>
        <v>4</v>
      </c>
      <c r="BK106" s="18"/>
      <c r="BL106" s="18">
        <f t="shared" si="73"/>
        <v>4</v>
      </c>
      <c r="BM106" s="18">
        <f t="shared" si="74"/>
        <v>-5</v>
      </c>
      <c r="BN106" s="18">
        <f t="shared" si="75"/>
        <v>-55.555555555555557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/>
      <c r="CV106" s="56">
        <f>BC106+BQ106</f>
        <v>-4</v>
      </c>
      <c r="CW106" s="173">
        <f t="shared" si="76"/>
        <v>-44.444444444444443</v>
      </c>
      <c r="CX106" s="60"/>
      <c r="CY106" s="60"/>
      <c r="CZ106" s="60"/>
      <c r="DA106" s="60"/>
      <c r="DB106" s="60"/>
      <c r="DC106" s="75">
        <v>1</v>
      </c>
      <c r="DD106" s="60"/>
      <c r="DE106" s="75"/>
      <c r="DF106" s="60"/>
      <c r="DG106" s="60"/>
      <c r="DH106" s="60"/>
      <c r="DI106" s="60"/>
      <c r="DK106" s="3">
        <v>1</v>
      </c>
      <c r="DM106" s="3">
        <v>5</v>
      </c>
      <c r="DN106" s="3">
        <v>6</v>
      </c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</row>
    <row r="107" spans="1:161" s="3" customFormat="1">
      <c r="A107" s="56">
        <v>80</v>
      </c>
      <c r="B107" s="58">
        <v>80030076</v>
      </c>
      <c r="C107" s="59" t="s">
        <v>192</v>
      </c>
      <c r="D107" s="75" t="s">
        <v>193</v>
      </c>
      <c r="E107" s="60" t="s">
        <v>153</v>
      </c>
      <c r="F107" s="60" t="s">
        <v>106</v>
      </c>
      <c r="G107" s="60" t="s">
        <v>107</v>
      </c>
      <c r="H107" s="60" t="s">
        <v>108</v>
      </c>
      <c r="I107" s="56">
        <v>30</v>
      </c>
      <c r="J107" s="56" t="s">
        <v>116</v>
      </c>
      <c r="K107" s="56" t="s">
        <v>110</v>
      </c>
      <c r="L107" s="61">
        <v>0</v>
      </c>
      <c r="M107" s="62">
        <f t="shared" si="43"/>
        <v>0</v>
      </c>
      <c r="N107" s="61">
        <v>10</v>
      </c>
      <c r="O107" s="62">
        <f t="shared" si="44"/>
        <v>1</v>
      </c>
      <c r="P107" s="61">
        <v>11</v>
      </c>
      <c r="Q107" s="62">
        <f t="shared" si="45"/>
        <v>1</v>
      </c>
      <c r="R107" s="61">
        <v>14</v>
      </c>
      <c r="S107" s="63">
        <f t="shared" si="46"/>
        <v>1</v>
      </c>
      <c r="T107" s="61">
        <v>17</v>
      </c>
      <c r="U107" s="63">
        <f t="shared" si="47"/>
        <v>1</v>
      </c>
      <c r="V107" s="61">
        <v>19</v>
      </c>
      <c r="W107" s="63">
        <f t="shared" si="48"/>
        <v>1</v>
      </c>
      <c r="X107" s="61">
        <v>7</v>
      </c>
      <c r="Y107" s="63">
        <f t="shared" si="49"/>
        <v>1</v>
      </c>
      <c r="Z107" s="61">
        <v>15</v>
      </c>
      <c r="AA107" s="63">
        <f t="shared" si="50"/>
        <v>1</v>
      </c>
      <c r="AB107" s="61">
        <v>12</v>
      </c>
      <c r="AC107" s="63">
        <f t="shared" si="51"/>
        <v>1</v>
      </c>
      <c r="AD107" s="64">
        <v>0</v>
      </c>
      <c r="AE107" s="65">
        <f t="shared" si="52"/>
        <v>0</v>
      </c>
      <c r="AF107" s="64">
        <v>0</v>
      </c>
      <c r="AG107" s="65">
        <f t="shared" si="53"/>
        <v>0</v>
      </c>
      <c r="AH107" s="64">
        <v>0</v>
      </c>
      <c r="AI107" s="65">
        <f t="shared" si="54"/>
        <v>0</v>
      </c>
      <c r="AJ107" s="64"/>
      <c r="AK107" s="65">
        <f t="shared" si="55"/>
        <v>0</v>
      </c>
      <c r="AL107" s="64"/>
      <c r="AM107" s="65">
        <f t="shared" si="56"/>
        <v>0</v>
      </c>
      <c r="AN107" s="64"/>
      <c r="AO107" s="65">
        <f t="shared" si="57"/>
        <v>0</v>
      </c>
      <c r="AP107" s="66">
        <f t="shared" si="58"/>
        <v>105</v>
      </c>
      <c r="AQ107" s="66">
        <f t="shared" si="59"/>
        <v>8</v>
      </c>
      <c r="AR107" s="56">
        <v>1</v>
      </c>
      <c r="AS107" s="56"/>
      <c r="AT107" s="56">
        <v>5</v>
      </c>
      <c r="AU107" s="67">
        <f t="shared" si="60"/>
        <v>6</v>
      </c>
      <c r="AV107" s="68">
        <f t="shared" si="61"/>
        <v>1</v>
      </c>
      <c r="AW107" s="68">
        <f t="shared" si="62"/>
        <v>0</v>
      </c>
      <c r="AX107" s="14">
        <f t="shared" si="78"/>
        <v>8</v>
      </c>
      <c r="AY107" s="67">
        <f t="shared" si="64"/>
        <v>9</v>
      </c>
      <c r="AZ107" s="69">
        <f t="shared" si="65"/>
        <v>0</v>
      </c>
      <c r="BA107" s="69">
        <f t="shared" si="66"/>
        <v>0</v>
      </c>
      <c r="BB107" s="69">
        <f t="shared" si="67"/>
        <v>-3</v>
      </c>
      <c r="BC107" s="67">
        <f t="shared" si="68"/>
        <v>-3</v>
      </c>
      <c r="BD107" s="70">
        <f t="shared" si="69"/>
        <v>-33.333333333333329</v>
      </c>
      <c r="BE107" s="70">
        <f t="shared" si="70"/>
        <v>-37.5</v>
      </c>
      <c r="BF107" s="71"/>
      <c r="BG107" s="71"/>
      <c r="BH107" s="71"/>
      <c r="BI107" s="54">
        <f t="shared" si="71"/>
        <v>0</v>
      </c>
      <c r="BJ107" s="18">
        <f t="shared" si="72"/>
        <v>6</v>
      </c>
      <c r="BK107" s="18"/>
      <c r="BL107" s="18">
        <f t="shared" si="73"/>
        <v>6</v>
      </c>
      <c r="BM107" s="18">
        <f t="shared" si="74"/>
        <v>-3</v>
      </c>
      <c r="BN107" s="18">
        <f t="shared" si="75"/>
        <v>-33.333333333333329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>
        <v>1</v>
      </c>
      <c r="CV107" s="56">
        <f>BC107+CU107</f>
        <v>-2</v>
      </c>
      <c r="CW107" s="173">
        <f t="shared" si="76"/>
        <v>-22.222222222222221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5</v>
      </c>
      <c r="DN107" s="3">
        <v>6</v>
      </c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</row>
    <row r="108" spans="1:161" s="3" customFormat="1">
      <c r="A108" s="56">
        <v>133</v>
      </c>
      <c r="B108" s="58">
        <v>80030270</v>
      </c>
      <c r="C108" s="59" t="s">
        <v>394</v>
      </c>
      <c r="D108" s="75" t="s">
        <v>207</v>
      </c>
      <c r="E108" s="60" t="s">
        <v>153</v>
      </c>
      <c r="F108" s="60" t="s">
        <v>106</v>
      </c>
      <c r="G108" s="60" t="s">
        <v>107</v>
      </c>
      <c r="H108" s="60" t="s">
        <v>108</v>
      </c>
      <c r="I108" s="56">
        <v>70</v>
      </c>
      <c r="J108" s="56" t="s">
        <v>116</v>
      </c>
      <c r="K108" s="56" t="s">
        <v>110</v>
      </c>
      <c r="L108" s="61">
        <v>0</v>
      </c>
      <c r="M108" s="62">
        <f t="shared" si="43"/>
        <v>0</v>
      </c>
      <c r="N108" s="61">
        <v>4</v>
      </c>
      <c r="O108" s="62">
        <f t="shared" si="44"/>
        <v>1</v>
      </c>
      <c r="P108" s="61">
        <v>8</v>
      </c>
      <c r="Q108" s="62">
        <f t="shared" si="45"/>
        <v>1</v>
      </c>
      <c r="R108" s="61">
        <v>15</v>
      </c>
      <c r="S108" s="63">
        <f t="shared" si="46"/>
        <v>1</v>
      </c>
      <c r="T108" s="61">
        <v>7</v>
      </c>
      <c r="U108" s="63">
        <f t="shared" si="47"/>
        <v>1</v>
      </c>
      <c r="V108" s="61">
        <v>21</v>
      </c>
      <c r="W108" s="63">
        <f t="shared" si="48"/>
        <v>1</v>
      </c>
      <c r="X108" s="61">
        <v>11</v>
      </c>
      <c r="Y108" s="63">
        <f t="shared" si="49"/>
        <v>1</v>
      </c>
      <c r="Z108" s="61">
        <v>20</v>
      </c>
      <c r="AA108" s="63">
        <f t="shared" si="50"/>
        <v>1</v>
      </c>
      <c r="AB108" s="61">
        <v>19</v>
      </c>
      <c r="AC108" s="63">
        <f t="shared" si="51"/>
        <v>1</v>
      </c>
      <c r="AD108" s="64">
        <v>0</v>
      </c>
      <c r="AE108" s="65">
        <f t="shared" si="52"/>
        <v>0</v>
      </c>
      <c r="AF108" s="64">
        <v>0</v>
      </c>
      <c r="AG108" s="65">
        <f t="shared" si="53"/>
        <v>0</v>
      </c>
      <c r="AH108" s="64">
        <v>0</v>
      </c>
      <c r="AI108" s="65">
        <f t="shared" si="54"/>
        <v>0</v>
      </c>
      <c r="AJ108" s="64"/>
      <c r="AK108" s="65">
        <f t="shared" si="55"/>
        <v>0</v>
      </c>
      <c r="AL108" s="64"/>
      <c r="AM108" s="65">
        <f t="shared" si="56"/>
        <v>0</v>
      </c>
      <c r="AN108" s="64"/>
      <c r="AO108" s="65">
        <f t="shared" si="57"/>
        <v>0</v>
      </c>
      <c r="AP108" s="66">
        <f t="shared" si="58"/>
        <v>105</v>
      </c>
      <c r="AQ108" s="66">
        <f t="shared" si="59"/>
        <v>8</v>
      </c>
      <c r="AR108" s="56">
        <v>1</v>
      </c>
      <c r="AS108" s="56"/>
      <c r="AT108" s="56">
        <v>6</v>
      </c>
      <c r="AU108" s="67">
        <f t="shared" si="60"/>
        <v>7</v>
      </c>
      <c r="AV108" s="68">
        <f t="shared" si="61"/>
        <v>1</v>
      </c>
      <c r="AW108" s="68">
        <f t="shared" si="62"/>
        <v>0</v>
      </c>
      <c r="AX108" s="14">
        <f t="shared" si="78"/>
        <v>8</v>
      </c>
      <c r="AY108" s="67">
        <f t="shared" si="64"/>
        <v>9</v>
      </c>
      <c r="AZ108" s="69">
        <f t="shared" si="65"/>
        <v>0</v>
      </c>
      <c r="BA108" s="69">
        <f t="shared" si="66"/>
        <v>0</v>
      </c>
      <c r="BB108" s="69">
        <f t="shared" si="67"/>
        <v>-2</v>
      </c>
      <c r="BC108" s="67">
        <f t="shared" si="68"/>
        <v>-2</v>
      </c>
      <c r="BD108" s="70">
        <f t="shared" si="69"/>
        <v>-22.222222222222221</v>
      </c>
      <c r="BE108" s="70">
        <f t="shared" si="70"/>
        <v>-25</v>
      </c>
      <c r="BF108" s="71"/>
      <c r="BG108" s="71"/>
      <c r="BH108" s="71"/>
      <c r="BI108" s="54">
        <f t="shared" si="71"/>
        <v>0</v>
      </c>
      <c r="BJ108" s="18">
        <f t="shared" si="72"/>
        <v>7</v>
      </c>
      <c r="BK108" s="18"/>
      <c r="BL108" s="18">
        <f t="shared" si="73"/>
        <v>7</v>
      </c>
      <c r="BM108" s="18">
        <f t="shared" si="74"/>
        <v>-2</v>
      </c>
      <c r="BN108" s="18">
        <f t="shared" si="75"/>
        <v>-22.222222222222221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/>
      <c r="CV108" s="56">
        <f>BC108+BQ108</f>
        <v>-2</v>
      </c>
      <c r="CW108" s="173">
        <f t="shared" si="76"/>
        <v>-22.222222222222221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6</v>
      </c>
      <c r="DN108" s="3">
        <v>7</v>
      </c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</row>
    <row r="109" spans="1:161" s="3" customFormat="1">
      <c r="A109" s="56">
        <v>158</v>
      </c>
      <c r="B109" s="58">
        <v>80030248</v>
      </c>
      <c r="C109" s="59" t="s">
        <v>371</v>
      </c>
      <c r="D109" s="75" t="s">
        <v>372</v>
      </c>
      <c r="E109" s="60" t="s">
        <v>373</v>
      </c>
      <c r="F109" s="60" t="s">
        <v>106</v>
      </c>
      <c r="G109" s="60" t="s">
        <v>107</v>
      </c>
      <c r="H109" s="60" t="s">
        <v>108</v>
      </c>
      <c r="I109" s="56">
        <v>35</v>
      </c>
      <c r="J109" s="56" t="s">
        <v>116</v>
      </c>
      <c r="K109" s="56" t="s">
        <v>110</v>
      </c>
      <c r="L109" s="61">
        <v>18</v>
      </c>
      <c r="M109" s="62">
        <f t="shared" si="43"/>
        <v>1</v>
      </c>
      <c r="N109" s="61">
        <v>10</v>
      </c>
      <c r="O109" s="62">
        <f t="shared" si="44"/>
        <v>1</v>
      </c>
      <c r="P109" s="61">
        <v>8</v>
      </c>
      <c r="Q109" s="62">
        <f t="shared" si="45"/>
        <v>1</v>
      </c>
      <c r="R109" s="61">
        <v>7</v>
      </c>
      <c r="S109" s="63">
        <f t="shared" si="46"/>
        <v>1</v>
      </c>
      <c r="T109" s="61">
        <v>16</v>
      </c>
      <c r="U109" s="63">
        <f t="shared" si="47"/>
        <v>1</v>
      </c>
      <c r="V109" s="61">
        <v>11</v>
      </c>
      <c r="W109" s="63">
        <f t="shared" si="48"/>
        <v>1</v>
      </c>
      <c r="X109" s="61">
        <v>9</v>
      </c>
      <c r="Y109" s="63">
        <f t="shared" si="49"/>
        <v>1</v>
      </c>
      <c r="Z109" s="61">
        <v>12</v>
      </c>
      <c r="AA109" s="63">
        <f t="shared" si="50"/>
        <v>1</v>
      </c>
      <c r="AB109" s="61">
        <v>13</v>
      </c>
      <c r="AC109" s="63">
        <f t="shared" si="51"/>
        <v>1</v>
      </c>
      <c r="AD109" s="64">
        <v>0</v>
      </c>
      <c r="AE109" s="65">
        <f t="shared" si="52"/>
        <v>0</v>
      </c>
      <c r="AF109" s="64">
        <v>0</v>
      </c>
      <c r="AG109" s="65">
        <f t="shared" si="53"/>
        <v>0</v>
      </c>
      <c r="AH109" s="64">
        <v>0</v>
      </c>
      <c r="AI109" s="65">
        <f t="shared" si="54"/>
        <v>0</v>
      </c>
      <c r="AJ109" s="64"/>
      <c r="AK109" s="65">
        <f t="shared" si="55"/>
        <v>0</v>
      </c>
      <c r="AL109" s="64"/>
      <c r="AM109" s="65">
        <f t="shared" si="56"/>
        <v>0</v>
      </c>
      <c r="AN109" s="64"/>
      <c r="AO109" s="65">
        <f t="shared" si="57"/>
        <v>0</v>
      </c>
      <c r="AP109" s="66">
        <f t="shared" si="58"/>
        <v>104</v>
      </c>
      <c r="AQ109" s="66">
        <f t="shared" si="59"/>
        <v>9</v>
      </c>
      <c r="AR109" s="56">
        <v>1</v>
      </c>
      <c r="AS109" s="56"/>
      <c r="AT109" s="56">
        <v>7</v>
      </c>
      <c r="AU109" s="67">
        <f t="shared" si="60"/>
        <v>8</v>
      </c>
      <c r="AV109" s="68">
        <f t="shared" si="61"/>
        <v>1</v>
      </c>
      <c r="AW109" s="68">
        <f t="shared" si="62"/>
        <v>0</v>
      </c>
      <c r="AX109" s="14">
        <f t="shared" si="78"/>
        <v>8</v>
      </c>
      <c r="AY109" s="67">
        <f t="shared" si="64"/>
        <v>9</v>
      </c>
      <c r="AZ109" s="69">
        <f t="shared" si="65"/>
        <v>0</v>
      </c>
      <c r="BA109" s="69">
        <f t="shared" si="66"/>
        <v>0</v>
      </c>
      <c r="BB109" s="69">
        <f t="shared" si="67"/>
        <v>-1</v>
      </c>
      <c r="BC109" s="67">
        <f t="shared" si="68"/>
        <v>-1</v>
      </c>
      <c r="BD109" s="70">
        <f t="shared" si="69"/>
        <v>-11.111111111111111</v>
      </c>
      <c r="BE109" s="70">
        <f t="shared" si="70"/>
        <v>-12.5</v>
      </c>
      <c r="BF109" s="71"/>
      <c r="BG109" s="71"/>
      <c r="BH109" s="71">
        <v>1</v>
      </c>
      <c r="BI109" s="54">
        <f t="shared" si="71"/>
        <v>1</v>
      </c>
      <c r="BJ109" s="18">
        <f t="shared" si="72"/>
        <v>7</v>
      </c>
      <c r="BK109" s="18"/>
      <c r="BL109" s="18">
        <f t="shared" si="73"/>
        <v>7</v>
      </c>
      <c r="BM109" s="18">
        <f t="shared" si="74"/>
        <v>-2</v>
      </c>
      <c r="BN109" s="18">
        <f t="shared" si="75"/>
        <v>-22.222222222222221</v>
      </c>
      <c r="BO109" s="73"/>
      <c r="BP109" s="55"/>
      <c r="BQ109" s="74">
        <v>1</v>
      </c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>BC109+BQ109</f>
        <v>0</v>
      </c>
      <c r="CW109" s="173">
        <f t="shared" si="76"/>
        <v>0</v>
      </c>
      <c r="CX109" s="60"/>
      <c r="CY109" s="60"/>
      <c r="CZ109" s="60"/>
      <c r="DA109" s="60"/>
      <c r="DB109" s="60"/>
      <c r="DC109" s="75"/>
      <c r="DD109" s="60"/>
      <c r="DE109" s="75">
        <v>1</v>
      </c>
      <c r="DF109" s="60"/>
      <c r="DG109" s="60"/>
      <c r="DH109" s="60"/>
      <c r="DI109" s="60"/>
      <c r="DK109" s="3">
        <v>1</v>
      </c>
      <c r="DM109" s="3">
        <v>8</v>
      </c>
      <c r="DN109" s="3">
        <v>9</v>
      </c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</row>
    <row r="110" spans="1:161" s="3" customFormat="1">
      <c r="A110" s="56">
        <v>24</v>
      </c>
      <c r="B110" s="58">
        <v>80030082</v>
      </c>
      <c r="C110" s="59" t="s">
        <v>200</v>
      </c>
      <c r="D110" s="75" t="s">
        <v>197</v>
      </c>
      <c r="E110" s="60" t="s">
        <v>153</v>
      </c>
      <c r="F110" s="60" t="s">
        <v>106</v>
      </c>
      <c r="G110" s="60" t="s">
        <v>107</v>
      </c>
      <c r="H110" s="60" t="s">
        <v>108</v>
      </c>
      <c r="I110" s="56">
        <v>43</v>
      </c>
      <c r="J110" s="56" t="s">
        <v>116</v>
      </c>
      <c r="K110" s="56" t="s">
        <v>110</v>
      </c>
      <c r="L110" s="61">
        <v>0</v>
      </c>
      <c r="M110" s="62">
        <f t="shared" si="43"/>
        <v>0</v>
      </c>
      <c r="N110" s="61">
        <v>8</v>
      </c>
      <c r="O110" s="62">
        <f t="shared" si="44"/>
        <v>1</v>
      </c>
      <c r="P110" s="61">
        <v>13</v>
      </c>
      <c r="Q110" s="62">
        <f t="shared" si="45"/>
        <v>1</v>
      </c>
      <c r="R110" s="61">
        <v>15</v>
      </c>
      <c r="S110" s="63">
        <f t="shared" si="46"/>
        <v>1</v>
      </c>
      <c r="T110" s="61">
        <v>20</v>
      </c>
      <c r="U110" s="63">
        <f t="shared" si="47"/>
        <v>1</v>
      </c>
      <c r="V110" s="61">
        <v>20</v>
      </c>
      <c r="W110" s="63">
        <f t="shared" si="48"/>
        <v>1</v>
      </c>
      <c r="X110" s="61">
        <v>12</v>
      </c>
      <c r="Y110" s="63">
        <f t="shared" si="49"/>
        <v>1</v>
      </c>
      <c r="Z110" s="61">
        <v>7</v>
      </c>
      <c r="AA110" s="63">
        <f t="shared" si="50"/>
        <v>1</v>
      </c>
      <c r="AB110" s="61">
        <v>8</v>
      </c>
      <c r="AC110" s="63">
        <f t="shared" si="51"/>
        <v>1</v>
      </c>
      <c r="AD110" s="64">
        <v>0</v>
      </c>
      <c r="AE110" s="65">
        <f t="shared" si="52"/>
        <v>0</v>
      </c>
      <c r="AF110" s="64">
        <v>0</v>
      </c>
      <c r="AG110" s="65">
        <f t="shared" si="53"/>
        <v>0</v>
      </c>
      <c r="AH110" s="64">
        <v>0</v>
      </c>
      <c r="AI110" s="65">
        <f t="shared" si="54"/>
        <v>0</v>
      </c>
      <c r="AJ110" s="64"/>
      <c r="AK110" s="65">
        <f t="shared" si="55"/>
        <v>0</v>
      </c>
      <c r="AL110" s="64"/>
      <c r="AM110" s="65">
        <f t="shared" si="56"/>
        <v>0</v>
      </c>
      <c r="AN110" s="64"/>
      <c r="AO110" s="65">
        <f t="shared" si="57"/>
        <v>0</v>
      </c>
      <c r="AP110" s="66">
        <f t="shared" si="58"/>
        <v>103</v>
      </c>
      <c r="AQ110" s="66">
        <f t="shared" si="59"/>
        <v>8</v>
      </c>
      <c r="AR110" s="56">
        <v>1</v>
      </c>
      <c r="AS110" s="56"/>
      <c r="AT110" s="56">
        <v>3</v>
      </c>
      <c r="AU110" s="67">
        <f t="shared" si="60"/>
        <v>4</v>
      </c>
      <c r="AV110" s="68">
        <f t="shared" si="61"/>
        <v>1</v>
      </c>
      <c r="AW110" s="68">
        <f t="shared" si="62"/>
        <v>0</v>
      </c>
      <c r="AX110" s="14">
        <f t="shared" si="78"/>
        <v>8</v>
      </c>
      <c r="AY110" s="67">
        <f t="shared" si="64"/>
        <v>9</v>
      </c>
      <c r="AZ110" s="69">
        <f t="shared" si="65"/>
        <v>0</v>
      </c>
      <c r="BA110" s="69">
        <f t="shared" si="66"/>
        <v>0</v>
      </c>
      <c r="BB110" s="69">
        <f t="shared" si="67"/>
        <v>-5</v>
      </c>
      <c r="BC110" s="67">
        <f t="shared" si="68"/>
        <v>-5</v>
      </c>
      <c r="BD110" s="70">
        <f t="shared" si="69"/>
        <v>-55.555555555555557</v>
      </c>
      <c r="BE110" s="70">
        <f t="shared" si="70"/>
        <v>-62.5</v>
      </c>
      <c r="BF110" s="71"/>
      <c r="BG110" s="71"/>
      <c r="BH110" s="71">
        <v>2</v>
      </c>
      <c r="BI110" s="54">
        <f t="shared" si="71"/>
        <v>2</v>
      </c>
      <c r="BJ110" s="18">
        <f t="shared" si="72"/>
        <v>2</v>
      </c>
      <c r="BK110" s="18"/>
      <c r="BL110" s="18">
        <f t="shared" si="73"/>
        <v>2</v>
      </c>
      <c r="BM110" s="18">
        <f t="shared" si="74"/>
        <v>-7</v>
      </c>
      <c r="BN110" s="18">
        <f t="shared" si="75"/>
        <v>-77.777777777777786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>
        <v>1</v>
      </c>
      <c r="CV110" s="56">
        <f>BC110+CU110</f>
        <v>-4</v>
      </c>
      <c r="CW110" s="173">
        <f t="shared" si="76"/>
        <v>-44.444444444444443</v>
      </c>
      <c r="CX110" s="60"/>
      <c r="CY110" s="60"/>
      <c r="CZ110" s="60"/>
      <c r="DA110" s="60"/>
      <c r="DB110" s="60"/>
      <c r="DC110" s="75"/>
      <c r="DD110" s="60"/>
      <c r="DE110" s="75"/>
      <c r="DF110" s="60"/>
      <c r="DG110" s="60"/>
      <c r="DH110" s="60"/>
      <c r="DI110" s="60"/>
      <c r="DK110" s="3">
        <v>1</v>
      </c>
      <c r="DM110" s="3">
        <v>5</v>
      </c>
      <c r="DN110" s="3">
        <v>6</v>
      </c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</row>
    <row r="111" spans="1:161" s="3" customFormat="1">
      <c r="A111" s="56">
        <v>39</v>
      </c>
      <c r="B111" s="58">
        <v>80030099</v>
      </c>
      <c r="C111" s="59" t="s">
        <v>220</v>
      </c>
      <c r="D111" s="75" t="s">
        <v>218</v>
      </c>
      <c r="E111" s="60" t="s">
        <v>214</v>
      </c>
      <c r="F111" s="60" t="s">
        <v>106</v>
      </c>
      <c r="G111" s="60" t="s">
        <v>107</v>
      </c>
      <c r="H111" s="60" t="s">
        <v>108</v>
      </c>
      <c r="I111" s="56">
        <v>40</v>
      </c>
      <c r="J111" s="56" t="s">
        <v>116</v>
      </c>
      <c r="K111" s="56" t="s">
        <v>110</v>
      </c>
      <c r="L111" s="61">
        <v>0</v>
      </c>
      <c r="M111" s="62">
        <f t="shared" si="43"/>
        <v>0</v>
      </c>
      <c r="N111" s="61">
        <v>16</v>
      </c>
      <c r="O111" s="62">
        <f t="shared" si="44"/>
        <v>1</v>
      </c>
      <c r="P111" s="61">
        <v>16</v>
      </c>
      <c r="Q111" s="62">
        <f t="shared" si="45"/>
        <v>1</v>
      </c>
      <c r="R111" s="61">
        <v>16</v>
      </c>
      <c r="S111" s="63">
        <f t="shared" si="46"/>
        <v>1</v>
      </c>
      <c r="T111" s="61">
        <v>11</v>
      </c>
      <c r="U111" s="63">
        <f t="shared" si="47"/>
        <v>1</v>
      </c>
      <c r="V111" s="61">
        <v>10</v>
      </c>
      <c r="W111" s="63">
        <f t="shared" si="48"/>
        <v>1</v>
      </c>
      <c r="X111" s="61">
        <v>8</v>
      </c>
      <c r="Y111" s="63">
        <f t="shared" si="49"/>
        <v>1</v>
      </c>
      <c r="Z111" s="61">
        <v>11</v>
      </c>
      <c r="AA111" s="63">
        <f t="shared" si="50"/>
        <v>1</v>
      </c>
      <c r="AB111" s="61">
        <v>15</v>
      </c>
      <c r="AC111" s="63">
        <f t="shared" si="51"/>
        <v>1</v>
      </c>
      <c r="AD111" s="64">
        <v>0</v>
      </c>
      <c r="AE111" s="65">
        <f t="shared" si="52"/>
        <v>0</v>
      </c>
      <c r="AF111" s="64">
        <v>0</v>
      </c>
      <c r="AG111" s="65">
        <f t="shared" si="53"/>
        <v>0</v>
      </c>
      <c r="AH111" s="64">
        <v>0</v>
      </c>
      <c r="AI111" s="65">
        <f t="shared" si="54"/>
        <v>0</v>
      </c>
      <c r="AJ111" s="64"/>
      <c r="AK111" s="65">
        <f t="shared" si="55"/>
        <v>0</v>
      </c>
      <c r="AL111" s="64"/>
      <c r="AM111" s="65">
        <f t="shared" si="56"/>
        <v>0</v>
      </c>
      <c r="AN111" s="64"/>
      <c r="AO111" s="65">
        <f t="shared" si="57"/>
        <v>0</v>
      </c>
      <c r="AP111" s="66">
        <f t="shared" si="58"/>
        <v>103</v>
      </c>
      <c r="AQ111" s="66">
        <f t="shared" si="59"/>
        <v>8</v>
      </c>
      <c r="AR111" s="56">
        <v>1</v>
      </c>
      <c r="AS111" s="56"/>
      <c r="AT111" s="56">
        <v>4</v>
      </c>
      <c r="AU111" s="67">
        <f t="shared" si="60"/>
        <v>5</v>
      </c>
      <c r="AV111" s="68">
        <f t="shared" si="61"/>
        <v>1</v>
      </c>
      <c r="AW111" s="68">
        <f t="shared" si="62"/>
        <v>0</v>
      </c>
      <c r="AX111" s="14">
        <f t="shared" si="78"/>
        <v>8</v>
      </c>
      <c r="AY111" s="67">
        <f t="shared" si="64"/>
        <v>9</v>
      </c>
      <c r="AZ111" s="69">
        <f t="shared" si="65"/>
        <v>0</v>
      </c>
      <c r="BA111" s="69">
        <f t="shared" si="66"/>
        <v>0</v>
      </c>
      <c r="BB111" s="69">
        <f t="shared" si="67"/>
        <v>-4</v>
      </c>
      <c r="BC111" s="67">
        <f t="shared" si="68"/>
        <v>-4</v>
      </c>
      <c r="BD111" s="70">
        <f t="shared" si="69"/>
        <v>-44.444444444444443</v>
      </c>
      <c r="BE111" s="70">
        <f t="shared" si="70"/>
        <v>-50</v>
      </c>
      <c r="BF111" s="71"/>
      <c r="BG111" s="71"/>
      <c r="BH111" s="71">
        <v>2</v>
      </c>
      <c r="BI111" s="54">
        <f t="shared" si="71"/>
        <v>2</v>
      </c>
      <c r="BJ111" s="18">
        <f t="shared" si="72"/>
        <v>3</v>
      </c>
      <c r="BK111" s="18">
        <v>1</v>
      </c>
      <c r="BL111" s="18">
        <f t="shared" si="73"/>
        <v>4</v>
      </c>
      <c r="BM111" s="18">
        <f t="shared" si="74"/>
        <v>-5</v>
      </c>
      <c r="BN111" s="18">
        <f t="shared" si="75"/>
        <v>-55.555555555555557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/>
      <c r="CV111" s="56">
        <f>BC111+BQ111</f>
        <v>-4</v>
      </c>
      <c r="CW111" s="173">
        <f t="shared" si="76"/>
        <v>-44.444444444444443</v>
      </c>
      <c r="CX111" s="60"/>
      <c r="CY111" s="60"/>
      <c r="CZ111" s="60"/>
      <c r="DA111" s="60"/>
      <c r="DB111" s="60"/>
      <c r="DC111" s="75"/>
      <c r="DD111" s="60"/>
      <c r="DE111" s="75"/>
      <c r="DF111" s="60"/>
      <c r="DG111" s="60"/>
      <c r="DH111" s="60"/>
      <c r="DI111" s="60"/>
      <c r="DK111" s="3">
        <v>1</v>
      </c>
      <c r="DM111" s="3">
        <v>5</v>
      </c>
      <c r="DN111" s="3">
        <v>6</v>
      </c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</row>
    <row r="112" spans="1:161" s="3" customFormat="1">
      <c r="A112" s="56">
        <v>86</v>
      </c>
      <c r="B112" s="58">
        <v>80030199</v>
      </c>
      <c r="C112" s="59" t="s">
        <v>316</v>
      </c>
      <c r="D112" s="75" t="s">
        <v>315</v>
      </c>
      <c r="E112" s="60" t="s">
        <v>284</v>
      </c>
      <c r="F112" s="60" t="s">
        <v>106</v>
      </c>
      <c r="G112" s="60" t="s">
        <v>107</v>
      </c>
      <c r="H112" s="60" t="s">
        <v>108</v>
      </c>
      <c r="I112" s="56">
        <v>60</v>
      </c>
      <c r="J112" s="56" t="s">
        <v>116</v>
      </c>
      <c r="K112" s="56" t="s">
        <v>110</v>
      </c>
      <c r="L112" s="61">
        <v>11</v>
      </c>
      <c r="M112" s="62">
        <f t="shared" si="43"/>
        <v>1</v>
      </c>
      <c r="N112" s="61">
        <v>17</v>
      </c>
      <c r="O112" s="62">
        <f t="shared" si="44"/>
        <v>1</v>
      </c>
      <c r="P112" s="61">
        <v>13</v>
      </c>
      <c r="Q112" s="62">
        <f t="shared" si="45"/>
        <v>1</v>
      </c>
      <c r="R112" s="61">
        <v>6</v>
      </c>
      <c r="S112" s="63">
        <f t="shared" si="46"/>
        <v>1</v>
      </c>
      <c r="T112" s="61">
        <v>9</v>
      </c>
      <c r="U112" s="63">
        <f t="shared" si="47"/>
        <v>1</v>
      </c>
      <c r="V112" s="61">
        <v>12</v>
      </c>
      <c r="W112" s="63">
        <f t="shared" si="48"/>
        <v>1</v>
      </c>
      <c r="X112" s="61">
        <v>9</v>
      </c>
      <c r="Y112" s="63">
        <f t="shared" si="49"/>
        <v>1</v>
      </c>
      <c r="Z112" s="61">
        <v>13</v>
      </c>
      <c r="AA112" s="63">
        <f t="shared" si="50"/>
        <v>1</v>
      </c>
      <c r="AB112" s="61">
        <v>13</v>
      </c>
      <c r="AC112" s="63">
        <f t="shared" si="51"/>
        <v>1</v>
      </c>
      <c r="AD112" s="64">
        <v>0</v>
      </c>
      <c r="AE112" s="65">
        <f t="shared" si="52"/>
        <v>0</v>
      </c>
      <c r="AF112" s="64">
        <v>0</v>
      </c>
      <c r="AG112" s="65">
        <f t="shared" si="53"/>
        <v>0</v>
      </c>
      <c r="AH112" s="64">
        <v>0</v>
      </c>
      <c r="AI112" s="65">
        <f t="shared" si="54"/>
        <v>0</v>
      </c>
      <c r="AJ112" s="64"/>
      <c r="AK112" s="65">
        <f t="shared" si="55"/>
        <v>0</v>
      </c>
      <c r="AL112" s="64"/>
      <c r="AM112" s="65">
        <f t="shared" si="56"/>
        <v>0</v>
      </c>
      <c r="AN112" s="64"/>
      <c r="AO112" s="65">
        <f t="shared" si="57"/>
        <v>0</v>
      </c>
      <c r="AP112" s="66">
        <f t="shared" si="58"/>
        <v>103</v>
      </c>
      <c r="AQ112" s="66">
        <f t="shared" si="59"/>
        <v>9</v>
      </c>
      <c r="AR112" s="56">
        <v>1</v>
      </c>
      <c r="AS112" s="56"/>
      <c r="AT112" s="56">
        <v>5</v>
      </c>
      <c r="AU112" s="67">
        <f t="shared" si="60"/>
        <v>6</v>
      </c>
      <c r="AV112" s="68">
        <f t="shared" si="61"/>
        <v>1</v>
      </c>
      <c r="AW112" s="68">
        <f t="shared" si="62"/>
        <v>0</v>
      </c>
      <c r="AX112" s="14">
        <f t="shared" si="78"/>
        <v>8</v>
      </c>
      <c r="AY112" s="67">
        <f t="shared" si="64"/>
        <v>9</v>
      </c>
      <c r="AZ112" s="69">
        <f t="shared" si="65"/>
        <v>0</v>
      </c>
      <c r="BA112" s="69">
        <f t="shared" si="66"/>
        <v>0</v>
      </c>
      <c r="BB112" s="69">
        <f t="shared" si="67"/>
        <v>-3</v>
      </c>
      <c r="BC112" s="67">
        <f t="shared" si="68"/>
        <v>-3</v>
      </c>
      <c r="BD112" s="70">
        <f t="shared" si="69"/>
        <v>-33.333333333333329</v>
      </c>
      <c r="BE112" s="70">
        <f t="shared" si="70"/>
        <v>-37.5</v>
      </c>
      <c r="BF112" s="71"/>
      <c r="BG112" s="71"/>
      <c r="BH112" s="71"/>
      <c r="BI112" s="54">
        <f t="shared" si="71"/>
        <v>0</v>
      </c>
      <c r="BJ112" s="18">
        <f t="shared" si="72"/>
        <v>6</v>
      </c>
      <c r="BK112" s="18"/>
      <c r="BL112" s="18">
        <f t="shared" si="73"/>
        <v>6</v>
      </c>
      <c r="BM112" s="18">
        <f t="shared" si="74"/>
        <v>-3</v>
      </c>
      <c r="BN112" s="18">
        <f t="shared" si="75"/>
        <v>-33.333333333333329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>BC112+BQ112</f>
        <v>-3</v>
      </c>
      <c r="CW112" s="173">
        <f t="shared" si="76"/>
        <v>-33.333333333333329</v>
      </c>
      <c r="CX112" s="60"/>
      <c r="CY112" s="60"/>
      <c r="CZ112" s="60"/>
      <c r="DA112" s="60"/>
      <c r="DB112" s="60"/>
      <c r="DC112" s="75">
        <v>1</v>
      </c>
      <c r="DD112" s="60"/>
      <c r="DE112" s="75"/>
      <c r="DF112" s="60"/>
      <c r="DG112" s="60"/>
      <c r="DH112" s="60"/>
      <c r="DI112" s="60"/>
      <c r="DK112" s="3">
        <v>1</v>
      </c>
      <c r="DM112" s="3">
        <v>5</v>
      </c>
      <c r="DN112" s="3">
        <v>6</v>
      </c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</row>
    <row r="113" spans="1:161" s="3" customFormat="1">
      <c r="A113" s="56">
        <v>131</v>
      </c>
      <c r="B113" s="58">
        <v>80030166</v>
      </c>
      <c r="C113" s="59" t="s">
        <v>287</v>
      </c>
      <c r="D113" s="75" t="s">
        <v>288</v>
      </c>
      <c r="E113" s="60" t="s">
        <v>284</v>
      </c>
      <c r="F113" s="60" t="s">
        <v>106</v>
      </c>
      <c r="G113" s="60" t="s">
        <v>107</v>
      </c>
      <c r="H113" s="60" t="s">
        <v>108</v>
      </c>
      <c r="I113" s="56">
        <v>42</v>
      </c>
      <c r="J113" s="56" t="s">
        <v>116</v>
      </c>
      <c r="K113" s="56" t="s">
        <v>113</v>
      </c>
      <c r="L113" s="61">
        <v>6</v>
      </c>
      <c r="M113" s="62">
        <f t="shared" si="43"/>
        <v>1</v>
      </c>
      <c r="N113" s="61">
        <v>13</v>
      </c>
      <c r="O113" s="62">
        <f t="shared" si="44"/>
        <v>1</v>
      </c>
      <c r="P113" s="61">
        <v>13</v>
      </c>
      <c r="Q113" s="62">
        <f t="shared" si="45"/>
        <v>1</v>
      </c>
      <c r="R113" s="61">
        <v>10</v>
      </c>
      <c r="S113" s="63">
        <f t="shared" si="46"/>
        <v>1</v>
      </c>
      <c r="T113" s="61">
        <v>9</v>
      </c>
      <c r="U113" s="63">
        <f t="shared" si="47"/>
        <v>1</v>
      </c>
      <c r="V113" s="61">
        <v>8</v>
      </c>
      <c r="W113" s="63">
        <f t="shared" si="48"/>
        <v>1</v>
      </c>
      <c r="X113" s="61">
        <v>19</v>
      </c>
      <c r="Y113" s="63">
        <f t="shared" si="49"/>
        <v>1</v>
      </c>
      <c r="Z113" s="61">
        <v>12</v>
      </c>
      <c r="AA113" s="63">
        <f t="shared" si="50"/>
        <v>1</v>
      </c>
      <c r="AB113" s="61">
        <v>13</v>
      </c>
      <c r="AC113" s="63">
        <f t="shared" si="51"/>
        <v>1</v>
      </c>
      <c r="AD113" s="64">
        <v>0</v>
      </c>
      <c r="AE113" s="65">
        <f t="shared" si="52"/>
        <v>0</v>
      </c>
      <c r="AF113" s="64">
        <v>0</v>
      </c>
      <c r="AG113" s="65">
        <f t="shared" si="53"/>
        <v>0</v>
      </c>
      <c r="AH113" s="64">
        <v>0</v>
      </c>
      <c r="AI113" s="65">
        <f t="shared" si="54"/>
        <v>0</v>
      </c>
      <c r="AJ113" s="64"/>
      <c r="AK113" s="65">
        <f t="shared" si="55"/>
        <v>0</v>
      </c>
      <c r="AL113" s="64"/>
      <c r="AM113" s="65">
        <f t="shared" si="56"/>
        <v>0</v>
      </c>
      <c r="AN113" s="64"/>
      <c r="AO113" s="65">
        <f t="shared" si="57"/>
        <v>0</v>
      </c>
      <c r="AP113" s="66">
        <f t="shared" si="58"/>
        <v>103</v>
      </c>
      <c r="AQ113" s="66">
        <f t="shared" si="59"/>
        <v>9</v>
      </c>
      <c r="AR113" s="56">
        <v>1</v>
      </c>
      <c r="AS113" s="56"/>
      <c r="AT113" s="56" t="s">
        <v>445</v>
      </c>
      <c r="AU113" s="67">
        <f t="shared" si="60"/>
        <v>1</v>
      </c>
      <c r="AV113" s="68">
        <f t="shared" si="61"/>
        <v>1</v>
      </c>
      <c r="AW113" s="68">
        <f t="shared" si="62"/>
        <v>0</v>
      </c>
      <c r="AX113" s="14">
        <f t="shared" si="78"/>
        <v>8</v>
      </c>
      <c r="AY113" s="67">
        <f t="shared" si="64"/>
        <v>9</v>
      </c>
      <c r="AZ113" s="69">
        <f t="shared" si="65"/>
        <v>0</v>
      </c>
      <c r="BA113" s="69">
        <f t="shared" si="66"/>
        <v>0</v>
      </c>
      <c r="BB113" s="69">
        <f t="shared" si="67"/>
        <v>-8</v>
      </c>
      <c r="BC113" s="67">
        <f t="shared" si="68"/>
        <v>-8</v>
      </c>
      <c r="BD113" s="70">
        <f t="shared" si="69"/>
        <v>-88.888888888888886</v>
      </c>
      <c r="BE113" s="70">
        <f t="shared" si="70"/>
        <v>-100</v>
      </c>
      <c r="BF113" s="71"/>
      <c r="BG113" s="71"/>
      <c r="BH113" s="71">
        <v>1</v>
      </c>
      <c r="BI113" s="54">
        <f t="shared" si="71"/>
        <v>1</v>
      </c>
      <c r="BJ113" s="18">
        <f t="shared" si="72"/>
        <v>0</v>
      </c>
      <c r="BK113" s="18">
        <v>2</v>
      </c>
      <c r="BL113" s="18">
        <f t="shared" si="73"/>
        <v>2</v>
      </c>
      <c r="BM113" s="18">
        <f t="shared" si="74"/>
        <v>-7</v>
      </c>
      <c r="BN113" s="18">
        <f t="shared" si="75"/>
        <v>-77.777777777777786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/>
      <c r="CV113" s="56">
        <f>BC113+BQ113</f>
        <v>-8</v>
      </c>
      <c r="CW113" s="173">
        <f t="shared" si="76"/>
        <v>-88.888888888888886</v>
      </c>
      <c r="CX113" s="60"/>
      <c r="CY113" s="60"/>
      <c r="CZ113" s="60"/>
      <c r="DA113" s="60"/>
      <c r="DB113" s="60"/>
      <c r="DC113" s="75">
        <v>1</v>
      </c>
      <c r="DD113" s="60"/>
      <c r="DE113" s="75"/>
      <c r="DF113" s="60"/>
      <c r="DG113" s="60"/>
      <c r="DH113" s="60"/>
      <c r="DI113" s="60"/>
      <c r="DK113" s="3">
        <v>1</v>
      </c>
      <c r="DM113" s="3">
        <v>5</v>
      </c>
      <c r="DN113" s="3">
        <v>6</v>
      </c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</row>
    <row r="114" spans="1:161" s="3" customFormat="1">
      <c r="A114" s="56">
        <v>77</v>
      </c>
      <c r="B114" s="58">
        <v>80030039</v>
      </c>
      <c r="C114" s="59" t="s">
        <v>149</v>
      </c>
      <c r="D114" s="75" t="s">
        <v>150</v>
      </c>
      <c r="E114" s="60" t="s">
        <v>105</v>
      </c>
      <c r="F114" s="60" t="s">
        <v>106</v>
      </c>
      <c r="G114" s="60" t="s">
        <v>107</v>
      </c>
      <c r="H114" s="60" t="s">
        <v>108</v>
      </c>
      <c r="I114" s="56">
        <v>15</v>
      </c>
      <c r="J114" s="56" t="s">
        <v>116</v>
      </c>
      <c r="K114" s="56" t="s">
        <v>113</v>
      </c>
      <c r="L114" s="61">
        <v>0</v>
      </c>
      <c r="M114" s="62">
        <f t="shared" si="43"/>
        <v>0</v>
      </c>
      <c r="N114" s="61">
        <v>6</v>
      </c>
      <c r="O114" s="62">
        <f t="shared" si="44"/>
        <v>1</v>
      </c>
      <c r="P114" s="61">
        <v>12</v>
      </c>
      <c r="Q114" s="62">
        <f t="shared" si="45"/>
        <v>1</v>
      </c>
      <c r="R114" s="61">
        <v>15</v>
      </c>
      <c r="S114" s="63">
        <f t="shared" si="46"/>
        <v>1</v>
      </c>
      <c r="T114" s="61">
        <v>12</v>
      </c>
      <c r="U114" s="63">
        <f t="shared" si="47"/>
        <v>1</v>
      </c>
      <c r="V114" s="61">
        <v>17</v>
      </c>
      <c r="W114" s="63">
        <f t="shared" si="48"/>
        <v>1</v>
      </c>
      <c r="X114" s="61">
        <v>8</v>
      </c>
      <c r="Y114" s="63">
        <f t="shared" si="49"/>
        <v>1</v>
      </c>
      <c r="Z114" s="61">
        <v>14</v>
      </c>
      <c r="AA114" s="63">
        <f t="shared" si="50"/>
        <v>1</v>
      </c>
      <c r="AB114" s="61">
        <v>18</v>
      </c>
      <c r="AC114" s="63">
        <f t="shared" si="51"/>
        <v>1</v>
      </c>
      <c r="AD114" s="64">
        <v>0</v>
      </c>
      <c r="AE114" s="65">
        <f t="shared" si="52"/>
        <v>0</v>
      </c>
      <c r="AF114" s="64">
        <v>0</v>
      </c>
      <c r="AG114" s="65">
        <f t="shared" si="53"/>
        <v>0</v>
      </c>
      <c r="AH114" s="64">
        <v>0</v>
      </c>
      <c r="AI114" s="65">
        <f t="shared" si="54"/>
        <v>0</v>
      </c>
      <c r="AJ114" s="64"/>
      <c r="AK114" s="65">
        <f t="shared" si="55"/>
        <v>0</v>
      </c>
      <c r="AL114" s="64"/>
      <c r="AM114" s="65">
        <f t="shared" si="56"/>
        <v>0</v>
      </c>
      <c r="AN114" s="64"/>
      <c r="AO114" s="65">
        <f t="shared" si="57"/>
        <v>0</v>
      </c>
      <c r="AP114" s="66">
        <f t="shared" si="58"/>
        <v>102</v>
      </c>
      <c r="AQ114" s="66">
        <f t="shared" si="59"/>
        <v>8</v>
      </c>
      <c r="AR114" s="56">
        <v>1</v>
      </c>
      <c r="AS114" s="56"/>
      <c r="AT114" s="56">
        <v>5</v>
      </c>
      <c r="AU114" s="67">
        <f t="shared" si="60"/>
        <v>6</v>
      </c>
      <c r="AV114" s="68">
        <f t="shared" si="61"/>
        <v>1</v>
      </c>
      <c r="AW114" s="68">
        <f t="shared" si="62"/>
        <v>0</v>
      </c>
      <c r="AX114" s="14">
        <f t="shared" si="78"/>
        <v>8</v>
      </c>
      <c r="AY114" s="67">
        <f t="shared" si="64"/>
        <v>9</v>
      </c>
      <c r="AZ114" s="69">
        <f t="shared" si="65"/>
        <v>0</v>
      </c>
      <c r="BA114" s="69">
        <f t="shared" si="66"/>
        <v>0</v>
      </c>
      <c r="BB114" s="69">
        <f t="shared" si="67"/>
        <v>-3</v>
      </c>
      <c r="BC114" s="67">
        <f t="shared" si="68"/>
        <v>-3</v>
      </c>
      <c r="BD114" s="70">
        <f t="shared" si="69"/>
        <v>-33.333333333333329</v>
      </c>
      <c r="BE114" s="70">
        <f t="shared" si="70"/>
        <v>-37.5</v>
      </c>
      <c r="BF114" s="71"/>
      <c r="BG114" s="71"/>
      <c r="BH114" s="71"/>
      <c r="BI114" s="54">
        <f t="shared" si="71"/>
        <v>0</v>
      </c>
      <c r="BJ114" s="18">
        <f t="shared" si="72"/>
        <v>6</v>
      </c>
      <c r="BK114" s="18"/>
      <c r="BL114" s="18">
        <f t="shared" si="73"/>
        <v>6</v>
      </c>
      <c r="BM114" s="18">
        <f t="shared" si="74"/>
        <v>-3</v>
      </c>
      <c r="BN114" s="18">
        <f t="shared" si="75"/>
        <v>-33.333333333333329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>
        <v>1</v>
      </c>
      <c r="CV114" s="56">
        <f>BC114+CU114</f>
        <v>-2</v>
      </c>
      <c r="CW114" s="173">
        <f t="shared" si="76"/>
        <v>-22.222222222222221</v>
      </c>
      <c r="CX114" s="60"/>
      <c r="CY114" s="60"/>
      <c r="CZ114" s="60"/>
      <c r="DA114" s="60"/>
      <c r="DB114" s="60"/>
      <c r="DC114" s="75">
        <v>1</v>
      </c>
      <c r="DD114" s="60"/>
      <c r="DE114" s="75">
        <v>1</v>
      </c>
      <c r="DF114" s="60"/>
      <c r="DG114" s="60"/>
      <c r="DH114" s="60"/>
      <c r="DI114" s="60"/>
      <c r="DK114" s="3">
        <v>1</v>
      </c>
      <c r="DM114" s="3">
        <v>5</v>
      </c>
      <c r="DN114" s="3">
        <v>6</v>
      </c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</row>
    <row r="115" spans="1:161" s="3" customFormat="1">
      <c r="A115" s="56">
        <v>85</v>
      </c>
      <c r="B115" s="58">
        <v>80030190</v>
      </c>
      <c r="C115" s="59" t="s">
        <v>307</v>
      </c>
      <c r="D115" s="75" t="s">
        <v>308</v>
      </c>
      <c r="E115" s="60" t="s">
        <v>284</v>
      </c>
      <c r="F115" s="60" t="s">
        <v>106</v>
      </c>
      <c r="G115" s="60" t="s">
        <v>107</v>
      </c>
      <c r="H115" s="60" t="s">
        <v>108</v>
      </c>
      <c r="I115" s="56">
        <v>60</v>
      </c>
      <c r="J115" s="56" t="s">
        <v>116</v>
      </c>
      <c r="K115" s="56" t="s">
        <v>110</v>
      </c>
      <c r="L115" s="61">
        <v>10</v>
      </c>
      <c r="M115" s="62">
        <f t="shared" si="43"/>
        <v>1</v>
      </c>
      <c r="N115" s="61">
        <v>8</v>
      </c>
      <c r="O115" s="62">
        <f t="shared" si="44"/>
        <v>1</v>
      </c>
      <c r="P115" s="61">
        <v>8</v>
      </c>
      <c r="Q115" s="62">
        <f t="shared" si="45"/>
        <v>1</v>
      </c>
      <c r="R115" s="61">
        <v>22</v>
      </c>
      <c r="S115" s="63">
        <f t="shared" si="46"/>
        <v>1</v>
      </c>
      <c r="T115" s="61">
        <v>10</v>
      </c>
      <c r="U115" s="63">
        <f t="shared" si="47"/>
        <v>1</v>
      </c>
      <c r="V115" s="61">
        <v>8</v>
      </c>
      <c r="W115" s="63">
        <f t="shared" si="48"/>
        <v>1</v>
      </c>
      <c r="X115" s="61">
        <v>16</v>
      </c>
      <c r="Y115" s="63">
        <f t="shared" si="49"/>
        <v>1</v>
      </c>
      <c r="Z115" s="61">
        <v>13</v>
      </c>
      <c r="AA115" s="63">
        <f t="shared" si="50"/>
        <v>1</v>
      </c>
      <c r="AB115" s="61">
        <v>7</v>
      </c>
      <c r="AC115" s="63">
        <f t="shared" si="51"/>
        <v>1</v>
      </c>
      <c r="AD115" s="64">
        <v>0</v>
      </c>
      <c r="AE115" s="65">
        <f t="shared" si="52"/>
        <v>0</v>
      </c>
      <c r="AF115" s="64">
        <v>0</v>
      </c>
      <c r="AG115" s="65">
        <f t="shared" si="53"/>
        <v>0</v>
      </c>
      <c r="AH115" s="64">
        <v>0</v>
      </c>
      <c r="AI115" s="65">
        <f t="shared" si="54"/>
        <v>0</v>
      </c>
      <c r="AJ115" s="64"/>
      <c r="AK115" s="65">
        <f t="shared" si="55"/>
        <v>0</v>
      </c>
      <c r="AL115" s="64"/>
      <c r="AM115" s="65">
        <f t="shared" si="56"/>
        <v>0</v>
      </c>
      <c r="AN115" s="64"/>
      <c r="AO115" s="65">
        <f t="shared" si="57"/>
        <v>0</v>
      </c>
      <c r="AP115" s="66">
        <f t="shared" si="58"/>
        <v>102</v>
      </c>
      <c r="AQ115" s="66">
        <f t="shared" si="59"/>
        <v>9</v>
      </c>
      <c r="AR115" s="56">
        <v>1</v>
      </c>
      <c r="AS115" s="56"/>
      <c r="AT115" s="56">
        <v>5</v>
      </c>
      <c r="AU115" s="67">
        <f t="shared" si="60"/>
        <v>6</v>
      </c>
      <c r="AV115" s="68">
        <f t="shared" si="61"/>
        <v>1</v>
      </c>
      <c r="AW115" s="68">
        <f t="shared" si="62"/>
        <v>0</v>
      </c>
      <c r="AX115" s="14">
        <f t="shared" si="78"/>
        <v>8</v>
      </c>
      <c r="AY115" s="67">
        <f t="shared" si="64"/>
        <v>9</v>
      </c>
      <c r="AZ115" s="69">
        <f t="shared" si="65"/>
        <v>0</v>
      </c>
      <c r="BA115" s="69">
        <f t="shared" si="66"/>
        <v>0</v>
      </c>
      <c r="BB115" s="69">
        <f t="shared" si="67"/>
        <v>-3</v>
      </c>
      <c r="BC115" s="67">
        <f t="shared" si="68"/>
        <v>-3</v>
      </c>
      <c r="BD115" s="70">
        <f t="shared" si="69"/>
        <v>-33.333333333333329</v>
      </c>
      <c r="BE115" s="70">
        <f t="shared" si="70"/>
        <v>-37.5</v>
      </c>
      <c r="BF115" s="71"/>
      <c r="BG115" s="71"/>
      <c r="BH115" s="71"/>
      <c r="BI115" s="54">
        <f t="shared" si="71"/>
        <v>0</v>
      </c>
      <c r="BJ115" s="18">
        <f t="shared" si="72"/>
        <v>6</v>
      </c>
      <c r="BK115" s="18"/>
      <c r="BL115" s="18">
        <f t="shared" si="73"/>
        <v>6</v>
      </c>
      <c r="BM115" s="18">
        <f t="shared" si="74"/>
        <v>-3</v>
      </c>
      <c r="BN115" s="18">
        <f t="shared" si="75"/>
        <v>-33.333333333333329</v>
      </c>
      <c r="BO115" s="73"/>
      <c r="BP115" s="55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>
        <v>1</v>
      </c>
      <c r="CV115" s="56">
        <f>BC115+CU115</f>
        <v>-2</v>
      </c>
      <c r="CW115" s="173">
        <f t="shared" si="76"/>
        <v>-22.222222222222221</v>
      </c>
      <c r="CX115" s="60"/>
      <c r="CY115" s="60"/>
      <c r="CZ115" s="60"/>
      <c r="DA115" s="60"/>
      <c r="DB115" s="60"/>
      <c r="DC115" s="75"/>
      <c r="DD115" s="60"/>
      <c r="DE115" s="75"/>
      <c r="DF115" s="60"/>
      <c r="DG115" s="60"/>
      <c r="DH115" s="60"/>
      <c r="DI115" s="60"/>
      <c r="DK115" s="3">
        <v>1</v>
      </c>
      <c r="DM115" s="3">
        <v>5</v>
      </c>
      <c r="DN115" s="3">
        <v>6</v>
      </c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</row>
    <row r="116" spans="1:161" s="3" customFormat="1">
      <c r="A116" s="56">
        <v>46</v>
      </c>
      <c r="B116" s="58">
        <v>80030253</v>
      </c>
      <c r="C116" s="59" t="s">
        <v>379</v>
      </c>
      <c r="D116" s="75" t="s">
        <v>377</v>
      </c>
      <c r="E116" s="60" t="s">
        <v>373</v>
      </c>
      <c r="F116" s="60" t="s">
        <v>106</v>
      </c>
      <c r="G116" s="60" t="s">
        <v>107</v>
      </c>
      <c r="H116" s="60" t="s">
        <v>108</v>
      </c>
      <c r="I116" s="56">
        <v>55</v>
      </c>
      <c r="J116" s="56" t="s">
        <v>116</v>
      </c>
      <c r="K116" s="56" t="s">
        <v>110</v>
      </c>
      <c r="L116" s="61">
        <v>10</v>
      </c>
      <c r="M116" s="62">
        <f t="shared" si="43"/>
        <v>1</v>
      </c>
      <c r="N116" s="61">
        <v>8</v>
      </c>
      <c r="O116" s="62">
        <f t="shared" si="44"/>
        <v>1</v>
      </c>
      <c r="P116" s="61">
        <v>5</v>
      </c>
      <c r="Q116" s="62">
        <f t="shared" si="45"/>
        <v>1</v>
      </c>
      <c r="R116" s="61">
        <v>12</v>
      </c>
      <c r="S116" s="63">
        <f t="shared" si="46"/>
        <v>1</v>
      </c>
      <c r="T116" s="61">
        <v>19</v>
      </c>
      <c r="U116" s="63">
        <f t="shared" si="47"/>
        <v>1</v>
      </c>
      <c r="V116" s="61">
        <v>12</v>
      </c>
      <c r="W116" s="63">
        <f t="shared" si="48"/>
        <v>1</v>
      </c>
      <c r="X116" s="61">
        <v>9</v>
      </c>
      <c r="Y116" s="63">
        <f t="shared" si="49"/>
        <v>1</v>
      </c>
      <c r="Z116" s="61">
        <v>16</v>
      </c>
      <c r="AA116" s="63">
        <f t="shared" si="50"/>
        <v>1</v>
      </c>
      <c r="AB116" s="61">
        <v>8</v>
      </c>
      <c r="AC116" s="63">
        <f t="shared" si="51"/>
        <v>1</v>
      </c>
      <c r="AD116" s="64">
        <v>0</v>
      </c>
      <c r="AE116" s="65">
        <f t="shared" si="52"/>
        <v>0</v>
      </c>
      <c r="AF116" s="64">
        <v>0</v>
      </c>
      <c r="AG116" s="65">
        <f t="shared" si="53"/>
        <v>0</v>
      </c>
      <c r="AH116" s="64">
        <v>0</v>
      </c>
      <c r="AI116" s="65">
        <f t="shared" si="54"/>
        <v>0</v>
      </c>
      <c r="AJ116" s="64"/>
      <c r="AK116" s="65">
        <f t="shared" si="55"/>
        <v>0</v>
      </c>
      <c r="AL116" s="64"/>
      <c r="AM116" s="65">
        <f t="shared" si="56"/>
        <v>0</v>
      </c>
      <c r="AN116" s="64"/>
      <c r="AO116" s="65">
        <f t="shared" si="57"/>
        <v>0</v>
      </c>
      <c r="AP116" s="66">
        <f t="shared" si="58"/>
        <v>99</v>
      </c>
      <c r="AQ116" s="66">
        <f t="shared" si="59"/>
        <v>9</v>
      </c>
      <c r="AR116" s="56">
        <v>1</v>
      </c>
      <c r="AS116" s="56"/>
      <c r="AT116" s="56">
        <v>4</v>
      </c>
      <c r="AU116" s="67">
        <f t="shared" si="60"/>
        <v>5</v>
      </c>
      <c r="AV116" s="68">
        <f t="shared" si="61"/>
        <v>1</v>
      </c>
      <c r="AW116" s="68">
        <f t="shared" si="62"/>
        <v>0</v>
      </c>
      <c r="AX116" s="14">
        <f t="shared" si="78"/>
        <v>8</v>
      </c>
      <c r="AY116" s="67">
        <f t="shared" si="64"/>
        <v>9</v>
      </c>
      <c r="AZ116" s="69">
        <f t="shared" si="65"/>
        <v>0</v>
      </c>
      <c r="BA116" s="69">
        <f t="shared" si="66"/>
        <v>0</v>
      </c>
      <c r="BB116" s="69">
        <f t="shared" si="67"/>
        <v>-4</v>
      </c>
      <c r="BC116" s="67">
        <f t="shared" si="68"/>
        <v>-4</v>
      </c>
      <c r="BD116" s="70">
        <f t="shared" si="69"/>
        <v>-44.444444444444443</v>
      </c>
      <c r="BE116" s="70">
        <f t="shared" si="70"/>
        <v>-50</v>
      </c>
      <c r="BF116" s="71"/>
      <c r="BG116" s="71"/>
      <c r="BH116" s="71"/>
      <c r="BI116" s="54">
        <f t="shared" si="71"/>
        <v>0</v>
      </c>
      <c r="BJ116" s="18">
        <f t="shared" si="72"/>
        <v>5</v>
      </c>
      <c r="BK116" s="18"/>
      <c r="BL116" s="18">
        <f t="shared" si="73"/>
        <v>5</v>
      </c>
      <c r="BM116" s="18">
        <f t="shared" si="74"/>
        <v>-4</v>
      </c>
      <c r="BN116" s="18">
        <f t="shared" si="75"/>
        <v>-44.444444444444443</v>
      </c>
      <c r="BO116" s="73"/>
      <c r="BP116" s="55"/>
      <c r="BQ116" s="74">
        <v>1</v>
      </c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/>
      <c r="CV116" s="56">
        <f>BC116+BQ116</f>
        <v>-3</v>
      </c>
      <c r="CW116" s="173">
        <f t="shared" si="76"/>
        <v>-33.333333333333329</v>
      </c>
      <c r="CX116" s="60"/>
      <c r="CY116" s="60"/>
      <c r="CZ116" s="60"/>
      <c r="DA116" s="60"/>
      <c r="DB116" s="60"/>
      <c r="DC116" s="75"/>
      <c r="DD116" s="60"/>
      <c r="DE116" s="75">
        <v>1</v>
      </c>
      <c r="DF116" s="60"/>
      <c r="DG116" s="60"/>
      <c r="DH116" s="60"/>
      <c r="DI116" s="60"/>
      <c r="DK116" s="3">
        <v>1</v>
      </c>
      <c r="DM116" s="3">
        <v>4</v>
      </c>
      <c r="DN116" s="3">
        <v>5</v>
      </c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</row>
    <row r="117" spans="1:161" s="3" customFormat="1">
      <c r="A117" s="56">
        <v>78</v>
      </c>
      <c r="B117" s="58">
        <v>80030044</v>
      </c>
      <c r="C117" s="59" t="s">
        <v>155</v>
      </c>
      <c r="D117" s="75" t="s">
        <v>152</v>
      </c>
      <c r="E117" s="60" t="s">
        <v>153</v>
      </c>
      <c r="F117" s="60" t="s">
        <v>106</v>
      </c>
      <c r="G117" s="60" t="s">
        <v>107</v>
      </c>
      <c r="H117" s="60" t="s">
        <v>108</v>
      </c>
      <c r="I117" s="56">
        <v>40</v>
      </c>
      <c r="J117" s="56" t="s">
        <v>116</v>
      </c>
      <c r="K117" s="56" t="s">
        <v>110</v>
      </c>
      <c r="L117" s="61">
        <v>0</v>
      </c>
      <c r="M117" s="62">
        <f t="shared" si="43"/>
        <v>0</v>
      </c>
      <c r="N117" s="61">
        <v>15</v>
      </c>
      <c r="O117" s="62">
        <f t="shared" si="44"/>
        <v>1</v>
      </c>
      <c r="P117" s="61">
        <v>15</v>
      </c>
      <c r="Q117" s="62">
        <f t="shared" si="45"/>
        <v>1</v>
      </c>
      <c r="R117" s="61">
        <v>13</v>
      </c>
      <c r="S117" s="63">
        <f t="shared" si="46"/>
        <v>1</v>
      </c>
      <c r="T117" s="61">
        <v>13</v>
      </c>
      <c r="U117" s="63">
        <f t="shared" si="47"/>
        <v>1</v>
      </c>
      <c r="V117" s="61">
        <v>8</v>
      </c>
      <c r="W117" s="63">
        <f t="shared" si="48"/>
        <v>1</v>
      </c>
      <c r="X117" s="61">
        <v>14</v>
      </c>
      <c r="Y117" s="63">
        <f t="shared" si="49"/>
        <v>1</v>
      </c>
      <c r="Z117" s="61">
        <v>6</v>
      </c>
      <c r="AA117" s="63">
        <f t="shared" si="50"/>
        <v>1</v>
      </c>
      <c r="AB117" s="61">
        <v>14</v>
      </c>
      <c r="AC117" s="63">
        <f t="shared" si="51"/>
        <v>1</v>
      </c>
      <c r="AD117" s="64">
        <v>0</v>
      </c>
      <c r="AE117" s="65">
        <f t="shared" si="52"/>
        <v>0</v>
      </c>
      <c r="AF117" s="64">
        <v>0</v>
      </c>
      <c r="AG117" s="65">
        <f t="shared" si="53"/>
        <v>0</v>
      </c>
      <c r="AH117" s="64">
        <v>0</v>
      </c>
      <c r="AI117" s="65">
        <f t="shared" si="54"/>
        <v>0</v>
      </c>
      <c r="AJ117" s="64"/>
      <c r="AK117" s="65">
        <f t="shared" si="55"/>
        <v>0</v>
      </c>
      <c r="AL117" s="64"/>
      <c r="AM117" s="65">
        <f t="shared" si="56"/>
        <v>0</v>
      </c>
      <c r="AN117" s="64"/>
      <c r="AO117" s="65">
        <f t="shared" si="57"/>
        <v>0</v>
      </c>
      <c r="AP117" s="66">
        <f t="shared" si="58"/>
        <v>98</v>
      </c>
      <c r="AQ117" s="66">
        <f t="shared" si="59"/>
        <v>8</v>
      </c>
      <c r="AR117" s="56">
        <v>1</v>
      </c>
      <c r="AS117" s="56"/>
      <c r="AT117" s="56">
        <v>5</v>
      </c>
      <c r="AU117" s="67">
        <f t="shared" si="60"/>
        <v>6</v>
      </c>
      <c r="AV117" s="68">
        <f t="shared" si="61"/>
        <v>1</v>
      </c>
      <c r="AW117" s="68">
        <f t="shared" si="62"/>
        <v>0</v>
      </c>
      <c r="AX117" s="14">
        <f t="shared" si="78"/>
        <v>8</v>
      </c>
      <c r="AY117" s="67">
        <f t="shared" si="64"/>
        <v>9</v>
      </c>
      <c r="AZ117" s="69">
        <f t="shared" si="65"/>
        <v>0</v>
      </c>
      <c r="BA117" s="69">
        <f t="shared" si="66"/>
        <v>0</v>
      </c>
      <c r="BB117" s="69">
        <f t="shared" si="67"/>
        <v>-3</v>
      </c>
      <c r="BC117" s="67">
        <f t="shared" si="68"/>
        <v>-3</v>
      </c>
      <c r="BD117" s="70">
        <f t="shared" si="69"/>
        <v>-33.333333333333329</v>
      </c>
      <c r="BE117" s="70">
        <f t="shared" si="70"/>
        <v>-37.5</v>
      </c>
      <c r="BF117" s="71"/>
      <c r="BG117" s="71"/>
      <c r="BH117" s="71">
        <v>1</v>
      </c>
      <c r="BI117" s="54">
        <f t="shared" si="71"/>
        <v>1</v>
      </c>
      <c r="BJ117" s="18">
        <f t="shared" si="72"/>
        <v>5</v>
      </c>
      <c r="BK117" s="18">
        <v>1</v>
      </c>
      <c r="BL117" s="18">
        <f t="shared" si="73"/>
        <v>6</v>
      </c>
      <c r="BM117" s="18">
        <f t="shared" si="74"/>
        <v>-3</v>
      </c>
      <c r="BN117" s="18">
        <f t="shared" si="75"/>
        <v>-33.333333333333329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>
        <v>1</v>
      </c>
      <c r="CV117" s="56">
        <f>BC117+CU117</f>
        <v>-2</v>
      </c>
      <c r="CW117" s="173">
        <f t="shared" si="76"/>
        <v>-22.222222222222221</v>
      </c>
      <c r="CX117" s="60"/>
      <c r="CY117" s="60"/>
      <c r="CZ117" s="60"/>
      <c r="DA117" s="60"/>
      <c r="DB117" s="60"/>
      <c r="DC117" s="75"/>
      <c r="DD117" s="60"/>
      <c r="DE117" s="75"/>
      <c r="DF117" s="60"/>
      <c r="DG117" s="60"/>
      <c r="DH117" s="60"/>
      <c r="DI117" s="60"/>
      <c r="DK117" s="3">
        <v>1</v>
      </c>
      <c r="DM117" s="3">
        <v>5</v>
      </c>
      <c r="DN117" s="3">
        <v>6</v>
      </c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</row>
    <row r="118" spans="1:161" s="3" customFormat="1">
      <c r="A118" s="56">
        <v>41</v>
      </c>
      <c r="B118" s="58">
        <v>80030148</v>
      </c>
      <c r="C118" s="59" t="s">
        <v>267</v>
      </c>
      <c r="D118" s="75" t="s">
        <v>268</v>
      </c>
      <c r="E118" s="60" t="s">
        <v>214</v>
      </c>
      <c r="F118" s="60" t="s">
        <v>106</v>
      </c>
      <c r="G118" s="60" t="s">
        <v>107</v>
      </c>
      <c r="H118" s="60" t="s">
        <v>108</v>
      </c>
      <c r="I118" s="56">
        <v>55</v>
      </c>
      <c r="J118" s="56" t="s">
        <v>116</v>
      </c>
      <c r="K118" s="56" t="s">
        <v>110</v>
      </c>
      <c r="L118" s="61">
        <v>9</v>
      </c>
      <c r="M118" s="62">
        <f t="shared" si="43"/>
        <v>1</v>
      </c>
      <c r="N118" s="61">
        <v>11</v>
      </c>
      <c r="O118" s="62">
        <f t="shared" si="44"/>
        <v>1</v>
      </c>
      <c r="P118" s="61">
        <v>9</v>
      </c>
      <c r="Q118" s="62">
        <f t="shared" si="45"/>
        <v>1</v>
      </c>
      <c r="R118" s="61">
        <v>6</v>
      </c>
      <c r="S118" s="63">
        <f t="shared" si="46"/>
        <v>1</v>
      </c>
      <c r="T118" s="61">
        <v>15</v>
      </c>
      <c r="U118" s="63">
        <f t="shared" si="47"/>
        <v>1</v>
      </c>
      <c r="V118" s="61">
        <v>11</v>
      </c>
      <c r="W118" s="63">
        <f t="shared" si="48"/>
        <v>1</v>
      </c>
      <c r="X118" s="61">
        <v>11</v>
      </c>
      <c r="Y118" s="63">
        <f t="shared" si="49"/>
        <v>1</v>
      </c>
      <c r="Z118" s="61">
        <v>13</v>
      </c>
      <c r="AA118" s="63">
        <f t="shared" si="50"/>
        <v>1</v>
      </c>
      <c r="AB118" s="61">
        <v>12</v>
      </c>
      <c r="AC118" s="63">
        <f t="shared" si="51"/>
        <v>1</v>
      </c>
      <c r="AD118" s="64">
        <v>0</v>
      </c>
      <c r="AE118" s="65">
        <f t="shared" si="52"/>
        <v>0</v>
      </c>
      <c r="AF118" s="64">
        <v>0</v>
      </c>
      <c r="AG118" s="65">
        <f t="shared" si="53"/>
        <v>0</v>
      </c>
      <c r="AH118" s="64">
        <v>0</v>
      </c>
      <c r="AI118" s="65">
        <f t="shared" si="54"/>
        <v>0</v>
      </c>
      <c r="AJ118" s="64"/>
      <c r="AK118" s="65">
        <f t="shared" si="55"/>
        <v>0</v>
      </c>
      <c r="AL118" s="64"/>
      <c r="AM118" s="65">
        <f t="shared" si="56"/>
        <v>0</v>
      </c>
      <c r="AN118" s="64"/>
      <c r="AO118" s="65">
        <f t="shared" si="57"/>
        <v>0</v>
      </c>
      <c r="AP118" s="66">
        <f t="shared" si="58"/>
        <v>97</v>
      </c>
      <c r="AQ118" s="66">
        <f t="shared" si="59"/>
        <v>9</v>
      </c>
      <c r="AR118" s="56">
        <v>1</v>
      </c>
      <c r="AS118" s="56"/>
      <c r="AT118" s="56">
        <v>4</v>
      </c>
      <c r="AU118" s="67">
        <f t="shared" si="60"/>
        <v>5</v>
      </c>
      <c r="AV118" s="68">
        <f t="shared" si="61"/>
        <v>1</v>
      </c>
      <c r="AW118" s="68">
        <f t="shared" si="62"/>
        <v>0</v>
      </c>
      <c r="AX118" s="14">
        <f t="shared" si="78"/>
        <v>8</v>
      </c>
      <c r="AY118" s="67">
        <f t="shared" si="64"/>
        <v>9</v>
      </c>
      <c r="AZ118" s="69">
        <f t="shared" si="65"/>
        <v>0</v>
      </c>
      <c r="BA118" s="69">
        <f t="shared" si="66"/>
        <v>0</v>
      </c>
      <c r="BB118" s="69">
        <f t="shared" si="67"/>
        <v>-4</v>
      </c>
      <c r="BC118" s="67">
        <f t="shared" si="68"/>
        <v>-4</v>
      </c>
      <c r="BD118" s="70">
        <f t="shared" si="69"/>
        <v>-44.444444444444443</v>
      </c>
      <c r="BE118" s="70">
        <f t="shared" si="70"/>
        <v>-50</v>
      </c>
      <c r="BF118" s="71"/>
      <c r="BG118" s="71"/>
      <c r="BH118" s="71">
        <v>1</v>
      </c>
      <c r="BI118" s="54">
        <f t="shared" si="71"/>
        <v>1</v>
      </c>
      <c r="BJ118" s="18">
        <f t="shared" si="72"/>
        <v>4</v>
      </c>
      <c r="BK118" s="18"/>
      <c r="BL118" s="18">
        <f t="shared" si="73"/>
        <v>4</v>
      </c>
      <c r="BM118" s="18">
        <f t="shared" si="74"/>
        <v>-5</v>
      </c>
      <c r="BN118" s="18">
        <f t="shared" si="75"/>
        <v>-55.555555555555557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/>
      <c r="CV118" s="56">
        <f>BC118+BQ118</f>
        <v>-4</v>
      </c>
      <c r="CW118" s="173">
        <f t="shared" si="76"/>
        <v>-44.444444444444443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5</v>
      </c>
      <c r="DN118" s="3">
        <v>6</v>
      </c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</row>
    <row r="119" spans="1:161" s="3" customFormat="1">
      <c r="A119" s="56">
        <v>42</v>
      </c>
      <c r="B119" s="58">
        <v>80030178</v>
      </c>
      <c r="C119" s="59" t="s">
        <v>300</v>
      </c>
      <c r="D119" s="75" t="s">
        <v>284</v>
      </c>
      <c r="E119" s="60" t="s">
        <v>284</v>
      </c>
      <c r="F119" s="60" t="s">
        <v>106</v>
      </c>
      <c r="G119" s="60" t="s">
        <v>107</v>
      </c>
      <c r="H119" s="60" t="s">
        <v>108</v>
      </c>
      <c r="I119" s="56">
        <v>41</v>
      </c>
      <c r="J119" s="56" t="s">
        <v>109</v>
      </c>
      <c r="K119" s="56" t="s">
        <v>110</v>
      </c>
      <c r="L119" s="61">
        <v>3</v>
      </c>
      <c r="M119" s="62">
        <f t="shared" si="43"/>
        <v>1</v>
      </c>
      <c r="N119" s="61">
        <v>4</v>
      </c>
      <c r="O119" s="62">
        <f t="shared" si="44"/>
        <v>1</v>
      </c>
      <c r="P119" s="61">
        <v>6</v>
      </c>
      <c r="Q119" s="62">
        <f t="shared" si="45"/>
        <v>1</v>
      </c>
      <c r="R119" s="61">
        <v>13</v>
      </c>
      <c r="S119" s="63">
        <f t="shared" si="46"/>
        <v>1</v>
      </c>
      <c r="T119" s="61">
        <v>12</v>
      </c>
      <c r="U119" s="63">
        <f t="shared" si="47"/>
        <v>1</v>
      </c>
      <c r="V119" s="61">
        <v>16</v>
      </c>
      <c r="W119" s="63">
        <f t="shared" si="48"/>
        <v>1</v>
      </c>
      <c r="X119" s="61">
        <v>23</v>
      </c>
      <c r="Y119" s="63">
        <f t="shared" si="49"/>
        <v>1</v>
      </c>
      <c r="Z119" s="61">
        <v>13</v>
      </c>
      <c r="AA119" s="63">
        <f t="shared" si="50"/>
        <v>1</v>
      </c>
      <c r="AB119" s="61">
        <v>7</v>
      </c>
      <c r="AC119" s="63">
        <f t="shared" si="51"/>
        <v>1</v>
      </c>
      <c r="AD119" s="64">
        <v>0</v>
      </c>
      <c r="AE119" s="65">
        <f t="shared" si="52"/>
        <v>0</v>
      </c>
      <c r="AF119" s="64">
        <v>0</v>
      </c>
      <c r="AG119" s="65">
        <f t="shared" si="53"/>
        <v>0</v>
      </c>
      <c r="AH119" s="64">
        <v>0</v>
      </c>
      <c r="AI119" s="65">
        <f t="shared" si="54"/>
        <v>0</v>
      </c>
      <c r="AJ119" s="64"/>
      <c r="AK119" s="65">
        <f t="shared" si="55"/>
        <v>0</v>
      </c>
      <c r="AL119" s="64"/>
      <c r="AM119" s="65">
        <f t="shared" si="56"/>
        <v>0</v>
      </c>
      <c r="AN119" s="64"/>
      <c r="AO119" s="65">
        <f t="shared" si="57"/>
        <v>0</v>
      </c>
      <c r="AP119" s="66">
        <f t="shared" si="58"/>
        <v>97</v>
      </c>
      <c r="AQ119" s="66">
        <f t="shared" si="59"/>
        <v>9</v>
      </c>
      <c r="AR119" s="56">
        <v>1</v>
      </c>
      <c r="AS119" s="56"/>
      <c r="AT119" s="56">
        <v>4</v>
      </c>
      <c r="AU119" s="67">
        <f t="shared" si="60"/>
        <v>5</v>
      </c>
      <c r="AV119" s="68">
        <f t="shared" si="61"/>
        <v>1</v>
      </c>
      <c r="AW119" s="68">
        <f t="shared" si="62"/>
        <v>0</v>
      </c>
      <c r="AX119" s="14">
        <f t="shared" si="78"/>
        <v>8</v>
      </c>
      <c r="AY119" s="67">
        <f t="shared" si="64"/>
        <v>9</v>
      </c>
      <c r="AZ119" s="69">
        <f t="shared" si="65"/>
        <v>0</v>
      </c>
      <c r="BA119" s="69">
        <f t="shared" si="66"/>
        <v>0</v>
      </c>
      <c r="BB119" s="69">
        <f t="shared" si="67"/>
        <v>-4</v>
      </c>
      <c r="BC119" s="67">
        <f t="shared" si="68"/>
        <v>-4</v>
      </c>
      <c r="BD119" s="70">
        <f t="shared" si="69"/>
        <v>-44.444444444444443</v>
      </c>
      <c r="BE119" s="70">
        <f t="shared" si="70"/>
        <v>-50</v>
      </c>
      <c r="BF119" s="71"/>
      <c r="BG119" s="71"/>
      <c r="BH119" s="71"/>
      <c r="BI119" s="54">
        <f t="shared" si="71"/>
        <v>0</v>
      </c>
      <c r="BJ119" s="18">
        <f t="shared" si="72"/>
        <v>5</v>
      </c>
      <c r="BK119" s="18"/>
      <c r="BL119" s="18">
        <f t="shared" si="73"/>
        <v>5</v>
      </c>
      <c r="BM119" s="18">
        <f t="shared" si="74"/>
        <v>-4</v>
      </c>
      <c r="BN119" s="18">
        <f t="shared" si="75"/>
        <v>-44.444444444444443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>
        <v>1</v>
      </c>
      <c r="CV119" s="56">
        <f>BC119+CU119</f>
        <v>-3</v>
      </c>
      <c r="CW119" s="173">
        <f t="shared" si="76"/>
        <v>-33.333333333333329</v>
      </c>
      <c r="CX119" s="60"/>
      <c r="CY119" s="60"/>
      <c r="CZ119" s="60"/>
      <c r="DA119" s="60"/>
      <c r="DB119" s="60"/>
      <c r="DC119" s="75"/>
      <c r="DD119" s="60"/>
      <c r="DE119" s="75"/>
      <c r="DF119" s="60"/>
      <c r="DG119" s="60"/>
      <c r="DH119" s="60"/>
      <c r="DI119" s="60"/>
      <c r="DK119" s="3">
        <v>1</v>
      </c>
      <c r="DM119" s="3">
        <v>4</v>
      </c>
      <c r="DN119" s="3">
        <v>5</v>
      </c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</row>
    <row r="120" spans="1:161" s="3" customFormat="1">
      <c r="A120" s="56">
        <v>88</v>
      </c>
      <c r="B120" s="58">
        <v>80030219</v>
      </c>
      <c r="C120" s="59" t="s">
        <v>338</v>
      </c>
      <c r="D120" s="75" t="s">
        <v>337</v>
      </c>
      <c r="E120" s="60" t="s">
        <v>324</v>
      </c>
      <c r="F120" s="60" t="s">
        <v>106</v>
      </c>
      <c r="G120" s="60" t="s">
        <v>107</v>
      </c>
      <c r="H120" s="60" t="s">
        <v>108</v>
      </c>
      <c r="I120" s="56">
        <v>23</v>
      </c>
      <c r="J120" s="56" t="s">
        <v>116</v>
      </c>
      <c r="K120" s="56" t="s">
        <v>110</v>
      </c>
      <c r="L120" s="61">
        <v>6</v>
      </c>
      <c r="M120" s="62">
        <f t="shared" si="43"/>
        <v>1</v>
      </c>
      <c r="N120" s="61">
        <v>8</v>
      </c>
      <c r="O120" s="62">
        <f t="shared" si="44"/>
        <v>1</v>
      </c>
      <c r="P120" s="61">
        <v>13</v>
      </c>
      <c r="Q120" s="62">
        <f t="shared" si="45"/>
        <v>1</v>
      </c>
      <c r="R120" s="61">
        <v>7</v>
      </c>
      <c r="S120" s="63">
        <f t="shared" si="46"/>
        <v>1</v>
      </c>
      <c r="T120" s="61">
        <v>10</v>
      </c>
      <c r="U120" s="63">
        <f t="shared" si="47"/>
        <v>1</v>
      </c>
      <c r="V120" s="61">
        <v>20</v>
      </c>
      <c r="W120" s="63">
        <f t="shared" si="48"/>
        <v>1</v>
      </c>
      <c r="X120" s="61">
        <v>11</v>
      </c>
      <c r="Y120" s="63">
        <f t="shared" si="49"/>
        <v>1</v>
      </c>
      <c r="Z120" s="61">
        <v>8</v>
      </c>
      <c r="AA120" s="63">
        <f t="shared" si="50"/>
        <v>1</v>
      </c>
      <c r="AB120" s="61">
        <v>13</v>
      </c>
      <c r="AC120" s="63">
        <f t="shared" si="51"/>
        <v>1</v>
      </c>
      <c r="AD120" s="64">
        <v>0</v>
      </c>
      <c r="AE120" s="65">
        <f t="shared" si="52"/>
        <v>0</v>
      </c>
      <c r="AF120" s="64">
        <v>0</v>
      </c>
      <c r="AG120" s="65">
        <f t="shared" si="53"/>
        <v>0</v>
      </c>
      <c r="AH120" s="64">
        <v>0</v>
      </c>
      <c r="AI120" s="65">
        <f t="shared" si="54"/>
        <v>0</v>
      </c>
      <c r="AJ120" s="64"/>
      <c r="AK120" s="65">
        <f t="shared" si="55"/>
        <v>0</v>
      </c>
      <c r="AL120" s="64"/>
      <c r="AM120" s="65">
        <f t="shared" si="56"/>
        <v>0</v>
      </c>
      <c r="AN120" s="64"/>
      <c r="AO120" s="65">
        <f t="shared" si="57"/>
        <v>0</v>
      </c>
      <c r="AP120" s="66">
        <f t="shared" si="58"/>
        <v>96</v>
      </c>
      <c r="AQ120" s="66">
        <f t="shared" si="59"/>
        <v>9</v>
      </c>
      <c r="AR120" s="56">
        <v>1</v>
      </c>
      <c r="AS120" s="56"/>
      <c r="AT120" s="56">
        <v>5</v>
      </c>
      <c r="AU120" s="67">
        <f t="shared" si="60"/>
        <v>6</v>
      </c>
      <c r="AV120" s="68">
        <f t="shared" si="61"/>
        <v>1</v>
      </c>
      <c r="AW120" s="68">
        <f t="shared" si="62"/>
        <v>0</v>
      </c>
      <c r="AX120" s="14">
        <f t="shared" si="78"/>
        <v>8</v>
      </c>
      <c r="AY120" s="67">
        <f t="shared" si="64"/>
        <v>9</v>
      </c>
      <c r="AZ120" s="69">
        <f t="shared" si="65"/>
        <v>0</v>
      </c>
      <c r="BA120" s="69">
        <f t="shared" si="66"/>
        <v>0</v>
      </c>
      <c r="BB120" s="69">
        <f t="shared" si="67"/>
        <v>-3</v>
      </c>
      <c r="BC120" s="67">
        <f t="shared" si="68"/>
        <v>-3</v>
      </c>
      <c r="BD120" s="70">
        <f t="shared" si="69"/>
        <v>-33.333333333333329</v>
      </c>
      <c r="BE120" s="70">
        <f t="shared" si="70"/>
        <v>-37.5</v>
      </c>
      <c r="BF120" s="71"/>
      <c r="BG120" s="71"/>
      <c r="BH120" s="71"/>
      <c r="BI120" s="54">
        <f t="shared" si="71"/>
        <v>0</v>
      </c>
      <c r="BJ120" s="18">
        <f t="shared" si="72"/>
        <v>6</v>
      </c>
      <c r="BK120" s="18"/>
      <c r="BL120" s="18">
        <f t="shared" si="73"/>
        <v>6</v>
      </c>
      <c r="BM120" s="18">
        <f t="shared" si="74"/>
        <v>-3</v>
      </c>
      <c r="BN120" s="18">
        <f t="shared" si="75"/>
        <v>-33.333333333333329</v>
      </c>
      <c r="BO120" s="73"/>
      <c r="BP120" s="55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56">
        <f t="shared" ref="CV120:CV125" si="79">BC120+BQ120</f>
        <v>-3</v>
      </c>
      <c r="CW120" s="173">
        <f t="shared" si="76"/>
        <v>-33.333333333333329</v>
      </c>
      <c r="CX120" s="60"/>
      <c r="CY120" s="60"/>
      <c r="CZ120" s="60"/>
      <c r="DA120" s="60"/>
      <c r="DB120" s="60"/>
      <c r="DC120" s="75">
        <v>1</v>
      </c>
      <c r="DD120" s="60"/>
      <c r="DE120" s="75"/>
      <c r="DF120" s="60"/>
      <c r="DG120" s="60"/>
      <c r="DH120" s="60"/>
      <c r="DI120" s="60"/>
      <c r="DK120" s="3">
        <v>1</v>
      </c>
      <c r="DM120" s="3">
        <v>5</v>
      </c>
      <c r="DN120" s="3">
        <v>6</v>
      </c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</row>
    <row r="121" spans="1:161" s="3" customFormat="1">
      <c r="A121" s="56">
        <v>79</v>
      </c>
      <c r="B121" s="58">
        <v>80030056</v>
      </c>
      <c r="C121" s="59" t="s">
        <v>169</v>
      </c>
      <c r="D121" s="75" t="s">
        <v>168</v>
      </c>
      <c r="E121" s="60" t="s">
        <v>153</v>
      </c>
      <c r="F121" s="60" t="s">
        <v>106</v>
      </c>
      <c r="G121" s="60" t="s">
        <v>107</v>
      </c>
      <c r="H121" s="60" t="s">
        <v>108</v>
      </c>
      <c r="I121" s="56">
        <v>21</v>
      </c>
      <c r="J121" s="56" t="s">
        <v>116</v>
      </c>
      <c r="K121" s="56" t="s">
        <v>110</v>
      </c>
      <c r="L121" s="61">
        <v>0</v>
      </c>
      <c r="M121" s="62">
        <f t="shared" si="43"/>
        <v>0</v>
      </c>
      <c r="N121" s="61">
        <v>11</v>
      </c>
      <c r="O121" s="62">
        <f t="shared" si="44"/>
        <v>1</v>
      </c>
      <c r="P121" s="61">
        <v>14</v>
      </c>
      <c r="Q121" s="62">
        <f t="shared" si="45"/>
        <v>1</v>
      </c>
      <c r="R121" s="61">
        <v>12</v>
      </c>
      <c r="S121" s="63">
        <f t="shared" si="46"/>
        <v>1</v>
      </c>
      <c r="T121" s="61">
        <v>16</v>
      </c>
      <c r="U121" s="63">
        <f t="shared" si="47"/>
        <v>1</v>
      </c>
      <c r="V121" s="61">
        <v>8</v>
      </c>
      <c r="W121" s="63">
        <f t="shared" si="48"/>
        <v>1</v>
      </c>
      <c r="X121" s="61">
        <v>12</v>
      </c>
      <c r="Y121" s="63">
        <f t="shared" si="49"/>
        <v>1</v>
      </c>
      <c r="Z121" s="61">
        <v>13</v>
      </c>
      <c r="AA121" s="63">
        <f t="shared" si="50"/>
        <v>1</v>
      </c>
      <c r="AB121" s="61">
        <v>9</v>
      </c>
      <c r="AC121" s="63">
        <f t="shared" si="51"/>
        <v>1</v>
      </c>
      <c r="AD121" s="64">
        <v>0</v>
      </c>
      <c r="AE121" s="65">
        <f t="shared" si="52"/>
        <v>0</v>
      </c>
      <c r="AF121" s="64">
        <v>0</v>
      </c>
      <c r="AG121" s="65">
        <f t="shared" si="53"/>
        <v>0</v>
      </c>
      <c r="AH121" s="64">
        <v>0</v>
      </c>
      <c r="AI121" s="65">
        <f t="shared" si="54"/>
        <v>0</v>
      </c>
      <c r="AJ121" s="64"/>
      <c r="AK121" s="65">
        <f t="shared" si="55"/>
        <v>0</v>
      </c>
      <c r="AL121" s="64"/>
      <c r="AM121" s="65">
        <f t="shared" si="56"/>
        <v>0</v>
      </c>
      <c r="AN121" s="64"/>
      <c r="AO121" s="65">
        <f t="shared" si="57"/>
        <v>0</v>
      </c>
      <c r="AP121" s="66">
        <f t="shared" si="58"/>
        <v>95</v>
      </c>
      <c r="AQ121" s="66">
        <f t="shared" si="59"/>
        <v>8</v>
      </c>
      <c r="AR121" s="56">
        <v>1</v>
      </c>
      <c r="AS121" s="56"/>
      <c r="AT121" s="56">
        <v>5</v>
      </c>
      <c r="AU121" s="67">
        <f t="shared" si="60"/>
        <v>6</v>
      </c>
      <c r="AV121" s="68">
        <f t="shared" si="61"/>
        <v>1</v>
      </c>
      <c r="AW121" s="68">
        <f t="shared" si="62"/>
        <v>0</v>
      </c>
      <c r="AX121" s="14">
        <f t="shared" si="78"/>
        <v>8</v>
      </c>
      <c r="AY121" s="67">
        <f t="shared" si="64"/>
        <v>9</v>
      </c>
      <c r="AZ121" s="69">
        <f t="shared" si="65"/>
        <v>0</v>
      </c>
      <c r="BA121" s="69">
        <f t="shared" si="66"/>
        <v>0</v>
      </c>
      <c r="BB121" s="69">
        <f t="shared" si="67"/>
        <v>-3</v>
      </c>
      <c r="BC121" s="67">
        <f t="shared" si="68"/>
        <v>-3</v>
      </c>
      <c r="BD121" s="70">
        <f t="shared" si="69"/>
        <v>-33.333333333333329</v>
      </c>
      <c r="BE121" s="70">
        <f t="shared" si="70"/>
        <v>-37.5</v>
      </c>
      <c r="BF121" s="71"/>
      <c r="BG121" s="71"/>
      <c r="BH121" s="71"/>
      <c r="BI121" s="54">
        <f t="shared" si="71"/>
        <v>0</v>
      </c>
      <c r="BJ121" s="18">
        <f t="shared" si="72"/>
        <v>6</v>
      </c>
      <c r="BK121" s="18"/>
      <c r="BL121" s="18">
        <f t="shared" si="73"/>
        <v>6</v>
      </c>
      <c r="BM121" s="18">
        <f t="shared" si="74"/>
        <v>-3</v>
      </c>
      <c r="BN121" s="18">
        <f t="shared" si="75"/>
        <v>-33.333333333333329</v>
      </c>
      <c r="BO121" s="73"/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56">
        <f t="shared" si="79"/>
        <v>-3</v>
      </c>
      <c r="CW121" s="173">
        <f t="shared" si="76"/>
        <v>-33.333333333333329</v>
      </c>
      <c r="CX121" s="60"/>
      <c r="CY121" s="60"/>
      <c r="CZ121" s="60"/>
      <c r="DA121" s="60"/>
      <c r="DB121" s="60"/>
      <c r="DC121" s="75"/>
      <c r="DD121" s="60"/>
      <c r="DE121" s="75"/>
      <c r="DF121" s="60"/>
      <c r="DG121" s="60"/>
      <c r="DH121" s="60"/>
      <c r="DI121" s="60"/>
      <c r="DK121" s="3">
        <v>1</v>
      </c>
      <c r="DM121" s="3">
        <v>5</v>
      </c>
      <c r="DN121" s="3">
        <v>6</v>
      </c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</row>
    <row r="122" spans="1:161" s="3" customFormat="1">
      <c r="A122" s="56">
        <v>91</v>
      </c>
      <c r="B122" s="58">
        <v>80030266</v>
      </c>
      <c r="C122" s="59" t="s">
        <v>391</v>
      </c>
      <c r="D122" s="75" t="s">
        <v>390</v>
      </c>
      <c r="E122" s="60" t="s">
        <v>373</v>
      </c>
      <c r="F122" s="60" t="s">
        <v>106</v>
      </c>
      <c r="G122" s="60" t="s">
        <v>107</v>
      </c>
      <c r="H122" s="60" t="s">
        <v>108</v>
      </c>
      <c r="I122" s="56">
        <v>55</v>
      </c>
      <c r="J122" s="56" t="s">
        <v>116</v>
      </c>
      <c r="K122" s="56" t="s">
        <v>110</v>
      </c>
      <c r="L122" s="61">
        <v>9</v>
      </c>
      <c r="M122" s="62">
        <f t="shared" si="43"/>
        <v>1</v>
      </c>
      <c r="N122" s="61">
        <v>7</v>
      </c>
      <c r="O122" s="62">
        <f t="shared" si="44"/>
        <v>1</v>
      </c>
      <c r="P122" s="61">
        <v>5</v>
      </c>
      <c r="Q122" s="62">
        <f t="shared" si="45"/>
        <v>1</v>
      </c>
      <c r="R122" s="61">
        <v>12</v>
      </c>
      <c r="S122" s="63">
        <f t="shared" si="46"/>
        <v>1</v>
      </c>
      <c r="T122" s="61">
        <v>7</v>
      </c>
      <c r="U122" s="63">
        <f t="shared" si="47"/>
        <v>1</v>
      </c>
      <c r="V122" s="61">
        <v>13</v>
      </c>
      <c r="W122" s="63">
        <f t="shared" si="48"/>
        <v>1</v>
      </c>
      <c r="X122" s="61">
        <v>13</v>
      </c>
      <c r="Y122" s="63">
        <f t="shared" si="49"/>
        <v>1</v>
      </c>
      <c r="Z122" s="61">
        <v>12</v>
      </c>
      <c r="AA122" s="63">
        <f t="shared" si="50"/>
        <v>1</v>
      </c>
      <c r="AB122" s="61">
        <v>15</v>
      </c>
      <c r="AC122" s="63">
        <f t="shared" si="51"/>
        <v>1</v>
      </c>
      <c r="AD122" s="64">
        <v>0</v>
      </c>
      <c r="AE122" s="65">
        <f t="shared" si="52"/>
        <v>0</v>
      </c>
      <c r="AF122" s="64">
        <v>0</v>
      </c>
      <c r="AG122" s="65">
        <f t="shared" si="53"/>
        <v>0</v>
      </c>
      <c r="AH122" s="64">
        <v>0</v>
      </c>
      <c r="AI122" s="65">
        <f t="shared" si="54"/>
        <v>0</v>
      </c>
      <c r="AJ122" s="64"/>
      <c r="AK122" s="65">
        <f t="shared" si="55"/>
        <v>0</v>
      </c>
      <c r="AL122" s="64"/>
      <c r="AM122" s="65">
        <f t="shared" si="56"/>
        <v>0</v>
      </c>
      <c r="AN122" s="64"/>
      <c r="AO122" s="65">
        <f t="shared" si="57"/>
        <v>0</v>
      </c>
      <c r="AP122" s="66">
        <f t="shared" si="58"/>
        <v>93</v>
      </c>
      <c r="AQ122" s="66">
        <f t="shared" si="59"/>
        <v>9</v>
      </c>
      <c r="AR122" s="56">
        <v>1</v>
      </c>
      <c r="AS122" s="56"/>
      <c r="AT122" s="56">
        <v>5</v>
      </c>
      <c r="AU122" s="67">
        <f t="shared" si="60"/>
        <v>6</v>
      </c>
      <c r="AV122" s="68">
        <f t="shared" si="61"/>
        <v>1</v>
      </c>
      <c r="AW122" s="68">
        <f t="shared" si="62"/>
        <v>0</v>
      </c>
      <c r="AX122" s="14">
        <f t="shared" si="78"/>
        <v>8</v>
      </c>
      <c r="AY122" s="67">
        <f t="shared" si="64"/>
        <v>9</v>
      </c>
      <c r="AZ122" s="69">
        <f t="shared" si="65"/>
        <v>0</v>
      </c>
      <c r="BA122" s="69">
        <f t="shared" si="66"/>
        <v>0</v>
      </c>
      <c r="BB122" s="69">
        <f t="shared" si="67"/>
        <v>-3</v>
      </c>
      <c r="BC122" s="67">
        <f t="shared" si="68"/>
        <v>-3</v>
      </c>
      <c r="BD122" s="70">
        <f t="shared" si="69"/>
        <v>-33.333333333333329</v>
      </c>
      <c r="BE122" s="70">
        <f t="shared" si="70"/>
        <v>-37.5</v>
      </c>
      <c r="BF122" s="71"/>
      <c r="BG122" s="71"/>
      <c r="BH122" s="71">
        <v>1</v>
      </c>
      <c r="BI122" s="54">
        <f t="shared" si="71"/>
        <v>1</v>
      </c>
      <c r="BJ122" s="18">
        <f t="shared" si="72"/>
        <v>5</v>
      </c>
      <c r="BK122" s="18">
        <v>1</v>
      </c>
      <c r="BL122" s="18">
        <f t="shared" si="73"/>
        <v>6</v>
      </c>
      <c r="BM122" s="18">
        <f t="shared" si="74"/>
        <v>-3</v>
      </c>
      <c r="BN122" s="18">
        <f t="shared" si="75"/>
        <v>-33.333333333333329</v>
      </c>
      <c r="BO122" s="73"/>
      <c r="BP122" s="55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56">
        <f t="shared" si="79"/>
        <v>-3</v>
      </c>
      <c r="CW122" s="173">
        <f t="shared" si="76"/>
        <v>-33.333333333333329</v>
      </c>
      <c r="CX122" s="60"/>
      <c r="CY122" s="60"/>
      <c r="CZ122" s="60"/>
      <c r="DA122" s="60"/>
      <c r="DB122" s="60"/>
      <c r="DC122" s="75"/>
      <c r="DD122" s="60"/>
      <c r="DE122" s="75"/>
      <c r="DF122" s="60"/>
      <c r="DG122" s="60"/>
      <c r="DH122" s="60"/>
      <c r="DI122" s="60"/>
      <c r="DK122" s="3">
        <v>1</v>
      </c>
      <c r="DM122" s="3">
        <v>5</v>
      </c>
      <c r="DN122" s="3">
        <v>6</v>
      </c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</row>
    <row r="123" spans="1:161" s="3" customFormat="1">
      <c r="A123" s="56">
        <v>132</v>
      </c>
      <c r="B123" s="58">
        <v>80030210</v>
      </c>
      <c r="C123" s="59" t="s">
        <v>329</v>
      </c>
      <c r="D123" s="75" t="s">
        <v>327</v>
      </c>
      <c r="E123" s="60" t="s">
        <v>324</v>
      </c>
      <c r="F123" s="60" t="s">
        <v>106</v>
      </c>
      <c r="G123" s="60" t="s">
        <v>107</v>
      </c>
      <c r="H123" s="60" t="s">
        <v>108</v>
      </c>
      <c r="I123" s="56">
        <v>49</v>
      </c>
      <c r="J123" s="56" t="s">
        <v>116</v>
      </c>
      <c r="K123" s="56" t="s">
        <v>110</v>
      </c>
      <c r="L123" s="61">
        <v>0</v>
      </c>
      <c r="M123" s="62">
        <f t="shared" si="43"/>
        <v>0</v>
      </c>
      <c r="N123" s="61">
        <v>4</v>
      </c>
      <c r="O123" s="62">
        <f t="shared" si="44"/>
        <v>1</v>
      </c>
      <c r="P123" s="61">
        <v>13</v>
      </c>
      <c r="Q123" s="62">
        <f t="shared" si="45"/>
        <v>1</v>
      </c>
      <c r="R123" s="61">
        <v>15</v>
      </c>
      <c r="S123" s="63">
        <f t="shared" si="46"/>
        <v>1</v>
      </c>
      <c r="T123" s="61">
        <v>12</v>
      </c>
      <c r="U123" s="63">
        <f t="shared" si="47"/>
        <v>1</v>
      </c>
      <c r="V123" s="61">
        <v>8</v>
      </c>
      <c r="W123" s="63">
        <f t="shared" si="48"/>
        <v>1</v>
      </c>
      <c r="X123" s="61">
        <v>9</v>
      </c>
      <c r="Y123" s="63">
        <f t="shared" si="49"/>
        <v>1</v>
      </c>
      <c r="Z123" s="61">
        <v>12</v>
      </c>
      <c r="AA123" s="63">
        <f t="shared" si="50"/>
        <v>1</v>
      </c>
      <c r="AB123" s="61">
        <v>20</v>
      </c>
      <c r="AC123" s="63">
        <f t="shared" si="51"/>
        <v>1</v>
      </c>
      <c r="AD123" s="64">
        <v>0</v>
      </c>
      <c r="AE123" s="65">
        <f t="shared" si="52"/>
        <v>0</v>
      </c>
      <c r="AF123" s="64">
        <v>0</v>
      </c>
      <c r="AG123" s="65">
        <f t="shared" si="53"/>
        <v>0</v>
      </c>
      <c r="AH123" s="64">
        <v>0</v>
      </c>
      <c r="AI123" s="65">
        <f t="shared" si="54"/>
        <v>0</v>
      </c>
      <c r="AJ123" s="64"/>
      <c r="AK123" s="65">
        <f t="shared" si="55"/>
        <v>0</v>
      </c>
      <c r="AL123" s="64"/>
      <c r="AM123" s="65">
        <f t="shared" si="56"/>
        <v>0</v>
      </c>
      <c r="AN123" s="64"/>
      <c r="AO123" s="65">
        <f t="shared" si="57"/>
        <v>0</v>
      </c>
      <c r="AP123" s="66">
        <f t="shared" si="58"/>
        <v>93</v>
      </c>
      <c r="AQ123" s="66">
        <f t="shared" si="59"/>
        <v>8</v>
      </c>
      <c r="AR123" s="56">
        <v>1</v>
      </c>
      <c r="AS123" s="56"/>
      <c r="AT123" s="56">
        <v>6</v>
      </c>
      <c r="AU123" s="67">
        <f t="shared" si="60"/>
        <v>7</v>
      </c>
      <c r="AV123" s="68">
        <f t="shared" si="61"/>
        <v>1</v>
      </c>
      <c r="AW123" s="68">
        <f t="shared" si="62"/>
        <v>0</v>
      </c>
      <c r="AX123" s="14">
        <f t="shared" si="78"/>
        <v>8</v>
      </c>
      <c r="AY123" s="67">
        <f t="shared" si="64"/>
        <v>9</v>
      </c>
      <c r="AZ123" s="69">
        <f t="shared" si="65"/>
        <v>0</v>
      </c>
      <c r="BA123" s="69">
        <f t="shared" si="66"/>
        <v>0</v>
      </c>
      <c r="BB123" s="69">
        <f t="shared" si="67"/>
        <v>-2</v>
      </c>
      <c r="BC123" s="67">
        <f t="shared" si="68"/>
        <v>-2</v>
      </c>
      <c r="BD123" s="70">
        <f t="shared" si="69"/>
        <v>-22.222222222222221</v>
      </c>
      <c r="BE123" s="70">
        <f t="shared" si="70"/>
        <v>-25</v>
      </c>
      <c r="BF123" s="71"/>
      <c r="BG123" s="71"/>
      <c r="BH123" s="71"/>
      <c r="BI123" s="54">
        <f t="shared" si="71"/>
        <v>0</v>
      </c>
      <c r="BJ123" s="18">
        <f t="shared" si="72"/>
        <v>7</v>
      </c>
      <c r="BK123" s="18"/>
      <c r="BL123" s="18">
        <f t="shared" si="73"/>
        <v>7</v>
      </c>
      <c r="BM123" s="18">
        <f t="shared" si="74"/>
        <v>-2</v>
      </c>
      <c r="BN123" s="18">
        <f t="shared" si="75"/>
        <v>-22.222222222222221</v>
      </c>
      <c r="BO123" s="73"/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/>
      <c r="CV123" s="56">
        <f t="shared" si="79"/>
        <v>-2</v>
      </c>
      <c r="CW123" s="173">
        <f t="shared" si="76"/>
        <v>-22.222222222222221</v>
      </c>
      <c r="CX123" s="60"/>
      <c r="CY123" s="60"/>
      <c r="CZ123" s="60"/>
      <c r="DA123" s="60"/>
      <c r="DB123" s="60"/>
      <c r="DC123" s="75"/>
      <c r="DD123" s="60"/>
      <c r="DE123" s="75"/>
      <c r="DF123" s="60"/>
      <c r="DG123" s="60"/>
      <c r="DH123" s="60"/>
      <c r="DI123" s="60"/>
      <c r="DK123" s="3">
        <v>1</v>
      </c>
      <c r="DM123" s="3">
        <v>6</v>
      </c>
      <c r="DN123" s="3">
        <v>7</v>
      </c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</row>
    <row r="124" spans="1:161" s="3" customFormat="1">
      <c r="A124" s="56">
        <v>76</v>
      </c>
      <c r="B124" s="58">
        <v>80030030</v>
      </c>
      <c r="C124" s="59" t="s">
        <v>143</v>
      </c>
      <c r="D124" s="75" t="s">
        <v>140</v>
      </c>
      <c r="E124" s="60" t="s">
        <v>105</v>
      </c>
      <c r="F124" s="60" t="s">
        <v>106</v>
      </c>
      <c r="G124" s="60" t="s">
        <v>107</v>
      </c>
      <c r="H124" s="60" t="s">
        <v>108</v>
      </c>
      <c r="I124" s="56">
        <v>10</v>
      </c>
      <c r="J124" s="56" t="s">
        <v>116</v>
      </c>
      <c r="K124" s="56" t="s">
        <v>110</v>
      </c>
      <c r="L124" s="61">
        <v>0</v>
      </c>
      <c r="M124" s="62">
        <f t="shared" si="43"/>
        <v>0</v>
      </c>
      <c r="N124" s="61">
        <v>10</v>
      </c>
      <c r="O124" s="62">
        <f t="shared" si="44"/>
        <v>1</v>
      </c>
      <c r="P124" s="61">
        <v>6</v>
      </c>
      <c r="Q124" s="62">
        <f t="shared" si="45"/>
        <v>1</v>
      </c>
      <c r="R124" s="61">
        <v>10</v>
      </c>
      <c r="S124" s="63">
        <f t="shared" si="46"/>
        <v>1</v>
      </c>
      <c r="T124" s="61">
        <v>10</v>
      </c>
      <c r="U124" s="63">
        <f t="shared" si="47"/>
        <v>1</v>
      </c>
      <c r="V124" s="61">
        <v>12</v>
      </c>
      <c r="W124" s="63">
        <f t="shared" si="48"/>
        <v>1</v>
      </c>
      <c r="X124" s="61">
        <v>16</v>
      </c>
      <c r="Y124" s="63">
        <f t="shared" si="49"/>
        <v>1</v>
      </c>
      <c r="Z124" s="61">
        <v>12</v>
      </c>
      <c r="AA124" s="63">
        <f t="shared" si="50"/>
        <v>1</v>
      </c>
      <c r="AB124" s="61">
        <v>15</v>
      </c>
      <c r="AC124" s="63">
        <f t="shared" si="51"/>
        <v>1</v>
      </c>
      <c r="AD124" s="64">
        <v>0</v>
      </c>
      <c r="AE124" s="65">
        <f t="shared" si="52"/>
        <v>0</v>
      </c>
      <c r="AF124" s="64">
        <v>0</v>
      </c>
      <c r="AG124" s="65">
        <f t="shared" si="53"/>
        <v>0</v>
      </c>
      <c r="AH124" s="64">
        <v>0</v>
      </c>
      <c r="AI124" s="65">
        <f t="shared" si="54"/>
        <v>0</v>
      </c>
      <c r="AJ124" s="64"/>
      <c r="AK124" s="65">
        <f t="shared" si="55"/>
        <v>0</v>
      </c>
      <c r="AL124" s="64"/>
      <c r="AM124" s="65">
        <f t="shared" si="56"/>
        <v>0</v>
      </c>
      <c r="AN124" s="64"/>
      <c r="AO124" s="65">
        <f t="shared" si="57"/>
        <v>0</v>
      </c>
      <c r="AP124" s="66">
        <f t="shared" si="58"/>
        <v>91</v>
      </c>
      <c r="AQ124" s="66">
        <f t="shared" si="59"/>
        <v>8</v>
      </c>
      <c r="AR124" s="56">
        <v>1</v>
      </c>
      <c r="AS124" s="56"/>
      <c r="AT124" s="56">
        <v>5</v>
      </c>
      <c r="AU124" s="67">
        <f t="shared" si="60"/>
        <v>6</v>
      </c>
      <c r="AV124" s="68">
        <f t="shared" si="61"/>
        <v>1</v>
      </c>
      <c r="AW124" s="68">
        <f t="shared" si="62"/>
        <v>0</v>
      </c>
      <c r="AX124" s="14">
        <f t="shared" si="78"/>
        <v>8</v>
      </c>
      <c r="AY124" s="67">
        <f t="shared" si="64"/>
        <v>9</v>
      </c>
      <c r="AZ124" s="69">
        <f t="shared" si="65"/>
        <v>0</v>
      </c>
      <c r="BA124" s="69">
        <f t="shared" si="66"/>
        <v>0</v>
      </c>
      <c r="BB124" s="69">
        <f t="shared" si="67"/>
        <v>-3</v>
      </c>
      <c r="BC124" s="67">
        <f t="shared" si="68"/>
        <v>-3</v>
      </c>
      <c r="BD124" s="70">
        <f t="shared" si="69"/>
        <v>-33.333333333333329</v>
      </c>
      <c r="BE124" s="70">
        <f t="shared" si="70"/>
        <v>-37.5</v>
      </c>
      <c r="BF124" s="71"/>
      <c r="BG124" s="71"/>
      <c r="BH124" s="71"/>
      <c r="BI124" s="54">
        <f t="shared" si="71"/>
        <v>0</v>
      </c>
      <c r="BJ124" s="18">
        <f t="shared" si="72"/>
        <v>6</v>
      </c>
      <c r="BK124" s="18"/>
      <c r="BL124" s="18">
        <f t="shared" si="73"/>
        <v>6</v>
      </c>
      <c r="BM124" s="18">
        <f t="shared" si="74"/>
        <v>-3</v>
      </c>
      <c r="BN124" s="18">
        <f t="shared" si="75"/>
        <v>-33.333333333333329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 t="shared" si="79"/>
        <v>-3</v>
      </c>
      <c r="CW124" s="173">
        <f t="shared" si="76"/>
        <v>-33.333333333333329</v>
      </c>
      <c r="CX124" s="60"/>
      <c r="CY124" s="60"/>
      <c r="CZ124" s="60"/>
      <c r="DA124" s="60"/>
      <c r="DB124" s="60"/>
      <c r="DC124" s="75"/>
      <c r="DD124" s="60"/>
      <c r="DE124" s="75"/>
      <c r="DF124" s="60"/>
      <c r="DG124" s="60"/>
      <c r="DH124" s="60"/>
      <c r="DI124" s="60"/>
      <c r="DK124" s="3">
        <v>1</v>
      </c>
      <c r="DM124" s="3">
        <v>5</v>
      </c>
      <c r="DN124" s="3">
        <v>6</v>
      </c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</row>
    <row r="125" spans="1:161" s="3" customFormat="1">
      <c r="A125" s="56">
        <v>40</v>
      </c>
      <c r="B125" s="58">
        <v>80030101</v>
      </c>
      <c r="C125" s="59" t="s">
        <v>221</v>
      </c>
      <c r="D125" s="75" t="s">
        <v>218</v>
      </c>
      <c r="E125" s="60" t="s">
        <v>214</v>
      </c>
      <c r="F125" s="60" t="s">
        <v>106</v>
      </c>
      <c r="G125" s="60" t="s">
        <v>107</v>
      </c>
      <c r="H125" s="60" t="s">
        <v>108</v>
      </c>
      <c r="I125" s="56">
        <v>35</v>
      </c>
      <c r="J125" s="56" t="s">
        <v>116</v>
      </c>
      <c r="K125" s="56" t="s">
        <v>113</v>
      </c>
      <c r="L125" s="61">
        <v>0</v>
      </c>
      <c r="M125" s="62">
        <f t="shared" si="43"/>
        <v>0</v>
      </c>
      <c r="N125" s="61">
        <v>4</v>
      </c>
      <c r="O125" s="62">
        <f t="shared" si="44"/>
        <v>1</v>
      </c>
      <c r="P125" s="61">
        <v>9</v>
      </c>
      <c r="Q125" s="62">
        <f t="shared" si="45"/>
        <v>1</v>
      </c>
      <c r="R125" s="61">
        <v>8</v>
      </c>
      <c r="S125" s="63">
        <f t="shared" si="46"/>
        <v>1</v>
      </c>
      <c r="T125" s="61">
        <v>20</v>
      </c>
      <c r="U125" s="63">
        <f t="shared" si="47"/>
        <v>1</v>
      </c>
      <c r="V125" s="61">
        <v>12</v>
      </c>
      <c r="W125" s="63">
        <f t="shared" si="48"/>
        <v>1</v>
      </c>
      <c r="X125" s="61">
        <v>12</v>
      </c>
      <c r="Y125" s="63">
        <f t="shared" si="49"/>
        <v>1</v>
      </c>
      <c r="Z125" s="61">
        <v>14</v>
      </c>
      <c r="AA125" s="63">
        <f t="shared" si="50"/>
        <v>1</v>
      </c>
      <c r="AB125" s="61">
        <v>11</v>
      </c>
      <c r="AC125" s="63">
        <f t="shared" si="51"/>
        <v>1</v>
      </c>
      <c r="AD125" s="64">
        <v>0</v>
      </c>
      <c r="AE125" s="65">
        <f t="shared" si="52"/>
        <v>0</v>
      </c>
      <c r="AF125" s="64">
        <v>0</v>
      </c>
      <c r="AG125" s="65">
        <f t="shared" si="53"/>
        <v>0</v>
      </c>
      <c r="AH125" s="64">
        <v>0</v>
      </c>
      <c r="AI125" s="65">
        <f t="shared" si="54"/>
        <v>0</v>
      </c>
      <c r="AJ125" s="64"/>
      <c r="AK125" s="65">
        <f t="shared" si="55"/>
        <v>0</v>
      </c>
      <c r="AL125" s="64"/>
      <c r="AM125" s="65">
        <f t="shared" si="56"/>
        <v>0</v>
      </c>
      <c r="AN125" s="64"/>
      <c r="AO125" s="65">
        <f t="shared" si="57"/>
        <v>0</v>
      </c>
      <c r="AP125" s="66">
        <f t="shared" si="58"/>
        <v>90</v>
      </c>
      <c r="AQ125" s="66">
        <f t="shared" si="59"/>
        <v>8</v>
      </c>
      <c r="AR125" s="56">
        <v>1</v>
      </c>
      <c r="AS125" s="56"/>
      <c r="AT125" s="56">
        <v>4</v>
      </c>
      <c r="AU125" s="67">
        <f t="shared" si="60"/>
        <v>5</v>
      </c>
      <c r="AV125" s="68">
        <f t="shared" si="61"/>
        <v>1</v>
      </c>
      <c r="AW125" s="68">
        <f t="shared" si="62"/>
        <v>0</v>
      </c>
      <c r="AX125" s="14">
        <f t="shared" si="78"/>
        <v>8</v>
      </c>
      <c r="AY125" s="67">
        <f t="shared" si="64"/>
        <v>9</v>
      </c>
      <c r="AZ125" s="69">
        <f t="shared" si="65"/>
        <v>0</v>
      </c>
      <c r="BA125" s="69">
        <f t="shared" si="66"/>
        <v>0</v>
      </c>
      <c r="BB125" s="69">
        <f t="shared" si="67"/>
        <v>-4</v>
      </c>
      <c r="BC125" s="67">
        <f t="shared" si="68"/>
        <v>-4</v>
      </c>
      <c r="BD125" s="70">
        <f t="shared" si="69"/>
        <v>-44.444444444444443</v>
      </c>
      <c r="BE125" s="70">
        <f t="shared" si="70"/>
        <v>-50</v>
      </c>
      <c r="BF125" s="71"/>
      <c r="BG125" s="71"/>
      <c r="BH125" s="71">
        <v>1</v>
      </c>
      <c r="BI125" s="54">
        <f t="shared" si="71"/>
        <v>1</v>
      </c>
      <c r="BJ125" s="18">
        <f t="shared" si="72"/>
        <v>4</v>
      </c>
      <c r="BK125" s="18"/>
      <c r="BL125" s="18">
        <f t="shared" si="73"/>
        <v>4</v>
      </c>
      <c r="BM125" s="18">
        <f t="shared" si="74"/>
        <v>-5</v>
      </c>
      <c r="BN125" s="18">
        <f t="shared" si="75"/>
        <v>-55.555555555555557</v>
      </c>
      <c r="BO125" s="73"/>
      <c r="BP125" s="55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 t="shared" si="79"/>
        <v>-4</v>
      </c>
      <c r="CW125" s="173">
        <f t="shared" si="76"/>
        <v>-44.444444444444443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5</v>
      </c>
      <c r="DN125" s="3">
        <v>6</v>
      </c>
      <c r="DO125" s="85"/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  <c r="FD125" s="85"/>
      <c r="FE125" s="85"/>
    </row>
    <row r="126" spans="1:161" s="3" customFormat="1">
      <c r="A126" s="56">
        <v>47</v>
      </c>
      <c r="B126" s="58">
        <v>80030254</v>
      </c>
      <c r="C126" s="59" t="s">
        <v>380</v>
      </c>
      <c r="D126" s="75" t="s">
        <v>377</v>
      </c>
      <c r="E126" s="60" t="s">
        <v>373</v>
      </c>
      <c r="F126" s="60" t="s">
        <v>106</v>
      </c>
      <c r="G126" s="60" t="s">
        <v>107</v>
      </c>
      <c r="H126" s="60" t="s">
        <v>108</v>
      </c>
      <c r="I126" s="56">
        <v>55</v>
      </c>
      <c r="J126" s="56" t="s">
        <v>116</v>
      </c>
      <c r="K126" s="56" t="s">
        <v>110</v>
      </c>
      <c r="L126" s="61">
        <v>11</v>
      </c>
      <c r="M126" s="62">
        <f t="shared" si="43"/>
        <v>1</v>
      </c>
      <c r="N126" s="61">
        <v>5</v>
      </c>
      <c r="O126" s="62">
        <f t="shared" si="44"/>
        <v>1</v>
      </c>
      <c r="P126" s="61">
        <v>8</v>
      </c>
      <c r="Q126" s="62">
        <f t="shared" si="45"/>
        <v>1</v>
      </c>
      <c r="R126" s="61">
        <v>7</v>
      </c>
      <c r="S126" s="63">
        <f t="shared" si="46"/>
        <v>1</v>
      </c>
      <c r="T126" s="61">
        <v>13</v>
      </c>
      <c r="U126" s="63">
        <f t="shared" si="47"/>
        <v>1</v>
      </c>
      <c r="V126" s="61">
        <v>12</v>
      </c>
      <c r="W126" s="63">
        <f t="shared" si="48"/>
        <v>1</v>
      </c>
      <c r="X126" s="61">
        <v>15</v>
      </c>
      <c r="Y126" s="63">
        <f t="shared" si="49"/>
        <v>1</v>
      </c>
      <c r="Z126" s="61">
        <v>10</v>
      </c>
      <c r="AA126" s="63">
        <f t="shared" si="50"/>
        <v>1</v>
      </c>
      <c r="AB126" s="61">
        <v>8</v>
      </c>
      <c r="AC126" s="63">
        <f t="shared" si="51"/>
        <v>1</v>
      </c>
      <c r="AD126" s="64">
        <v>0</v>
      </c>
      <c r="AE126" s="65">
        <f t="shared" si="52"/>
        <v>0</v>
      </c>
      <c r="AF126" s="64">
        <v>0</v>
      </c>
      <c r="AG126" s="65">
        <f t="shared" si="53"/>
        <v>0</v>
      </c>
      <c r="AH126" s="64">
        <v>0</v>
      </c>
      <c r="AI126" s="65">
        <f t="shared" si="54"/>
        <v>0</v>
      </c>
      <c r="AJ126" s="64"/>
      <c r="AK126" s="65">
        <f t="shared" si="55"/>
        <v>0</v>
      </c>
      <c r="AL126" s="64"/>
      <c r="AM126" s="65">
        <f t="shared" si="56"/>
        <v>0</v>
      </c>
      <c r="AN126" s="64"/>
      <c r="AO126" s="65">
        <f t="shared" si="57"/>
        <v>0</v>
      </c>
      <c r="AP126" s="66">
        <f t="shared" si="58"/>
        <v>89</v>
      </c>
      <c r="AQ126" s="66">
        <f t="shared" si="59"/>
        <v>9</v>
      </c>
      <c r="AR126" s="56">
        <v>1</v>
      </c>
      <c r="AS126" s="56"/>
      <c r="AT126" s="56">
        <v>4</v>
      </c>
      <c r="AU126" s="67">
        <f t="shared" si="60"/>
        <v>5</v>
      </c>
      <c r="AV126" s="68">
        <f t="shared" si="61"/>
        <v>1</v>
      </c>
      <c r="AW126" s="68">
        <f t="shared" si="62"/>
        <v>0</v>
      </c>
      <c r="AX126" s="14">
        <f t="shared" si="78"/>
        <v>8</v>
      </c>
      <c r="AY126" s="67">
        <f t="shared" si="64"/>
        <v>9</v>
      </c>
      <c r="AZ126" s="69">
        <f t="shared" si="65"/>
        <v>0</v>
      </c>
      <c r="BA126" s="69">
        <f t="shared" si="66"/>
        <v>0</v>
      </c>
      <c r="BB126" s="69">
        <f t="shared" si="67"/>
        <v>-4</v>
      </c>
      <c r="BC126" s="67">
        <f t="shared" si="68"/>
        <v>-4</v>
      </c>
      <c r="BD126" s="70">
        <f t="shared" si="69"/>
        <v>-44.444444444444443</v>
      </c>
      <c r="BE126" s="70">
        <f t="shared" si="70"/>
        <v>-50</v>
      </c>
      <c r="BF126" s="71"/>
      <c r="BG126" s="71"/>
      <c r="BH126" s="71">
        <v>1</v>
      </c>
      <c r="BI126" s="54">
        <f t="shared" si="71"/>
        <v>1</v>
      </c>
      <c r="BJ126" s="18">
        <f t="shared" si="72"/>
        <v>4</v>
      </c>
      <c r="BK126" s="18">
        <v>1</v>
      </c>
      <c r="BL126" s="18">
        <f t="shared" si="73"/>
        <v>5</v>
      </c>
      <c r="BM126" s="18">
        <f t="shared" si="74"/>
        <v>-4</v>
      </c>
      <c r="BN126" s="18">
        <f t="shared" si="75"/>
        <v>-44.444444444444443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>
        <v>1</v>
      </c>
      <c r="CV126" s="56">
        <f>BC126+CU126</f>
        <v>-3</v>
      </c>
      <c r="CW126" s="173">
        <f t="shared" si="76"/>
        <v>-33.333333333333329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4</v>
      </c>
      <c r="DN126" s="3">
        <v>5</v>
      </c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</row>
    <row r="127" spans="1:161" s="3" customFormat="1">
      <c r="A127" s="56">
        <v>82</v>
      </c>
      <c r="B127" s="58">
        <v>80030090</v>
      </c>
      <c r="C127" s="59" t="s">
        <v>209</v>
      </c>
      <c r="D127" s="75" t="s">
        <v>207</v>
      </c>
      <c r="E127" s="60" t="s">
        <v>153</v>
      </c>
      <c r="F127" s="60" t="s">
        <v>106</v>
      </c>
      <c r="G127" s="60" t="s">
        <v>107</v>
      </c>
      <c r="H127" s="60" t="s">
        <v>108</v>
      </c>
      <c r="I127" s="56">
        <v>70</v>
      </c>
      <c r="J127" s="56" t="s">
        <v>116</v>
      </c>
      <c r="K127" s="56" t="s">
        <v>110</v>
      </c>
      <c r="L127" s="61">
        <v>6</v>
      </c>
      <c r="M127" s="62">
        <f t="shared" si="43"/>
        <v>1</v>
      </c>
      <c r="N127" s="61">
        <v>9</v>
      </c>
      <c r="O127" s="62">
        <f t="shared" si="44"/>
        <v>1</v>
      </c>
      <c r="P127" s="61">
        <v>3</v>
      </c>
      <c r="Q127" s="62">
        <f t="shared" si="45"/>
        <v>1</v>
      </c>
      <c r="R127" s="61">
        <v>12</v>
      </c>
      <c r="S127" s="63">
        <f t="shared" si="46"/>
        <v>1</v>
      </c>
      <c r="T127" s="61">
        <v>7</v>
      </c>
      <c r="U127" s="63">
        <f t="shared" si="47"/>
        <v>1</v>
      </c>
      <c r="V127" s="61">
        <v>16</v>
      </c>
      <c r="W127" s="63">
        <f t="shared" si="48"/>
        <v>1</v>
      </c>
      <c r="X127" s="61">
        <v>13</v>
      </c>
      <c r="Y127" s="63">
        <f t="shared" si="49"/>
        <v>1</v>
      </c>
      <c r="Z127" s="61">
        <v>10</v>
      </c>
      <c r="AA127" s="63">
        <f t="shared" si="50"/>
        <v>1</v>
      </c>
      <c r="AB127" s="61">
        <v>13</v>
      </c>
      <c r="AC127" s="63">
        <f t="shared" si="51"/>
        <v>1</v>
      </c>
      <c r="AD127" s="64">
        <v>0</v>
      </c>
      <c r="AE127" s="65">
        <f t="shared" si="52"/>
        <v>0</v>
      </c>
      <c r="AF127" s="64">
        <v>0</v>
      </c>
      <c r="AG127" s="65">
        <f t="shared" si="53"/>
        <v>0</v>
      </c>
      <c r="AH127" s="64">
        <v>0</v>
      </c>
      <c r="AI127" s="65">
        <f t="shared" si="54"/>
        <v>0</v>
      </c>
      <c r="AJ127" s="64"/>
      <c r="AK127" s="65">
        <f t="shared" si="55"/>
        <v>0</v>
      </c>
      <c r="AL127" s="64"/>
      <c r="AM127" s="65">
        <f t="shared" si="56"/>
        <v>0</v>
      </c>
      <c r="AN127" s="64"/>
      <c r="AO127" s="65">
        <f t="shared" si="57"/>
        <v>0</v>
      </c>
      <c r="AP127" s="66">
        <f t="shared" si="58"/>
        <v>89</v>
      </c>
      <c r="AQ127" s="66">
        <f t="shared" si="59"/>
        <v>9</v>
      </c>
      <c r="AR127" s="56">
        <v>1</v>
      </c>
      <c r="AS127" s="56"/>
      <c r="AT127" s="56">
        <v>5</v>
      </c>
      <c r="AU127" s="67">
        <f t="shared" si="60"/>
        <v>6</v>
      </c>
      <c r="AV127" s="68">
        <f t="shared" si="61"/>
        <v>1</v>
      </c>
      <c r="AW127" s="68">
        <f t="shared" si="62"/>
        <v>0</v>
      </c>
      <c r="AX127" s="14">
        <f t="shared" si="78"/>
        <v>8</v>
      </c>
      <c r="AY127" s="67">
        <f t="shared" si="64"/>
        <v>9</v>
      </c>
      <c r="AZ127" s="69">
        <f t="shared" si="65"/>
        <v>0</v>
      </c>
      <c r="BA127" s="69">
        <f t="shared" si="66"/>
        <v>0</v>
      </c>
      <c r="BB127" s="69">
        <f t="shared" si="67"/>
        <v>-3</v>
      </c>
      <c r="BC127" s="67">
        <f t="shared" si="68"/>
        <v>-3</v>
      </c>
      <c r="BD127" s="70">
        <f t="shared" si="69"/>
        <v>-33.333333333333329</v>
      </c>
      <c r="BE127" s="70">
        <f t="shared" si="70"/>
        <v>-37.5</v>
      </c>
      <c r="BF127" s="71"/>
      <c r="BG127" s="71"/>
      <c r="BH127" s="71"/>
      <c r="BI127" s="54">
        <f t="shared" si="71"/>
        <v>0</v>
      </c>
      <c r="BJ127" s="18">
        <f t="shared" si="72"/>
        <v>6</v>
      </c>
      <c r="BK127" s="18"/>
      <c r="BL127" s="18">
        <f t="shared" si="73"/>
        <v>6</v>
      </c>
      <c r="BM127" s="18">
        <f t="shared" si="74"/>
        <v>-3</v>
      </c>
      <c r="BN127" s="18">
        <f t="shared" si="75"/>
        <v>-33.333333333333329</v>
      </c>
      <c r="BO127" s="73"/>
      <c r="BP127" s="55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 t="shared" ref="CV127:CV132" si="80">BC127+BQ127</f>
        <v>-3</v>
      </c>
      <c r="CW127" s="173">
        <f t="shared" si="76"/>
        <v>-33.333333333333329</v>
      </c>
      <c r="CX127" s="60"/>
      <c r="CY127" s="60"/>
      <c r="CZ127" s="60"/>
      <c r="DA127" s="60"/>
      <c r="DB127" s="60"/>
      <c r="DC127" s="75"/>
      <c r="DD127" s="60"/>
      <c r="DE127" s="75"/>
      <c r="DF127" s="60"/>
      <c r="DG127" s="60"/>
      <c r="DH127" s="60"/>
      <c r="DI127" s="60"/>
      <c r="DK127" s="3">
        <v>1</v>
      </c>
      <c r="DM127" s="3">
        <v>5</v>
      </c>
      <c r="DN127" s="3">
        <v>6</v>
      </c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</row>
    <row r="128" spans="1:161" s="3" customFormat="1">
      <c r="A128" s="56">
        <v>25</v>
      </c>
      <c r="B128" s="58">
        <v>80030147</v>
      </c>
      <c r="C128" s="59" t="s">
        <v>266</v>
      </c>
      <c r="D128" s="75" t="s">
        <v>258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45</v>
      </c>
      <c r="J128" s="56" t="s">
        <v>116</v>
      </c>
      <c r="K128" s="56" t="s">
        <v>110</v>
      </c>
      <c r="L128" s="61">
        <v>9</v>
      </c>
      <c r="M128" s="62">
        <f t="shared" si="43"/>
        <v>1</v>
      </c>
      <c r="N128" s="61">
        <v>6</v>
      </c>
      <c r="O128" s="62">
        <f t="shared" si="44"/>
        <v>1</v>
      </c>
      <c r="P128" s="61">
        <v>11</v>
      </c>
      <c r="Q128" s="62">
        <f t="shared" si="45"/>
        <v>1</v>
      </c>
      <c r="R128" s="61">
        <v>12</v>
      </c>
      <c r="S128" s="63">
        <f t="shared" si="46"/>
        <v>1</v>
      </c>
      <c r="T128" s="61">
        <v>9</v>
      </c>
      <c r="U128" s="63">
        <f t="shared" si="47"/>
        <v>1</v>
      </c>
      <c r="V128" s="61">
        <v>8</v>
      </c>
      <c r="W128" s="63">
        <f t="shared" si="48"/>
        <v>1</v>
      </c>
      <c r="X128" s="61">
        <v>8</v>
      </c>
      <c r="Y128" s="63">
        <f t="shared" si="49"/>
        <v>1</v>
      </c>
      <c r="Z128" s="61">
        <v>16</v>
      </c>
      <c r="AA128" s="63">
        <f t="shared" si="50"/>
        <v>1</v>
      </c>
      <c r="AB128" s="61">
        <v>10</v>
      </c>
      <c r="AC128" s="63">
        <f t="shared" si="51"/>
        <v>1</v>
      </c>
      <c r="AD128" s="64">
        <v>0</v>
      </c>
      <c r="AE128" s="65">
        <f t="shared" si="52"/>
        <v>0</v>
      </c>
      <c r="AF128" s="64">
        <v>0</v>
      </c>
      <c r="AG128" s="65">
        <f t="shared" si="53"/>
        <v>0</v>
      </c>
      <c r="AH128" s="64">
        <v>0</v>
      </c>
      <c r="AI128" s="65">
        <f t="shared" si="54"/>
        <v>0</v>
      </c>
      <c r="AJ128" s="64"/>
      <c r="AK128" s="65">
        <f t="shared" si="55"/>
        <v>0</v>
      </c>
      <c r="AL128" s="64"/>
      <c r="AM128" s="65">
        <f t="shared" si="56"/>
        <v>0</v>
      </c>
      <c r="AN128" s="64"/>
      <c r="AO128" s="65">
        <f t="shared" si="57"/>
        <v>0</v>
      </c>
      <c r="AP128" s="66">
        <f t="shared" si="58"/>
        <v>89</v>
      </c>
      <c r="AQ128" s="66">
        <f t="shared" si="59"/>
        <v>9</v>
      </c>
      <c r="AR128" s="56">
        <v>1</v>
      </c>
      <c r="AS128" s="56"/>
      <c r="AT128" s="56">
        <v>3</v>
      </c>
      <c r="AU128" s="67">
        <f t="shared" si="60"/>
        <v>4</v>
      </c>
      <c r="AV128" s="68">
        <f t="shared" si="61"/>
        <v>1</v>
      </c>
      <c r="AW128" s="68">
        <f t="shared" si="62"/>
        <v>0</v>
      </c>
      <c r="AX128" s="14">
        <f t="shared" si="78"/>
        <v>8</v>
      </c>
      <c r="AY128" s="67">
        <f t="shared" si="64"/>
        <v>9</v>
      </c>
      <c r="AZ128" s="69">
        <f t="shared" si="65"/>
        <v>0</v>
      </c>
      <c r="BA128" s="69">
        <f t="shared" si="66"/>
        <v>0</v>
      </c>
      <c r="BB128" s="69">
        <f t="shared" si="67"/>
        <v>-5</v>
      </c>
      <c r="BC128" s="67">
        <f t="shared" si="68"/>
        <v>-5</v>
      </c>
      <c r="BD128" s="70">
        <f t="shared" si="69"/>
        <v>-55.555555555555557</v>
      </c>
      <c r="BE128" s="70">
        <f t="shared" si="70"/>
        <v>-62.5</v>
      </c>
      <c r="BF128" s="71"/>
      <c r="BG128" s="71"/>
      <c r="BH128" s="71">
        <v>1</v>
      </c>
      <c r="BI128" s="54">
        <f t="shared" si="71"/>
        <v>1</v>
      </c>
      <c r="BJ128" s="18">
        <f t="shared" si="72"/>
        <v>3</v>
      </c>
      <c r="BK128" s="18">
        <v>1</v>
      </c>
      <c r="BL128" s="18">
        <f t="shared" si="73"/>
        <v>4</v>
      </c>
      <c r="BM128" s="18">
        <f t="shared" si="74"/>
        <v>-5</v>
      </c>
      <c r="BN128" s="18">
        <f t="shared" si="75"/>
        <v>-55.555555555555557</v>
      </c>
      <c r="BO128" s="73"/>
      <c r="BP128" s="55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/>
      <c r="CV128" s="56">
        <f t="shared" si="80"/>
        <v>-5</v>
      </c>
      <c r="CW128" s="173">
        <f t="shared" si="76"/>
        <v>-55.555555555555557</v>
      </c>
      <c r="CX128" s="60"/>
      <c r="CY128" s="60"/>
      <c r="CZ128" s="60"/>
      <c r="DA128" s="60"/>
      <c r="DB128" s="60"/>
      <c r="DC128" s="75"/>
      <c r="DD128" s="60"/>
      <c r="DE128" s="75"/>
      <c r="DF128" s="60"/>
      <c r="DG128" s="60"/>
      <c r="DH128" s="60"/>
      <c r="DI128" s="60"/>
      <c r="DK128" s="3">
        <v>1</v>
      </c>
      <c r="DM128" s="3">
        <v>3</v>
      </c>
      <c r="DN128" s="3">
        <v>4</v>
      </c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</row>
    <row r="129" spans="1:159" s="3" customFormat="1">
      <c r="A129" s="56">
        <v>73</v>
      </c>
      <c r="B129" s="58">
        <v>80030115</v>
      </c>
      <c r="C129" s="59" t="s">
        <v>237</v>
      </c>
      <c r="D129" s="75" t="s">
        <v>223</v>
      </c>
      <c r="E129" s="60" t="s">
        <v>214</v>
      </c>
      <c r="F129" s="60" t="s">
        <v>106</v>
      </c>
      <c r="G129" s="60" t="s">
        <v>107</v>
      </c>
      <c r="H129" s="60" t="s">
        <v>112</v>
      </c>
      <c r="I129" s="56">
        <v>40</v>
      </c>
      <c r="J129" s="56" t="s">
        <v>116</v>
      </c>
      <c r="K129" s="56" t="s">
        <v>110</v>
      </c>
      <c r="L129" s="61">
        <v>3</v>
      </c>
      <c r="M129" s="62">
        <f t="shared" si="43"/>
        <v>1</v>
      </c>
      <c r="N129" s="61">
        <v>8</v>
      </c>
      <c r="O129" s="62">
        <f t="shared" si="44"/>
        <v>1</v>
      </c>
      <c r="P129" s="61">
        <v>5</v>
      </c>
      <c r="Q129" s="62">
        <f t="shared" si="45"/>
        <v>1</v>
      </c>
      <c r="R129" s="61">
        <v>7</v>
      </c>
      <c r="S129" s="63">
        <f t="shared" si="46"/>
        <v>1</v>
      </c>
      <c r="T129" s="61">
        <v>5</v>
      </c>
      <c r="U129" s="63">
        <f t="shared" si="47"/>
        <v>1</v>
      </c>
      <c r="V129" s="61">
        <v>3</v>
      </c>
      <c r="W129" s="63">
        <f t="shared" si="48"/>
        <v>1</v>
      </c>
      <c r="X129" s="61">
        <v>5</v>
      </c>
      <c r="Y129" s="63">
        <f t="shared" si="49"/>
        <v>1</v>
      </c>
      <c r="Z129" s="61">
        <v>2</v>
      </c>
      <c r="AA129" s="63">
        <f t="shared" si="50"/>
        <v>1</v>
      </c>
      <c r="AB129" s="61">
        <v>7</v>
      </c>
      <c r="AC129" s="63">
        <f t="shared" si="51"/>
        <v>1</v>
      </c>
      <c r="AD129" s="64">
        <v>16</v>
      </c>
      <c r="AE129" s="65">
        <f t="shared" si="52"/>
        <v>1</v>
      </c>
      <c r="AF129" s="64">
        <v>18</v>
      </c>
      <c r="AG129" s="65">
        <f t="shared" si="53"/>
        <v>1</v>
      </c>
      <c r="AH129" s="64">
        <v>7</v>
      </c>
      <c r="AI129" s="65">
        <f t="shared" si="54"/>
        <v>1</v>
      </c>
      <c r="AJ129" s="64"/>
      <c r="AK129" s="65">
        <f t="shared" si="55"/>
        <v>0</v>
      </c>
      <c r="AL129" s="64"/>
      <c r="AM129" s="65">
        <f t="shared" si="56"/>
        <v>0</v>
      </c>
      <c r="AN129" s="64"/>
      <c r="AO129" s="65">
        <f t="shared" si="57"/>
        <v>0</v>
      </c>
      <c r="AP129" s="66">
        <f t="shared" si="58"/>
        <v>86</v>
      </c>
      <c r="AQ129" s="66">
        <f t="shared" si="59"/>
        <v>12</v>
      </c>
      <c r="AR129" s="56">
        <v>1</v>
      </c>
      <c r="AS129" s="56"/>
      <c r="AT129" s="56">
        <v>6</v>
      </c>
      <c r="AU129" s="67">
        <f t="shared" si="60"/>
        <v>7</v>
      </c>
      <c r="AV129" s="68">
        <f t="shared" si="61"/>
        <v>1</v>
      </c>
      <c r="AW129" s="68">
        <f t="shared" si="62"/>
        <v>0</v>
      </c>
      <c r="AX129" s="14">
        <f t="shared" si="78"/>
        <v>11</v>
      </c>
      <c r="AY129" s="67">
        <f t="shared" si="64"/>
        <v>12</v>
      </c>
      <c r="AZ129" s="69">
        <f t="shared" si="65"/>
        <v>0</v>
      </c>
      <c r="BA129" s="69">
        <f t="shared" si="66"/>
        <v>0</v>
      </c>
      <c r="BB129" s="69">
        <f t="shared" si="67"/>
        <v>-5</v>
      </c>
      <c r="BC129" s="67">
        <f t="shared" si="68"/>
        <v>-5</v>
      </c>
      <c r="BD129" s="70">
        <f t="shared" si="69"/>
        <v>-41.666666666666671</v>
      </c>
      <c r="BE129" s="70">
        <f t="shared" si="70"/>
        <v>-45.454545454545453</v>
      </c>
      <c r="BF129" s="71"/>
      <c r="BG129" s="71"/>
      <c r="BH129" s="71">
        <v>2</v>
      </c>
      <c r="BI129" s="54">
        <f t="shared" si="71"/>
        <v>2</v>
      </c>
      <c r="BJ129" s="18">
        <f t="shared" si="72"/>
        <v>5</v>
      </c>
      <c r="BK129" s="18"/>
      <c r="BL129" s="18">
        <f t="shared" si="73"/>
        <v>5</v>
      </c>
      <c r="BM129" s="18">
        <f t="shared" si="74"/>
        <v>-7</v>
      </c>
      <c r="BN129" s="18">
        <f t="shared" si="75"/>
        <v>-58.333333333333336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80"/>
        <v>-5</v>
      </c>
      <c r="CW129" s="173">
        <f t="shared" si="76"/>
        <v>-41.666666666666671</v>
      </c>
      <c r="CX129" s="60"/>
      <c r="CY129" s="60"/>
      <c r="CZ129" s="60"/>
      <c r="DA129" s="60"/>
      <c r="DB129" s="60"/>
      <c r="DC129" s="75">
        <v>4</v>
      </c>
      <c r="DD129" s="60"/>
      <c r="DE129" s="75"/>
      <c r="DF129" s="60"/>
      <c r="DG129" s="60"/>
      <c r="DH129" s="60"/>
      <c r="DI129" s="60"/>
      <c r="DK129" s="3">
        <v>1</v>
      </c>
      <c r="DM129" s="3">
        <v>8</v>
      </c>
      <c r="DN129" s="3">
        <v>9</v>
      </c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</row>
    <row r="130" spans="1:159" s="3" customFormat="1">
      <c r="A130" s="56">
        <v>48</v>
      </c>
      <c r="B130" s="58">
        <v>80030269</v>
      </c>
      <c r="C130" s="59" t="s">
        <v>393</v>
      </c>
      <c r="D130" s="75" t="s">
        <v>390</v>
      </c>
      <c r="E130" s="60" t="s">
        <v>373</v>
      </c>
      <c r="F130" s="60" t="s">
        <v>106</v>
      </c>
      <c r="G130" s="60" t="s">
        <v>107</v>
      </c>
      <c r="H130" s="60" t="s">
        <v>108</v>
      </c>
      <c r="I130" s="56">
        <v>35</v>
      </c>
      <c r="J130" s="56" t="s">
        <v>116</v>
      </c>
      <c r="K130" s="56" t="s">
        <v>110</v>
      </c>
      <c r="L130" s="61">
        <v>8</v>
      </c>
      <c r="M130" s="62">
        <f t="shared" si="43"/>
        <v>1</v>
      </c>
      <c r="N130" s="61">
        <v>10</v>
      </c>
      <c r="O130" s="62">
        <f t="shared" si="44"/>
        <v>1</v>
      </c>
      <c r="P130" s="61">
        <v>10</v>
      </c>
      <c r="Q130" s="62">
        <f t="shared" si="45"/>
        <v>1</v>
      </c>
      <c r="R130" s="61">
        <v>13</v>
      </c>
      <c r="S130" s="63">
        <f t="shared" si="46"/>
        <v>1</v>
      </c>
      <c r="T130" s="61">
        <v>9</v>
      </c>
      <c r="U130" s="63">
        <f t="shared" si="47"/>
        <v>1</v>
      </c>
      <c r="V130" s="61">
        <v>7</v>
      </c>
      <c r="W130" s="63">
        <f t="shared" si="48"/>
        <v>1</v>
      </c>
      <c r="X130" s="61">
        <v>12</v>
      </c>
      <c r="Y130" s="63">
        <f t="shared" si="49"/>
        <v>1</v>
      </c>
      <c r="Z130" s="61">
        <v>6</v>
      </c>
      <c r="AA130" s="63">
        <f t="shared" si="50"/>
        <v>1</v>
      </c>
      <c r="AB130" s="61">
        <v>10</v>
      </c>
      <c r="AC130" s="63">
        <f t="shared" si="51"/>
        <v>1</v>
      </c>
      <c r="AD130" s="64">
        <v>0</v>
      </c>
      <c r="AE130" s="65">
        <f t="shared" si="52"/>
        <v>0</v>
      </c>
      <c r="AF130" s="64">
        <v>0</v>
      </c>
      <c r="AG130" s="65">
        <f t="shared" si="53"/>
        <v>0</v>
      </c>
      <c r="AH130" s="64">
        <v>0</v>
      </c>
      <c r="AI130" s="65">
        <f t="shared" si="54"/>
        <v>0</v>
      </c>
      <c r="AJ130" s="64"/>
      <c r="AK130" s="65">
        <f t="shared" si="55"/>
        <v>0</v>
      </c>
      <c r="AL130" s="64"/>
      <c r="AM130" s="65">
        <f t="shared" si="56"/>
        <v>0</v>
      </c>
      <c r="AN130" s="64"/>
      <c r="AO130" s="65">
        <f t="shared" si="57"/>
        <v>0</v>
      </c>
      <c r="AP130" s="66">
        <f t="shared" si="58"/>
        <v>85</v>
      </c>
      <c r="AQ130" s="66">
        <f t="shared" si="59"/>
        <v>9</v>
      </c>
      <c r="AR130" s="56">
        <v>1</v>
      </c>
      <c r="AS130" s="56"/>
      <c r="AT130" s="56">
        <v>4</v>
      </c>
      <c r="AU130" s="67">
        <f t="shared" si="60"/>
        <v>5</v>
      </c>
      <c r="AV130" s="68">
        <f t="shared" si="61"/>
        <v>1</v>
      </c>
      <c r="AW130" s="68">
        <f t="shared" si="62"/>
        <v>0</v>
      </c>
      <c r="AX130" s="14">
        <f t="shared" si="78"/>
        <v>8</v>
      </c>
      <c r="AY130" s="67">
        <f t="shared" si="64"/>
        <v>9</v>
      </c>
      <c r="AZ130" s="69">
        <f t="shared" si="65"/>
        <v>0</v>
      </c>
      <c r="BA130" s="69">
        <f t="shared" si="66"/>
        <v>0</v>
      </c>
      <c r="BB130" s="69">
        <f t="shared" si="67"/>
        <v>-4</v>
      </c>
      <c r="BC130" s="67">
        <f t="shared" si="68"/>
        <v>-4</v>
      </c>
      <c r="BD130" s="70">
        <f t="shared" si="69"/>
        <v>-44.444444444444443</v>
      </c>
      <c r="BE130" s="70">
        <f t="shared" si="70"/>
        <v>-50</v>
      </c>
      <c r="BF130" s="71"/>
      <c r="BG130" s="71"/>
      <c r="BH130" s="71"/>
      <c r="BI130" s="54">
        <f t="shared" si="71"/>
        <v>0</v>
      </c>
      <c r="BJ130" s="18">
        <f t="shared" si="72"/>
        <v>5</v>
      </c>
      <c r="BK130" s="18"/>
      <c r="BL130" s="18">
        <f t="shared" si="73"/>
        <v>5</v>
      </c>
      <c r="BM130" s="18">
        <f t="shared" si="74"/>
        <v>-4</v>
      </c>
      <c r="BN130" s="18">
        <f t="shared" si="75"/>
        <v>-44.444444444444443</v>
      </c>
      <c r="BO130" s="73"/>
      <c r="BP130" s="55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80"/>
        <v>-4</v>
      </c>
      <c r="CW130" s="173">
        <f t="shared" si="76"/>
        <v>-44.444444444444443</v>
      </c>
      <c r="CX130" s="60"/>
      <c r="CY130" s="60"/>
      <c r="CZ130" s="60"/>
      <c r="DA130" s="60"/>
      <c r="DB130" s="60"/>
      <c r="DC130" s="75"/>
      <c r="DD130" s="60"/>
      <c r="DE130" s="75"/>
      <c r="DF130" s="60"/>
      <c r="DG130" s="60"/>
      <c r="DH130" s="60"/>
      <c r="DI130" s="60"/>
      <c r="DK130" s="3">
        <v>1</v>
      </c>
      <c r="DM130" s="3">
        <v>4</v>
      </c>
      <c r="DN130" s="3">
        <v>5</v>
      </c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</row>
    <row r="131" spans="1:159" s="3" customFormat="1">
      <c r="A131" s="56">
        <v>26</v>
      </c>
      <c r="B131" s="58">
        <v>80030271</v>
      </c>
      <c r="C131" s="59" t="s">
        <v>395</v>
      </c>
      <c r="D131" s="75" t="s">
        <v>276</v>
      </c>
      <c r="E131" s="60" t="s">
        <v>214</v>
      </c>
      <c r="F131" s="60" t="s">
        <v>106</v>
      </c>
      <c r="G131" s="60" t="s">
        <v>107</v>
      </c>
      <c r="H131" s="60" t="s">
        <v>108</v>
      </c>
      <c r="I131" s="56">
        <v>31</v>
      </c>
      <c r="J131" s="56" t="s">
        <v>116</v>
      </c>
      <c r="K131" s="56" t="s">
        <v>110</v>
      </c>
      <c r="L131" s="61">
        <v>5</v>
      </c>
      <c r="M131" s="62">
        <f t="shared" si="43"/>
        <v>1</v>
      </c>
      <c r="N131" s="61">
        <v>6</v>
      </c>
      <c r="O131" s="62">
        <f t="shared" si="44"/>
        <v>1</v>
      </c>
      <c r="P131" s="61">
        <v>12</v>
      </c>
      <c r="Q131" s="62">
        <f t="shared" si="45"/>
        <v>1</v>
      </c>
      <c r="R131" s="61">
        <v>13</v>
      </c>
      <c r="S131" s="63">
        <f t="shared" si="46"/>
        <v>1</v>
      </c>
      <c r="T131" s="61">
        <v>9</v>
      </c>
      <c r="U131" s="63">
        <f t="shared" si="47"/>
        <v>1</v>
      </c>
      <c r="V131" s="61">
        <v>13</v>
      </c>
      <c r="W131" s="63">
        <f t="shared" si="48"/>
        <v>1</v>
      </c>
      <c r="X131" s="61">
        <v>11</v>
      </c>
      <c r="Y131" s="63">
        <f t="shared" si="49"/>
        <v>1</v>
      </c>
      <c r="Z131" s="61">
        <v>7</v>
      </c>
      <c r="AA131" s="63">
        <f t="shared" si="50"/>
        <v>1</v>
      </c>
      <c r="AB131" s="61">
        <v>8</v>
      </c>
      <c r="AC131" s="63">
        <f t="shared" si="51"/>
        <v>1</v>
      </c>
      <c r="AD131" s="64">
        <v>0</v>
      </c>
      <c r="AE131" s="65">
        <f t="shared" si="52"/>
        <v>0</v>
      </c>
      <c r="AF131" s="64">
        <v>0</v>
      </c>
      <c r="AG131" s="65">
        <f t="shared" si="53"/>
        <v>0</v>
      </c>
      <c r="AH131" s="64">
        <v>0</v>
      </c>
      <c r="AI131" s="65">
        <f t="shared" si="54"/>
        <v>0</v>
      </c>
      <c r="AJ131" s="64"/>
      <c r="AK131" s="65">
        <f t="shared" si="55"/>
        <v>0</v>
      </c>
      <c r="AL131" s="64"/>
      <c r="AM131" s="65">
        <f t="shared" si="56"/>
        <v>0</v>
      </c>
      <c r="AN131" s="64"/>
      <c r="AO131" s="65">
        <f t="shared" si="57"/>
        <v>0</v>
      </c>
      <c r="AP131" s="66">
        <f t="shared" si="58"/>
        <v>84</v>
      </c>
      <c r="AQ131" s="66">
        <f t="shared" si="59"/>
        <v>9</v>
      </c>
      <c r="AR131" s="56">
        <v>1</v>
      </c>
      <c r="AS131" s="56"/>
      <c r="AT131" s="56">
        <v>3</v>
      </c>
      <c r="AU131" s="67">
        <f t="shared" si="60"/>
        <v>4</v>
      </c>
      <c r="AV131" s="68">
        <f t="shared" si="61"/>
        <v>1</v>
      </c>
      <c r="AW131" s="68">
        <f t="shared" si="62"/>
        <v>0</v>
      </c>
      <c r="AX131" s="14">
        <f t="shared" si="78"/>
        <v>8</v>
      </c>
      <c r="AY131" s="67">
        <f t="shared" si="64"/>
        <v>9</v>
      </c>
      <c r="AZ131" s="69">
        <f t="shared" si="65"/>
        <v>0</v>
      </c>
      <c r="BA131" s="69">
        <f t="shared" si="66"/>
        <v>0</v>
      </c>
      <c r="BB131" s="69">
        <f t="shared" si="67"/>
        <v>-5</v>
      </c>
      <c r="BC131" s="67">
        <f t="shared" si="68"/>
        <v>-5</v>
      </c>
      <c r="BD131" s="70">
        <f t="shared" si="69"/>
        <v>-55.555555555555557</v>
      </c>
      <c r="BE131" s="70">
        <f t="shared" si="70"/>
        <v>-62.5</v>
      </c>
      <c r="BF131" s="71"/>
      <c r="BG131" s="71"/>
      <c r="BH131" s="71">
        <v>1</v>
      </c>
      <c r="BI131" s="54">
        <f t="shared" si="71"/>
        <v>1</v>
      </c>
      <c r="BJ131" s="18">
        <f t="shared" si="72"/>
        <v>3</v>
      </c>
      <c r="BK131" s="18"/>
      <c r="BL131" s="18">
        <f t="shared" si="73"/>
        <v>3</v>
      </c>
      <c r="BM131" s="18">
        <f t="shared" si="74"/>
        <v>-6</v>
      </c>
      <c r="BN131" s="18">
        <f t="shared" si="75"/>
        <v>-66.666666666666657</v>
      </c>
      <c r="BO131" s="73"/>
      <c r="BP131" s="55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80"/>
        <v>-5</v>
      </c>
      <c r="CW131" s="173">
        <f t="shared" si="76"/>
        <v>-55.555555555555557</v>
      </c>
      <c r="CX131" s="60"/>
      <c r="CY131" s="60"/>
      <c r="CZ131" s="60"/>
      <c r="DA131" s="60"/>
      <c r="DB131" s="60"/>
      <c r="DC131" s="75"/>
      <c r="DD131" s="60"/>
      <c r="DE131" s="75"/>
      <c r="DF131" s="60"/>
      <c r="DG131" s="60"/>
      <c r="DH131" s="60"/>
      <c r="DI131" s="60"/>
      <c r="DK131" s="3">
        <v>1</v>
      </c>
      <c r="DM131" s="3">
        <v>4</v>
      </c>
      <c r="DN131" s="3">
        <v>5</v>
      </c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</row>
    <row r="132" spans="1:159" s="3" customFormat="1">
      <c r="A132" s="56">
        <v>45</v>
      </c>
      <c r="B132" s="58">
        <v>80030250</v>
      </c>
      <c r="C132" s="59" t="s">
        <v>375</v>
      </c>
      <c r="D132" s="75" t="s">
        <v>372</v>
      </c>
      <c r="E132" s="60" t="s">
        <v>373</v>
      </c>
      <c r="F132" s="60" t="s">
        <v>106</v>
      </c>
      <c r="G132" s="60" t="s">
        <v>107</v>
      </c>
      <c r="H132" s="60" t="s">
        <v>108</v>
      </c>
      <c r="I132" s="56">
        <v>30</v>
      </c>
      <c r="J132" s="56" t="s">
        <v>116</v>
      </c>
      <c r="K132" s="56" t="s">
        <v>110</v>
      </c>
      <c r="L132" s="61">
        <v>11</v>
      </c>
      <c r="M132" s="62">
        <f t="shared" si="43"/>
        <v>1</v>
      </c>
      <c r="N132" s="61">
        <v>8</v>
      </c>
      <c r="O132" s="62">
        <f t="shared" si="44"/>
        <v>1</v>
      </c>
      <c r="P132" s="61">
        <v>7</v>
      </c>
      <c r="Q132" s="62">
        <f t="shared" si="45"/>
        <v>1</v>
      </c>
      <c r="R132" s="61">
        <v>11</v>
      </c>
      <c r="S132" s="63">
        <f t="shared" si="46"/>
        <v>1</v>
      </c>
      <c r="T132" s="61">
        <v>9</v>
      </c>
      <c r="U132" s="63">
        <f t="shared" si="47"/>
        <v>1</v>
      </c>
      <c r="V132" s="61">
        <v>14</v>
      </c>
      <c r="W132" s="63">
        <f t="shared" si="48"/>
        <v>1</v>
      </c>
      <c r="X132" s="61">
        <v>5</v>
      </c>
      <c r="Y132" s="63">
        <f t="shared" si="49"/>
        <v>1</v>
      </c>
      <c r="Z132" s="61">
        <v>9</v>
      </c>
      <c r="AA132" s="63">
        <f t="shared" si="50"/>
        <v>1</v>
      </c>
      <c r="AB132" s="61">
        <v>9</v>
      </c>
      <c r="AC132" s="63">
        <f t="shared" si="51"/>
        <v>1</v>
      </c>
      <c r="AD132" s="64">
        <v>0</v>
      </c>
      <c r="AE132" s="65">
        <f t="shared" si="52"/>
        <v>0</v>
      </c>
      <c r="AF132" s="64">
        <v>0</v>
      </c>
      <c r="AG132" s="65">
        <f t="shared" si="53"/>
        <v>0</v>
      </c>
      <c r="AH132" s="64">
        <v>0</v>
      </c>
      <c r="AI132" s="65">
        <f t="shared" si="54"/>
        <v>0</v>
      </c>
      <c r="AJ132" s="64"/>
      <c r="AK132" s="65">
        <f t="shared" si="55"/>
        <v>0</v>
      </c>
      <c r="AL132" s="64"/>
      <c r="AM132" s="65">
        <f t="shared" si="56"/>
        <v>0</v>
      </c>
      <c r="AN132" s="64"/>
      <c r="AO132" s="65">
        <f t="shared" si="57"/>
        <v>0</v>
      </c>
      <c r="AP132" s="66">
        <f t="shared" si="58"/>
        <v>83</v>
      </c>
      <c r="AQ132" s="66">
        <f t="shared" si="59"/>
        <v>9</v>
      </c>
      <c r="AR132" s="56">
        <v>1</v>
      </c>
      <c r="AS132" s="56"/>
      <c r="AT132" s="56">
        <v>4</v>
      </c>
      <c r="AU132" s="67">
        <f t="shared" si="60"/>
        <v>5</v>
      </c>
      <c r="AV132" s="68">
        <f t="shared" si="61"/>
        <v>1</v>
      </c>
      <c r="AW132" s="68">
        <f t="shared" si="62"/>
        <v>0</v>
      </c>
      <c r="AX132" s="14">
        <f t="shared" si="78"/>
        <v>8</v>
      </c>
      <c r="AY132" s="67">
        <f t="shared" si="64"/>
        <v>9</v>
      </c>
      <c r="AZ132" s="69">
        <f t="shared" si="65"/>
        <v>0</v>
      </c>
      <c r="BA132" s="69">
        <f t="shared" si="66"/>
        <v>0</v>
      </c>
      <c r="BB132" s="69">
        <f t="shared" si="67"/>
        <v>-4</v>
      </c>
      <c r="BC132" s="67">
        <f t="shared" si="68"/>
        <v>-4</v>
      </c>
      <c r="BD132" s="70">
        <f t="shared" si="69"/>
        <v>-44.444444444444443</v>
      </c>
      <c r="BE132" s="70">
        <f t="shared" si="70"/>
        <v>-50</v>
      </c>
      <c r="BF132" s="71"/>
      <c r="BG132" s="71"/>
      <c r="BH132" s="71"/>
      <c r="BI132" s="54">
        <f t="shared" si="71"/>
        <v>0</v>
      </c>
      <c r="BJ132" s="18">
        <f t="shared" si="72"/>
        <v>5</v>
      </c>
      <c r="BK132" s="18"/>
      <c r="BL132" s="18">
        <f t="shared" si="73"/>
        <v>5</v>
      </c>
      <c r="BM132" s="18">
        <f t="shared" si="74"/>
        <v>-4</v>
      </c>
      <c r="BN132" s="18">
        <f t="shared" si="75"/>
        <v>-44.444444444444443</v>
      </c>
      <c r="BO132" s="73"/>
      <c r="BP132" s="55"/>
      <c r="BQ132" s="74">
        <v>1</v>
      </c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80"/>
        <v>-3</v>
      </c>
      <c r="CW132" s="173">
        <f t="shared" si="76"/>
        <v>-33.333333333333329</v>
      </c>
      <c r="CX132" s="60"/>
      <c r="CY132" s="60"/>
      <c r="CZ132" s="60"/>
      <c r="DA132" s="60"/>
      <c r="DB132" s="60"/>
      <c r="DC132" s="75"/>
      <c r="DD132" s="60"/>
      <c r="DE132" s="75"/>
      <c r="DF132" s="60"/>
      <c r="DG132" s="60"/>
      <c r="DH132" s="60"/>
      <c r="DI132" s="60"/>
      <c r="DK132" s="3">
        <v>1</v>
      </c>
      <c r="DM132" s="3">
        <v>4</v>
      </c>
      <c r="DN132" s="3">
        <v>5</v>
      </c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</row>
    <row r="133" spans="1:159" s="3" customFormat="1">
      <c r="A133" s="56">
        <v>38</v>
      </c>
      <c r="B133" s="58">
        <v>80030075</v>
      </c>
      <c r="C133" s="59" t="s">
        <v>191</v>
      </c>
      <c r="D133" s="75" t="s">
        <v>188</v>
      </c>
      <c r="E133" s="60" t="s">
        <v>153</v>
      </c>
      <c r="F133" s="60" t="s">
        <v>106</v>
      </c>
      <c r="G133" s="60" t="s">
        <v>107</v>
      </c>
      <c r="H133" s="60" t="s">
        <v>108</v>
      </c>
      <c r="I133" s="56">
        <v>40</v>
      </c>
      <c r="J133" s="56" t="s">
        <v>116</v>
      </c>
      <c r="K133" s="56" t="s">
        <v>110</v>
      </c>
      <c r="L133" s="61">
        <v>10</v>
      </c>
      <c r="M133" s="62">
        <f t="shared" si="43"/>
        <v>1</v>
      </c>
      <c r="N133" s="61">
        <v>6</v>
      </c>
      <c r="O133" s="62">
        <f t="shared" si="44"/>
        <v>1</v>
      </c>
      <c r="P133" s="61">
        <v>11</v>
      </c>
      <c r="Q133" s="62">
        <f t="shared" si="45"/>
        <v>1</v>
      </c>
      <c r="R133" s="61">
        <v>9</v>
      </c>
      <c r="S133" s="63">
        <f t="shared" si="46"/>
        <v>1</v>
      </c>
      <c r="T133" s="61">
        <v>11</v>
      </c>
      <c r="U133" s="63">
        <f t="shared" si="47"/>
        <v>1</v>
      </c>
      <c r="V133" s="61">
        <v>11</v>
      </c>
      <c r="W133" s="63">
        <f t="shared" si="48"/>
        <v>1</v>
      </c>
      <c r="X133" s="61">
        <v>9</v>
      </c>
      <c r="Y133" s="63">
        <f t="shared" si="49"/>
        <v>1</v>
      </c>
      <c r="Z133" s="61">
        <v>7</v>
      </c>
      <c r="AA133" s="63">
        <f t="shared" si="50"/>
        <v>1</v>
      </c>
      <c r="AB133" s="61">
        <v>9</v>
      </c>
      <c r="AC133" s="63">
        <f t="shared" si="51"/>
        <v>1</v>
      </c>
      <c r="AD133" s="64">
        <v>0</v>
      </c>
      <c r="AE133" s="65">
        <f t="shared" si="52"/>
        <v>0</v>
      </c>
      <c r="AF133" s="64">
        <v>0</v>
      </c>
      <c r="AG133" s="65">
        <f t="shared" si="53"/>
        <v>0</v>
      </c>
      <c r="AH133" s="64">
        <v>0</v>
      </c>
      <c r="AI133" s="65">
        <f t="shared" si="54"/>
        <v>0</v>
      </c>
      <c r="AJ133" s="64"/>
      <c r="AK133" s="65">
        <f t="shared" si="55"/>
        <v>0</v>
      </c>
      <c r="AL133" s="64"/>
      <c r="AM133" s="65">
        <f t="shared" si="56"/>
        <v>0</v>
      </c>
      <c r="AN133" s="64"/>
      <c r="AO133" s="65">
        <f t="shared" si="57"/>
        <v>0</v>
      </c>
      <c r="AP133" s="66">
        <f t="shared" si="58"/>
        <v>83</v>
      </c>
      <c r="AQ133" s="66">
        <f t="shared" si="59"/>
        <v>9</v>
      </c>
      <c r="AR133" s="56">
        <v>1</v>
      </c>
      <c r="AS133" s="56"/>
      <c r="AT133" s="56">
        <v>4</v>
      </c>
      <c r="AU133" s="67">
        <f t="shared" si="60"/>
        <v>5</v>
      </c>
      <c r="AV133" s="68">
        <f t="shared" si="61"/>
        <v>1</v>
      </c>
      <c r="AW133" s="68">
        <f t="shared" si="62"/>
        <v>0</v>
      </c>
      <c r="AX133" s="14">
        <f t="shared" si="78"/>
        <v>8</v>
      </c>
      <c r="AY133" s="67">
        <f t="shared" si="64"/>
        <v>9</v>
      </c>
      <c r="AZ133" s="69">
        <f t="shared" si="65"/>
        <v>0</v>
      </c>
      <c r="BA133" s="69">
        <f t="shared" si="66"/>
        <v>0</v>
      </c>
      <c r="BB133" s="69">
        <f t="shared" si="67"/>
        <v>-4</v>
      </c>
      <c r="BC133" s="67">
        <f t="shared" si="68"/>
        <v>-4</v>
      </c>
      <c r="BD133" s="70">
        <f t="shared" si="69"/>
        <v>-44.444444444444443</v>
      </c>
      <c r="BE133" s="70">
        <f t="shared" si="70"/>
        <v>-50</v>
      </c>
      <c r="BF133" s="71"/>
      <c r="BG133" s="71"/>
      <c r="BH133" s="71"/>
      <c r="BI133" s="54">
        <f t="shared" si="71"/>
        <v>0</v>
      </c>
      <c r="BJ133" s="18">
        <f t="shared" si="72"/>
        <v>5</v>
      </c>
      <c r="BK133" s="18"/>
      <c r="BL133" s="18">
        <f t="shared" si="73"/>
        <v>5</v>
      </c>
      <c r="BM133" s="18">
        <f t="shared" si="74"/>
        <v>-4</v>
      </c>
      <c r="BN133" s="18">
        <f t="shared" si="75"/>
        <v>-44.444444444444443</v>
      </c>
      <c r="BO133" s="55">
        <v>1</v>
      </c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>
        <v>1</v>
      </c>
      <c r="CV133" s="171">
        <f>BC133+CU133-BO133</f>
        <v>-4</v>
      </c>
      <c r="CW133" s="173">
        <f t="shared" si="76"/>
        <v>-44.444444444444443</v>
      </c>
      <c r="CX133" s="60"/>
      <c r="CY133" s="60"/>
      <c r="CZ133" s="60"/>
      <c r="DA133" s="60"/>
      <c r="DB133" s="60"/>
      <c r="DC133" s="75"/>
      <c r="DD133" s="60"/>
      <c r="DE133" s="75"/>
      <c r="DF133" s="60"/>
      <c r="DG133" s="60"/>
      <c r="DH133" s="60"/>
      <c r="DI133" s="60"/>
      <c r="DK133" s="3">
        <v>1</v>
      </c>
      <c r="DM133" s="3">
        <v>4</v>
      </c>
      <c r="DN133" s="3">
        <v>5</v>
      </c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</row>
    <row r="134" spans="1:159" s="3" customFormat="1">
      <c r="A134" s="56">
        <v>2</v>
      </c>
      <c r="B134" s="58">
        <v>80030150</v>
      </c>
      <c r="C134" s="59" t="s">
        <v>269</v>
      </c>
      <c r="D134" s="75" t="s">
        <v>268</v>
      </c>
      <c r="E134" s="60" t="s">
        <v>214</v>
      </c>
      <c r="F134" s="60" t="s">
        <v>106</v>
      </c>
      <c r="G134" s="60" t="s">
        <v>107</v>
      </c>
      <c r="H134" s="60" t="s">
        <v>108</v>
      </c>
      <c r="I134" s="56">
        <v>40</v>
      </c>
      <c r="J134" s="56" t="s">
        <v>116</v>
      </c>
      <c r="K134" s="56" t="s">
        <v>110</v>
      </c>
      <c r="L134" s="61">
        <v>0</v>
      </c>
      <c r="M134" s="62">
        <f t="shared" si="43"/>
        <v>0</v>
      </c>
      <c r="N134" s="61">
        <v>13</v>
      </c>
      <c r="O134" s="62">
        <f t="shared" si="44"/>
        <v>1</v>
      </c>
      <c r="P134" s="61">
        <v>7</v>
      </c>
      <c r="Q134" s="62">
        <f t="shared" si="45"/>
        <v>1</v>
      </c>
      <c r="R134" s="61">
        <v>6</v>
      </c>
      <c r="S134" s="63">
        <f t="shared" si="46"/>
        <v>1</v>
      </c>
      <c r="T134" s="61">
        <v>11</v>
      </c>
      <c r="U134" s="63">
        <f t="shared" si="47"/>
        <v>1</v>
      </c>
      <c r="V134" s="61">
        <v>13</v>
      </c>
      <c r="W134" s="63">
        <f t="shared" si="48"/>
        <v>1</v>
      </c>
      <c r="X134" s="61">
        <v>11</v>
      </c>
      <c r="Y134" s="63">
        <f t="shared" si="49"/>
        <v>1</v>
      </c>
      <c r="Z134" s="61">
        <v>9</v>
      </c>
      <c r="AA134" s="63">
        <f t="shared" si="50"/>
        <v>1</v>
      </c>
      <c r="AB134" s="61">
        <v>13</v>
      </c>
      <c r="AC134" s="63">
        <f t="shared" si="51"/>
        <v>1</v>
      </c>
      <c r="AD134" s="64">
        <v>0</v>
      </c>
      <c r="AE134" s="65">
        <f t="shared" si="52"/>
        <v>0</v>
      </c>
      <c r="AF134" s="64">
        <v>0</v>
      </c>
      <c r="AG134" s="65">
        <f t="shared" si="53"/>
        <v>0</v>
      </c>
      <c r="AH134" s="64">
        <v>0</v>
      </c>
      <c r="AI134" s="65">
        <f t="shared" si="54"/>
        <v>0</v>
      </c>
      <c r="AJ134" s="64"/>
      <c r="AK134" s="65">
        <f t="shared" si="55"/>
        <v>0</v>
      </c>
      <c r="AL134" s="64"/>
      <c r="AM134" s="65">
        <f t="shared" si="56"/>
        <v>0</v>
      </c>
      <c r="AN134" s="64"/>
      <c r="AO134" s="65">
        <f t="shared" si="57"/>
        <v>0</v>
      </c>
      <c r="AP134" s="66">
        <f t="shared" si="58"/>
        <v>83</v>
      </c>
      <c r="AQ134" s="66">
        <f t="shared" si="59"/>
        <v>8</v>
      </c>
      <c r="AR134" s="56">
        <v>1</v>
      </c>
      <c r="AS134" s="56"/>
      <c r="AT134" s="56">
        <v>3</v>
      </c>
      <c r="AU134" s="67">
        <f t="shared" si="60"/>
        <v>4</v>
      </c>
      <c r="AV134" s="68">
        <f t="shared" si="61"/>
        <v>1</v>
      </c>
      <c r="AW134" s="68">
        <f t="shared" si="62"/>
        <v>0</v>
      </c>
      <c r="AX134" s="14">
        <f t="shared" si="78"/>
        <v>8</v>
      </c>
      <c r="AY134" s="67">
        <f t="shared" si="64"/>
        <v>9</v>
      </c>
      <c r="AZ134" s="69">
        <f t="shared" si="65"/>
        <v>0</v>
      </c>
      <c r="BA134" s="69">
        <f t="shared" si="66"/>
        <v>0</v>
      </c>
      <c r="BB134" s="69">
        <f t="shared" si="67"/>
        <v>-5</v>
      </c>
      <c r="BC134" s="67">
        <f t="shared" si="68"/>
        <v>-5</v>
      </c>
      <c r="BD134" s="70">
        <f t="shared" si="69"/>
        <v>-55.555555555555557</v>
      </c>
      <c r="BE134" s="70">
        <f t="shared" si="70"/>
        <v>-62.5</v>
      </c>
      <c r="BF134" s="71"/>
      <c r="BG134" s="71"/>
      <c r="BH134" s="71"/>
      <c r="BI134" s="54">
        <f t="shared" si="71"/>
        <v>0</v>
      </c>
      <c r="BJ134" s="18">
        <f t="shared" si="72"/>
        <v>4</v>
      </c>
      <c r="BK134" s="18"/>
      <c r="BL134" s="18">
        <f t="shared" si="73"/>
        <v>4</v>
      </c>
      <c r="BM134" s="18">
        <f t="shared" si="74"/>
        <v>-5</v>
      </c>
      <c r="BN134" s="18">
        <f t="shared" si="75"/>
        <v>-55.555555555555557</v>
      </c>
      <c r="BO134" s="73"/>
      <c r="BP134" s="55"/>
      <c r="BQ134" s="74">
        <v>1</v>
      </c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>BC134+BQ134</f>
        <v>-4</v>
      </c>
      <c r="CW134" s="173">
        <f t="shared" si="76"/>
        <v>-44.444444444444443</v>
      </c>
      <c r="CX134" s="60"/>
      <c r="CY134" s="60"/>
      <c r="CZ134" s="60"/>
      <c r="DA134" s="60"/>
      <c r="DB134" s="60"/>
      <c r="DC134" s="75">
        <v>1</v>
      </c>
      <c r="DD134" s="60"/>
      <c r="DE134" s="75"/>
      <c r="DF134" s="60"/>
      <c r="DG134" s="60"/>
      <c r="DH134" s="60"/>
      <c r="DI134" s="60"/>
      <c r="DK134" s="3">
        <v>1</v>
      </c>
      <c r="DM134" s="3">
        <v>2</v>
      </c>
      <c r="DN134" s="3">
        <v>3</v>
      </c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</row>
    <row r="135" spans="1:159" s="3" customFormat="1">
      <c r="A135" s="56">
        <v>84</v>
      </c>
      <c r="B135" s="58">
        <v>80030139</v>
      </c>
      <c r="C135" s="59" t="s">
        <v>255</v>
      </c>
      <c r="D135" s="75" t="s">
        <v>256</v>
      </c>
      <c r="E135" s="60" t="s">
        <v>214</v>
      </c>
      <c r="F135" s="60" t="s">
        <v>106</v>
      </c>
      <c r="G135" s="60" t="s">
        <v>107</v>
      </c>
      <c r="H135" s="60" t="s">
        <v>112</v>
      </c>
      <c r="I135" s="56">
        <v>30</v>
      </c>
      <c r="J135" s="56" t="s">
        <v>116</v>
      </c>
      <c r="K135" s="56" t="s">
        <v>113</v>
      </c>
      <c r="L135" s="61">
        <v>0</v>
      </c>
      <c r="M135" s="62">
        <f t="shared" si="43"/>
        <v>0</v>
      </c>
      <c r="N135" s="61">
        <v>8</v>
      </c>
      <c r="O135" s="62">
        <f t="shared" si="44"/>
        <v>1</v>
      </c>
      <c r="P135" s="61">
        <v>5</v>
      </c>
      <c r="Q135" s="62">
        <f t="shared" si="45"/>
        <v>1</v>
      </c>
      <c r="R135" s="61">
        <v>8</v>
      </c>
      <c r="S135" s="63">
        <f t="shared" si="46"/>
        <v>1</v>
      </c>
      <c r="T135" s="61">
        <v>11</v>
      </c>
      <c r="U135" s="63">
        <f t="shared" si="47"/>
        <v>1</v>
      </c>
      <c r="V135" s="61">
        <v>5</v>
      </c>
      <c r="W135" s="63">
        <f t="shared" si="48"/>
        <v>1</v>
      </c>
      <c r="X135" s="61">
        <v>10</v>
      </c>
      <c r="Y135" s="63">
        <f t="shared" si="49"/>
        <v>1</v>
      </c>
      <c r="Z135" s="61">
        <v>14</v>
      </c>
      <c r="AA135" s="63">
        <f t="shared" si="50"/>
        <v>1</v>
      </c>
      <c r="AB135" s="61">
        <v>5</v>
      </c>
      <c r="AC135" s="63">
        <f t="shared" si="51"/>
        <v>1</v>
      </c>
      <c r="AD135" s="64">
        <v>4</v>
      </c>
      <c r="AE135" s="65">
        <f t="shared" si="52"/>
        <v>1</v>
      </c>
      <c r="AF135" s="64">
        <v>7</v>
      </c>
      <c r="AG135" s="65">
        <f t="shared" si="53"/>
        <v>1</v>
      </c>
      <c r="AH135" s="64">
        <v>6</v>
      </c>
      <c r="AI135" s="65">
        <f t="shared" si="54"/>
        <v>1</v>
      </c>
      <c r="AJ135" s="64"/>
      <c r="AK135" s="65">
        <f t="shared" si="55"/>
        <v>0</v>
      </c>
      <c r="AL135" s="64"/>
      <c r="AM135" s="65">
        <f t="shared" si="56"/>
        <v>0</v>
      </c>
      <c r="AN135" s="64"/>
      <c r="AO135" s="65">
        <f t="shared" si="57"/>
        <v>0</v>
      </c>
      <c r="AP135" s="66">
        <f t="shared" si="58"/>
        <v>83</v>
      </c>
      <c r="AQ135" s="66">
        <f t="shared" si="59"/>
        <v>11</v>
      </c>
      <c r="AR135" s="56">
        <v>1</v>
      </c>
      <c r="AS135" s="56"/>
      <c r="AT135" s="56">
        <v>7</v>
      </c>
      <c r="AU135" s="67">
        <f t="shared" si="60"/>
        <v>8</v>
      </c>
      <c r="AV135" s="68">
        <f t="shared" si="61"/>
        <v>1</v>
      </c>
      <c r="AW135" s="68">
        <f t="shared" si="62"/>
        <v>0</v>
      </c>
      <c r="AX135" s="14">
        <f t="shared" si="78"/>
        <v>11</v>
      </c>
      <c r="AY135" s="67">
        <f t="shared" si="64"/>
        <v>12</v>
      </c>
      <c r="AZ135" s="69">
        <f t="shared" si="65"/>
        <v>0</v>
      </c>
      <c r="BA135" s="69">
        <f t="shared" si="66"/>
        <v>0</v>
      </c>
      <c r="BB135" s="69">
        <f t="shared" si="67"/>
        <v>-4</v>
      </c>
      <c r="BC135" s="67">
        <f t="shared" si="68"/>
        <v>-4</v>
      </c>
      <c r="BD135" s="70">
        <f t="shared" si="69"/>
        <v>-33.333333333333329</v>
      </c>
      <c r="BE135" s="70">
        <f t="shared" si="70"/>
        <v>-36.363636363636367</v>
      </c>
      <c r="BF135" s="71"/>
      <c r="BG135" s="71"/>
      <c r="BH135" s="71">
        <v>1</v>
      </c>
      <c r="BI135" s="54">
        <f t="shared" si="71"/>
        <v>1</v>
      </c>
      <c r="BJ135" s="18">
        <f t="shared" si="72"/>
        <v>7</v>
      </c>
      <c r="BK135" s="18"/>
      <c r="BL135" s="18">
        <f t="shared" si="73"/>
        <v>7</v>
      </c>
      <c r="BM135" s="18">
        <f t="shared" si="74"/>
        <v>-5</v>
      </c>
      <c r="BN135" s="18">
        <f t="shared" si="75"/>
        <v>-41.666666666666671</v>
      </c>
      <c r="BO135" s="73"/>
      <c r="BP135" s="55"/>
      <c r="BQ135" s="74">
        <v>1</v>
      </c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>BC135+BQ135</f>
        <v>-3</v>
      </c>
      <c r="CW135" s="173">
        <f t="shared" si="76"/>
        <v>-25</v>
      </c>
      <c r="CX135" s="60"/>
      <c r="CY135" s="60"/>
      <c r="CZ135" s="60"/>
      <c r="DA135" s="60"/>
      <c r="DB135" s="60"/>
      <c r="DC135" s="75">
        <v>2</v>
      </c>
      <c r="DD135" s="60"/>
      <c r="DE135" s="75"/>
      <c r="DF135" s="60"/>
      <c r="DG135" s="60"/>
      <c r="DH135" s="60"/>
      <c r="DI135" s="60"/>
      <c r="DK135" s="3">
        <v>1</v>
      </c>
      <c r="DM135" s="3">
        <v>8</v>
      </c>
      <c r="DN135" s="3">
        <v>9</v>
      </c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</row>
    <row r="136" spans="1:159" s="3" customFormat="1">
      <c r="A136" s="56">
        <v>68</v>
      </c>
      <c r="B136" s="58">
        <v>80030221</v>
      </c>
      <c r="C136" s="59" t="s">
        <v>340</v>
      </c>
      <c r="D136" s="75" t="s">
        <v>337</v>
      </c>
      <c r="E136" s="60" t="s">
        <v>324</v>
      </c>
      <c r="F136" s="60" t="s">
        <v>106</v>
      </c>
      <c r="G136" s="60" t="s">
        <v>107</v>
      </c>
      <c r="H136" s="60" t="s">
        <v>108</v>
      </c>
      <c r="I136" s="56">
        <v>25</v>
      </c>
      <c r="J136" s="56" t="s">
        <v>116</v>
      </c>
      <c r="K136" s="56" t="s">
        <v>110</v>
      </c>
      <c r="L136" s="61">
        <v>8</v>
      </c>
      <c r="M136" s="62">
        <f t="shared" si="43"/>
        <v>1</v>
      </c>
      <c r="N136" s="61">
        <v>13</v>
      </c>
      <c r="O136" s="62">
        <f t="shared" si="44"/>
        <v>1</v>
      </c>
      <c r="P136" s="61">
        <v>6</v>
      </c>
      <c r="Q136" s="62">
        <f t="shared" si="45"/>
        <v>1</v>
      </c>
      <c r="R136" s="61">
        <v>3</v>
      </c>
      <c r="S136" s="63">
        <f t="shared" si="46"/>
        <v>1</v>
      </c>
      <c r="T136" s="61">
        <v>9</v>
      </c>
      <c r="U136" s="63">
        <f t="shared" si="47"/>
        <v>1</v>
      </c>
      <c r="V136" s="61">
        <v>12</v>
      </c>
      <c r="W136" s="63">
        <f t="shared" si="48"/>
        <v>1</v>
      </c>
      <c r="X136" s="61">
        <v>12</v>
      </c>
      <c r="Y136" s="63">
        <f t="shared" si="49"/>
        <v>1</v>
      </c>
      <c r="Z136" s="61">
        <v>9</v>
      </c>
      <c r="AA136" s="63">
        <f t="shared" si="50"/>
        <v>1</v>
      </c>
      <c r="AB136" s="61">
        <v>8</v>
      </c>
      <c r="AC136" s="63">
        <f t="shared" si="51"/>
        <v>1</v>
      </c>
      <c r="AD136" s="64">
        <v>0</v>
      </c>
      <c r="AE136" s="65">
        <f t="shared" si="52"/>
        <v>0</v>
      </c>
      <c r="AF136" s="64">
        <v>0</v>
      </c>
      <c r="AG136" s="65">
        <f t="shared" si="53"/>
        <v>0</v>
      </c>
      <c r="AH136" s="64">
        <v>0</v>
      </c>
      <c r="AI136" s="65">
        <f t="shared" si="54"/>
        <v>0</v>
      </c>
      <c r="AJ136" s="64"/>
      <c r="AK136" s="65">
        <f t="shared" si="55"/>
        <v>0</v>
      </c>
      <c r="AL136" s="64"/>
      <c r="AM136" s="65">
        <f t="shared" si="56"/>
        <v>0</v>
      </c>
      <c r="AN136" s="64"/>
      <c r="AO136" s="65">
        <f t="shared" si="57"/>
        <v>0</v>
      </c>
      <c r="AP136" s="66">
        <f t="shared" si="58"/>
        <v>80</v>
      </c>
      <c r="AQ136" s="66">
        <f t="shared" si="59"/>
        <v>9</v>
      </c>
      <c r="AR136" s="56">
        <v>1</v>
      </c>
      <c r="AS136" s="56"/>
      <c r="AT136" s="56">
        <v>2</v>
      </c>
      <c r="AU136" s="67">
        <f t="shared" si="60"/>
        <v>3</v>
      </c>
      <c r="AV136" s="68">
        <f t="shared" si="61"/>
        <v>1</v>
      </c>
      <c r="AW136" s="68">
        <f t="shared" si="62"/>
        <v>0</v>
      </c>
      <c r="AX136" s="14">
        <f t="shared" si="78"/>
        <v>6</v>
      </c>
      <c r="AY136" s="67">
        <f t="shared" si="64"/>
        <v>7</v>
      </c>
      <c r="AZ136" s="69">
        <f t="shared" si="65"/>
        <v>0</v>
      </c>
      <c r="BA136" s="69">
        <f t="shared" si="66"/>
        <v>0</v>
      </c>
      <c r="BB136" s="69">
        <f t="shared" si="67"/>
        <v>-4</v>
      </c>
      <c r="BC136" s="67">
        <f t="shared" si="68"/>
        <v>-4</v>
      </c>
      <c r="BD136" s="70">
        <f t="shared" si="69"/>
        <v>-57.142857142857139</v>
      </c>
      <c r="BE136" s="70">
        <f t="shared" si="70"/>
        <v>-66.666666666666657</v>
      </c>
      <c r="BF136" s="71"/>
      <c r="BG136" s="71"/>
      <c r="BH136" s="71">
        <v>2</v>
      </c>
      <c r="BI136" s="54">
        <f t="shared" si="71"/>
        <v>2</v>
      </c>
      <c r="BJ136" s="18">
        <f t="shared" si="72"/>
        <v>1</v>
      </c>
      <c r="BK136" s="18">
        <v>1</v>
      </c>
      <c r="BL136" s="18">
        <f t="shared" si="73"/>
        <v>2</v>
      </c>
      <c r="BM136" s="18">
        <f t="shared" si="74"/>
        <v>-5</v>
      </c>
      <c r="BN136" s="18">
        <f t="shared" si="75"/>
        <v>-71.428571428571431</v>
      </c>
      <c r="BO136" s="73"/>
      <c r="BP136" s="55"/>
      <c r="BQ136" s="74">
        <v>1</v>
      </c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>BC136+BQ136</f>
        <v>-3</v>
      </c>
      <c r="CW136" s="173">
        <f t="shared" si="76"/>
        <v>-42.857142857142854</v>
      </c>
      <c r="CX136" s="60"/>
      <c r="CY136" s="60"/>
      <c r="CZ136" s="60"/>
      <c r="DA136" s="60"/>
      <c r="DB136" s="60"/>
      <c r="DC136" s="75"/>
      <c r="DD136" s="60"/>
      <c r="DE136" s="75"/>
      <c r="DF136" s="60"/>
      <c r="DG136" s="60"/>
      <c r="DH136" s="60"/>
      <c r="DI136" s="60"/>
      <c r="DK136" s="3">
        <v>1</v>
      </c>
      <c r="DM136" s="3">
        <v>3</v>
      </c>
      <c r="DN136" s="3">
        <v>4</v>
      </c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</row>
    <row r="137" spans="1:159" s="3" customFormat="1">
      <c r="A137" s="56">
        <v>103</v>
      </c>
      <c r="B137" s="58">
        <v>80030208</v>
      </c>
      <c r="C137" s="59" t="s">
        <v>326</v>
      </c>
      <c r="D137" s="75" t="s">
        <v>327</v>
      </c>
      <c r="E137" s="60" t="s">
        <v>324</v>
      </c>
      <c r="F137" s="60" t="s">
        <v>106</v>
      </c>
      <c r="G137" s="60" t="s">
        <v>107</v>
      </c>
      <c r="H137" s="60" t="s">
        <v>108</v>
      </c>
      <c r="I137" s="56">
        <v>35</v>
      </c>
      <c r="J137" s="56" t="s">
        <v>116</v>
      </c>
      <c r="K137" s="56" t="s">
        <v>110</v>
      </c>
      <c r="L137" s="61">
        <v>5</v>
      </c>
      <c r="M137" s="62">
        <f t="shared" si="43"/>
        <v>1</v>
      </c>
      <c r="N137" s="61">
        <v>16</v>
      </c>
      <c r="O137" s="62">
        <f t="shared" si="44"/>
        <v>1</v>
      </c>
      <c r="P137" s="61">
        <v>8</v>
      </c>
      <c r="Q137" s="62">
        <f t="shared" si="45"/>
        <v>1</v>
      </c>
      <c r="R137" s="61">
        <v>5</v>
      </c>
      <c r="S137" s="63">
        <f t="shared" si="46"/>
        <v>1</v>
      </c>
      <c r="T137" s="61">
        <v>10</v>
      </c>
      <c r="U137" s="63">
        <f t="shared" si="47"/>
        <v>1</v>
      </c>
      <c r="V137" s="61">
        <v>7</v>
      </c>
      <c r="W137" s="63">
        <f t="shared" si="48"/>
        <v>1</v>
      </c>
      <c r="X137" s="61">
        <v>10</v>
      </c>
      <c r="Y137" s="63">
        <f t="shared" si="49"/>
        <v>1</v>
      </c>
      <c r="Z137" s="61">
        <v>8</v>
      </c>
      <c r="AA137" s="63">
        <f t="shared" si="50"/>
        <v>1</v>
      </c>
      <c r="AB137" s="61">
        <v>10</v>
      </c>
      <c r="AC137" s="63">
        <f t="shared" si="51"/>
        <v>1</v>
      </c>
      <c r="AD137" s="64">
        <v>0</v>
      </c>
      <c r="AE137" s="65">
        <f t="shared" si="52"/>
        <v>0</v>
      </c>
      <c r="AF137" s="64">
        <v>0</v>
      </c>
      <c r="AG137" s="65">
        <f t="shared" si="53"/>
        <v>0</v>
      </c>
      <c r="AH137" s="64">
        <v>0</v>
      </c>
      <c r="AI137" s="65">
        <f t="shared" si="54"/>
        <v>0</v>
      </c>
      <c r="AJ137" s="64"/>
      <c r="AK137" s="65">
        <f t="shared" si="55"/>
        <v>0</v>
      </c>
      <c r="AL137" s="64"/>
      <c r="AM137" s="65">
        <f t="shared" si="56"/>
        <v>0</v>
      </c>
      <c r="AN137" s="64"/>
      <c r="AO137" s="65">
        <f t="shared" si="57"/>
        <v>0</v>
      </c>
      <c r="AP137" s="66">
        <f t="shared" si="58"/>
        <v>79</v>
      </c>
      <c r="AQ137" s="66">
        <f t="shared" si="59"/>
        <v>9</v>
      </c>
      <c r="AR137" s="56">
        <v>1</v>
      </c>
      <c r="AS137" s="56"/>
      <c r="AT137" s="56">
        <v>4</v>
      </c>
      <c r="AU137" s="67">
        <f t="shared" si="60"/>
        <v>5</v>
      </c>
      <c r="AV137" s="68">
        <f t="shared" si="61"/>
        <v>1</v>
      </c>
      <c r="AW137" s="68">
        <f t="shared" si="62"/>
        <v>0</v>
      </c>
      <c r="AX137" s="14">
        <f t="shared" si="78"/>
        <v>6</v>
      </c>
      <c r="AY137" s="67">
        <f t="shared" si="64"/>
        <v>7</v>
      </c>
      <c r="AZ137" s="69">
        <f t="shared" si="65"/>
        <v>0</v>
      </c>
      <c r="BA137" s="69">
        <f t="shared" si="66"/>
        <v>0</v>
      </c>
      <c r="BB137" s="69">
        <f t="shared" si="67"/>
        <v>-2</v>
      </c>
      <c r="BC137" s="67">
        <f t="shared" si="68"/>
        <v>-2</v>
      </c>
      <c r="BD137" s="70">
        <f t="shared" si="69"/>
        <v>-28.571428571428569</v>
      </c>
      <c r="BE137" s="70">
        <f t="shared" si="70"/>
        <v>-33.333333333333329</v>
      </c>
      <c r="BF137" s="71">
        <v>1</v>
      </c>
      <c r="BG137" s="71"/>
      <c r="BH137" s="71"/>
      <c r="BI137" s="54">
        <f t="shared" si="71"/>
        <v>1</v>
      </c>
      <c r="BJ137" s="18">
        <f t="shared" si="72"/>
        <v>4</v>
      </c>
      <c r="BK137" s="18"/>
      <c r="BL137" s="18">
        <f t="shared" si="73"/>
        <v>4</v>
      </c>
      <c r="BM137" s="18">
        <f t="shared" si="74"/>
        <v>-3</v>
      </c>
      <c r="BN137" s="18">
        <f t="shared" si="75"/>
        <v>-42.857142857142854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>
        <v>1</v>
      </c>
      <c r="CV137" s="56">
        <f>BC137+CU137</f>
        <v>-1</v>
      </c>
      <c r="CW137" s="173">
        <f t="shared" si="76"/>
        <v>-14.285714285714285</v>
      </c>
      <c r="CX137" s="60"/>
      <c r="CY137" s="60"/>
      <c r="CZ137" s="60"/>
      <c r="DA137" s="60"/>
      <c r="DB137" s="60"/>
      <c r="DC137" s="75">
        <v>1</v>
      </c>
      <c r="DD137" s="60"/>
      <c r="DE137" s="75">
        <v>1</v>
      </c>
      <c r="DF137" s="60"/>
      <c r="DG137" s="60"/>
      <c r="DH137" s="60"/>
      <c r="DI137" s="60"/>
      <c r="DK137" s="3">
        <v>1</v>
      </c>
      <c r="DM137" s="3">
        <v>4</v>
      </c>
      <c r="DN137" s="3">
        <v>5</v>
      </c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</row>
    <row r="138" spans="1:159" s="3" customFormat="1">
      <c r="A138" s="56">
        <v>98</v>
      </c>
      <c r="B138" s="58">
        <v>80030109</v>
      </c>
      <c r="C138" s="59" t="s">
        <v>232</v>
      </c>
      <c r="D138" s="75" t="s">
        <v>231</v>
      </c>
      <c r="E138" s="60" t="s">
        <v>214</v>
      </c>
      <c r="F138" s="60" t="s">
        <v>106</v>
      </c>
      <c r="G138" s="60" t="s">
        <v>107</v>
      </c>
      <c r="H138" s="60" t="s">
        <v>108</v>
      </c>
      <c r="I138" s="56">
        <v>40</v>
      </c>
      <c r="J138" s="56" t="s">
        <v>116</v>
      </c>
      <c r="K138" s="56" t="s">
        <v>110</v>
      </c>
      <c r="L138" s="61">
        <v>0</v>
      </c>
      <c r="M138" s="62">
        <f t="shared" ref="M138:M201" si="81">IF(L138=0,0,IF(L138&lt;10,1,IF(MOD(L138,30)&lt;10,ROUNDDOWN(L138/30,0),ROUNDUP(L138/30,0))))</f>
        <v>0</v>
      </c>
      <c r="N138" s="61">
        <v>6</v>
      </c>
      <c r="O138" s="62">
        <f t="shared" ref="O138:O201" si="82">IF(N138=0,0,IF(N138&lt;10,1,IF(MOD(N138,30)&lt;10,ROUNDDOWN(N138/30,0),ROUNDUP(N138/30,0))))</f>
        <v>1</v>
      </c>
      <c r="P138" s="61">
        <v>12</v>
      </c>
      <c r="Q138" s="62">
        <f t="shared" ref="Q138:Q201" si="83">IF(P138=0,0,IF(P138&lt;10,1,IF(MOD(P138,30)&lt;10,ROUNDDOWN(P138/30,0),ROUNDUP(P138/30,0))))</f>
        <v>1</v>
      </c>
      <c r="R138" s="61">
        <v>15</v>
      </c>
      <c r="S138" s="63">
        <f t="shared" ref="S138:S201" si="84">IF(R138=0,0,IF(R138&lt;10,1,IF(MOD(R138,30)&lt;10,ROUNDDOWN(R138/30,0),ROUNDUP(R138/30,0))))</f>
        <v>1</v>
      </c>
      <c r="T138" s="61">
        <v>11</v>
      </c>
      <c r="U138" s="63">
        <f t="shared" ref="U138:U201" si="85">IF(T138=0,0,IF(T138&lt;10,1,IF(MOD(T138,30)&lt;10,ROUNDDOWN(T138/30,0),ROUNDUP(T138/30,0))))</f>
        <v>1</v>
      </c>
      <c r="V138" s="61">
        <v>10</v>
      </c>
      <c r="W138" s="63">
        <f t="shared" ref="W138:W201" si="86">IF(V138=0,0,IF(V138&lt;10,1,IF(MOD(V138,30)&lt;10,ROUNDDOWN(V138/30,0),ROUNDUP(V138/30,0))))</f>
        <v>1</v>
      </c>
      <c r="X138" s="61">
        <v>6</v>
      </c>
      <c r="Y138" s="63">
        <f t="shared" ref="Y138:Y201" si="87">IF(X138=0,0,IF(X138&lt;10,1,IF(MOD(X138,30)&lt;10,ROUNDDOWN(X138/30,0),ROUNDUP(X138/30,0))))</f>
        <v>1</v>
      </c>
      <c r="Z138" s="61">
        <v>8</v>
      </c>
      <c r="AA138" s="63">
        <f t="shared" ref="AA138:AA201" si="88">IF(Z138=0,0,IF(Z138&lt;10,1,IF(MOD(Z138,30)&lt;10,ROUNDDOWN(Z138/30,0),ROUNDUP(Z138/30,0))))</f>
        <v>1</v>
      </c>
      <c r="AB138" s="61">
        <v>9</v>
      </c>
      <c r="AC138" s="63">
        <f t="shared" ref="AC138:AC201" si="89">IF(AB138=0,0,IF(AB138&lt;10,1,IF(MOD(AB138,30)&lt;10,ROUNDDOWN(AB138/30,0),ROUNDUP(AB138/30,0))))</f>
        <v>1</v>
      </c>
      <c r="AD138" s="64">
        <v>0</v>
      </c>
      <c r="AE138" s="65">
        <f t="shared" ref="AE138:AE201" si="90">IF(AD138=0,0,IF(AD138&lt;10,1,IF(MOD(AD138,35)&lt;10,ROUNDDOWN(AD138/35,0),ROUNDUP(AD138/35,0))))</f>
        <v>0</v>
      </c>
      <c r="AF138" s="64">
        <v>0</v>
      </c>
      <c r="AG138" s="65">
        <f t="shared" ref="AG138:AG201" si="91">IF(AF138=0,0,IF(AF138&lt;10,1,IF(MOD(AF138,35)&lt;10,ROUNDDOWN(AF138/35,0),ROUNDUP(AF138/35,0))))</f>
        <v>0</v>
      </c>
      <c r="AH138" s="64">
        <v>0</v>
      </c>
      <c r="AI138" s="65">
        <f t="shared" ref="AI138:AI201" si="92">IF(AH138=0,0,IF(AH138&lt;10,1,IF(MOD(AH138,35)&lt;10,ROUNDDOWN(AH138/35,0),ROUNDUP(AH138/35,0))))</f>
        <v>0</v>
      </c>
      <c r="AJ138" s="64"/>
      <c r="AK138" s="65">
        <f t="shared" ref="AK138:AK201" si="93">IF(AJ138=0,0,IF(AJ138&lt;10,1,IF(MOD(AJ138,35)&lt;10,ROUNDDOWN(AJ138/35,0),ROUNDUP(AJ138/35,0))))</f>
        <v>0</v>
      </c>
      <c r="AL138" s="64"/>
      <c r="AM138" s="65">
        <f t="shared" ref="AM138:AM201" si="94">IF(AL138=0,0,IF(AL138&lt;10,1,IF(MOD(AL138,35)&lt;10,ROUNDDOWN(AL138/35,0),ROUNDUP(AL138/35,0))))</f>
        <v>0</v>
      </c>
      <c r="AN138" s="64"/>
      <c r="AO138" s="65">
        <f t="shared" ref="AO138:AO201" si="95">IF(AN138=0,0,IF(AN138&lt;10,1,IF(MOD(AN138,35)&lt;10,ROUNDDOWN(AN138/35,0),ROUNDUP(AN138/35,0))))</f>
        <v>0</v>
      </c>
      <c r="AP138" s="66">
        <f t="shared" ref="AP138:AP201" si="96">SUM(L138+N138+P138+R138+T138+V138+X138+Z138+AB138+AD138+AF138+AH138+AJ138+AL138+AN138)</f>
        <v>77</v>
      </c>
      <c r="AQ138" s="66">
        <f t="shared" ref="AQ138:AQ201" si="97">SUM(M138+O138+Q138+S138+U138+W138+Y138+AA138+AC138+AE138+AG138+AI138+AK138+AM138+AO138)</f>
        <v>8</v>
      </c>
      <c r="AR138" s="56">
        <v>1</v>
      </c>
      <c r="AS138" s="56"/>
      <c r="AT138" s="56">
        <v>4</v>
      </c>
      <c r="AU138" s="67">
        <f t="shared" ref="AU138:AU201" si="98">SUM(AR138:AT138)</f>
        <v>5</v>
      </c>
      <c r="AV138" s="68">
        <f t="shared" ref="AV138:AV201" si="99">IF(AP138&lt;1,0,IF(OR(AND(K138="ป.ปกติ",AP138&lt;=40),K138=""),0,1))</f>
        <v>1</v>
      </c>
      <c r="AW138" s="68">
        <f t="shared" ref="AW138:AW201" si="100">IF(AP138&lt;=119,0,IF(AP138&lt;=719,1,IF(AP138&lt;=1079,2,IF(AP138&lt;=1679,3,4))))</f>
        <v>0</v>
      </c>
      <c r="AX138" s="14">
        <f t="shared" ref="AX138:AX174" si="101">IF(AP138&lt;1,0,IF(AND((L138+N138+P138+R138+T138+V138+X138+Z138+AB138)&lt;=40,(L138+N138+P138+R138+T138+V138+X138+Z138+AB138)&gt;0,(AP138)&lt;120),"กรอก",ROUND((IF(AP138&lt;120,((IF((L138+N138+P138+R138+T138+V138+X138+Z138+AB138)=0,0,(IF((L138+N138+P138+R138+T138+V138+X138+Z138+AB138)&lt;=80,6,8))))+((((AE138+AG138+AI138)*30)/20)+(((AK138+AM138+AO138)*35)/20))),(((M138+O138+Q138)*20)/20)+(((S138+U138+W138+Y138+AA138+AC138)*25)/20)+(((AE138+AG138+AI138)*30)/20)+(((AK138+AM138+AO138)*35)/20))),0)))</f>
        <v>6</v>
      </c>
      <c r="AY138" s="67">
        <f t="shared" ref="AY138:AY201" si="102">SUM(AV138:AX138)</f>
        <v>7</v>
      </c>
      <c r="AZ138" s="69">
        <f t="shared" ref="AZ138:AZ201" si="103">SUM(AR138)-AV138</f>
        <v>0</v>
      </c>
      <c r="BA138" s="69">
        <f t="shared" ref="BA138:BA201" si="104">SUM(AS138)-AW138</f>
        <v>0</v>
      </c>
      <c r="BB138" s="69">
        <f t="shared" ref="BB138:BB201" si="105">SUM(AT138)-AX138</f>
        <v>-2</v>
      </c>
      <c r="BC138" s="67">
        <f t="shared" ref="BC138:BC201" si="106">SUM(AU138)-AY138</f>
        <v>-2</v>
      </c>
      <c r="BD138" s="70">
        <f t="shared" ref="BD138:BD201" si="107">IFERROR(SUM(BC138)/AY138*100,0)</f>
        <v>-28.571428571428569</v>
      </c>
      <c r="BE138" s="70">
        <f t="shared" ref="BE138:BE201" si="108">IFERROR(SUM(BB138)/AX138*100,0)</f>
        <v>-33.333333333333329</v>
      </c>
      <c r="BF138" s="71"/>
      <c r="BG138" s="71"/>
      <c r="BH138" s="71"/>
      <c r="BI138" s="54">
        <f t="shared" ref="BI138:BI201" si="109">SUM(BF138:BH138)</f>
        <v>0</v>
      </c>
      <c r="BJ138" s="18">
        <f t="shared" ref="BJ138:BJ201" si="110">AU138-BI138</f>
        <v>5</v>
      </c>
      <c r="BK138" s="18"/>
      <c r="BL138" s="18">
        <f t="shared" ref="BL138:BL201" si="111">BJ138+BK138</f>
        <v>5</v>
      </c>
      <c r="BM138" s="18">
        <f t="shared" ref="BM138:BM201" si="112">BL138-AY138</f>
        <v>-2</v>
      </c>
      <c r="BN138" s="18">
        <f t="shared" ref="BN138:BN201" si="113">BM138/AY138*100</f>
        <v>-28.571428571428569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/>
      <c r="CV138" s="56">
        <f>BC138+BQ138</f>
        <v>-2</v>
      </c>
      <c r="CW138" s="173">
        <f t="shared" ref="CW138:CW201" si="114">CV138/AY138*100</f>
        <v>-28.571428571428569</v>
      </c>
      <c r="CX138" s="60"/>
      <c r="CY138" s="60"/>
      <c r="CZ138" s="60"/>
      <c r="DA138" s="60"/>
      <c r="DB138" s="60"/>
      <c r="DC138" s="75"/>
      <c r="DD138" s="60"/>
      <c r="DE138" s="75"/>
      <c r="DF138" s="60"/>
      <c r="DG138" s="60"/>
      <c r="DH138" s="60"/>
      <c r="DI138" s="60"/>
      <c r="DK138" s="3">
        <v>1</v>
      </c>
      <c r="DM138" s="3">
        <v>4</v>
      </c>
      <c r="DN138" s="3">
        <v>5</v>
      </c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</row>
    <row r="139" spans="1:159" s="3" customFormat="1">
      <c r="A139" s="56">
        <v>16</v>
      </c>
      <c r="B139" s="58">
        <v>80030207</v>
      </c>
      <c r="C139" s="59" t="s">
        <v>325</v>
      </c>
      <c r="D139" s="75" t="s">
        <v>323</v>
      </c>
      <c r="E139" s="60" t="s">
        <v>324</v>
      </c>
      <c r="F139" s="60" t="s">
        <v>106</v>
      </c>
      <c r="G139" s="60" t="s">
        <v>107</v>
      </c>
      <c r="H139" s="60" t="s">
        <v>108</v>
      </c>
      <c r="I139" s="56">
        <v>40</v>
      </c>
      <c r="J139" s="56" t="s">
        <v>116</v>
      </c>
      <c r="K139" s="56" t="s">
        <v>110</v>
      </c>
      <c r="L139" s="61">
        <v>0</v>
      </c>
      <c r="M139" s="62">
        <f t="shared" si="81"/>
        <v>0</v>
      </c>
      <c r="N139" s="61">
        <v>3</v>
      </c>
      <c r="O139" s="62">
        <f t="shared" si="82"/>
        <v>1</v>
      </c>
      <c r="P139" s="61">
        <v>10</v>
      </c>
      <c r="Q139" s="62">
        <f t="shared" si="83"/>
        <v>1</v>
      </c>
      <c r="R139" s="61">
        <v>9</v>
      </c>
      <c r="S139" s="63">
        <f t="shared" si="84"/>
        <v>1</v>
      </c>
      <c r="T139" s="61">
        <v>8</v>
      </c>
      <c r="U139" s="63">
        <f t="shared" si="85"/>
        <v>1</v>
      </c>
      <c r="V139" s="61">
        <v>12</v>
      </c>
      <c r="W139" s="63">
        <f t="shared" si="86"/>
        <v>1</v>
      </c>
      <c r="X139" s="61">
        <v>14</v>
      </c>
      <c r="Y139" s="63">
        <f t="shared" si="87"/>
        <v>1</v>
      </c>
      <c r="Z139" s="61">
        <v>12</v>
      </c>
      <c r="AA139" s="63">
        <f t="shared" si="88"/>
        <v>1</v>
      </c>
      <c r="AB139" s="61">
        <v>8</v>
      </c>
      <c r="AC139" s="63">
        <f t="shared" si="89"/>
        <v>1</v>
      </c>
      <c r="AD139" s="64">
        <v>0</v>
      </c>
      <c r="AE139" s="65">
        <f t="shared" si="90"/>
        <v>0</v>
      </c>
      <c r="AF139" s="64">
        <v>0</v>
      </c>
      <c r="AG139" s="65">
        <f t="shared" si="91"/>
        <v>0</v>
      </c>
      <c r="AH139" s="64">
        <v>0</v>
      </c>
      <c r="AI139" s="65">
        <f t="shared" si="92"/>
        <v>0</v>
      </c>
      <c r="AJ139" s="64"/>
      <c r="AK139" s="65">
        <f t="shared" si="93"/>
        <v>0</v>
      </c>
      <c r="AL139" s="64"/>
      <c r="AM139" s="65">
        <f t="shared" si="94"/>
        <v>0</v>
      </c>
      <c r="AN139" s="64"/>
      <c r="AO139" s="65">
        <f t="shared" si="95"/>
        <v>0</v>
      </c>
      <c r="AP139" s="66">
        <f t="shared" si="96"/>
        <v>76</v>
      </c>
      <c r="AQ139" s="66">
        <f t="shared" si="97"/>
        <v>8</v>
      </c>
      <c r="AR139" s="56">
        <v>1</v>
      </c>
      <c r="AS139" s="56"/>
      <c r="AT139" s="56">
        <v>3</v>
      </c>
      <c r="AU139" s="67">
        <f t="shared" si="98"/>
        <v>4</v>
      </c>
      <c r="AV139" s="68">
        <f t="shared" si="99"/>
        <v>1</v>
      </c>
      <c r="AW139" s="68">
        <f t="shared" si="100"/>
        <v>0</v>
      </c>
      <c r="AX139" s="14">
        <f t="shared" si="101"/>
        <v>6</v>
      </c>
      <c r="AY139" s="67">
        <f t="shared" si="102"/>
        <v>7</v>
      </c>
      <c r="AZ139" s="69">
        <f t="shared" si="103"/>
        <v>0</v>
      </c>
      <c r="BA139" s="69">
        <f t="shared" si="104"/>
        <v>0</v>
      </c>
      <c r="BB139" s="69">
        <f t="shared" si="105"/>
        <v>-3</v>
      </c>
      <c r="BC139" s="67">
        <f t="shared" si="106"/>
        <v>-3</v>
      </c>
      <c r="BD139" s="70">
        <f t="shared" si="107"/>
        <v>-42.857142857142854</v>
      </c>
      <c r="BE139" s="70">
        <f t="shared" si="108"/>
        <v>-50</v>
      </c>
      <c r="BF139" s="71"/>
      <c r="BG139" s="71"/>
      <c r="BH139" s="71"/>
      <c r="BI139" s="54">
        <f t="shared" si="109"/>
        <v>0</v>
      </c>
      <c r="BJ139" s="18">
        <f t="shared" si="110"/>
        <v>4</v>
      </c>
      <c r="BK139" s="18"/>
      <c r="BL139" s="18">
        <f t="shared" si="111"/>
        <v>4</v>
      </c>
      <c r="BM139" s="18">
        <f t="shared" si="112"/>
        <v>-3</v>
      </c>
      <c r="BN139" s="18">
        <f t="shared" si="113"/>
        <v>-42.857142857142854</v>
      </c>
      <c r="BO139" s="73"/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>BC139+BQ139</f>
        <v>-3</v>
      </c>
      <c r="CW139" s="173">
        <f t="shared" si="114"/>
        <v>-42.857142857142854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2</v>
      </c>
      <c r="DN139" s="3">
        <v>3</v>
      </c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</row>
    <row r="140" spans="1:159" s="3" customFormat="1">
      <c r="A140" s="56">
        <v>70</v>
      </c>
      <c r="B140" s="58">
        <v>80030237</v>
      </c>
      <c r="C140" s="59" t="s">
        <v>360</v>
      </c>
      <c r="D140" s="75" t="s">
        <v>324</v>
      </c>
      <c r="E140" s="60" t="s">
        <v>324</v>
      </c>
      <c r="F140" s="60" t="s">
        <v>106</v>
      </c>
      <c r="G140" s="60" t="s">
        <v>107</v>
      </c>
      <c r="H140" s="60" t="s">
        <v>108</v>
      </c>
      <c r="I140" s="56">
        <v>35</v>
      </c>
      <c r="J140" s="56" t="s">
        <v>116</v>
      </c>
      <c r="K140" s="56" t="s">
        <v>110</v>
      </c>
      <c r="L140" s="61">
        <v>0</v>
      </c>
      <c r="M140" s="62">
        <f t="shared" si="81"/>
        <v>0</v>
      </c>
      <c r="N140" s="61">
        <v>4</v>
      </c>
      <c r="O140" s="62">
        <f t="shared" si="82"/>
        <v>1</v>
      </c>
      <c r="P140" s="61">
        <v>11</v>
      </c>
      <c r="Q140" s="62">
        <f t="shared" si="83"/>
        <v>1</v>
      </c>
      <c r="R140" s="61">
        <v>7</v>
      </c>
      <c r="S140" s="63">
        <f t="shared" si="84"/>
        <v>1</v>
      </c>
      <c r="T140" s="61">
        <v>7</v>
      </c>
      <c r="U140" s="63">
        <f t="shared" si="85"/>
        <v>1</v>
      </c>
      <c r="V140" s="61">
        <v>15</v>
      </c>
      <c r="W140" s="63">
        <f t="shared" si="86"/>
        <v>1</v>
      </c>
      <c r="X140" s="61">
        <v>7</v>
      </c>
      <c r="Y140" s="63">
        <f t="shared" si="87"/>
        <v>1</v>
      </c>
      <c r="Z140" s="61">
        <v>17</v>
      </c>
      <c r="AA140" s="63">
        <f t="shared" si="88"/>
        <v>1</v>
      </c>
      <c r="AB140" s="61">
        <v>8</v>
      </c>
      <c r="AC140" s="63">
        <f t="shared" si="89"/>
        <v>1</v>
      </c>
      <c r="AD140" s="64">
        <v>0</v>
      </c>
      <c r="AE140" s="65">
        <f t="shared" si="90"/>
        <v>0</v>
      </c>
      <c r="AF140" s="64">
        <v>0</v>
      </c>
      <c r="AG140" s="65">
        <f t="shared" si="91"/>
        <v>0</v>
      </c>
      <c r="AH140" s="64">
        <v>0</v>
      </c>
      <c r="AI140" s="65">
        <f t="shared" si="92"/>
        <v>0</v>
      </c>
      <c r="AJ140" s="64"/>
      <c r="AK140" s="65">
        <f t="shared" si="93"/>
        <v>0</v>
      </c>
      <c r="AL140" s="64"/>
      <c r="AM140" s="65">
        <f t="shared" si="94"/>
        <v>0</v>
      </c>
      <c r="AN140" s="64"/>
      <c r="AO140" s="65">
        <f t="shared" si="95"/>
        <v>0</v>
      </c>
      <c r="AP140" s="66">
        <f t="shared" si="96"/>
        <v>76</v>
      </c>
      <c r="AQ140" s="66">
        <f t="shared" si="97"/>
        <v>8</v>
      </c>
      <c r="AR140" s="56">
        <v>1</v>
      </c>
      <c r="AS140" s="56"/>
      <c r="AT140" s="56">
        <v>3</v>
      </c>
      <c r="AU140" s="67">
        <f t="shared" si="98"/>
        <v>4</v>
      </c>
      <c r="AV140" s="68">
        <f t="shared" si="99"/>
        <v>1</v>
      </c>
      <c r="AW140" s="68">
        <f t="shared" si="100"/>
        <v>0</v>
      </c>
      <c r="AX140" s="14">
        <f t="shared" si="101"/>
        <v>6</v>
      </c>
      <c r="AY140" s="67">
        <f t="shared" si="102"/>
        <v>7</v>
      </c>
      <c r="AZ140" s="69">
        <f t="shared" si="103"/>
        <v>0</v>
      </c>
      <c r="BA140" s="69">
        <f t="shared" si="104"/>
        <v>0</v>
      </c>
      <c r="BB140" s="69">
        <f t="shared" si="105"/>
        <v>-3</v>
      </c>
      <c r="BC140" s="67">
        <f t="shared" si="106"/>
        <v>-3</v>
      </c>
      <c r="BD140" s="70">
        <f t="shared" si="107"/>
        <v>-42.857142857142854</v>
      </c>
      <c r="BE140" s="70">
        <f t="shared" si="108"/>
        <v>-50</v>
      </c>
      <c r="BF140" s="71"/>
      <c r="BG140" s="71"/>
      <c r="BH140" s="71">
        <v>1</v>
      </c>
      <c r="BI140" s="54">
        <f t="shared" si="109"/>
        <v>1</v>
      </c>
      <c r="BJ140" s="18">
        <f t="shared" si="110"/>
        <v>3</v>
      </c>
      <c r="BK140" s="18"/>
      <c r="BL140" s="18">
        <f t="shared" si="111"/>
        <v>3</v>
      </c>
      <c r="BM140" s="18">
        <f t="shared" si="112"/>
        <v>-4</v>
      </c>
      <c r="BN140" s="18">
        <f t="shared" si="113"/>
        <v>-57.142857142857139</v>
      </c>
      <c r="BO140" s="73"/>
      <c r="BP140" s="55"/>
      <c r="BQ140" s="74">
        <v>1</v>
      </c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>BC140+BQ140</f>
        <v>-2</v>
      </c>
      <c r="CW140" s="173">
        <f t="shared" si="114"/>
        <v>-28.571428571428569</v>
      </c>
      <c r="CX140" s="60"/>
      <c r="CY140" s="60"/>
      <c r="CZ140" s="60"/>
      <c r="DA140" s="60"/>
      <c r="DB140" s="60"/>
      <c r="DC140" s="75"/>
      <c r="DD140" s="60"/>
      <c r="DE140" s="75"/>
      <c r="DF140" s="60"/>
      <c r="DG140" s="60"/>
      <c r="DH140" s="60"/>
      <c r="DI140" s="60"/>
      <c r="DK140" s="3">
        <v>1</v>
      </c>
      <c r="DM140" s="3">
        <v>4</v>
      </c>
      <c r="DN140" s="3">
        <v>5</v>
      </c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</row>
    <row r="141" spans="1:159" s="3" customFormat="1">
      <c r="A141" s="56">
        <v>100</v>
      </c>
      <c r="B141" s="58">
        <v>80030142</v>
      </c>
      <c r="C141" s="59" t="s">
        <v>260</v>
      </c>
      <c r="D141" s="75" t="s">
        <v>261</v>
      </c>
      <c r="E141" s="60" t="s">
        <v>214</v>
      </c>
      <c r="F141" s="60" t="s">
        <v>106</v>
      </c>
      <c r="G141" s="60" t="s">
        <v>107</v>
      </c>
      <c r="H141" s="60" t="s">
        <v>108</v>
      </c>
      <c r="I141" s="56">
        <v>34</v>
      </c>
      <c r="J141" s="56" t="s">
        <v>116</v>
      </c>
      <c r="K141" s="56" t="s">
        <v>110</v>
      </c>
      <c r="L141" s="61">
        <v>0</v>
      </c>
      <c r="M141" s="62">
        <f t="shared" si="81"/>
        <v>0</v>
      </c>
      <c r="N141" s="61">
        <v>4</v>
      </c>
      <c r="O141" s="62">
        <f t="shared" si="82"/>
        <v>1</v>
      </c>
      <c r="P141" s="61">
        <v>6</v>
      </c>
      <c r="Q141" s="62">
        <f t="shared" si="83"/>
        <v>1</v>
      </c>
      <c r="R141" s="61">
        <v>8</v>
      </c>
      <c r="S141" s="63">
        <f t="shared" si="84"/>
        <v>1</v>
      </c>
      <c r="T141" s="61">
        <v>10</v>
      </c>
      <c r="U141" s="63">
        <f t="shared" si="85"/>
        <v>1</v>
      </c>
      <c r="V141" s="61">
        <v>10</v>
      </c>
      <c r="W141" s="63">
        <f t="shared" si="86"/>
        <v>1</v>
      </c>
      <c r="X141" s="61">
        <v>11</v>
      </c>
      <c r="Y141" s="63">
        <f t="shared" si="87"/>
        <v>1</v>
      </c>
      <c r="Z141" s="61">
        <v>12</v>
      </c>
      <c r="AA141" s="63">
        <f t="shared" si="88"/>
        <v>1</v>
      </c>
      <c r="AB141" s="61">
        <v>12</v>
      </c>
      <c r="AC141" s="63">
        <f t="shared" si="89"/>
        <v>1</v>
      </c>
      <c r="AD141" s="64">
        <v>0</v>
      </c>
      <c r="AE141" s="65">
        <f t="shared" si="90"/>
        <v>0</v>
      </c>
      <c r="AF141" s="64">
        <v>0</v>
      </c>
      <c r="AG141" s="65">
        <f t="shared" si="91"/>
        <v>0</v>
      </c>
      <c r="AH141" s="64">
        <v>0</v>
      </c>
      <c r="AI141" s="65">
        <f t="shared" si="92"/>
        <v>0</v>
      </c>
      <c r="AJ141" s="64"/>
      <c r="AK141" s="65">
        <f t="shared" si="93"/>
        <v>0</v>
      </c>
      <c r="AL141" s="64"/>
      <c r="AM141" s="65">
        <f t="shared" si="94"/>
        <v>0</v>
      </c>
      <c r="AN141" s="64"/>
      <c r="AO141" s="65">
        <f t="shared" si="95"/>
        <v>0</v>
      </c>
      <c r="AP141" s="66">
        <f t="shared" si="96"/>
        <v>73</v>
      </c>
      <c r="AQ141" s="66">
        <f t="shared" si="97"/>
        <v>8</v>
      </c>
      <c r="AR141" s="56">
        <v>1</v>
      </c>
      <c r="AS141" s="56"/>
      <c r="AT141" s="56">
        <v>4</v>
      </c>
      <c r="AU141" s="67">
        <f t="shared" si="98"/>
        <v>5</v>
      </c>
      <c r="AV141" s="68">
        <f t="shared" si="99"/>
        <v>1</v>
      </c>
      <c r="AW141" s="68">
        <f t="shared" si="100"/>
        <v>0</v>
      </c>
      <c r="AX141" s="14">
        <f t="shared" si="101"/>
        <v>6</v>
      </c>
      <c r="AY141" s="67">
        <f t="shared" si="102"/>
        <v>7</v>
      </c>
      <c r="AZ141" s="69">
        <f t="shared" si="103"/>
        <v>0</v>
      </c>
      <c r="BA141" s="69">
        <f t="shared" si="104"/>
        <v>0</v>
      </c>
      <c r="BB141" s="69">
        <f t="shared" si="105"/>
        <v>-2</v>
      </c>
      <c r="BC141" s="67">
        <f t="shared" si="106"/>
        <v>-2</v>
      </c>
      <c r="BD141" s="70">
        <f t="shared" si="107"/>
        <v>-28.571428571428569</v>
      </c>
      <c r="BE141" s="70">
        <f t="shared" si="108"/>
        <v>-33.333333333333329</v>
      </c>
      <c r="BF141" s="71"/>
      <c r="BG141" s="71"/>
      <c r="BH141" s="71"/>
      <c r="BI141" s="54">
        <f t="shared" si="109"/>
        <v>0</v>
      </c>
      <c r="BJ141" s="18">
        <f t="shared" si="110"/>
        <v>5</v>
      </c>
      <c r="BK141" s="18"/>
      <c r="BL141" s="18">
        <f t="shared" si="111"/>
        <v>5</v>
      </c>
      <c r="BM141" s="18">
        <f t="shared" si="112"/>
        <v>-2</v>
      </c>
      <c r="BN141" s="18">
        <f t="shared" si="113"/>
        <v>-28.571428571428569</v>
      </c>
      <c r="BO141" s="73"/>
      <c r="BP141" s="55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60"/>
      <c r="CV141" s="56">
        <f>BC141+BQ141</f>
        <v>-2</v>
      </c>
      <c r="CW141" s="173">
        <f t="shared" si="114"/>
        <v>-28.571428571428569</v>
      </c>
      <c r="CX141" s="60"/>
      <c r="CY141" s="60"/>
      <c r="CZ141" s="60"/>
      <c r="DA141" s="60"/>
      <c r="DB141" s="60"/>
      <c r="DC141" s="75"/>
      <c r="DD141" s="60"/>
      <c r="DE141" s="75"/>
      <c r="DF141" s="60"/>
      <c r="DG141" s="60"/>
      <c r="DH141" s="60"/>
      <c r="DI141" s="60"/>
      <c r="DK141" s="3">
        <v>1</v>
      </c>
      <c r="DM141" s="3">
        <v>4</v>
      </c>
      <c r="DN141" s="3">
        <v>5</v>
      </c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</row>
    <row r="142" spans="1:159" s="3" customFormat="1">
      <c r="A142" s="56">
        <v>69</v>
      </c>
      <c r="B142" s="58">
        <v>80030233</v>
      </c>
      <c r="C142" s="59" t="s">
        <v>355</v>
      </c>
      <c r="D142" s="75" t="s">
        <v>356</v>
      </c>
      <c r="E142" s="60" t="s">
        <v>324</v>
      </c>
      <c r="F142" s="60" t="s">
        <v>106</v>
      </c>
      <c r="G142" s="60" t="s">
        <v>107</v>
      </c>
      <c r="H142" s="60" t="s">
        <v>108</v>
      </c>
      <c r="I142" s="56">
        <v>40</v>
      </c>
      <c r="J142" s="56" t="s">
        <v>109</v>
      </c>
      <c r="K142" s="56" t="s">
        <v>110</v>
      </c>
      <c r="L142" s="61">
        <v>0</v>
      </c>
      <c r="M142" s="62">
        <f t="shared" si="81"/>
        <v>0</v>
      </c>
      <c r="N142" s="61">
        <v>8</v>
      </c>
      <c r="O142" s="62">
        <f t="shared" si="82"/>
        <v>1</v>
      </c>
      <c r="P142" s="61">
        <v>10</v>
      </c>
      <c r="Q142" s="62">
        <f t="shared" si="83"/>
        <v>1</v>
      </c>
      <c r="R142" s="61">
        <v>10</v>
      </c>
      <c r="S142" s="63">
        <f t="shared" si="84"/>
        <v>1</v>
      </c>
      <c r="T142" s="61">
        <v>9</v>
      </c>
      <c r="U142" s="63">
        <f t="shared" si="85"/>
        <v>1</v>
      </c>
      <c r="V142" s="61">
        <v>14</v>
      </c>
      <c r="W142" s="63">
        <f t="shared" si="86"/>
        <v>1</v>
      </c>
      <c r="X142" s="61">
        <v>7</v>
      </c>
      <c r="Y142" s="63">
        <f t="shared" si="87"/>
        <v>1</v>
      </c>
      <c r="Z142" s="61">
        <v>6</v>
      </c>
      <c r="AA142" s="63">
        <f t="shared" si="88"/>
        <v>1</v>
      </c>
      <c r="AB142" s="61">
        <v>8</v>
      </c>
      <c r="AC142" s="63">
        <f t="shared" si="89"/>
        <v>1</v>
      </c>
      <c r="AD142" s="64">
        <v>0</v>
      </c>
      <c r="AE142" s="65">
        <f t="shared" si="90"/>
        <v>0</v>
      </c>
      <c r="AF142" s="64">
        <v>0</v>
      </c>
      <c r="AG142" s="65">
        <f t="shared" si="91"/>
        <v>0</v>
      </c>
      <c r="AH142" s="64">
        <v>0</v>
      </c>
      <c r="AI142" s="65">
        <f t="shared" si="92"/>
        <v>0</v>
      </c>
      <c r="AJ142" s="64"/>
      <c r="AK142" s="65">
        <f t="shared" si="93"/>
        <v>0</v>
      </c>
      <c r="AL142" s="64"/>
      <c r="AM142" s="65">
        <f t="shared" si="94"/>
        <v>0</v>
      </c>
      <c r="AN142" s="64"/>
      <c r="AO142" s="65">
        <f t="shared" si="95"/>
        <v>0</v>
      </c>
      <c r="AP142" s="66">
        <f t="shared" si="96"/>
        <v>72</v>
      </c>
      <c r="AQ142" s="66">
        <f t="shared" si="97"/>
        <v>8</v>
      </c>
      <c r="AR142" s="56">
        <v>1</v>
      </c>
      <c r="AS142" s="56"/>
      <c r="AT142" s="56">
        <v>3</v>
      </c>
      <c r="AU142" s="67">
        <f t="shared" si="98"/>
        <v>4</v>
      </c>
      <c r="AV142" s="68">
        <f t="shared" si="99"/>
        <v>1</v>
      </c>
      <c r="AW142" s="68">
        <f t="shared" si="100"/>
        <v>0</v>
      </c>
      <c r="AX142" s="14">
        <f t="shared" si="101"/>
        <v>6</v>
      </c>
      <c r="AY142" s="67">
        <f t="shared" si="102"/>
        <v>7</v>
      </c>
      <c r="AZ142" s="69">
        <f t="shared" si="103"/>
        <v>0</v>
      </c>
      <c r="BA142" s="69">
        <f t="shared" si="104"/>
        <v>0</v>
      </c>
      <c r="BB142" s="69">
        <f t="shared" si="105"/>
        <v>-3</v>
      </c>
      <c r="BC142" s="67">
        <f t="shared" si="106"/>
        <v>-3</v>
      </c>
      <c r="BD142" s="70">
        <f t="shared" si="107"/>
        <v>-42.857142857142854</v>
      </c>
      <c r="BE142" s="70">
        <f t="shared" si="108"/>
        <v>-50</v>
      </c>
      <c r="BF142" s="71"/>
      <c r="BG142" s="71"/>
      <c r="BH142" s="71"/>
      <c r="BI142" s="54">
        <f t="shared" si="109"/>
        <v>0</v>
      </c>
      <c r="BJ142" s="18">
        <f t="shared" si="110"/>
        <v>4</v>
      </c>
      <c r="BK142" s="18"/>
      <c r="BL142" s="18">
        <f t="shared" si="111"/>
        <v>4</v>
      </c>
      <c r="BM142" s="18">
        <f t="shared" si="112"/>
        <v>-3</v>
      </c>
      <c r="BN142" s="18">
        <f t="shared" si="113"/>
        <v>-42.857142857142854</v>
      </c>
      <c r="BO142" s="73"/>
      <c r="BP142" s="55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60">
        <v>1</v>
      </c>
      <c r="CV142" s="56">
        <f>BC142+CU142</f>
        <v>-2</v>
      </c>
      <c r="CW142" s="173">
        <f t="shared" si="114"/>
        <v>-28.571428571428569</v>
      </c>
      <c r="CX142" s="60"/>
      <c r="CY142" s="60"/>
      <c r="CZ142" s="60"/>
      <c r="DA142" s="60"/>
      <c r="DB142" s="60"/>
      <c r="DC142" s="75"/>
      <c r="DD142" s="60"/>
      <c r="DE142" s="75"/>
      <c r="DF142" s="60"/>
      <c r="DG142" s="60"/>
      <c r="DH142" s="60"/>
      <c r="DI142" s="60"/>
      <c r="DK142" s="3">
        <v>1</v>
      </c>
      <c r="DM142" s="3">
        <v>3</v>
      </c>
      <c r="DN142" s="3">
        <v>4</v>
      </c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</row>
    <row r="143" spans="1:159" s="3" customFormat="1">
      <c r="A143" s="56">
        <v>104</v>
      </c>
      <c r="B143" s="58">
        <v>80030220</v>
      </c>
      <c r="C143" s="59" t="s">
        <v>339</v>
      </c>
      <c r="D143" s="75" t="s">
        <v>337</v>
      </c>
      <c r="E143" s="60" t="s">
        <v>324</v>
      </c>
      <c r="F143" s="60" t="s">
        <v>106</v>
      </c>
      <c r="G143" s="60" t="s">
        <v>107</v>
      </c>
      <c r="H143" s="60" t="s">
        <v>108</v>
      </c>
      <c r="I143" s="56">
        <v>21</v>
      </c>
      <c r="J143" s="56" t="s">
        <v>116</v>
      </c>
      <c r="K143" s="56" t="s">
        <v>110</v>
      </c>
      <c r="L143" s="61">
        <v>0</v>
      </c>
      <c r="M143" s="62">
        <f t="shared" si="81"/>
        <v>0</v>
      </c>
      <c r="N143" s="61">
        <v>3</v>
      </c>
      <c r="O143" s="62">
        <f t="shared" si="82"/>
        <v>1</v>
      </c>
      <c r="P143" s="61">
        <v>6</v>
      </c>
      <c r="Q143" s="62">
        <f t="shared" si="83"/>
        <v>1</v>
      </c>
      <c r="R143" s="61">
        <v>5</v>
      </c>
      <c r="S143" s="63">
        <f t="shared" si="84"/>
        <v>1</v>
      </c>
      <c r="T143" s="61">
        <v>11</v>
      </c>
      <c r="U143" s="63">
        <f t="shared" si="85"/>
        <v>1</v>
      </c>
      <c r="V143" s="61">
        <v>11</v>
      </c>
      <c r="W143" s="63">
        <f t="shared" si="86"/>
        <v>1</v>
      </c>
      <c r="X143" s="61">
        <v>8</v>
      </c>
      <c r="Y143" s="63">
        <f t="shared" si="87"/>
        <v>1</v>
      </c>
      <c r="Z143" s="61">
        <v>16</v>
      </c>
      <c r="AA143" s="63">
        <f t="shared" si="88"/>
        <v>1</v>
      </c>
      <c r="AB143" s="61">
        <v>12</v>
      </c>
      <c r="AC143" s="63">
        <f t="shared" si="89"/>
        <v>1</v>
      </c>
      <c r="AD143" s="64">
        <v>0</v>
      </c>
      <c r="AE143" s="65">
        <f t="shared" si="90"/>
        <v>0</v>
      </c>
      <c r="AF143" s="64">
        <v>0</v>
      </c>
      <c r="AG143" s="65">
        <f t="shared" si="91"/>
        <v>0</v>
      </c>
      <c r="AH143" s="64">
        <v>0</v>
      </c>
      <c r="AI143" s="65">
        <f t="shared" si="92"/>
        <v>0</v>
      </c>
      <c r="AJ143" s="64"/>
      <c r="AK143" s="65">
        <f t="shared" si="93"/>
        <v>0</v>
      </c>
      <c r="AL143" s="64"/>
      <c r="AM143" s="65">
        <f t="shared" si="94"/>
        <v>0</v>
      </c>
      <c r="AN143" s="64"/>
      <c r="AO143" s="65">
        <f t="shared" si="95"/>
        <v>0</v>
      </c>
      <c r="AP143" s="66">
        <f t="shared" si="96"/>
        <v>72</v>
      </c>
      <c r="AQ143" s="66">
        <f t="shared" si="97"/>
        <v>8</v>
      </c>
      <c r="AR143" s="56">
        <v>1</v>
      </c>
      <c r="AS143" s="56"/>
      <c r="AT143" s="56">
        <v>4</v>
      </c>
      <c r="AU143" s="67">
        <f t="shared" si="98"/>
        <v>5</v>
      </c>
      <c r="AV143" s="68">
        <f t="shared" si="99"/>
        <v>1</v>
      </c>
      <c r="AW143" s="68">
        <f t="shared" si="100"/>
        <v>0</v>
      </c>
      <c r="AX143" s="14">
        <f t="shared" si="101"/>
        <v>6</v>
      </c>
      <c r="AY143" s="67">
        <f t="shared" si="102"/>
        <v>7</v>
      </c>
      <c r="AZ143" s="69">
        <f t="shared" si="103"/>
        <v>0</v>
      </c>
      <c r="BA143" s="69">
        <f t="shared" si="104"/>
        <v>0</v>
      </c>
      <c r="BB143" s="69">
        <f t="shared" si="105"/>
        <v>-2</v>
      </c>
      <c r="BC143" s="67">
        <f t="shared" si="106"/>
        <v>-2</v>
      </c>
      <c r="BD143" s="70">
        <f t="shared" si="107"/>
        <v>-28.571428571428569</v>
      </c>
      <c r="BE143" s="70">
        <f t="shared" si="108"/>
        <v>-33.333333333333329</v>
      </c>
      <c r="BF143" s="71"/>
      <c r="BG143" s="71"/>
      <c r="BH143" s="71"/>
      <c r="BI143" s="54">
        <f t="shared" si="109"/>
        <v>0</v>
      </c>
      <c r="BJ143" s="18">
        <f t="shared" si="110"/>
        <v>5</v>
      </c>
      <c r="BK143" s="18"/>
      <c r="BL143" s="18">
        <f t="shared" si="111"/>
        <v>5</v>
      </c>
      <c r="BM143" s="18">
        <f t="shared" si="112"/>
        <v>-2</v>
      </c>
      <c r="BN143" s="18">
        <f t="shared" si="113"/>
        <v>-28.571428571428569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ref="CV143:CV149" si="115">BC143+BQ143</f>
        <v>-2</v>
      </c>
      <c r="CW143" s="173">
        <f t="shared" si="114"/>
        <v>-28.571428571428569</v>
      </c>
      <c r="CX143" s="60"/>
      <c r="CY143" s="60"/>
      <c r="CZ143" s="60"/>
      <c r="DA143" s="60"/>
      <c r="DB143" s="60"/>
      <c r="DC143" s="75"/>
      <c r="DD143" s="60"/>
      <c r="DE143" s="75">
        <v>1</v>
      </c>
      <c r="DF143" s="60"/>
      <c r="DG143" s="60"/>
      <c r="DH143" s="60"/>
      <c r="DI143" s="60"/>
      <c r="DK143" s="3">
        <v>1</v>
      </c>
      <c r="DM143" s="3">
        <v>4</v>
      </c>
      <c r="DN143" s="3">
        <v>5</v>
      </c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</row>
    <row r="144" spans="1:159" s="3" customFormat="1">
      <c r="A144" s="56">
        <v>62</v>
      </c>
      <c r="B144" s="58">
        <v>80030097</v>
      </c>
      <c r="C144" s="59" t="s">
        <v>217</v>
      </c>
      <c r="D144" s="75" t="s">
        <v>218</v>
      </c>
      <c r="E144" s="60" t="s">
        <v>214</v>
      </c>
      <c r="F144" s="60" t="s">
        <v>106</v>
      </c>
      <c r="G144" s="60" t="s">
        <v>107</v>
      </c>
      <c r="H144" s="60" t="s">
        <v>108</v>
      </c>
      <c r="I144" s="56">
        <v>50</v>
      </c>
      <c r="J144" s="56" t="s">
        <v>116</v>
      </c>
      <c r="K144" s="56" t="s">
        <v>110</v>
      </c>
      <c r="L144" s="61">
        <v>5</v>
      </c>
      <c r="M144" s="62">
        <f t="shared" si="81"/>
        <v>1</v>
      </c>
      <c r="N144" s="61">
        <v>9</v>
      </c>
      <c r="O144" s="62">
        <f t="shared" si="82"/>
        <v>1</v>
      </c>
      <c r="P144" s="61">
        <v>13</v>
      </c>
      <c r="Q144" s="62">
        <f t="shared" si="83"/>
        <v>1</v>
      </c>
      <c r="R144" s="61">
        <v>7</v>
      </c>
      <c r="S144" s="63">
        <f t="shared" si="84"/>
        <v>1</v>
      </c>
      <c r="T144" s="61">
        <v>6</v>
      </c>
      <c r="U144" s="63">
        <f t="shared" si="85"/>
        <v>1</v>
      </c>
      <c r="V144" s="61">
        <v>7</v>
      </c>
      <c r="W144" s="63">
        <f t="shared" si="86"/>
        <v>1</v>
      </c>
      <c r="X144" s="61">
        <v>7</v>
      </c>
      <c r="Y144" s="63">
        <f t="shared" si="87"/>
        <v>1</v>
      </c>
      <c r="Z144" s="61">
        <v>11</v>
      </c>
      <c r="AA144" s="63">
        <f t="shared" si="88"/>
        <v>1</v>
      </c>
      <c r="AB144" s="61">
        <v>6</v>
      </c>
      <c r="AC144" s="63">
        <f t="shared" si="89"/>
        <v>1</v>
      </c>
      <c r="AD144" s="64">
        <v>0</v>
      </c>
      <c r="AE144" s="65">
        <f t="shared" si="90"/>
        <v>0</v>
      </c>
      <c r="AF144" s="64">
        <v>0</v>
      </c>
      <c r="AG144" s="65">
        <f t="shared" si="91"/>
        <v>0</v>
      </c>
      <c r="AH144" s="64">
        <v>0</v>
      </c>
      <c r="AI144" s="65">
        <f t="shared" si="92"/>
        <v>0</v>
      </c>
      <c r="AJ144" s="64"/>
      <c r="AK144" s="65">
        <f t="shared" si="93"/>
        <v>0</v>
      </c>
      <c r="AL144" s="64"/>
      <c r="AM144" s="65">
        <f t="shared" si="94"/>
        <v>0</v>
      </c>
      <c r="AN144" s="64"/>
      <c r="AO144" s="65">
        <f t="shared" si="95"/>
        <v>0</v>
      </c>
      <c r="AP144" s="66">
        <f t="shared" si="96"/>
        <v>71</v>
      </c>
      <c r="AQ144" s="66">
        <f t="shared" si="97"/>
        <v>9</v>
      </c>
      <c r="AR144" s="56">
        <v>1</v>
      </c>
      <c r="AS144" s="56"/>
      <c r="AT144" s="56">
        <v>3</v>
      </c>
      <c r="AU144" s="67">
        <f t="shared" si="98"/>
        <v>4</v>
      </c>
      <c r="AV144" s="68">
        <f t="shared" si="99"/>
        <v>1</v>
      </c>
      <c r="AW144" s="68">
        <f t="shared" si="100"/>
        <v>0</v>
      </c>
      <c r="AX144" s="14">
        <f t="shared" si="101"/>
        <v>6</v>
      </c>
      <c r="AY144" s="67">
        <f t="shared" si="102"/>
        <v>7</v>
      </c>
      <c r="AZ144" s="69">
        <f t="shared" si="103"/>
        <v>0</v>
      </c>
      <c r="BA144" s="69">
        <f t="shared" si="104"/>
        <v>0</v>
      </c>
      <c r="BB144" s="69">
        <f t="shared" si="105"/>
        <v>-3</v>
      </c>
      <c r="BC144" s="67">
        <f t="shared" si="106"/>
        <v>-3</v>
      </c>
      <c r="BD144" s="70">
        <f t="shared" si="107"/>
        <v>-42.857142857142854</v>
      </c>
      <c r="BE144" s="70">
        <f t="shared" si="108"/>
        <v>-50</v>
      </c>
      <c r="BF144" s="71"/>
      <c r="BG144" s="71"/>
      <c r="BH144" s="71"/>
      <c r="BI144" s="54">
        <f t="shared" si="109"/>
        <v>0</v>
      </c>
      <c r="BJ144" s="18">
        <f t="shared" si="110"/>
        <v>4</v>
      </c>
      <c r="BK144" s="18"/>
      <c r="BL144" s="18">
        <f t="shared" si="111"/>
        <v>4</v>
      </c>
      <c r="BM144" s="18">
        <f t="shared" si="112"/>
        <v>-3</v>
      </c>
      <c r="BN144" s="18">
        <f t="shared" si="113"/>
        <v>-42.857142857142854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115"/>
        <v>-3</v>
      </c>
      <c r="CW144" s="173">
        <f t="shared" si="114"/>
        <v>-42.857142857142854</v>
      </c>
      <c r="CX144" s="60"/>
      <c r="CY144" s="60"/>
      <c r="CZ144" s="60"/>
      <c r="DA144" s="60"/>
      <c r="DB144" s="60"/>
      <c r="DC144" s="75">
        <v>1</v>
      </c>
      <c r="DD144" s="60"/>
      <c r="DE144" s="75"/>
      <c r="DF144" s="60"/>
      <c r="DG144" s="60"/>
      <c r="DH144" s="60"/>
      <c r="DI144" s="60"/>
      <c r="DK144" s="3">
        <v>1</v>
      </c>
      <c r="DM144" s="3">
        <v>3</v>
      </c>
      <c r="DN144" s="3">
        <v>4</v>
      </c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</row>
    <row r="145" spans="1:159" s="3" customFormat="1">
      <c r="A145" s="56">
        <v>54</v>
      </c>
      <c r="B145" s="58">
        <v>80030057</v>
      </c>
      <c r="C145" s="59" t="s">
        <v>170</v>
      </c>
      <c r="D145" s="75" t="s">
        <v>171</v>
      </c>
      <c r="E145" s="60" t="s">
        <v>153</v>
      </c>
      <c r="F145" s="60" t="s">
        <v>106</v>
      </c>
      <c r="G145" s="60" t="s">
        <v>107</v>
      </c>
      <c r="H145" s="60" t="s">
        <v>108</v>
      </c>
      <c r="I145" s="56">
        <v>50</v>
      </c>
      <c r="J145" s="56" t="s">
        <v>116</v>
      </c>
      <c r="K145" s="56" t="s">
        <v>110</v>
      </c>
      <c r="L145" s="61">
        <v>0</v>
      </c>
      <c r="M145" s="62">
        <f t="shared" si="81"/>
        <v>0</v>
      </c>
      <c r="N145" s="61">
        <v>8</v>
      </c>
      <c r="O145" s="62">
        <f t="shared" si="82"/>
        <v>1</v>
      </c>
      <c r="P145" s="61">
        <v>6</v>
      </c>
      <c r="Q145" s="62">
        <f t="shared" si="83"/>
        <v>1</v>
      </c>
      <c r="R145" s="61">
        <v>10</v>
      </c>
      <c r="S145" s="63">
        <f t="shared" si="84"/>
        <v>1</v>
      </c>
      <c r="T145" s="61">
        <v>9</v>
      </c>
      <c r="U145" s="63">
        <f t="shared" si="85"/>
        <v>1</v>
      </c>
      <c r="V145" s="61">
        <v>9</v>
      </c>
      <c r="W145" s="63">
        <f t="shared" si="86"/>
        <v>1</v>
      </c>
      <c r="X145" s="61">
        <v>6</v>
      </c>
      <c r="Y145" s="63">
        <f t="shared" si="87"/>
        <v>1</v>
      </c>
      <c r="Z145" s="61">
        <v>9</v>
      </c>
      <c r="AA145" s="63">
        <f t="shared" si="88"/>
        <v>1</v>
      </c>
      <c r="AB145" s="61">
        <v>13</v>
      </c>
      <c r="AC145" s="63">
        <f t="shared" si="89"/>
        <v>1</v>
      </c>
      <c r="AD145" s="64">
        <v>0</v>
      </c>
      <c r="AE145" s="65">
        <f t="shared" si="90"/>
        <v>0</v>
      </c>
      <c r="AF145" s="64">
        <v>0</v>
      </c>
      <c r="AG145" s="65">
        <f t="shared" si="91"/>
        <v>0</v>
      </c>
      <c r="AH145" s="64">
        <v>0</v>
      </c>
      <c r="AI145" s="65">
        <f t="shared" si="92"/>
        <v>0</v>
      </c>
      <c r="AJ145" s="64"/>
      <c r="AK145" s="65">
        <f t="shared" si="93"/>
        <v>0</v>
      </c>
      <c r="AL145" s="64"/>
      <c r="AM145" s="65">
        <f t="shared" si="94"/>
        <v>0</v>
      </c>
      <c r="AN145" s="64"/>
      <c r="AO145" s="65">
        <f t="shared" si="95"/>
        <v>0</v>
      </c>
      <c r="AP145" s="66">
        <f t="shared" si="96"/>
        <v>70</v>
      </c>
      <c r="AQ145" s="66">
        <f t="shared" si="97"/>
        <v>8</v>
      </c>
      <c r="AR145" s="56">
        <v>1</v>
      </c>
      <c r="AS145" s="56"/>
      <c r="AT145" s="56">
        <v>3</v>
      </c>
      <c r="AU145" s="67">
        <f t="shared" si="98"/>
        <v>4</v>
      </c>
      <c r="AV145" s="68">
        <f t="shared" si="99"/>
        <v>1</v>
      </c>
      <c r="AW145" s="68">
        <f t="shared" si="100"/>
        <v>0</v>
      </c>
      <c r="AX145" s="14">
        <f t="shared" si="101"/>
        <v>6</v>
      </c>
      <c r="AY145" s="67">
        <f t="shared" si="102"/>
        <v>7</v>
      </c>
      <c r="AZ145" s="69">
        <f t="shared" si="103"/>
        <v>0</v>
      </c>
      <c r="BA145" s="69">
        <f t="shared" si="104"/>
        <v>0</v>
      </c>
      <c r="BB145" s="69">
        <f t="shared" si="105"/>
        <v>-3</v>
      </c>
      <c r="BC145" s="67">
        <f t="shared" si="106"/>
        <v>-3</v>
      </c>
      <c r="BD145" s="70">
        <f t="shared" si="107"/>
        <v>-42.857142857142854</v>
      </c>
      <c r="BE145" s="70">
        <f t="shared" si="108"/>
        <v>-50</v>
      </c>
      <c r="BF145" s="71"/>
      <c r="BG145" s="71"/>
      <c r="BH145" s="71"/>
      <c r="BI145" s="54">
        <f t="shared" si="109"/>
        <v>0</v>
      </c>
      <c r="BJ145" s="18">
        <f t="shared" si="110"/>
        <v>4</v>
      </c>
      <c r="BK145" s="18"/>
      <c r="BL145" s="18">
        <f t="shared" si="111"/>
        <v>4</v>
      </c>
      <c r="BM145" s="18">
        <f t="shared" si="112"/>
        <v>-3</v>
      </c>
      <c r="BN145" s="18">
        <f t="shared" si="113"/>
        <v>-42.857142857142854</v>
      </c>
      <c r="BO145" s="73"/>
      <c r="BP145" s="55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115"/>
        <v>-3</v>
      </c>
      <c r="CW145" s="173">
        <f t="shared" si="114"/>
        <v>-42.857142857142854</v>
      </c>
      <c r="CX145" s="60"/>
      <c r="CY145" s="60"/>
      <c r="CZ145" s="60"/>
      <c r="DA145" s="60"/>
      <c r="DB145" s="60"/>
      <c r="DC145" s="75"/>
      <c r="DD145" s="60"/>
      <c r="DE145" s="75"/>
      <c r="DF145" s="60"/>
      <c r="DG145" s="60"/>
      <c r="DH145" s="60"/>
      <c r="DI145" s="60"/>
      <c r="DK145" s="3">
        <v>1</v>
      </c>
      <c r="DM145" s="3">
        <v>3</v>
      </c>
      <c r="DN145" s="3">
        <v>4</v>
      </c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</row>
    <row r="146" spans="1:159" s="3" customFormat="1">
      <c r="A146" s="56">
        <v>150</v>
      </c>
      <c r="B146" s="58">
        <v>80030216</v>
      </c>
      <c r="C146" s="59" t="s">
        <v>335</v>
      </c>
      <c r="D146" s="75" t="s">
        <v>333</v>
      </c>
      <c r="E146" s="60" t="s">
        <v>324</v>
      </c>
      <c r="F146" s="60" t="s">
        <v>106</v>
      </c>
      <c r="G146" s="60" t="s">
        <v>107</v>
      </c>
      <c r="H146" s="60" t="s">
        <v>108</v>
      </c>
      <c r="I146" s="56">
        <v>45</v>
      </c>
      <c r="J146" s="56" t="s">
        <v>116</v>
      </c>
      <c r="K146" s="56" t="s">
        <v>110</v>
      </c>
      <c r="L146" s="61">
        <v>0</v>
      </c>
      <c r="M146" s="62">
        <f t="shared" si="81"/>
        <v>0</v>
      </c>
      <c r="N146" s="61">
        <v>5</v>
      </c>
      <c r="O146" s="62">
        <f t="shared" si="82"/>
        <v>1</v>
      </c>
      <c r="P146" s="61">
        <v>6</v>
      </c>
      <c r="Q146" s="62">
        <f t="shared" si="83"/>
        <v>1</v>
      </c>
      <c r="R146" s="61">
        <v>8</v>
      </c>
      <c r="S146" s="63">
        <f t="shared" si="84"/>
        <v>1</v>
      </c>
      <c r="T146" s="61">
        <v>9</v>
      </c>
      <c r="U146" s="63">
        <f t="shared" si="85"/>
        <v>1</v>
      </c>
      <c r="V146" s="61">
        <v>8</v>
      </c>
      <c r="W146" s="63">
        <f t="shared" si="86"/>
        <v>1</v>
      </c>
      <c r="X146" s="61">
        <v>9</v>
      </c>
      <c r="Y146" s="63">
        <f t="shared" si="87"/>
        <v>1</v>
      </c>
      <c r="Z146" s="61">
        <v>12</v>
      </c>
      <c r="AA146" s="63">
        <f t="shared" si="88"/>
        <v>1</v>
      </c>
      <c r="AB146" s="61">
        <v>13</v>
      </c>
      <c r="AC146" s="63">
        <f t="shared" si="89"/>
        <v>1</v>
      </c>
      <c r="AD146" s="64">
        <v>0</v>
      </c>
      <c r="AE146" s="65">
        <f t="shared" si="90"/>
        <v>0</v>
      </c>
      <c r="AF146" s="64">
        <v>0</v>
      </c>
      <c r="AG146" s="65">
        <f t="shared" si="91"/>
        <v>0</v>
      </c>
      <c r="AH146" s="64">
        <v>0</v>
      </c>
      <c r="AI146" s="65">
        <f t="shared" si="92"/>
        <v>0</v>
      </c>
      <c r="AJ146" s="64"/>
      <c r="AK146" s="65">
        <f t="shared" si="93"/>
        <v>0</v>
      </c>
      <c r="AL146" s="64"/>
      <c r="AM146" s="65">
        <f t="shared" si="94"/>
        <v>0</v>
      </c>
      <c r="AN146" s="64"/>
      <c r="AO146" s="65">
        <f t="shared" si="95"/>
        <v>0</v>
      </c>
      <c r="AP146" s="66">
        <f t="shared" si="96"/>
        <v>70</v>
      </c>
      <c r="AQ146" s="66">
        <f t="shared" si="97"/>
        <v>8</v>
      </c>
      <c r="AR146" s="56">
        <v>1</v>
      </c>
      <c r="AS146" s="56"/>
      <c r="AT146" s="56">
        <v>5</v>
      </c>
      <c r="AU146" s="67">
        <f t="shared" si="98"/>
        <v>6</v>
      </c>
      <c r="AV146" s="68">
        <f t="shared" si="99"/>
        <v>1</v>
      </c>
      <c r="AW146" s="68">
        <f t="shared" si="100"/>
        <v>0</v>
      </c>
      <c r="AX146" s="14">
        <f t="shared" si="101"/>
        <v>6</v>
      </c>
      <c r="AY146" s="67">
        <f t="shared" si="102"/>
        <v>7</v>
      </c>
      <c r="AZ146" s="69">
        <f t="shared" si="103"/>
        <v>0</v>
      </c>
      <c r="BA146" s="69">
        <f t="shared" si="104"/>
        <v>0</v>
      </c>
      <c r="BB146" s="69">
        <f t="shared" si="105"/>
        <v>-1</v>
      </c>
      <c r="BC146" s="67">
        <f t="shared" si="106"/>
        <v>-1</v>
      </c>
      <c r="BD146" s="70">
        <f t="shared" si="107"/>
        <v>-14.285714285714285</v>
      </c>
      <c r="BE146" s="70">
        <f t="shared" si="108"/>
        <v>-16.666666666666664</v>
      </c>
      <c r="BF146" s="71"/>
      <c r="BG146" s="71"/>
      <c r="BH146" s="71"/>
      <c r="BI146" s="54">
        <f t="shared" si="109"/>
        <v>0</v>
      </c>
      <c r="BJ146" s="18">
        <f t="shared" si="110"/>
        <v>6</v>
      </c>
      <c r="BK146" s="18"/>
      <c r="BL146" s="18">
        <f t="shared" si="111"/>
        <v>6</v>
      </c>
      <c r="BM146" s="18">
        <f t="shared" si="112"/>
        <v>-1</v>
      </c>
      <c r="BN146" s="18">
        <f t="shared" si="113"/>
        <v>-14.285714285714285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115"/>
        <v>-1</v>
      </c>
      <c r="CW146" s="173">
        <f t="shared" si="114"/>
        <v>-14.285714285714285</v>
      </c>
      <c r="CX146" s="60"/>
      <c r="CY146" s="60"/>
      <c r="CZ146" s="60"/>
      <c r="DA146" s="60"/>
      <c r="DB146" s="60"/>
      <c r="DC146" s="75"/>
      <c r="DD146" s="60"/>
      <c r="DE146" s="75"/>
      <c r="DF146" s="60"/>
      <c r="DG146" s="60"/>
      <c r="DH146" s="60"/>
      <c r="DI146" s="60"/>
      <c r="DK146" s="3">
        <v>1</v>
      </c>
      <c r="DM146" s="3">
        <v>5</v>
      </c>
      <c r="DN146" s="3">
        <v>6</v>
      </c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</row>
    <row r="147" spans="1:159" s="3" customFormat="1">
      <c r="A147" s="56">
        <v>65</v>
      </c>
      <c r="B147" s="58">
        <v>80030146</v>
      </c>
      <c r="C147" s="59" t="s">
        <v>265</v>
      </c>
      <c r="D147" s="75" t="s">
        <v>258</v>
      </c>
      <c r="E147" s="60" t="s">
        <v>214</v>
      </c>
      <c r="F147" s="60" t="s">
        <v>106</v>
      </c>
      <c r="G147" s="60" t="s">
        <v>107</v>
      </c>
      <c r="H147" s="60" t="s">
        <v>108</v>
      </c>
      <c r="I147" s="56">
        <v>45</v>
      </c>
      <c r="J147" s="56" t="s">
        <v>116</v>
      </c>
      <c r="K147" s="56" t="s">
        <v>113</v>
      </c>
      <c r="L147" s="61">
        <v>0</v>
      </c>
      <c r="M147" s="62">
        <f t="shared" si="81"/>
        <v>0</v>
      </c>
      <c r="N147" s="61">
        <v>9</v>
      </c>
      <c r="O147" s="62">
        <f t="shared" si="82"/>
        <v>1</v>
      </c>
      <c r="P147" s="61">
        <v>9</v>
      </c>
      <c r="Q147" s="62">
        <f t="shared" si="83"/>
        <v>1</v>
      </c>
      <c r="R147" s="61">
        <v>7</v>
      </c>
      <c r="S147" s="63">
        <f t="shared" si="84"/>
        <v>1</v>
      </c>
      <c r="T147" s="61">
        <v>10</v>
      </c>
      <c r="U147" s="63">
        <f t="shared" si="85"/>
        <v>1</v>
      </c>
      <c r="V147" s="61">
        <v>8</v>
      </c>
      <c r="W147" s="63">
        <f t="shared" si="86"/>
        <v>1</v>
      </c>
      <c r="X147" s="61">
        <v>3</v>
      </c>
      <c r="Y147" s="63">
        <f t="shared" si="87"/>
        <v>1</v>
      </c>
      <c r="Z147" s="61">
        <v>11</v>
      </c>
      <c r="AA147" s="63">
        <f t="shared" si="88"/>
        <v>1</v>
      </c>
      <c r="AB147" s="61">
        <v>12</v>
      </c>
      <c r="AC147" s="63">
        <f t="shared" si="89"/>
        <v>1</v>
      </c>
      <c r="AD147" s="64">
        <v>0</v>
      </c>
      <c r="AE147" s="65">
        <f t="shared" si="90"/>
        <v>0</v>
      </c>
      <c r="AF147" s="64">
        <v>0</v>
      </c>
      <c r="AG147" s="65">
        <f t="shared" si="91"/>
        <v>0</v>
      </c>
      <c r="AH147" s="64">
        <v>0</v>
      </c>
      <c r="AI147" s="65">
        <f t="shared" si="92"/>
        <v>0</v>
      </c>
      <c r="AJ147" s="64"/>
      <c r="AK147" s="65">
        <f t="shared" si="93"/>
        <v>0</v>
      </c>
      <c r="AL147" s="64"/>
      <c r="AM147" s="65">
        <f t="shared" si="94"/>
        <v>0</v>
      </c>
      <c r="AN147" s="64"/>
      <c r="AO147" s="65">
        <f t="shared" si="95"/>
        <v>0</v>
      </c>
      <c r="AP147" s="66">
        <f t="shared" si="96"/>
        <v>69</v>
      </c>
      <c r="AQ147" s="66">
        <f t="shared" si="97"/>
        <v>8</v>
      </c>
      <c r="AR147" s="56">
        <v>1</v>
      </c>
      <c r="AS147" s="56"/>
      <c r="AT147" s="56">
        <v>3</v>
      </c>
      <c r="AU147" s="67">
        <f t="shared" si="98"/>
        <v>4</v>
      </c>
      <c r="AV147" s="68">
        <f t="shared" si="99"/>
        <v>1</v>
      </c>
      <c r="AW147" s="68">
        <f t="shared" si="100"/>
        <v>0</v>
      </c>
      <c r="AX147" s="14">
        <f t="shared" si="101"/>
        <v>6</v>
      </c>
      <c r="AY147" s="67">
        <f t="shared" si="102"/>
        <v>7</v>
      </c>
      <c r="AZ147" s="69">
        <f t="shared" si="103"/>
        <v>0</v>
      </c>
      <c r="BA147" s="69">
        <f t="shared" si="104"/>
        <v>0</v>
      </c>
      <c r="BB147" s="69">
        <f t="shared" si="105"/>
        <v>-3</v>
      </c>
      <c r="BC147" s="67">
        <f t="shared" si="106"/>
        <v>-3</v>
      </c>
      <c r="BD147" s="70">
        <f t="shared" si="107"/>
        <v>-42.857142857142854</v>
      </c>
      <c r="BE147" s="70">
        <f t="shared" si="108"/>
        <v>-50</v>
      </c>
      <c r="BF147" s="71"/>
      <c r="BG147" s="71"/>
      <c r="BH147" s="71"/>
      <c r="BI147" s="54">
        <f t="shared" si="109"/>
        <v>0</v>
      </c>
      <c r="BJ147" s="18">
        <f t="shared" si="110"/>
        <v>4</v>
      </c>
      <c r="BK147" s="18"/>
      <c r="BL147" s="18">
        <f t="shared" si="111"/>
        <v>4</v>
      </c>
      <c r="BM147" s="18">
        <f t="shared" si="112"/>
        <v>-3</v>
      </c>
      <c r="BN147" s="18">
        <f t="shared" si="113"/>
        <v>-42.857142857142854</v>
      </c>
      <c r="BO147" s="73"/>
      <c r="BP147" s="55"/>
      <c r="BQ147" s="74">
        <v>1</v>
      </c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115"/>
        <v>-2</v>
      </c>
      <c r="CW147" s="173">
        <f t="shared" si="114"/>
        <v>-28.571428571428569</v>
      </c>
      <c r="CX147" s="60"/>
      <c r="CY147" s="60"/>
      <c r="CZ147" s="60"/>
      <c r="DA147" s="60"/>
      <c r="DB147" s="60"/>
      <c r="DC147" s="75">
        <v>1</v>
      </c>
      <c r="DD147" s="60"/>
      <c r="DE147" s="75">
        <v>1</v>
      </c>
      <c r="DF147" s="60"/>
      <c r="DG147" s="60"/>
      <c r="DH147" s="60"/>
      <c r="DI147" s="60"/>
      <c r="DK147" s="3">
        <v>1</v>
      </c>
      <c r="DM147" s="3">
        <v>3</v>
      </c>
      <c r="DN147" s="3">
        <v>4</v>
      </c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</row>
    <row r="148" spans="1:159" s="3" customFormat="1">
      <c r="A148" s="56">
        <v>64</v>
      </c>
      <c r="B148" s="58">
        <v>80030113</v>
      </c>
      <c r="C148" s="59" t="s">
        <v>235</v>
      </c>
      <c r="D148" s="75" t="s">
        <v>231</v>
      </c>
      <c r="E148" s="60" t="s">
        <v>214</v>
      </c>
      <c r="F148" s="60" t="s">
        <v>106</v>
      </c>
      <c r="G148" s="60" t="s">
        <v>107</v>
      </c>
      <c r="H148" s="60" t="s">
        <v>108</v>
      </c>
      <c r="I148" s="56">
        <v>33</v>
      </c>
      <c r="J148" s="56" t="s">
        <v>116</v>
      </c>
      <c r="K148" s="56" t="s">
        <v>110</v>
      </c>
      <c r="L148" s="61">
        <v>10</v>
      </c>
      <c r="M148" s="62">
        <f t="shared" si="81"/>
        <v>1</v>
      </c>
      <c r="N148" s="61">
        <v>6</v>
      </c>
      <c r="O148" s="62">
        <f t="shared" si="82"/>
        <v>1</v>
      </c>
      <c r="P148" s="61">
        <v>9</v>
      </c>
      <c r="Q148" s="62">
        <f t="shared" si="83"/>
        <v>1</v>
      </c>
      <c r="R148" s="61">
        <v>7</v>
      </c>
      <c r="S148" s="63">
        <f t="shared" si="84"/>
        <v>1</v>
      </c>
      <c r="T148" s="61">
        <v>10</v>
      </c>
      <c r="U148" s="63">
        <f t="shared" si="85"/>
        <v>1</v>
      </c>
      <c r="V148" s="61">
        <v>3</v>
      </c>
      <c r="W148" s="63">
        <f t="shared" si="86"/>
        <v>1</v>
      </c>
      <c r="X148" s="61">
        <v>5</v>
      </c>
      <c r="Y148" s="63">
        <f t="shared" si="87"/>
        <v>1</v>
      </c>
      <c r="Z148" s="61">
        <v>5</v>
      </c>
      <c r="AA148" s="63">
        <f t="shared" si="88"/>
        <v>1</v>
      </c>
      <c r="AB148" s="61">
        <v>13</v>
      </c>
      <c r="AC148" s="63">
        <f t="shared" si="89"/>
        <v>1</v>
      </c>
      <c r="AD148" s="64">
        <v>0</v>
      </c>
      <c r="AE148" s="65">
        <f t="shared" si="90"/>
        <v>0</v>
      </c>
      <c r="AF148" s="64">
        <v>0</v>
      </c>
      <c r="AG148" s="65">
        <f t="shared" si="91"/>
        <v>0</v>
      </c>
      <c r="AH148" s="64">
        <v>0</v>
      </c>
      <c r="AI148" s="65">
        <f t="shared" si="92"/>
        <v>0</v>
      </c>
      <c r="AJ148" s="64"/>
      <c r="AK148" s="65">
        <f t="shared" si="93"/>
        <v>0</v>
      </c>
      <c r="AL148" s="64"/>
      <c r="AM148" s="65">
        <f t="shared" si="94"/>
        <v>0</v>
      </c>
      <c r="AN148" s="64"/>
      <c r="AO148" s="65">
        <f t="shared" si="95"/>
        <v>0</v>
      </c>
      <c r="AP148" s="66">
        <f t="shared" si="96"/>
        <v>68</v>
      </c>
      <c r="AQ148" s="66">
        <f t="shared" si="97"/>
        <v>9</v>
      </c>
      <c r="AR148" s="56">
        <v>1</v>
      </c>
      <c r="AS148" s="56"/>
      <c r="AT148" s="56">
        <v>3</v>
      </c>
      <c r="AU148" s="67">
        <f t="shared" si="98"/>
        <v>4</v>
      </c>
      <c r="AV148" s="68">
        <f t="shared" si="99"/>
        <v>1</v>
      </c>
      <c r="AW148" s="68">
        <f t="shared" si="100"/>
        <v>0</v>
      </c>
      <c r="AX148" s="14">
        <f t="shared" si="101"/>
        <v>6</v>
      </c>
      <c r="AY148" s="67">
        <f t="shared" si="102"/>
        <v>7</v>
      </c>
      <c r="AZ148" s="69">
        <f t="shared" si="103"/>
        <v>0</v>
      </c>
      <c r="BA148" s="69">
        <f t="shared" si="104"/>
        <v>0</v>
      </c>
      <c r="BB148" s="69">
        <f t="shared" si="105"/>
        <v>-3</v>
      </c>
      <c r="BC148" s="67">
        <f t="shared" si="106"/>
        <v>-3</v>
      </c>
      <c r="BD148" s="70">
        <f t="shared" si="107"/>
        <v>-42.857142857142854</v>
      </c>
      <c r="BE148" s="70">
        <f t="shared" si="108"/>
        <v>-50</v>
      </c>
      <c r="BF148" s="71"/>
      <c r="BG148" s="71"/>
      <c r="BH148" s="71">
        <v>1</v>
      </c>
      <c r="BI148" s="54">
        <f t="shared" si="109"/>
        <v>1</v>
      </c>
      <c r="BJ148" s="18">
        <f t="shared" si="110"/>
        <v>3</v>
      </c>
      <c r="BK148" s="18">
        <v>1</v>
      </c>
      <c r="BL148" s="18">
        <f t="shared" si="111"/>
        <v>4</v>
      </c>
      <c r="BM148" s="18">
        <f t="shared" si="112"/>
        <v>-3</v>
      </c>
      <c r="BN148" s="18">
        <f t="shared" si="113"/>
        <v>-42.857142857142854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115"/>
        <v>-3</v>
      </c>
      <c r="CW148" s="173">
        <f t="shared" si="114"/>
        <v>-42.857142857142854</v>
      </c>
      <c r="CX148" s="60"/>
      <c r="CY148" s="60"/>
      <c r="CZ148" s="60"/>
      <c r="DA148" s="60"/>
      <c r="DB148" s="60"/>
      <c r="DC148" s="75"/>
      <c r="DD148" s="60"/>
      <c r="DE148" s="75"/>
      <c r="DF148" s="60"/>
      <c r="DG148" s="60"/>
      <c r="DH148" s="60"/>
      <c r="DI148" s="60"/>
      <c r="DK148" s="3">
        <v>1</v>
      </c>
      <c r="DM148" s="3">
        <v>3</v>
      </c>
      <c r="DN148" s="3">
        <v>4</v>
      </c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</row>
    <row r="149" spans="1:159" s="3" customFormat="1">
      <c r="A149" s="56">
        <v>56</v>
      </c>
      <c r="B149" s="58">
        <v>80030063</v>
      </c>
      <c r="C149" s="59" t="s">
        <v>178</v>
      </c>
      <c r="D149" s="75" t="s">
        <v>175</v>
      </c>
      <c r="E149" s="60" t="s">
        <v>153</v>
      </c>
      <c r="F149" s="60" t="s">
        <v>106</v>
      </c>
      <c r="G149" s="60" t="s">
        <v>107</v>
      </c>
      <c r="H149" s="60" t="s">
        <v>108</v>
      </c>
      <c r="I149" s="56">
        <v>50</v>
      </c>
      <c r="J149" s="56" t="s">
        <v>116</v>
      </c>
      <c r="K149" s="56" t="s">
        <v>110</v>
      </c>
      <c r="L149" s="61">
        <v>7</v>
      </c>
      <c r="M149" s="62">
        <f t="shared" si="81"/>
        <v>1</v>
      </c>
      <c r="N149" s="61">
        <v>8</v>
      </c>
      <c r="O149" s="62">
        <f t="shared" si="82"/>
        <v>1</v>
      </c>
      <c r="P149" s="61">
        <v>9</v>
      </c>
      <c r="Q149" s="62">
        <f t="shared" si="83"/>
        <v>1</v>
      </c>
      <c r="R149" s="61">
        <v>6</v>
      </c>
      <c r="S149" s="63">
        <f t="shared" si="84"/>
        <v>1</v>
      </c>
      <c r="T149" s="61">
        <v>9</v>
      </c>
      <c r="U149" s="63">
        <f t="shared" si="85"/>
        <v>1</v>
      </c>
      <c r="V149" s="61">
        <v>9</v>
      </c>
      <c r="W149" s="63">
        <f t="shared" si="86"/>
        <v>1</v>
      </c>
      <c r="X149" s="61">
        <v>6</v>
      </c>
      <c r="Y149" s="63">
        <f t="shared" si="87"/>
        <v>1</v>
      </c>
      <c r="Z149" s="61">
        <v>7</v>
      </c>
      <c r="AA149" s="63">
        <f t="shared" si="88"/>
        <v>1</v>
      </c>
      <c r="AB149" s="61">
        <v>6</v>
      </c>
      <c r="AC149" s="63">
        <f t="shared" si="89"/>
        <v>1</v>
      </c>
      <c r="AD149" s="64">
        <v>0</v>
      </c>
      <c r="AE149" s="65">
        <f t="shared" si="90"/>
        <v>0</v>
      </c>
      <c r="AF149" s="64">
        <v>0</v>
      </c>
      <c r="AG149" s="65">
        <f t="shared" si="91"/>
        <v>0</v>
      </c>
      <c r="AH149" s="64">
        <v>0</v>
      </c>
      <c r="AI149" s="65">
        <f t="shared" si="92"/>
        <v>0</v>
      </c>
      <c r="AJ149" s="64"/>
      <c r="AK149" s="65">
        <f t="shared" si="93"/>
        <v>0</v>
      </c>
      <c r="AL149" s="64"/>
      <c r="AM149" s="65">
        <f t="shared" si="94"/>
        <v>0</v>
      </c>
      <c r="AN149" s="64"/>
      <c r="AO149" s="65">
        <f t="shared" si="95"/>
        <v>0</v>
      </c>
      <c r="AP149" s="66">
        <f t="shared" si="96"/>
        <v>67</v>
      </c>
      <c r="AQ149" s="66">
        <f t="shared" si="97"/>
        <v>9</v>
      </c>
      <c r="AR149" s="56">
        <v>1</v>
      </c>
      <c r="AS149" s="56"/>
      <c r="AT149" s="56">
        <v>3</v>
      </c>
      <c r="AU149" s="67">
        <f t="shared" si="98"/>
        <v>4</v>
      </c>
      <c r="AV149" s="68">
        <f t="shared" si="99"/>
        <v>1</v>
      </c>
      <c r="AW149" s="68">
        <f t="shared" si="100"/>
        <v>0</v>
      </c>
      <c r="AX149" s="14">
        <f t="shared" si="101"/>
        <v>6</v>
      </c>
      <c r="AY149" s="67">
        <f t="shared" si="102"/>
        <v>7</v>
      </c>
      <c r="AZ149" s="69">
        <f t="shared" si="103"/>
        <v>0</v>
      </c>
      <c r="BA149" s="69">
        <f t="shared" si="104"/>
        <v>0</v>
      </c>
      <c r="BB149" s="69">
        <f t="shared" si="105"/>
        <v>-3</v>
      </c>
      <c r="BC149" s="67">
        <f t="shared" si="106"/>
        <v>-3</v>
      </c>
      <c r="BD149" s="70">
        <f t="shared" si="107"/>
        <v>-42.857142857142854</v>
      </c>
      <c r="BE149" s="70">
        <f t="shared" si="108"/>
        <v>-50</v>
      </c>
      <c r="BF149" s="71"/>
      <c r="BG149" s="71"/>
      <c r="BH149" s="71">
        <v>2</v>
      </c>
      <c r="BI149" s="54">
        <f t="shared" si="109"/>
        <v>2</v>
      </c>
      <c r="BJ149" s="18">
        <f t="shared" si="110"/>
        <v>2</v>
      </c>
      <c r="BK149" s="18">
        <v>1</v>
      </c>
      <c r="BL149" s="18">
        <f t="shared" si="111"/>
        <v>3</v>
      </c>
      <c r="BM149" s="18">
        <f t="shared" si="112"/>
        <v>-4</v>
      </c>
      <c r="BN149" s="18">
        <f t="shared" si="113"/>
        <v>-57.142857142857139</v>
      </c>
      <c r="BO149" s="73"/>
      <c r="BP149" s="55"/>
      <c r="BQ149" s="74">
        <v>1</v>
      </c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115"/>
        <v>-2</v>
      </c>
      <c r="CW149" s="173">
        <f t="shared" si="114"/>
        <v>-28.571428571428569</v>
      </c>
      <c r="CX149" s="60"/>
      <c r="CY149" s="60"/>
      <c r="CZ149" s="60"/>
      <c r="DA149" s="60"/>
      <c r="DB149" s="60"/>
      <c r="DC149" s="75"/>
      <c r="DD149" s="60"/>
      <c r="DE149" s="75"/>
      <c r="DF149" s="60"/>
      <c r="DG149" s="60"/>
      <c r="DH149" s="60"/>
      <c r="DI149" s="60"/>
      <c r="DK149" s="3">
        <v>1</v>
      </c>
      <c r="DM149" s="3">
        <v>4</v>
      </c>
      <c r="DN149" s="3">
        <v>5</v>
      </c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</row>
    <row r="150" spans="1:159" s="3" customFormat="1">
      <c r="A150" s="56">
        <v>63</v>
      </c>
      <c r="B150" s="58">
        <v>80030112</v>
      </c>
      <c r="C150" s="59" t="s">
        <v>234</v>
      </c>
      <c r="D150" s="75" t="s">
        <v>231</v>
      </c>
      <c r="E150" s="60" t="s">
        <v>214</v>
      </c>
      <c r="F150" s="60" t="s">
        <v>106</v>
      </c>
      <c r="G150" s="60" t="s">
        <v>107</v>
      </c>
      <c r="H150" s="60" t="s">
        <v>108</v>
      </c>
      <c r="I150" s="56">
        <v>40</v>
      </c>
      <c r="J150" s="56" t="s">
        <v>116</v>
      </c>
      <c r="K150" s="56" t="s">
        <v>110</v>
      </c>
      <c r="L150" s="61">
        <v>5</v>
      </c>
      <c r="M150" s="62">
        <f t="shared" si="81"/>
        <v>1</v>
      </c>
      <c r="N150" s="61">
        <v>7</v>
      </c>
      <c r="O150" s="62">
        <f t="shared" si="82"/>
        <v>1</v>
      </c>
      <c r="P150" s="61">
        <v>5</v>
      </c>
      <c r="Q150" s="62">
        <f t="shared" si="83"/>
        <v>1</v>
      </c>
      <c r="R150" s="61">
        <v>6</v>
      </c>
      <c r="S150" s="63">
        <f t="shared" si="84"/>
        <v>1</v>
      </c>
      <c r="T150" s="61">
        <v>8</v>
      </c>
      <c r="U150" s="63">
        <f t="shared" si="85"/>
        <v>1</v>
      </c>
      <c r="V150" s="61">
        <v>7</v>
      </c>
      <c r="W150" s="63">
        <f t="shared" si="86"/>
        <v>1</v>
      </c>
      <c r="X150" s="61">
        <v>8</v>
      </c>
      <c r="Y150" s="63">
        <f t="shared" si="87"/>
        <v>1</v>
      </c>
      <c r="Z150" s="61">
        <v>11</v>
      </c>
      <c r="AA150" s="63">
        <f t="shared" si="88"/>
        <v>1</v>
      </c>
      <c r="AB150" s="61">
        <v>10</v>
      </c>
      <c r="AC150" s="63">
        <f t="shared" si="89"/>
        <v>1</v>
      </c>
      <c r="AD150" s="64">
        <v>0</v>
      </c>
      <c r="AE150" s="65">
        <f t="shared" si="90"/>
        <v>0</v>
      </c>
      <c r="AF150" s="64">
        <v>0</v>
      </c>
      <c r="AG150" s="65">
        <f t="shared" si="91"/>
        <v>0</v>
      </c>
      <c r="AH150" s="64">
        <v>0</v>
      </c>
      <c r="AI150" s="65">
        <f t="shared" si="92"/>
        <v>0</v>
      </c>
      <c r="AJ150" s="64"/>
      <c r="AK150" s="65">
        <f t="shared" si="93"/>
        <v>0</v>
      </c>
      <c r="AL150" s="64"/>
      <c r="AM150" s="65">
        <f t="shared" si="94"/>
        <v>0</v>
      </c>
      <c r="AN150" s="64"/>
      <c r="AO150" s="65">
        <f t="shared" si="95"/>
        <v>0</v>
      </c>
      <c r="AP150" s="66">
        <f t="shared" si="96"/>
        <v>67</v>
      </c>
      <c r="AQ150" s="66">
        <f t="shared" si="97"/>
        <v>9</v>
      </c>
      <c r="AR150" s="56">
        <v>1</v>
      </c>
      <c r="AS150" s="56"/>
      <c r="AT150" s="56">
        <v>3</v>
      </c>
      <c r="AU150" s="67">
        <f t="shared" si="98"/>
        <v>4</v>
      </c>
      <c r="AV150" s="68">
        <f t="shared" si="99"/>
        <v>1</v>
      </c>
      <c r="AW150" s="68">
        <f t="shared" si="100"/>
        <v>0</v>
      </c>
      <c r="AX150" s="14">
        <f t="shared" si="101"/>
        <v>6</v>
      </c>
      <c r="AY150" s="67">
        <f t="shared" si="102"/>
        <v>7</v>
      </c>
      <c r="AZ150" s="69">
        <f t="shared" si="103"/>
        <v>0</v>
      </c>
      <c r="BA150" s="69">
        <f t="shared" si="104"/>
        <v>0</v>
      </c>
      <c r="BB150" s="69">
        <f t="shared" si="105"/>
        <v>-3</v>
      </c>
      <c r="BC150" s="67">
        <f t="shared" si="106"/>
        <v>-3</v>
      </c>
      <c r="BD150" s="70">
        <f t="shared" si="107"/>
        <v>-42.857142857142854</v>
      </c>
      <c r="BE150" s="70">
        <f t="shared" si="108"/>
        <v>-50</v>
      </c>
      <c r="BF150" s="71"/>
      <c r="BG150" s="71"/>
      <c r="BH150" s="71">
        <v>1</v>
      </c>
      <c r="BI150" s="54">
        <f t="shared" si="109"/>
        <v>1</v>
      </c>
      <c r="BJ150" s="18">
        <f t="shared" si="110"/>
        <v>3</v>
      </c>
      <c r="BK150" s="18">
        <v>1</v>
      </c>
      <c r="BL150" s="18">
        <f t="shared" si="111"/>
        <v>4</v>
      </c>
      <c r="BM150" s="18">
        <f t="shared" si="112"/>
        <v>-3</v>
      </c>
      <c r="BN150" s="18">
        <f t="shared" si="113"/>
        <v>-42.857142857142854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>
        <v>1</v>
      </c>
      <c r="CV150" s="56">
        <f>BC150+CU150</f>
        <v>-2</v>
      </c>
      <c r="CW150" s="173">
        <f t="shared" si="114"/>
        <v>-28.571428571428569</v>
      </c>
      <c r="CX150" s="60"/>
      <c r="CY150" s="60"/>
      <c r="CZ150" s="60"/>
      <c r="DA150" s="60"/>
      <c r="DB150" s="60"/>
      <c r="DC150" s="75"/>
      <c r="DD150" s="60"/>
      <c r="DE150" s="75"/>
      <c r="DF150" s="60"/>
      <c r="DG150" s="60"/>
      <c r="DH150" s="60"/>
      <c r="DI150" s="60"/>
      <c r="DK150" s="3">
        <v>1</v>
      </c>
      <c r="DM150" s="3">
        <v>3</v>
      </c>
      <c r="DN150" s="3">
        <v>4</v>
      </c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</row>
    <row r="151" spans="1:159" s="3" customFormat="1">
      <c r="A151" s="56">
        <v>66</v>
      </c>
      <c r="B151" s="58">
        <v>80030161</v>
      </c>
      <c r="C151" s="59" t="s">
        <v>278</v>
      </c>
      <c r="D151" s="75" t="s">
        <v>279</v>
      </c>
      <c r="E151" s="60" t="s">
        <v>214</v>
      </c>
      <c r="F151" s="60" t="s">
        <v>106</v>
      </c>
      <c r="G151" s="60" t="s">
        <v>107</v>
      </c>
      <c r="H151" s="60" t="s">
        <v>108</v>
      </c>
      <c r="I151" s="56">
        <v>56</v>
      </c>
      <c r="J151" s="56" t="s">
        <v>116</v>
      </c>
      <c r="K151" s="56" t="s">
        <v>110</v>
      </c>
      <c r="L151" s="61">
        <v>17</v>
      </c>
      <c r="M151" s="62">
        <f t="shared" si="81"/>
        <v>1</v>
      </c>
      <c r="N151" s="61">
        <v>7</v>
      </c>
      <c r="O151" s="62">
        <f t="shared" si="82"/>
        <v>1</v>
      </c>
      <c r="P151" s="61">
        <v>4</v>
      </c>
      <c r="Q151" s="62">
        <f t="shared" si="83"/>
        <v>1</v>
      </c>
      <c r="R151" s="61">
        <v>2</v>
      </c>
      <c r="S151" s="63">
        <f t="shared" si="84"/>
        <v>1</v>
      </c>
      <c r="T151" s="61">
        <v>6</v>
      </c>
      <c r="U151" s="63">
        <f t="shared" si="85"/>
        <v>1</v>
      </c>
      <c r="V151" s="61">
        <v>11</v>
      </c>
      <c r="W151" s="63">
        <f t="shared" si="86"/>
        <v>1</v>
      </c>
      <c r="X151" s="61">
        <v>5</v>
      </c>
      <c r="Y151" s="63">
        <f t="shared" si="87"/>
        <v>1</v>
      </c>
      <c r="Z151" s="61">
        <v>8</v>
      </c>
      <c r="AA151" s="63">
        <f t="shared" si="88"/>
        <v>1</v>
      </c>
      <c r="AB151" s="61">
        <v>7</v>
      </c>
      <c r="AC151" s="63">
        <f t="shared" si="89"/>
        <v>1</v>
      </c>
      <c r="AD151" s="64">
        <v>0</v>
      </c>
      <c r="AE151" s="65">
        <f t="shared" si="90"/>
        <v>0</v>
      </c>
      <c r="AF151" s="64">
        <v>0</v>
      </c>
      <c r="AG151" s="65">
        <f t="shared" si="91"/>
        <v>0</v>
      </c>
      <c r="AH151" s="64">
        <v>0</v>
      </c>
      <c r="AI151" s="65">
        <f t="shared" si="92"/>
        <v>0</v>
      </c>
      <c r="AJ151" s="64"/>
      <c r="AK151" s="65">
        <f t="shared" si="93"/>
        <v>0</v>
      </c>
      <c r="AL151" s="64"/>
      <c r="AM151" s="65">
        <f t="shared" si="94"/>
        <v>0</v>
      </c>
      <c r="AN151" s="64"/>
      <c r="AO151" s="65">
        <f t="shared" si="95"/>
        <v>0</v>
      </c>
      <c r="AP151" s="66">
        <f t="shared" si="96"/>
        <v>67</v>
      </c>
      <c r="AQ151" s="66">
        <f t="shared" si="97"/>
        <v>9</v>
      </c>
      <c r="AR151" s="56">
        <v>1</v>
      </c>
      <c r="AS151" s="56"/>
      <c r="AT151" s="56">
        <v>3</v>
      </c>
      <c r="AU151" s="67">
        <f t="shared" si="98"/>
        <v>4</v>
      </c>
      <c r="AV151" s="68">
        <f t="shared" si="99"/>
        <v>1</v>
      </c>
      <c r="AW151" s="68">
        <f t="shared" si="100"/>
        <v>0</v>
      </c>
      <c r="AX151" s="14">
        <f t="shared" si="101"/>
        <v>6</v>
      </c>
      <c r="AY151" s="67">
        <f t="shared" si="102"/>
        <v>7</v>
      </c>
      <c r="AZ151" s="69">
        <f t="shared" si="103"/>
        <v>0</v>
      </c>
      <c r="BA151" s="69">
        <f t="shared" si="104"/>
        <v>0</v>
      </c>
      <c r="BB151" s="69">
        <f t="shared" si="105"/>
        <v>-3</v>
      </c>
      <c r="BC151" s="67">
        <f t="shared" si="106"/>
        <v>-3</v>
      </c>
      <c r="BD151" s="70">
        <f t="shared" si="107"/>
        <v>-42.857142857142854</v>
      </c>
      <c r="BE151" s="70">
        <f t="shared" si="108"/>
        <v>-50</v>
      </c>
      <c r="BF151" s="71"/>
      <c r="BG151" s="71"/>
      <c r="BH151" s="71"/>
      <c r="BI151" s="54">
        <f t="shared" si="109"/>
        <v>0</v>
      </c>
      <c r="BJ151" s="18">
        <f t="shared" si="110"/>
        <v>4</v>
      </c>
      <c r="BK151" s="18"/>
      <c r="BL151" s="18">
        <f t="shared" si="111"/>
        <v>4</v>
      </c>
      <c r="BM151" s="18">
        <f t="shared" si="112"/>
        <v>-3</v>
      </c>
      <c r="BN151" s="18">
        <f t="shared" si="113"/>
        <v>-42.857142857142854</v>
      </c>
      <c r="BO151" s="73"/>
      <c r="BP151" s="55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60"/>
      <c r="CV151" s="56">
        <f t="shared" ref="CV151:CV158" si="116">BC151+BQ151</f>
        <v>-3</v>
      </c>
      <c r="CW151" s="173">
        <f t="shared" si="114"/>
        <v>-42.857142857142854</v>
      </c>
      <c r="CX151" s="60"/>
      <c r="CY151" s="60"/>
      <c r="CZ151" s="60"/>
      <c r="DA151" s="60"/>
      <c r="DB151" s="60"/>
      <c r="DC151" s="75"/>
      <c r="DD151" s="60"/>
      <c r="DE151" s="75"/>
      <c r="DF151" s="60"/>
      <c r="DG151" s="60"/>
      <c r="DH151" s="60"/>
      <c r="DI151" s="60"/>
      <c r="DK151" s="3">
        <v>1</v>
      </c>
      <c r="DM151" s="3">
        <v>3</v>
      </c>
      <c r="DN151" s="3">
        <v>4</v>
      </c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</row>
    <row r="152" spans="1:159" s="3" customFormat="1">
      <c r="A152" s="56">
        <v>96</v>
      </c>
      <c r="B152" s="58">
        <v>80030084</v>
      </c>
      <c r="C152" s="59" t="s">
        <v>202</v>
      </c>
      <c r="D152" s="75" t="s">
        <v>202</v>
      </c>
      <c r="E152" s="60" t="s">
        <v>153</v>
      </c>
      <c r="F152" s="60" t="s">
        <v>106</v>
      </c>
      <c r="G152" s="60" t="s">
        <v>107</v>
      </c>
      <c r="H152" s="60" t="s">
        <v>108</v>
      </c>
      <c r="I152" s="56">
        <v>23</v>
      </c>
      <c r="J152" s="56" t="s">
        <v>116</v>
      </c>
      <c r="K152" s="56" t="s">
        <v>110</v>
      </c>
      <c r="L152" s="61">
        <v>7</v>
      </c>
      <c r="M152" s="62">
        <f t="shared" si="81"/>
        <v>1</v>
      </c>
      <c r="N152" s="61">
        <v>6</v>
      </c>
      <c r="O152" s="62">
        <f t="shared" si="82"/>
        <v>1</v>
      </c>
      <c r="P152" s="61">
        <v>6</v>
      </c>
      <c r="Q152" s="62">
        <f t="shared" si="83"/>
        <v>1</v>
      </c>
      <c r="R152" s="61">
        <v>7</v>
      </c>
      <c r="S152" s="63">
        <f t="shared" si="84"/>
        <v>1</v>
      </c>
      <c r="T152" s="61">
        <v>6</v>
      </c>
      <c r="U152" s="63">
        <f t="shared" si="85"/>
        <v>1</v>
      </c>
      <c r="V152" s="61">
        <v>6</v>
      </c>
      <c r="W152" s="63">
        <f t="shared" si="86"/>
        <v>1</v>
      </c>
      <c r="X152" s="61">
        <v>6</v>
      </c>
      <c r="Y152" s="63">
        <f t="shared" si="87"/>
        <v>1</v>
      </c>
      <c r="Z152" s="61">
        <v>10</v>
      </c>
      <c r="AA152" s="63">
        <f t="shared" si="88"/>
        <v>1</v>
      </c>
      <c r="AB152" s="61">
        <v>12</v>
      </c>
      <c r="AC152" s="63">
        <f t="shared" si="89"/>
        <v>1</v>
      </c>
      <c r="AD152" s="64">
        <v>0</v>
      </c>
      <c r="AE152" s="65">
        <f t="shared" si="90"/>
        <v>0</v>
      </c>
      <c r="AF152" s="64">
        <v>0</v>
      </c>
      <c r="AG152" s="65">
        <f t="shared" si="91"/>
        <v>0</v>
      </c>
      <c r="AH152" s="64">
        <v>0</v>
      </c>
      <c r="AI152" s="65">
        <f t="shared" si="92"/>
        <v>0</v>
      </c>
      <c r="AJ152" s="64"/>
      <c r="AK152" s="65">
        <f t="shared" si="93"/>
        <v>0</v>
      </c>
      <c r="AL152" s="64"/>
      <c r="AM152" s="65">
        <f t="shared" si="94"/>
        <v>0</v>
      </c>
      <c r="AN152" s="64"/>
      <c r="AO152" s="65">
        <f t="shared" si="95"/>
        <v>0</v>
      </c>
      <c r="AP152" s="66">
        <f t="shared" si="96"/>
        <v>66</v>
      </c>
      <c r="AQ152" s="66">
        <f t="shared" si="97"/>
        <v>9</v>
      </c>
      <c r="AR152" s="56">
        <v>1</v>
      </c>
      <c r="AS152" s="56"/>
      <c r="AT152" s="56">
        <v>4</v>
      </c>
      <c r="AU152" s="67">
        <f t="shared" si="98"/>
        <v>5</v>
      </c>
      <c r="AV152" s="68">
        <f t="shared" si="99"/>
        <v>1</v>
      </c>
      <c r="AW152" s="68">
        <f t="shared" si="100"/>
        <v>0</v>
      </c>
      <c r="AX152" s="14">
        <f t="shared" si="101"/>
        <v>6</v>
      </c>
      <c r="AY152" s="67">
        <f t="shared" si="102"/>
        <v>7</v>
      </c>
      <c r="AZ152" s="69">
        <f t="shared" si="103"/>
        <v>0</v>
      </c>
      <c r="BA152" s="69">
        <f t="shared" si="104"/>
        <v>0</v>
      </c>
      <c r="BB152" s="69">
        <f t="shared" si="105"/>
        <v>-2</v>
      </c>
      <c r="BC152" s="67">
        <f t="shared" si="106"/>
        <v>-2</v>
      </c>
      <c r="BD152" s="70">
        <f t="shared" si="107"/>
        <v>-28.571428571428569</v>
      </c>
      <c r="BE152" s="70">
        <f t="shared" si="108"/>
        <v>-33.333333333333329</v>
      </c>
      <c r="BF152" s="71"/>
      <c r="BG152" s="71"/>
      <c r="BH152" s="71"/>
      <c r="BI152" s="54">
        <f t="shared" si="109"/>
        <v>0</v>
      </c>
      <c r="BJ152" s="18">
        <f t="shared" si="110"/>
        <v>5</v>
      </c>
      <c r="BK152" s="18"/>
      <c r="BL152" s="18">
        <f t="shared" si="111"/>
        <v>5</v>
      </c>
      <c r="BM152" s="18">
        <f t="shared" si="112"/>
        <v>-2</v>
      </c>
      <c r="BN152" s="18">
        <f t="shared" si="113"/>
        <v>-28.571428571428569</v>
      </c>
      <c r="BO152" s="73"/>
      <c r="BP152" s="55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60"/>
      <c r="CV152" s="56">
        <f t="shared" si="116"/>
        <v>-2</v>
      </c>
      <c r="CW152" s="173">
        <f t="shared" si="114"/>
        <v>-28.571428571428569</v>
      </c>
      <c r="CX152" s="60"/>
      <c r="CY152" s="60"/>
      <c r="CZ152" s="60"/>
      <c r="DA152" s="60"/>
      <c r="DB152" s="60"/>
      <c r="DC152" s="75"/>
      <c r="DD152" s="60"/>
      <c r="DE152" s="75"/>
      <c r="DF152" s="60"/>
      <c r="DG152" s="60"/>
      <c r="DH152" s="60"/>
      <c r="DI152" s="60"/>
      <c r="DK152" s="3">
        <v>1</v>
      </c>
      <c r="DM152" s="3">
        <v>4</v>
      </c>
      <c r="DN152" s="3">
        <v>5</v>
      </c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</row>
    <row r="153" spans="1:159" s="3" customFormat="1">
      <c r="A153" s="56">
        <v>31</v>
      </c>
      <c r="B153" s="58">
        <v>80030098</v>
      </c>
      <c r="C153" s="59" t="s">
        <v>219</v>
      </c>
      <c r="D153" s="75" t="s">
        <v>218</v>
      </c>
      <c r="E153" s="60" t="s">
        <v>214</v>
      </c>
      <c r="F153" s="60" t="s">
        <v>106</v>
      </c>
      <c r="G153" s="60" t="s">
        <v>107</v>
      </c>
      <c r="H153" s="60" t="s">
        <v>112</v>
      </c>
      <c r="I153" s="56">
        <v>55</v>
      </c>
      <c r="J153" s="56" t="s">
        <v>109</v>
      </c>
      <c r="K153" s="56" t="s">
        <v>110</v>
      </c>
      <c r="L153" s="61">
        <v>0</v>
      </c>
      <c r="M153" s="62">
        <f t="shared" si="81"/>
        <v>0</v>
      </c>
      <c r="N153" s="61">
        <v>4</v>
      </c>
      <c r="O153" s="62">
        <f t="shared" si="82"/>
        <v>1</v>
      </c>
      <c r="P153" s="61">
        <v>2</v>
      </c>
      <c r="Q153" s="62">
        <f t="shared" si="83"/>
        <v>1</v>
      </c>
      <c r="R153" s="61">
        <v>0</v>
      </c>
      <c r="S153" s="63">
        <f t="shared" si="84"/>
        <v>0</v>
      </c>
      <c r="T153" s="61">
        <v>3</v>
      </c>
      <c r="U153" s="63">
        <f t="shared" si="85"/>
        <v>1</v>
      </c>
      <c r="V153" s="61">
        <v>9</v>
      </c>
      <c r="W153" s="63">
        <f t="shared" si="86"/>
        <v>1</v>
      </c>
      <c r="X153" s="61">
        <v>11</v>
      </c>
      <c r="Y153" s="63">
        <f t="shared" si="87"/>
        <v>1</v>
      </c>
      <c r="Z153" s="61">
        <v>8</v>
      </c>
      <c r="AA153" s="63">
        <f t="shared" si="88"/>
        <v>1</v>
      </c>
      <c r="AB153" s="61">
        <v>5</v>
      </c>
      <c r="AC153" s="63">
        <f t="shared" si="89"/>
        <v>1</v>
      </c>
      <c r="AD153" s="64">
        <v>4</v>
      </c>
      <c r="AE153" s="65">
        <f t="shared" si="90"/>
        <v>1</v>
      </c>
      <c r="AF153" s="64">
        <v>12</v>
      </c>
      <c r="AG153" s="65">
        <f t="shared" si="91"/>
        <v>1</v>
      </c>
      <c r="AH153" s="64">
        <v>7</v>
      </c>
      <c r="AI153" s="65">
        <f t="shared" si="92"/>
        <v>1</v>
      </c>
      <c r="AJ153" s="64"/>
      <c r="AK153" s="65">
        <f t="shared" si="93"/>
        <v>0</v>
      </c>
      <c r="AL153" s="64"/>
      <c r="AM153" s="65">
        <f t="shared" si="94"/>
        <v>0</v>
      </c>
      <c r="AN153" s="64"/>
      <c r="AO153" s="65">
        <f t="shared" si="95"/>
        <v>0</v>
      </c>
      <c r="AP153" s="66">
        <f t="shared" si="96"/>
        <v>65</v>
      </c>
      <c r="AQ153" s="66">
        <f t="shared" si="97"/>
        <v>10</v>
      </c>
      <c r="AR153" s="56">
        <v>1</v>
      </c>
      <c r="AS153" s="56"/>
      <c r="AT153" s="56">
        <v>5</v>
      </c>
      <c r="AU153" s="67">
        <f t="shared" si="98"/>
        <v>6</v>
      </c>
      <c r="AV153" s="68">
        <f t="shared" si="99"/>
        <v>1</v>
      </c>
      <c r="AW153" s="68">
        <f t="shared" si="100"/>
        <v>0</v>
      </c>
      <c r="AX153" s="14">
        <f t="shared" si="101"/>
        <v>11</v>
      </c>
      <c r="AY153" s="67">
        <f t="shared" si="102"/>
        <v>12</v>
      </c>
      <c r="AZ153" s="69">
        <f t="shared" si="103"/>
        <v>0</v>
      </c>
      <c r="BA153" s="69">
        <f t="shared" si="104"/>
        <v>0</v>
      </c>
      <c r="BB153" s="69">
        <f t="shared" si="105"/>
        <v>-6</v>
      </c>
      <c r="BC153" s="67">
        <f t="shared" si="106"/>
        <v>-6</v>
      </c>
      <c r="BD153" s="70">
        <f t="shared" si="107"/>
        <v>-50</v>
      </c>
      <c r="BE153" s="70">
        <f t="shared" si="108"/>
        <v>-54.54545454545454</v>
      </c>
      <c r="BF153" s="71"/>
      <c r="BG153" s="71"/>
      <c r="BH153" s="71"/>
      <c r="BI153" s="54">
        <f t="shared" si="109"/>
        <v>0</v>
      </c>
      <c r="BJ153" s="18">
        <f t="shared" si="110"/>
        <v>6</v>
      </c>
      <c r="BK153" s="18"/>
      <c r="BL153" s="18">
        <f t="shared" si="111"/>
        <v>6</v>
      </c>
      <c r="BM153" s="18">
        <f t="shared" si="112"/>
        <v>-6</v>
      </c>
      <c r="BN153" s="18">
        <f t="shared" si="113"/>
        <v>-50</v>
      </c>
      <c r="BO153" s="73"/>
      <c r="BP153" s="55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60"/>
      <c r="CV153" s="56">
        <f t="shared" si="116"/>
        <v>-6</v>
      </c>
      <c r="CW153" s="173">
        <f t="shared" si="114"/>
        <v>-50</v>
      </c>
      <c r="CX153" s="60"/>
      <c r="CY153" s="60"/>
      <c r="CZ153" s="60"/>
      <c r="DA153" s="60"/>
      <c r="DB153" s="60"/>
      <c r="DC153" s="75"/>
      <c r="DD153" s="60"/>
      <c r="DE153" s="75"/>
      <c r="DF153" s="60"/>
      <c r="DG153" s="60"/>
      <c r="DH153" s="60"/>
      <c r="DI153" s="60"/>
      <c r="DK153" s="3">
        <v>1</v>
      </c>
      <c r="DM153" s="3">
        <v>5</v>
      </c>
      <c r="DN153" s="3">
        <v>6</v>
      </c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</row>
    <row r="154" spans="1:159" s="3" customFormat="1">
      <c r="A154" s="56">
        <v>55</v>
      </c>
      <c r="B154" s="58">
        <v>80030060</v>
      </c>
      <c r="C154" s="59" t="s">
        <v>174</v>
      </c>
      <c r="D154" s="75" t="s">
        <v>175</v>
      </c>
      <c r="E154" s="60" t="s">
        <v>153</v>
      </c>
      <c r="F154" s="60" t="s">
        <v>106</v>
      </c>
      <c r="G154" s="60" t="s">
        <v>107</v>
      </c>
      <c r="H154" s="60" t="s">
        <v>108</v>
      </c>
      <c r="I154" s="56">
        <v>43</v>
      </c>
      <c r="J154" s="56" t="s">
        <v>116</v>
      </c>
      <c r="K154" s="56" t="s">
        <v>110</v>
      </c>
      <c r="L154" s="61">
        <v>0</v>
      </c>
      <c r="M154" s="62">
        <f t="shared" si="81"/>
        <v>0</v>
      </c>
      <c r="N154" s="61">
        <v>8</v>
      </c>
      <c r="O154" s="62">
        <f t="shared" si="82"/>
        <v>1</v>
      </c>
      <c r="P154" s="61">
        <v>10</v>
      </c>
      <c r="Q154" s="62">
        <f t="shared" si="83"/>
        <v>1</v>
      </c>
      <c r="R154" s="61">
        <v>7</v>
      </c>
      <c r="S154" s="63">
        <f t="shared" si="84"/>
        <v>1</v>
      </c>
      <c r="T154" s="61">
        <v>9</v>
      </c>
      <c r="U154" s="63">
        <f t="shared" si="85"/>
        <v>1</v>
      </c>
      <c r="V154" s="61">
        <v>5</v>
      </c>
      <c r="W154" s="63">
        <f t="shared" si="86"/>
        <v>1</v>
      </c>
      <c r="X154" s="61">
        <v>3</v>
      </c>
      <c r="Y154" s="63">
        <f t="shared" si="87"/>
        <v>1</v>
      </c>
      <c r="Z154" s="61">
        <v>13</v>
      </c>
      <c r="AA154" s="63">
        <f t="shared" si="88"/>
        <v>1</v>
      </c>
      <c r="AB154" s="61">
        <v>9</v>
      </c>
      <c r="AC154" s="63">
        <f t="shared" si="89"/>
        <v>1</v>
      </c>
      <c r="AD154" s="64">
        <v>0</v>
      </c>
      <c r="AE154" s="65">
        <f t="shared" si="90"/>
        <v>0</v>
      </c>
      <c r="AF154" s="64">
        <v>0</v>
      </c>
      <c r="AG154" s="65">
        <f t="shared" si="91"/>
        <v>0</v>
      </c>
      <c r="AH154" s="64">
        <v>0</v>
      </c>
      <c r="AI154" s="65">
        <f t="shared" si="92"/>
        <v>0</v>
      </c>
      <c r="AJ154" s="64"/>
      <c r="AK154" s="65">
        <f t="shared" si="93"/>
        <v>0</v>
      </c>
      <c r="AL154" s="64"/>
      <c r="AM154" s="65">
        <f t="shared" si="94"/>
        <v>0</v>
      </c>
      <c r="AN154" s="64"/>
      <c r="AO154" s="65">
        <f t="shared" si="95"/>
        <v>0</v>
      </c>
      <c r="AP154" s="66">
        <f t="shared" si="96"/>
        <v>64</v>
      </c>
      <c r="AQ154" s="66">
        <f t="shared" si="97"/>
        <v>8</v>
      </c>
      <c r="AR154" s="56">
        <v>1</v>
      </c>
      <c r="AS154" s="56"/>
      <c r="AT154" s="56">
        <v>3</v>
      </c>
      <c r="AU154" s="67">
        <f t="shared" si="98"/>
        <v>4</v>
      </c>
      <c r="AV154" s="68">
        <f t="shared" si="99"/>
        <v>1</v>
      </c>
      <c r="AW154" s="68">
        <f t="shared" si="100"/>
        <v>0</v>
      </c>
      <c r="AX154" s="14">
        <f t="shared" si="101"/>
        <v>6</v>
      </c>
      <c r="AY154" s="67">
        <f t="shared" si="102"/>
        <v>7</v>
      </c>
      <c r="AZ154" s="69">
        <f t="shared" si="103"/>
        <v>0</v>
      </c>
      <c r="BA154" s="69">
        <f t="shared" si="104"/>
        <v>0</v>
      </c>
      <c r="BB154" s="69">
        <f t="shared" si="105"/>
        <v>-3</v>
      </c>
      <c r="BC154" s="67">
        <f t="shared" si="106"/>
        <v>-3</v>
      </c>
      <c r="BD154" s="70">
        <f t="shared" si="107"/>
        <v>-42.857142857142854</v>
      </c>
      <c r="BE154" s="70">
        <f t="shared" si="108"/>
        <v>-50</v>
      </c>
      <c r="BF154" s="71"/>
      <c r="BG154" s="71"/>
      <c r="BH154" s="71">
        <v>1</v>
      </c>
      <c r="BI154" s="54">
        <f t="shared" si="109"/>
        <v>1</v>
      </c>
      <c r="BJ154" s="18">
        <f t="shared" si="110"/>
        <v>3</v>
      </c>
      <c r="BK154" s="18">
        <v>1</v>
      </c>
      <c r="BL154" s="18">
        <f t="shared" si="111"/>
        <v>4</v>
      </c>
      <c r="BM154" s="18">
        <f t="shared" si="112"/>
        <v>-3</v>
      </c>
      <c r="BN154" s="18">
        <f t="shared" si="113"/>
        <v>-42.857142857142854</v>
      </c>
      <c r="BO154" s="73"/>
      <c r="BP154" s="55"/>
      <c r="BQ154" s="74">
        <v>1</v>
      </c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/>
      <c r="CV154" s="56">
        <f t="shared" si="116"/>
        <v>-2</v>
      </c>
      <c r="CW154" s="173">
        <f t="shared" si="114"/>
        <v>-28.571428571428569</v>
      </c>
      <c r="CX154" s="60"/>
      <c r="CY154" s="60"/>
      <c r="CZ154" s="60"/>
      <c r="DA154" s="60"/>
      <c r="DB154" s="60"/>
      <c r="DC154" s="75"/>
      <c r="DD154" s="60"/>
      <c r="DE154" s="75"/>
      <c r="DF154" s="60"/>
      <c r="DG154" s="60"/>
      <c r="DH154" s="60"/>
      <c r="DI154" s="60"/>
      <c r="DK154" s="3">
        <v>1</v>
      </c>
      <c r="DM154" s="3">
        <v>3</v>
      </c>
      <c r="DN154" s="3">
        <v>4</v>
      </c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</row>
    <row r="155" spans="1:159" s="3" customFormat="1">
      <c r="A155" s="56">
        <v>59</v>
      </c>
      <c r="B155" s="58">
        <v>80030088</v>
      </c>
      <c r="C155" s="59" t="s">
        <v>206</v>
      </c>
      <c r="D155" s="75" t="s">
        <v>207</v>
      </c>
      <c r="E155" s="60" t="s">
        <v>153</v>
      </c>
      <c r="F155" s="60" t="s">
        <v>106</v>
      </c>
      <c r="G155" s="60" t="s">
        <v>107</v>
      </c>
      <c r="H155" s="60" t="s">
        <v>108</v>
      </c>
      <c r="I155" s="56">
        <v>45</v>
      </c>
      <c r="J155" s="56" t="s">
        <v>116</v>
      </c>
      <c r="K155" s="56" t="s">
        <v>110</v>
      </c>
      <c r="L155" s="61">
        <v>5</v>
      </c>
      <c r="M155" s="62">
        <f t="shared" si="81"/>
        <v>1</v>
      </c>
      <c r="N155" s="61">
        <v>6</v>
      </c>
      <c r="O155" s="62">
        <f t="shared" si="82"/>
        <v>1</v>
      </c>
      <c r="P155" s="61">
        <v>5</v>
      </c>
      <c r="Q155" s="62">
        <f t="shared" si="83"/>
        <v>1</v>
      </c>
      <c r="R155" s="61">
        <v>5</v>
      </c>
      <c r="S155" s="63">
        <f t="shared" si="84"/>
        <v>1</v>
      </c>
      <c r="T155" s="61">
        <v>7</v>
      </c>
      <c r="U155" s="63">
        <f t="shared" si="85"/>
        <v>1</v>
      </c>
      <c r="V155" s="61">
        <v>10</v>
      </c>
      <c r="W155" s="63">
        <f t="shared" si="86"/>
        <v>1</v>
      </c>
      <c r="X155" s="61">
        <v>5</v>
      </c>
      <c r="Y155" s="63">
        <f t="shared" si="87"/>
        <v>1</v>
      </c>
      <c r="Z155" s="61">
        <v>11</v>
      </c>
      <c r="AA155" s="63">
        <f t="shared" si="88"/>
        <v>1</v>
      </c>
      <c r="AB155" s="61">
        <v>10</v>
      </c>
      <c r="AC155" s="63">
        <f t="shared" si="89"/>
        <v>1</v>
      </c>
      <c r="AD155" s="64">
        <v>0</v>
      </c>
      <c r="AE155" s="65">
        <f t="shared" si="90"/>
        <v>0</v>
      </c>
      <c r="AF155" s="64">
        <v>0</v>
      </c>
      <c r="AG155" s="65">
        <f t="shared" si="91"/>
        <v>0</v>
      </c>
      <c r="AH155" s="64">
        <v>0</v>
      </c>
      <c r="AI155" s="65">
        <f t="shared" si="92"/>
        <v>0</v>
      </c>
      <c r="AJ155" s="64"/>
      <c r="AK155" s="65">
        <f t="shared" si="93"/>
        <v>0</v>
      </c>
      <c r="AL155" s="64"/>
      <c r="AM155" s="65">
        <f t="shared" si="94"/>
        <v>0</v>
      </c>
      <c r="AN155" s="64"/>
      <c r="AO155" s="65">
        <f t="shared" si="95"/>
        <v>0</v>
      </c>
      <c r="AP155" s="66">
        <f t="shared" si="96"/>
        <v>64</v>
      </c>
      <c r="AQ155" s="66">
        <f t="shared" si="97"/>
        <v>9</v>
      </c>
      <c r="AR155" s="56">
        <v>1</v>
      </c>
      <c r="AS155" s="56"/>
      <c r="AT155" s="56">
        <v>3</v>
      </c>
      <c r="AU155" s="67">
        <f t="shared" si="98"/>
        <v>4</v>
      </c>
      <c r="AV155" s="68">
        <f t="shared" si="99"/>
        <v>1</v>
      </c>
      <c r="AW155" s="68">
        <f t="shared" si="100"/>
        <v>0</v>
      </c>
      <c r="AX155" s="14">
        <f t="shared" si="101"/>
        <v>6</v>
      </c>
      <c r="AY155" s="67">
        <f t="shared" si="102"/>
        <v>7</v>
      </c>
      <c r="AZ155" s="69">
        <f t="shared" si="103"/>
        <v>0</v>
      </c>
      <c r="BA155" s="69">
        <f t="shared" si="104"/>
        <v>0</v>
      </c>
      <c r="BB155" s="69">
        <f t="shared" si="105"/>
        <v>-3</v>
      </c>
      <c r="BC155" s="67">
        <f t="shared" si="106"/>
        <v>-3</v>
      </c>
      <c r="BD155" s="70">
        <f t="shared" si="107"/>
        <v>-42.857142857142854</v>
      </c>
      <c r="BE155" s="70">
        <f t="shared" si="108"/>
        <v>-50</v>
      </c>
      <c r="BF155" s="71"/>
      <c r="BG155" s="71"/>
      <c r="BH155" s="71"/>
      <c r="BI155" s="54">
        <f t="shared" si="109"/>
        <v>0</v>
      </c>
      <c r="BJ155" s="18">
        <f t="shared" si="110"/>
        <v>4</v>
      </c>
      <c r="BK155" s="18"/>
      <c r="BL155" s="18">
        <f t="shared" si="111"/>
        <v>4</v>
      </c>
      <c r="BM155" s="18">
        <f t="shared" si="112"/>
        <v>-3</v>
      </c>
      <c r="BN155" s="18">
        <f t="shared" si="113"/>
        <v>-42.857142857142854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/>
      <c r="CV155" s="56">
        <f t="shared" si="116"/>
        <v>-3</v>
      </c>
      <c r="CW155" s="173">
        <f t="shared" si="114"/>
        <v>-42.857142857142854</v>
      </c>
      <c r="CX155" s="60"/>
      <c r="CY155" s="60"/>
      <c r="CZ155" s="60"/>
      <c r="DA155" s="60"/>
      <c r="DB155" s="60"/>
      <c r="DC155" s="75"/>
      <c r="DD155" s="60"/>
      <c r="DE155" s="75"/>
      <c r="DF155" s="60"/>
      <c r="DG155" s="60"/>
      <c r="DH155" s="60"/>
      <c r="DI155" s="60"/>
      <c r="DK155" s="3">
        <v>1</v>
      </c>
      <c r="DM155" s="3">
        <v>3</v>
      </c>
      <c r="DN155" s="3">
        <v>4</v>
      </c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</row>
    <row r="156" spans="1:159" s="3" customFormat="1">
      <c r="A156" s="56">
        <v>19</v>
      </c>
      <c r="B156" s="58">
        <v>80030232</v>
      </c>
      <c r="C156" s="59" t="s">
        <v>353</v>
      </c>
      <c r="D156" s="75" t="s">
        <v>354</v>
      </c>
      <c r="E156" s="60" t="s">
        <v>324</v>
      </c>
      <c r="F156" s="60" t="s">
        <v>106</v>
      </c>
      <c r="G156" s="60" t="s">
        <v>107</v>
      </c>
      <c r="H156" s="60" t="s">
        <v>108</v>
      </c>
      <c r="I156" s="56">
        <v>45</v>
      </c>
      <c r="J156" s="56" t="s">
        <v>116</v>
      </c>
      <c r="K156" s="56" t="s">
        <v>113</v>
      </c>
      <c r="L156" s="61">
        <v>0</v>
      </c>
      <c r="M156" s="62">
        <f t="shared" si="81"/>
        <v>0</v>
      </c>
      <c r="N156" s="61">
        <v>8</v>
      </c>
      <c r="O156" s="62">
        <f t="shared" si="82"/>
        <v>1</v>
      </c>
      <c r="P156" s="61">
        <v>6</v>
      </c>
      <c r="Q156" s="62">
        <f t="shared" si="83"/>
        <v>1</v>
      </c>
      <c r="R156" s="61">
        <v>16</v>
      </c>
      <c r="S156" s="63">
        <f t="shared" si="84"/>
        <v>1</v>
      </c>
      <c r="T156" s="61">
        <v>7</v>
      </c>
      <c r="U156" s="63">
        <f t="shared" si="85"/>
        <v>1</v>
      </c>
      <c r="V156" s="61">
        <v>13</v>
      </c>
      <c r="W156" s="63">
        <f t="shared" si="86"/>
        <v>1</v>
      </c>
      <c r="X156" s="61">
        <v>4</v>
      </c>
      <c r="Y156" s="63">
        <f t="shared" si="87"/>
        <v>1</v>
      </c>
      <c r="Z156" s="61">
        <v>4</v>
      </c>
      <c r="AA156" s="63">
        <f t="shared" si="88"/>
        <v>1</v>
      </c>
      <c r="AB156" s="61">
        <v>6</v>
      </c>
      <c r="AC156" s="63">
        <f t="shared" si="89"/>
        <v>1</v>
      </c>
      <c r="AD156" s="64">
        <v>0</v>
      </c>
      <c r="AE156" s="65">
        <f t="shared" si="90"/>
        <v>0</v>
      </c>
      <c r="AF156" s="64">
        <v>0</v>
      </c>
      <c r="AG156" s="65">
        <f t="shared" si="91"/>
        <v>0</v>
      </c>
      <c r="AH156" s="64">
        <v>0</v>
      </c>
      <c r="AI156" s="65">
        <f t="shared" si="92"/>
        <v>0</v>
      </c>
      <c r="AJ156" s="64"/>
      <c r="AK156" s="65">
        <f t="shared" si="93"/>
        <v>0</v>
      </c>
      <c r="AL156" s="64"/>
      <c r="AM156" s="65">
        <f t="shared" si="94"/>
        <v>0</v>
      </c>
      <c r="AN156" s="64"/>
      <c r="AO156" s="65">
        <f t="shared" si="95"/>
        <v>0</v>
      </c>
      <c r="AP156" s="66">
        <f t="shared" si="96"/>
        <v>64</v>
      </c>
      <c r="AQ156" s="66">
        <f t="shared" si="97"/>
        <v>8</v>
      </c>
      <c r="AR156" s="56">
        <v>1</v>
      </c>
      <c r="AS156" s="56"/>
      <c r="AT156" s="56">
        <v>3</v>
      </c>
      <c r="AU156" s="67">
        <f t="shared" si="98"/>
        <v>4</v>
      </c>
      <c r="AV156" s="68">
        <f t="shared" si="99"/>
        <v>1</v>
      </c>
      <c r="AW156" s="68">
        <f t="shared" si="100"/>
        <v>0</v>
      </c>
      <c r="AX156" s="14">
        <f t="shared" si="101"/>
        <v>6</v>
      </c>
      <c r="AY156" s="67">
        <f t="shared" si="102"/>
        <v>7</v>
      </c>
      <c r="AZ156" s="69">
        <f t="shared" si="103"/>
        <v>0</v>
      </c>
      <c r="BA156" s="69">
        <f t="shared" si="104"/>
        <v>0</v>
      </c>
      <c r="BB156" s="69">
        <f t="shared" si="105"/>
        <v>-3</v>
      </c>
      <c r="BC156" s="67">
        <f t="shared" si="106"/>
        <v>-3</v>
      </c>
      <c r="BD156" s="70">
        <f t="shared" si="107"/>
        <v>-42.857142857142854</v>
      </c>
      <c r="BE156" s="70">
        <f t="shared" si="108"/>
        <v>-50</v>
      </c>
      <c r="BF156" s="71"/>
      <c r="BG156" s="71"/>
      <c r="BH156" s="71">
        <v>1</v>
      </c>
      <c r="BI156" s="54">
        <f t="shared" si="109"/>
        <v>1</v>
      </c>
      <c r="BJ156" s="18">
        <f t="shared" si="110"/>
        <v>3</v>
      </c>
      <c r="BK156" s="18">
        <v>1</v>
      </c>
      <c r="BL156" s="18">
        <f t="shared" si="111"/>
        <v>4</v>
      </c>
      <c r="BM156" s="18">
        <f t="shared" si="112"/>
        <v>-3</v>
      </c>
      <c r="BN156" s="18">
        <f t="shared" si="113"/>
        <v>-42.857142857142854</v>
      </c>
      <c r="BO156" s="73"/>
      <c r="BP156" s="55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/>
      <c r="CV156" s="56">
        <f t="shared" si="116"/>
        <v>-3</v>
      </c>
      <c r="CW156" s="173">
        <f t="shared" si="114"/>
        <v>-42.857142857142854</v>
      </c>
      <c r="CX156" s="60"/>
      <c r="CY156" s="60"/>
      <c r="CZ156" s="60"/>
      <c r="DA156" s="60"/>
      <c r="DB156" s="60"/>
      <c r="DC156" s="75">
        <v>1</v>
      </c>
      <c r="DD156" s="60"/>
      <c r="DE156" s="75"/>
      <c r="DF156" s="60"/>
      <c r="DG156" s="60"/>
      <c r="DH156" s="60"/>
      <c r="DI156" s="60"/>
      <c r="DK156" s="3">
        <v>1</v>
      </c>
      <c r="DM156" s="3">
        <v>2</v>
      </c>
      <c r="DN156" s="3">
        <v>3</v>
      </c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</row>
    <row r="157" spans="1:159" s="3" customFormat="1">
      <c r="A157" s="56">
        <v>49</v>
      </c>
      <c r="B157" s="58">
        <v>80030001</v>
      </c>
      <c r="C157" s="59" t="s">
        <v>103</v>
      </c>
      <c r="D157" s="75" t="s">
        <v>104</v>
      </c>
      <c r="E157" s="60" t="s">
        <v>105</v>
      </c>
      <c r="F157" s="60" t="s">
        <v>106</v>
      </c>
      <c r="G157" s="60" t="s">
        <v>107</v>
      </c>
      <c r="H157" s="60" t="s">
        <v>108</v>
      </c>
      <c r="I157" s="56">
        <v>15</v>
      </c>
      <c r="J157" s="56" t="s">
        <v>109</v>
      </c>
      <c r="K157" s="56" t="s">
        <v>110</v>
      </c>
      <c r="L157" s="56">
        <v>5</v>
      </c>
      <c r="M157" s="62">
        <f t="shared" si="81"/>
        <v>1</v>
      </c>
      <c r="N157" s="61">
        <v>10</v>
      </c>
      <c r="O157" s="62">
        <f t="shared" si="82"/>
        <v>1</v>
      </c>
      <c r="P157" s="61">
        <v>9</v>
      </c>
      <c r="Q157" s="62">
        <f t="shared" si="83"/>
        <v>1</v>
      </c>
      <c r="R157" s="61">
        <v>8</v>
      </c>
      <c r="S157" s="63">
        <f t="shared" si="84"/>
        <v>1</v>
      </c>
      <c r="T157" s="61">
        <v>4</v>
      </c>
      <c r="U157" s="63">
        <f t="shared" si="85"/>
        <v>1</v>
      </c>
      <c r="V157" s="61">
        <v>6</v>
      </c>
      <c r="W157" s="63">
        <f t="shared" si="86"/>
        <v>1</v>
      </c>
      <c r="X157" s="61">
        <v>10</v>
      </c>
      <c r="Y157" s="63">
        <f t="shared" si="87"/>
        <v>1</v>
      </c>
      <c r="Z157" s="61">
        <v>5</v>
      </c>
      <c r="AA157" s="63">
        <f t="shared" si="88"/>
        <v>1</v>
      </c>
      <c r="AB157" s="61">
        <v>6</v>
      </c>
      <c r="AC157" s="63">
        <f t="shared" si="89"/>
        <v>1</v>
      </c>
      <c r="AD157" s="64">
        <v>0</v>
      </c>
      <c r="AE157" s="65">
        <f t="shared" si="90"/>
        <v>0</v>
      </c>
      <c r="AF157" s="64">
        <v>0</v>
      </c>
      <c r="AG157" s="65">
        <f t="shared" si="91"/>
        <v>0</v>
      </c>
      <c r="AH157" s="64">
        <v>0</v>
      </c>
      <c r="AI157" s="65">
        <f t="shared" si="92"/>
        <v>0</v>
      </c>
      <c r="AJ157" s="64"/>
      <c r="AK157" s="65">
        <f t="shared" si="93"/>
        <v>0</v>
      </c>
      <c r="AL157" s="64"/>
      <c r="AM157" s="65">
        <f t="shared" si="94"/>
        <v>0</v>
      </c>
      <c r="AN157" s="64"/>
      <c r="AO157" s="65">
        <f t="shared" si="95"/>
        <v>0</v>
      </c>
      <c r="AP157" s="66">
        <f t="shared" si="96"/>
        <v>63</v>
      </c>
      <c r="AQ157" s="66">
        <f t="shared" si="97"/>
        <v>9</v>
      </c>
      <c r="AR157" s="56">
        <v>1</v>
      </c>
      <c r="AS157" s="56"/>
      <c r="AT157" s="56">
        <v>3</v>
      </c>
      <c r="AU157" s="67">
        <f t="shared" si="98"/>
        <v>4</v>
      </c>
      <c r="AV157" s="68">
        <f t="shared" si="99"/>
        <v>1</v>
      </c>
      <c r="AW157" s="68">
        <f t="shared" si="100"/>
        <v>0</v>
      </c>
      <c r="AX157" s="14">
        <f t="shared" si="101"/>
        <v>6</v>
      </c>
      <c r="AY157" s="67">
        <f t="shared" si="102"/>
        <v>7</v>
      </c>
      <c r="AZ157" s="69">
        <f t="shared" si="103"/>
        <v>0</v>
      </c>
      <c r="BA157" s="69">
        <f t="shared" si="104"/>
        <v>0</v>
      </c>
      <c r="BB157" s="69">
        <f t="shared" si="105"/>
        <v>-3</v>
      </c>
      <c r="BC157" s="67">
        <f t="shared" si="106"/>
        <v>-3</v>
      </c>
      <c r="BD157" s="70">
        <f t="shared" si="107"/>
        <v>-42.857142857142854</v>
      </c>
      <c r="BE157" s="70">
        <f t="shared" si="108"/>
        <v>-50</v>
      </c>
      <c r="BF157" s="56"/>
      <c r="BG157" s="176"/>
      <c r="BH157" s="176"/>
      <c r="BI157" s="54">
        <f t="shared" si="109"/>
        <v>0</v>
      </c>
      <c r="BJ157" s="18">
        <f t="shared" si="110"/>
        <v>4</v>
      </c>
      <c r="BK157" s="18"/>
      <c r="BL157" s="18">
        <f t="shared" si="111"/>
        <v>4</v>
      </c>
      <c r="BM157" s="18">
        <f t="shared" si="112"/>
        <v>-3</v>
      </c>
      <c r="BN157" s="18">
        <f t="shared" si="113"/>
        <v>-42.857142857142854</v>
      </c>
      <c r="BO157" s="55"/>
      <c r="BP157" s="55"/>
      <c r="BQ157" s="56">
        <v>2</v>
      </c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>
        <f t="shared" si="116"/>
        <v>-1</v>
      </c>
      <c r="CW157" s="173">
        <f t="shared" si="114"/>
        <v>-14.285714285714285</v>
      </c>
      <c r="CX157" s="56"/>
      <c r="CY157" s="56"/>
      <c r="CZ157" s="56"/>
      <c r="DA157" s="56"/>
      <c r="DB157" s="56"/>
      <c r="DC157" s="57"/>
      <c r="DD157" s="56"/>
      <c r="DE157" s="57"/>
      <c r="DF157" s="56"/>
      <c r="DG157" s="56"/>
      <c r="DH157" s="56"/>
      <c r="DI157" s="56"/>
      <c r="DK157" s="3">
        <v>1</v>
      </c>
      <c r="DM157" s="3">
        <v>3</v>
      </c>
      <c r="DN157" s="3">
        <v>4</v>
      </c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</row>
    <row r="158" spans="1:159" s="3" customFormat="1">
      <c r="A158" s="56">
        <v>50</v>
      </c>
      <c r="B158" s="58">
        <v>80030007</v>
      </c>
      <c r="C158" s="59" t="s">
        <v>118</v>
      </c>
      <c r="D158" s="75" t="s">
        <v>104</v>
      </c>
      <c r="E158" s="60" t="s">
        <v>105</v>
      </c>
      <c r="F158" s="60" t="s">
        <v>106</v>
      </c>
      <c r="G158" s="60" t="s">
        <v>107</v>
      </c>
      <c r="H158" s="60" t="s">
        <v>108</v>
      </c>
      <c r="I158" s="56">
        <v>12</v>
      </c>
      <c r="J158" s="56" t="s">
        <v>116</v>
      </c>
      <c r="K158" s="56" t="s">
        <v>110</v>
      </c>
      <c r="L158" s="61">
        <v>0</v>
      </c>
      <c r="M158" s="62">
        <f t="shared" si="81"/>
        <v>0</v>
      </c>
      <c r="N158" s="61">
        <v>2</v>
      </c>
      <c r="O158" s="62">
        <f t="shared" si="82"/>
        <v>1</v>
      </c>
      <c r="P158" s="61">
        <v>4</v>
      </c>
      <c r="Q158" s="62">
        <f t="shared" si="83"/>
        <v>1</v>
      </c>
      <c r="R158" s="61">
        <v>12</v>
      </c>
      <c r="S158" s="63">
        <f t="shared" si="84"/>
        <v>1</v>
      </c>
      <c r="T158" s="61">
        <v>9</v>
      </c>
      <c r="U158" s="63">
        <f t="shared" si="85"/>
        <v>1</v>
      </c>
      <c r="V158" s="61">
        <v>11</v>
      </c>
      <c r="W158" s="63">
        <f t="shared" si="86"/>
        <v>1</v>
      </c>
      <c r="X158" s="61">
        <v>9</v>
      </c>
      <c r="Y158" s="63">
        <f t="shared" si="87"/>
        <v>1</v>
      </c>
      <c r="Z158" s="61">
        <v>7</v>
      </c>
      <c r="AA158" s="63">
        <f t="shared" si="88"/>
        <v>1</v>
      </c>
      <c r="AB158" s="61">
        <v>9</v>
      </c>
      <c r="AC158" s="63">
        <f t="shared" si="89"/>
        <v>1</v>
      </c>
      <c r="AD158" s="64">
        <v>0</v>
      </c>
      <c r="AE158" s="65">
        <f t="shared" si="90"/>
        <v>0</v>
      </c>
      <c r="AF158" s="64">
        <v>0</v>
      </c>
      <c r="AG158" s="65">
        <f t="shared" si="91"/>
        <v>0</v>
      </c>
      <c r="AH158" s="64">
        <v>0</v>
      </c>
      <c r="AI158" s="65">
        <f t="shared" si="92"/>
        <v>0</v>
      </c>
      <c r="AJ158" s="64"/>
      <c r="AK158" s="65">
        <f t="shared" si="93"/>
        <v>0</v>
      </c>
      <c r="AL158" s="64"/>
      <c r="AM158" s="65">
        <f t="shared" si="94"/>
        <v>0</v>
      </c>
      <c r="AN158" s="64"/>
      <c r="AO158" s="65">
        <f t="shared" si="95"/>
        <v>0</v>
      </c>
      <c r="AP158" s="66">
        <f t="shared" si="96"/>
        <v>63</v>
      </c>
      <c r="AQ158" s="66">
        <f t="shared" si="97"/>
        <v>8</v>
      </c>
      <c r="AR158" s="56">
        <v>1</v>
      </c>
      <c r="AS158" s="56"/>
      <c r="AT158" s="56">
        <v>3</v>
      </c>
      <c r="AU158" s="67">
        <f t="shared" si="98"/>
        <v>4</v>
      </c>
      <c r="AV158" s="68">
        <f t="shared" si="99"/>
        <v>1</v>
      </c>
      <c r="AW158" s="68">
        <f t="shared" si="100"/>
        <v>0</v>
      </c>
      <c r="AX158" s="14">
        <f t="shared" si="101"/>
        <v>6</v>
      </c>
      <c r="AY158" s="67">
        <f t="shared" si="102"/>
        <v>7</v>
      </c>
      <c r="AZ158" s="69">
        <f t="shared" si="103"/>
        <v>0</v>
      </c>
      <c r="BA158" s="69">
        <f t="shared" si="104"/>
        <v>0</v>
      </c>
      <c r="BB158" s="69">
        <f t="shared" si="105"/>
        <v>-3</v>
      </c>
      <c r="BC158" s="67">
        <f t="shared" si="106"/>
        <v>-3</v>
      </c>
      <c r="BD158" s="70">
        <f t="shared" si="107"/>
        <v>-42.857142857142854</v>
      </c>
      <c r="BE158" s="70">
        <f t="shared" si="108"/>
        <v>-50</v>
      </c>
      <c r="BF158" s="71"/>
      <c r="BG158" s="71"/>
      <c r="BH158" s="71">
        <v>1</v>
      </c>
      <c r="BI158" s="54">
        <f t="shared" si="109"/>
        <v>1</v>
      </c>
      <c r="BJ158" s="18">
        <f t="shared" si="110"/>
        <v>3</v>
      </c>
      <c r="BK158" s="18">
        <v>1</v>
      </c>
      <c r="BL158" s="18">
        <f t="shared" si="111"/>
        <v>4</v>
      </c>
      <c r="BM158" s="18">
        <f t="shared" si="112"/>
        <v>-3</v>
      </c>
      <c r="BN158" s="18">
        <f t="shared" si="113"/>
        <v>-42.857142857142854</v>
      </c>
      <c r="BO158" s="73"/>
      <c r="BP158" s="55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60"/>
      <c r="CV158" s="56">
        <f t="shared" si="116"/>
        <v>-3</v>
      </c>
      <c r="CW158" s="173">
        <f t="shared" si="114"/>
        <v>-42.857142857142854</v>
      </c>
      <c r="CX158" s="60"/>
      <c r="CY158" s="60"/>
      <c r="CZ158" s="60"/>
      <c r="DA158" s="60"/>
      <c r="DB158" s="60"/>
      <c r="DC158" s="75"/>
      <c r="DD158" s="60"/>
      <c r="DE158" s="75"/>
      <c r="DF158" s="60"/>
      <c r="DG158" s="60"/>
      <c r="DH158" s="60"/>
      <c r="DI158" s="60"/>
      <c r="DK158" s="3">
        <v>1</v>
      </c>
      <c r="DM158" s="3">
        <v>3</v>
      </c>
      <c r="DN158" s="3">
        <v>4</v>
      </c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</row>
    <row r="159" spans="1:159" s="3" customFormat="1">
      <c r="A159" s="56">
        <v>53</v>
      </c>
      <c r="B159" s="58">
        <v>80030050</v>
      </c>
      <c r="C159" s="59" t="s">
        <v>162</v>
      </c>
      <c r="D159" s="75" t="s">
        <v>158</v>
      </c>
      <c r="E159" s="60" t="s">
        <v>153</v>
      </c>
      <c r="F159" s="60" t="s">
        <v>106</v>
      </c>
      <c r="G159" s="60" t="s">
        <v>107</v>
      </c>
      <c r="H159" s="60" t="s">
        <v>108</v>
      </c>
      <c r="I159" s="56">
        <v>50</v>
      </c>
      <c r="J159" s="56" t="s">
        <v>116</v>
      </c>
      <c r="K159" s="56" t="s">
        <v>110</v>
      </c>
      <c r="L159" s="61">
        <v>5</v>
      </c>
      <c r="M159" s="62">
        <f t="shared" si="81"/>
        <v>1</v>
      </c>
      <c r="N159" s="61">
        <v>8</v>
      </c>
      <c r="O159" s="62">
        <f t="shared" si="82"/>
        <v>1</v>
      </c>
      <c r="P159" s="61">
        <v>12</v>
      </c>
      <c r="Q159" s="62">
        <f t="shared" si="83"/>
        <v>1</v>
      </c>
      <c r="R159" s="61">
        <v>5</v>
      </c>
      <c r="S159" s="63">
        <f t="shared" si="84"/>
        <v>1</v>
      </c>
      <c r="T159" s="61">
        <v>8</v>
      </c>
      <c r="U159" s="63">
        <f t="shared" si="85"/>
        <v>1</v>
      </c>
      <c r="V159" s="61">
        <v>11</v>
      </c>
      <c r="W159" s="63">
        <f t="shared" si="86"/>
        <v>1</v>
      </c>
      <c r="X159" s="61">
        <v>6</v>
      </c>
      <c r="Y159" s="63">
        <f t="shared" si="87"/>
        <v>1</v>
      </c>
      <c r="Z159" s="61">
        <v>6</v>
      </c>
      <c r="AA159" s="63">
        <f t="shared" si="88"/>
        <v>1</v>
      </c>
      <c r="AB159" s="61">
        <v>2</v>
      </c>
      <c r="AC159" s="63">
        <f t="shared" si="89"/>
        <v>1</v>
      </c>
      <c r="AD159" s="64">
        <v>0</v>
      </c>
      <c r="AE159" s="65">
        <f t="shared" si="90"/>
        <v>0</v>
      </c>
      <c r="AF159" s="64">
        <v>0</v>
      </c>
      <c r="AG159" s="65">
        <f t="shared" si="91"/>
        <v>0</v>
      </c>
      <c r="AH159" s="64">
        <v>0</v>
      </c>
      <c r="AI159" s="65">
        <f t="shared" si="92"/>
        <v>0</v>
      </c>
      <c r="AJ159" s="64"/>
      <c r="AK159" s="65">
        <f t="shared" si="93"/>
        <v>0</v>
      </c>
      <c r="AL159" s="64"/>
      <c r="AM159" s="65">
        <f t="shared" si="94"/>
        <v>0</v>
      </c>
      <c r="AN159" s="64"/>
      <c r="AO159" s="65">
        <f t="shared" si="95"/>
        <v>0</v>
      </c>
      <c r="AP159" s="66">
        <f t="shared" si="96"/>
        <v>63</v>
      </c>
      <c r="AQ159" s="66">
        <f t="shared" si="97"/>
        <v>9</v>
      </c>
      <c r="AR159" s="56">
        <v>1</v>
      </c>
      <c r="AS159" s="56"/>
      <c r="AT159" s="56">
        <v>3</v>
      </c>
      <c r="AU159" s="67">
        <f t="shared" si="98"/>
        <v>4</v>
      </c>
      <c r="AV159" s="68">
        <f t="shared" si="99"/>
        <v>1</v>
      </c>
      <c r="AW159" s="68">
        <f t="shared" si="100"/>
        <v>0</v>
      </c>
      <c r="AX159" s="14">
        <f t="shared" si="101"/>
        <v>6</v>
      </c>
      <c r="AY159" s="67">
        <f t="shared" si="102"/>
        <v>7</v>
      </c>
      <c r="AZ159" s="69">
        <f t="shared" si="103"/>
        <v>0</v>
      </c>
      <c r="BA159" s="69">
        <f t="shared" si="104"/>
        <v>0</v>
      </c>
      <c r="BB159" s="69">
        <f t="shared" si="105"/>
        <v>-3</v>
      </c>
      <c r="BC159" s="67">
        <f t="shared" si="106"/>
        <v>-3</v>
      </c>
      <c r="BD159" s="70">
        <f t="shared" si="107"/>
        <v>-42.857142857142854</v>
      </c>
      <c r="BE159" s="70">
        <f t="shared" si="108"/>
        <v>-50</v>
      </c>
      <c r="BF159" s="71"/>
      <c r="BG159" s="71"/>
      <c r="BH159" s="71">
        <v>1</v>
      </c>
      <c r="BI159" s="54">
        <f t="shared" si="109"/>
        <v>1</v>
      </c>
      <c r="BJ159" s="18">
        <f t="shared" si="110"/>
        <v>3</v>
      </c>
      <c r="BK159" s="18">
        <v>1</v>
      </c>
      <c r="BL159" s="18">
        <f t="shared" si="111"/>
        <v>4</v>
      </c>
      <c r="BM159" s="18">
        <f t="shared" si="112"/>
        <v>-3</v>
      </c>
      <c r="BN159" s="18">
        <f t="shared" si="113"/>
        <v>-42.857142857142854</v>
      </c>
      <c r="BO159" s="73"/>
      <c r="BP159" s="55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60">
        <v>1</v>
      </c>
      <c r="CV159" s="56">
        <f>BC159+CU159</f>
        <v>-2</v>
      </c>
      <c r="CW159" s="173">
        <f t="shared" si="114"/>
        <v>-28.571428571428569</v>
      </c>
      <c r="CX159" s="60"/>
      <c r="CY159" s="60"/>
      <c r="CZ159" s="60"/>
      <c r="DA159" s="60"/>
      <c r="DB159" s="60"/>
      <c r="DC159" s="75"/>
      <c r="DD159" s="60"/>
      <c r="DE159" s="75"/>
      <c r="DF159" s="60"/>
      <c r="DG159" s="60"/>
      <c r="DH159" s="60"/>
      <c r="DI159" s="60"/>
      <c r="DK159" s="3">
        <v>1</v>
      </c>
      <c r="DM159" s="3">
        <v>3</v>
      </c>
      <c r="DN159" s="3">
        <v>4</v>
      </c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</row>
    <row r="160" spans="1:159" s="3" customFormat="1">
      <c r="A160" s="56">
        <v>58</v>
      </c>
      <c r="B160" s="58">
        <v>80030072</v>
      </c>
      <c r="C160" s="59" t="s">
        <v>187</v>
      </c>
      <c r="D160" s="75" t="s">
        <v>188</v>
      </c>
      <c r="E160" s="60" t="s">
        <v>153</v>
      </c>
      <c r="F160" s="60" t="s">
        <v>106</v>
      </c>
      <c r="G160" s="60" t="s">
        <v>107</v>
      </c>
      <c r="H160" s="60" t="s">
        <v>108</v>
      </c>
      <c r="I160" s="56">
        <v>35</v>
      </c>
      <c r="J160" s="56" t="s">
        <v>116</v>
      </c>
      <c r="K160" s="56" t="s">
        <v>110</v>
      </c>
      <c r="L160" s="61">
        <v>3</v>
      </c>
      <c r="M160" s="62">
        <f t="shared" si="81"/>
        <v>1</v>
      </c>
      <c r="N160" s="61">
        <v>4</v>
      </c>
      <c r="O160" s="62">
        <f t="shared" si="82"/>
        <v>1</v>
      </c>
      <c r="P160" s="61">
        <v>3</v>
      </c>
      <c r="Q160" s="62">
        <f t="shared" si="83"/>
        <v>1</v>
      </c>
      <c r="R160" s="61">
        <v>8</v>
      </c>
      <c r="S160" s="63">
        <f t="shared" si="84"/>
        <v>1</v>
      </c>
      <c r="T160" s="61">
        <v>5</v>
      </c>
      <c r="U160" s="63">
        <f t="shared" si="85"/>
        <v>1</v>
      </c>
      <c r="V160" s="61">
        <v>12</v>
      </c>
      <c r="W160" s="63">
        <f t="shared" si="86"/>
        <v>1</v>
      </c>
      <c r="X160" s="61">
        <v>7</v>
      </c>
      <c r="Y160" s="63">
        <f t="shared" si="87"/>
        <v>1</v>
      </c>
      <c r="Z160" s="61">
        <v>10</v>
      </c>
      <c r="AA160" s="63">
        <f t="shared" si="88"/>
        <v>1</v>
      </c>
      <c r="AB160" s="61">
        <v>11</v>
      </c>
      <c r="AC160" s="63">
        <f t="shared" si="89"/>
        <v>1</v>
      </c>
      <c r="AD160" s="64">
        <v>0</v>
      </c>
      <c r="AE160" s="65">
        <f t="shared" si="90"/>
        <v>0</v>
      </c>
      <c r="AF160" s="64">
        <v>0</v>
      </c>
      <c r="AG160" s="65">
        <f t="shared" si="91"/>
        <v>0</v>
      </c>
      <c r="AH160" s="64">
        <v>0</v>
      </c>
      <c r="AI160" s="65">
        <f t="shared" si="92"/>
        <v>0</v>
      </c>
      <c r="AJ160" s="64"/>
      <c r="AK160" s="65">
        <f t="shared" si="93"/>
        <v>0</v>
      </c>
      <c r="AL160" s="64"/>
      <c r="AM160" s="65">
        <f t="shared" si="94"/>
        <v>0</v>
      </c>
      <c r="AN160" s="64"/>
      <c r="AO160" s="65">
        <f t="shared" si="95"/>
        <v>0</v>
      </c>
      <c r="AP160" s="66">
        <f t="shared" si="96"/>
        <v>63</v>
      </c>
      <c r="AQ160" s="66">
        <f t="shared" si="97"/>
        <v>9</v>
      </c>
      <c r="AR160" s="56">
        <v>1</v>
      </c>
      <c r="AS160" s="56"/>
      <c r="AT160" s="56">
        <v>3</v>
      </c>
      <c r="AU160" s="67">
        <f t="shared" si="98"/>
        <v>4</v>
      </c>
      <c r="AV160" s="68">
        <f t="shared" si="99"/>
        <v>1</v>
      </c>
      <c r="AW160" s="68">
        <f t="shared" si="100"/>
        <v>0</v>
      </c>
      <c r="AX160" s="14">
        <f t="shared" si="101"/>
        <v>6</v>
      </c>
      <c r="AY160" s="67">
        <f t="shared" si="102"/>
        <v>7</v>
      </c>
      <c r="AZ160" s="69">
        <f t="shared" si="103"/>
        <v>0</v>
      </c>
      <c r="BA160" s="69">
        <f t="shared" si="104"/>
        <v>0</v>
      </c>
      <c r="BB160" s="69">
        <f t="shared" si="105"/>
        <v>-3</v>
      </c>
      <c r="BC160" s="67">
        <f t="shared" si="106"/>
        <v>-3</v>
      </c>
      <c r="BD160" s="70">
        <f t="shared" si="107"/>
        <v>-42.857142857142854</v>
      </c>
      <c r="BE160" s="70">
        <f t="shared" si="108"/>
        <v>-50</v>
      </c>
      <c r="BF160" s="71"/>
      <c r="BG160" s="71"/>
      <c r="BH160" s="71"/>
      <c r="BI160" s="54">
        <f t="shared" si="109"/>
        <v>0</v>
      </c>
      <c r="BJ160" s="18">
        <f t="shared" si="110"/>
        <v>4</v>
      </c>
      <c r="BK160" s="18"/>
      <c r="BL160" s="18">
        <f t="shared" si="111"/>
        <v>4</v>
      </c>
      <c r="BM160" s="18">
        <f t="shared" si="112"/>
        <v>-3</v>
      </c>
      <c r="BN160" s="18">
        <f t="shared" si="113"/>
        <v>-42.857142857142854</v>
      </c>
      <c r="BO160" s="73"/>
      <c r="BP160" s="55"/>
      <c r="BQ160" s="74">
        <v>1</v>
      </c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60"/>
      <c r="CV160" s="56">
        <f>BC160+BQ160</f>
        <v>-2</v>
      </c>
      <c r="CW160" s="173">
        <f t="shared" si="114"/>
        <v>-28.571428571428569</v>
      </c>
      <c r="CX160" s="60"/>
      <c r="CY160" s="60"/>
      <c r="CZ160" s="60"/>
      <c r="DA160" s="60"/>
      <c r="DB160" s="60"/>
      <c r="DC160" s="75"/>
      <c r="DD160" s="60"/>
      <c r="DE160" s="75">
        <v>1</v>
      </c>
      <c r="DF160" s="60"/>
      <c r="DG160" s="60"/>
      <c r="DH160" s="60"/>
      <c r="DI160" s="60"/>
      <c r="DK160" s="3">
        <v>1</v>
      </c>
      <c r="DM160" s="3">
        <v>3</v>
      </c>
      <c r="DN160" s="3">
        <v>4</v>
      </c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</row>
    <row r="161" spans="1:161" s="3" customFormat="1">
      <c r="A161" s="56">
        <v>94</v>
      </c>
      <c r="B161" s="58">
        <v>80030029</v>
      </c>
      <c r="C161" s="59" t="s">
        <v>142</v>
      </c>
      <c r="D161" s="75" t="s">
        <v>140</v>
      </c>
      <c r="E161" s="60" t="s">
        <v>105</v>
      </c>
      <c r="F161" s="60" t="s">
        <v>106</v>
      </c>
      <c r="G161" s="60" t="s">
        <v>107</v>
      </c>
      <c r="H161" s="60" t="s">
        <v>108</v>
      </c>
      <c r="I161" s="56">
        <v>18</v>
      </c>
      <c r="J161" s="56" t="s">
        <v>116</v>
      </c>
      <c r="K161" s="56" t="s">
        <v>110</v>
      </c>
      <c r="L161" s="61">
        <v>0</v>
      </c>
      <c r="M161" s="62">
        <f t="shared" si="81"/>
        <v>0</v>
      </c>
      <c r="N161" s="61">
        <v>5</v>
      </c>
      <c r="O161" s="62">
        <f t="shared" si="82"/>
        <v>1</v>
      </c>
      <c r="P161" s="61">
        <v>7</v>
      </c>
      <c r="Q161" s="62">
        <f t="shared" si="83"/>
        <v>1</v>
      </c>
      <c r="R161" s="61">
        <v>10</v>
      </c>
      <c r="S161" s="63">
        <f t="shared" si="84"/>
        <v>1</v>
      </c>
      <c r="T161" s="61">
        <v>10</v>
      </c>
      <c r="U161" s="63">
        <f t="shared" si="85"/>
        <v>1</v>
      </c>
      <c r="V161" s="61">
        <v>10</v>
      </c>
      <c r="W161" s="63">
        <f t="shared" si="86"/>
        <v>1</v>
      </c>
      <c r="X161" s="61">
        <v>8</v>
      </c>
      <c r="Y161" s="63">
        <f t="shared" si="87"/>
        <v>1</v>
      </c>
      <c r="Z161" s="61">
        <v>7</v>
      </c>
      <c r="AA161" s="63">
        <f t="shared" si="88"/>
        <v>1</v>
      </c>
      <c r="AB161" s="61">
        <v>5</v>
      </c>
      <c r="AC161" s="63">
        <f t="shared" si="89"/>
        <v>1</v>
      </c>
      <c r="AD161" s="64">
        <v>0</v>
      </c>
      <c r="AE161" s="65">
        <f t="shared" si="90"/>
        <v>0</v>
      </c>
      <c r="AF161" s="64">
        <v>0</v>
      </c>
      <c r="AG161" s="65">
        <f t="shared" si="91"/>
        <v>0</v>
      </c>
      <c r="AH161" s="64">
        <v>0</v>
      </c>
      <c r="AI161" s="65">
        <f t="shared" si="92"/>
        <v>0</v>
      </c>
      <c r="AJ161" s="64"/>
      <c r="AK161" s="65">
        <f t="shared" si="93"/>
        <v>0</v>
      </c>
      <c r="AL161" s="64"/>
      <c r="AM161" s="65">
        <f t="shared" si="94"/>
        <v>0</v>
      </c>
      <c r="AN161" s="64"/>
      <c r="AO161" s="65">
        <f t="shared" si="95"/>
        <v>0</v>
      </c>
      <c r="AP161" s="66">
        <f t="shared" si="96"/>
        <v>62</v>
      </c>
      <c r="AQ161" s="66">
        <f t="shared" si="97"/>
        <v>8</v>
      </c>
      <c r="AR161" s="56">
        <v>1</v>
      </c>
      <c r="AS161" s="56"/>
      <c r="AT161" s="56">
        <v>4</v>
      </c>
      <c r="AU161" s="67">
        <f t="shared" si="98"/>
        <v>5</v>
      </c>
      <c r="AV161" s="68">
        <f t="shared" si="99"/>
        <v>1</v>
      </c>
      <c r="AW161" s="68">
        <f t="shared" si="100"/>
        <v>0</v>
      </c>
      <c r="AX161" s="14">
        <f t="shared" si="101"/>
        <v>6</v>
      </c>
      <c r="AY161" s="67">
        <f t="shared" si="102"/>
        <v>7</v>
      </c>
      <c r="AZ161" s="69">
        <f t="shared" si="103"/>
        <v>0</v>
      </c>
      <c r="BA161" s="69">
        <f t="shared" si="104"/>
        <v>0</v>
      </c>
      <c r="BB161" s="69">
        <f t="shared" si="105"/>
        <v>-2</v>
      </c>
      <c r="BC161" s="67">
        <f t="shared" si="106"/>
        <v>-2</v>
      </c>
      <c r="BD161" s="70">
        <f t="shared" si="107"/>
        <v>-28.571428571428569</v>
      </c>
      <c r="BE161" s="70">
        <f t="shared" si="108"/>
        <v>-33.333333333333329</v>
      </c>
      <c r="BF161" s="71"/>
      <c r="BG161" s="71"/>
      <c r="BH161" s="71">
        <v>1</v>
      </c>
      <c r="BI161" s="54">
        <f t="shared" si="109"/>
        <v>1</v>
      </c>
      <c r="BJ161" s="18">
        <f t="shared" si="110"/>
        <v>4</v>
      </c>
      <c r="BK161" s="18">
        <v>1</v>
      </c>
      <c r="BL161" s="18">
        <f t="shared" si="111"/>
        <v>5</v>
      </c>
      <c r="BM161" s="18">
        <f t="shared" si="112"/>
        <v>-2</v>
      </c>
      <c r="BN161" s="18">
        <f t="shared" si="113"/>
        <v>-28.571428571428569</v>
      </c>
      <c r="BO161" s="73"/>
      <c r="BP161" s="55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60"/>
      <c r="CV161" s="56">
        <f>BC161+BQ161</f>
        <v>-2</v>
      </c>
      <c r="CW161" s="173">
        <f t="shared" si="114"/>
        <v>-28.571428571428569</v>
      </c>
      <c r="CX161" s="60"/>
      <c r="CY161" s="60"/>
      <c r="CZ161" s="60"/>
      <c r="DA161" s="60"/>
      <c r="DB161" s="60"/>
      <c r="DC161" s="75"/>
      <c r="DD161" s="60"/>
      <c r="DE161" s="75"/>
      <c r="DF161" s="60"/>
      <c r="DG161" s="60"/>
      <c r="DH161" s="60"/>
      <c r="DI161" s="60"/>
      <c r="DK161" s="3">
        <v>1</v>
      </c>
      <c r="DM161" s="3">
        <v>4</v>
      </c>
      <c r="DN161" s="3">
        <v>5</v>
      </c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</row>
    <row r="162" spans="1:161" s="3" customFormat="1">
      <c r="A162" s="56">
        <v>61</v>
      </c>
      <c r="B162" s="58">
        <v>80030095</v>
      </c>
      <c r="C162" s="59" t="s">
        <v>216</v>
      </c>
      <c r="D162" s="75" t="s">
        <v>213</v>
      </c>
      <c r="E162" s="60" t="s">
        <v>214</v>
      </c>
      <c r="F162" s="60" t="s">
        <v>106</v>
      </c>
      <c r="G162" s="60" t="s">
        <v>107</v>
      </c>
      <c r="H162" s="60" t="s">
        <v>108</v>
      </c>
      <c r="I162" s="56">
        <v>25</v>
      </c>
      <c r="J162" s="56" t="s">
        <v>109</v>
      </c>
      <c r="K162" s="56" t="s">
        <v>110</v>
      </c>
      <c r="L162" s="61">
        <v>0</v>
      </c>
      <c r="M162" s="62">
        <f t="shared" si="81"/>
        <v>0</v>
      </c>
      <c r="N162" s="61">
        <v>0</v>
      </c>
      <c r="O162" s="62">
        <f t="shared" si="82"/>
        <v>0</v>
      </c>
      <c r="P162" s="61">
        <v>3</v>
      </c>
      <c r="Q162" s="62">
        <f t="shared" si="83"/>
        <v>1</v>
      </c>
      <c r="R162" s="61">
        <v>13</v>
      </c>
      <c r="S162" s="63">
        <f t="shared" si="84"/>
        <v>1</v>
      </c>
      <c r="T162" s="61">
        <v>10</v>
      </c>
      <c r="U162" s="63">
        <f t="shared" si="85"/>
        <v>1</v>
      </c>
      <c r="V162" s="61">
        <v>13</v>
      </c>
      <c r="W162" s="63">
        <f t="shared" si="86"/>
        <v>1</v>
      </c>
      <c r="X162" s="61">
        <v>7</v>
      </c>
      <c r="Y162" s="63">
        <f t="shared" si="87"/>
        <v>1</v>
      </c>
      <c r="Z162" s="61">
        <v>9</v>
      </c>
      <c r="AA162" s="63">
        <f t="shared" si="88"/>
        <v>1</v>
      </c>
      <c r="AB162" s="61">
        <v>7</v>
      </c>
      <c r="AC162" s="63">
        <f t="shared" si="89"/>
        <v>1</v>
      </c>
      <c r="AD162" s="64">
        <v>0</v>
      </c>
      <c r="AE162" s="65">
        <f t="shared" si="90"/>
        <v>0</v>
      </c>
      <c r="AF162" s="64">
        <v>0</v>
      </c>
      <c r="AG162" s="65">
        <f t="shared" si="91"/>
        <v>0</v>
      </c>
      <c r="AH162" s="64">
        <v>0</v>
      </c>
      <c r="AI162" s="65">
        <f t="shared" si="92"/>
        <v>0</v>
      </c>
      <c r="AJ162" s="64"/>
      <c r="AK162" s="65">
        <f t="shared" si="93"/>
        <v>0</v>
      </c>
      <c r="AL162" s="64"/>
      <c r="AM162" s="65">
        <f t="shared" si="94"/>
        <v>0</v>
      </c>
      <c r="AN162" s="64"/>
      <c r="AO162" s="65">
        <f t="shared" si="95"/>
        <v>0</v>
      </c>
      <c r="AP162" s="66">
        <f t="shared" si="96"/>
        <v>62</v>
      </c>
      <c r="AQ162" s="66">
        <f t="shared" si="97"/>
        <v>7</v>
      </c>
      <c r="AR162" s="56">
        <v>1</v>
      </c>
      <c r="AS162" s="56"/>
      <c r="AT162" s="56">
        <v>3</v>
      </c>
      <c r="AU162" s="67">
        <f t="shared" si="98"/>
        <v>4</v>
      </c>
      <c r="AV162" s="68">
        <f t="shared" si="99"/>
        <v>1</v>
      </c>
      <c r="AW162" s="68">
        <f t="shared" si="100"/>
        <v>0</v>
      </c>
      <c r="AX162" s="14">
        <f t="shared" si="101"/>
        <v>6</v>
      </c>
      <c r="AY162" s="67">
        <f t="shared" si="102"/>
        <v>7</v>
      </c>
      <c r="AZ162" s="69">
        <f t="shared" si="103"/>
        <v>0</v>
      </c>
      <c r="BA162" s="69">
        <f t="shared" si="104"/>
        <v>0</v>
      </c>
      <c r="BB162" s="69">
        <f t="shared" si="105"/>
        <v>-3</v>
      </c>
      <c r="BC162" s="67">
        <f t="shared" si="106"/>
        <v>-3</v>
      </c>
      <c r="BD162" s="70">
        <f t="shared" si="107"/>
        <v>-42.857142857142854</v>
      </c>
      <c r="BE162" s="70">
        <f t="shared" si="108"/>
        <v>-50</v>
      </c>
      <c r="BF162" s="71">
        <v>1</v>
      </c>
      <c r="BG162" s="71"/>
      <c r="BH162" s="71">
        <v>1</v>
      </c>
      <c r="BI162" s="54">
        <f t="shared" si="109"/>
        <v>2</v>
      </c>
      <c r="BJ162" s="18">
        <f t="shared" si="110"/>
        <v>2</v>
      </c>
      <c r="BK162" s="18">
        <v>1</v>
      </c>
      <c r="BL162" s="18">
        <f t="shared" si="111"/>
        <v>3</v>
      </c>
      <c r="BM162" s="18">
        <f t="shared" si="112"/>
        <v>-4</v>
      </c>
      <c r="BN162" s="18">
        <f t="shared" si="113"/>
        <v>-57.142857142857139</v>
      </c>
      <c r="BO162" s="73"/>
      <c r="BP162" s="55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60">
        <v>1</v>
      </c>
      <c r="CV162" s="56">
        <f>BC162+CU162</f>
        <v>-2</v>
      </c>
      <c r="CW162" s="173">
        <f t="shared" si="114"/>
        <v>-28.571428571428569</v>
      </c>
      <c r="CX162" s="60"/>
      <c r="CY162" s="60"/>
      <c r="CZ162" s="60"/>
      <c r="DA162" s="60"/>
      <c r="DB162" s="60"/>
      <c r="DC162" s="75"/>
      <c r="DD162" s="60"/>
      <c r="DE162" s="75"/>
      <c r="DF162" s="60"/>
      <c r="DG162" s="60"/>
      <c r="DH162" s="60"/>
      <c r="DI162" s="60"/>
      <c r="DK162" s="3">
        <v>1</v>
      </c>
      <c r="DM162" s="3">
        <v>3</v>
      </c>
      <c r="DN162" s="3">
        <v>4</v>
      </c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</row>
    <row r="163" spans="1:161" s="3" customFormat="1">
      <c r="A163" s="56">
        <v>102</v>
      </c>
      <c r="B163" s="58">
        <v>80030173</v>
      </c>
      <c r="C163" s="59" t="s">
        <v>295</v>
      </c>
      <c r="D163" s="75" t="s">
        <v>294</v>
      </c>
      <c r="E163" s="60" t="s">
        <v>284</v>
      </c>
      <c r="F163" s="60" t="s">
        <v>106</v>
      </c>
      <c r="G163" s="60" t="s">
        <v>107</v>
      </c>
      <c r="H163" s="60" t="s">
        <v>108</v>
      </c>
      <c r="I163" s="56">
        <v>30</v>
      </c>
      <c r="J163" s="56" t="s">
        <v>116</v>
      </c>
      <c r="K163" s="56" t="s">
        <v>110</v>
      </c>
      <c r="L163" s="61">
        <v>0</v>
      </c>
      <c r="M163" s="62">
        <f t="shared" si="81"/>
        <v>0</v>
      </c>
      <c r="N163" s="61">
        <v>8</v>
      </c>
      <c r="O163" s="62">
        <f t="shared" si="82"/>
        <v>1</v>
      </c>
      <c r="P163" s="61">
        <v>4</v>
      </c>
      <c r="Q163" s="62">
        <f t="shared" si="83"/>
        <v>1</v>
      </c>
      <c r="R163" s="61">
        <v>11</v>
      </c>
      <c r="S163" s="63">
        <f t="shared" si="84"/>
        <v>1</v>
      </c>
      <c r="T163" s="61">
        <v>5</v>
      </c>
      <c r="U163" s="63">
        <f t="shared" si="85"/>
        <v>1</v>
      </c>
      <c r="V163" s="61">
        <v>9</v>
      </c>
      <c r="W163" s="63">
        <f t="shared" si="86"/>
        <v>1</v>
      </c>
      <c r="X163" s="61">
        <v>6</v>
      </c>
      <c r="Y163" s="63">
        <f t="shared" si="87"/>
        <v>1</v>
      </c>
      <c r="Z163" s="61">
        <v>7</v>
      </c>
      <c r="AA163" s="63">
        <f t="shared" si="88"/>
        <v>1</v>
      </c>
      <c r="AB163" s="61">
        <v>12</v>
      </c>
      <c r="AC163" s="63">
        <f t="shared" si="89"/>
        <v>1</v>
      </c>
      <c r="AD163" s="64">
        <v>0</v>
      </c>
      <c r="AE163" s="65">
        <f t="shared" si="90"/>
        <v>0</v>
      </c>
      <c r="AF163" s="64">
        <v>0</v>
      </c>
      <c r="AG163" s="65">
        <f t="shared" si="91"/>
        <v>0</v>
      </c>
      <c r="AH163" s="64">
        <v>0</v>
      </c>
      <c r="AI163" s="65">
        <f t="shared" si="92"/>
        <v>0</v>
      </c>
      <c r="AJ163" s="64"/>
      <c r="AK163" s="65">
        <f t="shared" si="93"/>
        <v>0</v>
      </c>
      <c r="AL163" s="64"/>
      <c r="AM163" s="65">
        <f t="shared" si="94"/>
        <v>0</v>
      </c>
      <c r="AN163" s="64"/>
      <c r="AO163" s="65">
        <f t="shared" si="95"/>
        <v>0</v>
      </c>
      <c r="AP163" s="66">
        <f t="shared" si="96"/>
        <v>62</v>
      </c>
      <c r="AQ163" s="66">
        <f t="shared" si="97"/>
        <v>8</v>
      </c>
      <c r="AR163" s="56">
        <v>1</v>
      </c>
      <c r="AS163" s="56"/>
      <c r="AT163" s="56">
        <v>4</v>
      </c>
      <c r="AU163" s="67">
        <f t="shared" si="98"/>
        <v>5</v>
      </c>
      <c r="AV163" s="68">
        <f t="shared" si="99"/>
        <v>1</v>
      </c>
      <c r="AW163" s="68">
        <f t="shared" si="100"/>
        <v>0</v>
      </c>
      <c r="AX163" s="14">
        <f t="shared" si="101"/>
        <v>6</v>
      </c>
      <c r="AY163" s="67">
        <f t="shared" si="102"/>
        <v>7</v>
      </c>
      <c r="AZ163" s="69">
        <f t="shared" si="103"/>
        <v>0</v>
      </c>
      <c r="BA163" s="69">
        <f t="shared" si="104"/>
        <v>0</v>
      </c>
      <c r="BB163" s="69">
        <f t="shared" si="105"/>
        <v>-2</v>
      </c>
      <c r="BC163" s="67">
        <f t="shared" si="106"/>
        <v>-2</v>
      </c>
      <c r="BD163" s="70">
        <f t="shared" si="107"/>
        <v>-28.571428571428569</v>
      </c>
      <c r="BE163" s="70">
        <f t="shared" si="108"/>
        <v>-33.333333333333329</v>
      </c>
      <c r="BF163" s="71"/>
      <c r="BG163" s="71"/>
      <c r="BH163" s="71">
        <v>1</v>
      </c>
      <c r="BI163" s="54">
        <f t="shared" si="109"/>
        <v>1</v>
      </c>
      <c r="BJ163" s="18">
        <f t="shared" si="110"/>
        <v>4</v>
      </c>
      <c r="BK163" s="18">
        <v>1</v>
      </c>
      <c r="BL163" s="18">
        <f t="shared" si="111"/>
        <v>5</v>
      </c>
      <c r="BM163" s="18">
        <f t="shared" si="112"/>
        <v>-2</v>
      </c>
      <c r="BN163" s="18">
        <f t="shared" si="113"/>
        <v>-28.571428571428569</v>
      </c>
      <c r="BO163" s="73"/>
      <c r="BP163" s="55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60"/>
      <c r="CV163" s="56">
        <f>BC163+BQ163</f>
        <v>-2</v>
      </c>
      <c r="CW163" s="173">
        <f t="shared" si="114"/>
        <v>-28.571428571428569</v>
      </c>
      <c r="CX163" s="60"/>
      <c r="CY163" s="60"/>
      <c r="CZ163" s="60"/>
      <c r="DA163" s="60"/>
      <c r="DB163" s="60"/>
      <c r="DC163" s="75"/>
      <c r="DD163" s="60"/>
      <c r="DE163" s="75"/>
      <c r="DF163" s="60"/>
      <c r="DG163" s="60"/>
      <c r="DH163" s="60"/>
      <c r="DI163" s="60"/>
      <c r="DK163" s="3">
        <v>1</v>
      </c>
      <c r="DM163" s="3">
        <v>4</v>
      </c>
      <c r="DN163" s="3">
        <v>5</v>
      </c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</row>
    <row r="164" spans="1:161" s="3" customFormat="1">
      <c r="A164" s="56">
        <v>71</v>
      </c>
      <c r="B164" s="58">
        <v>80030242</v>
      </c>
      <c r="C164" s="59" t="s">
        <v>364</v>
      </c>
      <c r="D164" s="75" t="s">
        <v>324</v>
      </c>
      <c r="E164" s="60" t="s">
        <v>324</v>
      </c>
      <c r="F164" s="60" t="s">
        <v>106</v>
      </c>
      <c r="G164" s="60" t="s">
        <v>107</v>
      </c>
      <c r="H164" s="60" t="s">
        <v>108</v>
      </c>
      <c r="I164" s="56">
        <v>30</v>
      </c>
      <c r="J164" s="56" t="s">
        <v>116</v>
      </c>
      <c r="K164" s="56" t="s">
        <v>110</v>
      </c>
      <c r="L164" s="61">
        <v>0</v>
      </c>
      <c r="M164" s="62">
        <f t="shared" si="81"/>
        <v>0</v>
      </c>
      <c r="N164" s="61">
        <v>9</v>
      </c>
      <c r="O164" s="62">
        <f t="shared" si="82"/>
        <v>1</v>
      </c>
      <c r="P164" s="61">
        <v>5</v>
      </c>
      <c r="Q164" s="62">
        <f t="shared" si="83"/>
        <v>1</v>
      </c>
      <c r="R164" s="61">
        <v>7</v>
      </c>
      <c r="S164" s="63">
        <f t="shared" si="84"/>
        <v>1</v>
      </c>
      <c r="T164" s="61">
        <v>9</v>
      </c>
      <c r="U164" s="63">
        <f t="shared" si="85"/>
        <v>1</v>
      </c>
      <c r="V164" s="61">
        <v>7</v>
      </c>
      <c r="W164" s="63">
        <f t="shared" si="86"/>
        <v>1</v>
      </c>
      <c r="X164" s="61">
        <v>10</v>
      </c>
      <c r="Y164" s="63">
        <f t="shared" si="87"/>
        <v>1</v>
      </c>
      <c r="Z164" s="61">
        <v>3</v>
      </c>
      <c r="AA164" s="63">
        <f t="shared" si="88"/>
        <v>1</v>
      </c>
      <c r="AB164" s="61">
        <v>12</v>
      </c>
      <c r="AC164" s="63">
        <f t="shared" si="89"/>
        <v>1</v>
      </c>
      <c r="AD164" s="64">
        <v>0</v>
      </c>
      <c r="AE164" s="65">
        <f t="shared" si="90"/>
        <v>0</v>
      </c>
      <c r="AF164" s="64">
        <v>0</v>
      </c>
      <c r="AG164" s="65">
        <f t="shared" si="91"/>
        <v>0</v>
      </c>
      <c r="AH164" s="64">
        <v>0</v>
      </c>
      <c r="AI164" s="65">
        <f t="shared" si="92"/>
        <v>0</v>
      </c>
      <c r="AJ164" s="64"/>
      <c r="AK164" s="65">
        <f t="shared" si="93"/>
        <v>0</v>
      </c>
      <c r="AL164" s="64"/>
      <c r="AM164" s="65">
        <f t="shared" si="94"/>
        <v>0</v>
      </c>
      <c r="AN164" s="64"/>
      <c r="AO164" s="65">
        <f t="shared" si="95"/>
        <v>0</v>
      </c>
      <c r="AP164" s="66">
        <f t="shared" si="96"/>
        <v>62</v>
      </c>
      <c r="AQ164" s="66">
        <f t="shared" si="97"/>
        <v>8</v>
      </c>
      <c r="AR164" s="56">
        <v>1</v>
      </c>
      <c r="AS164" s="56"/>
      <c r="AT164" s="56">
        <v>3</v>
      </c>
      <c r="AU164" s="67">
        <f t="shared" si="98"/>
        <v>4</v>
      </c>
      <c r="AV164" s="68">
        <f t="shared" si="99"/>
        <v>1</v>
      </c>
      <c r="AW164" s="68">
        <f t="shared" si="100"/>
        <v>0</v>
      </c>
      <c r="AX164" s="14">
        <f t="shared" si="101"/>
        <v>6</v>
      </c>
      <c r="AY164" s="67">
        <f t="shared" si="102"/>
        <v>7</v>
      </c>
      <c r="AZ164" s="69">
        <f t="shared" si="103"/>
        <v>0</v>
      </c>
      <c r="BA164" s="69">
        <f t="shared" si="104"/>
        <v>0</v>
      </c>
      <c r="BB164" s="69">
        <f t="shared" si="105"/>
        <v>-3</v>
      </c>
      <c r="BC164" s="67">
        <f t="shared" si="106"/>
        <v>-3</v>
      </c>
      <c r="BD164" s="70">
        <f t="shared" si="107"/>
        <v>-42.857142857142854</v>
      </c>
      <c r="BE164" s="70">
        <f t="shared" si="108"/>
        <v>-50</v>
      </c>
      <c r="BF164" s="71"/>
      <c r="BG164" s="71"/>
      <c r="BH164" s="71"/>
      <c r="BI164" s="54">
        <f t="shared" si="109"/>
        <v>0</v>
      </c>
      <c r="BJ164" s="18">
        <f t="shared" si="110"/>
        <v>4</v>
      </c>
      <c r="BK164" s="18"/>
      <c r="BL164" s="18">
        <f t="shared" si="111"/>
        <v>4</v>
      </c>
      <c r="BM164" s="18">
        <f t="shared" si="112"/>
        <v>-3</v>
      </c>
      <c r="BN164" s="18">
        <f t="shared" si="113"/>
        <v>-42.857142857142854</v>
      </c>
      <c r="BO164" s="73"/>
      <c r="BP164" s="55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60"/>
      <c r="CV164" s="56">
        <f>BC164+BQ164</f>
        <v>-3</v>
      </c>
      <c r="CW164" s="173">
        <f t="shared" si="114"/>
        <v>-42.857142857142854</v>
      </c>
      <c r="CX164" s="60"/>
      <c r="CY164" s="60"/>
      <c r="CZ164" s="60"/>
      <c r="DA164" s="60"/>
      <c r="DB164" s="60"/>
      <c r="DC164" s="75"/>
      <c r="DD164" s="60"/>
      <c r="DE164" s="75"/>
      <c r="DF164" s="60"/>
      <c r="DG164" s="60"/>
      <c r="DH164" s="60"/>
      <c r="DI164" s="60"/>
      <c r="DK164" s="3">
        <v>1</v>
      </c>
      <c r="DM164" s="3">
        <v>3</v>
      </c>
      <c r="DN164" s="3">
        <v>4</v>
      </c>
      <c r="DP164" s="85"/>
      <c r="DQ164" s="85"/>
      <c r="DR164" s="85"/>
      <c r="DS164" s="85"/>
      <c r="DT164" s="85"/>
      <c r="DU164" s="85"/>
      <c r="DV164" s="85"/>
      <c r="DW164" s="85"/>
      <c r="DX164" s="85"/>
      <c r="DY164" s="85"/>
      <c r="DZ164" s="85"/>
      <c r="EA164" s="85"/>
      <c r="EB164" s="85"/>
      <c r="EC164" s="85"/>
      <c r="ED164" s="85"/>
      <c r="EE164" s="85"/>
      <c r="EF164" s="85"/>
      <c r="EG164" s="85"/>
      <c r="EH164" s="85"/>
      <c r="EI164" s="85"/>
      <c r="EJ164" s="85"/>
      <c r="EK164" s="85"/>
      <c r="EL164" s="85"/>
      <c r="EM164" s="85"/>
      <c r="EN164" s="85"/>
      <c r="EO164" s="85"/>
      <c r="EP164" s="85"/>
      <c r="EQ164" s="85"/>
      <c r="ER164" s="85"/>
      <c r="ES164" s="85"/>
      <c r="ET164" s="85"/>
      <c r="EU164" s="85"/>
      <c r="EV164" s="85"/>
      <c r="EW164" s="85"/>
      <c r="EX164" s="85"/>
      <c r="EY164" s="85"/>
      <c r="EZ164" s="85"/>
      <c r="FA164" s="85"/>
      <c r="FB164" s="85"/>
      <c r="FC164" s="85"/>
    </row>
    <row r="165" spans="1:161" s="3" customFormat="1">
      <c r="A165" s="56">
        <v>105</v>
      </c>
      <c r="B165" s="58">
        <v>80030239</v>
      </c>
      <c r="C165" s="59" t="s">
        <v>361</v>
      </c>
      <c r="D165" s="75" t="s">
        <v>324</v>
      </c>
      <c r="E165" s="60" t="s">
        <v>324</v>
      </c>
      <c r="F165" s="60" t="s">
        <v>106</v>
      </c>
      <c r="G165" s="60" t="s">
        <v>107</v>
      </c>
      <c r="H165" s="60" t="s">
        <v>108</v>
      </c>
      <c r="I165" s="56">
        <v>35</v>
      </c>
      <c r="J165" s="56" t="s">
        <v>116</v>
      </c>
      <c r="K165" s="56" t="s">
        <v>110</v>
      </c>
      <c r="L165" s="61">
        <v>0</v>
      </c>
      <c r="M165" s="62">
        <f t="shared" si="81"/>
        <v>0</v>
      </c>
      <c r="N165" s="61">
        <v>4</v>
      </c>
      <c r="O165" s="62">
        <f t="shared" si="82"/>
        <v>1</v>
      </c>
      <c r="P165" s="61">
        <v>5</v>
      </c>
      <c r="Q165" s="62">
        <f t="shared" si="83"/>
        <v>1</v>
      </c>
      <c r="R165" s="61">
        <v>6</v>
      </c>
      <c r="S165" s="63">
        <f t="shared" si="84"/>
        <v>1</v>
      </c>
      <c r="T165" s="61">
        <v>5</v>
      </c>
      <c r="U165" s="63">
        <f t="shared" si="85"/>
        <v>1</v>
      </c>
      <c r="V165" s="61">
        <v>10</v>
      </c>
      <c r="W165" s="63">
        <f t="shared" si="86"/>
        <v>1</v>
      </c>
      <c r="X165" s="61">
        <v>8</v>
      </c>
      <c r="Y165" s="63">
        <f t="shared" si="87"/>
        <v>1</v>
      </c>
      <c r="Z165" s="61">
        <v>14</v>
      </c>
      <c r="AA165" s="63">
        <f t="shared" si="88"/>
        <v>1</v>
      </c>
      <c r="AB165" s="61">
        <v>9</v>
      </c>
      <c r="AC165" s="63">
        <f t="shared" si="89"/>
        <v>1</v>
      </c>
      <c r="AD165" s="64">
        <v>0</v>
      </c>
      <c r="AE165" s="65">
        <f t="shared" si="90"/>
        <v>0</v>
      </c>
      <c r="AF165" s="64">
        <v>0</v>
      </c>
      <c r="AG165" s="65">
        <f t="shared" si="91"/>
        <v>0</v>
      </c>
      <c r="AH165" s="64">
        <v>0</v>
      </c>
      <c r="AI165" s="65">
        <f t="shared" si="92"/>
        <v>0</v>
      </c>
      <c r="AJ165" s="64"/>
      <c r="AK165" s="65">
        <f t="shared" si="93"/>
        <v>0</v>
      </c>
      <c r="AL165" s="64"/>
      <c r="AM165" s="65">
        <f t="shared" si="94"/>
        <v>0</v>
      </c>
      <c r="AN165" s="64"/>
      <c r="AO165" s="65">
        <f t="shared" si="95"/>
        <v>0</v>
      </c>
      <c r="AP165" s="66">
        <f t="shared" si="96"/>
        <v>61</v>
      </c>
      <c r="AQ165" s="66">
        <f t="shared" si="97"/>
        <v>8</v>
      </c>
      <c r="AR165" s="56">
        <v>1</v>
      </c>
      <c r="AS165" s="56"/>
      <c r="AT165" s="56">
        <v>4</v>
      </c>
      <c r="AU165" s="67">
        <f t="shared" si="98"/>
        <v>5</v>
      </c>
      <c r="AV165" s="68">
        <f t="shared" si="99"/>
        <v>1</v>
      </c>
      <c r="AW165" s="68">
        <f t="shared" si="100"/>
        <v>0</v>
      </c>
      <c r="AX165" s="14">
        <f t="shared" si="101"/>
        <v>6</v>
      </c>
      <c r="AY165" s="67">
        <f t="shared" si="102"/>
        <v>7</v>
      </c>
      <c r="AZ165" s="69">
        <f t="shared" si="103"/>
        <v>0</v>
      </c>
      <c r="BA165" s="69">
        <f t="shared" si="104"/>
        <v>0</v>
      </c>
      <c r="BB165" s="69">
        <f t="shared" si="105"/>
        <v>-2</v>
      </c>
      <c r="BC165" s="67">
        <f t="shared" si="106"/>
        <v>-2</v>
      </c>
      <c r="BD165" s="70">
        <f t="shared" si="107"/>
        <v>-28.571428571428569</v>
      </c>
      <c r="BE165" s="70">
        <f t="shared" si="108"/>
        <v>-33.333333333333329</v>
      </c>
      <c r="BF165" s="71"/>
      <c r="BG165" s="71"/>
      <c r="BH165" s="71"/>
      <c r="BI165" s="54">
        <f t="shared" si="109"/>
        <v>0</v>
      </c>
      <c r="BJ165" s="18">
        <f t="shared" si="110"/>
        <v>5</v>
      </c>
      <c r="BK165" s="18"/>
      <c r="BL165" s="18">
        <f t="shared" si="111"/>
        <v>5</v>
      </c>
      <c r="BM165" s="18">
        <f t="shared" si="112"/>
        <v>-2</v>
      </c>
      <c r="BN165" s="18">
        <f t="shared" si="113"/>
        <v>-28.571428571428569</v>
      </c>
      <c r="BO165" s="73"/>
      <c r="BP165" s="55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60">
        <v>1</v>
      </c>
      <c r="CV165" s="56">
        <f>BC165+CU165</f>
        <v>-1</v>
      </c>
      <c r="CW165" s="173">
        <f t="shared" si="114"/>
        <v>-14.285714285714285</v>
      </c>
      <c r="CX165" s="60"/>
      <c r="CY165" s="60"/>
      <c r="CZ165" s="60"/>
      <c r="DA165" s="60"/>
      <c r="DB165" s="60"/>
      <c r="DC165" s="75"/>
      <c r="DD165" s="60"/>
      <c r="DE165" s="75"/>
      <c r="DF165" s="60"/>
      <c r="DG165" s="60"/>
      <c r="DH165" s="60"/>
      <c r="DI165" s="60"/>
      <c r="DK165" s="3">
        <v>1</v>
      </c>
      <c r="DM165" s="3">
        <v>4</v>
      </c>
      <c r="DN165" s="3">
        <v>5</v>
      </c>
      <c r="DP165" s="85"/>
      <c r="DQ165" s="85"/>
      <c r="DR165" s="85"/>
      <c r="DS165" s="85"/>
      <c r="DT165" s="85"/>
      <c r="DU165" s="85"/>
      <c r="DV165" s="85"/>
      <c r="DW165" s="85"/>
      <c r="DX165" s="85"/>
      <c r="DY165" s="85"/>
      <c r="DZ165" s="85"/>
      <c r="EA165" s="85"/>
      <c r="EB165" s="85"/>
      <c r="EC165" s="85"/>
      <c r="ED165" s="85"/>
      <c r="EE165" s="85"/>
      <c r="EF165" s="85"/>
      <c r="EG165" s="85"/>
      <c r="EH165" s="85"/>
      <c r="EI165" s="85"/>
      <c r="EJ165" s="85"/>
      <c r="EK165" s="85"/>
      <c r="EL165" s="85"/>
      <c r="EM165" s="85"/>
      <c r="EN165" s="85"/>
      <c r="EO165" s="85"/>
      <c r="EP165" s="85"/>
      <c r="EQ165" s="85"/>
      <c r="ER165" s="85"/>
      <c r="ES165" s="85"/>
      <c r="ET165" s="85"/>
      <c r="EU165" s="85"/>
      <c r="EV165" s="85"/>
      <c r="EW165" s="85"/>
      <c r="EX165" s="85"/>
      <c r="EY165" s="85"/>
      <c r="EZ165" s="85"/>
      <c r="FA165" s="85"/>
      <c r="FB165" s="85"/>
      <c r="FC165" s="85"/>
    </row>
    <row r="166" spans="1:161" s="3" customFormat="1">
      <c r="A166" s="56">
        <v>9</v>
      </c>
      <c r="B166" s="58">
        <v>80030067</v>
      </c>
      <c r="C166" s="59" t="s">
        <v>182</v>
      </c>
      <c r="D166" s="75" t="s">
        <v>153</v>
      </c>
      <c r="E166" s="60" t="s">
        <v>153</v>
      </c>
      <c r="F166" s="60" t="s">
        <v>106</v>
      </c>
      <c r="G166" s="60" t="s">
        <v>107</v>
      </c>
      <c r="H166" s="60" t="s">
        <v>108</v>
      </c>
      <c r="I166" s="56">
        <v>18</v>
      </c>
      <c r="J166" s="56" t="s">
        <v>116</v>
      </c>
      <c r="K166" s="56" t="s">
        <v>110</v>
      </c>
      <c r="L166" s="61">
        <v>0</v>
      </c>
      <c r="M166" s="62">
        <f t="shared" si="81"/>
        <v>0</v>
      </c>
      <c r="N166" s="61">
        <v>7</v>
      </c>
      <c r="O166" s="62">
        <f t="shared" si="82"/>
        <v>1</v>
      </c>
      <c r="P166" s="61">
        <v>4</v>
      </c>
      <c r="Q166" s="62">
        <f t="shared" si="83"/>
        <v>1</v>
      </c>
      <c r="R166" s="61">
        <v>7</v>
      </c>
      <c r="S166" s="63">
        <f t="shared" si="84"/>
        <v>1</v>
      </c>
      <c r="T166" s="61">
        <v>4</v>
      </c>
      <c r="U166" s="63">
        <f t="shared" si="85"/>
        <v>1</v>
      </c>
      <c r="V166" s="61">
        <v>6</v>
      </c>
      <c r="W166" s="63">
        <f t="shared" si="86"/>
        <v>1</v>
      </c>
      <c r="X166" s="61">
        <v>11</v>
      </c>
      <c r="Y166" s="63">
        <f t="shared" si="87"/>
        <v>1</v>
      </c>
      <c r="Z166" s="61">
        <v>12</v>
      </c>
      <c r="AA166" s="63">
        <f t="shared" si="88"/>
        <v>1</v>
      </c>
      <c r="AB166" s="61">
        <v>9</v>
      </c>
      <c r="AC166" s="63">
        <f t="shared" si="89"/>
        <v>1</v>
      </c>
      <c r="AD166" s="64">
        <v>0</v>
      </c>
      <c r="AE166" s="65">
        <f t="shared" si="90"/>
        <v>0</v>
      </c>
      <c r="AF166" s="64">
        <v>0</v>
      </c>
      <c r="AG166" s="65">
        <f t="shared" si="91"/>
        <v>0</v>
      </c>
      <c r="AH166" s="64">
        <v>0</v>
      </c>
      <c r="AI166" s="65">
        <f t="shared" si="92"/>
        <v>0</v>
      </c>
      <c r="AJ166" s="64"/>
      <c r="AK166" s="65">
        <f t="shared" si="93"/>
        <v>0</v>
      </c>
      <c r="AL166" s="64"/>
      <c r="AM166" s="65">
        <f t="shared" si="94"/>
        <v>0</v>
      </c>
      <c r="AN166" s="64"/>
      <c r="AO166" s="65">
        <f t="shared" si="95"/>
        <v>0</v>
      </c>
      <c r="AP166" s="66">
        <f t="shared" si="96"/>
        <v>60</v>
      </c>
      <c r="AQ166" s="66">
        <f t="shared" si="97"/>
        <v>8</v>
      </c>
      <c r="AR166" s="56">
        <v>1</v>
      </c>
      <c r="AS166" s="56"/>
      <c r="AT166" s="56">
        <v>2</v>
      </c>
      <c r="AU166" s="67">
        <f t="shared" si="98"/>
        <v>3</v>
      </c>
      <c r="AV166" s="68">
        <f t="shared" si="99"/>
        <v>1</v>
      </c>
      <c r="AW166" s="68">
        <f t="shared" si="100"/>
        <v>0</v>
      </c>
      <c r="AX166" s="14">
        <f t="shared" si="101"/>
        <v>6</v>
      </c>
      <c r="AY166" s="67">
        <f t="shared" si="102"/>
        <v>7</v>
      </c>
      <c r="AZ166" s="69">
        <f t="shared" si="103"/>
        <v>0</v>
      </c>
      <c r="BA166" s="69">
        <f t="shared" si="104"/>
        <v>0</v>
      </c>
      <c r="BB166" s="69">
        <f t="shared" si="105"/>
        <v>-4</v>
      </c>
      <c r="BC166" s="67">
        <f t="shared" si="106"/>
        <v>-4</v>
      </c>
      <c r="BD166" s="70">
        <f t="shared" si="107"/>
        <v>-57.142857142857139</v>
      </c>
      <c r="BE166" s="70">
        <f t="shared" si="108"/>
        <v>-66.666666666666657</v>
      </c>
      <c r="BF166" s="71"/>
      <c r="BG166" s="71"/>
      <c r="BH166" s="71">
        <v>1</v>
      </c>
      <c r="BI166" s="54">
        <f t="shared" si="109"/>
        <v>1</v>
      </c>
      <c r="BJ166" s="18">
        <f t="shared" si="110"/>
        <v>2</v>
      </c>
      <c r="BK166" s="18"/>
      <c r="BL166" s="18">
        <f t="shared" si="111"/>
        <v>2</v>
      </c>
      <c r="BM166" s="18">
        <f t="shared" si="112"/>
        <v>-5</v>
      </c>
      <c r="BN166" s="18">
        <f t="shared" si="113"/>
        <v>-71.428571428571431</v>
      </c>
      <c r="BO166" s="73"/>
      <c r="BP166" s="55"/>
      <c r="BQ166" s="74">
        <v>1</v>
      </c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60"/>
      <c r="CV166" s="56">
        <f>BC166+BQ166</f>
        <v>-3</v>
      </c>
      <c r="CW166" s="173">
        <f t="shared" si="114"/>
        <v>-42.857142857142854</v>
      </c>
      <c r="CX166" s="60"/>
      <c r="CY166" s="60"/>
      <c r="CZ166" s="60"/>
      <c r="DA166" s="60"/>
      <c r="DB166" s="60"/>
      <c r="DC166" s="75"/>
      <c r="DD166" s="60"/>
      <c r="DE166" s="75"/>
      <c r="DF166" s="60"/>
      <c r="DG166" s="60"/>
      <c r="DH166" s="60"/>
      <c r="DI166" s="60"/>
      <c r="DK166" s="3">
        <v>1</v>
      </c>
      <c r="DM166" s="3">
        <v>3</v>
      </c>
      <c r="DN166" s="3">
        <v>4</v>
      </c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</row>
    <row r="167" spans="1:161" s="3" customFormat="1">
      <c r="A167" s="56">
        <v>11</v>
      </c>
      <c r="B167" s="58">
        <v>80030119</v>
      </c>
      <c r="C167" s="59" t="s">
        <v>238</v>
      </c>
      <c r="D167" s="75" t="s">
        <v>223</v>
      </c>
      <c r="E167" s="60" t="s">
        <v>214</v>
      </c>
      <c r="F167" s="60" t="s">
        <v>106</v>
      </c>
      <c r="G167" s="60" t="s">
        <v>107</v>
      </c>
      <c r="H167" s="60" t="s">
        <v>108</v>
      </c>
      <c r="I167" s="56">
        <v>45</v>
      </c>
      <c r="J167" s="56" t="s">
        <v>116</v>
      </c>
      <c r="K167" s="56" t="s">
        <v>110</v>
      </c>
      <c r="L167" s="61">
        <v>7</v>
      </c>
      <c r="M167" s="62">
        <f t="shared" si="81"/>
        <v>1</v>
      </c>
      <c r="N167" s="61">
        <v>12</v>
      </c>
      <c r="O167" s="62">
        <f t="shared" si="82"/>
        <v>1</v>
      </c>
      <c r="P167" s="61">
        <v>8</v>
      </c>
      <c r="Q167" s="62">
        <f t="shared" si="83"/>
        <v>1</v>
      </c>
      <c r="R167" s="61">
        <v>7</v>
      </c>
      <c r="S167" s="63">
        <f t="shared" si="84"/>
        <v>1</v>
      </c>
      <c r="T167" s="61">
        <v>4</v>
      </c>
      <c r="U167" s="63">
        <f t="shared" si="85"/>
        <v>1</v>
      </c>
      <c r="V167" s="61">
        <v>4</v>
      </c>
      <c r="W167" s="63">
        <f t="shared" si="86"/>
        <v>1</v>
      </c>
      <c r="X167" s="61">
        <v>3</v>
      </c>
      <c r="Y167" s="63">
        <f t="shared" si="87"/>
        <v>1</v>
      </c>
      <c r="Z167" s="61">
        <v>5</v>
      </c>
      <c r="AA167" s="63">
        <f t="shared" si="88"/>
        <v>1</v>
      </c>
      <c r="AB167" s="61">
        <v>10</v>
      </c>
      <c r="AC167" s="63">
        <f t="shared" si="89"/>
        <v>1</v>
      </c>
      <c r="AD167" s="64">
        <v>0</v>
      </c>
      <c r="AE167" s="65">
        <f t="shared" si="90"/>
        <v>0</v>
      </c>
      <c r="AF167" s="64">
        <v>0</v>
      </c>
      <c r="AG167" s="65">
        <f t="shared" si="91"/>
        <v>0</v>
      </c>
      <c r="AH167" s="64">
        <v>0</v>
      </c>
      <c r="AI167" s="65">
        <f t="shared" si="92"/>
        <v>0</v>
      </c>
      <c r="AJ167" s="64"/>
      <c r="AK167" s="65">
        <f t="shared" si="93"/>
        <v>0</v>
      </c>
      <c r="AL167" s="64"/>
      <c r="AM167" s="65">
        <f t="shared" si="94"/>
        <v>0</v>
      </c>
      <c r="AN167" s="64"/>
      <c r="AO167" s="65">
        <f t="shared" si="95"/>
        <v>0</v>
      </c>
      <c r="AP167" s="66">
        <f t="shared" si="96"/>
        <v>60</v>
      </c>
      <c r="AQ167" s="66">
        <f t="shared" si="97"/>
        <v>9</v>
      </c>
      <c r="AR167" s="56">
        <v>1</v>
      </c>
      <c r="AS167" s="56"/>
      <c r="AT167" s="56">
        <v>3</v>
      </c>
      <c r="AU167" s="67">
        <f t="shared" si="98"/>
        <v>4</v>
      </c>
      <c r="AV167" s="68">
        <f t="shared" si="99"/>
        <v>1</v>
      </c>
      <c r="AW167" s="68">
        <f t="shared" si="100"/>
        <v>0</v>
      </c>
      <c r="AX167" s="14">
        <f t="shared" si="101"/>
        <v>6</v>
      </c>
      <c r="AY167" s="67">
        <f t="shared" si="102"/>
        <v>7</v>
      </c>
      <c r="AZ167" s="69">
        <f t="shared" si="103"/>
        <v>0</v>
      </c>
      <c r="BA167" s="69">
        <f t="shared" si="104"/>
        <v>0</v>
      </c>
      <c r="BB167" s="69">
        <f t="shared" si="105"/>
        <v>-3</v>
      </c>
      <c r="BC167" s="67">
        <f t="shared" si="106"/>
        <v>-3</v>
      </c>
      <c r="BD167" s="70">
        <f t="shared" si="107"/>
        <v>-42.857142857142854</v>
      </c>
      <c r="BE167" s="70">
        <f t="shared" si="108"/>
        <v>-50</v>
      </c>
      <c r="BF167" s="71"/>
      <c r="BG167" s="71"/>
      <c r="BH167" s="71"/>
      <c r="BI167" s="54">
        <f t="shared" si="109"/>
        <v>0</v>
      </c>
      <c r="BJ167" s="18">
        <f t="shared" si="110"/>
        <v>4</v>
      </c>
      <c r="BK167" s="18"/>
      <c r="BL167" s="18">
        <f t="shared" si="111"/>
        <v>4</v>
      </c>
      <c r="BM167" s="18">
        <f t="shared" si="112"/>
        <v>-3</v>
      </c>
      <c r="BN167" s="18">
        <f t="shared" si="113"/>
        <v>-42.857142857142854</v>
      </c>
      <c r="BO167" s="73"/>
      <c r="BP167" s="55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60">
        <v>1</v>
      </c>
      <c r="CV167" s="56">
        <f>BC167+CU167</f>
        <v>-2</v>
      </c>
      <c r="CW167" s="173">
        <f t="shared" si="114"/>
        <v>-28.571428571428569</v>
      </c>
      <c r="CX167" s="60"/>
      <c r="CY167" s="60"/>
      <c r="CZ167" s="60"/>
      <c r="DA167" s="60"/>
      <c r="DB167" s="60"/>
      <c r="DC167" s="75">
        <v>1</v>
      </c>
      <c r="DD167" s="60"/>
      <c r="DE167" s="75"/>
      <c r="DF167" s="60"/>
      <c r="DG167" s="60"/>
      <c r="DH167" s="60"/>
      <c r="DI167" s="60"/>
      <c r="DK167" s="3">
        <v>1</v>
      </c>
      <c r="DM167" s="3">
        <v>2</v>
      </c>
      <c r="DN167" s="3">
        <v>3</v>
      </c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</row>
    <row r="168" spans="1:161" s="3" customFormat="1">
      <c r="A168" s="56">
        <v>51</v>
      </c>
      <c r="B168" s="58">
        <v>80030011</v>
      </c>
      <c r="C168" s="59" t="s">
        <v>123</v>
      </c>
      <c r="D168" s="75" t="s">
        <v>120</v>
      </c>
      <c r="E168" s="60" t="s">
        <v>105</v>
      </c>
      <c r="F168" s="60" t="s">
        <v>106</v>
      </c>
      <c r="G168" s="60" t="s">
        <v>107</v>
      </c>
      <c r="H168" s="60" t="s">
        <v>108</v>
      </c>
      <c r="I168" s="56">
        <v>24</v>
      </c>
      <c r="J168" s="56" t="s">
        <v>116</v>
      </c>
      <c r="K168" s="56" t="s">
        <v>110</v>
      </c>
      <c r="L168" s="61">
        <v>2</v>
      </c>
      <c r="M168" s="62">
        <f t="shared" si="81"/>
        <v>1</v>
      </c>
      <c r="N168" s="61">
        <v>4</v>
      </c>
      <c r="O168" s="62">
        <f t="shared" si="82"/>
        <v>1</v>
      </c>
      <c r="P168" s="61">
        <v>6</v>
      </c>
      <c r="Q168" s="62">
        <f t="shared" si="83"/>
        <v>1</v>
      </c>
      <c r="R168" s="61">
        <v>6</v>
      </c>
      <c r="S168" s="63">
        <f t="shared" si="84"/>
        <v>1</v>
      </c>
      <c r="T168" s="61">
        <v>8</v>
      </c>
      <c r="U168" s="63">
        <f t="shared" si="85"/>
        <v>1</v>
      </c>
      <c r="V168" s="61">
        <v>9</v>
      </c>
      <c r="W168" s="63">
        <f t="shared" si="86"/>
        <v>1</v>
      </c>
      <c r="X168" s="61">
        <v>10</v>
      </c>
      <c r="Y168" s="63">
        <f t="shared" si="87"/>
        <v>1</v>
      </c>
      <c r="Z168" s="61">
        <v>7</v>
      </c>
      <c r="AA168" s="63">
        <f t="shared" si="88"/>
        <v>1</v>
      </c>
      <c r="AB168" s="61">
        <v>7</v>
      </c>
      <c r="AC168" s="63">
        <f t="shared" si="89"/>
        <v>1</v>
      </c>
      <c r="AD168" s="64">
        <v>0</v>
      </c>
      <c r="AE168" s="65">
        <f t="shared" si="90"/>
        <v>0</v>
      </c>
      <c r="AF168" s="64">
        <v>0</v>
      </c>
      <c r="AG168" s="65">
        <f t="shared" si="91"/>
        <v>0</v>
      </c>
      <c r="AH168" s="64">
        <v>0</v>
      </c>
      <c r="AI168" s="65">
        <f t="shared" si="92"/>
        <v>0</v>
      </c>
      <c r="AJ168" s="64"/>
      <c r="AK168" s="65">
        <f t="shared" si="93"/>
        <v>0</v>
      </c>
      <c r="AL168" s="64"/>
      <c r="AM168" s="65">
        <f t="shared" si="94"/>
        <v>0</v>
      </c>
      <c r="AN168" s="64"/>
      <c r="AO168" s="65">
        <f t="shared" si="95"/>
        <v>0</v>
      </c>
      <c r="AP168" s="66">
        <f t="shared" si="96"/>
        <v>59</v>
      </c>
      <c r="AQ168" s="66">
        <f t="shared" si="97"/>
        <v>9</v>
      </c>
      <c r="AR168" s="56">
        <v>1</v>
      </c>
      <c r="AS168" s="56"/>
      <c r="AT168" s="56">
        <v>3</v>
      </c>
      <c r="AU168" s="67">
        <f t="shared" si="98"/>
        <v>4</v>
      </c>
      <c r="AV168" s="68">
        <f t="shared" si="99"/>
        <v>1</v>
      </c>
      <c r="AW168" s="68">
        <f t="shared" si="100"/>
        <v>0</v>
      </c>
      <c r="AX168" s="14">
        <f t="shared" si="101"/>
        <v>6</v>
      </c>
      <c r="AY168" s="67">
        <f t="shared" si="102"/>
        <v>7</v>
      </c>
      <c r="AZ168" s="69">
        <f t="shared" si="103"/>
        <v>0</v>
      </c>
      <c r="BA168" s="69">
        <f t="shared" si="104"/>
        <v>0</v>
      </c>
      <c r="BB168" s="69">
        <f t="shared" si="105"/>
        <v>-3</v>
      </c>
      <c r="BC168" s="67">
        <f t="shared" si="106"/>
        <v>-3</v>
      </c>
      <c r="BD168" s="70">
        <f t="shared" si="107"/>
        <v>-42.857142857142854</v>
      </c>
      <c r="BE168" s="70">
        <f t="shared" si="108"/>
        <v>-50</v>
      </c>
      <c r="BF168" s="71"/>
      <c r="BG168" s="71"/>
      <c r="BH168" s="71"/>
      <c r="BI168" s="54">
        <f t="shared" si="109"/>
        <v>0</v>
      </c>
      <c r="BJ168" s="18">
        <f t="shared" si="110"/>
        <v>4</v>
      </c>
      <c r="BK168" s="18"/>
      <c r="BL168" s="18">
        <f t="shared" si="111"/>
        <v>4</v>
      </c>
      <c r="BM168" s="18">
        <f t="shared" si="112"/>
        <v>-3</v>
      </c>
      <c r="BN168" s="18">
        <f t="shared" si="113"/>
        <v>-42.857142857142854</v>
      </c>
      <c r="BO168" s="73"/>
      <c r="BP168" s="55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60"/>
      <c r="CV168" s="56">
        <f t="shared" ref="CV168:CV179" si="117">BC168+BQ168</f>
        <v>-3</v>
      </c>
      <c r="CW168" s="173">
        <f t="shared" si="114"/>
        <v>-42.857142857142854</v>
      </c>
      <c r="CX168" s="60"/>
      <c r="CY168" s="60"/>
      <c r="CZ168" s="60"/>
      <c r="DA168" s="60"/>
      <c r="DB168" s="60"/>
      <c r="DC168" s="75"/>
      <c r="DD168" s="60"/>
      <c r="DE168" s="75"/>
      <c r="DF168" s="60"/>
      <c r="DG168" s="60"/>
      <c r="DH168" s="60"/>
      <c r="DI168" s="60"/>
      <c r="DK168" s="3">
        <v>1</v>
      </c>
      <c r="DM168" s="3">
        <v>3</v>
      </c>
      <c r="DN168" s="3">
        <v>4</v>
      </c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</row>
    <row r="169" spans="1:161" s="3" customFormat="1">
      <c r="A169" s="56">
        <v>29</v>
      </c>
      <c r="B169" s="58">
        <v>80030059</v>
      </c>
      <c r="C169" s="59" t="s">
        <v>173</v>
      </c>
      <c r="D169" s="75" t="s">
        <v>171</v>
      </c>
      <c r="E169" s="60" t="s">
        <v>153</v>
      </c>
      <c r="F169" s="60" t="s">
        <v>106</v>
      </c>
      <c r="G169" s="60" t="s">
        <v>107</v>
      </c>
      <c r="H169" s="60" t="s">
        <v>112</v>
      </c>
      <c r="I169" s="56">
        <v>50</v>
      </c>
      <c r="J169" s="56" t="s">
        <v>116</v>
      </c>
      <c r="K169" s="56" t="s">
        <v>110</v>
      </c>
      <c r="L169" s="61">
        <v>0</v>
      </c>
      <c r="M169" s="62">
        <f t="shared" si="81"/>
        <v>0</v>
      </c>
      <c r="N169" s="61">
        <v>8</v>
      </c>
      <c r="O169" s="62">
        <f t="shared" si="82"/>
        <v>1</v>
      </c>
      <c r="P169" s="61">
        <v>9</v>
      </c>
      <c r="Q169" s="62">
        <f t="shared" si="83"/>
        <v>1</v>
      </c>
      <c r="R169" s="61">
        <v>3</v>
      </c>
      <c r="S169" s="63">
        <f t="shared" si="84"/>
        <v>1</v>
      </c>
      <c r="T169" s="61">
        <v>5</v>
      </c>
      <c r="U169" s="63">
        <f t="shared" si="85"/>
        <v>1</v>
      </c>
      <c r="V169" s="61">
        <v>5</v>
      </c>
      <c r="W169" s="63">
        <f t="shared" si="86"/>
        <v>1</v>
      </c>
      <c r="X169" s="61">
        <v>1</v>
      </c>
      <c r="Y169" s="63">
        <f t="shared" si="87"/>
        <v>1</v>
      </c>
      <c r="Z169" s="61">
        <v>5</v>
      </c>
      <c r="AA169" s="63">
        <f t="shared" si="88"/>
        <v>1</v>
      </c>
      <c r="AB169" s="61">
        <v>9</v>
      </c>
      <c r="AC169" s="63">
        <f t="shared" si="89"/>
        <v>1</v>
      </c>
      <c r="AD169" s="64">
        <v>4</v>
      </c>
      <c r="AE169" s="65">
        <f t="shared" si="90"/>
        <v>1</v>
      </c>
      <c r="AF169" s="64">
        <v>1</v>
      </c>
      <c r="AG169" s="65">
        <f t="shared" si="91"/>
        <v>1</v>
      </c>
      <c r="AH169" s="64">
        <v>9</v>
      </c>
      <c r="AI169" s="65">
        <f t="shared" si="92"/>
        <v>1</v>
      </c>
      <c r="AJ169" s="64"/>
      <c r="AK169" s="65">
        <f t="shared" si="93"/>
        <v>0</v>
      </c>
      <c r="AL169" s="64"/>
      <c r="AM169" s="65">
        <f t="shared" si="94"/>
        <v>0</v>
      </c>
      <c r="AN169" s="64"/>
      <c r="AO169" s="65">
        <f t="shared" si="95"/>
        <v>0</v>
      </c>
      <c r="AP169" s="66">
        <f t="shared" si="96"/>
        <v>59</v>
      </c>
      <c r="AQ169" s="66">
        <f t="shared" si="97"/>
        <v>11</v>
      </c>
      <c r="AR169" s="56">
        <v>1</v>
      </c>
      <c r="AS169" s="56"/>
      <c r="AT169" s="56">
        <v>5</v>
      </c>
      <c r="AU169" s="67">
        <f t="shared" si="98"/>
        <v>6</v>
      </c>
      <c r="AV169" s="68">
        <f t="shared" si="99"/>
        <v>1</v>
      </c>
      <c r="AW169" s="68">
        <f t="shared" si="100"/>
        <v>0</v>
      </c>
      <c r="AX169" s="14">
        <f t="shared" si="101"/>
        <v>11</v>
      </c>
      <c r="AY169" s="67">
        <f t="shared" si="102"/>
        <v>12</v>
      </c>
      <c r="AZ169" s="69">
        <f t="shared" si="103"/>
        <v>0</v>
      </c>
      <c r="BA169" s="69">
        <f t="shared" si="104"/>
        <v>0</v>
      </c>
      <c r="BB169" s="69">
        <f t="shared" si="105"/>
        <v>-6</v>
      </c>
      <c r="BC169" s="67">
        <f t="shared" si="106"/>
        <v>-6</v>
      </c>
      <c r="BD169" s="70">
        <f t="shared" si="107"/>
        <v>-50</v>
      </c>
      <c r="BE169" s="70">
        <f t="shared" si="108"/>
        <v>-54.54545454545454</v>
      </c>
      <c r="BF169" s="71"/>
      <c r="BG169" s="71"/>
      <c r="BH169" s="71"/>
      <c r="BI169" s="54">
        <f t="shared" si="109"/>
        <v>0</v>
      </c>
      <c r="BJ169" s="18">
        <f t="shared" si="110"/>
        <v>6</v>
      </c>
      <c r="BK169" s="18"/>
      <c r="BL169" s="18">
        <f t="shared" si="111"/>
        <v>6</v>
      </c>
      <c r="BM169" s="18">
        <f t="shared" si="112"/>
        <v>-6</v>
      </c>
      <c r="BN169" s="18">
        <f t="shared" si="113"/>
        <v>-50</v>
      </c>
      <c r="BO169" s="73"/>
      <c r="BP169" s="55"/>
      <c r="BQ169" s="74">
        <v>1</v>
      </c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60"/>
      <c r="CV169" s="56">
        <f t="shared" si="117"/>
        <v>-5</v>
      </c>
      <c r="CW169" s="173">
        <f t="shared" si="114"/>
        <v>-41.666666666666671</v>
      </c>
      <c r="CX169" s="60"/>
      <c r="CY169" s="60"/>
      <c r="CZ169" s="60"/>
      <c r="DA169" s="60"/>
      <c r="DB169" s="60"/>
      <c r="DC169" s="75"/>
      <c r="DD169" s="60"/>
      <c r="DE169" s="75"/>
      <c r="DF169" s="60"/>
      <c r="DG169" s="60"/>
      <c r="DH169" s="60"/>
      <c r="DI169" s="60"/>
      <c r="DK169" s="3">
        <v>1</v>
      </c>
      <c r="DM169" s="3">
        <v>5</v>
      </c>
      <c r="DN169" s="3">
        <v>6</v>
      </c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</row>
    <row r="170" spans="1:161" s="3" customFormat="1">
      <c r="A170" s="56">
        <v>5</v>
      </c>
      <c r="B170" s="58">
        <v>80030024</v>
      </c>
      <c r="C170" s="59" t="s">
        <v>137</v>
      </c>
      <c r="D170" s="75" t="s">
        <v>135</v>
      </c>
      <c r="E170" s="60" t="s">
        <v>105</v>
      </c>
      <c r="F170" s="60" t="s">
        <v>106</v>
      </c>
      <c r="G170" s="60" t="s">
        <v>107</v>
      </c>
      <c r="H170" s="60" t="s">
        <v>108</v>
      </c>
      <c r="I170" s="56">
        <v>22</v>
      </c>
      <c r="J170" s="56" t="s">
        <v>116</v>
      </c>
      <c r="K170" s="56" t="s">
        <v>110</v>
      </c>
      <c r="L170" s="61">
        <v>14</v>
      </c>
      <c r="M170" s="62">
        <f t="shared" si="81"/>
        <v>1</v>
      </c>
      <c r="N170" s="61">
        <v>18</v>
      </c>
      <c r="O170" s="62">
        <f t="shared" si="82"/>
        <v>1</v>
      </c>
      <c r="P170" s="61">
        <v>6</v>
      </c>
      <c r="Q170" s="62">
        <f t="shared" si="83"/>
        <v>1</v>
      </c>
      <c r="R170" s="61">
        <v>3</v>
      </c>
      <c r="S170" s="63">
        <f t="shared" si="84"/>
        <v>1</v>
      </c>
      <c r="T170" s="61">
        <v>6</v>
      </c>
      <c r="U170" s="63">
        <f t="shared" si="85"/>
        <v>1</v>
      </c>
      <c r="V170" s="61">
        <v>3</v>
      </c>
      <c r="W170" s="63">
        <f t="shared" si="86"/>
        <v>1</v>
      </c>
      <c r="X170" s="61">
        <v>1</v>
      </c>
      <c r="Y170" s="63">
        <f t="shared" si="87"/>
        <v>1</v>
      </c>
      <c r="Z170" s="61">
        <v>5</v>
      </c>
      <c r="AA170" s="63">
        <f t="shared" si="88"/>
        <v>1</v>
      </c>
      <c r="AB170" s="61">
        <v>2</v>
      </c>
      <c r="AC170" s="63">
        <f t="shared" si="89"/>
        <v>1</v>
      </c>
      <c r="AD170" s="64">
        <v>0</v>
      </c>
      <c r="AE170" s="65">
        <f t="shared" si="90"/>
        <v>0</v>
      </c>
      <c r="AF170" s="64">
        <v>0</v>
      </c>
      <c r="AG170" s="65">
        <f t="shared" si="91"/>
        <v>0</v>
      </c>
      <c r="AH170" s="64">
        <v>0</v>
      </c>
      <c r="AI170" s="65">
        <f t="shared" si="92"/>
        <v>0</v>
      </c>
      <c r="AJ170" s="64"/>
      <c r="AK170" s="65">
        <f t="shared" si="93"/>
        <v>0</v>
      </c>
      <c r="AL170" s="64"/>
      <c r="AM170" s="65">
        <f t="shared" si="94"/>
        <v>0</v>
      </c>
      <c r="AN170" s="64"/>
      <c r="AO170" s="65">
        <f t="shared" si="95"/>
        <v>0</v>
      </c>
      <c r="AP170" s="66">
        <f t="shared" si="96"/>
        <v>58</v>
      </c>
      <c r="AQ170" s="66">
        <f t="shared" si="97"/>
        <v>9</v>
      </c>
      <c r="AR170" s="56">
        <v>1</v>
      </c>
      <c r="AS170" s="56"/>
      <c r="AT170" s="56">
        <v>2</v>
      </c>
      <c r="AU170" s="67">
        <f t="shared" si="98"/>
        <v>3</v>
      </c>
      <c r="AV170" s="68">
        <f t="shared" si="99"/>
        <v>1</v>
      </c>
      <c r="AW170" s="68">
        <f t="shared" si="100"/>
        <v>0</v>
      </c>
      <c r="AX170" s="14">
        <f t="shared" si="101"/>
        <v>6</v>
      </c>
      <c r="AY170" s="67">
        <f t="shared" si="102"/>
        <v>7</v>
      </c>
      <c r="AZ170" s="69">
        <f t="shared" si="103"/>
        <v>0</v>
      </c>
      <c r="BA170" s="69">
        <f t="shared" si="104"/>
        <v>0</v>
      </c>
      <c r="BB170" s="69">
        <f t="shared" si="105"/>
        <v>-4</v>
      </c>
      <c r="BC170" s="67">
        <f t="shared" si="106"/>
        <v>-4</v>
      </c>
      <c r="BD170" s="70">
        <f t="shared" si="107"/>
        <v>-57.142857142857139</v>
      </c>
      <c r="BE170" s="70">
        <f t="shared" si="108"/>
        <v>-66.666666666666657</v>
      </c>
      <c r="BF170" s="71"/>
      <c r="BG170" s="71"/>
      <c r="BH170" s="71"/>
      <c r="BI170" s="54">
        <f t="shared" si="109"/>
        <v>0</v>
      </c>
      <c r="BJ170" s="18">
        <f t="shared" si="110"/>
        <v>3</v>
      </c>
      <c r="BK170" s="18"/>
      <c r="BL170" s="18">
        <f t="shared" si="111"/>
        <v>3</v>
      </c>
      <c r="BM170" s="18">
        <f t="shared" si="112"/>
        <v>-4</v>
      </c>
      <c r="BN170" s="18">
        <f t="shared" si="113"/>
        <v>-57.142857142857139</v>
      </c>
      <c r="BO170" s="73"/>
      <c r="BP170" s="55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60"/>
      <c r="CV170" s="56">
        <f t="shared" si="117"/>
        <v>-4</v>
      </c>
      <c r="CW170" s="173">
        <f t="shared" si="114"/>
        <v>-57.142857142857139</v>
      </c>
      <c r="CX170" s="60"/>
      <c r="CY170" s="60"/>
      <c r="CZ170" s="60"/>
      <c r="DA170" s="60"/>
      <c r="DB170" s="60"/>
      <c r="DC170" s="75"/>
      <c r="DD170" s="60"/>
      <c r="DE170" s="75"/>
      <c r="DF170" s="60"/>
      <c r="DG170" s="60"/>
      <c r="DH170" s="60"/>
      <c r="DI170" s="60"/>
      <c r="DK170" s="3">
        <v>1</v>
      </c>
      <c r="DM170" s="3">
        <v>2</v>
      </c>
      <c r="DN170" s="3">
        <v>3</v>
      </c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</row>
    <row r="171" spans="1:161" s="3" customFormat="1">
      <c r="A171" s="56">
        <v>97</v>
      </c>
      <c r="B171" s="58">
        <v>80030093</v>
      </c>
      <c r="C171" s="59" t="s">
        <v>212</v>
      </c>
      <c r="D171" s="75" t="s">
        <v>213</v>
      </c>
      <c r="E171" s="60" t="s">
        <v>214</v>
      </c>
      <c r="F171" s="60" t="s">
        <v>106</v>
      </c>
      <c r="G171" s="60" t="s">
        <v>107</v>
      </c>
      <c r="H171" s="60" t="s">
        <v>108</v>
      </c>
      <c r="I171" s="56">
        <v>0</v>
      </c>
      <c r="J171" s="56" t="s">
        <v>109</v>
      </c>
      <c r="K171" s="56" t="s">
        <v>110</v>
      </c>
      <c r="L171" s="61">
        <v>0</v>
      </c>
      <c r="M171" s="62">
        <f t="shared" si="81"/>
        <v>0</v>
      </c>
      <c r="N171" s="61">
        <v>7</v>
      </c>
      <c r="O171" s="62">
        <f t="shared" si="82"/>
        <v>1</v>
      </c>
      <c r="P171" s="61">
        <v>15</v>
      </c>
      <c r="Q171" s="62">
        <f t="shared" si="83"/>
        <v>1</v>
      </c>
      <c r="R171" s="61">
        <v>2</v>
      </c>
      <c r="S171" s="63">
        <f t="shared" si="84"/>
        <v>1</v>
      </c>
      <c r="T171" s="61">
        <v>12</v>
      </c>
      <c r="U171" s="63">
        <f t="shared" si="85"/>
        <v>1</v>
      </c>
      <c r="V171" s="61">
        <v>7</v>
      </c>
      <c r="W171" s="63">
        <f t="shared" si="86"/>
        <v>1</v>
      </c>
      <c r="X171" s="61">
        <v>7</v>
      </c>
      <c r="Y171" s="63">
        <f t="shared" si="87"/>
        <v>1</v>
      </c>
      <c r="Z171" s="61">
        <v>3</v>
      </c>
      <c r="AA171" s="63">
        <f t="shared" si="88"/>
        <v>1</v>
      </c>
      <c r="AB171" s="61">
        <v>4</v>
      </c>
      <c r="AC171" s="63">
        <f t="shared" si="89"/>
        <v>1</v>
      </c>
      <c r="AD171" s="64">
        <v>0</v>
      </c>
      <c r="AE171" s="65">
        <f t="shared" si="90"/>
        <v>0</v>
      </c>
      <c r="AF171" s="64">
        <v>0</v>
      </c>
      <c r="AG171" s="65">
        <f t="shared" si="91"/>
        <v>0</v>
      </c>
      <c r="AH171" s="64">
        <v>0</v>
      </c>
      <c r="AI171" s="65">
        <f t="shared" si="92"/>
        <v>0</v>
      </c>
      <c r="AJ171" s="64"/>
      <c r="AK171" s="65">
        <f t="shared" si="93"/>
        <v>0</v>
      </c>
      <c r="AL171" s="64"/>
      <c r="AM171" s="65">
        <f t="shared" si="94"/>
        <v>0</v>
      </c>
      <c r="AN171" s="64"/>
      <c r="AO171" s="65">
        <f t="shared" si="95"/>
        <v>0</v>
      </c>
      <c r="AP171" s="66">
        <f t="shared" si="96"/>
        <v>57</v>
      </c>
      <c r="AQ171" s="66">
        <f t="shared" si="97"/>
        <v>8</v>
      </c>
      <c r="AR171" s="56">
        <v>1</v>
      </c>
      <c r="AS171" s="56"/>
      <c r="AT171" s="56">
        <v>4</v>
      </c>
      <c r="AU171" s="67">
        <f t="shared" si="98"/>
        <v>5</v>
      </c>
      <c r="AV171" s="68">
        <f t="shared" si="99"/>
        <v>1</v>
      </c>
      <c r="AW171" s="68">
        <f t="shared" si="100"/>
        <v>0</v>
      </c>
      <c r="AX171" s="14">
        <f t="shared" si="101"/>
        <v>6</v>
      </c>
      <c r="AY171" s="67">
        <f t="shared" si="102"/>
        <v>7</v>
      </c>
      <c r="AZ171" s="69">
        <f t="shared" si="103"/>
        <v>0</v>
      </c>
      <c r="BA171" s="69">
        <f t="shared" si="104"/>
        <v>0</v>
      </c>
      <c r="BB171" s="69">
        <f t="shared" si="105"/>
        <v>-2</v>
      </c>
      <c r="BC171" s="67">
        <f t="shared" si="106"/>
        <v>-2</v>
      </c>
      <c r="BD171" s="70">
        <f t="shared" si="107"/>
        <v>-28.571428571428569</v>
      </c>
      <c r="BE171" s="70">
        <f t="shared" si="108"/>
        <v>-33.333333333333329</v>
      </c>
      <c r="BF171" s="71"/>
      <c r="BG171" s="71"/>
      <c r="BH171" s="71"/>
      <c r="BI171" s="54">
        <f t="shared" si="109"/>
        <v>0</v>
      </c>
      <c r="BJ171" s="18">
        <f t="shared" si="110"/>
        <v>5</v>
      </c>
      <c r="BK171" s="18"/>
      <c r="BL171" s="18">
        <f t="shared" si="111"/>
        <v>5</v>
      </c>
      <c r="BM171" s="18">
        <f t="shared" si="112"/>
        <v>-2</v>
      </c>
      <c r="BN171" s="18">
        <f t="shared" si="113"/>
        <v>-28.571428571428569</v>
      </c>
      <c r="BO171" s="73"/>
      <c r="BP171" s="55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60"/>
      <c r="CV171" s="56">
        <f t="shared" si="117"/>
        <v>-2</v>
      </c>
      <c r="CW171" s="173">
        <f t="shared" si="114"/>
        <v>-28.571428571428569</v>
      </c>
      <c r="CX171" s="60"/>
      <c r="CY171" s="60"/>
      <c r="CZ171" s="60"/>
      <c r="DA171" s="60"/>
      <c r="DB171" s="60"/>
      <c r="DC171" s="75">
        <v>1</v>
      </c>
      <c r="DD171" s="60"/>
      <c r="DE171" s="75"/>
      <c r="DF171" s="60"/>
      <c r="DG171" s="60"/>
      <c r="DH171" s="60"/>
      <c r="DI171" s="60"/>
      <c r="DK171" s="3">
        <v>1</v>
      </c>
      <c r="DM171" s="3">
        <v>4</v>
      </c>
      <c r="DN171" s="3">
        <v>5</v>
      </c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</row>
    <row r="172" spans="1:161" s="87" customFormat="1">
      <c r="A172" s="56">
        <v>106</v>
      </c>
      <c r="B172" s="58">
        <v>80030264</v>
      </c>
      <c r="C172" s="59" t="s">
        <v>389</v>
      </c>
      <c r="D172" s="75" t="s">
        <v>390</v>
      </c>
      <c r="E172" s="60" t="s">
        <v>373</v>
      </c>
      <c r="F172" s="60" t="s">
        <v>106</v>
      </c>
      <c r="G172" s="60" t="s">
        <v>107</v>
      </c>
      <c r="H172" s="60" t="s">
        <v>108</v>
      </c>
      <c r="I172" s="56">
        <v>60</v>
      </c>
      <c r="J172" s="56" t="s">
        <v>116</v>
      </c>
      <c r="K172" s="56" t="s">
        <v>110</v>
      </c>
      <c r="L172" s="61">
        <v>0</v>
      </c>
      <c r="M172" s="62">
        <f t="shared" si="81"/>
        <v>0</v>
      </c>
      <c r="N172" s="61">
        <v>7</v>
      </c>
      <c r="O172" s="62">
        <f t="shared" si="82"/>
        <v>1</v>
      </c>
      <c r="P172" s="61">
        <v>4</v>
      </c>
      <c r="Q172" s="62">
        <f t="shared" si="83"/>
        <v>1</v>
      </c>
      <c r="R172" s="61">
        <v>5</v>
      </c>
      <c r="S172" s="63">
        <f t="shared" si="84"/>
        <v>1</v>
      </c>
      <c r="T172" s="61">
        <v>2</v>
      </c>
      <c r="U172" s="63">
        <f t="shared" si="85"/>
        <v>1</v>
      </c>
      <c r="V172" s="61">
        <v>11</v>
      </c>
      <c r="W172" s="63">
        <f t="shared" si="86"/>
        <v>1</v>
      </c>
      <c r="X172" s="61">
        <v>8</v>
      </c>
      <c r="Y172" s="63">
        <f t="shared" si="87"/>
        <v>1</v>
      </c>
      <c r="Z172" s="61">
        <v>11</v>
      </c>
      <c r="AA172" s="63">
        <f t="shared" si="88"/>
        <v>1</v>
      </c>
      <c r="AB172" s="61">
        <v>8</v>
      </c>
      <c r="AC172" s="63">
        <f t="shared" si="89"/>
        <v>1</v>
      </c>
      <c r="AD172" s="64">
        <v>0</v>
      </c>
      <c r="AE172" s="65">
        <f t="shared" si="90"/>
        <v>0</v>
      </c>
      <c r="AF172" s="64">
        <v>0</v>
      </c>
      <c r="AG172" s="65">
        <f t="shared" si="91"/>
        <v>0</v>
      </c>
      <c r="AH172" s="64">
        <v>0</v>
      </c>
      <c r="AI172" s="65">
        <f t="shared" si="92"/>
        <v>0</v>
      </c>
      <c r="AJ172" s="64"/>
      <c r="AK172" s="65">
        <f t="shared" si="93"/>
        <v>0</v>
      </c>
      <c r="AL172" s="64"/>
      <c r="AM172" s="65">
        <f t="shared" si="94"/>
        <v>0</v>
      </c>
      <c r="AN172" s="64"/>
      <c r="AO172" s="65">
        <f t="shared" si="95"/>
        <v>0</v>
      </c>
      <c r="AP172" s="66">
        <f t="shared" si="96"/>
        <v>56</v>
      </c>
      <c r="AQ172" s="66">
        <f t="shared" si="97"/>
        <v>8</v>
      </c>
      <c r="AR172" s="56">
        <v>1</v>
      </c>
      <c r="AS172" s="56"/>
      <c r="AT172" s="56">
        <v>4</v>
      </c>
      <c r="AU172" s="67">
        <f t="shared" si="98"/>
        <v>5</v>
      </c>
      <c r="AV172" s="68">
        <f t="shared" si="99"/>
        <v>1</v>
      </c>
      <c r="AW172" s="68">
        <f t="shared" si="100"/>
        <v>0</v>
      </c>
      <c r="AX172" s="14">
        <f t="shared" si="101"/>
        <v>6</v>
      </c>
      <c r="AY172" s="67">
        <f t="shared" si="102"/>
        <v>7</v>
      </c>
      <c r="AZ172" s="69">
        <f t="shared" si="103"/>
        <v>0</v>
      </c>
      <c r="BA172" s="69">
        <f t="shared" si="104"/>
        <v>0</v>
      </c>
      <c r="BB172" s="69">
        <f t="shared" si="105"/>
        <v>-2</v>
      </c>
      <c r="BC172" s="67">
        <f t="shared" si="106"/>
        <v>-2</v>
      </c>
      <c r="BD172" s="70">
        <f t="shared" si="107"/>
        <v>-28.571428571428569</v>
      </c>
      <c r="BE172" s="70">
        <f t="shared" si="108"/>
        <v>-33.333333333333329</v>
      </c>
      <c r="BF172" s="71"/>
      <c r="BG172" s="71"/>
      <c r="BH172" s="71"/>
      <c r="BI172" s="54">
        <f t="shared" si="109"/>
        <v>0</v>
      </c>
      <c r="BJ172" s="18">
        <f t="shared" si="110"/>
        <v>5</v>
      </c>
      <c r="BK172" s="18"/>
      <c r="BL172" s="18">
        <f t="shared" si="111"/>
        <v>5</v>
      </c>
      <c r="BM172" s="18">
        <f t="shared" si="112"/>
        <v>-2</v>
      </c>
      <c r="BN172" s="18">
        <f t="shared" si="113"/>
        <v>-28.571428571428569</v>
      </c>
      <c r="BO172" s="73"/>
      <c r="BP172" s="55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60"/>
      <c r="CV172" s="56">
        <f t="shared" si="117"/>
        <v>-2</v>
      </c>
      <c r="CW172" s="173">
        <f t="shared" si="114"/>
        <v>-28.571428571428569</v>
      </c>
      <c r="CX172" s="60"/>
      <c r="CY172" s="60"/>
      <c r="CZ172" s="60"/>
      <c r="DA172" s="60"/>
      <c r="DB172" s="60"/>
      <c r="DC172" s="75"/>
      <c r="DD172" s="60"/>
      <c r="DE172" s="75"/>
      <c r="DF172" s="60"/>
      <c r="DG172" s="60"/>
      <c r="DH172" s="60"/>
      <c r="DI172" s="60"/>
      <c r="DJ172" s="3"/>
      <c r="DK172" s="3">
        <v>1</v>
      </c>
      <c r="DL172" s="3"/>
      <c r="DM172" s="3">
        <v>4</v>
      </c>
      <c r="DN172" s="3">
        <v>5</v>
      </c>
      <c r="DO172" s="3"/>
      <c r="DP172" s="85"/>
      <c r="DQ172" s="85"/>
      <c r="DR172" s="85"/>
      <c r="DS172" s="85"/>
      <c r="DT172" s="85"/>
      <c r="DU172" s="85"/>
      <c r="DV172" s="85"/>
      <c r="DW172" s="85"/>
      <c r="DX172" s="85"/>
      <c r="DY172" s="85"/>
      <c r="DZ172" s="85"/>
      <c r="EA172" s="85"/>
      <c r="EB172" s="85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85"/>
      <c r="EV172" s="85"/>
      <c r="EW172" s="85"/>
      <c r="EX172" s="85"/>
      <c r="EY172" s="85"/>
      <c r="EZ172" s="85"/>
      <c r="FA172" s="85"/>
      <c r="FB172" s="85"/>
      <c r="FC172" s="85"/>
      <c r="FD172" s="3"/>
      <c r="FE172" s="3"/>
    </row>
    <row r="173" spans="1:161" s="3" customFormat="1">
      <c r="A173" s="56">
        <v>57</v>
      </c>
      <c r="B173" s="58">
        <v>80030070</v>
      </c>
      <c r="C173" s="59" t="s">
        <v>185</v>
      </c>
      <c r="D173" s="75" t="s">
        <v>153</v>
      </c>
      <c r="E173" s="60" t="s">
        <v>153</v>
      </c>
      <c r="F173" s="60" t="s">
        <v>106</v>
      </c>
      <c r="G173" s="60" t="s">
        <v>107</v>
      </c>
      <c r="H173" s="60" t="s">
        <v>108</v>
      </c>
      <c r="I173" s="56">
        <v>32</v>
      </c>
      <c r="J173" s="56" t="s">
        <v>116</v>
      </c>
      <c r="K173" s="56" t="s">
        <v>110</v>
      </c>
      <c r="L173" s="61">
        <v>9</v>
      </c>
      <c r="M173" s="62">
        <f t="shared" si="81"/>
        <v>1</v>
      </c>
      <c r="N173" s="61">
        <v>4</v>
      </c>
      <c r="O173" s="62">
        <f t="shared" si="82"/>
        <v>1</v>
      </c>
      <c r="P173" s="61">
        <v>8</v>
      </c>
      <c r="Q173" s="62">
        <f t="shared" si="83"/>
        <v>1</v>
      </c>
      <c r="R173" s="61">
        <v>4</v>
      </c>
      <c r="S173" s="63">
        <f t="shared" si="84"/>
        <v>1</v>
      </c>
      <c r="T173" s="61">
        <v>6</v>
      </c>
      <c r="U173" s="63">
        <f t="shared" si="85"/>
        <v>1</v>
      </c>
      <c r="V173" s="61">
        <v>6</v>
      </c>
      <c r="W173" s="63">
        <f t="shared" si="86"/>
        <v>1</v>
      </c>
      <c r="X173" s="61">
        <v>7</v>
      </c>
      <c r="Y173" s="63">
        <f t="shared" si="87"/>
        <v>1</v>
      </c>
      <c r="Z173" s="61">
        <v>4</v>
      </c>
      <c r="AA173" s="63">
        <f t="shared" si="88"/>
        <v>1</v>
      </c>
      <c r="AB173" s="61">
        <v>8</v>
      </c>
      <c r="AC173" s="63">
        <f t="shared" si="89"/>
        <v>1</v>
      </c>
      <c r="AD173" s="64">
        <v>0</v>
      </c>
      <c r="AE173" s="65">
        <f t="shared" si="90"/>
        <v>0</v>
      </c>
      <c r="AF173" s="64">
        <v>0</v>
      </c>
      <c r="AG173" s="65">
        <f t="shared" si="91"/>
        <v>0</v>
      </c>
      <c r="AH173" s="64">
        <v>0</v>
      </c>
      <c r="AI173" s="65">
        <f t="shared" si="92"/>
        <v>0</v>
      </c>
      <c r="AJ173" s="64"/>
      <c r="AK173" s="65">
        <f t="shared" si="93"/>
        <v>0</v>
      </c>
      <c r="AL173" s="64"/>
      <c r="AM173" s="65">
        <f t="shared" si="94"/>
        <v>0</v>
      </c>
      <c r="AN173" s="64"/>
      <c r="AO173" s="65">
        <f t="shared" si="95"/>
        <v>0</v>
      </c>
      <c r="AP173" s="66">
        <f t="shared" si="96"/>
        <v>56</v>
      </c>
      <c r="AQ173" s="66">
        <f t="shared" si="97"/>
        <v>9</v>
      </c>
      <c r="AR173" s="56">
        <v>1</v>
      </c>
      <c r="AS173" s="56"/>
      <c r="AT173" s="56">
        <v>3</v>
      </c>
      <c r="AU173" s="67">
        <f t="shared" si="98"/>
        <v>4</v>
      </c>
      <c r="AV173" s="68">
        <f t="shared" si="99"/>
        <v>1</v>
      </c>
      <c r="AW173" s="68">
        <f t="shared" si="100"/>
        <v>0</v>
      </c>
      <c r="AX173" s="14">
        <f t="shared" si="101"/>
        <v>6</v>
      </c>
      <c r="AY173" s="67">
        <f t="shared" si="102"/>
        <v>7</v>
      </c>
      <c r="AZ173" s="69">
        <f t="shared" si="103"/>
        <v>0</v>
      </c>
      <c r="BA173" s="69">
        <f t="shared" si="104"/>
        <v>0</v>
      </c>
      <c r="BB173" s="69">
        <f t="shared" si="105"/>
        <v>-3</v>
      </c>
      <c r="BC173" s="67">
        <f t="shared" si="106"/>
        <v>-3</v>
      </c>
      <c r="BD173" s="70">
        <f t="shared" si="107"/>
        <v>-42.857142857142854</v>
      </c>
      <c r="BE173" s="70">
        <f t="shared" si="108"/>
        <v>-50</v>
      </c>
      <c r="BF173" s="71"/>
      <c r="BG173" s="71"/>
      <c r="BH173" s="71"/>
      <c r="BI173" s="54">
        <f t="shared" si="109"/>
        <v>0</v>
      </c>
      <c r="BJ173" s="18">
        <f t="shared" si="110"/>
        <v>4</v>
      </c>
      <c r="BK173" s="18"/>
      <c r="BL173" s="18">
        <f t="shared" si="111"/>
        <v>4</v>
      </c>
      <c r="BM173" s="18">
        <f t="shared" si="112"/>
        <v>-3</v>
      </c>
      <c r="BN173" s="18">
        <f t="shared" si="113"/>
        <v>-42.857142857142854</v>
      </c>
      <c r="BO173" s="73"/>
      <c r="BP173" s="55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60"/>
      <c r="CV173" s="56">
        <f t="shared" si="117"/>
        <v>-3</v>
      </c>
      <c r="CW173" s="173">
        <f t="shared" si="114"/>
        <v>-42.857142857142854</v>
      </c>
      <c r="CX173" s="60"/>
      <c r="CY173" s="60"/>
      <c r="CZ173" s="60"/>
      <c r="DA173" s="60"/>
      <c r="DB173" s="60"/>
      <c r="DC173" s="75"/>
      <c r="DD173" s="60"/>
      <c r="DE173" s="75"/>
      <c r="DF173" s="60"/>
      <c r="DG173" s="60"/>
      <c r="DH173" s="60"/>
      <c r="DI173" s="60"/>
      <c r="DK173" s="3">
        <v>1</v>
      </c>
      <c r="DM173" s="3">
        <v>3</v>
      </c>
      <c r="DN173" s="3">
        <v>4</v>
      </c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</row>
    <row r="174" spans="1:161" s="3" customFormat="1">
      <c r="A174" s="56">
        <v>72</v>
      </c>
      <c r="B174" s="58">
        <v>80030245</v>
      </c>
      <c r="C174" s="59" t="s">
        <v>368</v>
      </c>
      <c r="D174" s="75" t="s">
        <v>367</v>
      </c>
      <c r="E174" s="60" t="s">
        <v>324</v>
      </c>
      <c r="F174" s="60" t="s">
        <v>106</v>
      </c>
      <c r="G174" s="60" t="s">
        <v>107</v>
      </c>
      <c r="H174" s="60" t="s">
        <v>108</v>
      </c>
      <c r="I174" s="56">
        <v>45</v>
      </c>
      <c r="J174" s="56" t="s">
        <v>116</v>
      </c>
      <c r="K174" s="56" t="s">
        <v>110</v>
      </c>
      <c r="L174" s="61">
        <v>0</v>
      </c>
      <c r="M174" s="62">
        <f t="shared" si="81"/>
        <v>0</v>
      </c>
      <c r="N174" s="61">
        <v>1</v>
      </c>
      <c r="O174" s="62">
        <f t="shared" si="82"/>
        <v>1</v>
      </c>
      <c r="P174" s="61">
        <v>6</v>
      </c>
      <c r="Q174" s="62">
        <f t="shared" si="83"/>
        <v>1</v>
      </c>
      <c r="R174" s="61">
        <v>6</v>
      </c>
      <c r="S174" s="63">
        <f t="shared" si="84"/>
        <v>1</v>
      </c>
      <c r="T174" s="61">
        <v>13</v>
      </c>
      <c r="U174" s="63">
        <f t="shared" si="85"/>
        <v>1</v>
      </c>
      <c r="V174" s="61">
        <v>6</v>
      </c>
      <c r="W174" s="63">
        <f t="shared" si="86"/>
        <v>1</v>
      </c>
      <c r="X174" s="61">
        <v>7</v>
      </c>
      <c r="Y174" s="63">
        <f t="shared" si="87"/>
        <v>1</v>
      </c>
      <c r="Z174" s="61">
        <v>9</v>
      </c>
      <c r="AA174" s="63">
        <f t="shared" si="88"/>
        <v>1</v>
      </c>
      <c r="AB174" s="61">
        <v>8</v>
      </c>
      <c r="AC174" s="63">
        <f t="shared" si="89"/>
        <v>1</v>
      </c>
      <c r="AD174" s="64">
        <v>0</v>
      </c>
      <c r="AE174" s="65">
        <f t="shared" si="90"/>
        <v>0</v>
      </c>
      <c r="AF174" s="64">
        <v>0</v>
      </c>
      <c r="AG174" s="65">
        <f t="shared" si="91"/>
        <v>0</v>
      </c>
      <c r="AH174" s="64">
        <v>0</v>
      </c>
      <c r="AI174" s="65">
        <f t="shared" si="92"/>
        <v>0</v>
      </c>
      <c r="AJ174" s="64"/>
      <c r="AK174" s="65">
        <f t="shared" si="93"/>
        <v>0</v>
      </c>
      <c r="AL174" s="64"/>
      <c r="AM174" s="65">
        <f t="shared" si="94"/>
        <v>0</v>
      </c>
      <c r="AN174" s="64"/>
      <c r="AO174" s="65">
        <f t="shared" si="95"/>
        <v>0</v>
      </c>
      <c r="AP174" s="66">
        <f t="shared" si="96"/>
        <v>56</v>
      </c>
      <c r="AQ174" s="66">
        <f t="shared" si="97"/>
        <v>8</v>
      </c>
      <c r="AR174" s="56">
        <v>1</v>
      </c>
      <c r="AS174" s="56"/>
      <c r="AT174" s="56">
        <v>3</v>
      </c>
      <c r="AU174" s="67">
        <f t="shared" si="98"/>
        <v>4</v>
      </c>
      <c r="AV174" s="68">
        <f t="shared" si="99"/>
        <v>1</v>
      </c>
      <c r="AW174" s="68">
        <f t="shared" si="100"/>
        <v>0</v>
      </c>
      <c r="AX174" s="14">
        <f t="shared" si="101"/>
        <v>6</v>
      </c>
      <c r="AY174" s="67">
        <f t="shared" si="102"/>
        <v>7</v>
      </c>
      <c r="AZ174" s="69">
        <f t="shared" si="103"/>
        <v>0</v>
      </c>
      <c r="BA174" s="69">
        <f t="shared" si="104"/>
        <v>0</v>
      </c>
      <c r="BB174" s="69">
        <f t="shared" si="105"/>
        <v>-3</v>
      </c>
      <c r="BC174" s="67">
        <f t="shared" si="106"/>
        <v>-3</v>
      </c>
      <c r="BD174" s="70">
        <f t="shared" si="107"/>
        <v>-42.857142857142854</v>
      </c>
      <c r="BE174" s="70">
        <f t="shared" si="108"/>
        <v>-50</v>
      </c>
      <c r="BF174" s="71"/>
      <c r="BG174" s="71"/>
      <c r="BH174" s="71"/>
      <c r="BI174" s="54">
        <f t="shared" si="109"/>
        <v>0</v>
      </c>
      <c r="BJ174" s="18">
        <f t="shared" si="110"/>
        <v>4</v>
      </c>
      <c r="BK174" s="18"/>
      <c r="BL174" s="18">
        <f t="shared" si="111"/>
        <v>4</v>
      </c>
      <c r="BM174" s="18">
        <f t="shared" si="112"/>
        <v>-3</v>
      </c>
      <c r="BN174" s="18">
        <f t="shared" si="113"/>
        <v>-42.857142857142854</v>
      </c>
      <c r="BO174" s="73"/>
      <c r="BP174" s="55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60"/>
      <c r="CV174" s="56">
        <f t="shared" si="117"/>
        <v>-3</v>
      </c>
      <c r="CW174" s="173">
        <f t="shared" si="114"/>
        <v>-42.857142857142854</v>
      </c>
      <c r="CX174" s="60"/>
      <c r="CY174" s="60"/>
      <c r="CZ174" s="60"/>
      <c r="DA174" s="60"/>
      <c r="DB174" s="60"/>
      <c r="DC174" s="75"/>
      <c r="DD174" s="60"/>
      <c r="DE174" s="75">
        <v>1</v>
      </c>
      <c r="DF174" s="60"/>
      <c r="DG174" s="60"/>
      <c r="DH174" s="60"/>
      <c r="DI174" s="60"/>
      <c r="DK174" s="3">
        <v>1</v>
      </c>
      <c r="DM174" s="3">
        <v>3</v>
      </c>
      <c r="DN174" s="3">
        <v>4</v>
      </c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</row>
    <row r="175" spans="1:161" s="3" customFormat="1">
      <c r="A175" s="56">
        <v>223</v>
      </c>
      <c r="B175" s="58">
        <v>80030103</v>
      </c>
      <c r="C175" s="59" t="s">
        <v>224</v>
      </c>
      <c r="D175" s="75" t="s">
        <v>223</v>
      </c>
      <c r="E175" s="60" t="s">
        <v>214</v>
      </c>
      <c r="F175" s="60" t="s">
        <v>106</v>
      </c>
      <c r="G175" s="60" t="s">
        <v>107</v>
      </c>
      <c r="H175" s="60" t="s">
        <v>112</v>
      </c>
      <c r="I175" s="56">
        <v>35</v>
      </c>
      <c r="J175" s="56" t="s">
        <v>116</v>
      </c>
      <c r="K175" s="56" t="s">
        <v>113</v>
      </c>
      <c r="L175" s="61">
        <v>0</v>
      </c>
      <c r="M175" s="62">
        <f t="shared" si="81"/>
        <v>0</v>
      </c>
      <c r="N175" s="61">
        <v>3</v>
      </c>
      <c r="O175" s="62">
        <f t="shared" si="82"/>
        <v>1</v>
      </c>
      <c r="P175" s="61">
        <v>4</v>
      </c>
      <c r="Q175" s="62">
        <f t="shared" si="83"/>
        <v>1</v>
      </c>
      <c r="R175" s="61">
        <v>3</v>
      </c>
      <c r="S175" s="63">
        <f t="shared" si="84"/>
        <v>1</v>
      </c>
      <c r="T175" s="61">
        <v>5</v>
      </c>
      <c r="U175" s="63">
        <f t="shared" si="85"/>
        <v>1</v>
      </c>
      <c r="V175" s="61">
        <v>5</v>
      </c>
      <c r="W175" s="63">
        <f t="shared" si="86"/>
        <v>1</v>
      </c>
      <c r="X175" s="61">
        <v>7</v>
      </c>
      <c r="Y175" s="63">
        <f t="shared" si="87"/>
        <v>1</v>
      </c>
      <c r="Z175" s="61">
        <v>6</v>
      </c>
      <c r="AA175" s="63">
        <f t="shared" si="88"/>
        <v>1</v>
      </c>
      <c r="AB175" s="61">
        <v>5</v>
      </c>
      <c r="AC175" s="63">
        <f t="shared" si="89"/>
        <v>1</v>
      </c>
      <c r="AD175" s="64">
        <v>7</v>
      </c>
      <c r="AE175" s="65">
        <f t="shared" si="90"/>
        <v>1</v>
      </c>
      <c r="AF175" s="64">
        <v>4</v>
      </c>
      <c r="AG175" s="65">
        <f t="shared" si="91"/>
        <v>1</v>
      </c>
      <c r="AH175" s="64">
        <v>6</v>
      </c>
      <c r="AI175" s="65">
        <f t="shared" si="92"/>
        <v>1</v>
      </c>
      <c r="AJ175" s="64"/>
      <c r="AK175" s="65">
        <f t="shared" si="93"/>
        <v>0</v>
      </c>
      <c r="AL175" s="64"/>
      <c r="AM175" s="65">
        <f t="shared" si="94"/>
        <v>0</v>
      </c>
      <c r="AN175" s="64"/>
      <c r="AO175" s="65">
        <f t="shared" si="95"/>
        <v>0</v>
      </c>
      <c r="AP175" s="66">
        <f t="shared" si="96"/>
        <v>55</v>
      </c>
      <c r="AQ175" s="66">
        <f t="shared" si="97"/>
        <v>11</v>
      </c>
      <c r="AR175" s="56">
        <v>1</v>
      </c>
      <c r="AS175" s="56"/>
      <c r="AT175" s="56">
        <v>5</v>
      </c>
      <c r="AU175" s="67">
        <f t="shared" si="98"/>
        <v>6</v>
      </c>
      <c r="AV175" s="68">
        <f t="shared" si="99"/>
        <v>1</v>
      </c>
      <c r="AW175" s="68">
        <f t="shared" si="100"/>
        <v>0</v>
      </c>
      <c r="AX175" s="14">
        <v>4</v>
      </c>
      <c r="AY175" s="67">
        <f t="shared" si="102"/>
        <v>5</v>
      </c>
      <c r="AZ175" s="69">
        <f t="shared" si="103"/>
        <v>0</v>
      </c>
      <c r="BA175" s="69">
        <f t="shared" si="104"/>
        <v>0</v>
      </c>
      <c r="BB175" s="69">
        <f t="shared" si="105"/>
        <v>1</v>
      </c>
      <c r="BC175" s="67">
        <f t="shared" si="106"/>
        <v>1</v>
      </c>
      <c r="BD175" s="70">
        <f t="shared" si="107"/>
        <v>20</v>
      </c>
      <c r="BE175" s="70">
        <f t="shared" si="108"/>
        <v>25</v>
      </c>
      <c r="BF175" s="71">
        <v>1</v>
      </c>
      <c r="BG175" s="71"/>
      <c r="BH175" s="71">
        <v>1</v>
      </c>
      <c r="BI175" s="54">
        <f t="shared" si="109"/>
        <v>2</v>
      </c>
      <c r="BJ175" s="18">
        <f t="shared" si="110"/>
        <v>4</v>
      </c>
      <c r="BK175" s="18">
        <v>1</v>
      </c>
      <c r="BL175" s="18">
        <f t="shared" si="111"/>
        <v>5</v>
      </c>
      <c r="BM175" s="18">
        <f t="shared" si="112"/>
        <v>0</v>
      </c>
      <c r="BN175" s="18">
        <f t="shared" si="113"/>
        <v>0</v>
      </c>
      <c r="BO175" s="73"/>
      <c r="BP175" s="55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17"/>
        <v>1</v>
      </c>
      <c r="CW175" s="173">
        <f t="shared" si="114"/>
        <v>20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M175" s="3">
        <v>6</v>
      </c>
      <c r="DN175" s="3">
        <v>7</v>
      </c>
      <c r="DO175" s="85"/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  <c r="FD175" s="85"/>
      <c r="FE175" s="85"/>
    </row>
    <row r="176" spans="1:161" s="3" customFormat="1">
      <c r="A176" s="56">
        <v>10</v>
      </c>
      <c r="B176" s="58">
        <v>80030106</v>
      </c>
      <c r="C176" s="59" t="s">
        <v>227</v>
      </c>
      <c r="D176" s="75" t="s">
        <v>228</v>
      </c>
      <c r="E176" s="60" t="s">
        <v>214</v>
      </c>
      <c r="F176" s="60" t="s">
        <v>106</v>
      </c>
      <c r="G176" s="60" t="s">
        <v>107</v>
      </c>
      <c r="H176" s="60" t="s">
        <v>108</v>
      </c>
      <c r="I176" s="56">
        <v>40</v>
      </c>
      <c r="J176" s="56" t="s">
        <v>116</v>
      </c>
      <c r="K176" s="56" t="s">
        <v>110</v>
      </c>
      <c r="L176" s="61">
        <v>5</v>
      </c>
      <c r="M176" s="62">
        <f t="shared" si="81"/>
        <v>1</v>
      </c>
      <c r="N176" s="61">
        <v>10</v>
      </c>
      <c r="O176" s="62">
        <f t="shared" si="82"/>
        <v>1</v>
      </c>
      <c r="P176" s="61">
        <v>10</v>
      </c>
      <c r="Q176" s="62">
        <f t="shared" si="83"/>
        <v>1</v>
      </c>
      <c r="R176" s="61">
        <v>4</v>
      </c>
      <c r="S176" s="63">
        <f t="shared" si="84"/>
        <v>1</v>
      </c>
      <c r="T176" s="61">
        <v>4</v>
      </c>
      <c r="U176" s="63">
        <f t="shared" si="85"/>
        <v>1</v>
      </c>
      <c r="V176" s="61">
        <v>8</v>
      </c>
      <c r="W176" s="63">
        <f t="shared" si="86"/>
        <v>1</v>
      </c>
      <c r="X176" s="61">
        <v>7</v>
      </c>
      <c r="Y176" s="63">
        <f t="shared" si="87"/>
        <v>1</v>
      </c>
      <c r="Z176" s="61">
        <v>4</v>
      </c>
      <c r="AA176" s="63">
        <f t="shared" si="88"/>
        <v>1</v>
      </c>
      <c r="AB176" s="61">
        <v>2</v>
      </c>
      <c r="AC176" s="63">
        <f t="shared" si="89"/>
        <v>1</v>
      </c>
      <c r="AD176" s="64">
        <v>0</v>
      </c>
      <c r="AE176" s="65">
        <f t="shared" si="90"/>
        <v>0</v>
      </c>
      <c r="AF176" s="64">
        <v>0</v>
      </c>
      <c r="AG176" s="65">
        <f t="shared" si="91"/>
        <v>0</v>
      </c>
      <c r="AH176" s="64">
        <v>0</v>
      </c>
      <c r="AI176" s="65">
        <f t="shared" si="92"/>
        <v>0</v>
      </c>
      <c r="AJ176" s="64"/>
      <c r="AK176" s="65">
        <f t="shared" si="93"/>
        <v>0</v>
      </c>
      <c r="AL176" s="64"/>
      <c r="AM176" s="65">
        <f t="shared" si="94"/>
        <v>0</v>
      </c>
      <c r="AN176" s="64"/>
      <c r="AO176" s="65">
        <f t="shared" si="95"/>
        <v>0</v>
      </c>
      <c r="AP176" s="66">
        <f t="shared" si="96"/>
        <v>54</v>
      </c>
      <c r="AQ176" s="66">
        <f t="shared" si="97"/>
        <v>9</v>
      </c>
      <c r="AR176" s="56">
        <v>1</v>
      </c>
      <c r="AS176" s="56"/>
      <c r="AT176" s="56">
        <v>2</v>
      </c>
      <c r="AU176" s="67">
        <f t="shared" si="98"/>
        <v>3</v>
      </c>
      <c r="AV176" s="68">
        <f t="shared" si="99"/>
        <v>1</v>
      </c>
      <c r="AW176" s="68">
        <f t="shared" si="100"/>
        <v>0</v>
      </c>
      <c r="AX176" s="14">
        <f t="shared" ref="AX176:AX193" si="118">IF(AP176&lt;1,0,IF(AND((L176+N176+P176+R176+T176+V176+X176+Z176+AB176)&lt;=40,(L176+N176+P176+R176+T176+V176+X176+Z176+AB176)&gt;0,(AP176)&lt;120),"กรอก",ROUND((IF(AP176&lt;120,((IF((L176+N176+P176+R176+T176+V176+X176+Z176+AB176)=0,0,(IF((L176+N176+P176+R176+T176+V176+X176+Z176+AB176)&lt;=80,6,8))))+((((AE176+AG176+AI176)*30)/20)+(((AK176+AM176+AO176)*35)/20))),(((M176+O176+Q176)*20)/20)+(((S176+U176+W176+Y176+AA176+AC176)*25)/20)+(((AE176+AG176+AI176)*30)/20)+(((AK176+AM176+AO176)*35)/20))),0)))</f>
        <v>6</v>
      </c>
      <c r="AY176" s="67">
        <f t="shared" si="102"/>
        <v>7</v>
      </c>
      <c r="AZ176" s="69">
        <f t="shared" si="103"/>
        <v>0</v>
      </c>
      <c r="BA176" s="69">
        <f t="shared" si="104"/>
        <v>0</v>
      </c>
      <c r="BB176" s="69">
        <f t="shared" si="105"/>
        <v>-4</v>
      </c>
      <c r="BC176" s="67">
        <f t="shared" si="106"/>
        <v>-4</v>
      </c>
      <c r="BD176" s="70">
        <f t="shared" si="107"/>
        <v>-57.142857142857139</v>
      </c>
      <c r="BE176" s="70">
        <f t="shared" si="108"/>
        <v>-66.666666666666657</v>
      </c>
      <c r="BF176" s="71"/>
      <c r="BG176" s="71"/>
      <c r="BH176" s="71">
        <v>1</v>
      </c>
      <c r="BI176" s="54">
        <f t="shared" si="109"/>
        <v>1</v>
      </c>
      <c r="BJ176" s="18">
        <f t="shared" si="110"/>
        <v>2</v>
      </c>
      <c r="BK176" s="18"/>
      <c r="BL176" s="18">
        <f t="shared" si="111"/>
        <v>2</v>
      </c>
      <c r="BM176" s="18">
        <f t="shared" si="112"/>
        <v>-5</v>
      </c>
      <c r="BN176" s="18">
        <f t="shared" si="113"/>
        <v>-71.428571428571431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17"/>
        <v>-4</v>
      </c>
      <c r="CW176" s="173">
        <f t="shared" si="114"/>
        <v>-57.142857142857139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M176" s="3">
        <v>3</v>
      </c>
      <c r="DN176" s="3">
        <v>4</v>
      </c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</row>
    <row r="177" spans="1:159" s="3" customFormat="1">
      <c r="A177" s="56">
        <v>60</v>
      </c>
      <c r="B177" s="58">
        <v>80030092</v>
      </c>
      <c r="C177" s="59" t="s">
        <v>211</v>
      </c>
      <c r="D177" s="75" t="s">
        <v>207</v>
      </c>
      <c r="E177" s="60" t="s">
        <v>153</v>
      </c>
      <c r="F177" s="60" t="s">
        <v>106</v>
      </c>
      <c r="G177" s="60" t="s">
        <v>107</v>
      </c>
      <c r="H177" s="60" t="s">
        <v>108</v>
      </c>
      <c r="I177" s="56">
        <v>70</v>
      </c>
      <c r="J177" s="56" t="s">
        <v>116</v>
      </c>
      <c r="K177" s="56" t="s">
        <v>110</v>
      </c>
      <c r="L177" s="61">
        <v>0</v>
      </c>
      <c r="M177" s="62">
        <f t="shared" si="81"/>
        <v>0</v>
      </c>
      <c r="N177" s="61">
        <v>6</v>
      </c>
      <c r="O177" s="62">
        <f t="shared" si="82"/>
        <v>1</v>
      </c>
      <c r="P177" s="61">
        <v>7</v>
      </c>
      <c r="Q177" s="62">
        <f t="shared" si="83"/>
        <v>1</v>
      </c>
      <c r="R177" s="61">
        <v>11</v>
      </c>
      <c r="S177" s="63">
        <f t="shared" si="84"/>
        <v>1</v>
      </c>
      <c r="T177" s="61">
        <v>4</v>
      </c>
      <c r="U177" s="63">
        <f t="shared" si="85"/>
        <v>1</v>
      </c>
      <c r="V177" s="61">
        <v>4</v>
      </c>
      <c r="W177" s="63">
        <f t="shared" si="86"/>
        <v>1</v>
      </c>
      <c r="X177" s="61">
        <v>11</v>
      </c>
      <c r="Y177" s="63">
        <f t="shared" si="87"/>
        <v>1</v>
      </c>
      <c r="Z177" s="61">
        <v>7</v>
      </c>
      <c r="AA177" s="63">
        <f t="shared" si="88"/>
        <v>1</v>
      </c>
      <c r="AB177" s="61">
        <v>3</v>
      </c>
      <c r="AC177" s="63">
        <f t="shared" si="89"/>
        <v>1</v>
      </c>
      <c r="AD177" s="64">
        <v>0</v>
      </c>
      <c r="AE177" s="65">
        <f t="shared" si="90"/>
        <v>0</v>
      </c>
      <c r="AF177" s="64">
        <v>0</v>
      </c>
      <c r="AG177" s="65">
        <f t="shared" si="91"/>
        <v>0</v>
      </c>
      <c r="AH177" s="64">
        <v>0</v>
      </c>
      <c r="AI177" s="65">
        <f t="shared" si="92"/>
        <v>0</v>
      </c>
      <c r="AJ177" s="64"/>
      <c r="AK177" s="65">
        <f t="shared" si="93"/>
        <v>0</v>
      </c>
      <c r="AL177" s="64"/>
      <c r="AM177" s="65">
        <f t="shared" si="94"/>
        <v>0</v>
      </c>
      <c r="AN177" s="64"/>
      <c r="AO177" s="65">
        <f t="shared" si="95"/>
        <v>0</v>
      </c>
      <c r="AP177" s="66">
        <f t="shared" si="96"/>
        <v>53</v>
      </c>
      <c r="AQ177" s="66">
        <f t="shared" si="97"/>
        <v>8</v>
      </c>
      <c r="AR177" s="56">
        <v>1</v>
      </c>
      <c r="AS177" s="56"/>
      <c r="AT177" s="56">
        <v>3</v>
      </c>
      <c r="AU177" s="67">
        <f t="shared" si="98"/>
        <v>4</v>
      </c>
      <c r="AV177" s="68">
        <f t="shared" si="99"/>
        <v>1</v>
      </c>
      <c r="AW177" s="68">
        <f t="shared" si="100"/>
        <v>0</v>
      </c>
      <c r="AX177" s="14">
        <f t="shared" si="118"/>
        <v>6</v>
      </c>
      <c r="AY177" s="67">
        <f t="shared" si="102"/>
        <v>7</v>
      </c>
      <c r="AZ177" s="69">
        <f t="shared" si="103"/>
        <v>0</v>
      </c>
      <c r="BA177" s="69">
        <f t="shared" si="104"/>
        <v>0</v>
      </c>
      <c r="BB177" s="69">
        <f t="shared" si="105"/>
        <v>-3</v>
      </c>
      <c r="BC177" s="67">
        <f t="shared" si="106"/>
        <v>-3</v>
      </c>
      <c r="BD177" s="70">
        <f t="shared" si="107"/>
        <v>-42.857142857142854</v>
      </c>
      <c r="BE177" s="70">
        <f t="shared" si="108"/>
        <v>-50</v>
      </c>
      <c r="BF177" s="71"/>
      <c r="BG177" s="71"/>
      <c r="BH177" s="71"/>
      <c r="BI177" s="54">
        <f t="shared" si="109"/>
        <v>0</v>
      </c>
      <c r="BJ177" s="18">
        <f t="shared" si="110"/>
        <v>4</v>
      </c>
      <c r="BK177" s="18"/>
      <c r="BL177" s="18">
        <f t="shared" si="111"/>
        <v>4</v>
      </c>
      <c r="BM177" s="18">
        <f t="shared" si="112"/>
        <v>-3</v>
      </c>
      <c r="BN177" s="18">
        <f t="shared" si="113"/>
        <v>-42.857142857142854</v>
      </c>
      <c r="BO177" s="73"/>
      <c r="BP177" s="55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17"/>
        <v>-3</v>
      </c>
      <c r="CW177" s="173">
        <f t="shared" si="114"/>
        <v>-42.857142857142854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M177" s="3">
        <v>3</v>
      </c>
      <c r="DN177" s="3">
        <v>4</v>
      </c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</row>
    <row r="178" spans="1:159" s="3" customFormat="1">
      <c r="A178" s="56">
        <v>151</v>
      </c>
      <c r="B178" s="58">
        <v>80030241</v>
      </c>
      <c r="C178" s="59" t="s">
        <v>363</v>
      </c>
      <c r="D178" s="75" t="s">
        <v>324</v>
      </c>
      <c r="E178" s="60" t="s">
        <v>324</v>
      </c>
      <c r="F178" s="60" t="s">
        <v>106</v>
      </c>
      <c r="G178" s="60" t="s">
        <v>107</v>
      </c>
      <c r="H178" s="60" t="s">
        <v>108</v>
      </c>
      <c r="I178" s="56">
        <v>25</v>
      </c>
      <c r="J178" s="56" t="s">
        <v>116</v>
      </c>
      <c r="K178" s="56" t="s">
        <v>110</v>
      </c>
      <c r="L178" s="61">
        <v>0</v>
      </c>
      <c r="M178" s="62">
        <f t="shared" si="81"/>
        <v>0</v>
      </c>
      <c r="N178" s="61">
        <v>1</v>
      </c>
      <c r="O178" s="62">
        <f t="shared" si="82"/>
        <v>1</v>
      </c>
      <c r="P178" s="61">
        <v>4</v>
      </c>
      <c r="Q178" s="62">
        <f t="shared" si="83"/>
        <v>1</v>
      </c>
      <c r="R178" s="61">
        <v>11</v>
      </c>
      <c r="S178" s="63">
        <f t="shared" si="84"/>
        <v>1</v>
      </c>
      <c r="T178" s="61">
        <v>6</v>
      </c>
      <c r="U178" s="63">
        <f t="shared" si="85"/>
        <v>1</v>
      </c>
      <c r="V178" s="61">
        <v>11</v>
      </c>
      <c r="W178" s="63">
        <f t="shared" si="86"/>
        <v>1</v>
      </c>
      <c r="X178" s="61">
        <v>4</v>
      </c>
      <c r="Y178" s="63">
        <f t="shared" si="87"/>
        <v>1</v>
      </c>
      <c r="Z178" s="61">
        <v>7</v>
      </c>
      <c r="AA178" s="63">
        <f t="shared" si="88"/>
        <v>1</v>
      </c>
      <c r="AB178" s="61">
        <v>9</v>
      </c>
      <c r="AC178" s="63">
        <f t="shared" si="89"/>
        <v>1</v>
      </c>
      <c r="AD178" s="64">
        <v>0</v>
      </c>
      <c r="AE178" s="65">
        <f t="shared" si="90"/>
        <v>0</v>
      </c>
      <c r="AF178" s="64">
        <v>0</v>
      </c>
      <c r="AG178" s="65">
        <f t="shared" si="91"/>
        <v>0</v>
      </c>
      <c r="AH178" s="64">
        <v>0</v>
      </c>
      <c r="AI178" s="65">
        <f t="shared" si="92"/>
        <v>0</v>
      </c>
      <c r="AJ178" s="64"/>
      <c r="AK178" s="65">
        <f t="shared" si="93"/>
        <v>0</v>
      </c>
      <c r="AL178" s="64"/>
      <c r="AM178" s="65">
        <f t="shared" si="94"/>
        <v>0</v>
      </c>
      <c r="AN178" s="64"/>
      <c r="AO178" s="65">
        <f t="shared" si="95"/>
        <v>0</v>
      </c>
      <c r="AP178" s="66">
        <f t="shared" si="96"/>
        <v>53</v>
      </c>
      <c r="AQ178" s="66">
        <f t="shared" si="97"/>
        <v>8</v>
      </c>
      <c r="AR178" s="56">
        <v>1</v>
      </c>
      <c r="AS178" s="56"/>
      <c r="AT178" s="56">
        <v>5</v>
      </c>
      <c r="AU178" s="67">
        <f t="shared" si="98"/>
        <v>6</v>
      </c>
      <c r="AV178" s="68">
        <f t="shared" si="99"/>
        <v>1</v>
      </c>
      <c r="AW178" s="68">
        <f t="shared" si="100"/>
        <v>0</v>
      </c>
      <c r="AX178" s="14">
        <f t="shared" si="118"/>
        <v>6</v>
      </c>
      <c r="AY178" s="67">
        <f t="shared" si="102"/>
        <v>7</v>
      </c>
      <c r="AZ178" s="69">
        <f t="shared" si="103"/>
        <v>0</v>
      </c>
      <c r="BA178" s="69">
        <f t="shared" si="104"/>
        <v>0</v>
      </c>
      <c r="BB178" s="69">
        <f t="shared" si="105"/>
        <v>-1</v>
      </c>
      <c r="BC178" s="67">
        <f t="shared" si="106"/>
        <v>-1</v>
      </c>
      <c r="BD178" s="70">
        <f t="shared" si="107"/>
        <v>-14.285714285714285</v>
      </c>
      <c r="BE178" s="70">
        <f t="shared" si="108"/>
        <v>-16.666666666666664</v>
      </c>
      <c r="BF178" s="71"/>
      <c r="BG178" s="71"/>
      <c r="BH178" s="71"/>
      <c r="BI178" s="54">
        <f t="shared" si="109"/>
        <v>0</v>
      </c>
      <c r="BJ178" s="18">
        <f t="shared" si="110"/>
        <v>6</v>
      </c>
      <c r="BK178" s="18"/>
      <c r="BL178" s="18">
        <f t="shared" si="111"/>
        <v>6</v>
      </c>
      <c r="BM178" s="18">
        <f t="shared" si="112"/>
        <v>-1</v>
      </c>
      <c r="BN178" s="18">
        <f t="shared" si="113"/>
        <v>-14.285714285714285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/>
      <c r="CV178" s="56">
        <f t="shared" si="117"/>
        <v>-1</v>
      </c>
      <c r="CW178" s="173">
        <f t="shared" si="114"/>
        <v>-14.285714285714285</v>
      </c>
      <c r="CX178" s="60"/>
      <c r="CY178" s="60"/>
      <c r="CZ178" s="60"/>
      <c r="DA178" s="60"/>
      <c r="DB178" s="60"/>
      <c r="DC178" s="75"/>
      <c r="DD178" s="60"/>
      <c r="DE178" s="75"/>
      <c r="DF178" s="60"/>
      <c r="DG178" s="60"/>
      <c r="DH178" s="60"/>
      <c r="DI178" s="60"/>
      <c r="DK178" s="3">
        <v>1</v>
      </c>
      <c r="DM178" s="3">
        <v>5</v>
      </c>
      <c r="DN178" s="3">
        <v>6</v>
      </c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</row>
    <row r="179" spans="1:159" s="3" customFormat="1">
      <c r="A179" s="56">
        <v>99</v>
      </c>
      <c r="B179" s="58">
        <v>80030125</v>
      </c>
      <c r="C179" s="59" t="s">
        <v>242</v>
      </c>
      <c r="D179" s="75" t="s">
        <v>243</v>
      </c>
      <c r="E179" s="60" t="s">
        <v>214</v>
      </c>
      <c r="F179" s="60" t="s">
        <v>106</v>
      </c>
      <c r="G179" s="60" t="s">
        <v>107</v>
      </c>
      <c r="H179" s="60" t="s">
        <v>108</v>
      </c>
      <c r="I179" s="56">
        <v>20</v>
      </c>
      <c r="J179" s="56" t="s">
        <v>116</v>
      </c>
      <c r="K179" s="56" t="s">
        <v>110</v>
      </c>
      <c r="L179" s="61">
        <v>3</v>
      </c>
      <c r="M179" s="62">
        <f t="shared" si="81"/>
        <v>1</v>
      </c>
      <c r="N179" s="61">
        <v>3</v>
      </c>
      <c r="O179" s="62">
        <f t="shared" si="82"/>
        <v>1</v>
      </c>
      <c r="P179" s="61">
        <v>7</v>
      </c>
      <c r="Q179" s="62">
        <f t="shared" si="83"/>
        <v>1</v>
      </c>
      <c r="R179" s="61">
        <v>7</v>
      </c>
      <c r="S179" s="63">
        <f t="shared" si="84"/>
        <v>1</v>
      </c>
      <c r="T179" s="61">
        <v>4</v>
      </c>
      <c r="U179" s="63">
        <f t="shared" si="85"/>
        <v>1</v>
      </c>
      <c r="V179" s="61">
        <v>10</v>
      </c>
      <c r="W179" s="63">
        <f t="shared" si="86"/>
        <v>1</v>
      </c>
      <c r="X179" s="61">
        <v>6</v>
      </c>
      <c r="Y179" s="63">
        <f t="shared" si="87"/>
        <v>1</v>
      </c>
      <c r="Z179" s="61">
        <v>7</v>
      </c>
      <c r="AA179" s="63">
        <f t="shared" si="88"/>
        <v>1</v>
      </c>
      <c r="AB179" s="61">
        <v>5</v>
      </c>
      <c r="AC179" s="63">
        <f t="shared" si="89"/>
        <v>1</v>
      </c>
      <c r="AD179" s="64">
        <v>0</v>
      </c>
      <c r="AE179" s="65">
        <f t="shared" si="90"/>
        <v>0</v>
      </c>
      <c r="AF179" s="64">
        <v>0</v>
      </c>
      <c r="AG179" s="65">
        <f t="shared" si="91"/>
        <v>0</v>
      </c>
      <c r="AH179" s="64">
        <v>0</v>
      </c>
      <c r="AI179" s="65">
        <f t="shared" si="92"/>
        <v>0</v>
      </c>
      <c r="AJ179" s="64"/>
      <c r="AK179" s="65">
        <f t="shared" si="93"/>
        <v>0</v>
      </c>
      <c r="AL179" s="64"/>
      <c r="AM179" s="65">
        <f t="shared" si="94"/>
        <v>0</v>
      </c>
      <c r="AN179" s="64"/>
      <c r="AO179" s="65">
        <f t="shared" si="95"/>
        <v>0</v>
      </c>
      <c r="AP179" s="66">
        <f t="shared" si="96"/>
        <v>52</v>
      </c>
      <c r="AQ179" s="66">
        <f t="shared" si="97"/>
        <v>9</v>
      </c>
      <c r="AR179" s="56">
        <v>1</v>
      </c>
      <c r="AS179" s="56"/>
      <c r="AT179" s="56">
        <v>4</v>
      </c>
      <c r="AU179" s="67">
        <f t="shared" si="98"/>
        <v>5</v>
      </c>
      <c r="AV179" s="68">
        <f t="shared" si="99"/>
        <v>1</v>
      </c>
      <c r="AW179" s="68">
        <f t="shared" si="100"/>
        <v>0</v>
      </c>
      <c r="AX179" s="14">
        <f t="shared" si="118"/>
        <v>6</v>
      </c>
      <c r="AY179" s="67">
        <f t="shared" si="102"/>
        <v>7</v>
      </c>
      <c r="AZ179" s="69">
        <f t="shared" si="103"/>
        <v>0</v>
      </c>
      <c r="BA179" s="69">
        <f t="shared" si="104"/>
        <v>0</v>
      </c>
      <c r="BB179" s="69">
        <f t="shared" si="105"/>
        <v>-2</v>
      </c>
      <c r="BC179" s="67">
        <f t="shared" si="106"/>
        <v>-2</v>
      </c>
      <c r="BD179" s="70">
        <f t="shared" si="107"/>
        <v>-28.571428571428569</v>
      </c>
      <c r="BE179" s="70">
        <f t="shared" si="108"/>
        <v>-33.333333333333329</v>
      </c>
      <c r="BF179" s="71"/>
      <c r="BG179" s="71"/>
      <c r="BH179" s="71"/>
      <c r="BI179" s="54">
        <f t="shared" si="109"/>
        <v>0</v>
      </c>
      <c r="BJ179" s="18">
        <f t="shared" si="110"/>
        <v>5</v>
      </c>
      <c r="BK179" s="18"/>
      <c r="BL179" s="18">
        <f t="shared" si="111"/>
        <v>5</v>
      </c>
      <c r="BM179" s="18">
        <f t="shared" si="112"/>
        <v>-2</v>
      </c>
      <c r="BN179" s="18">
        <f t="shared" si="113"/>
        <v>-28.571428571428569</v>
      </c>
      <c r="BO179" s="73"/>
      <c r="BP179" s="55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60"/>
      <c r="CV179" s="56">
        <f t="shared" si="117"/>
        <v>-2</v>
      </c>
      <c r="CW179" s="173">
        <f t="shared" si="114"/>
        <v>-28.571428571428569</v>
      </c>
      <c r="CX179" s="60"/>
      <c r="CY179" s="60"/>
      <c r="CZ179" s="60"/>
      <c r="DA179" s="60"/>
      <c r="DB179" s="60"/>
      <c r="DC179" s="75"/>
      <c r="DD179" s="60"/>
      <c r="DE179" s="75"/>
      <c r="DF179" s="60"/>
      <c r="DG179" s="60"/>
      <c r="DH179" s="60"/>
      <c r="DI179" s="60"/>
      <c r="DK179" s="3">
        <v>1</v>
      </c>
      <c r="DM179" s="3">
        <v>4</v>
      </c>
      <c r="DN179" s="3">
        <v>5</v>
      </c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</row>
    <row r="180" spans="1:159" s="3" customFormat="1">
      <c r="A180" s="56">
        <v>8</v>
      </c>
      <c r="B180" s="58">
        <v>80030066</v>
      </c>
      <c r="C180" s="59" t="s">
        <v>181</v>
      </c>
      <c r="D180" s="75" t="s">
        <v>153</v>
      </c>
      <c r="E180" s="60" t="s">
        <v>153</v>
      </c>
      <c r="F180" s="60" t="s">
        <v>106</v>
      </c>
      <c r="G180" s="60" t="s">
        <v>107</v>
      </c>
      <c r="H180" s="60" t="s">
        <v>108</v>
      </c>
      <c r="I180" s="56">
        <v>40</v>
      </c>
      <c r="J180" s="56" t="s">
        <v>116</v>
      </c>
      <c r="K180" s="56" t="s">
        <v>110</v>
      </c>
      <c r="L180" s="61">
        <v>7</v>
      </c>
      <c r="M180" s="62">
        <f t="shared" si="81"/>
        <v>1</v>
      </c>
      <c r="N180" s="61">
        <v>4</v>
      </c>
      <c r="O180" s="62">
        <f t="shared" si="82"/>
        <v>1</v>
      </c>
      <c r="P180" s="61">
        <v>7</v>
      </c>
      <c r="Q180" s="62">
        <f t="shared" si="83"/>
        <v>1</v>
      </c>
      <c r="R180" s="61">
        <v>4</v>
      </c>
      <c r="S180" s="63">
        <f t="shared" si="84"/>
        <v>1</v>
      </c>
      <c r="T180" s="61">
        <v>6</v>
      </c>
      <c r="U180" s="63">
        <f t="shared" si="85"/>
        <v>1</v>
      </c>
      <c r="V180" s="61">
        <v>4</v>
      </c>
      <c r="W180" s="63">
        <f t="shared" si="86"/>
        <v>1</v>
      </c>
      <c r="X180" s="61">
        <v>4</v>
      </c>
      <c r="Y180" s="63">
        <f t="shared" si="87"/>
        <v>1</v>
      </c>
      <c r="Z180" s="61">
        <v>4</v>
      </c>
      <c r="AA180" s="63">
        <f t="shared" si="88"/>
        <v>1</v>
      </c>
      <c r="AB180" s="61">
        <v>10</v>
      </c>
      <c r="AC180" s="63">
        <f t="shared" si="89"/>
        <v>1</v>
      </c>
      <c r="AD180" s="64">
        <v>0</v>
      </c>
      <c r="AE180" s="65">
        <f t="shared" si="90"/>
        <v>0</v>
      </c>
      <c r="AF180" s="64">
        <v>0</v>
      </c>
      <c r="AG180" s="65">
        <f t="shared" si="91"/>
        <v>0</v>
      </c>
      <c r="AH180" s="64">
        <v>0</v>
      </c>
      <c r="AI180" s="65">
        <f t="shared" si="92"/>
        <v>0</v>
      </c>
      <c r="AJ180" s="64"/>
      <c r="AK180" s="65">
        <f t="shared" si="93"/>
        <v>0</v>
      </c>
      <c r="AL180" s="64"/>
      <c r="AM180" s="65">
        <f t="shared" si="94"/>
        <v>0</v>
      </c>
      <c r="AN180" s="64"/>
      <c r="AO180" s="65">
        <f t="shared" si="95"/>
        <v>0</v>
      </c>
      <c r="AP180" s="66">
        <f t="shared" si="96"/>
        <v>50</v>
      </c>
      <c r="AQ180" s="66">
        <f t="shared" si="97"/>
        <v>9</v>
      </c>
      <c r="AR180" s="56">
        <v>1</v>
      </c>
      <c r="AS180" s="56"/>
      <c r="AT180" s="56">
        <v>2</v>
      </c>
      <c r="AU180" s="67">
        <f t="shared" si="98"/>
        <v>3</v>
      </c>
      <c r="AV180" s="68">
        <f t="shared" si="99"/>
        <v>1</v>
      </c>
      <c r="AW180" s="68">
        <f t="shared" si="100"/>
        <v>0</v>
      </c>
      <c r="AX180" s="14">
        <f t="shared" si="118"/>
        <v>6</v>
      </c>
      <c r="AY180" s="67">
        <f t="shared" si="102"/>
        <v>7</v>
      </c>
      <c r="AZ180" s="69">
        <f t="shared" si="103"/>
        <v>0</v>
      </c>
      <c r="BA180" s="69">
        <f t="shared" si="104"/>
        <v>0</v>
      </c>
      <c r="BB180" s="69">
        <f t="shared" si="105"/>
        <v>-4</v>
      </c>
      <c r="BC180" s="67">
        <f t="shared" si="106"/>
        <v>-4</v>
      </c>
      <c r="BD180" s="70">
        <f t="shared" si="107"/>
        <v>-57.142857142857139</v>
      </c>
      <c r="BE180" s="70">
        <f t="shared" si="108"/>
        <v>-66.666666666666657</v>
      </c>
      <c r="BF180" s="71"/>
      <c r="BG180" s="71"/>
      <c r="BH180" s="71"/>
      <c r="BI180" s="54">
        <f t="shared" si="109"/>
        <v>0</v>
      </c>
      <c r="BJ180" s="18">
        <f t="shared" si="110"/>
        <v>3</v>
      </c>
      <c r="BK180" s="18"/>
      <c r="BL180" s="18">
        <f t="shared" si="111"/>
        <v>3</v>
      </c>
      <c r="BM180" s="18">
        <f t="shared" si="112"/>
        <v>-4</v>
      </c>
      <c r="BN180" s="18">
        <f t="shared" si="113"/>
        <v>-57.142857142857139</v>
      </c>
      <c r="BO180" s="83"/>
      <c r="BP180" s="84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75">
        <v>1</v>
      </c>
      <c r="CV180" s="56">
        <f>BC180+CU180</f>
        <v>-3</v>
      </c>
      <c r="CW180" s="173">
        <f t="shared" si="114"/>
        <v>-42.857142857142854</v>
      </c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85"/>
      <c r="DK180" s="85">
        <v>1</v>
      </c>
      <c r="DL180" s="85"/>
      <c r="DM180" s="85">
        <v>2</v>
      </c>
      <c r="DN180" s="85">
        <v>3</v>
      </c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</row>
    <row r="181" spans="1:159" s="3" customFormat="1">
      <c r="A181" s="56">
        <v>6</v>
      </c>
      <c r="B181" s="58">
        <v>80030027</v>
      </c>
      <c r="C181" s="59" t="s">
        <v>139</v>
      </c>
      <c r="D181" s="75" t="s">
        <v>140</v>
      </c>
      <c r="E181" s="60" t="s">
        <v>105</v>
      </c>
      <c r="F181" s="60" t="s">
        <v>106</v>
      </c>
      <c r="G181" s="60" t="s">
        <v>107</v>
      </c>
      <c r="H181" s="60" t="s">
        <v>108</v>
      </c>
      <c r="I181" s="56">
        <v>12</v>
      </c>
      <c r="J181" s="56" t="s">
        <v>116</v>
      </c>
      <c r="K181" s="56" t="s">
        <v>110</v>
      </c>
      <c r="L181" s="61">
        <v>0</v>
      </c>
      <c r="M181" s="62">
        <f t="shared" si="81"/>
        <v>0</v>
      </c>
      <c r="N181" s="61">
        <v>2</v>
      </c>
      <c r="O181" s="62">
        <f t="shared" si="82"/>
        <v>1</v>
      </c>
      <c r="P181" s="61">
        <v>5</v>
      </c>
      <c r="Q181" s="62">
        <f t="shared" si="83"/>
        <v>1</v>
      </c>
      <c r="R181" s="61">
        <v>7</v>
      </c>
      <c r="S181" s="63">
        <f t="shared" si="84"/>
        <v>1</v>
      </c>
      <c r="T181" s="61">
        <v>8</v>
      </c>
      <c r="U181" s="63">
        <f t="shared" si="85"/>
        <v>1</v>
      </c>
      <c r="V181" s="61">
        <v>6</v>
      </c>
      <c r="W181" s="63">
        <f t="shared" si="86"/>
        <v>1</v>
      </c>
      <c r="X181" s="61">
        <v>8</v>
      </c>
      <c r="Y181" s="63">
        <f t="shared" si="87"/>
        <v>1</v>
      </c>
      <c r="Z181" s="61">
        <v>5</v>
      </c>
      <c r="AA181" s="63">
        <f t="shared" si="88"/>
        <v>1</v>
      </c>
      <c r="AB181" s="61">
        <v>7</v>
      </c>
      <c r="AC181" s="63">
        <f t="shared" si="89"/>
        <v>1</v>
      </c>
      <c r="AD181" s="64">
        <v>0</v>
      </c>
      <c r="AE181" s="65">
        <f t="shared" si="90"/>
        <v>0</v>
      </c>
      <c r="AF181" s="64">
        <v>0</v>
      </c>
      <c r="AG181" s="65">
        <f t="shared" si="91"/>
        <v>0</v>
      </c>
      <c r="AH181" s="64">
        <v>0</v>
      </c>
      <c r="AI181" s="65">
        <f t="shared" si="92"/>
        <v>0</v>
      </c>
      <c r="AJ181" s="64"/>
      <c r="AK181" s="65">
        <f t="shared" si="93"/>
        <v>0</v>
      </c>
      <c r="AL181" s="64"/>
      <c r="AM181" s="65">
        <f t="shared" si="94"/>
        <v>0</v>
      </c>
      <c r="AN181" s="64"/>
      <c r="AO181" s="65">
        <f t="shared" si="95"/>
        <v>0</v>
      </c>
      <c r="AP181" s="66">
        <f t="shared" si="96"/>
        <v>48</v>
      </c>
      <c r="AQ181" s="66">
        <f t="shared" si="97"/>
        <v>8</v>
      </c>
      <c r="AR181" s="56">
        <v>1</v>
      </c>
      <c r="AS181" s="56"/>
      <c r="AT181" s="56">
        <v>2</v>
      </c>
      <c r="AU181" s="67">
        <f t="shared" si="98"/>
        <v>3</v>
      </c>
      <c r="AV181" s="68">
        <f t="shared" si="99"/>
        <v>1</v>
      </c>
      <c r="AW181" s="68">
        <f t="shared" si="100"/>
        <v>0</v>
      </c>
      <c r="AX181" s="14">
        <f t="shared" si="118"/>
        <v>6</v>
      </c>
      <c r="AY181" s="67">
        <f t="shared" si="102"/>
        <v>7</v>
      </c>
      <c r="AZ181" s="69">
        <f t="shared" si="103"/>
        <v>0</v>
      </c>
      <c r="BA181" s="69">
        <f t="shared" si="104"/>
        <v>0</v>
      </c>
      <c r="BB181" s="69">
        <f t="shared" si="105"/>
        <v>-4</v>
      </c>
      <c r="BC181" s="67">
        <f t="shared" si="106"/>
        <v>-4</v>
      </c>
      <c r="BD181" s="70">
        <f t="shared" si="107"/>
        <v>-57.142857142857139</v>
      </c>
      <c r="BE181" s="70">
        <f t="shared" si="108"/>
        <v>-66.666666666666657</v>
      </c>
      <c r="BF181" s="71"/>
      <c r="BG181" s="71"/>
      <c r="BH181" s="71">
        <v>1</v>
      </c>
      <c r="BI181" s="54">
        <f t="shared" si="109"/>
        <v>1</v>
      </c>
      <c r="BJ181" s="18">
        <f t="shared" si="110"/>
        <v>2</v>
      </c>
      <c r="BK181" s="18">
        <v>1</v>
      </c>
      <c r="BL181" s="18">
        <f t="shared" si="111"/>
        <v>3</v>
      </c>
      <c r="BM181" s="18">
        <f t="shared" si="112"/>
        <v>-4</v>
      </c>
      <c r="BN181" s="18">
        <f t="shared" si="113"/>
        <v>-57.142857142857139</v>
      </c>
      <c r="BO181" s="73"/>
      <c r="BP181" s="55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>
        <v>1</v>
      </c>
      <c r="CV181" s="56">
        <f>BC181+CU181</f>
        <v>-3</v>
      </c>
      <c r="CW181" s="173">
        <f t="shared" si="114"/>
        <v>-42.857142857142854</v>
      </c>
      <c r="CX181" s="60"/>
      <c r="CY181" s="60"/>
      <c r="CZ181" s="60"/>
      <c r="DA181" s="60"/>
      <c r="DB181" s="60"/>
      <c r="DC181" s="75"/>
      <c r="DD181" s="60"/>
      <c r="DE181" s="75"/>
      <c r="DF181" s="60"/>
      <c r="DG181" s="60"/>
      <c r="DH181" s="60"/>
      <c r="DI181" s="60"/>
      <c r="DK181" s="3">
        <v>1</v>
      </c>
      <c r="DM181" s="3">
        <v>2</v>
      </c>
      <c r="DN181" s="3">
        <v>3</v>
      </c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</row>
    <row r="182" spans="1:159" s="3" customFormat="1">
      <c r="A182" s="56">
        <v>3</v>
      </c>
      <c r="B182" s="58">
        <v>80030005</v>
      </c>
      <c r="C182" s="59" t="s">
        <v>115</v>
      </c>
      <c r="D182" s="75" t="s">
        <v>104</v>
      </c>
      <c r="E182" s="60" t="s">
        <v>105</v>
      </c>
      <c r="F182" s="60" t="s">
        <v>106</v>
      </c>
      <c r="G182" s="60" t="s">
        <v>107</v>
      </c>
      <c r="H182" s="60" t="s">
        <v>108</v>
      </c>
      <c r="I182" s="56">
        <v>13</v>
      </c>
      <c r="J182" s="56" t="s">
        <v>116</v>
      </c>
      <c r="K182" s="56" t="s">
        <v>110</v>
      </c>
      <c r="L182" s="61">
        <v>0</v>
      </c>
      <c r="M182" s="62">
        <f t="shared" si="81"/>
        <v>0</v>
      </c>
      <c r="N182" s="61">
        <v>1</v>
      </c>
      <c r="O182" s="62">
        <f t="shared" si="82"/>
        <v>1</v>
      </c>
      <c r="P182" s="61">
        <v>2</v>
      </c>
      <c r="Q182" s="62">
        <f t="shared" si="83"/>
        <v>1</v>
      </c>
      <c r="R182" s="61">
        <v>9</v>
      </c>
      <c r="S182" s="63">
        <f t="shared" si="84"/>
        <v>1</v>
      </c>
      <c r="T182" s="61">
        <v>5</v>
      </c>
      <c r="U182" s="63">
        <f t="shared" si="85"/>
        <v>1</v>
      </c>
      <c r="V182" s="61">
        <v>11</v>
      </c>
      <c r="W182" s="63">
        <f t="shared" si="86"/>
        <v>1</v>
      </c>
      <c r="X182" s="61">
        <v>7</v>
      </c>
      <c r="Y182" s="63">
        <f t="shared" si="87"/>
        <v>1</v>
      </c>
      <c r="Z182" s="61">
        <v>9</v>
      </c>
      <c r="AA182" s="63">
        <f t="shared" si="88"/>
        <v>1</v>
      </c>
      <c r="AB182" s="61">
        <v>3</v>
      </c>
      <c r="AC182" s="63">
        <f t="shared" si="89"/>
        <v>1</v>
      </c>
      <c r="AD182" s="64">
        <v>0</v>
      </c>
      <c r="AE182" s="65">
        <f t="shared" si="90"/>
        <v>0</v>
      </c>
      <c r="AF182" s="64">
        <v>0</v>
      </c>
      <c r="AG182" s="65">
        <f t="shared" si="91"/>
        <v>0</v>
      </c>
      <c r="AH182" s="64">
        <v>0</v>
      </c>
      <c r="AI182" s="65">
        <f t="shared" si="92"/>
        <v>0</v>
      </c>
      <c r="AJ182" s="64"/>
      <c r="AK182" s="65">
        <f t="shared" si="93"/>
        <v>0</v>
      </c>
      <c r="AL182" s="64"/>
      <c r="AM182" s="65">
        <f t="shared" si="94"/>
        <v>0</v>
      </c>
      <c r="AN182" s="64"/>
      <c r="AO182" s="65">
        <f t="shared" si="95"/>
        <v>0</v>
      </c>
      <c r="AP182" s="66">
        <f t="shared" si="96"/>
        <v>47</v>
      </c>
      <c r="AQ182" s="66">
        <f t="shared" si="97"/>
        <v>8</v>
      </c>
      <c r="AR182" s="56">
        <v>1</v>
      </c>
      <c r="AS182" s="56"/>
      <c r="AT182" s="56">
        <v>2</v>
      </c>
      <c r="AU182" s="67">
        <f t="shared" si="98"/>
        <v>3</v>
      </c>
      <c r="AV182" s="68">
        <f t="shared" si="99"/>
        <v>1</v>
      </c>
      <c r="AW182" s="68">
        <f t="shared" si="100"/>
        <v>0</v>
      </c>
      <c r="AX182" s="14">
        <f t="shared" si="118"/>
        <v>6</v>
      </c>
      <c r="AY182" s="67">
        <f t="shared" si="102"/>
        <v>7</v>
      </c>
      <c r="AZ182" s="69">
        <f t="shared" si="103"/>
        <v>0</v>
      </c>
      <c r="BA182" s="69">
        <f t="shared" si="104"/>
        <v>0</v>
      </c>
      <c r="BB182" s="69">
        <f t="shared" si="105"/>
        <v>-4</v>
      </c>
      <c r="BC182" s="67">
        <f t="shared" si="106"/>
        <v>-4</v>
      </c>
      <c r="BD182" s="70">
        <f t="shared" si="107"/>
        <v>-57.142857142857139</v>
      </c>
      <c r="BE182" s="70">
        <f t="shared" si="108"/>
        <v>-66.666666666666657</v>
      </c>
      <c r="BF182" s="71"/>
      <c r="BG182" s="71"/>
      <c r="BH182" s="71"/>
      <c r="BI182" s="54">
        <f t="shared" si="109"/>
        <v>0</v>
      </c>
      <c r="BJ182" s="18">
        <f t="shared" si="110"/>
        <v>3</v>
      </c>
      <c r="BK182" s="18"/>
      <c r="BL182" s="18">
        <f t="shared" si="111"/>
        <v>3</v>
      </c>
      <c r="BM182" s="18">
        <f t="shared" si="112"/>
        <v>-4</v>
      </c>
      <c r="BN182" s="18">
        <f t="shared" si="113"/>
        <v>-57.142857142857139</v>
      </c>
      <c r="BO182" s="73"/>
      <c r="BP182" s="55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60"/>
      <c r="CV182" s="56">
        <f t="shared" ref="CV182:CV189" si="119">BC182+BQ182</f>
        <v>-4</v>
      </c>
      <c r="CW182" s="173">
        <f t="shared" si="114"/>
        <v>-57.142857142857139</v>
      </c>
      <c r="CX182" s="60"/>
      <c r="CY182" s="60"/>
      <c r="CZ182" s="60"/>
      <c r="DA182" s="60"/>
      <c r="DB182" s="60"/>
      <c r="DC182" s="75">
        <v>1</v>
      </c>
      <c r="DD182" s="60"/>
      <c r="DE182" s="75"/>
      <c r="DF182" s="60"/>
      <c r="DG182" s="60"/>
      <c r="DH182" s="60"/>
      <c r="DI182" s="60"/>
      <c r="DK182" s="3">
        <v>1</v>
      </c>
      <c r="DM182" s="3">
        <v>2</v>
      </c>
      <c r="DN182" s="3">
        <v>3</v>
      </c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</row>
    <row r="183" spans="1:159" s="3" customFormat="1">
      <c r="A183" s="56">
        <v>93</v>
      </c>
      <c r="B183" s="58">
        <v>80030017</v>
      </c>
      <c r="C183" s="59" t="s">
        <v>129</v>
      </c>
      <c r="D183" s="75" t="s">
        <v>127</v>
      </c>
      <c r="E183" s="60" t="s">
        <v>105</v>
      </c>
      <c r="F183" s="60" t="s">
        <v>106</v>
      </c>
      <c r="G183" s="60" t="s">
        <v>107</v>
      </c>
      <c r="H183" s="60" t="s">
        <v>108</v>
      </c>
      <c r="I183" s="56">
        <v>3</v>
      </c>
      <c r="J183" s="56" t="s">
        <v>116</v>
      </c>
      <c r="K183" s="56" t="s">
        <v>110</v>
      </c>
      <c r="L183" s="61">
        <v>0</v>
      </c>
      <c r="M183" s="62">
        <f t="shared" si="81"/>
        <v>0</v>
      </c>
      <c r="N183" s="61">
        <v>3</v>
      </c>
      <c r="O183" s="62">
        <f t="shared" si="82"/>
        <v>1</v>
      </c>
      <c r="P183" s="61">
        <v>3</v>
      </c>
      <c r="Q183" s="62">
        <f t="shared" si="83"/>
        <v>1</v>
      </c>
      <c r="R183" s="61">
        <v>11</v>
      </c>
      <c r="S183" s="63">
        <f t="shared" si="84"/>
        <v>1</v>
      </c>
      <c r="T183" s="61">
        <v>6</v>
      </c>
      <c r="U183" s="63">
        <f t="shared" si="85"/>
        <v>1</v>
      </c>
      <c r="V183" s="61">
        <v>8</v>
      </c>
      <c r="W183" s="63">
        <f t="shared" si="86"/>
        <v>1</v>
      </c>
      <c r="X183" s="61">
        <v>3</v>
      </c>
      <c r="Y183" s="63">
        <f t="shared" si="87"/>
        <v>1</v>
      </c>
      <c r="Z183" s="61">
        <v>6</v>
      </c>
      <c r="AA183" s="63">
        <f t="shared" si="88"/>
        <v>1</v>
      </c>
      <c r="AB183" s="61">
        <v>7</v>
      </c>
      <c r="AC183" s="63">
        <f t="shared" si="89"/>
        <v>1</v>
      </c>
      <c r="AD183" s="64">
        <v>0</v>
      </c>
      <c r="AE183" s="65">
        <f t="shared" si="90"/>
        <v>0</v>
      </c>
      <c r="AF183" s="64">
        <v>0</v>
      </c>
      <c r="AG183" s="65">
        <f t="shared" si="91"/>
        <v>0</v>
      </c>
      <c r="AH183" s="64">
        <v>0</v>
      </c>
      <c r="AI183" s="65">
        <f t="shared" si="92"/>
        <v>0</v>
      </c>
      <c r="AJ183" s="64"/>
      <c r="AK183" s="65">
        <f t="shared" si="93"/>
        <v>0</v>
      </c>
      <c r="AL183" s="64"/>
      <c r="AM183" s="65">
        <f t="shared" si="94"/>
        <v>0</v>
      </c>
      <c r="AN183" s="64"/>
      <c r="AO183" s="65">
        <f t="shared" si="95"/>
        <v>0</v>
      </c>
      <c r="AP183" s="66">
        <f t="shared" si="96"/>
        <v>47</v>
      </c>
      <c r="AQ183" s="66">
        <f t="shared" si="97"/>
        <v>8</v>
      </c>
      <c r="AR183" s="56">
        <v>1</v>
      </c>
      <c r="AS183" s="56"/>
      <c r="AT183" s="56">
        <v>4</v>
      </c>
      <c r="AU183" s="67">
        <f t="shared" si="98"/>
        <v>5</v>
      </c>
      <c r="AV183" s="68">
        <f t="shared" si="99"/>
        <v>1</v>
      </c>
      <c r="AW183" s="68">
        <f t="shared" si="100"/>
        <v>0</v>
      </c>
      <c r="AX183" s="14">
        <f t="shared" si="118"/>
        <v>6</v>
      </c>
      <c r="AY183" s="67">
        <f t="shared" si="102"/>
        <v>7</v>
      </c>
      <c r="AZ183" s="69">
        <f t="shared" si="103"/>
        <v>0</v>
      </c>
      <c r="BA183" s="69">
        <f t="shared" si="104"/>
        <v>0</v>
      </c>
      <c r="BB183" s="69">
        <f t="shared" si="105"/>
        <v>-2</v>
      </c>
      <c r="BC183" s="67">
        <f t="shared" si="106"/>
        <v>-2</v>
      </c>
      <c r="BD183" s="70">
        <f t="shared" si="107"/>
        <v>-28.571428571428569</v>
      </c>
      <c r="BE183" s="70">
        <f t="shared" si="108"/>
        <v>-33.333333333333329</v>
      </c>
      <c r="BF183" s="71"/>
      <c r="BG183" s="71"/>
      <c r="BH183" s="71"/>
      <c r="BI183" s="54">
        <f t="shared" si="109"/>
        <v>0</v>
      </c>
      <c r="BJ183" s="18">
        <f t="shared" si="110"/>
        <v>5</v>
      </c>
      <c r="BK183" s="18"/>
      <c r="BL183" s="18">
        <f t="shared" si="111"/>
        <v>5</v>
      </c>
      <c r="BM183" s="18">
        <f t="shared" si="112"/>
        <v>-2</v>
      </c>
      <c r="BN183" s="18">
        <f t="shared" si="113"/>
        <v>-28.571428571428569</v>
      </c>
      <c r="BO183" s="73"/>
      <c r="BP183" s="55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60"/>
      <c r="CV183" s="56">
        <f t="shared" si="119"/>
        <v>-2</v>
      </c>
      <c r="CW183" s="173">
        <f t="shared" si="114"/>
        <v>-28.571428571428569</v>
      </c>
      <c r="CX183" s="60"/>
      <c r="CY183" s="60"/>
      <c r="CZ183" s="60"/>
      <c r="DA183" s="60"/>
      <c r="DB183" s="60"/>
      <c r="DC183" s="75"/>
      <c r="DD183" s="60"/>
      <c r="DE183" s="75"/>
      <c r="DF183" s="60"/>
      <c r="DG183" s="60"/>
      <c r="DH183" s="60"/>
      <c r="DI183" s="60"/>
      <c r="DK183" s="3">
        <v>1</v>
      </c>
      <c r="DM183" s="3">
        <v>4</v>
      </c>
      <c r="DN183" s="3">
        <v>5</v>
      </c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</row>
    <row r="184" spans="1:159" s="3" customFormat="1">
      <c r="A184" s="56">
        <v>101</v>
      </c>
      <c r="B184" s="58">
        <v>80030151</v>
      </c>
      <c r="C184" s="59" t="s">
        <v>270</v>
      </c>
      <c r="D184" s="75" t="s">
        <v>268</v>
      </c>
      <c r="E184" s="60" t="s">
        <v>214</v>
      </c>
      <c r="F184" s="60" t="s">
        <v>106</v>
      </c>
      <c r="G184" s="60" t="s">
        <v>107</v>
      </c>
      <c r="H184" s="60" t="s">
        <v>108</v>
      </c>
      <c r="I184" s="56">
        <v>40</v>
      </c>
      <c r="J184" s="56" t="s">
        <v>116</v>
      </c>
      <c r="K184" s="56" t="s">
        <v>110</v>
      </c>
      <c r="L184" s="61">
        <v>5</v>
      </c>
      <c r="M184" s="62">
        <f t="shared" si="81"/>
        <v>1</v>
      </c>
      <c r="N184" s="61">
        <v>2</v>
      </c>
      <c r="O184" s="62">
        <f t="shared" si="82"/>
        <v>1</v>
      </c>
      <c r="P184" s="61">
        <v>7</v>
      </c>
      <c r="Q184" s="62">
        <f t="shared" si="83"/>
        <v>1</v>
      </c>
      <c r="R184" s="61">
        <v>1</v>
      </c>
      <c r="S184" s="63">
        <f t="shared" si="84"/>
        <v>1</v>
      </c>
      <c r="T184" s="61">
        <v>5</v>
      </c>
      <c r="U184" s="63">
        <f t="shared" si="85"/>
        <v>1</v>
      </c>
      <c r="V184" s="61">
        <v>7</v>
      </c>
      <c r="W184" s="63">
        <f t="shared" si="86"/>
        <v>1</v>
      </c>
      <c r="X184" s="61">
        <v>7</v>
      </c>
      <c r="Y184" s="63">
        <f t="shared" si="87"/>
        <v>1</v>
      </c>
      <c r="Z184" s="61">
        <v>3</v>
      </c>
      <c r="AA184" s="63">
        <f t="shared" si="88"/>
        <v>1</v>
      </c>
      <c r="AB184" s="61">
        <v>10</v>
      </c>
      <c r="AC184" s="63">
        <f t="shared" si="89"/>
        <v>1</v>
      </c>
      <c r="AD184" s="64">
        <v>0</v>
      </c>
      <c r="AE184" s="65">
        <f t="shared" si="90"/>
        <v>0</v>
      </c>
      <c r="AF184" s="64">
        <v>0</v>
      </c>
      <c r="AG184" s="65">
        <f t="shared" si="91"/>
        <v>0</v>
      </c>
      <c r="AH184" s="64">
        <v>0</v>
      </c>
      <c r="AI184" s="65">
        <f t="shared" si="92"/>
        <v>0</v>
      </c>
      <c r="AJ184" s="64"/>
      <c r="AK184" s="65">
        <f t="shared" si="93"/>
        <v>0</v>
      </c>
      <c r="AL184" s="64"/>
      <c r="AM184" s="65">
        <f t="shared" si="94"/>
        <v>0</v>
      </c>
      <c r="AN184" s="64"/>
      <c r="AO184" s="65">
        <f t="shared" si="95"/>
        <v>0</v>
      </c>
      <c r="AP184" s="66">
        <f t="shared" si="96"/>
        <v>47</v>
      </c>
      <c r="AQ184" s="66">
        <f t="shared" si="97"/>
        <v>9</v>
      </c>
      <c r="AR184" s="56">
        <v>1</v>
      </c>
      <c r="AS184" s="56"/>
      <c r="AT184" s="56">
        <v>4</v>
      </c>
      <c r="AU184" s="67">
        <f t="shared" si="98"/>
        <v>5</v>
      </c>
      <c r="AV184" s="68">
        <f t="shared" si="99"/>
        <v>1</v>
      </c>
      <c r="AW184" s="68">
        <f t="shared" si="100"/>
        <v>0</v>
      </c>
      <c r="AX184" s="14">
        <f t="shared" si="118"/>
        <v>6</v>
      </c>
      <c r="AY184" s="67">
        <f t="shared" si="102"/>
        <v>7</v>
      </c>
      <c r="AZ184" s="69">
        <f t="shared" si="103"/>
        <v>0</v>
      </c>
      <c r="BA184" s="69">
        <f t="shared" si="104"/>
        <v>0</v>
      </c>
      <c r="BB184" s="69">
        <f t="shared" si="105"/>
        <v>-2</v>
      </c>
      <c r="BC184" s="67">
        <f t="shared" si="106"/>
        <v>-2</v>
      </c>
      <c r="BD184" s="70">
        <f t="shared" si="107"/>
        <v>-28.571428571428569</v>
      </c>
      <c r="BE184" s="70">
        <f t="shared" si="108"/>
        <v>-33.333333333333329</v>
      </c>
      <c r="BF184" s="71"/>
      <c r="BG184" s="71"/>
      <c r="BH184" s="71"/>
      <c r="BI184" s="54">
        <f t="shared" si="109"/>
        <v>0</v>
      </c>
      <c r="BJ184" s="18">
        <f t="shared" si="110"/>
        <v>5</v>
      </c>
      <c r="BK184" s="18"/>
      <c r="BL184" s="18">
        <f t="shared" si="111"/>
        <v>5</v>
      </c>
      <c r="BM184" s="18">
        <f t="shared" si="112"/>
        <v>-2</v>
      </c>
      <c r="BN184" s="18">
        <f t="shared" si="113"/>
        <v>-28.571428571428569</v>
      </c>
      <c r="BO184" s="73"/>
      <c r="BP184" s="55"/>
      <c r="BQ184" s="74">
        <v>1</v>
      </c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60"/>
      <c r="CV184" s="56">
        <f t="shared" si="119"/>
        <v>-1</v>
      </c>
      <c r="CW184" s="173">
        <f t="shared" si="114"/>
        <v>-14.285714285714285</v>
      </c>
      <c r="CX184" s="60"/>
      <c r="CY184" s="60"/>
      <c r="CZ184" s="60"/>
      <c r="DA184" s="60"/>
      <c r="DB184" s="60"/>
      <c r="DC184" s="75"/>
      <c r="DD184" s="60"/>
      <c r="DE184" s="75"/>
      <c r="DF184" s="60"/>
      <c r="DG184" s="60"/>
      <c r="DH184" s="60"/>
      <c r="DI184" s="60"/>
      <c r="DK184" s="3">
        <v>1</v>
      </c>
      <c r="DM184" s="3">
        <v>4</v>
      </c>
      <c r="DN184" s="3">
        <v>5</v>
      </c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</row>
    <row r="185" spans="1:159" s="3" customFormat="1">
      <c r="A185" s="56">
        <v>18</v>
      </c>
      <c r="B185" s="58">
        <v>80030231</v>
      </c>
      <c r="C185" s="59" t="s">
        <v>352</v>
      </c>
      <c r="D185" s="75" t="s">
        <v>350</v>
      </c>
      <c r="E185" s="60" t="s">
        <v>324</v>
      </c>
      <c r="F185" s="60" t="s">
        <v>106</v>
      </c>
      <c r="G185" s="60" t="s">
        <v>107</v>
      </c>
      <c r="H185" s="60" t="s">
        <v>108</v>
      </c>
      <c r="I185" s="56">
        <v>30</v>
      </c>
      <c r="J185" s="56" t="s">
        <v>116</v>
      </c>
      <c r="K185" s="56" t="s">
        <v>110</v>
      </c>
      <c r="L185" s="61">
        <v>8</v>
      </c>
      <c r="M185" s="62">
        <f t="shared" si="81"/>
        <v>1</v>
      </c>
      <c r="N185" s="61">
        <v>8</v>
      </c>
      <c r="O185" s="62">
        <f t="shared" si="82"/>
        <v>1</v>
      </c>
      <c r="P185" s="61">
        <v>3</v>
      </c>
      <c r="Q185" s="62">
        <f t="shared" si="83"/>
        <v>1</v>
      </c>
      <c r="R185" s="61">
        <v>3</v>
      </c>
      <c r="S185" s="63">
        <f t="shared" si="84"/>
        <v>1</v>
      </c>
      <c r="T185" s="61">
        <v>4</v>
      </c>
      <c r="U185" s="63">
        <f t="shared" si="85"/>
        <v>1</v>
      </c>
      <c r="V185" s="61">
        <v>4</v>
      </c>
      <c r="W185" s="63">
        <f t="shared" si="86"/>
        <v>1</v>
      </c>
      <c r="X185" s="61">
        <v>3</v>
      </c>
      <c r="Y185" s="63">
        <f t="shared" si="87"/>
        <v>1</v>
      </c>
      <c r="Z185" s="61">
        <v>4</v>
      </c>
      <c r="AA185" s="63">
        <f t="shared" si="88"/>
        <v>1</v>
      </c>
      <c r="AB185" s="61">
        <v>9</v>
      </c>
      <c r="AC185" s="63">
        <f t="shared" si="89"/>
        <v>1</v>
      </c>
      <c r="AD185" s="64">
        <v>0</v>
      </c>
      <c r="AE185" s="65">
        <f t="shared" si="90"/>
        <v>0</v>
      </c>
      <c r="AF185" s="64">
        <v>0</v>
      </c>
      <c r="AG185" s="65">
        <f t="shared" si="91"/>
        <v>0</v>
      </c>
      <c r="AH185" s="64">
        <v>0</v>
      </c>
      <c r="AI185" s="65">
        <f t="shared" si="92"/>
        <v>0</v>
      </c>
      <c r="AJ185" s="64"/>
      <c r="AK185" s="65">
        <f t="shared" si="93"/>
        <v>0</v>
      </c>
      <c r="AL185" s="64"/>
      <c r="AM185" s="65">
        <f t="shared" si="94"/>
        <v>0</v>
      </c>
      <c r="AN185" s="64"/>
      <c r="AO185" s="65">
        <f t="shared" si="95"/>
        <v>0</v>
      </c>
      <c r="AP185" s="66">
        <f t="shared" si="96"/>
        <v>46</v>
      </c>
      <c r="AQ185" s="66">
        <f t="shared" si="97"/>
        <v>9</v>
      </c>
      <c r="AR185" s="56">
        <v>1</v>
      </c>
      <c r="AS185" s="56"/>
      <c r="AT185" s="56">
        <v>2</v>
      </c>
      <c r="AU185" s="67">
        <f t="shared" si="98"/>
        <v>3</v>
      </c>
      <c r="AV185" s="68">
        <f t="shared" si="99"/>
        <v>1</v>
      </c>
      <c r="AW185" s="68">
        <f t="shared" si="100"/>
        <v>0</v>
      </c>
      <c r="AX185" s="14">
        <f t="shared" si="118"/>
        <v>6</v>
      </c>
      <c r="AY185" s="67">
        <f t="shared" si="102"/>
        <v>7</v>
      </c>
      <c r="AZ185" s="69">
        <f t="shared" si="103"/>
        <v>0</v>
      </c>
      <c r="BA185" s="69">
        <f t="shared" si="104"/>
        <v>0</v>
      </c>
      <c r="BB185" s="69">
        <f t="shared" si="105"/>
        <v>-4</v>
      </c>
      <c r="BC185" s="67">
        <f t="shared" si="106"/>
        <v>-4</v>
      </c>
      <c r="BD185" s="70">
        <f t="shared" si="107"/>
        <v>-57.142857142857139</v>
      </c>
      <c r="BE185" s="70">
        <f t="shared" si="108"/>
        <v>-66.666666666666657</v>
      </c>
      <c r="BF185" s="71"/>
      <c r="BG185" s="71"/>
      <c r="BH185" s="71">
        <v>1</v>
      </c>
      <c r="BI185" s="54">
        <f t="shared" si="109"/>
        <v>1</v>
      </c>
      <c r="BJ185" s="18">
        <f t="shared" si="110"/>
        <v>2</v>
      </c>
      <c r="BK185" s="18">
        <v>1</v>
      </c>
      <c r="BL185" s="18">
        <f t="shared" si="111"/>
        <v>3</v>
      </c>
      <c r="BM185" s="18">
        <f t="shared" si="112"/>
        <v>-4</v>
      </c>
      <c r="BN185" s="18">
        <f t="shared" si="113"/>
        <v>-57.142857142857139</v>
      </c>
      <c r="BO185" s="73"/>
      <c r="BP185" s="55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60"/>
      <c r="CV185" s="56">
        <f t="shared" si="119"/>
        <v>-4</v>
      </c>
      <c r="CW185" s="173">
        <f t="shared" si="114"/>
        <v>-57.142857142857139</v>
      </c>
      <c r="CX185" s="60"/>
      <c r="CY185" s="60"/>
      <c r="CZ185" s="60"/>
      <c r="DA185" s="60"/>
      <c r="DB185" s="60"/>
      <c r="DC185" s="75"/>
      <c r="DD185" s="60"/>
      <c r="DE185" s="75"/>
      <c r="DF185" s="60"/>
      <c r="DG185" s="60"/>
      <c r="DH185" s="60"/>
      <c r="DI185" s="60"/>
      <c r="DK185" s="3">
        <v>1</v>
      </c>
      <c r="DM185" s="3">
        <v>2</v>
      </c>
      <c r="DN185" s="3">
        <v>3</v>
      </c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</row>
    <row r="186" spans="1:159" s="3" customFormat="1">
      <c r="A186" s="56">
        <v>52</v>
      </c>
      <c r="B186" s="58">
        <v>80030021</v>
      </c>
      <c r="C186" s="59" t="s">
        <v>134</v>
      </c>
      <c r="D186" s="75" t="s">
        <v>135</v>
      </c>
      <c r="E186" s="60" t="s">
        <v>105</v>
      </c>
      <c r="F186" s="60" t="s">
        <v>106</v>
      </c>
      <c r="G186" s="60" t="s">
        <v>107</v>
      </c>
      <c r="H186" s="60" t="s">
        <v>108</v>
      </c>
      <c r="I186" s="56">
        <v>16</v>
      </c>
      <c r="J186" s="56" t="s">
        <v>116</v>
      </c>
      <c r="K186" s="56" t="s">
        <v>110</v>
      </c>
      <c r="L186" s="61">
        <v>5</v>
      </c>
      <c r="M186" s="62">
        <f t="shared" si="81"/>
        <v>1</v>
      </c>
      <c r="N186" s="61">
        <v>4</v>
      </c>
      <c r="O186" s="62">
        <f t="shared" si="82"/>
        <v>1</v>
      </c>
      <c r="P186" s="61">
        <v>9</v>
      </c>
      <c r="Q186" s="62">
        <f t="shared" si="83"/>
        <v>1</v>
      </c>
      <c r="R186" s="61">
        <v>6</v>
      </c>
      <c r="S186" s="63">
        <f t="shared" si="84"/>
        <v>1</v>
      </c>
      <c r="T186" s="61">
        <v>7</v>
      </c>
      <c r="U186" s="63">
        <f t="shared" si="85"/>
        <v>1</v>
      </c>
      <c r="V186" s="61">
        <v>6</v>
      </c>
      <c r="W186" s="63">
        <f t="shared" si="86"/>
        <v>1</v>
      </c>
      <c r="X186" s="61">
        <v>1</v>
      </c>
      <c r="Y186" s="63">
        <f t="shared" si="87"/>
        <v>1</v>
      </c>
      <c r="Z186" s="61">
        <v>3</v>
      </c>
      <c r="AA186" s="63">
        <f t="shared" si="88"/>
        <v>1</v>
      </c>
      <c r="AB186" s="61">
        <v>4</v>
      </c>
      <c r="AC186" s="63">
        <f t="shared" si="89"/>
        <v>1</v>
      </c>
      <c r="AD186" s="64">
        <v>0</v>
      </c>
      <c r="AE186" s="65">
        <f t="shared" si="90"/>
        <v>0</v>
      </c>
      <c r="AF186" s="64">
        <v>0</v>
      </c>
      <c r="AG186" s="65">
        <f t="shared" si="91"/>
        <v>0</v>
      </c>
      <c r="AH186" s="64">
        <v>0</v>
      </c>
      <c r="AI186" s="65">
        <f t="shared" si="92"/>
        <v>0</v>
      </c>
      <c r="AJ186" s="64"/>
      <c r="AK186" s="65">
        <f t="shared" si="93"/>
        <v>0</v>
      </c>
      <c r="AL186" s="64"/>
      <c r="AM186" s="65">
        <f t="shared" si="94"/>
        <v>0</v>
      </c>
      <c r="AN186" s="64"/>
      <c r="AO186" s="65">
        <f t="shared" si="95"/>
        <v>0</v>
      </c>
      <c r="AP186" s="66">
        <f t="shared" si="96"/>
        <v>45</v>
      </c>
      <c r="AQ186" s="66">
        <f t="shared" si="97"/>
        <v>9</v>
      </c>
      <c r="AR186" s="56">
        <v>1</v>
      </c>
      <c r="AS186" s="56"/>
      <c r="AT186" s="56">
        <v>3</v>
      </c>
      <c r="AU186" s="67">
        <f t="shared" si="98"/>
        <v>4</v>
      </c>
      <c r="AV186" s="68">
        <f t="shared" si="99"/>
        <v>1</v>
      </c>
      <c r="AW186" s="68">
        <f t="shared" si="100"/>
        <v>0</v>
      </c>
      <c r="AX186" s="14">
        <f t="shared" si="118"/>
        <v>6</v>
      </c>
      <c r="AY186" s="67">
        <f t="shared" si="102"/>
        <v>7</v>
      </c>
      <c r="AZ186" s="69">
        <f t="shared" si="103"/>
        <v>0</v>
      </c>
      <c r="BA186" s="69">
        <f t="shared" si="104"/>
        <v>0</v>
      </c>
      <c r="BB186" s="69">
        <f t="shared" si="105"/>
        <v>-3</v>
      </c>
      <c r="BC186" s="67">
        <f t="shared" si="106"/>
        <v>-3</v>
      </c>
      <c r="BD186" s="70">
        <f t="shared" si="107"/>
        <v>-42.857142857142854</v>
      </c>
      <c r="BE186" s="70">
        <f t="shared" si="108"/>
        <v>-50</v>
      </c>
      <c r="BF186" s="71"/>
      <c r="BG186" s="71"/>
      <c r="BH186" s="71"/>
      <c r="BI186" s="54">
        <f t="shared" si="109"/>
        <v>0</v>
      </c>
      <c r="BJ186" s="18">
        <f t="shared" si="110"/>
        <v>4</v>
      </c>
      <c r="BK186" s="18"/>
      <c r="BL186" s="18">
        <f t="shared" si="111"/>
        <v>4</v>
      </c>
      <c r="BM186" s="18">
        <f t="shared" si="112"/>
        <v>-3</v>
      </c>
      <c r="BN186" s="18">
        <f t="shared" si="113"/>
        <v>-42.857142857142854</v>
      </c>
      <c r="BO186" s="73"/>
      <c r="BP186" s="55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60"/>
      <c r="CV186" s="56">
        <f t="shared" si="119"/>
        <v>-3</v>
      </c>
      <c r="CW186" s="173">
        <f t="shared" si="114"/>
        <v>-42.857142857142854</v>
      </c>
      <c r="CX186" s="60"/>
      <c r="CY186" s="60"/>
      <c r="CZ186" s="60"/>
      <c r="DA186" s="60"/>
      <c r="DB186" s="60"/>
      <c r="DC186" s="75"/>
      <c r="DD186" s="60"/>
      <c r="DE186" s="75"/>
      <c r="DF186" s="60"/>
      <c r="DG186" s="60"/>
      <c r="DH186" s="60"/>
      <c r="DI186" s="60"/>
      <c r="DK186" s="3">
        <v>1</v>
      </c>
      <c r="DM186" s="3">
        <v>3</v>
      </c>
      <c r="DN186" s="3">
        <v>4</v>
      </c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</row>
    <row r="187" spans="1:159" s="3" customFormat="1">
      <c r="A187" s="56">
        <v>23</v>
      </c>
      <c r="B187" s="58">
        <v>80030262</v>
      </c>
      <c r="C187" s="59" t="s">
        <v>388</v>
      </c>
      <c r="D187" s="75" t="s">
        <v>186</v>
      </c>
      <c r="E187" s="60" t="s">
        <v>373</v>
      </c>
      <c r="F187" s="60" t="s">
        <v>106</v>
      </c>
      <c r="G187" s="60" t="s">
        <v>107</v>
      </c>
      <c r="H187" s="60" t="s">
        <v>108</v>
      </c>
      <c r="I187" s="56">
        <v>30</v>
      </c>
      <c r="J187" s="56" t="s">
        <v>116</v>
      </c>
      <c r="K187" s="56" t="s">
        <v>110</v>
      </c>
      <c r="L187" s="61">
        <v>3</v>
      </c>
      <c r="M187" s="62">
        <f t="shared" si="81"/>
        <v>1</v>
      </c>
      <c r="N187" s="61">
        <v>3</v>
      </c>
      <c r="O187" s="62">
        <f t="shared" si="82"/>
        <v>1</v>
      </c>
      <c r="P187" s="61">
        <v>5</v>
      </c>
      <c r="Q187" s="62">
        <f t="shared" si="83"/>
        <v>1</v>
      </c>
      <c r="R187" s="61">
        <v>5</v>
      </c>
      <c r="S187" s="63">
        <f t="shared" si="84"/>
        <v>1</v>
      </c>
      <c r="T187" s="61">
        <v>3</v>
      </c>
      <c r="U187" s="63">
        <f t="shared" si="85"/>
        <v>1</v>
      </c>
      <c r="V187" s="61">
        <v>4</v>
      </c>
      <c r="W187" s="63">
        <f t="shared" si="86"/>
        <v>1</v>
      </c>
      <c r="X187" s="61">
        <v>7</v>
      </c>
      <c r="Y187" s="63">
        <f t="shared" si="87"/>
        <v>1</v>
      </c>
      <c r="Z187" s="61">
        <v>8</v>
      </c>
      <c r="AA187" s="63">
        <f t="shared" si="88"/>
        <v>1</v>
      </c>
      <c r="AB187" s="61">
        <v>6</v>
      </c>
      <c r="AC187" s="63">
        <f t="shared" si="89"/>
        <v>1</v>
      </c>
      <c r="AD187" s="64">
        <v>0</v>
      </c>
      <c r="AE187" s="65">
        <f t="shared" si="90"/>
        <v>0</v>
      </c>
      <c r="AF187" s="64">
        <v>0</v>
      </c>
      <c r="AG187" s="65">
        <f t="shared" si="91"/>
        <v>0</v>
      </c>
      <c r="AH187" s="64">
        <v>0</v>
      </c>
      <c r="AI187" s="65">
        <f t="shared" si="92"/>
        <v>0</v>
      </c>
      <c r="AJ187" s="64"/>
      <c r="AK187" s="65">
        <f t="shared" si="93"/>
        <v>0</v>
      </c>
      <c r="AL187" s="64"/>
      <c r="AM187" s="65">
        <f t="shared" si="94"/>
        <v>0</v>
      </c>
      <c r="AN187" s="64"/>
      <c r="AO187" s="65">
        <f t="shared" si="95"/>
        <v>0</v>
      </c>
      <c r="AP187" s="66">
        <f t="shared" si="96"/>
        <v>44</v>
      </c>
      <c r="AQ187" s="66">
        <f t="shared" si="97"/>
        <v>9</v>
      </c>
      <c r="AR187" s="56">
        <v>1</v>
      </c>
      <c r="AS187" s="56"/>
      <c r="AT187" s="56">
        <v>2</v>
      </c>
      <c r="AU187" s="67">
        <f t="shared" si="98"/>
        <v>3</v>
      </c>
      <c r="AV187" s="68">
        <f t="shared" si="99"/>
        <v>1</v>
      </c>
      <c r="AW187" s="68">
        <f t="shared" si="100"/>
        <v>0</v>
      </c>
      <c r="AX187" s="14">
        <f t="shared" si="118"/>
        <v>6</v>
      </c>
      <c r="AY187" s="67">
        <f t="shared" si="102"/>
        <v>7</v>
      </c>
      <c r="AZ187" s="69">
        <f t="shared" si="103"/>
        <v>0</v>
      </c>
      <c r="BA187" s="69">
        <f t="shared" si="104"/>
        <v>0</v>
      </c>
      <c r="BB187" s="69">
        <f t="shared" si="105"/>
        <v>-4</v>
      </c>
      <c r="BC187" s="67">
        <f t="shared" si="106"/>
        <v>-4</v>
      </c>
      <c r="BD187" s="70">
        <f t="shared" si="107"/>
        <v>-57.142857142857139</v>
      </c>
      <c r="BE187" s="70">
        <f t="shared" si="108"/>
        <v>-66.666666666666657</v>
      </c>
      <c r="BF187" s="71"/>
      <c r="BG187" s="71"/>
      <c r="BH187" s="71"/>
      <c r="BI187" s="54">
        <f t="shared" si="109"/>
        <v>0</v>
      </c>
      <c r="BJ187" s="18">
        <f t="shared" si="110"/>
        <v>3</v>
      </c>
      <c r="BK187" s="18"/>
      <c r="BL187" s="18">
        <f t="shared" si="111"/>
        <v>3</v>
      </c>
      <c r="BM187" s="18">
        <f t="shared" si="112"/>
        <v>-4</v>
      </c>
      <c r="BN187" s="18">
        <f t="shared" si="113"/>
        <v>-57.142857142857139</v>
      </c>
      <c r="BO187" s="73"/>
      <c r="BP187" s="55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60"/>
      <c r="CV187" s="56">
        <f t="shared" si="119"/>
        <v>-4</v>
      </c>
      <c r="CW187" s="173">
        <f t="shared" si="114"/>
        <v>-57.142857142857139</v>
      </c>
      <c r="CX187" s="60"/>
      <c r="CY187" s="60"/>
      <c r="CZ187" s="60"/>
      <c r="DA187" s="60"/>
      <c r="DB187" s="60"/>
      <c r="DC187" s="75"/>
      <c r="DD187" s="60"/>
      <c r="DE187" s="75"/>
      <c r="DF187" s="60"/>
      <c r="DG187" s="60"/>
      <c r="DH187" s="60"/>
      <c r="DI187" s="60"/>
      <c r="DK187" s="3">
        <v>1</v>
      </c>
      <c r="DM187" s="3">
        <v>2</v>
      </c>
      <c r="DN187" s="3">
        <v>3</v>
      </c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</row>
    <row r="188" spans="1:159" s="3" customFormat="1">
      <c r="A188" s="56">
        <v>12</v>
      </c>
      <c r="B188" s="58">
        <v>80030123</v>
      </c>
      <c r="C188" s="59" t="s">
        <v>241</v>
      </c>
      <c r="D188" s="75" t="s">
        <v>240</v>
      </c>
      <c r="E188" s="60" t="s">
        <v>214</v>
      </c>
      <c r="F188" s="60" t="s">
        <v>106</v>
      </c>
      <c r="G188" s="60" t="s">
        <v>107</v>
      </c>
      <c r="H188" s="60" t="s">
        <v>108</v>
      </c>
      <c r="I188" s="56">
        <v>30</v>
      </c>
      <c r="J188" s="56" t="s">
        <v>109</v>
      </c>
      <c r="K188" s="56" t="s">
        <v>110</v>
      </c>
      <c r="L188" s="61">
        <v>5</v>
      </c>
      <c r="M188" s="62">
        <f t="shared" si="81"/>
        <v>1</v>
      </c>
      <c r="N188" s="61">
        <v>3</v>
      </c>
      <c r="O188" s="62">
        <f t="shared" si="82"/>
        <v>1</v>
      </c>
      <c r="P188" s="61">
        <v>1</v>
      </c>
      <c r="Q188" s="62">
        <f t="shared" si="83"/>
        <v>1</v>
      </c>
      <c r="R188" s="61">
        <v>7</v>
      </c>
      <c r="S188" s="63">
        <f t="shared" si="84"/>
        <v>1</v>
      </c>
      <c r="T188" s="61">
        <v>3</v>
      </c>
      <c r="U188" s="63">
        <f t="shared" si="85"/>
        <v>1</v>
      </c>
      <c r="V188" s="61">
        <v>11</v>
      </c>
      <c r="W188" s="63">
        <f t="shared" si="86"/>
        <v>1</v>
      </c>
      <c r="X188" s="61">
        <v>7</v>
      </c>
      <c r="Y188" s="63">
        <f t="shared" si="87"/>
        <v>1</v>
      </c>
      <c r="Z188" s="61">
        <v>5</v>
      </c>
      <c r="AA188" s="63">
        <f t="shared" si="88"/>
        <v>1</v>
      </c>
      <c r="AB188" s="61">
        <v>2</v>
      </c>
      <c r="AC188" s="63">
        <f t="shared" si="89"/>
        <v>1</v>
      </c>
      <c r="AD188" s="64">
        <v>0</v>
      </c>
      <c r="AE188" s="65">
        <f t="shared" si="90"/>
        <v>0</v>
      </c>
      <c r="AF188" s="64">
        <v>0</v>
      </c>
      <c r="AG188" s="65">
        <f t="shared" si="91"/>
        <v>0</v>
      </c>
      <c r="AH188" s="64">
        <v>0</v>
      </c>
      <c r="AI188" s="65">
        <f t="shared" si="92"/>
        <v>0</v>
      </c>
      <c r="AJ188" s="64"/>
      <c r="AK188" s="65">
        <f t="shared" si="93"/>
        <v>0</v>
      </c>
      <c r="AL188" s="64"/>
      <c r="AM188" s="65">
        <f t="shared" si="94"/>
        <v>0</v>
      </c>
      <c r="AN188" s="64"/>
      <c r="AO188" s="65">
        <f t="shared" si="95"/>
        <v>0</v>
      </c>
      <c r="AP188" s="66">
        <f t="shared" si="96"/>
        <v>44</v>
      </c>
      <c r="AQ188" s="66">
        <f t="shared" si="97"/>
        <v>9</v>
      </c>
      <c r="AR188" s="56">
        <v>1</v>
      </c>
      <c r="AS188" s="56"/>
      <c r="AT188" s="56">
        <v>2</v>
      </c>
      <c r="AU188" s="67">
        <f t="shared" si="98"/>
        <v>3</v>
      </c>
      <c r="AV188" s="68">
        <f t="shared" si="99"/>
        <v>1</v>
      </c>
      <c r="AW188" s="68">
        <f t="shared" si="100"/>
        <v>0</v>
      </c>
      <c r="AX188" s="14">
        <f t="shared" si="118"/>
        <v>6</v>
      </c>
      <c r="AY188" s="67">
        <f t="shared" si="102"/>
        <v>7</v>
      </c>
      <c r="AZ188" s="69">
        <f t="shared" si="103"/>
        <v>0</v>
      </c>
      <c r="BA188" s="69">
        <f t="shared" si="104"/>
        <v>0</v>
      </c>
      <c r="BB188" s="69">
        <f t="shared" si="105"/>
        <v>-4</v>
      </c>
      <c r="BC188" s="67">
        <f t="shared" si="106"/>
        <v>-4</v>
      </c>
      <c r="BD188" s="70">
        <f t="shared" si="107"/>
        <v>-57.142857142857139</v>
      </c>
      <c r="BE188" s="70">
        <f t="shared" si="108"/>
        <v>-66.666666666666657</v>
      </c>
      <c r="BF188" s="71"/>
      <c r="BG188" s="71"/>
      <c r="BH188" s="71"/>
      <c r="BI188" s="54">
        <f t="shared" si="109"/>
        <v>0</v>
      </c>
      <c r="BJ188" s="18">
        <f t="shared" si="110"/>
        <v>3</v>
      </c>
      <c r="BK188" s="18"/>
      <c r="BL188" s="18">
        <f t="shared" si="111"/>
        <v>3</v>
      </c>
      <c r="BM188" s="18">
        <f t="shared" si="112"/>
        <v>-4</v>
      </c>
      <c r="BN188" s="18">
        <f t="shared" si="113"/>
        <v>-57.142857142857139</v>
      </c>
      <c r="BO188" s="73"/>
      <c r="BP188" s="55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60"/>
      <c r="CV188" s="56">
        <f t="shared" si="119"/>
        <v>-4</v>
      </c>
      <c r="CW188" s="173">
        <f t="shared" si="114"/>
        <v>-57.142857142857139</v>
      </c>
      <c r="CX188" s="60"/>
      <c r="CY188" s="60"/>
      <c r="CZ188" s="60"/>
      <c r="DA188" s="60"/>
      <c r="DB188" s="60"/>
      <c r="DC188" s="75"/>
      <c r="DD188" s="60"/>
      <c r="DE188" s="75"/>
      <c r="DF188" s="60"/>
      <c r="DG188" s="60"/>
      <c r="DH188" s="60"/>
      <c r="DI188" s="60"/>
      <c r="DK188" s="3">
        <v>1</v>
      </c>
      <c r="DM188" s="3">
        <v>2</v>
      </c>
      <c r="DN188" s="3">
        <v>3</v>
      </c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</row>
    <row r="189" spans="1:159" s="3" customFormat="1">
      <c r="A189" s="56">
        <v>17</v>
      </c>
      <c r="B189" s="58">
        <v>80030225</v>
      </c>
      <c r="C189" s="59" t="s">
        <v>345</v>
      </c>
      <c r="D189" s="75" t="s">
        <v>344</v>
      </c>
      <c r="E189" s="60" t="s">
        <v>324</v>
      </c>
      <c r="F189" s="60" t="s">
        <v>106</v>
      </c>
      <c r="G189" s="60" t="s">
        <v>107</v>
      </c>
      <c r="H189" s="60" t="s">
        <v>108</v>
      </c>
      <c r="I189" s="56">
        <v>25</v>
      </c>
      <c r="J189" s="56" t="s">
        <v>116</v>
      </c>
      <c r="K189" s="56" t="s">
        <v>110</v>
      </c>
      <c r="L189" s="61">
        <v>0</v>
      </c>
      <c r="M189" s="62">
        <f t="shared" si="81"/>
        <v>0</v>
      </c>
      <c r="N189" s="61">
        <v>4</v>
      </c>
      <c r="O189" s="62">
        <f t="shared" si="82"/>
        <v>1</v>
      </c>
      <c r="P189" s="61">
        <v>5</v>
      </c>
      <c r="Q189" s="62">
        <f t="shared" si="83"/>
        <v>1</v>
      </c>
      <c r="R189" s="61">
        <v>9</v>
      </c>
      <c r="S189" s="63">
        <f t="shared" si="84"/>
        <v>1</v>
      </c>
      <c r="T189" s="61">
        <v>4</v>
      </c>
      <c r="U189" s="63">
        <f t="shared" si="85"/>
        <v>1</v>
      </c>
      <c r="V189" s="61">
        <v>5</v>
      </c>
      <c r="W189" s="63">
        <f t="shared" si="86"/>
        <v>1</v>
      </c>
      <c r="X189" s="61">
        <v>8</v>
      </c>
      <c r="Y189" s="63">
        <f t="shared" si="87"/>
        <v>1</v>
      </c>
      <c r="Z189" s="61">
        <v>6</v>
      </c>
      <c r="AA189" s="63">
        <f t="shared" si="88"/>
        <v>1</v>
      </c>
      <c r="AB189" s="61">
        <v>3</v>
      </c>
      <c r="AC189" s="63">
        <f t="shared" si="89"/>
        <v>1</v>
      </c>
      <c r="AD189" s="64">
        <v>0</v>
      </c>
      <c r="AE189" s="65">
        <f t="shared" si="90"/>
        <v>0</v>
      </c>
      <c r="AF189" s="64">
        <v>0</v>
      </c>
      <c r="AG189" s="65">
        <f t="shared" si="91"/>
        <v>0</v>
      </c>
      <c r="AH189" s="64">
        <v>0</v>
      </c>
      <c r="AI189" s="65">
        <f t="shared" si="92"/>
        <v>0</v>
      </c>
      <c r="AJ189" s="64"/>
      <c r="AK189" s="65">
        <f t="shared" si="93"/>
        <v>0</v>
      </c>
      <c r="AL189" s="64"/>
      <c r="AM189" s="65">
        <f t="shared" si="94"/>
        <v>0</v>
      </c>
      <c r="AN189" s="64"/>
      <c r="AO189" s="65">
        <f t="shared" si="95"/>
        <v>0</v>
      </c>
      <c r="AP189" s="66">
        <f t="shared" si="96"/>
        <v>44</v>
      </c>
      <c r="AQ189" s="66">
        <f t="shared" si="97"/>
        <v>8</v>
      </c>
      <c r="AR189" s="56">
        <v>1</v>
      </c>
      <c r="AS189" s="56"/>
      <c r="AT189" s="56">
        <v>2</v>
      </c>
      <c r="AU189" s="67">
        <f t="shared" si="98"/>
        <v>3</v>
      </c>
      <c r="AV189" s="68">
        <f t="shared" si="99"/>
        <v>1</v>
      </c>
      <c r="AW189" s="68">
        <f t="shared" si="100"/>
        <v>0</v>
      </c>
      <c r="AX189" s="14">
        <f t="shared" si="118"/>
        <v>6</v>
      </c>
      <c r="AY189" s="67">
        <f t="shared" si="102"/>
        <v>7</v>
      </c>
      <c r="AZ189" s="69">
        <f t="shared" si="103"/>
        <v>0</v>
      </c>
      <c r="BA189" s="69">
        <f t="shared" si="104"/>
        <v>0</v>
      </c>
      <c r="BB189" s="69">
        <f t="shared" si="105"/>
        <v>-4</v>
      </c>
      <c r="BC189" s="67">
        <f t="shared" si="106"/>
        <v>-4</v>
      </c>
      <c r="BD189" s="70">
        <f t="shared" si="107"/>
        <v>-57.142857142857139</v>
      </c>
      <c r="BE189" s="70">
        <f t="shared" si="108"/>
        <v>-66.666666666666657</v>
      </c>
      <c r="BF189" s="71"/>
      <c r="BG189" s="71"/>
      <c r="BH189" s="71"/>
      <c r="BI189" s="54">
        <f t="shared" si="109"/>
        <v>0</v>
      </c>
      <c r="BJ189" s="18">
        <f t="shared" si="110"/>
        <v>3</v>
      </c>
      <c r="BK189" s="18"/>
      <c r="BL189" s="18">
        <f t="shared" si="111"/>
        <v>3</v>
      </c>
      <c r="BM189" s="18">
        <f t="shared" si="112"/>
        <v>-4</v>
      </c>
      <c r="BN189" s="18">
        <f t="shared" si="113"/>
        <v>-57.142857142857139</v>
      </c>
      <c r="BO189" s="73"/>
      <c r="BP189" s="55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60"/>
      <c r="CV189" s="56">
        <f t="shared" si="119"/>
        <v>-4</v>
      </c>
      <c r="CW189" s="173">
        <f t="shared" si="114"/>
        <v>-57.142857142857139</v>
      </c>
      <c r="CX189" s="60"/>
      <c r="CY189" s="60"/>
      <c r="CZ189" s="60"/>
      <c r="DA189" s="60"/>
      <c r="DB189" s="60"/>
      <c r="DC189" s="75"/>
      <c r="DD189" s="60"/>
      <c r="DE189" s="75"/>
      <c r="DF189" s="60"/>
      <c r="DG189" s="60"/>
      <c r="DH189" s="60"/>
      <c r="DI189" s="60"/>
      <c r="DK189" s="3">
        <v>1</v>
      </c>
      <c r="DM189" s="3">
        <v>2</v>
      </c>
      <c r="DN189" s="3">
        <v>3</v>
      </c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</row>
    <row r="190" spans="1:159" s="3" customFormat="1">
      <c r="A190" s="56">
        <v>20</v>
      </c>
      <c r="B190" s="58">
        <v>80030247</v>
      </c>
      <c r="C190" s="59" t="s">
        <v>370</v>
      </c>
      <c r="D190" s="75" t="s">
        <v>367</v>
      </c>
      <c r="E190" s="60" t="s">
        <v>324</v>
      </c>
      <c r="F190" s="60" t="s">
        <v>106</v>
      </c>
      <c r="G190" s="60" t="s">
        <v>107</v>
      </c>
      <c r="H190" s="60" t="s">
        <v>108</v>
      </c>
      <c r="I190" s="56">
        <v>50</v>
      </c>
      <c r="J190" s="56" t="s">
        <v>116</v>
      </c>
      <c r="K190" s="56" t="s">
        <v>110</v>
      </c>
      <c r="L190" s="61">
        <v>0</v>
      </c>
      <c r="M190" s="62">
        <f t="shared" si="81"/>
        <v>0</v>
      </c>
      <c r="N190" s="61">
        <v>0</v>
      </c>
      <c r="O190" s="62">
        <f t="shared" si="82"/>
        <v>0</v>
      </c>
      <c r="P190" s="61">
        <v>7</v>
      </c>
      <c r="Q190" s="62">
        <f t="shared" si="83"/>
        <v>1</v>
      </c>
      <c r="R190" s="61">
        <v>11</v>
      </c>
      <c r="S190" s="63">
        <f t="shared" si="84"/>
        <v>1</v>
      </c>
      <c r="T190" s="61">
        <v>4</v>
      </c>
      <c r="U190" s="63">
        <f t="shared" si="85"/>
        <v>1</v>
      </c>
      <c r="V190" s="61">
        <v>3</v>
      </c>
      <c r="W190" s="63">
        <f t="shared" si="86"/>
        <v>1</v>
      </c>
      <c r="X190" s="61">
        <v>5</v>
      </c>
      <c r="Y190" s="63">
        <f t="shared" si="87"/>
        <v>1</v>
      </c>
      <c r="Z190" s="61">
        <v>7</v>
      </c>
      <c r="AA190" s="63">
        <f t="shared" si="88"/>
        <v>1</v>
      </c>
      <c r="AB190" s="61">
        <v>7</v>
      </c>
      <c r="AC190" s="63">
        <f t="shared" si="89"/>
        <v>1</v>
      </c>
      <c r="AD190" s="64">
        <v>0</v>
      </c>
      <c r="AE190" s="65">
        <f t="shared" si="90"/>
        <v>0</v>
      </c>
      <c r="AF190" s="64">
        <v>0</v>
      </c>
      <c r="AG190" s="65">
        <f t="shared" si="91"/>
        <v>0</v>
      </c>
      <c r="AH190" s="64">
        <v>0</v>
      </c>
      <c r="AI190" s="65">
        <f t="shared" si="92"/>
        <v>0</v>
      </c>
      <c r="AJ190" s="64"/>
      <c r="AK190" s="65">
        <f t="shared" si="93"/>
        <v>0</v>
      </c>
      <c r="AL190" s="64"/>
      <c r="AM190" s="65">
        <f t="shared" si="94"/>
        <v>0</v>
      </c>
      <c r="AN190" s="64"/>
      <c r="AO190" s="65">
        <f t="shared" si="95"/>
        <v>0</v>
      </c>
      <c r="AP190" s="66">
        <f t="shared" si="96"/>
        <v>44</v>
      </c>
      <c r="AQ190" s="66">
        <f t="shared" si="97"/>
        <v>7</v>
      </c>
      <c r="AR190" s="56">
        <v>1</v>
      </c>
      <c r="AS190" s="56"/>
      <c r="AT190" s="56">
        <v>2</v>
      </c>
      <c r="AU190" s="67">
        <f t="shared" si="98"/>
        <v>3</v>
      </c>
      <c r="AV190" s="68">
        <f t="shared" si="99"/>
        <v>1</v>
      </c>
      <c r="AW190" s="68">
        <f t="shared" si="100"/>
        <v>0</v>
      </c>
      <c r="AX190" s="14">
        <f t="shared" si="118"/>
        <v>6</v>
      </c>
      <c r="AY190" s="67">
        <f t="shared" si="102"/>
        <v>7</v>
      </c>
      <c r="AZ190" s="69">
        <f t="shared" si="103"/>
        <v>0</v>
      </c>
      <c r="BA190" s="69">
        <f t="shared" si="104"/>
        <v>0</v>
      </c>
      <c r="BB190" s="69">
        <f t="shared" si="105"/>
        <v>-4</v>
      </c>
      <c r="BC190" s="67">
        <f t="shared" si="106"/>
        <v>-4</v>
      </c>
      <c r="BD190" s="70">
        <f t="shared" si="107"/>
        <v>-57.142857142857139</v>
      </c>
      <c r="BE190" s="70">
        <f t="shared" si="108"/>
        <v>-66.666666666666657</v>
      </c>
      <c r="BF190" s="71"/>
      <c r="BG190" s="71"/>
      <c r="BH190" s="71">
        <v>1</v>
      </c>
      <c r="BI190" s="54">
        <f t="shared" si="109"/>
        <v>1</v>
      </c>
      <c r="BJ190" s="18">
        <f t="shared" si="110"/>
        <v>2</v>
      </c>
      <c r="BK190" s="18">
        <v>1</v>
      </c>
      <c r="BL190" s="18">
        <f t="shared" si="111"/>
        <v>3</v>
      </c>
      <c r="BM190" s="18">
        <f t="shared" si="112"/>
        <v>-4</v>
      </c>
      <c r="BN190" s="18">
        <f t="shared" si="113"/>
        <v>-57.142857142857139</v>
      </c>
      <c r="BO190" s="73"/>
      <c r="BP190" s="55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60">
        <v>1</v>
      </c>
      <c r="CV190" s="56">
        <f>BC190+CU190</f>
        <v>-3</v>
      </c>
      <c r="CW190" s="173">
        <f t="shared" si="114"/>
        <v>-42.857142857142854</v>
      </c>
      <c r="CX190" s="60"/>
      <c r="CY190" s="60"/>
      <c r="CZ190" s="60"/>
      <c r="DA190" s="60"/>
      <c r="DB190" s="60"/>
      <c r="DC190" s="75">
        <v>1</v>
      </c>
      <c r="DD190" s="60"/>
      <c r="DE190" s="75"/>
      <c r="DF190" s="60"/>
      <c r="DG190" s="60"/>
      <c r="DH190" s="60"/>
      <c r="DI190" s="60"/>
      <c r="DK190" s="3">
        <v>1</v>
      </c>
      <c r="DM190" s="3">
        <v>2</v>
      </c>
      <c r="DN190" s="3">
        <v>3</v>
      </c>
      <c r="DP190" s="85"/>
      <c r="DQ190" s="85"/>
      <c r="DR190" s="85"/>
      <c r="DS190" s="85"/>
      <c r="DT190" s="85"/>
      <c r="DU190" s="85"/>
      <c r="DV190" s="85"/>
      <c r="DW190" s="85"/>
      <c r="DX190" s="85"/>
      <c r="DY190" s="85"/>
      <c r="DZ190" s="85"/>
      <c r="EA190" s="85"/>
      <c r="EB190" s="85"/>
      <c r="EC190" s="85"/>
      <c r="ED190" s="85"/>
      <c r="EE190" s="85"/>
      <c r="EF190" s="85"/>
      <c r="EG190" s="85"/>
      <c r="EH190" s="85"/>
      <c r="EI190" s="85"/>
      <c r="EJ190" s="85"/>
      <c r="EK190" s="85"/>
      <c r="EL190" s="85"/>
      <c r="EM190" s="85"/>
      <c r="EN190" s="85"/>
      <c r="EO190" s="85"/>
      <c r="EP190" s="85"/>
      <c r="EQ190" s="85"/>
      <c r="ER190" s="85"/>
      <c r="ES190" s="85"/>
      <c r="ET190" s="85"/>
      <c r="EU190" s="85"/>
      <c r="EV190" s="85"/>
      <c r="EW190" s="85"/>
      <c r="EX190" s="85"/>
      <c r="EY190" s="85"/>
      <c r="EZ190" s="85"/>
      <c r="FA190" s="85"/>
      <c r="FB190" s="85"/>
      <c r="FC190" s="85"/>
    </row>
    <row r="191" spans="1:159" s="3" customFormat="1">
      <c r="A191" s="56">
        <v>7</v>
      </c>
      <c r="B191" s="58">
        <v>80030049</v>
      </c>
      <c r="C191" s="59" t="s">
        <v>161</v>
      </c>
      <c r="D191" s="75" t="s">
        <v>158</v>
      </c>
      <c r="E191" s="60" t="s">
        <v>153</v>
      </c>
      <c r="F191" s="60" t="s">
        <v>106</v>
      </c>
      <c r="G191" s="60" t="s">
        <v>107</v>
      </c>
      <c r="H191" s="60" t="s">
        <v>108</v>
      </c>
      <c r="I191" s="56">
        <v>57</v>
      </c>
      <c r="J191" s="56" t="s">
        <v>116</v>
      </c>
      <c r="K191" s="56" t="s">
        <v>110</v>
      </c>
      <c r="L191" s="61">
        <v>0</v>
      </c>
      <c r="M191" s="62">
        <f t="shared" si="81"/>
        <v>0</v>
      </c>
      <c r="N191" s="61">
        <v>0</v>
      </c>
      <c r="O191" s="62">
        <f t="shared" si="82"/>
        <v>0</v>
      </c>
      <c r="P191" s="61">
        <v>1</v>
      </c>
      <c r="Q191" s="62">
        <f t="shared" si="83"/>
        <v>1</v>
      </c>
      <c r="R191" s="61">
        <v>9</v>
      </c>
      <c r="S191" s="63">
        <f t="shared" si="84"/>
        <v>1</v>
      </c>
      <c r="T191" s="61">
        <v>6</v>
      </c>
      <c r="U191" s="63">
        <f t="shared" si="85"/>
        <v>1</v>
      </c>
      <c r="V191" s="61">
        <v>11</v>
      </c>
      <c r="W191" s="63">
        <f t="shared" si="86"/>
        <v>1</v>
      </c>
      <c r="X191" s="61">
        <v>3</v>
      </c>
      <c r="Y191" s="63">
        <f t="shared" si="87"/>
        <v>1</v>
      </c>
      <c r="Z191" s="61">
        <v>6</v>
      </c>
      <c r="AA191" s="63">
        <f t="shared" si="88"/>
        <v>1</v>
      </c>
      <c r="AB191" s="61">
        <v>7</v>
      </c>
      <c r="AC191" s="63">
        <f t="shared" si="89"/>
        <v>1</v>
      </c>
      <c r="AD191" s="64">
        <v>0</v>
      </c>
      <c r="AE191" s="65">
        <f t="shared" si="90"/>
        <v>0</v>
      </c>
      <c r="AF191" s="64">
        <v>0</v>
      </c>
      <c r="AG191" s="65">
        <f t="shared" si="91"/>
        <v>0</v>
      </c>
      <c r="AH191" s="64">
        <v>0</v>
      </c>
      <c r="AI191" s="65">
        <f t="shared" si="92"/>
        <v>0</v>
      </c>
      <c r="AJ191" s="64"/>
      <c r="AK191" s="65">
        <f t="shared" si="93"/>
        <v>0</v>
      </c>
      <c r="AL191" s="64"/>
      <c r="AM191" s="65">
        <f t="shared" si="94"/>
        <v>0</v>
      </c>
      <c r="AN191" s="64"/>
      <c r="AO191" s="65">
        <f t="shared" si="95"/>
        <v>0</v>
      </c>
      <c r="AP191" s="66">
        <f t="shared" si="96"/>
        <v>43</v>
      </c>
      <c r="AQ191" s="66">
        <f t="shared" si="97"/>
        <v>7</v>
      </c>
      <c r="AR191" s="56">
        <v>1</v>
      </c>
      <c r="AS191" s="56"/>
      <c r="AT191" s="56">
        <v>2</v>
      </c>
      <c r="AU191" s="67">
        <f t="shared" si="98"/>
        <v>3</v>
      </c>
      <c r="AV191" s="68">
        <f t="shared" si="99"/>
        <v>1</v>
      </c>
      <c r="AW191" s="68">
        <f t="shared" si="100"/>
        <v>0</v>
      </c>
      <c r="AX191" s="14">
        <f t="shared" si="118"/>
        <v>6</v>
      </c>
      <c r="AY191" s="67">
        <f t="shared" si="102"/>
        <v>7</v>
      </c>
      <c r="AZ191" s="69">
        <f t="shared" si="103"/>
        <v>0</v>
      </c>
      <c r="BA191" s="69">
        <f t="shared" si="104"/>
        <v>0</v>
      </c>
      <c r="BB191" s="69">
        <f t="shared" si="105"/>
        <v>-4</v>
      </c>
      <c r="BC191" s="67">
        <f t="shared" si="106"/>
        <v>-4</v>
      </c>
      <c r="BD191" s="70">
        <f t="shared" si="107"/>
        <v>-57.142857142857139</v>
      </c>
      <c r="BE191" s="70">
        <f t="shared" si="108"/>
        <v>-66.666666666666657</v>
      </c>
      <c r="BF191" s="71"/>
      <c r="BG191" s="71"/>
      <c r="BH191" s="71">
        <v>2</v>
      </c>
      <c r="BI191" s="54">
        <f t="shared" si="109"/>
        <v>2</v>
      </c>
      <c r="BJ191" s="18">
        <f t="shared" si="110"/>
        <v>1</v>
      </c>
      <c r="BK191" s="18">
        <v>1</v>
      </c>
      <c r="BL191" s="18">
        <f t="shared" si="111"/>
        <v>2</v>
      </c>
      <c r="BM191" s="18">
        <f t="shared" si="112"/>
        <v>-5</v>
      </c>
      <c r="BN191" s="18">
        <f t="shared" si="113"/>
        <v>-71.428571428571431</v>
      </c>
      <c r="BO191" s="73"/>
      <c r="BP191" s="55"/>
      <c r="BQ191" s="74">
        <v>1</v>
      </c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60"/>
      <c r="CV191" s="56">
        <f>BC191+BQ191</f>
        <v>-3</v>
      </c>
      <c r="CW191" s="173">
        <f t="shared" si="114"/>
        <v>-42.857142857142854</v>
      </c>
      <c r="CX191" s="60"/>
      <c r="CY191" s="60"/>
      <c r="CZ191" s="60"/>
      <c r="DA191" s="60"/>
      <c r="DB191" s="60"/>
      <c r="DC191" s="75">
        <v>1</v>
      </c>
      <c r="DD191" s="60"/>
      <c r="DE191" s="75"/>
      <c r="DF191" s="60"/>
      <c r="DG191" s="60"/>
      <c r="DH191" s="60"/>
      <c r="DI191" s="60"/>
      <c r="DK191" s="3">
        <v>1</v>
      </c>
      <c r="DM191" s="3">
        <v>3</v>
      </c>
      <c r="DN191" s="3">
        <v>4</v>
      </c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</row>
    <row r="192" spans="1:159" s="3" customFormat="1">
      <c r="A192" s="56">
        <v>1</v>
      </c>
      <c r="B192" s="58">
        <v>80030144</v>
      </c>
      <c r="C192" s="59" t="s">
        <v>263</v>
      </c>
      <c r="D192" s="75" t="s">
        <v>258</v>
      </c>
      <c r="E192" s="60" t="s">
        <v>214</v>
      </c>
      <c r="F192" s="60" t="s">
        <v>106</v>
      </c>
      <c r="G192" s="60" t="s">
        <v>107</v>
      </c>
      <c r="H192" s="60" t="s">
        <v>108</v>
      </c>
      <c r="I192" s="56">
        <v>30</v>
      </c>
      <c r="J192" s="56" t="s">
        <v>116</v>
      </c>
      <c r="K192" s="56" t="s">
        <v>110</v>
      </c>
      <c r="L192" s="61">
        <v>0</v>
      </c>
      <c r="M192" s="62">
        <f t="shared" si="81"/>
        <v>0</v>
      </c>
      <c r="N192" s="61">
        <v>3</v>
      </c>
      <c r="O192" s="62">
        <f t="shared" si="82"/>
        <v>1</v>
      </c>
      <c r="P192" s="61">
        <v>6</v>
      </c>
      <c r="Q192" s="62">
        <f t="shared" si="83"/>
        <v>1</v>
      </c>
      <c r="R192" s="61">
        <v>4</v>
      </c>
      <c r="S192" s="63">
        <f t="shared" si="84"/>
        <v>1</v>
      </c>
      <c r="T192" s="61">
        <v>3</v>
      </c>
      <c r="U192" s="63">
        <f t="shared" si="85"/>
        <v>1</v>
      </c>
      <c r="V192" s="61">
        <v>10</v>
      </c>
      <c r="W192" s="63">
        <f t="shared" si="86"/>
        <v>1</v>
      </c>
      <c r="X192" s="61">
        <v>8</v>
      </c>
      <c r="Y192" s="63">
        <f t="shared" si="87"/>
        <v>1</v>
      </c>
      <c r="Z192" s="61">
        <v>1</v>
      </c>
      <c r="AA192" s="63">
        <f t="shared" si="88"/>
        <v>1</v>
      </c>
      <c r="AB192" s="61">
        <v>8</v>
      </c>
      <c r="AC192" s="63">
        <f t="shared" si="89"/>
        <v>1</v>
      </c>
      <c r="AD192" s="64">
        <v>0</v>
      </c>
      <c r="AE192" s="65">
        <f t="shared" si="90"/>
        <v>0</v>
      </c>
      <c r="AF192" s="64">
        <v>0</v>
      </c>
      <c r="AG192" s="65">
        <f t="shared" si="91"/>
        <v>0</v>
      </c>
      <c r="AH192" s="64">
        <v>0</v>
      </c>
      <c r="AI192" s="65">
        <f t="shared" si="92"/>
        <v>0</v>
      </c>
      <c r="AJ192" s="64"/>
      <c r="AK192" s="65">
        <f t="shared" si="93"/>
        <v>0</v>
      </c>
      <c r="AL192" s="64"/>
      <c r="AM192" s="65">
        <f t="shared" si="94"/>
        <v>0</v>
      </c>
      <c r="AN192" s="64"/>
      <c r="AO192" s="65">
        <f t="shared" si="95"/>
        <v>0</v>
      </c>
      <c r="AP192" s="66">
        <f t="shared" si="96"/>
        <v>43</v>
      </c>
      <c r="AQ192" s="66">
        <f t="shared" si="97"/>
        <v>8</v>
      </c>
      <c r="AR192" s="56">
        <v>1</v>
      </c>
      <c r="AS192" s="56"/>
      <c r="AT192" s="56">
        <v>2</v>
      </c>
      <c r="AU192" s="67">
        <f t="shared" si="98"/>
        <v>3</v>
      </c>
      <c r="AV192" s="68">
        <f t="shared" si="99"/>
        <v>1</v>
      </c>
      <c r="AW192" s="68">
        <f t="shared" si="100"/>
        <v>0</v>
      </c>
      <c r="AX192" s="14">
        <f t="shared" si="118"/>
        <v>6</v>
      </c>
      <c r="AY192" s="67">
        <f t="shared" si="102"/>
        <v>7</v>
      </c>
      <c r="AZ192" s="69">
        <f t="shared" si="103"/>
        <v>0</v>
      </c>
      <c r="BA192" s="69">
        <f t="shared" si="104"/>
        <v>0</v>
      </c>
      <c r="BB192" s="69">
        <f t="shared" si="105"/>
        <v>-4</v>
      </c>
      <c r="BC192" s="67">
        <f t="shared" si="106"/>
        <v>-4</v>
      </c>
      <c r="BD192" s="70">
        <f t="shared" si="107"/>
        <v>-57.142857142857139</v>
      </c>
      <c r="BE192" s="70">
        <f t="shared" si="108"/>
        <v>-66.666666666666657</v>
      </c>
      <c r="BF192" s="71"/>
      <c r="BG192" s="71"/>
      <c r="BH192" s="71"/>
      <c r="BI192" s="54">
        <f t="shared" si="109"/>
        <v>0</v>
      </c>
      <c r="BJ192" s="18">
        <f t="shared" si="110"/>
        <v>3</v>
      </c>
      <c r="BK192" s="18"/>
      <c r="BL192" s="18">
        <f t="shared" si="111"/>
        <v>3</v>
      </c>
      <c r="BM192" s="18">
        <f t="shared" si="112"/>
        <v>-4</v>
      </c>
      <c r="BN192" s="18">
        <f t="shared" si="113"/>
        <v>-57.142857142857139</v>
      </c>
      <c r="BO192" s="73"/>
      <c r="BP192" s="55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60">
        <v>1</v>
      </c>
      <c r="CV192" s="56">
        <f>BC192+BQ192</f>
        <v>-4</v>
      </c>
      <c r="CW192" s="173">
        <f t="shared" si="114"/>
        <v>-57.142857142857139</v>
      </c>
      <c r="CX192" s="60"/>
      <c r="CY192" s="60"/>
      <c r="CZ192" s="60"/>
      <c r="DA192" s="60"/>
      <c r="DB192" s="60"/>
      <c r="DC192" s="75"/>
      <c r="DD192" s="60"/>
      <c r="DE192" s="75"/>
      <c r="DF192" s="60"/>
      <c r="DG192" s="60"/>
      <c r="DH192" s="60"/>
      <c r="DI192" s="60"/>
      <c r="DK192" s="3">
        <v>1</v>
      </c>
      <c r="DM192" s="3">
        <v>1</v>
      </c>
      <c r="DN192" s="3">
        <v>2</v>
      </c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</row>
    <row r="193" spans="1:161" s="3" customFormat="1">
      <c r="A193" s="56">
        <v>14</v>
      </c>
      <c r="B193" s="58">
        <v>80030130</v>
      </c>
      <c r="C193" s="59" t="s">
        <v>251</v>
      </c>
      <c r="D193" s="75" t="s">
        <v>250</v>
      </c>
      <c r="E193" s="60" t="s">
        <v>214</v>
      </c>
      <c r="F193" s="60" t="s">
        <v>106</v>
      </c>
      <c r="G193" s="60" t="s">
        <v>107</v>
      </c>
      <c r="H193" s="60" t="s">
        <v>108</v>
      </c>
      <c r="I193" s="56">
        <v>15</v>
      </c>
      <c r="J193" s="56" t="s">
        <v>116</v>
      </c>
      <c r="K193" s="56" t="s">
        <v>110</v>
      </c>
      <c r="L193" s="61">
        <v>2</v>
      </c>
      <c r="M193" s="62">
        <f t="shared" si="81"/>
        <v>1</v>
      </c>
      <c r="N193" s="61">
        <v>5</v>
      </c>
      <c r="O193" s="62">
        <f t="shared" si="82"/>
        <v>1</v>
      </c>
      <c r="P193" s="61">
        <v>7</v>
      </c>
      <c r="Q193" s="62">
        <f t="shared" si="83"/>
        <v>1</v>
      </c>
      <c r="R193" s="61">
        <v>7</v>
      </c>
      <c r="S193" s="63">
        <f t="shared" si="84"/>
        <v>1</v>
      </c>
      <c r="T193" s="61">
        <v>3</v>
      </c>
      <c r="U193" s="63">
        <f t="shared" si="85"/>
        <v>1</v>
      </c>
      <c r="V193" s="61">
        <v>2</v>
      </c>
      <c r="W193" s="63">
        <f t="shared" si="86"/>
        <v>1</v>
      </c>
      <c r="X193" s="61">
        <v>4</v>
      </c>
      <c r="Y193" s="63">
        <f t="shared" si="87"/>
        <v>1</v>
      </c>
      <c r="Z193" s="61">
        <v>9</v>
      </c>
      <c r="AA193" s="63">
        <f t="shared" si="88"/>
        <v>1</v>
      </c>
      <c r="AB193" s="61">
        <v>4</v>
      </c>
      <c r="AC193" s="63">
        <f t="shared" si="89"/>
        <v>1</v>
      </c>
      <c r="AD193" s="64">
        <v>0</v>
      </c>
      <c r="AE193" s="65">
        <f t="shared" si="90"/>
        <v>0</v>
      </c>
      <c r="AF193" s="64">
        <v>0</v>
      </c>
      <c r="AG193" s="65">
        <f t="shared" si="91"/>
        <v>0</v>
      </c>
      <c r="AH193" s="64">
        <v>0</v>
      </c>
      <c r="AI193" s="65">
        <f t="shared" si="92"/>
        <v>0</v>
      </c>
      <c r="AJ193" s="64"/>
      <c r="AK193" s="65">
        <f t="shared" si="93"/>
        <v>0</v>
      </c>
      <c r="AL193" s="64"/>
      <c r="AM193" s="65">
        <f t="shared" si="94"/>
        <v>0</v>
      </c>
      <c r="AN193" s="64"/>
      <c r="AO193" s="65">
        <f t="shared" si="95"/>
        <v>0</v>
      </c>
      <c r="AP193" s="66">
        <f t="shared" si="96"/>
        <v>43</v>
      </c>
      <c r="AQ193" s="66">
        <f t="shared" si="97"/>
        <v>9</v>
      </c>
      <c r="AR193" s="56">
        <v>1</v>
      </c>
      <c r="AS193" s="56"/>
      <c r="AT193" s="56">
        <v>2</v>
      </c>
      <c r="AU193" s="67">
        <f t="shared" si="98"/>
        <v>3</v>
      </c>
      <c r="AV193" s="68">
        <f t="shared" si="99"/>
        <v>1</v>
      </c>
      <c r="AW193" s="68">
        <f t="shared" si="100"/>
        <v>0</v>
      </c>
      <c r="AX193" s="14">
        <f t="shared" si="118"/>
        <v>6</v>
      </c>
      <c r="AY193" s="67">
        <f t="shared" si="102"/>
        <v>7</v>
      </c>
      <c r="AZ193" s="69">
        <f t="shared" si="103"/>
        <v>0</v>
      </c>
      <c r="BA193" s="69">
        <f t="shared" si="104"/>
        <v>0</v>
      </c>
      <c r="BB193" s="69">
        <f t="shared" si="105"/>
        <v>-4</v>
      </c>
      <c r="BC193" s="67">
        <f t="shared" si="106"/>
        <v>-4</v>
      </c>
      <c r="BD193" s="70">
        <f t="shared" si="107"/>
        <v>-57.142857142857139</v>
      </c>
      <c r="BE193" s="70">
        <f t="shared" si="108"/>
        <v>-66.666666666666657</v>
      </c>
      <c r="BF193" s="71"/>
      <c r="BG193" s="71"/>
      <c r="BH193" s="71">
        <v>1</v>
      </c>
      <c r="BI193" s="54">
        <f t="shared" si="109"/>
        <v>1</v>
      </c>
      <c r="BJ193" s="18">
        <f t="shared" si="110"/>
        <v>2</v>
      </c>
      <c r="BK193" s="18"/>
      <c r="BL193" s="18">
        <f t="shared" si="111"/>
        <v>2</v>
      </c>
      <c r="BM193" s="18">
        <f t="shared" si="112"/>
        <v>-5</v>
      </c>
      <c r="BN193" s="18">
        <f t="shared" si="113"/>
        <v>-71.428571428571431</v>
      </c>
      <c r="BO193" s="73"/>
      <c r="BP193" s="55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60"/>
      <c r="CV193" s="56">
        <f>BC193+BQ193</f>
        <v>-4</v>
      </c>
      <c r="CW193" s="173">
        <f t="shared" si="114"/>
        <v>-57.142857142857139</v>
      </c>
      <c r="CX193" s="60"/>
      <c r="CY193" s="60"/>
      <c r="CZ193" s="60"/>
      <c r="DA193" s="60"/>
      <c r="DB193" s="60"/>
      <c r="DC193" s="75"/>
      <c r="DD193" s="60"/>
      <c r="DE193" s="75"/>
      <c r="DF193" s="60"/>
      <c r="DG193" s="60"/>
      <c r="DH193" s="60"/>
      <c r="DI193" s="60"/>
      <c r="DK193" s="3">
        <v>1</v>
      </c>
      <c r="DM193" s="3">
        <v>3</v>
      </c>
      <c r="DN193" s="3">
        <v>4</v>
      </c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</row>
    <row r="194" spans="1:161" s="3" customFormat="1">
      <c r="A194" s="56">
        <v>222</v>
      </c>
      <c r="B194" s="58">
        <v>80030159</v>
      </c>
      <c r="C194" s="59" t="s">
        <v>275</v>
      </c>
      <c r="D194" s="75" t="s">
        <v>276</v>
      </c>
      <c r="E194" s="60" t="s">
        <v>214</v>
      </c>
      <c r="F194" s="60" t="s">
        <v>106</v>
      </c>
      <c r="G194" s="60" t="s">
        <v>107</v>
      </c>
      <c r="H194" s="60" t="s">
        <v>112</v>
      </c>
      <c r="I194" s="56">
        <v>30</v>
      </c>
      <c r="J194" s="56" t="s">
        <v>116</v>
      </c>
      <c r="K194" s="56" t="s">
        <v>110</v>
      </c>
      <c r="L194" s="61">
        <v>0</v>
      </c>
      <c r="M194" s="62">
        <f t="shared" si="81"/>
        <v>0</v>
      </c>
      <c r="N194" s="61">
        <v>1</v>
      </c>
      <c r="O194" s="62">
        <f t="shared" si="82"/>
        <v>1</v>
      </c>
      <c r="P194" s="61">
        <v>2</v>
      </c>
      <c r="Q194" s="62">
        <f t="shared" si="83"/>
        <v>1</v>
      </c>
      <c r="R194" s="61">
        <v>3</v>
      </c>
      <c r="S194" s="63">
        <f t="shared" si="84"/>
        <v>1</v>
      </c>
      <c r="T194" s="61">
        <v>3</v>
      </c>
      <c r="U194" s="63">
        <f t="shared" si="85"/>
        <v>1</v>
      </c>
      <c r="V194" s="61">
        <v>8</v>
      </c>
      <c r="W194" s="63">
        <f t="shared" si="86"/>
        <v>1</v>
      </c>
      <c r="X194" s="61">
        <v>6</v>
      </c>
      <c r="Y194" s="63">
        <f t="shared" si="87"/>
        <v>1</v>
      </c>
      <c r="Z194" s="61">
        <v>8</v>
      </c>
      <c r="AA194" s="63">
        <f t="shared" si="88"/>
        <v>1</v>
      </c>
      <c r="AB194" s="61">
        <v>6</v>
      </c>
      <c r="AC194" s="63">
        <f t="shared" si="89"/>
        <v>1</v>
      </c>
      <c r="AD194" s="64">
        <v>0</v>
      </c>
      <c r="AE194" s="65">
        <f t="shared" si="90"/>
        <v>0</v>
      </c>
      <c r="AF194" s="64">
        <v>5</v>
      </c>
      <c r="AG194" s="65">
        <f t="shared" si="91"/>
        <v>1</v>
      </c>
      <c r="AH194" s="64">
        <v>1</v>
      </c>
      <c r="AI194" s="65">
        <f t="shared" si="92"/>
        <v>1</v>
      </c>
      <c r="AJ194" s="64"/>
      <c r="AK194" s="65">
        <f t="shared" si="93"/>
        <v>0</v>
      </c>
      <c r="AL194" s="64"/>
      <c r="AM194" s="65">
        <f t="shared" si="94"/>
        <v>0</v>
      </c>
      <c r="AN194" s="64"/>
      <c r="AO194" s="65">
        <f t="shared" si="95"/>
        <v>0</v>
      </c>
      <c r="AP194" s="66">
        <f t="shared" si="96"/>
        <v>43</v>
      </c>
      <c r="AQ194" s="66">
        <f t="shared" si="97"/>
        <v>10</v>
      </c>
      <c r="AR194" s="56">
        <v>1</v>
      </c>
      <c r="AS194" s="56"/>
      <c r="AT194" s="56">
        <v>7</v>
      </c>
      <c r="AU194" s="67">
        <f t="shared" si="98"/>
        <v>8</v>
      </c>
      <c r="AV194" s="68">
        <f t="shared" si="99"/>
        <v>1</v>
      </c>
      <c r="AW194" s="68">
        <f t="shared" si="100"/>
        <v>0</v>
      </c>
      <c r="AX194" s="14">
        <v>6</v>
      </c>
      <c r="AY194" s="67">
        <f t="shared" si="102"/>
        <v>7</v>
      </c>
      <c r="AZ194" s="69">
        <f t="shared" si="103"/>
        <v>0</v>
      </c>
      <c r="BA194" s="69">
        <f t="shared" si="104"/>
        <v>0</v>
      </c>
      <c r="BB194" s="69">
        <f t="shared" si="105"/>
        <v>1</v>
      </c>
      <c r="BC194" s="67">
        <f t="shared" si="106"/>
        <v>1</v>
      </c>
      <c r="BD194" s="70">
        <f t="shared" si="107"/>
        <v>14.285714285714285</v>
      </c>
      <c r="BE194" s="70">
        <f t="shared" si="108"/>
        <v>16.666666666666664</v>
      </c>
      <c r="BF194" s="71"/>
      <c r="BG194" s="71"/>
      <c r="BH194" s="71">
        <v>1</v>
      </c>
      <c r="BI194" s="54">
        <f t="shared" si="109"/>
        <v>1</v>
      </c>
      <c r="BJ194" s="18">
        <f t="shared" si="110"/>
        <v>7</v>
      </c>
      <c r="BK194" s="18"/>
      <c r="BL194" s="18">
        <f t="shared" si="111"/>
        <v>7</v>
      </c>
      <c r="BM194" s="18">
        <f t="shared" si="112"/>
        <v>0</v>
      </c>
      <c r="BN194" s="18">
        <f t="shared" si="113"/>
        <v>0</v>
      </c>
      <c r="BO194" s="73"/>
      <c r="BP194" s="55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60"/>
      <c r="CV194" s="56">
        <f>BC194+BQ194</f>
        <v>1</v>
      </c>
      <c r="CW194" s="173">
        <f t="shared" si="114"/>
        <v>14.285714285714285</v>
      </c>
      <c r="CX194" s="60"/>
      <c r="CY194" s="60"/>
      <c r="CZ194" s="60"/>
      <c r="DA194" s="60"/>
      <c r="DB194" s="60"/>
      <c r="DC194" s="75"/>
      <c r="DD194" s="60"/>
      <c r="DE194" s="75"/>
      <c r="DF194" s="60"/>
      <c r="DG194" s="60"/>
      <c r="DH194" s="60"/>
      <c r="DI194" s="60"/>
      <c r="DK194" s="3">
        <v>1</v>
      </c>
      <c r="DM194" s="3">
        <v>8</v>
      </c>
      <c r="DN194" s="3">
        <v>9</v>
      </c>
      <c r="DP194" s="85"/>
      <c r="DQ194" s="85"/>
      <c r="DR194" s="85"/>
      <c r="DS194" s="85"/>
      <c r="DT194" s="85"/>
      <c r="DU194" s="85"/>
      <c r="DV194" s="85"/>
      <c r="DW194" s="85"/>
      <c r="DX194" s="85"/>
      <c r="DY194" s="85"/>
      <c r="DZ194" s="85"/>
      <c r="EA194" s="85"/>
      <c r="EB194" s="85"/>
      <c r="EC194" s="85"/>
      <c r="ED194" s="85"/>
      <c r="EE194" s="85"/>
      <c r="EF194" s="85"/>
      <c r="EG194" s="85"/>
      <c r="EH194" s="85"/>
      <c r="EI194" s="85"/>
      <c r="EJ194" s="85"/>
      <c r="EK194" s="85"/>
      <c r="EL194" s="85"/>
      <c r="EM194" s="85"/>
      <c r="EN194" s="85"/>
      <c r="EO194" s="85"/>
      <c r="EP194" s="85"/>
      <c r="EQ194" s="85"/>
      <c r="ER194" s="85"/>
      <c r="ES194" s="85"/>
      <c r="ET194" s="85"/>
      <c r="EU194" s="85"/>
      <c r="EV194" s="85"/>
      <c r="EW194" s="85"/>
      <c r="EX194" s="85"/>
      <c r="EY194" s="85"/>
      <c r="EZ194" s="85"/>
      <c r="FA194" s="85"/>
      <c r="FB194" s="85"/>
      <c r="FC194" s="85"/>
    </row>
    <row r="195" spans="1:161" s="3" customFormat="1">
      <c r="A195" s="56">
        <v>22</v>
      </c>
      <c r="B195" s="58">
        <v>80030259</v>
      </c>
      <c r="C195" s="59" t="s">
        <v>386</v>
      </c>
      <c r="D195" s="75" t="s">
        <v>383</v>
      </c>
      <c r="E195" s="60" t="s">
        <v>373</v>
      </c>
      <c r="F195" s="60" t="s">
        <v>106</v>
      </c>
      <c r="G195" s="60" t="s">
        <v>107</v>
      </c>
      <c r="H195" s="60" t="s">
        <v>108</v>
      </c>
      <c r="I195" s="56">
        <v>55</v>
      </c>
      <c r="J195" s="56" t="s">
        <v>116</v>
      </c>
      <c r="K195" s="56" t="s">
        <v>110</v>
      </c>
      <c r="L195" s="61">
        <v>0</v>
      </c>
      <c r="M195" s="62">
        <f t="shared" si="81"/>
        <v>0</v>
      </c>
      <c r="N195" s="61">
        <v>4</v>
      </c>
      <c r="O195" s="62">
        <f t="shared" si="82"/>
        <v>1</v>
      </c>
      <c r="P195" s="61">
        <v>3</v>
      </c>
      <c r="Q195" s="62">
        <f t="shared" si="83"/>
        <v>1</v>
      </c>
      <c r="R195" s="61">
        <v>6</v>
      </c>
      <c r="S195" s="63">
        <f t="shared" si="84"/>
        <v>1</v>
      </c>
      <c r="T195" s="61">
        <v>2</v>
      </c>
      <c r="U195" s="63">
        <f t="shared" si="85"/>
        <v>1</v>
      </c>
      <c r="V195" s="61">
        <v>5</v>
      </c>
      <c r="W195" s="63">
        <f t="shared" si="86"/>
        <v>1</v>
      </c>
      <c r="X195" s="61">
        <v>9</v>
      </c>
      <c r="Y195" s="63">
        <f t="shared" si="87"/>
        <v>1</v>
      </c>
      <c r="Z195" s="61">
        <v>11</v>
      </c>
      <c r="AA195" s="63">
        <f t="shared" si="88"/>
        <v>1</v>
      </c>
      <c r="AB195" s="61">
        <v>2</v>
      </c>
      <c r="AC195" s="63">
        <f t="shared" si="89"/>
        <v>1</v>
      </c>
      <c r="AD195" s="64">
        <v>0</v>
      </c>
      <c r="AE195" s="65">
        <f t="shared" si="90"/>
        <v>0</v>
      </c>
      <c r="AF195" s="64">
        <v>0</v>
      </c>
      <c r="AG195" s="65">
        <f t="shared" si="91"/>
        <v>0</v>
      </c>
      <c r="AH195" s="64">
        <v>0</v>
      </c>
      <c r="AI195" s="65">
        <f t="shared" si="92"/>
        <v>0</v>
      </c>
      <c r="AJ195" s="64"/>
      <c r="AK195" s="65">
        <f t="shared" si="93"/>
        <v>0</v>
      </c>
      <c r="AL195" s="64"/>
      <c r="AM195" s="65">
        <f t="shared" si="94"/>
        <v>0</v>
      </c>
      <c r="AN195" s="64"/>
      <c r="AO195" s="65">
        <f t="shared" si="95"/>
        <v>0</v>
      </c>
      <c r="AP195" s="66">
        <f t="shared" si="96"/>
        <v>42</v>
      </c>
      <c r="AQ195" s="66">
        <f t="shared" si="97"/>
        <v>8</v>
      </c>
      <c r="AR195" s="56">
        <v>1</v>
      </c>
      <c r="AS195" s="56"/>
      <c r="AT195" s="56">
        <v>2</v>
      </c>
      <c r="AU195" s="67">
        <f t="shared" si="98"/>
        <v>3</v>
      </c>
      <c r="AV195" s="68">
        <f t="shared" si="99"/>
        <v>1</v>
      </c>
      <c r="AW195" s="68">
        <f t="shared" si="100"/>
        <v>0</v>
      </c>
      <c r="AX195" s="14">
        <f t="shared" ref="AX195:AX201" si="120">IF(AP195&lt;1,0,IF(AND((L195+N195+P195+R195+T195+V195+X195+Z195+AB195)&lt;=40,(L195+N195+P195+R195+T195+V195+X195+Z195+AB195)&gt;0,(AP195)&lt;120),"กรอก",ROUND((IF(AP195&lt;120,((IF((L195+N195+P195+R195+T195+V195+X195+Z195+AB195)=0,0,(IF((L195+N195+P195+R195+T195+V195+X195+Z195+AB195)&lt;=80,6,8))))+((((AE195+AG195+AI195)*30)/20)+(((AK195+AM195+AO195)*35)/20))),(((M195+O195+Q195)*20)/20)+(((S195+U195+W195+Y195+AA195+AC195)*25)/20)+(((AE195+AG195+AI195)*30)/20)+(((AK195+AM195+AO195)*35)/20))),0)))</f>
        <v>6</v>
      </c>
      <c r="AY195" s="67">
        <f t="shared" si="102"/>
        <v>7</v>
      </c>
      <c r="AZ195" s="69">
        <f t="shared" si="103"/>
        <v>0</v>
      </c>
      <c r="BA195" s="69">
        <f t="shared" si="104"/>
        <v>0</v>
      </c>
      <c r="BB195" s="69">
        <f t="shared" si="105"/>
        <v>-4</v>
      </c>
      <c r="BC195" s="67">
        <f t="shared" si="106"/>
        <v>-4</v>
      </c>
      <c r="BD195" s="70">
        <f t="shared" si="107"/>
        <v>-57.142857142857139</v>
      </c>
      <c r="BE195" s="70">
        <f t="shared" si="108"/>
        <v>-66.666666666666657</v>
      </c>
      <c r="BF195" s="71"/>
      <c r="BG195" s="71"/>
      <c r="BH195" s="71"/>
      <c r="BI195" s="54">
        <f t="shared" si="109"/>
        <v>0</v>
      </c>
      <c r="BJ195" s="18">
        <f t="shared" si="110"/>
        <v>3</v>
      </c>
      <c r="BK195" s="18"/>
      <c r="BL195" s="18">
        <f t="shared" si="111"/>
        <v>3</v>
      </c>
      <c r="BM195" s="18">
        <f t="shared" si="112"/>
        <v>-4</v>
      </c>
      <c r="BN195" s="18">
        <f t="shared" si="113"/>
        <v>-57.142857142857139</v>
      </c>
      <c r="BO195" s="73"/>
      <c r="BP195" s="55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60"/>
      <c r="CV195" s="56">
        <f>BC195+BQ195</f>
        <v>-4</v>
      </c>
      <c r="CW195" s="173">
        <f t="shared" si="114"/>
        <v>-57.142857142857139</v>
      </c>
      <c r="CX195" s="60"/>
      <c r="CY195" s="60"/>
      <c r="CZ195" s="60"/>
      <c r="DA195" s="60"/>
      <c r="DB195" s="60"/>
      <c r="DC195" s="75"/>
      <c r="DD195" s="60"/>
      <c r="DE195" s="75"/>
      <c r="DF195" s="60"/>
      <c r="DG195" s="60"/>
      <c r="DH195" s="60"/>
      <c r="DI195" s="60"/>
      <c r="DK195" s="3">
        <v>1</v>
      </c>
      <c r="DM195" s="3">
        <v>2</v>
      </c>
      <c r="DN195" s="3">
        <v>3</v>
      </c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</row>
    <row r="196" spans="1:161" s="3" customFormat="1">
      <c r="A196" s="56">
        <v>13</v>
      </c>
      <c r="B196" s="58">
        <v>80030127</v>
      </c>
      <c r="C196" s="59" t="s">
        <v>245</v>
      </c>
      <c r="D196" s="75" t="s">
        <v>246</v>
      </c>
      <c r="E196" s="60" t="s">
        <v>214</v>
      </c>
      <c r="F196" s="60" t="s">
        <v>106</v>
      </c>
      <c r="G196" s="60" t="s">
        <v>107</v>
      </c>
      <c r="H196" s="60" t="s">
        <v>108</v>
      </c>
      <c r="I196" s="56">
        <v>0</v>
      </c>
      <c r="J196" s="56" t="s">
        <v>116</v>
      </c>
      <c r="K196" s="56" t="s">
        <v>110</v>
      </c>
      <c r="L196" s="61">
        <v>2</v>
      </c>
      <c r="M196" s="62">
        <f t="shared" si="81"/>
        <v>1</v>
      </c>
      <c r="N196" s="61">
        <v>3</v>
      </c>
      <c r="O196" s="62">
        <f t="shared" si="82"/>
        <v>1</v>
      </c>
      <c r="P196" s="61">
        <v>6</v>
      </c>
      <c r="Q196" s="62">
        <f t="shared" si="83"/>
        <v>1</v>
      </c>
      <c r="R196" s="61">
        <v>7</v>
      </c>
      <c r="S196" s="63">
        <f t="shared" si="84"/>
        <v>1</v>
      </c>
      <c r="T196" s="61">
        <v>3</v>
      </c>
      <c r="U196" s="63">
        <f t="shared" si="85"/>
        <v>1</v>
      </c>
      <c r="V196" s="61">
        <v>8</v>
      </c>
      <c r="W196" s="63">
        <f t="shared" si="86"/>
        <v>1</v>
      </c>
      <c r="X196" s="61">
        <v>9</v>
      </c>
      <c r="Y196" s="63">
        <f t="shared" si="87"/>
        <v>1</v>
      </c>
      <c r="Z196" s="61">
        <v>0</v>
      </c>
      <c r="AA196" s="63">
        <f t="shared" si="88"/>
        <v>0</v>
      </c>
      <c r="AB196" s="61">
        <v>4</v>
      </c>
      <c r="AC196" s="63">
        <f t="shared" si="89"/>
        <v>1</v>
      </c>
      <c r="AD196" s="64">
        <v>0</v>
      </c>
      <c r="AE196" s="65">
        <f t="shared" si="90"/>
        <v>0</v>
      </c>
      <c r="AF196" s="64">
        <v>0</v>
      </c>
      <c r="AG196" s="65">
        <f t="shared" si="91"/>
        <v>0</v>
      </c>
      <c r="AH196" s="64">
        <v>0</v>
      </c>
      <c r="AI196" s="65">
        <f t="shared" si="92"/>
        <v>0</v>
      </c>
      <c r="AJ196" s="64"/>
      <c r="AK196" s="65">
        <f t="shared" si="93"/>
        <v>0</v>
      </c>
      <c r="AL196" s="64"/>
      <c r="AM196" s="65">
        <f t="shared" si="94"/>
        <v>0</v>
      </c>
      <c r="AN196" s="64"/>
      <c r="AO196" s="65">
        <f t="shared" si="95"/>
        <v>0</v>
      </c>
      <c r="AP196" s="66">
        <f t="shared" si="96"/>
        <v>42</v>
      </c>
      <c r="AQ196" s="66">
        <f t="shared" si="97"/>
        <v>8</v>
      </c>
      <c r="AR196" s="56">
        <v>1</v>
      </c>
      <c r="AS196" s="56"/>
      <c r="AT196" s="56">
        <v>2</v>
      </c>
      <c r="AU196" s="67">
        <f t="shared" si="98"/>
        <v>3</v>
      </c>
      <c r="AV196" s="68">
        <f t="shared" si="99"/>
        <v>1</v>
      </c>
      <c r="AW196" s="68">
        <f t="shared" si="100"/>
        <v>0</v>
      </c>
      <c r="AX196" s="14">
        <f t="shared" si="120"/>
        <v>6</v>
      </c>
      <c r="AY196" s="67">
        <f t="shared" si="102"/>
        <v>7</v>
      </c>
      <c r="AZ196" s="69">
        <f t="shared" si="103"/>
        <v>0</v>
      </c>
      <c r="BA196" s="69">
        <f t="shared" si="104"/>
        <v>0</v>
      </c>
      <c r="BB196" s="69">
        <f t="shared" si="105"/>
        <v>-4</v>
      </c>
      <c r="BC196" s="67">
        <f t="shared" si="106"/>
        <v>-4</v>
      </c>
      <c r="BD196" s="70">
        <f t="shared" si="107"/>
        <v>-57.142857142857139</v>
      </c>
      <c r="BE196" s="70">
        <f t="shared" si="108"/>
        <v>-66.666666666666657</v>
      </c>
      <c r="BF196" s="71"/>
      <c r="BG196" s="71"/>
      <c r="BH196" s="71">
        <v>1</v>
      </c>
      <c r="BI196" s="54">
        <f t="shared" si="109"/>
        <v>1</v>
      </c>
      <c r="BJ196" s="18">
        <f t="shared" si="110"/>
        <v>2</v>
      </c>
      <c r="BK196" s="18">
        <v>1</v>
      </c>
      <c r="BL196" s="18">
        <f t="shared" si="111"/>
        <v>3</v>
      </c>
      <c r="BM196" s="18">
        <f t="shared" si="112"/>
        <v>-4</v>
      </c>
      <c r="BN196" s="18">
        <f t="shared" si="113"/>
        <v>-57.142857142857139</v>
      </c>
      <c r="BO196" s="73"/>
      <c r="BP196" s="55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60">
        <v>1</v>
      </c>
      <c r="CV196" s="56">
        <f>BC196+CU196</f>
        <v>-3</v>
      </c>
      <c r="CW196" s="173">
        <f t="shared" si="114"/>
        <v>-42.857142857142854</v>
      </c>
      <c r="CX196" s="60"/>
      <c r="CY196" s="60"/>
      <c r="CZ196" s="60"/>
      <c r="DA196" s="60"/>
      <c r="DB196" s="60"/>
      <c r="DC196" s="75"/>
      <c r="DD196" s="60"/>
      <c r="DE196" s="75"/>
      <c r="DF196" s="60"/>
      <c r="DG196" s="60"/>
      <c r="DH196" s="60"/>
      <c r="DI196" s="60"/>
      <c r="DK196" s="3">
        <v>1</v>
      </c>
      <c r="DM196" s="3">
        <v>2</v>
      </c>
      <c r="DN196" s="3">
        <v>3</v>
      </c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</row>
    <row r="197" spans="1:161" s="3" customFormat="1">
      <c r="A197" s="56">
        <v>15</v>
      </c>
      <c r="B197" s="58">
        <v>80030198</v>
      </c>
      <c r="C197" s="59" t="s">
        <v>314</v>
      </c>
      <c r="D197" s="75" t="s">
        <v>315</v>
      </c>
      <c r="E197" s="60" t="s">
        <v>284</v>
      </c>
      <c r="F197" s="60" t="s">
        <v>106</v>
      </c>
      <c r="G197" s="60" t="s">
        <v>107</v>
      </c>
      <c r="H197" s="60" t="s">
        <v>108</v>
      </c>
      <c r="I197" s="56">
        <v>62</v>
      </c>
      <c r="J197" s="56" t="s">
        <v>116</v>
      </c>
      <c r="K197" s="56" t="s">
        <v>110</v>
      </c>
      <c r="L197" s="61">
        <v>5</v>
      </c>
      <c r="M197" s="62">
        <f t="shared" si="81"/>
        <v>1</v>
      </c>
      <c r="N197" s="61">
        <v>4</v>
      </c>
      <c r="O197" s="62">
        <f t="shared" si="82"/>
        <v>1</v>
      </c>
      <c r="P197" s="61">
        <v>3</v>
      </c>
      <c r="Q197" s="62">
        <f t="shared" si="83"/>
        <v>1</v>
      </c>
      <c r="R197" s="61">
        <v>6</v>
      </c>
      <c r="S197" s="63">
        <f t="shared" si="84"/>
        <v>1</v>
      </c>
      <c r="T197" s="61">
        <v>4</v>
      </c>
      <c r="U197" s="63">
        <f t="shared" si="85"/>
        <v>1</v>
      </c>
      <c r="V197" s="61">
        <v>6</v>
      </c>
      <c r="W197" s="63">
        <f t="shared" si="86"/>
        <v>1</v>
      </c>
      <c r="X197" s="61">
        <v>3</v>
      </c>
      <c r="Y197" s="63">
        <f t="shared" si="87"/>
        <v>1</v>
      </c>
      <c r="Z197" s="61">
        <v>11</v>
      </c>
      <c r="AA197" s="63">
        <f t="shared" si="88"/>
        <v>1</v>
      </c>
      <c r="AB197" s="61">
        <v>0</v>
      </c>
      <c r="AC197" s="63">
        <f t="shared" si="89"/>
        <v>0</v>
      </c>
      <c r="AD197" s="64">
        <v>0</v>
      </c>
      <c r="AE197" s="65">
        <f t="shared" si="90"/>
        <v>0</v>
      </c>
      <c r="AF197" s="64">
        <v>0</v>
      </c>
      <c r="AG197" s="65">
        <f t="shared" si="91"/>
        <v>0</v>
      </c>
      <c r="AH197" s="64">
        <v>0</v>
      </c>
      <c r="AI197" s="65">
        <f t="shared" si="92"/>
        <v>0</v>
      </c>
      <c r="AJ197" s="64"/>
      <c r="AK197" s="65">
        <f t="shared" si="93"/>
        <v>0</v>
      </c>
      <c r="AL197" s="64"/>
      <c r="AM197" s="65">
        <f t="shared" si="94"/>
        <v>0</v>
      </c>
      <c r="AN197" s="64"/>
      <c r="AO197" s="65">
        <f t="shared" si="95"/>
        <v>0</v>
      </c>
      <c r="AP197" s="66">
        <f t="shared" si="96"/>
        <v>42</v>
      </c>
      <c r="AQ197" s="66">
        <f t="shared" si="97"/>
        <v>8</v>
      </c>
      <c r="AR197" s="56">
        <v>1</v>
      </c>
      <c r="AS197" s="56"/>
      <c r="AT197" s="56">
        <v>2</v>
      </c>
      <c r="AU197" s="67">
        <f t="shared" si="98"/>
        <v>3</v>
      </c>
      <c r="AV197" s="68">
        <f t="shared" si="99"/>
        <v>1</v>
      </c>
      <c r="AW197" s="68">
        <f t="shared" si="100"/>
        <v>0</v>
      </c>
      <c r="AX197" s="14">
        <f t="shared" si="120"/>
        <v>6</v>
      </c>
      <c r="AY197" s="67">
        <f t="shared" si="102"/>
        <v>7</v>
      </c>
      <c r="AZ197" s="69">
        <f t="shared" si="103"/>
        <v>0</v>
      </c>
      <c r="BA197" s="69">
        <f t="shared" si="104"/>
        <v>0</v>
      </c>
      <c r="BB197" s="69">
        <f t="shared" si="105"/>
        <v>-4</v>
      </c>
      <c r="BC197" s="67">
        <f t="shared" si="106"/>
        <v>-4</v>
      </c>
      <c r="BD197" s="70">
        <f t="shared" si="107"/>
        <v>-57.142857142857139</v>
      </c>
      <c r="BE197" s="70">
        <f t="shared" si="108"/>
        <v>-66.666666666666657</v>
      </c>
      <c r="BF197" s="71"/>
      <c r="BG197" s="71"/>
      <c r="BH197" s="71"/>
      <c r="BI197" s="54">
        <f t="shared" si="109"/>
        <v>0</v>
      </c>
      <c r="BJ197" s="18">
        <f t="shared" si="110"/>
        <v>3</v>
      </c>
      <c r="BK197" s="18"/>
      <c r="BL197" s="18">
        <f t="shared" si="111"/>
        <v>3</v>
      </c>
      <c r="BM197" s="18">
        <f t="shared" si="112"/>
        <v>-4</v>
      </c>
      <c r="BN197" s="18">
        <f t="shared" si="113"/>
        <v>-57.142857142857139</v>
      </c>
      <c r="BO197" s="73"/>
      <c r="BP197" s="55"/>
      <c r="BQ197" s="74">
        <v>1</v>
      </c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60"/>
      <c r="CV197" s="56">
        <f>BC197+BQ197</f>
        <v>-3</v>
      </c>
      <c r="CW197" s="173">
        <f t="shared" si="114"/>
        <v>-42.857142857142854</v>
      </c>
      <c r="CX197" s="60"/>
      <c r="CY197" s="60"/>
      <c r="CZ197" s="60"/>
      <c r="DA197" s="60"/>
      <c r="DB197" s="60"/>
      <c r="DC197" s="75"/>
      <c r="DD197" s="60"/>
      <c r="DE197" s="75"/>
      <c r="DF197" s="60"/>
      <c r="DG197" s="60"/>
      <c r="DH197" s="60"/>
      <c r="DI197" s="60"/>
      <c r="DK197" s="3">
        <v>1</v>
      </c>
      <c r="DM197" s="3">
        <v>2</v>
      </c>
      <c r="DN197" s="3">
        <v>3</v>
      </c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</row>
    <row r="198" spans="1:161" s="3" customFormat="1">
      <c r="A198" s="56">
        <v>67</v>
      </c>
      <c r="B198" s="58">
        <v>80030211</v>
      </c>
      <c r="C198" s="59" t="s">
        <v>330</v>
      </c>
      <c r="D198" s="75" t="s">
        <v>327</v>
      </c>
      <c r="E198" s="60" t="s">
        <v>324</v>
      </c>
      <c r="F198" s="60" t="s">
        <v>106</v>
      </c>
      <c r="G198" s="60" t="s">
        <v>107</v>
      </c>
      <c r="H198" s="60" t="s">
        <v>108</v>
      </c>
      <c r="I198" s="56">
        <v>45</v>
      </c>
      <c r="J198" s="56" t="s">
        <v>116</v>
      </c>
      <c r="K198" s="56" t="s">
        <v>110</v>
      </c>
      <c r="L198" s="61">
        <v>0</v>
      </c>
      <c r="M198" s="62">
        <f t="shared" si="81"/>
        <v>0</v>
      </c>
      <c r="N198" s="61">
        <v>6</v>
      </c>
      <c r="O198" s="62">
        <f t="shared" si="82"/>
        <v>1</v>
      </c>
      <c r="P198" s="61">
        <v>6</v>
      </c>
      <c r="Q198" s="62">
        <f t="shared" si="83"/>
        <v>1</v>
      </c>
      <c r="R198" s="61">
        <v>6</v>
      </c>
      <c r="S198" s="63">
        <f t="shared" si="84"/>
        <v>1</v>
      </c>
      <c r="T198" s="61">
        <v>5</v>
      </c>
      <c r="U198" s="63">
        <f t="shared" si="85"/>
        <v>1</v>
      </c>
      <c r="V198" s="61">
        <v>7</v>
      </c>
      <c r="W198" s="63">
        <f t="shared" si="86"/>
        <v>1</v>
      </c>
      <c r="X198" s="61">
        <v>5</v>
      </c>
      <c r="Y198" s="63">
        <f t="shared" si="87"/>
        <v>1</v>
      </c>
      <c r="Z198" s="61">
        <v>7</v>
      </c>
      <c r="AA198" s="63">
        <f t="shared" si="88"/>
        <v>1</v>
      </c>
      <c r="AB198" s="61">
        <v>0</v>
      </c>
      <c r="AC198" s="63">
        <f t="shared" si="89"/>
        <v>0</v>
      </c>
      <c r="AD198" s="64">
        <v>0</v>
      </c>
      <c r="AE198" s="65">
        <f t="shared" si="90"/>
        <v>0</v>
      </c>
      <c r="AF198" s="64">
        <v>0</v>
      </c>
      <c r="AG198" s="65">
        <f t="shared" si="91"/>
        <v>0</v>
      </c>
      <c r="AH198" s="64">
        <v>0</v>
      </c>
      <c r="AI198" s="65">
        <f t="shared" si="92"/>
        <v>0</v>
      </c>
      <c r="AJ198" s="64"/>
      <c r="AK198" s="65">
        <f t="shared" si="93"/>
        <v>0</v>
      </c>
      <c r="AL198" s="64"/>
      <c r="AM198" s="65">
        <f t="shared" si="94"/>
        <v>0</v>
      </c>
      <c r="AN198" s="64"/>
      <c r="AO198" s="65">
        <f t="shared" si="95"/>
        <v>0</v>
      </c>
      <c r="AP198" s="66">
        <f t="shared" si="96"/>
        <v>42</v>
      </c>
      <c r="AQ198" s="66">
        <f t="shared" si="97"/>
        <v>7</v>
      </c>
      <c r="AR198" s="56">
        <v>1</v>
      </c>
      <c r="AS198" s="56"/>
      <c r="AT198" s="56">
        <v>3</v>
      </c>
      <c r="AU198" s="67">
        <f t="shared" si="98"/>
        <v>4</v>
      </c>
      <c r="AV198" s="68">
        <f t="shared" si="99"/>
        <v>1</v>
      </c>
      <c r="AW198" s="68">
        <f t="shared" si="100"/>
        <v>0</v>
      </c>
      <c r="AX198" s="14">
        <f t="shared" si="120"/>
        <v>6</v>
      </c>
      <c r="AY198" s="67">
        <f t="shared" si="102"/>
        <v>7</v>
      </c>
      <c r="AZ198" s="69">
        <f t="shared" si="103"/>
        <v>0</v>
      </c>
      <c r="BA198" s="69">
        <f t="shared" si="104"/>
        <v>0</v>
      </c>
      <c r="BB198" s="69">
        <f t="shared" si="105"/>
        <v>-3</v>
      </c>
      <c r="BC198" s="67">
        <f t="shared" si="106"/>
        <v>-3</v>
      </c>
      <c r="BD198" s="70">
        <f t="shared" si="107"/>
        <v>-42.857142857142854</v>
      </c>
      <c r="BE198" s="70">
        <f t="shared" si="108"/>
        <v>-50</v>
      </c>
      <c r="BF198" s="71"/>
      <c r="BG198" s="71"/>
      <c r="BH198" s="71"/>
      <c r="BI198" s="54">
        <f t="shared" si="109"/>
        <v>0</v>
      </c>
      <c r="BJ198" s="18">
        <f t="shared" si="110"/>
        <v>4</v>
      </c>
      <c r="BK198" s="18"/>
      <c r="BL198" s="18">
        <f t="shared" si="111"/>
        <v>4</v>
      </c>
      <c r="BM198" s="18">
        <f t="shared" si="112"/>
        <v>-3</v>
      </c>
      <c r="BN198" s="18">
        <f t="shared" si="113"/>
        <v>-42.857142857142854</v>
      </c>
      <c r="BO198" s="73"/>
      <c r="BP198" s="55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60"/>
      <c r="CV198" s="56">
        <f>BC198+BQ198</f>
        <v>-3</v>
      </c>
      <c r="CW198" s="173">
        <f t="shared" si="114"/>
        <v>-42.857142857142854</v>
      </c>
      <c r="CX198" s="60"/>
      <c r="CY198" s="60"/>
      <c r="CZ198" s="60"/>
      <c r="DA198" s="60"/>
      <c r="DB198" s="60"/>
      <c r="DC198" s="75"/>
      <c r="DD198" s="60"/>
      <c r="DE198" s="75"/>
      <c r="DF198" s="60"/>
      <c r="DG198" s="60"/>
      <c r="DH198" s="60"/>
      <c r="DI198" s="60"/>
      <c r="DK198" s="3">
        <v>1</v>
      </c>
      <c r="DM198" s="3">
        <v>3</v>
      </c>
      <c r="DN198" s="3">
        <v>4</v>
      </c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</row>
    <row r="199" spans="1:161" s="3" customFormat="1">
      <c r="A199" s="56">
        <v>4</v>
      </c>
      <c r="B199" s="58">
        <v>80030014</v>
      </c>
      <c r="C199" s="59" t="s">
        <v>126</v>
      </c>
      <c r="D199" s="75" t="s">
        <v>127</v>
      </c>
      <c r="E199" s="60" t="s">
        <v>105</v>
      </c>
      <c r="F199" s="60" t="s">
        <v>106</v>
      </c>
      <c r="G199" s="60" t="s">
        <v>107</v>
      </c>
      <c r="H199" s="60" t="s">
        <v>108</v>
      </c>
      <c r="I199" s="56">
        <v>1</v>
      </c>
      <c r="J199" s="56" t="s">
        <v>116</v>
      </c>
      <c r="K199" s="56" t="s">
        <v>110</v>
      </c>
      <c r="L199" s="61">
        <v>3</v>
      </c>
      <c r="M199" s="62">
        <f t="shared" si="81"/>
        <v>1</v>
      </c>
      <c r="N199" s="61">
        <v>2</v>
      </c>
      <c r="O199" s="62">
        <f t="shared" si="82"/>
        <v>1</v>
      </c>
      <c r="P199" s="61">
        <v>6</v>
      </c>
      <c r="Q199" s="62">
        <f t="shared" si="83"/>
        <v>1</v>
      </c>
      <c r="R199" s="61">
        <v>2</v>
      </c>
      <c r="S199" s="63">
        <f t="shared" si="84"/>
        <v>1</v>
      </c>
      <c r="T199" s="61">
        <v>6</v>
      </c>
      <c r="U199" s="63">
        <f t="shared" si="85"/>
        <v>1</v>
      </c>
      <c r="V199" s="61">
        <v>5</v>
      </c>
      <c r="W199" s="63">
        <f t="shared" si="86"/>
        <v>1</v>
      </c>
      <c r="X199" s="61">
        <v>4</v>
      </c>
      <c r="Y199" s="63">
        <f t="shared" si="87"/>
        <v>1</v>
      </c>
      <c r="Z199" s="61">
        <v>9</v>
      </c>
      <c r="AA199" s="63">
        <f t="shared" si="88"/>
        <v>1</v>
      </c>
      <c r="AB199" s="61">
        <v>4</v>
      </c>
      <c r="AC199" s="63">
        <f t="shared" si="89"/>
        <v>1</v>
      </c>
      <c r="AD199" s="64">
        <v>0</v>
      </c>
      <c r="AE199" s="65">
        <f t="shared" si="90"/>
        <v>0</v>
      </c>
      <c r="AF199" s="64">
        <v>0</v>
      </c>
      <c r="AG199" s="65">
        <f t="shared" si="91"/>
        <v>0</v>
      </c>
      <c r="AH199" s="64">
        <v>0</v>
      </c>
      <c r="AI199" s="65">
        <f t="shared" si="92"/>
        <v>0</v>
      </c>
      <c r="AJ199" s="64"/>
      <c r="AK199" s="65">
        <f t="shared" si="93"/>
        <v>0</v>
      </c>
      <c r="AL199" s="64"/>
      <c r="AM199" s="65">
        <f t="shared" si="94"/>
        <v>0</v>
      </c>
      <c r="AN199" s="64"/>
      <c r="AO199" s="65">
        <f t="shared" si="95"/>
        <v>0</v>
      </c>
      <c r="AP199" s="66">
        <f t="shared" si="96"/>
        <v>41</v>
      </c>
      <c r="AQ199" s="66">
        <f t="shared" si="97"/>
        <v>9</v>
      </c>
      <c r="AR199" s="56">
        <v>1</v>
      </c>
      <c r="AS199" s="56"/>
      <c r="AT199" s="56">
        <v>2</v>
      </c>
      <c r="AU199" s="67">
        <f t="shared" si="98"/>
        <v>3</v>
      </c>
      <c r="AV199" s="68">
        <f t="shared" si="99"/>
        <v>1</v>
      </c>
      <c r="AW199" s="68">
        <f t="shared" si="100"/>
        <v>0</v>
      </c>
      <c r="AX199" s="14">
        <f t="shared" si="120"/>
        <v>6</v>
      </c>
      <c r="AY199" s="67">
        <f t="shared" si="102"/>
        <v>7</v>
      </c>
      <c r="AZ199" s="69">
        <f t="shared" si="103"/>
        <v>0</v>
      </c>
      <c r="BA199" s="69">
        <f t="shared" si="104"/>
        <v>0</v>
      </c>
      <c r="BB199" s="69">
        <f t="shared" si="105"/>
        <v>-4</v>
      </c>
      <c r="BC199" s="67">
        <f t="shared" si="106"/>
        <v>-4</v>
      </c>
      <c r="BD199" s="70">
        <f t="shared" si="107"/>
        <v>-57.142857142857139</v>
      </c>
      <c r="BE199" s="70">
        <f t="shared" si="108"/>
        <v>-66.666666666666657</v>
      </c>
      <c r="BF199" s="71"/>
      <c r="BG199" s="71"/>
      <c r="BH199" s="71"/>
      <c r="BI199" s="54">
        <f t="shared" si="109"/>
        <v>0</v>
      </c>
      <c r="BJ199" s="18">
        <f t="shared" si="110"/>
        <v>3</v>
      </c>
      <c r="BK199" s="18"/>
      <c r="BL199" s="18">
        <f t="shared" si="111"/>
        <v>3</v>
      </c>
      <c r="BM199" s="18">
        <f t="shared" si="112"/>
        <v>-4</v>
      </c>
      <c r="BN199" s="18">
        <f t="shared" si="113"/>
        <v>-57.142857142857139</v>
      </c>
      <c r="BO199" s="73"/>
      <c r="BP199" s="55"/>
      <c r="BQ199" s="74">
        <v>1</v>
      </c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60"/>
      <c r="CV199" s="56">
        <f>BC199+BQ199</f>
        <v>-3</v>
      </c>
      <c r="CW199" s="173">
        <f t="shared" si="114"/>
        <v>-42.857142857142854</v>
      </c>
      <c r="CX199" s="60"/>
      <c r="CY199" s="60"/>
      <c r="CZ199" s="60"/>
      <c r="DA199" s="60"/>
      <c r="DB199" s="60"/>
      <c r="DC199" s="75"/>
      <c r="DD199" s="60"/>
      <c r="DE199" s="75"/>
      <c r="DF199" s="60"/>
      <c r="DG199" s="60"/>
      <c r="DH199" s="60"/>
      <c r="DI199" s="60"/>
      <c r="DK199" s="3">
        <v>1</v>
      </c>
      <c r="DM199" s="3">
        <v>2</v>
      </c>
      <c r="DN199" s="3">
        <v>3</v>
      </c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</row>
    <row r="200" spans="1:161" s="3" customFormat="1">
      <c r="A200" s="56">
        <v>21</v>
      </c>
      <c r="B200" s="58">
        <v>80030258</v>
      </c>
      <c r="C200" s="59" t="s">
        <v>385</v>
      </c>
      <c r="D200" s="75" t="s">
        <v>383</v>
      </c>
      <c r="E200" s="60" t="s">
        <v>373</v>
      </c>
      <c r="F200" s="60" t="s">
        <v>106</v>
      </c>
      <c r="G200" s="60" t="s">
        <v>107</v>
      </c>
      <c r="H200" s="60" t="s">
        <v>108</v>
      </c>
      <c r="I200" s="56">
        <v>50</v>
      </c>
      <c r="J200" s="56" t="s">
        <v>116</v>
      </c>
      <c r="K200" s="56" t="s">
        <v>110</v>
      </c>
      <c r="L200" s="61">
        <v>0</v>
      </c>
      <c r="M200" s="62">
        <f t="shared" si="81"/>
        <v>0</v>
      </c>
      <c r="N200" s="61">
        <v>6</v>
      </c>
      <c r="O200" s="62">
        <f t="shared" si="82"/>
        <v>1</v>
      </c>
      <c r="P200" s="61">
        <v>2</v>
      </c>
      <c r="Q200" s="62">
        <f t="shared" si="83"/>
        <v>1</v>
      </c>
      <c r="R200" s="61">
        <v>9</v>
      </c>
      <c r="S200" s="63">
        <f t="shared" si="84"/>
        <v>1</v>
      </c>
      <c r="T200" s="61">
        <v>3</v>
      </c>
      <c r="U200" s="63">
        <f t="shared" si="85"/>
        <v>1</v>
      </c>
      <c r="V200" s="61">
        <v>8</v>
      </c>
      <c r="W200" s="63">
        <f t="shared" si="86"/>
        <v>1</v>
      </c>
      <c r="X200" s="61">
        <v>6</v>
      </c>
      <c r="Y200" s="63">
        <f t="shared" si="87"/>
        <v>1</v>
      </c>
      <c r="Z200" s="61">
        <v>2</v>
      </c>
      <c r="AA200" s="63">
        <f t="shared" si="88"/>
        <v>1</v>
      </c>
      <c r="AB200" s="61">
        <v>5</v>
      </c>
      <c r="AC200" s="63">
        <f t="shared" si="89"/>
        <v>1</v>
      </c>
      <c r="AD200" s="64">
        <v>0</v>
      </c>
      <c r="AE200" s="65">
        <f t="shared" si="90"/>
        <v>0</v>
      </c>
      <c r="AF200" s="64">
        <v>0</v>
      </c>
      <c r="AG200" s="65">
        <f t="shared" si="91"/>
        <v>0</v>
      </c>
      <c r="AH200" s="64">
        <v>0</v>
      </c>
      <c r="AI200" s="65">
        <f t="shared" si="92"/>
        <v>0</v>
      </c>
      <c r="AJ200" s="64"/>
      <c r="AK200" s="65">
        <f t="shared" si="93"/>
        <v>0</v>
      </c>
      <c r="AL200" s="64"/>
      <c r="AM200" s="65">
        <f t="shared" si="94"/>
        <v>0</v>
      </c>
      <c r="AN200" s="64"/>
      <c r="AO200" s="65">
        <f t="shared" si="95"/>
        <v>0</v>
      </c>
      <c r="AP200" s="66">
        <f t="shared" si="96"/>
        <v>41</v>
      </c>
      <c r="AQ200" s="66">
        <f t="shared" si="97"/>
        <v>8</v>
      </c>
      <c r="AR200" s="56">
        <v>1</v>
      </c>
      <c r="AS200" s="56"/>
      <c r="AT200" s="56">
        <v>2</v>
      </c>
      <c r="AU200" s="67">
        <f t="shared" si="98"/>
        <v>3</v>
      </c>
      <c r="AV200" s="68">
        <f t="shared" si="99"/>
        <v>1</v>
      </c>
      <c r="AW200" s="68">
        <f t="shared" si="100"/>
        <v>0</v>
      </c>
      <c r="AX200" s="14">
        <f t="shared" si="120"/>
        <v>6</v>
      </c>
      <c r="AY200" s="67">
        <f t="shared" si="102"/>
        <v>7</v>
      </c>
      <c r="AZ200" s="69">
        <f t="shared" si="103"/>
        <v>0</v>
      </c>
      <c r="BA200" s="69">
        <f t="shared" si="104"/>
        <v>0</v>
      </c>
      <c r="BB200" s="69">
        <f t="shared" si="105"/>
        <v>-4</v>
      </c>
      <c r="BC200" s="67">
        <f t="shared" si="106"/>
        <v>-4</v>
      </c>
      <c r="BD200" s="70">
        <f t="shared" si="107"/>
        <v>-57.142857142857139</v>
      </c>
      <c r="BE200" s="70">
        <f t="shared" si="108"/>
        <v>-66.666666666666657</v>
      </c>
      <c r="BF200" s="71"/>
      <c r="BG200" s="71"/>
      <c r="BH200" s="71">
        <v>1</v>
      </c>
      <c r="BI200" s="54">
        <f t="shared" si="109"/>
        <v>1</v>
      </c>
      <c r="BJ200" s="18">
        <f t="shared" si="110"/>
        <v>2</v>
      </c>
      <c r="BK200" s="18">
        <v>1</v>
      </c>
      <c r="BL200" s="18">
        <f t="shared" si="111"/>
        <v>3</v>
      </c>
      <c r="BM200" s="18">
        <f t="shared" si="112"/>
        <v>-4</v>
      </c>
      <c r="BN200" s="18">
        <f t="shared" si="113"/>
        <v>-57.142857142857139</v>
      </c>
      <c r="BO200" s="73"/>
      <c r="BP200" s="55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60">
        <v>1</v>
      </c>
      <c r="CV200" s="56">
        <f>BC200+CU200</f>
        <v>-3</v>
      </c>
      <c r="CW200" s="173">
        <f t="shared" si="114"/>
        <v>-42.857142857142854</v>
      </c>
      <c r="CX200" s="60"/>
      <c r="CY200" s="60"/>
      <c r="CZ200" s="60"/>
      <c r="DA200" s="60"/>
      <c r="DB200" s="60"/>
      <c r="DC200" s="75"/>
      <c r="DD200" s="60"/>
      <c r="DE200" s="75"/>
      <c r="DF200" s="60"/>
      <c r="DG200" s="60"/>
      <c r="DH200" s="60"/>
      <c r="DI200" s="60"/>
      <c r="DK200" s="3">
        <v>1</v>
      </c>
      <c r="DM200" s="3">
        <v>2</v>
      </c>
      <c r="DN200" s="3">
        <v>3</v>
      </c>
      <c r="DP200" s="85"/>
      <c r="DQ200" s="85"/>
      <c r="DR200" s="85"/>
      <c r="DS200" s="85"/>
      <c r="DT200" s="85"/>
      <c r="DU200" s="85"/>
      <c r="DV200" s="85"/>
      <c r="DW200" s="85"/>
      <c r="DX200" s="85"/>
      <c r="DY200" s="85"/>
      <c r="DZ200" s="85"/>
      <c r="EA200" s="85"/>
      <c r="EB200" s="85"/>
      <c r="EC200" s="85"/>
      <c r="ED200" s="85"/>
      <c r="EE200" s="85"/>
      <c r="EF200" s="85"/>
      <c r="EG200" s="85"/>
      <c r="EH200" s="85"/>
      <c r="EI200" s="85"/>
      <c r="EJ200" s="85"/>
      <c r="EK200" s="85"/>
      <c r="EL200" s="85"/>
      <c r="EM200" s="85"/>
      <c r="EN200" s="85"/>
      <c r="EO200" s="85"/>
      <c r="EP200" s="85"/>
      <c r="EQ200" s="85"/>
      <c r="ER200" s="85"/>
      <c r="ES200" s="85"/>
      <c r="ET200" s="85"/>
      <c r="EU200" s="85"/>
      <c r="EV200" s="85"/>
      <c r="EW200" s="85"/>
      <c r="EX200" s="85"/>
      <c r="EY200" s="85"/>
      <c r="EZ200" s="85"/>
      <c r="FA200" s="85"/>
      <c r="FB200" s="85"/>
      <c r="FC200" s="85"/>
    </row>
    <row r="201" spans="1:161" s="3" customFormat="1">
      <c r="A201" s="56">
        <v>95</v>
      </c>
      <c r="B201" s="58">
        <v>80030080</v>
      </c>
      <c r="C201" s="59" t="s">
        <v>198</v>
      </c>
      <c r="D201" s="75" t="s">
        <v>197</v>
      </c>
      <c r="E201" s="60" t="s">
        <v>153</v>
      </c>
      <c r="F201" s="60" t="s">
        <v>106</v>
      </c>
      <c r="G201" s="60" t="s">
        <v>107</v>
      </c>
      <c r="H201" s="60" t="s">
        <v>108</v>
      </c>
      <c r="I201" s="56">
        <v>45</v>
      </c>
      <c r="J201" s="56" t="s">
        <v>116</v>
      </c>
      <c r="K201" s="56" t="s">
        <v>110</v>
      </c>
      <c r="L201" s="61">
        <v>0</v>
      </c>
      <c r="M201" s="62">
        <f t="shared" si="81"/>
        <v>0</v>
      </c>
      <c r="N201" s="61">
        <v>4</v>
      </c>
      <c r="O201" s="62">
        <f t="shared" si="82"/>
        <v>1</v>
      </c>
      <c r="P201" s="61">
        <v>2</v>
      </c>
      <c r="Q201" s="62">
        <f t="shared" si="83"/>
        <v>1</v>
      </c>
      <c r="R201" s="61">
        <v>2</v>
      </c>
      <c r="S201" s="63">
        <f t="shared" si="84"/>
        <v>1</v>
      </c>
      <c r="T201" s="61">
        <v>4</v>
      </c>
      <c r="U201" s="63">
        <f t="shared" si="85"/>
        <v>1</v>
      </c>
      <c r="V201" s="61">
        <v>5</v>
      </c>
      <c r="W201" s="63">
        <f t="shared" si="86"/>
        <v>1</v>
      </c>
      <c r="X201" s="61">
        <v>11</v>
      </c>
      <c r="Y201" s="63">
        <f t="shared" si="87"/>
        <v>1</v>
      </c>
      <c r="Z201" s="61">
        <v>8</v>
      </c>
      <c r="AA201" s="63">
        <f t="shared" si="88"/>
        <v>1</v>
      </c>
      <c r="AB201" s="61">
        <v>5</v>
      </c>
      <c r="AC201" s="63">
        <f t="shared" si="89"/>
        <v>1</v>
      </c>
      <c r="AD201" s="64">
        <v>0</v>
      </c>
      <c r="AE201" s="65">
        <f t="shared" si="90"/>
        <v>0</v>
      </c>
      <c r="AF201" s="64">
        <v>0</v>
      </c>
      <c r="AG201" s="65">
        <f t="shared" si="91"/>
        <v>0</v>
      </c>
      <c r="AH201" s="64">
        <v>0</v>
      </c>
      <c r="AI201" s="65">
        <f t="shared" si="92"/>
        <v>0</v>
      </c>
      <c r="AJ201" s="64"/>
      <c r="AK201" s="65">
        <f t="shared" si="93"/>
        <v>0</v>
      </c>
      <c r="AL201" s="64"/>
      <c r="AM201" s="65">
        <f t="shared" si="94"/>
        <v>0</v>
      </c>
      <c r="AN201" s="64"/>
      <c r="AO201" s="65">
        <f t="shared" si="95"/>
        <v>0</v>
      </c>
      <c r="AP201" s="66">
        <f t="shared" si="96"/>
        <v>41</v>
      </c>
      <c r="AQ201" s="66">
        <f t="shared" si="97"/>
        <v>8</v>
      </c>
      <c r="AR201" s="56">
        <v>1</v>
      </c>
      <c r="AS201" s="56"/>
      <c r="AT201" s="56">
        <v>4</v>
      </c>
      <c r="AU201" s="67">
        <f t="shared" si="98"/>
        <v>5</v>
      </c>
      <c r="AV201" s="68">
        <f t="shared" si="99"/>
        <v>1</v>
      </c>
      <c r="AW201" s="68">
        <f t="shared" si="100"/>
        <v>0</v>
      </c>
      <c r="AX201" s="14">
        <f t="shared" si="120"/>
        <v>6</v>
      </c>
      <c r="AY201" s="67">
        <f t="shared" si="102"/>
        <v>7</v>
      </c>
      <c r="AZ201" s="69">
        <f t="shared" si="103"/>
        <v>0</v>
      </c>
      <c r="BA201" s="69">
        <f t="shared" si="104"/>
        <v>0</v>
      </c>
      <c r="BB201" s="69">
        <f t="shared" si="105"/>
        <v>-2</v>
      </c>
      <c r="BC201" s="67">
        <f t="shared" si="106"/>
        <v>-2</v>
      </c>
      <c r="BD201" s="70">
        <f t="shared" si="107"/>
        <v>-28.571428571428569</v>
      </c>
      <c r="BE201" s="70">
        <f t="shared" si="108"/>
        <v>-33.333333333333329</v>
      </c>
      <c r="BF201" s="71"/>
      <c r="BG201" s="71"/>
      <c r="BH201" s="71"/>
      <c r="BI201" s="54">
        <f t="shared" si="109"/>
        <v>0</v>
      </c>
      <c r="BJ201" s="18">
        <f t="shared" si="110"/>
        <v>5</v>
      </c>
      <c r="BK201" s="18"/>
      <c r="BL201" s="18">
        <f t="shared" si="111"/>
        <v>5</v>
      </c>
      <c r="BM201" s="18">
        <f t="shared" si="112"/>
        <v>-2</v>
      </c>
      <c r="BN201" s="18">
        <f t="shared" si="113"/>
        <v>-28.571428571428569</v>
      </c>
      <c r="BO201" s="73"/>
      <c r="BP201" s="55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60"/>
      <c r="CV201" s="56">
        <f>BC201+BQ201</f>
        <v>-2</v>
      </c>
      <c r="CW201" s="173">
        <f t="shared" si="114"/>
        <v>-28.571428571428569</v>
      </c>
      <c r="CX201" s="60"/>
      <c r="CY201" s="60"/>
      <c r="CZ201" s="60"/>
      <c r="DA201" s="60"/>
      <c r="DB201" s="60"/>
      <c r="DC201" s="75"/>
      <c r="DD201" s="60"/>
      <c r="DE201" s="75"/>
      <c r="DF201" s="60"/>
      <c r="DG201" s="60"/>
      <c r="DH201" s="60"/>
      <c r="DI201" s="60"/>
      <c r="DK201" s="3">
        <v>1</v>
      </c>
      <c r="DM201" s="3">
        <v>4</v>
      </c>
      <c r="DN201" s="3">
        <v>5</v>
      </c>
      <c r="DP201" s="85"/>
      <c r="DQ201" s="85"/>
      <c r="DR201" s="85"/>
      <c r="DS201" s="85"/>
      <c r="DT201" s="85"/>
      <c r="DU201" s="85"/>
      <c r="DV201" s="85"/>
      <c r="DW201" s="85"/>
      <c r="DX201" s="85"/>
      <c r="DY201" s="85"/>
      <c r="DZ201" s="85"/>
      <c r="EA201" s="85"/>
      <c r="EB201" s="85"/>
      <c r="EC201" s="85"/>
      <c r="ED201" s="85"/>
      <c r="EE201" s="85"/>
      <c r="EF201" s="85"/>
      <c r="EG201" s="85"/>
      <c r="EH201" s="85"/>
      <c r="EI201" s="85"/>
      <c r="EJ201" s="85"/>
      <c r="EK201" s="85"/>
      <c r="EL201" s="85"/>
      <c r="EM201" s="85"/>
      <c r="EN201" s="85"/>
      <c r="EO201" s="85"/>
      <c r="EP201" s="85"/>
      <c r="EQ201" s="85"/>
      <c r="ER201" s="85"/>
      <c r="ES201" s="85"/>
      <c r="ET201" s="85"/>
      <c r="EU201" s="85"/>
      <c r="EV201" s="85"/>
      <c r="EW201" s="85"/>
      <c r="EX201" s="85"/>
      <c r="EY201" s="85"/>
      <c r="EZ201" s="85"/>
      <c r="FA201" s="85"/>
      <c r="FB201" s="85"/>
      <c r="FC201" s="85"/>
    </row>
    <row r="202" spans="1:161" s="3" customFormat="1">
      <c r="A202" s="56">
        <v>111</v>
      </c>
      <c r="B202" s="58">
        <v>80030048</v>
      </c>
      <c r="C202" s="59" t="s">
        <v>160</v>
      </c>
      <c r="D202" s="75" t="s">
        <v>158</v>
      </c>
      <c r="E202" s="60" t="s">
        <v>153</v>
      </c>
      <c r="F202" s="60" t="s">
        <v>106</v>
      </c>
      <c r="G202" s="60" t="s">
        <v>107</v>
      </c>
      <c r="H202" s="60" t="s">
        <v>108</v>
      </c>
      <c r="I202" s="56">
        <v>50</v>
      </c>
      <c r="J202" s="56" t="s">
        <v>116</v>
      </c>
      <c r="K202" s="56" t="s">
        <v>110</v>
      </c>
      <c r="L202" s="61">
        <v>5</v>
      </c>
      <c r="M202" s="62">
        <f t="shared" ref="M202:M231" si="121">IF(L202=0,0,IF(L202&lt;10,1,IF(MOD(L202,30)&lt;10,ROUNDDOWN(L202/30,0),ROUNDUP(L202/30,0))))</f>
        <v>1</v>
      </c>
      <c r="N202" s="61">
        <v>2</v>
      </c>
      <c r="O202" s="62">
        <f t="shared" ref="O202:O231" si="122">IF(N202=0,0,IF(N202&lt;10,1,IF(MOD(N202,30)&lt;10,ROUNDDOWN(N202/30,0),ROUNDUP(N202/30,0))))</f>
        <v>1</v>
      </c>
      <c r="P202" s="61">
        <v>4</v>
      </c>
      <c r="Q202" s="62">
        <f t="shared" ref="Q202:Q231" si="123">IF(P202=0,0,IF(P202&lt;10,1,IF(MOD(P202,30)&lt;10,ROUNDDOWN(P202/30,0),ROUNDUP(P202/30,0))))</f>
        <v>1</v>
      </c>
      <c r="R202" s="61">
        <v>2</v>
      </c>
      <c r="S202" s="63">
        <f t="shared" ref="S202:S231" si="124">IF(R202=0,0,IF(R202&lt;10,1,IF(MOD(R202,30)&lt;10,ROUNDDOWN(R202/30,0),ROUNDUP(R202/30,0))))</f>
        <v>1</v>
      </c>
      <c r="T202" s="61">
        <v>7</v>
      </c>
      <c r="U202" s="63">
        <f t="shared" ref="U202:U231" si="125">IF(T202=0,0,IF(T202&lt;10,1,IF(MOD(T202,30)&lt;10,ROUNDDOWN(T202/30,0),ROUNDUP(T202/30,0))))</f>
        <v>1</v>
      </c>
      <c r="V202" s="61">
        <v>3</v>
      </c>
      <c r="W202" s="63">
        <f t="shared" ref="W202:W231" si="126">IF(V202=0,0,IF(V202&lt;10,1,IF(MOD(V202,30)&lt;10,ROUNDDOWN(V202/30,0),ROUNDUP(V202/30,0))))</f>
        <v>1</v>
      </c>
      <c r="X202" s="61">
        <v>5</v>
      </c>
      <c r="Y202" s="63">
        <f t="shared" ref="Y202:Y231" si="127">IF(X202=0,0,IF(X202&lt;10,1,IF(MOD(X202,30)&lt;10,ROUNDDOWN(X202/30,0),ROUNDUP(X202/30,0))))</f>
        <v>1</v>
      </c>
      <c r="Z202" s="61">
        <v>7</v>
      </c>
      <c r="AA202" s="63">
        <f t="shared" ref="AA202:AA231" si="128">IF(Z202=0,0,IF(Z202&lt;10,1,IF(MOD(Z202,30)&lt;10,ROUNDDOWN(Z202/30,0),ROUNDUP(Z202/30,0))))</f>
        <v>1</v>
      </c>
      <c r="AB202" s="61">
        <v>4</v>
      </c>
      <c r="AC202" s="63">
        <f t="shared" ref="AC202:AC231" si="129">IF(AB202=0,0,IF(AB202&lt;10,1,IF(MOD(AB202,30)&lt;10,ROUNDDOWN(AB202/30,0),ROUNDUP(AB202/30,0))))</f>
        <v>1</v>
      </c>
      <c r="AD202" s="64">
        <v>0</v>
      </c>
      <c r="AE202" s="65">
        <f t="shared" ref="AE202:AE231" si="130">IF(AD202=0,0,IF(AD202&lt;10,1,IF(MOD(AD202,35)&lt;10,ROUNDDOWN(AD202/35,0),ROUNDUP(AD202/35,0))))</f>
        <v>0</v>
      </c>
      <c r="AF202" s="64">
        <v>0</v>
      </c>
      <c r="AG202" s="65">
        <f t="shared" ref="AG202:AG231" si="131">IF(AF202=0,0,IF(AF202&lt;10,1,IF(MOD(AF202,35)&lt;10,ROUNDDOWN(AF202/35,0),ROUNDUP(AF202/35,0))))</f>
        <v>0</v>
      </c>
      <c r="AH202" s="64">
        <v>0</v>
      </c>
      <c r="AI202" s="65">
        <f t="shared" ref="AI202:AI231" si="132">IF(AH202=0,0,IF(AH202&lt;10,1,IF(MOD(AH202,35)&lt;10,ROUNDDOWN(AH202/35,0),ROUNDUP(AH202/35,0))))</f>
        <v>0</v>
      </c>
      <c r="AJ202" s="64"/>
      <c r="AK202" s="65">
        <f t="shared" ref="AK202:AK231" si="133">IF(AJ202=0,0,IF(AJ202&lt;10,1,IF(MOD(AJ202,35)&lt;10,ROUNDDOWN(AJ202/35,0),ROUNDUP(AJ202/35,0))))</f>
        <v>0</v>
      </c>
      <c r="AL202" s="64"/>
      <c r="AM202" s="65">
        <f t="shared" ref="AM202:AM231" si="134">IF(AL202=0,0,IF(AL202&lt;10,1,IF(MOD(AL202,35)&lt;10,ROUNDDOWN(AL202/35,0),ROUNDUP(AL202/35,0))))</f>
        <v>0</v>
      </c>
      <c r="AN202" s="64"/>
      <c r="AO202" s="65">
        <f t="shared" ref="AO202:AO231" si="135">IF(AN202=0,0,IF(AN202&lt;10,1,IF(MOD(AN202,35)&lt;10,ROUNDDOWN(AN202/35,0),ROUNDUP(AN202/35,0))))</f>
        <v>0</v>
      </c>
      <c r="AP202" s="66">
        <f t="shared" ref="AP202:AP231" si="136">SUM(L202+N202+P202+R202+T202+V202+X202+Z202+AB202+AD202+AF202+AH202+AJ202+AL202+AN202)</f>
        <v>39</v>
      </c>
      <c r="AQ202" s="66">
        <f t="shared" ref="AQ202:AQ231" si="137">SUM(M202+O202+Q202+S202+U202+W202+Y202+AA202+AC202+AE202+AG202+AI202+AK202+AM202+AO202)</f>
        <v>9</v>
      </c>
      <c r="AR202" s="56">
        <v>1</v>
      </c>
      <c r="AS202" s="56"/>
      <c r="AT202" s="56">
        <v>3</v>
      </c>
      <c r="AU202" s="67">
        <f t="shared" ref="AU202:AU231" si="138">SUM(AR202:AT202)</f>
        <v>4</v>
      </c>
      <c r="AV202" s="68">
        <f t="shared" ref="AV202:AV231" si="139">IF(AP202&lt;1,0,IF(OR(AND(K202="ป.ปกติ",AP202&lt;=40),K202=""),0,1))</f>
        <v>0</v>
      </c>
      <c r="AW202" s="68">
        <f t="shared" ref="AW202:AW231" si="140">IF(AP202&lt;=119,0,IF(AP202&lt;=719,1,IF(AP202&lt;=1079,2,IF(AP202&lt;=1679,3,4))))</f>
        <v>0</v>
      </c>
      <c r="AX202" s="14">
        <v>4</v>
      </c>
      <c r="AY202" s="67">
        <f t="shared" ref="AY202:AY231" si="141">SUM(AV202:AX202)</f>
        <v>4</v>
      </c>
      <c r="AZ202" s="69">
        <f t="shared" ref="AZ202:AZ231" si="142">SUM(AR202)-AV202</f>
        <v>1</v>
      </c>
      <c r="BA202" s="69">
        <f t="shared" ref="BA202:BA231" si="143">SUM(AS202)-AW202</f>
        <v>0</v>
      </c>
      <c r="BB202" s="69">
        <f t="shared" ref="BB202:BB231" si="144">SUM(AT202)-AX202</f>
        <v>-1</v>
      </c>
      <c r="BC202" s="67">
        <f t="shared" ref="BC202:BC231" si="145">SUM(AU202)-AY202</f>
        <v>0</v>
      </c>
      <c r="BD202" s="70">
        <f t="shared" ref="BD202:BD231" si="146">IFERROR(SUM(BC202)/AY202*100,0)</f>
        <v>0</v>
      </c>
      <c r="BE202" s="70">
        <f t="shared" ref="BE202:BE231" si="147">IFERROR(SUM(BB202)/AX202*100,0)</f>
        <v>-25</v>
      </c>
      <c r="BF202" s="71"/>
      <c r="BG202" s="71"/>
      <c r="BH202" s="71"/>
      <c r="BI202" s="54">
        <f t="shared" ref="BI202:BI231" si="148">SUM(BF202:BH202)</f>
        <v>0</v>
      </c>
      <c r="BJ202" s="18">
        <f t="shared" ref="BJ202:BJ231" si="149">AU202-BI202</f>
        <v>4</v>
      </c>
      <c r="BK202" s="18"/>
      <c r="BL202" s="18">
        <f t="shared" ref="BL202:BL231" si="150">BJ202+BK202</f>
        <v>4</v>
      </c>
      <c r="BM202" s="18">
        <f t="shared" ref="BM202:BM231" si="151">BL202-AY202</f>
        <v>0</v>
      </c>
      <c r="BN202" s="18">
        <f t="shared" ref="BN202:BN231" si="152">BM202/AY202*100</f>
        <v>0</v>
      </c>
      <c r="BO202" s="73"/>
      <c r="BP202" s="55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60">
        <v>1</v>
      </c>
      <c r="CV202" s="56">
        <f>BC202+CU202</f>
        <v>1</v>
      </c>
      <c r="CW202" s="173">
        <f t="shared" ref="CW202:CW231" si="153">CV202/AY202*100</f>
        <v>25</v>
      </c>
      <c r="CX202" s="60"/>
      <c r="CY202" s="60"/>
      <c r="CZ202" s="60"/>
      <c r="DA202" s="60"/>
      <c r="DB202" s="60"/>
      <c r="DC202" s="75"/>
      <c r="DD202" s="60"/>
      <c r="DE202" s="75"/>
      <c r="DF202" s="60"/>
      <c r="DG202" s="60"/>
      <c r="DH202" s="60"/>
      <c r="DI202" s="60"/>
      <c r="DK202" s="3">
        <v>1</v>
      </c>
      <c r="DM202" s="3">
        <v>2</v>
      </c>
      <c r="DN202" s="3">
        <v>3</v>
      </c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</row>
    <row r="203" spans="1:161" s="3" customFormat="1">
      <c r="A203" s="56">
        <v>122</v>
      </c>
      <c r="B203" s="58">
        <v>80030185</v>
      </c>
      <c r="C203" s="59" t="s">
        <v>303</v>
      </c>
      <c r="D203" s="75" t="s">
        <v>284</v>
      </c>
      <c r="E203" s="60" t="s">
        <v>284</v>
      </c>
      <c r="F203" s="60" t="s">
        <v>106</v>
      </c>
      <c r="G203" s="60" t="s">
        <v>107</v>
      </c>
      <c r="H203" s="60" t="s">
        <v>108</v>
      </c>
      <c r="I203" s="56">
        <v>30</v>
      </c>
      <c r="J203" s="56" t="s">
        <v>116</v>
      </c>
      <c r="K203" s="56" t="s">
        <v>110</v>
      </c>
      <c r="L203" s="61">
        <v>10</v>
      </c>
      <c r="M203" s="62">
        <f t="shared" si="121"/>
        <v>1</v>
      </c>
      <c r="N203" s="61">
        <v>1</v>
      </c>
      <c r="O203" s="62">
        <f t="shared" si="122"/>
        <v>1</v>
      </c>
      <c r="P203" s="61">
        <v>1</v>
      </c>
      <c r="Q203" s="62">
        <f t="shared" si="123"/>
        <v>1</v>
      </c>
      <c r="R203" s="61">
        <v>7</v>
      </c>
      <c r="S203" s="63">
        <f t="shared" si="124"/>
        <v>1</v>
      </c>
      <c r="T203" s="61">
        <v>4</v>
      </c>
      <c r="U203" s="63">
        <f t="shared" si="125"/>
        <v>1</v>
      </c>
      <c r="V203" s="61">
        <v>3</v>
      </c>
      <c r="W203" s="63">
        <f t="shared" si="126"/>
        <v>1</v>
      </c>
      <c r="X203" s="61">
        <v>3</v>
      </c>
      <c r="Y203" s="63">
        <f t="shared" si="127"/>
        <v>1</v>
      </c>
      <c r="Z203" s="61">
        <v>2</v>
      </c>
      <c r="AA203" s="63">
        <f t="shared" si="128"/>
        <v>1</v>
      </c>
      <c r="AB203" s="61">
        <v>4</v>
      </c>
      <c r="AC203" s="63">
        <f t="shared" si="129"/>
        <v>1</v>
      </c>
      <c r="AD203" s="64">
        <v>0</v>
      </c>
      <c r="AE203" s="65">
        <f t="shared" si="130"/>
        <v>0</v>
      </c>
      <c r="AF203" s="64">
        <v>0</v>
      </c>
      <c r="AG203" s="65">
        <f t="shared" si="131"/>
        <v>0</v>
      </c>
      <c r="AH203" s="64">
        <v>0</v>
      </c>
      <c r="AI203" s="65">
        <f t="shared" si="132"/>
        <v>0</v>
      </c>
      <c r="AJ203" s="64"/>
      <c r="AK203" s="65">
        <f t="shared" si="133"/>
        <v>0</v>
      </c>
      <c r="AL203" s="64"/>
      <c r="AM203" s="65">
        <f t="shared" si="134"/>
        <v>0</v>
      </c>
      <c r="AN203" s="64"/>
      <c r="AO203" s="65">
        <f t="shared" si="135"/>
        <v>0</v>
      </c>
      <c r="AP203" s="66">
        <f t="shared" si="136"/>
        <v>35</v>
      </c>
      <c r="AQ203" s="66">
        <f t="shared" si="137"/>
        <v>9</v>
      </c>
      <c r="AR203" s="56">
        <v>1</v>
      </c>
      <c r="AS203" s="56"/>
      <c r="AT203" s="56">
        <v>2</v>
      </c>
      <c r="AU203" s="67">
        <f t="shared" si="138"/>
        <v>3</v>
      </c>
      <c r="AV203" s="68">
        <f t="shared" si="139"/>
        <v>0</v>
      </c>
      <c r="AW203" s="68">
        <f t="shared" si="140"/>
        <v>0</v>
      </c>
      <c r="AX203" s="14">
        <v>4</v>
      </c>
      <c r="AY203" s="67">
        <f t="shared" si="141"/>
        <v>4</v>
      </c>
      <c r="AZ203" s="69">
        <f t="shared" si="142"/>
        <v>1</v>
      </c>
      <c r="BA203" s="69">
        <f t="shared" si="143"/>
        <v>0</v>
      </c>
      <c r="BB203" s="69">
        <f t="shared" si="144"/>
        <v>-2</v>
      </c>
      <c r="BC203" s="67">
        <f t="shared" si="145"/>
        <v>-1</v>
      </c>
      <c r="BD203" s="70">
        <f t="shared" si="146"/>
        <v>-25</v>
      </c>
      <c r="BE203" s="70">
        <f t="shared" si="147"/>
        <v>-50</v>
      </c>
      <c r="BF203" s="71"/>
      <c r="BG203" s="71"/>
      <c r="BH203" s="71"/>
      <c r="BI203" s="54">
        <f t="shared" si="148"/>
        <v>0</v>
      </c>
      <c r="BJ203" s="18">
        <f t="shared" si="149"/>
        <v>3</v>
      </c>
      <c r="BK203" s="18"/>
      <c r="BL203" s="18">
        <f t="shared" si="150"/>
        <v>3</v>
      </c>
      <c r="BM203" s="18">
        <f t="shared" si="151"/>
        <v>-1</v>
      </c>
      <c r="BN203" s="18">
        <f t="shared" si="152"/>
        <v>-25</v>
      </c>
      <c r="BO203" s="73"/>
      <c r="BP203" s="55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60"/>
      <c r="CV203" s="56">
        <f>BC203+BQ203</f>
        <v>-1</v>
      </c>
      <c r="CW203" s="173">
        <f t="shared" si="153"/>
        <v>-25</v>
      </c>
      <c r="CX203" s="60"/>
      <c r="CY203" s="60"/>
      <c r="CZ203" s="60"/>
      <c r="DA203" s="60"/>
      <c r="DB203" s="60"/>
      <c r="DC203" s="75"/>
      <c r="DD203" s="60"/>
      <c r="DE203" s="75"/>
      <c r="DF203" s="60"/>
      <c r="DG203" s="60"/>
      <c r="DH203" s="60"/>
      <c r="DI203" s="60"/>
      <c r="DK203" s="3">
        <v>1</v>
      </c>
      <c r="DM203" s="3">
        <v>2</v>
      </c>
      <c r="DN203" s="3">
        <v>3</v>
      </c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</row>
    <row r="204" spans="1:161" s="3" customFormat="1">
      <c r="A204" s="56">
        <v>32</v>
      </c>
      <c r="B204" s="58">
        <v>80030107</v>
      </c>
      <c r="C204" s="59" t="s">
        <v>229</v>
      </c>
      <c r="D204" s="75" t="s">
        <v>223</v>
      </c>
      <c r="E204" s="60" t="s">
        <v>214</v>
      </c>
      <c r="F204" s="60" t="s">
        <v>106</v>
      </c>
      <c r="G204" s="60" t="s">
        <v>107</v>
      </c>
      <c r="H204" s="60" t="s">
        <v>108</v>
      </c>
      <c r="I204" s="56">
        <v>40</v>
      </c>
      <c r="J204" s="56" t="s">
        <v>116</v>
      </c>
      <c r="K204" s="56" t="s">
        <v>110</v>
      </c>
      <c r="L204" s="61">
        <v>0</v>
      </c>
      <c r="M204" s="62">
        <f t="shared" si="121"/>
        <v>0</v>
      </c>
      <c r="N204" s="61">
        <v>6</v>
      </c>
      <c r="O204" s="62">
        <f t="shared" si="122"/>
        <v>1</v>
      </c>
      <c r="P204" s="61">
        <v>6</v>
      </c>
      <c r="Q204" s="62">
        <f t="shared" si="123"/>
        <v>1</v>
      </c>
      <c r="R204" s="61">
        <v>3</v>
      </c>
      <c r="S204" s="63">
        <f t="shared" si="124"/>
        <v>1</v>
      </c>
      <c r="T204" s="61">
        <v>2</v>
      </c>
      <c r="U204" s="63">
        <f t="shared" si="125"/>
        <v>1</v>
      </c>
      <c r="V204" s="61">
        <v>4</v>
      </c>
      <c r="W204" s="63">
        <f t="shared" si="126"/>
        <v>1</v>
      </c>
      <c r="X204" s="61">
        <v>0</v>
      </c>
      <c r="Y204" s="63">
        <f t="shared" si="127"/>
        <v>0</v>
      </c>
      <c r="Z204" s="61">
        <v>7</v>
      </c>
      <c r="AA204" s="63">
        <f t="shared" si="128"/>
        <v>1</v>
      </c>
      <c r="AB204" s="61">
        <v>5</v>
      </c>
      <c r="AC204" s="63">
        <f t="shared" si="129"/>
        <v>1</v>
      </c>
      <c r="AD204" s="64">
        <v>0</v>
      </c>
      <c r="AE204" s="65">
        <f t="shared" si="130"/>
        <v>0</v>
      </c>
      <c r="AF204" s="64">
        <v>0</v>
      </c>
      <c r="AG204" s="65">
        <f t="shared" si="131"/>
        <v>0</v>
      </c>
      <c r="AH204" s="64">
        <v>0</v>
      </c>
      <c r="AI204" s="65">
        <f t="shared" si="132"/>
        <v>0</v>
      </c>
      <c r="AJ204" s="64"/>
      <c r="AK204" s="65">
        <f t="shared" si="133"/>
        <v>0</v>
      </c>
      <c r="AL204" s="64"/>
      <c r="AM204" s="65">
        <f t="shared" si="134"/>
        <v>0</v>
      </c>
      <c r="AN204" s="64"/>
      <c r="AO204" s="65">
        <f t="shared" si="135"/>
        <v>0</v>
      </c>
      <c r="AP204" s="66">
        <f t="shared" si="136"/>
        <v>33</v>
      </c>
      <c r="AQ204" s="66">
        <f t="shared" si="137"/>
        <v>7</v>
      </c>
      <c r="AR204" s="56">
        <v>1</v>
      </c>
      <c r="AS204" s="56"/>
      <c r="AT204" s="56">
        <v>1</v>
      </c>
      <c r="AU204" s="67">
        <f t="shared" si="138"/>
        <v>2</v>
      </c>
      <c r="AV204" s="68">
        <f t="shared" si="139"/>
        <v>0</v>
      </c>
      <c r="AW204" s="68">
        <f t="shared" si="140"/>
        <v>0</v>
      </c>
      <c r="AX204" s="14">
        <v>4</v>
      </c>
      <c r="AY204" s="67">
        <f t="shared" si="141"/>
        <v>4</v>
      </c>
      <c r="AZ204" s="69">
        <f t="shared" si="142"/>
        <v>1</v>
      </c>
      <c r="BA204" s="69">
        <f t="shared" si="143"/>
        <v>0</v>
      </c>
      <c r="BB204" s="69">
        <f t="shared" si="144"/>
        <v>-3</v>
      </c>
      <c r="BC204" s="67">
        <f t="shared" si="145"/>
        <v>-2</v>
      </c>
      <c r="BD204" s="70">
        <f t="shared" si="146"/>
        <v>-50</v>
      </c>
      <c r="BE204" s="70">
        <f t="shared" si="147"/>
        <v>-75</v>
      </c>
      <c r="BF204" s="71"/>
      <c r="BG204" s="71"/>
      <c r="BH204" s="71"/>
      <c r="BI204" s="54">
        <f t="shared" si="148"/>
        <v>0</v>
      </c>
      <c r="BJ204" s="18">
        <f t="shared" si="149"/>
        <v>2</v>
      </c>
      <c r="BK204" s="18"/>
      <c r="BL204" s="18">
        <f t="shared" si="150"/>
        <v>2</v>
      </c>
      <c r="BM204" s="18">
        <f t="shared" si="151"/>
        <v>-2</v>
      </c>
      <c r="BN204" s="18">
        <f t="shared" si="152"/>
        <v>-50</v>
      </c>
      <c r="BO204" s="73"/>
      <c r="BP204" s="55">
        <v>1</v>
      </c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60"/>
      <c r="CV204" s="171">
        <f>BC204+BP204</f>
        <v>-1</v>
      </c>
      <c r="CW204" s="173">
        <f t="shared" si="153"/>
        <v>-25</v>
      </c>
      <c r="CX204" s="60"/>
      <c r="CY204" s="60"/>
      <c r="CZ204" s="60"/>
      <c r="DA204" s="60"/>
      <c r="DB204" s="60"/>
      <c r="DC204" s="75">
        <v>1</v>
      </c>
      <c r="DD204" s="60"/>
      <c r="DE204" s="75"/>
      <c r="DF204" s="60"/>
      <c r="DG204" s="60"/>
      <c r="DH204" s="60"/>
      <c r="DI204" s="60"/>
      <c r="DK204" s="3">
        <v>1</v>
      </c>
      <c r="DM204" s="3">
        <v>1</v>
      </c>
      <c r="DN204" s="3">
        <v>2</v>
      </c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</row>
    <row r="205" spans="1:161" s="3" customFormat="1">
      <c r="A205" s="56">
        <v>115</v>
      </c>
      <c r="B205" s="58">
        <v>80030105</v>
      </c>
      <c r="C205" s="59" t="s">
        <v>226</v>
      </c>
      <c r="D205" s="75" t="s">
        <v>223</v>
      </c>
      <c r="E205" s="60" t="s">
        <v>214</v>
      </c>
      <c r="F205" s="60" t="s">
        <v>106</v>
      </c>
      <c r="G205" s="60" t="s">
        <v>107</v>
      </c>
      <c r="H205" s="60" t="s">
        <v>108</v>
      </c>
      <c r="I205" s="56">
        <v>32</v>
      </c>
      <c r="J205" s="56" t="s">
        <v>116</v>
      </c>
      <c r="K205" s="56" t="s">
        <v>110</v>
      </c>
      <c r="L205" s="61">
        <v>0</v>
      </c>
      <c r="M205" s="62">
        <f t="shared" si="121"/>
        <v>0</v>
      </c>
      <c r="N205" s="61">
        <v>3</v>
      </c>
      <c r="O205" s="62">
        <f t="shared" si="122"/>
        <v>1</v>
      </c>
      <c r="P205" s="61">
        <v>5</v>
      </c>
      <c r="Q205" s="62">
        <f t="shared" si="123"/>
        <v>1</v>
      </c>
      <c r="R205" s="61">
        <v>1</v>
      </c>
      <c r="S205" s="63">
        <f t="shared" si="124"/>
        <v>1</v>
      </c>
      <c r="T205" s="61">
        <v>6</v>
      </c>
      <c r="U205" s="63">
        <f t="shared" si="125"/>
        <v>1</v>
      </c>
      <c r="V205" s="61">
        <v>3</v>
      </c>
      <c r="W205" s="63">
        <f t="shared" si="126"/>
        <v>1</v>
      </c>
      <c r="X205" s="61">
        <v>3</v>
      </c>
      <c r="Y205" s="63">
        <f t="shared" si="127"/>
        <v>1</v>
      </c>
      <c r="Z205" s="61">
        <v>3</v>
      </c>
      <c r="AA205" s="63">
        <f t="shared" si="128"/>
        <v>1</v>
      </c>
      <c r="AB205" s="61">
        <v>9</v>
      </c>
      <c r="AC205" s="63">
        <f t="shared" si="129"/>
        <v>1</v>
      </c>
      <c r="AD205" s="64">
        <v>0</v>
      </c>
      <c r="AE205" s="65">
        <f t="shared" si="130"/>
        <v>0</v>
      </c>
      <c r="AF205" s="64">
        <v>0</v>
      </c>
      <c r="AG205" s="65">
        <f t="shared" si="131"/>
        <v>0</v>
      </c>
      <c r="AH205" s="64">
        <v>0</v>
      </c>
      <c r="AI205" s="65">
        <f t="shared" si="132"/>
        <v>0</v>
      </c>
      <c r="AJ205" s="64"/>
      <c r="AK205" s="65">
        <f t="shared" si="133"/>
        <v>0</v>
      </c>
      <c r="AL205" s="64"/>
      <c r="AM205" s="65">
        <f t="shared" si="134"/>
        <v>0</v>
      </c>
      <c r="AN205" s="64"/>
      <c r="AO205" s="65">
        <f t="shared" si="135"/>
        <v>0</v>
      </c>
      <c r="AP205" s="66">
        <f t="shared" si="136"/>
        <v>33</v>
      </c>
      <c r="AQ205" s="66">
        <f t="shared" si="137"/>
        <v>8</v>
      </c>
      <c r="AR205" s="56">
        <v>1</v>
      </c>
      <c r="AS205" s="56"/>
      <c r="AT205" s="56">
        <v>2</v>
      </c>
      <c r="AU205" s="67">
        <f t="shared" si="138"/>
        <v>3</v>
      </c>
      <c r="AV205" s="68">
        <f t="shared" si="139"/>
        <v>0</v>
      </c>
      <c r="AW205" s="68">
        <f t="shared" si="140"/>
        <v>0</v>
      </c>
      <c r="AX205" s="14">
        <v>4</v>
      </c>
      <c r="AY205" s="67">
        <f t="shared" si="141"/>
        <v>4</v>
      </c>
      <c r="AZ205" s="69">
        <f t="shared" si="142"/>
        <v>1</v>
      </c>
      <c r="BA205" s="69">
        <f t="shared" si="143"/>
        <v>0</v>
      </c>
      <c r="BB205" s="69">
        <f t="shared" si="144"/>
        <v>-2</v>
      </c>
      <c r="BC205" s="67">
        <f t="shared" si="145"/>
        <v>-1</v>
      </c>
      <c r="BD205" s="70">
        <f t="shared" si="146"/>
        <v>-25</v>
      </c>
      <c r="BE205" s="70">
        <f t="shared" si="147"/>
        <v>-50</v>
      </c>
      <c r="BF205" s="71"/>
      <c r="BG205" s="71"/>
      <c r="BH205" s="71"/>
      <c r="BI205" s="54">
        <f t="shared" si="148"/>
        <v>0</v>
      </c>
      <c r="BJ205" s="18">
        <f t="shared" si="149"/>
        <v>3</v>
      </c>
      <c r="BK205" s="18"/>
      <c r="BL205" s="18">
        <f t="shared" si="150"/>
        <v>3</v>
      </c>
      <c r="BM205" s="18">
        <f t="shared" si="151"/>
        <v>-1</v>
      </c>
      <c r="BN205" s="18">
        <f t="shared" si="152"/>
        <v>-25</v>
      </c>
      <c r="BO205" s="73"/>
      <c r="BP205" s="55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/>
      <c r="CV205" s="56">
        <f>BC205+BQ205</f>
        <v>-1</v>
      </c>
      <c r="CW205" s="173">
        <f t="shared" si="153"/>
        <v>-25</v>
      </c>
      <c r="CX205" s="60"/>
      <c r="CY205" s="60"/>
      <c r="CZ205" s="60"/>
      <c r="DA205" s="60"/>
      <c r="DB205" s="60"/>
      <c r="DC205" s="75">
        <v>1</v>
      </c>
      <c r="DD205" s="60"/>
      <c r="DE205" s="75">
        <v>2</v>
      </c>
      <c r="DF205" s="60"/>
      <c r="DG205" s="60"/>
      <c r="DH205" s="60"/>
      <c r="DI205" s="60"/>
      <c r="DK205" s="3">
        <v>1</v>
      </c>
      <c r="DM205" s="3">
        <v>2</v>
      </c>
      <c r="DN205" s="3">
        <v>3</v>
      </c>
      <c r="DO205" s="85"/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  <c r="FD205" s="85"/>
      <c r="FE205" s="85"/>
    </row>
    <row r="206" spans="1:161" s="3" customFormat="1">
      <c r="A206" s="56">
        <v>33</v>
      </c>
      <c r="B206" s="58">
        <v>80030132</v>
      </c>
      <c r="C206" s="59" t="s">
        <v>252</v>
      </c>
      <c r="D206" s="75" t="s">
        <v>253</v>
      </c>
      <c r="E206" s="60" t="s">
        <v>214</v>
      </c>
      <c r="F206" s="60" t="s">
        <v>106</v>
      </c>
      <c r="G206" s="60" t="s">
        <v>107</v>
      </c>
      <c r="H206" s="60" t="s">
        <v>108</v>
      </c>
      <c r="I206" s="56">
        <v>40</v>
      </c>
      <c r="J206" s="56" t="s">
        <v>116</v>
      </c>
      <c r="K206" s="56" t="s">
        <v>110</v>
      </c>
      <c r="L206" s="61">
        <v>0</v>
      </c>
      <c r="M206" s="62">
        <f t="shared" si="121"/>
        <v>0</v>
      </c>
      <c r="N206" s="61">
        <v>0</v>
      </c>
      <c r="O206" s="62">
        <f t="shared" si="122"/>
        <v>0</v>
      </c>
      <c r="P206" s="61">
        <v>1</v>
      </c>
      <c r="Q206" s="62">
        <f t="shared" si="123"/>
        <v>1</v>
      </c>
      <c r="R206" s="61">
        <v>9</v>
      </c>
      <c r="S206" s="63">
        <f t="shared" si="124"/>
        <v>1</v>
      </c>
      <c r="T206" s="61">
        <v>1</v>
      </c>
      <c r="U206" s="63">
        <f t="shared" si="125"/>
        <v>1</v>
      </c>
      <c r="V206" s="61">
        <v>2</v>
      </c>
      <c r="W206" s="63">
        <f t="shared" si="126"/>
        <v>1</v>
      </c>
      <c r="X206" s="61">
        <v>7</v>
      </c>
      <c r="Y206" s="63">
        <f t="shared" si="127"/>
        <v>1</v>
      </c>
      <c r="Z206" s="61">
        <v>9</v>
      </c>
      <c r="AA206" s="63">
        <f t="shared" si="128"/>
        <v>1</v>
      </c>
      <c r="AB206" s="61">
        <v>3</v>
      </c>
      <c r="AC206" s="63">
        <f t="shared" si="129"/>
        <v>1</v>
      </c>
      <c r="AD206" s="64">
        <v>0</v>
      </c>
      <c r="AE206" s="65">
        <f t="shared" si="130"/>
        <v>0</v>
      </c>
      <c r="AF206" s="64">
        <v>0</v>
      </c>
      <c r="AG206" s="65">
        <f t="shared" si="131"/>
        <v>0</v>
      </c>
      <c r="AH206" s="64">
        <v>0</v>
      </c>
      <c r="AI206" s="65">
        <f t="shared" si="132"/>
        <v>0</v>
      </c>
      <c r="AJ206" s="64"/>
      <c r="AK206" s="65">
        <f t="shared" si="133"/>
        <v>0</v>
      </c>
      <c r="AL206" s="64"/>
      <c r="AM206" s="65">
        <f t="shared" si="134"/>
        <v>0</v>
      </c>
      <c r="AN206" s="64"/>
      <c r="AO206" s="65">
        <f t="shared" si="135"/>
        <v>0</v>
      </c>
      <c r="AP206" s="66">
        <f t="shared" si="136"/>
        <v>32</v>
      </c>
      <c r="AQ206" s="66">
        <f t="shared" si="137"/>
        <v>7</v>
      </c>
      <c r="AR206" s="56">
        <v>1</v>
      </c>
      <c r="AS206" s="56"/>
      <c r="AT206" s="56">
        <v>1</v>
      </c>
      <c r="AU206" s="67">
        <f t="shared" si="138"/>
        <v>2</v>
      </c>
      <c r="AV206" s="68">
        <f t="shared" si="139"/>
        <v>0</v>
      </c>
      <c r="AW206" s="68">
        <f t="shared" si="140"/>
        <v>0</v>
      </c>
      <c r="AX206" s="14">
        <v>4</v>
      </c>
      <c r="AY206" s="67">
        <f t="shared" si="141"/>
        <v>4</v>
      </c>
      <c r="AZ206" s="69">
        <f t="shared" si="142"/>
        <v>1</v>
      </c>
      <c r="BA206" s="69">
        <f t="shared" si="143"/>
        <v>0</v>
      </c>
      <c r="BB206" s="69">
        <f t="shared" si="144"/>
        <v>-3</v>
      </c>
      <c r="BC206" s="67">
        <f t="shared" si="145"/>
        <v>-2</v>
      </c>
      <c r="BD206" s="70">
        <f t="shared" si="146"/>
        <v>-50</v>
      </c>
      <c r="BE206" s="70">
        <f t="shared" si="147"/>
        <v>-75</v>
      </c>
      <c r="BF206" s="71"/>
      <c r="BG206" s="71"/>
      <c r="BH206" s="71"/>
      <c r="BI206" s="54">
        <f t="shared" si="148"/>
        <v>0</v>
      </c>
      <c r="BJ206" s="18">
        <f t="shared" si="149"/>
        <v>2</v>
      </c>
      <c r="BK206" s="18"/>
      <c r="BL206" s="18">
        <f t="shared" si="150"/>
        <v>2</v>
      </c>
      <c r="BM206" s="18">
        <f t="shared" si="151"/>
        <v>-2</v>
      </c>
      <c r="BN206" s="18">
        <f t="shared" si="152"/>
        <v>-50</v>
      </c>
      <c r="BO206" s="73"/>
      <c r="BP206" s="55">
        <v>3</v>
      </c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/>
      <c r="CV206" s="171">
        <f>BC206+BP206</f>
        <v>1</v>
      </c>
      <c r="CW206" s="173">
        <f t="shared" si="153"/>
        <v>25</v>
      </c>
      <c r="CX206" s="60"/>
      <c r="CY206" s="60"/>
      <c r="CZ206" s="60"/>
      <c r="DA206" s="60"/>
      <c r="DB206" s="60"/>
      <c r="DC206" s="75">
        <v>1</v>
      </c>
      <c r="DD206" s="60"/>
      <c r="DE206" s="75"/>
      <c r="DF206" s="60"/>
      <c r="DG206" s="60"/>
      <c r="DH206" s="60"/>
      <c r="DI206" s="60"/>
      <c r="DK206" s="3">
        <v>1</v>
      </c>
      <c r="DM206" s="3">
        <v>1</v>
      </c>
      <c r="DN206" s="3">
        <v>2</v>
      </c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</row>
    <row r="207" spans="1:161" s="3" customFormat="1">
      <c r="A207" s="56">
        <v>119</v>
      </c>
      <c r="B207" s="58">
        <v>80030154</v>
      </c>
      <c r="C207" s="59" t="s">
        <v>272</v>
      </c>
      <c r="D207" s="75" t="s">
        <v>246</v>
      </c>
      <c r="E207" s="60" t="s">
        <v>214</v>
      </c>
      <c r="F207" s="60" t="s">
        <v>106</v>
      </c>
      <c r="G207" s="60" t="s">
        <v>107</v>
      </c>
      <c r="H207" s="60" t="s">
        <v>108</v>
      </c>
      <c r="I207" s="56">
        <v>15</v>
      </c>
      <c r="J207" s="56" t="s">
        <v>116</v>
      </c>
      <c r="K207" s="56" t="s">
        <v>110</v>
      </c>
      <c r="L207" s="61">
        <v>0</v>
      </c>
      <c r="M207" s="62">
        <f t="shared" si="121"/>
        <v>0</v>
      </c>
      <c r="N207" s="61">
        <v>4</v>
      </c>
      <c r="O207" s="62">
        <f t="shared" si="122"/>
        <v>1</v>
      </c>
      <c r="P207" s="61">
        <v>2</v>
      </c>
      <c r="Q207" s="62">
        <f t="shared" si="123"/>
        <v>1</v>
      </c>
      <c r="R207" s="61">
        <v>4</v>
      </c>
      <c r="S207" s="63">
        <f t="shared" si="124"/>
        <v>1</v>
      </c>
      <c r="T207" s="61">
        <v>9</v>
      </c>
      <c r="U207" s="63">
        <f t="shared" si="125"/>
        <v>1</v>
      </c>
      <c r="V207" s="61">
        <v>1</v>
      </c>
      <c r="W207" s="63">
        <f t="shared" si="126"/>
        <v>1</v>
      </c>
      <c r="X207" s="61">
        <v>5</v>
      </c>
      <c r="Y207" s="63">
        <f t="shared" si="127"/>
        <v>1</v>
      </c>
      <c r="Z207" s="61">
        <v>4</v>
      </c>
      <c r="AA207" s="63">
        <f t="shared" si="128"/>
        <v>1</v>
      </c>
      <c r="AB207" s="61">
        <v>3</v>
      </c>
      <c r="AC207" s="63">
        <f t="shared" si="129"/>
        <v>1</v>
      </c>
      <c r="AD207" s="64">
        <v>0</v>
      </c>
      <c r="AE207" s="65">
        <f t="shared" si="130"/>
        <v>0</v>
      </c>
      <c r="AF207" s="64">
        <v>0</v>
      </c>
      <c r="AG207" s="65">
        <f t="shared" si="131"/>
        <v>0</v>
      </c>
      <c r="AH207" s="64">
        <v>0</v>
      </c>
      <c r="AI207" s="65">
        <f t="shared" si="132"/>
        <v>0</v>
      </c>
      <c r="AJ207" s="64"/>
      <c r="AK207" s="65">
        <f t="shared" si="133"/>
        <v>0</v>
      </c>
      <c r="AL207" s="64"/>
      <c r="AM207" s="65">
        <f t="shared" si="134"/>
        <v>0</v>
      </c>
      <c r="AN207" s="64"/>
      <c r="AO207" s="65">
        <f t="shared" si="135"/>
        <v>0</v>
      </c>
      <c r="AP207" s="66">
        <f t="shared" si="136"/>
        <v>32</v>
      </c>
      <c r="AQ207" s="66">
        <f t="shared" si="137"/>
        <v>8</v>
      </c>
      <c r="AR207" s="56">
        <v>1</v>
      </c>
      <c r="AS207" s="56"/>
      <c r="AT207" s="56">
        <v>2</v>
      </c>
      <c r="AU207" s="67">
        <f t="shared" si="138"/>
        <v>3</v>
      </c>
      <c r="AV207" s="68">
        <f t="shared" si="139"/>
        <v>0</v>
      </c>
      <c r="AW207" s="68">
        <f t="shared" si="140"/>
        <v>0</v>
      </c>
      <c r="AX207" s="14">
        <v>4</v>
      </c>
      <c r="AY207" s="67">
        <f t="shared" si="141"/>
        <v>4</v>
      </c>
      <c r="AZ207" s="69">
        <f t="shared" si="142"/>
        <v>1</v>
      </c>
      <c r="BA207" s="69">
        <f t="shared" si="143"/>
        <v>0</v>
      </c>
      <c r="BB207" s="69">
        <f t="shared" si="144"/>
        <v>-2</v>
      </c>
      <c r="BC207" s="67">
        <f t="shared" si="145"/>
        <v>-1</v>
      </c>
      <c r="BD207" s="70">
        <f t="shared" si="146"/>
        <v>-25</v>
      </c>
      <c r="BE207" s="70">
        <f t="shared" si="147"/>
        <v>-50</v>
      </c>
      <c r="BF207" s="71"/>
      <c r="BG207" s="71"/>
      <c r="BH207" s="71"/>
      <c r="BI207" s="54">
        <f t="shared" si="148"/>
        <v>0</v>
      </c>
      <c r="BJ207" s="18">
        <f t="shared" si="149"/>
        <v>3</v>
      </c>
      <c r="BK207" s="18"/>
      <c r="BL207" s="18">
        <f t="shared" si="150"/>
        <v>3</v>
      </c>
      <c r="BM207" s="18">
        <f t="shared" si="151"/>
        <v>-1</v>
      </c>
      <c r="BN207" s="18">
        <f t="shared" si="152"/>
        <v>-25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/>
      <c r="CV207" s="56">
        <f>BC207+BQ207</f>
        <v>-1</v>
      </c>
      <c r="CW207" s="173">
        <f t="shared" si="153"/>
        <v>-25</v>
      </c>
      <c r="CX207" s="60"/>
      <c r="CY207" s="60"/>
      <c r="CZ207" s="60"/>
      <c r="DA207" s="60"/>
      <c r="DB207" s="60"/>
      <c r="DC207" s="75"/>
      <c r="DD207" s="60"/>
      <c r="DE207" s="75"/>
      <c r="DF207" s="60"/>
      <c r="DG207" s="60"/>
      <c r="DH207" s="60"/>
      <c r="DI207" s="60"/>
      <c r="DK207" s="3">
        <v>1</v>
      </c>
      <c r="DM207" s="3">
        <v>2</v>
      </c>
      <c r="DN207" s="3">
        <v>3</v>
      </c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</row>
    <row r="208" spans="1:161" s="3" customFormat="1">
      <c r="A208" s="56">
        <v>198</v>
      </c>
      <c r="B208" s="58">
        <v>80030102</v>
      </c>
      <c r="C208" s="59" t="s">
        <v>222</v>
      </c>
      <c r="D208" s="75" t="s">
        <v>223</v>
      </c>
      <c r="E208" s="60" t="s">
        <v>214</v>
      </c>
      <c r="F208" s="60" t="s">
        <v>106</v>
      </c>
      <c r="G208" s="60" t="s">
        <v>107</v>
      </c>
      <c r="H208" s="60" t="s">
        <v>108</v>
      </c>
      <c r="I208" s="56">
        <v>24</v>
      </c>
      <c r="J208" s="56" t="s">
        <v>116</v>
      </c>
      <c r="K208" s="56" t="s">
        <v>110</v>
      </c>
      <c r="L208" s="61">
        <v>0</v>
      </c>
      <c r="M208" s="62">
        <f t="shared" si="121"/>
        <v>0</v>
      </c>
      <c r="N208" s="61">
        <v>1</v>
      </c>
      <c r="O208" s="62">
        <f t="shared" si="122"/>
        <v>1</v>
      </c>
      <c r="P208" s="61">
        <v>5</v>
      </c>
      <c r="Q208" s="62">
        <f t="shared" si="123"/>
        <v>1</v>
      </c>
      <c r="R208" s="61">
        <v>4</v>
      </c>
      <c r="S208" s="63">
        <f t="shared" si="124"/>
        <v>1</v>
      </c>
      <c r="T208" s="61">
        <v>4</v>
      </c>
      <c r="U208" s="63">
        <f t="shared" si="125"/>
        <v>1</v>
      </c>
      <c r="V208" s="61">
        <v>2</v>
      </c>
      <c r="W208" s="63">
        <f t="shared" si="126"/>
        <v>1</v>
      </c>
      <c r="X208" s="61">
        <v>4</v>
      </c>
      <c r="Y208" s="63">
        <f t="shared" si="127"/>
        <v>1</v>
      </c>
      <c r="Z208" s="61">
        <v>5</v>
      </c>
      <c r="AA208" s="63">
        <f t="shared" si="128"/>
        <v>1</v>
      </c>
      <c r="AB208" s="61">
        <v>7</v>
      </c>
      <c r="AC208" s="63">
        <f t="shared" si="129"/>
        <v>1</v>
      </c>
      <c r="AD208" s="64">
        <v>0</v>
      </c>
      <c r="AE208" s="65">
        <f t="shared" si="130"/>
        <v>0</v>
      </c>
      <c r="AF208" s="64">
        <v>0</v>
      </c>
      <c r="AG208" s="65">
        <f t="shared" si="131"/>
        <v>0</v>
      </c>
      <c r="AH208" s="64">
        <v>0</v>
      </c>
      <c r="AI208" s="65">
        <f t="shared" si="132"/>
        <v>0</v>
      </c>
      <c r="AJ208" s="64"/>
      <c r="AK208" s="65">
        <f t="shared" si="133"/>
        <v>0</v>
      </c>
      <c r="AL208" s="64"/>
      <c r="AM208" s="65">
        <f t="shared" si="134"/>
        <v>0</v>
      </c>
      <c r="AN208" s="64"/>
      <c r="AO208" s="65">
        <f t="shared" si="135"/>
        <v>0</v>
      </c>
      <c r="AP208" s="66">
        <f t="shared" si="136"/>
        <v>32</v>
      </c>
      <c r="AQ208" s="66">
        <f t="shared" si="137"/>
        <v>8</v>
      </c>
      <c r="AR208" s="56">
        <v>1</v>
      </c>
      <c r="AS208" s="56"/>
      <c r="AT208" s="56">
        <v>3</v>
      </c>
      <c r="AU208" s="67">
        <f t="shared" si="138"/>
        <v>4</v>
      </c>
      <c r="AV208" s="68">
        <f t="shared" si="139"/>
        <v>0</v>
      </c>
      <c r="AW208" s="68">
        <f t="shared" si="140"/>
        <v>0</v>
      </c>
      <c r="AX208" s="14">
        <v>4</v>
      </c>
      <c r="AY208" s="67">
        <f t="shared" si="141"/>
        <v>4</v>
      </c>
      <c r="AZ208" s="69">
        <f t="shared" si="142"/>
        <v>1</v>
      </c>
      <c r="BA208" s="69">
        <f t="shared" si="143"/>
        <v>0</v>
      </c>
      <c r="BB208" s="69">
        <f t="shared" si="144"/>
        <v>-1</v>
      </c>
      <c r="BC208" s="67">
        <f t="shared" si="145"/>
        <v>0</v>
      </c>
      <c r="BD208" s="70">
        <f t="shared" si="146"/>
        <v>0</v>
      </c>
      <c r="BE208" s="70">
        <f t="shared" si="147"/>
        <v>-25</v>
      </c>
      <c r="BF208" s="71"/>
      <c r="BG208" s="71"/>
      <c r="BH208" s="71"/>
      <c r="BI208" s="54">
        <f t="shared" si="148"/>
        <v>0</v>
      </c>
      <c r="BJ208" s="18">
        <f t="shared" si="149"/>
        <v>4</v>
      </c>
      <c r="BK208" s="18"/>
      <c r="BL208" s="18">
        <f t="shared" si="150"/>
        <v>4</v>
      </c>
      <c r="BM208" s="18">
        <f t="shared" si="151"/>
        <v>0</v>
      </c>
      <c r="BN208" s="18">
        <f t="shared" si="152"/>
        <v>0</v>
      </c>
      <c r="BO208" s="73"/>
      <c r="BP208" s="55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/>
      <c r="CV208" s="56">
        <f>BC208+BQ208</f>
        <v>0</v>
      </c>
      <c r="CW208" s="173">
        <f t="shared" si="153"/>
        <v>0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K208" s="3">
        <v>1</v>
      </c>
      <c r="DM208" s="3">
        <v>3</v>
      </c>
      <c r="DN208" s="3">
        <v>4</v>
      </c>
      <c r="DO208" s="85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  <c r="FD208" s="85"/>
      <c r="FE208" s="85"/>
    </row>
    <row r="209" spans="1:161" s="3" customFormat="1">
      <c r="A209" s="56">
        <v>127</v>
      </c>
      <c r="B209" s="58">
        <v>80030224</v>
      </c>
      <c r="C209" s="59" t="s">
        <v>343</v>
      </c>
      <c r="D209" s="75" t="s">
        <v>344</v>
      </c>
      <c r="E209" s="60" t="s">
        <v>324</v>
      </c>
      <c r="F209" s="60" t="s">
        <v>106</v>
      </c>
      <c r="G209" s="60" t="s">
        <v>107</v>
      </c>
      <c r="H209" s="60" t="s">
        <v>108</v>
      </c>
      <c r="I209" s="56">
        <v>43</v>
      </c>
      <c r="J209" s="56" t="s">
        <v>116</v>
      </c>
      <c r="K209" s="56" t="s">
        <v>110</v>
      </c>
      <c r="L209" s="61">
        <v>0</v>
      </c>
      <c r="M209" s="62">
        <f t="shared" si="121"/>
        <v>0</v>
      </c>
      <c r="N209" s="61">
        <v>0</v>
      </c>
      <c r="O209" s="62">
        <f t="shared" si="122"/>
        <v>0</v>
      </c>
      <c r="P209" s="61">
        <v>6</v>
      </c>
      <c r="Q209" s="62">
        <f t="shared" si="123"/>
        <v>1</v>
      </c>
      <c r="R209" s="61">
        <v>3</v>
      </c>
      <c r="S209" s="63">
        <f t="shared" si="124"/>
        <v>1</v>
      </c>
      <c r="T209" s="61">
        <v>4</v>
      </c>
      <c r="U209" s="63">
        <f t="shared" si="125"/>
        <v>1</v>
      </c>
      <c r="V209" s="61">
        <v>5</v>
      </c>
      <c r="W209" s="63">
        <f t="shared" si="126"/>
        <v>1</v>
      </c>
      <c r="X209" s="61">
        <v>8</v>
      </c>
      <c r="Y209" s="63">
        <f t="shared" si="127"/>
        <v>1</v>
      </c>
      <c r="Z209" s="61">
        <v>4</v>
      </c>
      <c r="AA209" s="63">
        <f t="shared" si="128"/>
        <v>1</v>
      </c>
      <c r="AB209" s="61">
        <v>2</v>
      </c>
      <c r="AC209" s="63">
        <f t="shared" si="129"/>
        <v>1</v>
      </c>
      <c r="AD209" s="64">
        <v>0</v>
      </c>
      <c r="AE209" s="65">
        <f t="shared" si="130"/>
        <v>0</v>
      </c>
      <c r="AF209" s="64">
        <v>0</v>
      </c>
      <c r="AG209" s="65">
        <f t="shared" si="131"/>
        <v>0</v>
      </c>
      <c r="AH209" s="64">
        <v>0</v>
      </c>
      <c r="AI209" s="65">
        <f t="shared" si="132"/>
        <v>0</v>
      </c>
      <c r="AJ209" s="64"/>
      <c r="AK209" s="65">
        <f t="shared" si="133"/>
        <v>0</v>
      </c>
      <c r="AL209" s="64"/>
      <c r="AM209" s="65">
        <f t="shared" si="134"/>
        <v>0</v>
      </c>
      <c r="AN209" s="64"/>
      <c r="AO209" s="65">
        <f t="shared" si="135"/>
        <v>0</v>
      </c>
      <c r="AP209" s="66">
        <f t="shared" si="136"/>
        <v>32</v>
      </c>
      <c r="AQ209" s="66">
        <f t="shared" si="137"/>
        <v>7</v>
      </c>
      <c r="AR209" s="56">
        <v>1</v>
      </c>
      <c r="AS209" s="56"/>
      <c r="AT209" s="56">
        <v>2</v>
      </c>
      <c r="AU209" s="67">
        <f t="shared" si="138"/>
        <v>3</v>
      </c>
      <c r="AV209" s="68">
        <f t="shared" si="139"/>
        <v>0</v>
      </c>
      <c r="AW209" s="68">
        <f t="shared" si="140"/>
        <v>0</v>
      </c>
      <c r="AX209" s="14">
        <v>4</v>
      </c>
      <c r="AY209" s="67">
        <f t="shared" si="141"/>
        <v>4</v>
      </c>
      <c r="AZ209" s="69">
        <f t="shared" si="142"/>
        <v>1</v>
      </c>
      <c r="BA209" s="69">
        <f t="shared" si="143"/>
        <v>0</v>
      </c>
      <c r="BB209" s="69">
        <f t="shared" si="144"/>
        <v>-2</v>
      </c>
      <c r="BC209" s="67">
        <f t="shared" si="145"/>
        <v>-1</v>
      </c>
      <c r="BD209" s="70">
        <f t="shared" si="146"/>
        <v>-25</v>
      </c>
      <c r="BE209" s="70">
        <f t="shared" si="147"/>
        <v>-50</v>
      </c>
      <c r="BF209" s="71"/>
      <c r="BG209" s="71"/>
      <c r="BH209" s="71">
        <v>1</v>
      </c>
      <c r="BI209" s="54">
        <f t="shared" si="148"/>
        <v>1</v>
      </c>
      <c r="BJ209" s="18">
        <f t="shared" si="149"/>
        <v>2</v>
      </c>
      <c r="BK209" s="18"/>
      <c r="BL209" s="18">
        <f t="shared" si="150"/>
        <v>2</v>
      </c>
      <c r="BM209" s="18">
        <f t="shared" si="151"/>
        <v>-2</v>
      </c>
      <c r="BN209" s="18">
        <f t="shared" si="152"/>
        <v>-50</v>
      </c>
      <c r="BO209" s="73"/>
      <c r="BP209" s="55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60">
        <v>1</v>
      </c>
      <c r="CV209" s="56">
        <f>BC209+CU209</f>
        <v>0</v>
      </c>
      <c r="CW209" s="173">
        <f t="shared" si="153"/>
        <v>0</v>
      </c>
      <c r="CX209" s="60"/>
      <c r="CY209" s="60"/>
      <c r="CZ209" s="60"/>
      <c r="DA209" s="60"/>
      <c r="DB209" s="60"/>
      <c r="DC209" s="75"/>
      <c r="DD209" s="60"/>
      <c r="DE209" s="75"/>
      <c r="DF209" s="60"/>
      <c r="DG209" s="60"/>
      <c r="DH209" s="60"/>
      <c r="DI209" s="60"/>
      <c r="DK209" s="3">
        <v>1</v>
      </c>
      <c r="DM209" s="3">
        <v>3</v>
      </c>
      <c r="DN209" s="3">
        <v>4</v>
      </c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</row>
    <row r="210" spans="1:161" s="3" customFormat="1">
      <c r="A210" s="56">
        <v>128</v>
      </c>
      <c r="B210" s="58">
        <v>80030255</v>
      </c>
      <c r="C210" s="59" t="s">
        <v>381</v>
      </c>
      <c r="D210" s="75" t="s">
        <v>377</v>
      </c>
      <c r="E210" s="60" t="s">
        <v>373</v>
      </c>
      <c r="F210" s="60" t="s">
        <v>106</v>
      </c>
      <c r="G210" s="60" t="s">
        <v>107</v>
      </c>
      <c r="H210" s="60" t="s">
        <v>108</v>
      </c>
      <c r="I210" s="56">
        <v>60</v>
      </c>
      <c r="J210" s="56" t="s">
        <v>116</v>
      </c>
      <c r="K210" s="56" t="s">
        <v>110</v>
      </c>
      <c r="L210" s="61">
        <v>0</v>
      </c>
      <c r="M210" s="62">
        <f t="shared" si="121"/>
        <v>0</v>
      </c>
      <c r="N210" s="61">
        <v>7</v>
      </c>
      <c r="O210" s="62">
        <f t="shared" si="122"/>
        <v>1</v>
      </c>
      <c r="P210" s="61">
        <v>2</v>
      </c>
      <c r="Q210" s="62">
        <f t="shared" si="123"/>
        <v>1</v>
      </c>
      <c r="R210" s="61">
        <v>4</v>
      </c>
      <c r="S210" s="63">
        <f t="shared" si="124"/>
        <v>1</v>
      </c>
      <c r="T210" s="61">
        <v>4</v>
      </c>
      <c r="U210" s="63">
        <f t="shared" si="125"/>
        <v>1</v>
      </c>
      <c r="V210" s="61">
        <v>4</v>
      </c>
      <c r="W210" s="63">
        <f t="shared" si="126"/>
        <v>1</v>
      </c>
      <c r="X210" s="61">
        <v>1</v>
      </c>
      <c r="Y210" s="63">
        <f t="shared" si="127"/>
        <v>1</v>
      </c>
      <c r="Z210" s="61">
        <v>1</v>
      </c>
      <c r="AA210" s="63">
        <f t="shared" si="128"/>
        <v>1</v>
      </c>
      <c r="AB210" s="61">
        <v>8</v>
      </c>
      <c r="AC210" s="63">
        <f t="shared" si="129"/>
        <v>1</v>
      </c>
      <c r="AD210" s="64">
        <v>0</v>
      </c>
      <c r="AE210" s="65">
        <f t="shared" si="130"/>
        <v>0</v>
      </c>
      <c r="AF210" s="64">
        <v>0</v>
      </c>
      <c r="AG210" s="65">
        <f t="shared" si="131"/>
        <v>0</v>
      </c>
      <c r="AH210" s="64">
        <v>0</v>
      </c>
      <c r="AI210" s="65">
        <f t="shared" si="132"/>
        <v>0</v>
      </c>
      <c r="AJ210" s="64"/>
      <c r="AK210" s="65">
        <f t="shared" si="133"/>
        <v>0</v>
      </c>
      <c r="AL210" s="64"/>
      <c r="AM210" s="65">
        <f t="shared" si="134"/>
        <v>0</v>
      </c>
      <c r="AN210" s="64"/>
      <c r="AO210" s="65">
        <f t="shared" si="135"/>
        <v>0</v>
      </c>
      <c r="AP210" s="66">
        <f t="shared" si="136"/>
        <v>31</v>
      </c>
      <c r="AQ210" s="66">
        <f t="shared" si="137"/>
        <v>8</v>
      </c>
      <c r="AR210" s="56">
        <v>1</v>
      </c>
      <c r="AS210" s="56"/>
      <c r="AT210" s="56">
        <v>3</v>
      </c>
      <c r="AU210" s="67">
        <f t="shared" si="138"/>
        <v>4</v>
      </c>
      <c r="AV210" s="68">
        <f t="shared" si="139"/>
        <v>0</v>
      </c>
      <c r="AW210" s="68">
        <f t="shared" si="140"/>
        <v>0</v>
      </c>
      <c r="AX210" s="14">
        <v>4</v>
      </c>
      <c r="AY210" s="67">
        <f t="shared" si="141"/>
        <v>4</v>
      </c>
      <c r="AZ210" s="69">
        <f t="shared" si="142"/>
        <v>1</v>
      </c>
      <c r="BA210" s="69">
        <f t="shared" si="143"/>
        <v>0</v>
      </c>
      <c r="BB210" s="69">
        <f t="shared" si="144"/>
        <v>-1</v>
      </c>
      <c r="BC210" s="67">
        <f t="shared" si="145"/>
        <v>0</v>
      </c>
      <c r="BD210" s="70">
        <f t="shared" si="146"/>
        <v>0</v>
      </c>
      <c r="BE210" s="70">
        <f t="shared" si="147"/>
        <v>-25</v>
      </c>
      <c r="BF210" s="71"/>
      <c r="BG210" s="71"/>
      <c r="BH210" s="71">
        <v>1</v>
      </c>
      <c r="BI210" s="54">
        <f t="shared" si="148"/>
        <v>1</v>
      </c>
      <c r="BJ210" s="18">
        <f t="shared" si="149"/>
        <v>3</v>
      </c>
      <c r="BK210" s="18">
        <v>1</v>
      </c>
      <c r="BL210" s="18">
        <f t="shared" si="150"/>
        <v>4</v>
      </c>
      <c r="BM210" s="18">
        <f t="shared" si="151"/>
        <v>0</v>
      </c>
      <c r="BN210" s="18">
        <f t="shared" si="152"/>
        <v>0</v>
      </c>
      <c r="BO210" s="73"/>
      <c r="BP210" s="55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60">
        <v>1</v>
      </c>
      <c r="CV210" s="56">
        <f>BC210+CU210</f>
        <v>1</v>
      </c>
      <c r="CW210" s="173">
        <f t="shared" si="153"/>
        <v>25</v>
      </c>
      <c r="CX210" s="60"/>
      <c r="CY210" s="60"/>
      <c r="CZ210" s="60"/>
      <c r="DA210" s="60"/>
      <c r="DB210" s="60"/>
      <c r="DC210" s="75">
        <v>1</v>
      </c>
      <c r="DD210" s="60"/>
      <c r="DE210" s="75"/>
      <c r="DF210" s="60"/>
      <c r="DG210" s="60"/>
      <c r="DH210" s="60"/>
      <c r="DI210" s="60"/>
      <c r="DK210" s="3">
        <v>1</v>
      </c>
      <c r="DM210" s="3">
        <v>2</v>
      </c>
      <c r="DN210" s="3">
        <v>3</v>
      </c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</row>
    <row r="211" spans="1:161" s="3" customFormat="1">
      <c r="A211" s="56">
        <v>116</v>
      </c>
      <c r="B211" s="58">
        <v>80030114</v>
      </c>
      <c r="C211" s="59" t="s">
        <v>236</v>
      </c>
      <c r="D211" s="75" t="s">
        <v>231</v>
      </c>
      <c r="E211" s="60" t="s">
        <v>214</v>
      </c>
      <c r="F211" s="60" t="s">
        <v>106</v>
      </c>
      <c r="G211" s="60" t="s">
        <v>107</v>
      </c>
      <c r="H211" s="60" t="s">
        <v>108</v>
      </c>
      <c r="I211" s="56">
        <v>60</v>
      </c>
      <c r="J211" s="56" t="s">
        <v>116</v>
      </c>
      <c r="K211" s="56" t="s">
        <v>110</v>
      </c>
      <c r="L211" s="61">
        <v>0</v>
      </c>
      <c r="M211" s="62">
        <f t="shared" si="121"/>
        <v>0</v>
      </c>
      <c r="N211" s="61">
        <v>5</v>
      </c>
      <c r="O211" s="62">
        <f t="shared" si="122"/>
        <v>1</v>
      </c>
      <c r="P211" s="61">
        <v>1</v>
      </c>
      <c r="Q211" s="62">
        <f t="shared" si="123"/>
        <v>1</v>
      </c>
      <c r="R211" s="61">
        <v>5</v>
      </c>
      <c r="S211" s="63">
        <f t="shared" si="124"/>
        <v>1</v>
      </c>
      <c r="T211" s="61">
        <v>1</v>
      </c>
      <c r="U211" s="63">
        <f t="shared" si="125"/>
        <v>1</v>
      </c>
      <c r="V211" s="61">
        <v>8</v>
      </c>
      <c r="W211" s="63">
        <f t="shared" si="126"/>
        <v>1</v>
      </c>
      <c r="X211" s="61">
        <v>4</v>
      </c>
      <c r="Y211" s="63">
        <f t="shared" si="127"/>
        <v>1</v>
      </c>
      <c r="Z211" s="61">
        <v>4</v>
      </c>
      <c r="AA211" s="63">
        <f t="shared" si="128"/>
        <v>1</v>
      </c>
      <c r="AB211" s="61">
        <v>3</v>
      </c>
      <c r="AC211" s="63">
        <f t="shared" si="129"/>
        <v>1</v>
      </c>
      <c r="AD211" s="64">
        <v>0</v>
      </c>
      <c r="AE211" s="65">
        <f t="shared" si="130"/>
        <v>0</v>
      </c>
      <c r="AF211" s="64">
        <v>0</v>
      </c>
      <c r="AG211" s="65">
        <f t="shared" si="131"/>
        <v>0</v>
      </c>
      <c r="AH211" s="64">
        <v>0</v>
      </c>
      <c r="AI211" s="65">
        <f t="shared" si="132"/>
        <v>0</v>
      </c>
      <c r="AJ211" s="64"/>
      <c r="AK211" s="65">
        <f t="shared" si="133"/>
        <v>0</v>
      </c>
      <c r="AL211" s="64"/>
      <c r="AM211" s="65">
        <f t="shared" si="134"/>
        <v>0</v>
      </c>
      <c r="AN211" s="64"/>
      <c r="AO211" s="65">
        <f t="shared" si="135"/>
        <v>0</v>
      </c>
      <c r="AP211" s="66">
        <f t="shared" si="136"/>
        <v>31</v>
      </c>
      <c r="AQ211" s="66">
        <f t="shared" si="137"/>
        <v>8</v>
      </c>
      <c r="AR211" s="56">
        <v>1</v>
      </c>
      <c r="AS211" s="56"/>
      <c r="AT211" s="56">
        <v>2</v>
      </c>
      <c r="AU211" s="67">
        <f t="shared" si="138"/>
        <v>3</v>
      </c>
      <c r="AV211" s="68">
        <f t="shared" si="139"/>
        <v>0</v>
      </c>
      <c r="AW211" s="68">
        <f t="shared" si="140"/>
        <v>0</v>
      </c>
      <c r="AX211" s="14">
        <v>4</v>
      </c>
      <c r="AY211" s="67">
        <f t="shared" si="141"/>
        <v>4</v>
      </c>
      <c r="AZ211" s="69">
        <f t="shared" si="142"/>
        <v>1</v>
      </c>
      <c r="BA211" s="69">
        <f t="shared" si="143"/>
        <v>0</v>
      </c>
      <c r="BB211" s="69">
        <f t="shared" si="144"/>
        <v>-2</v>
      </c>
      <c r="BC211" s="67">
        <f t="shared" si="145"/>
        <v>-1</v>
      </c>
      <c r="BD211" s="70">
        <f t="shared" si="146"/>
        <v>-25</v>
      </c>
      <c r="BE211" s="70">
        <f t="shared" si="147"/>
        <v>-50</v>
      </c>
      <c r="BF211" s="71"/>
      <c r="BG211" s="71"/>
      <c r="BH211" s="71"/>
      <c r="BI211" s="54">
        <f t="shared" si="148"/>
        <v>0</v>
      </c>
      <c r="BJ211" s="18">
        <f t="shared" si="149"/>
        <v>3</v>
      </c>
      <c r="BK211" s="18"/>
      <c r="BL211" s="18">
        <f t="shared" si="150"/>
        <v>3</v>
      </c>
      <c r="BM211" s="18">
        <f t="shared" si="151"/>
        <v>-1</v>
      </c>
      <c r="BN211" s="18">
        <f t="shared" si="152"/>
        <v>-25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/>
      <c r="CV211" s="56">
        <f t="shared" ref="CV211:CV216" si="154">BC211+BQ211</f>
        <v>-1</v>
      </c>
      <c r="CW211" s="173">
        <f t="shared" si="153"/>
        <v>-25</v>
      </c>
      <c r="CX211" s="60"/>
      <c r="CY211" s="60"/>
      <c r="CZ211" s="60"/>
      <c r="DA211" s="60"/>
      <c r="DB211" s="60"/>
      <c r="DC211" s="75"/>
      <c r="DD211" s="60"/>
      <c r="DE211" s="75"/>
      <c r="DF211" s="60"/>
      <c r="DG211" s="60"/>
      <c r="DH211" s="60"/>
      <c r="DI211" s="60"/>
      <c r="DK211" s="3">
        <v>1</v>
      </c>
      <c r="DM211" s="3">
        <v>2</v>
      </c>
      <c r="DN211" s="3">
        <v>3</v>
      </c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</row>
    <row r="212" spans="1:161" s="3" customFormat="1">
      <c r="A212" s="56">
        <v>124</v>
      </c>
      <c r="B212" s="58">
        <v>80030205</v>
      </c>
      <c r="C212" s="59" t="s">
        <v>321</v>
      </c>
      <c r="D212" s="75" t="s">
        <v>315</v>
      </c>
      <c r="E212" s="60" t="s">
        <v>284</v>
      </c>
      <c r="F212" s="60" t="s">
        <v>106</v>
      </c>
      <c r="G212" s="60" t="s">
        <v>107</v>
      </c>
      <c r="H212" s="60" t="s">
        <v>108</v>
      </c>
      <c r="I212" s="56">
        <v>50</v>
      </c>
      <c r="J212" s="56" t="s">
        <v>116</v>
      </c>
      <c r="K212" s="56" t="s">
        <v>110</v>
      </c>
      <c r="L212" s="61">
        <v>3</v>
      </c>
      <c r="M212" s="62">
        <f t="shared" si="121"/>
        <v>1</v>
      </c>
      <c r="N212" s="61">
        <v>3</v>
      </c>
      <c r="O212" s="62">
        <f t="shared" si="122"/>
        <v>1</v>
      </c>
      <c r="P212" s="61">
        <v>4</v>
      </c>
      <c r="Q212" s="62">
        <f t="shared" si="123"/>
        <v>1</v>
      </c>
      <c r="R212" s="61">
        <v>4</v>
      </c>
      <c r="S212" s="63">
        <f t="shared" si="124"/>
        <v>1</v>
      </c>
      <c r="T212" s="61">
        <v>7</v>
      </c>
      <c r="U212" s="63">
        <f t="shared" si="125"/>
        <v>1</v>
      </c>
      <c r="V212" s="61">
        <v>1</v>
      </c>
      <c r="W212" s="63">
        <f t="shared" si="126"/>
        <v>1</v>
      </c>
      <c r="X212" s="61">
        <v>3</v>
      </c>
      <c r="Y212" s="63">
        <f t="shared" si="127"/>
        <v>1</v>
      </c>
      <c r="Z212" s="61">
        <v>2</v>
      </c>
      <c r="AA212" s="63">
        <f t="shared" si="128"/>
        <v>1</v>
      </c>
      <c r="AB212" s="61">
        <v>4</v>
      </c>
      <c r="AC212" s="63">
        <f t="shared" si="129"/>
        <v>1</v>
      </c>
      <c r="AD212" s="64">
        <v>0</v>
      </c>
      <c r="AE212" s="65">
        <f t="shared" si="130"/>
        <v>0</v>
      </c>
      <c r="AF212" s="64">
        <v>0</v>
      </c>
      <c r="AG212" s="65">
        <f t="shared" si="131"/>
        <v>0</v>
      </c>
      <c r="AH212" s="64">
        <v>0</v>
      </c>
      <c r="AI212" s="65">
        <f t="shared" si="132"/>
        <v>0</v>
      </c>
      <c r="AJ212" s="64"/>
      <c r="AK212" s="65">
        <f t="shared" si="133"/>
        <v>0</v>
      </c>
      <c r="AL212" s="64"/>
      <c r="AM212" s="65">
        <f t="shared" si="134"/>
        <v>0</v>
      </c>
      <c r="AN212" s="64"/>
      <c r="AO212" s="65">
        <f t="shared" si="135"/>
        <v>0</v>
      </c>
      <c r="AP212" s="66">
        <f t="shared" si="136"/>
        <v>31</v>
      </c>
      <c r="AQ212" s="66">
        <f t="shared" si="137"/>
        <v>9</v>
      </c>
      <c r="AR212" s="56">
        <v>1</v>
      </c>
      <c r="AS212" s="56"/>
      <c r="AT212" s="56">
        <v>2</v>
      </c>
      <c r="AU212" s="67">
        <f t="shared" si="138"/>
        <v>3</v>
      </c>
      <c r="AV212" s="68">
        <f t="shared" si="139"/>
        <v>0</v>
      </c>
      <c r="AW212" s="68">
        <f t="shared" si="140"/>
        <v>0</v>
      </c>
      <c r="AX212" s="14">
        <v>4</v>
      </c>
      <c r="AY212" s="67">
        <f t="shared" si="141"/>
        <v>4</v>
      </c>
      <c r="AZ212" s="69">
        <f t="shared" si="142"/>
        <v>1</v>
      </c>
      <c r="BA212" s="69">
        <f t="shared" si="143"/>
        <v>0</v>
      </c>
      <c r="BB212" s="69">
        <f t="shared" si="144"/>
        <v>-2</v>
      </c>
      <c r="BC212" s="67">
        <f t="shared" si="145"/>
        <v>-1</v>
      </c>
      <c r="BD212" s="70">
        <f t="shared" si="146"/>
        <v>-25</v>
      </c>
      <c r="BE212" s="70">
        <f t="shared" si="147"/>
        <v>-50</v>
      </c>
      <c r="BF212" s="71"/>
      <c r="BG212" s="71"/>
      <c r="BH212" s="71"/>
      <c r="BI212" s="54">
        <f t="shared" si="148"/>
        <v>0</v>
      </c>
      <c r="BJ212" s="18">
        <f t="shared" si="149"/>
        <v>3</v>
      </c>
      <c r="BK212" s="18"/>
      <c r="BL212" s="18">
        <f t="shared" si="150"/>
        <v>3</v>
      </c>
      <c r="BM212" s="18">
        <f t="shared" si="151"/>
        <v>-1</v>
      </c>
      <c r="BN212" s="18">
        <f t="shared" si="152"/>
        <v>-25</v>
      </c>
      <c r="BO212" s="73"/>
      <c r="BP212" s="55"/>
      <c r="BQ212" s="74">
        <v>1</v>
      </c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/>
      <c r="CV212" s="56">
        <f t="shared" si="154"/>
        <v>0</v>
      </c>
      <c r="CW212" s="173">
        <f t="shared" si="153"/>
        <v>0</v>
      </c>
      <c r="CX212" s="60"/>
      <c r="CY212" s="60"/>
      <c r="CZ212" s="60"/>
      <c r="DA212" s="60"/>
      <c r="DB212" s="60"/>
      <c r="DC212" s="75"/>
      <c r="DD212" s="60"/>
      <c r="DE212" s="75"/>
      <c r="DF212" s="60"/>
      <c r="DG212" s="60"/>
      <c r="DH212" s="60"/>
      <c r="DI212" s="60"/>
      <c r="DK212" s="3">
        <v>1</v>
      </c>
      <c r="DM212" s="3">
        <v>2</v>
      </c>
      <c r="DN212" s="3">
        <v>3</v>
      </c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</row>
    <row r="213" spans="1:161" s="3" customFormat="1">
      <c r="A213" s="56">
        <v>185</v>
      </c>
      <c r="B213" s="58">
        <v>80030023</v>
      </c>
      <c r="C213" s="59" t="s">
        <v>136</v>
      </c>
      <c r="D213" s="75" t="s">
        <v>135</v>
      </c>
      <c r="E213" s="60" t="s">
        <v>105</v>
      </c>
      <c r="F213" s="60" t="s">
        <v>106</v>
      </c>
      <c r="G213" s="60" t="s">
        <v>107</v>
      </c>
      <c r="H213" s="60" t="s">
        <v>108</v>
      </c>
      <c r="I213" s="56">
        <v>15</v>
      </c>
      <c r="J213" s="56" t="s">
        <v>116</v>
      </c>
      <c r="K213" s="56" t="s">
        <v>110</v>
      </c>
      <c r="L213" s="61">
        <v>0</v>
      </c>
      <c r="M213" s="62">
        <f t="shared" si="121"/>
        <v>0</v>
      </c>
      <c r="N213" s="61">
        <v>4</v>
      </c>
      <c r="O213" s="62">
        <f t="shared" si="122"/>
        <v>1</v>
      </c>
      <c r="P213" s="61">
        <v>4</v>
      </c>
      <c r="Q213" s="62">
        <f t="shared" si="123"/>
        <v>1</v>
      </c>
      <c r="R213" s="61">
        <v>6</v>
      </c>
      <c r="S213" s="63">
        <f t="shared" si="124"/>
        <v>1</v>
      </c>
      <c r="T213" s="61">
        <v>5</v>
      </c>
      <c r="U213" s="63">
        <f t="shared" si="125"/>
        <v>1</v>
      </c>
      <c r="V213" s="61">
        <v>6</v>
      </c>
      <c r="W213" s="63">
        <f t="shared" si="126"/>
        <v>1</v>
      </c>
      <c r="X213" s="61">
        <v>2</v>
      </c>
      <c r="Y213" s="63">
        <f t="shared" si="127"/>
        <v>1</v>
      </c>
      <c r="Z213" s="61">
        <v>0</v>
      </c>
      <c r="AA213" s="63">
        <f t="shared" si="128"/>
        <v>0</v>
      </c>
      <c r="AB213" s="61">
        <v>3</v>
      </c>
      <c r="AC213" s="63">
        <f t="shared" si="129"/>
        <v>1</v>
      </c>
      <c r="AD213" s="64">
        <v>0</v>
      </c>
      <c r="AE213" s="65">
        <f t="shared" si="130"/>
        <v>0</v>
      </c>
      <c r="AF213" s="64">
        <v>0</v>
      </c>
      <c r="AG213" s="65">
        <f t="shared" si="131"/>
        <v>0</v>
      </c>
      <c r="AH213" s="64">
        <v>0</v>
      </c>
      <c r="AI213" s="65">
        <f t="shared" si="132"/>
        <v>0</v>
      </c>
      <c r="AJ213" s="64"/>
      <c r="AK213" s="65">
        <f t="shared" si="133"/>
        <v>0</v>
      </c>
      <c r="AL213" s="64"/>
      <c r="AM213" s="65">
        <f t="shared" si="134"/>
        <v>0</v>
      </c>
      <c r="AN213" s="64"/>
      <c r="AO213" s="65">
        <f t="shared" si="135"/>
        <v>0</v>
      </c>
      <c r="AP213" s="66">
        <f t="shared" si="136"/>
        <v>30</v>
      </c>
      <c r="AQ213" s="66">
        <f t="shared" si="137"/>
        <v>7</v>
      </c>
      <c r="AR213" s="56">
        <v>1</v>
      </c>
      <c r="AS213" s="56"/>
      <c r="AT213" s="56">
        <v>3</v>
      </c>
      <c r="AU213" s="67">
        <f t="shared" si="138"/>
        <v>4</v>
      </c>
      <c r="AV213" s="68">
        <f t="shared" si="139"/>
        <v>0</v>
      </c>
      <c r="AW213" s="68">
        <f t="shared" si="140"/>
        <v>0</v>
      </c>
      <c r="AX213" s="14">
        <v>4</v>
      </c>
      <c r="AY213" s="67">
        <f t="shared" si="141"/>
        <v>4</v>
      </c>
      <c r="AZ213" s="69">
        <f t="shared" si="142"/>
        <v>1</v>
      </c>
      <c r="BA213" s="69">
        <f t="shared" si="143"/>
        <v>0</v>
      </c>
      <c r="BB213" s="69">
        <f t="shared" si="144"/>
        <v>-1</v>
      </c>
      <c r="BC213" s="67">
        <f t="shared" si="145"/>
        <v>0</v>
      </c>
      <c r="BD213" s="70">
        <f t="shared" si="146"/>
        <v>0</v>
      </c>
      <c r="BE213" s="70">
        <f t="shared" si="147"/>
        <v>-25</v>
      </c>
      <c r="BF213" s="71"/>
      <c r="BG213" s="71"/>
      <c r="BH213" s="71"/>
      <c r="BI213" s="54">
        <f t="shared" si="148"/>
        <v>0</v>
      </c>
      <c r="BJ213" s="18">
        <f t="shared" si="149"/>
        <v>4</v>
      </c>
      <c r="BK213" s="18"/>
      <c r="BL213" s="18">
        <f t="shared" si="150"/>
        <v>4</v>
      </c>
      <c r="BM213" s="18">
        <f t="shared" si="151"/>
        <v>0</v>
      </c>
      <c r="BN213" s="18">
        <f t="shared" si="152"/>
        <v>0</v>
      </c>
      <c r="BO213" s="73"/>
      <c r="BP213" s="55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 t="shared" si="154"/>
        <v>0</v>
      </c>
      <c r="CW213" s="173">
        <f t="shared" si="153"/>
        <v>0</v>
      </c>
      <c r="CX213" s="60"/>
      <c r="CY213" s="60"/>
      <c r="CZ213" s="60"/>
      <c r="DA213" s="60"/>
      <c r="DB213" s="60"/>
      <c r="DC213" s="75">
        <v>1</v>
      </c>
      <c r="DD213" s="60"/>
      <c r="DE213" s="75"/>
      <c r="DF213" s="60"/>
      <c r="DG213" s="60"/>
      <c r="DH213" s="60"/>
      <c r="DI213" s="60"/>
      <c r="DK213" s="3">
        <v>1</v>
      </c>
      <c r="DM213" s="3">
        <v>3</v>
      </c>
      <c r="DN213" s="3">
        <v>4</v>
      </c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</row>
    <row r="214" spans="1:161" s="3" customFormat="1">
      <c r="A214" s="56">
        <v>117</v>
      </c>
      <c r="B214" s="58">
        <v>80030143</v>
      </c>
      <c r="C214" s="59" t="s">
        <v>262</v>
      </c>
      <c r="D214" s="75" t="s">
        <v>258</v>
      </c>
      <c r="E214" s="60" t="s">
        <v>214</v>
      </c>
      <c r="F214" s="60" t="s">
        <v>106</v>
      </c>
      <c r="G214" s="60" t="s">
        <v>107</v>
      </c>
      <c r="H214" s="60" t="s">
        <v>108</v>
      </c>
      <c r="I214" s="56">
        <v>35</v>
      </c>
      <c r="J214" s="56" t="s">
        <v>259</v>
      </c>
      <c r="K214" s="56" t="s">
        <v>110</v>
      </c>
      <c r="L214" s="61">
        <v>0</v>
      </c>
      <c r="M214" s="62">
        <f t="shared" si="121"/>
        <v>0</v>
      </c>
      <c r="N214" s="61">
        <v>3</v>
      </c>
      <c r="O214" s="62">
        <f t="shared" si="122"/>
        <v>1</v>
      </c>
      <c r="P214" s="61">
        <v>3</v>
      </c>
      <c r="Q214" s="62">
        <f t="shared" si="123"/>
        <v>1</v>
      </c>
      <c r="R214" s="61">
        <v>3</v>
      </c>
      <c r="S214" s="63">
        <f t="shared" si="124"/>
        <v>1</v>
      </c>
      <c r="T214" s="61">
        <v>6</v>
      </c>
      <c r="U214" s="63">
        <f t="shared" si="125"/>
        <v>1</v>
      </c>
      <c r="V214" s="61">
        <v>5</v>
      </c>
      <c r="W214" s="63">
        <f t="shared" si="126"/>
        <v>1</v>
      </c>
      <c r="X214" s="61">
        <v>1</v>
      </c>
      <c r="Y214" s="63">
        <f t="shared" si="127"/>
        <v>1</v>
      </c>
      <c r="Z214" s="61">
        <v>3</v>
      </c>
      <c r="AA214" s="63">
        <f t="shared" si="128"/>
        <v>1</v>
      </c>
      <c r="AB214" s="61">
        <v>6</v>
      </c>
      <c r="AC214" s="63">
        <f t="shared" si="129"/>
        <v>1</v>
      </c>
      <c r="AD214" s="64">
        <v>0</v>
      </c>
      <c r="AE214" s="65">
        <f t="shared" si="130"/>
        <v>0</v>
      </c>
      <c r="AF214" s="64">
        <v>0</v>
      </c>
      <c r="AG214" s="65">
        <f t="shared" si="131"/>
        <v>0</v>
      </c>
      <c r="AH214" s="64">
        <v>0</v>
      </c>
      <c r="AI214" s="65">
        <f t="shared" si="132"/>
        <v>0</v>
      </c>
      <c r="AJ214" s="64"/>
      <c r="AK214" s="65">
        <f t="shared" si="133"/>
        <v>0</v>
      </c>
      <c r="AL214" s="64"/>
      <c r="AM214" s="65">
        <f t="shared" si="134"/>
        <v>0</v>
      </c>
      <c r="AN214" s="64"/>
      <c r="AO214" s="65">
        <f t="shared" si="135"/>
        <v>0</v>
      </c>
      <c r="AP214" s="66">
        <f t="shared" si="136"/>
        <v>30</v>
      </c>
      <c r="AQ214" s="66">
        <f t="shared" si="137"/>
        <v>8</v>
      </c>
      <c r="AR214" s="56">
        <v>1</v>
      </c>
      <c r="AS214" s="56"/>
      <c r="AT214" s="56">
        <v>2</v>
      </c>
      <c r="AU214" s="67">
        <f t="shared" si="138"/>
        <v>3</v>
      </c>
      <c r="AV214" s="68">
        <f t="shared" si="139"/>
        <v>0</v>
      </c>
      <c r="AW214" s="68">
        <f t="shared" si="140"/>
        <v>0</v>
      </c>
      <c r="AX214" s="14">
        <v>4</v>
      </c>
      <c r="AY214" s="67">
        <f t="shared" si="141"/>
        <v>4</v>
      </c>
      <c r="AZ214" s="69">
        <f t="shared" si="142"/>
        <v>1</v>
      </c>
      <c r="BA214" s="69">
        <f t="shared" si="143"/>
        <v>0</v>
      </c>
      <c r="BB214" s="69">
        <f t="shared" si="144"/>
        <v>-2</v>
      </c>
      <c r="BC214" s="67">
        <f t="shared" si="145"/>
        <v>-1</v>
      </c>
      <c r="BD214" s="70">
        <f t="shared" si="146"/>
        <v>-25</v>
      </c>
      <c r="BE214" s="70">
        <f t="shared" si="147"/>
        <v>-50</v>
      </c>
      <c r="BF214" s="71"/>
      <c r="BG214" s="71"/>
      <c r="BH214" s="71"/>
      <c r="BI214" s="54">
        <f t="shared" si="148"/>
        <v>0</v>
      </c>
      <c r="BJ214" s="18">
        <f t="shared" si="149"/>
        <v>3</v>
      </c>
      <c r="BK214" s="18"/>
      <c r="BL214" s="18">
        <f t="shared" si="150"/>
        <v>3</v>
      </c>
      <c r="BM214" s="18">
        <f t="shared" si="151"/>
        <v>-1</v>
      </c>
      <c r="BN214" s="18">
        <f t="shared" si="152"/>
        <v>-25</v>
      </c>
      <c r="BO214" s="73"/>
      <c r="BP214" s="55">
        <v>1</v>
      </c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60"/>
      <c r="CV214" s="56">
        <f t="shared" si="154"/>
        <v>-1</v>
      </c>
      <c r="CW214" s="173">
        <f t="shared" si="153"/>
        <v>-25</v>
      </c>
      <c r="CX214" s="60"/>
      <c r="CY214" s="60"/>
      <c r="CZ214" s="60"/>
      <c r="DA214" s="60"/>
      <c r="DB214" s="60"/>
      <c r="DC214" s="75"/>
      <c r="DD214" s="60"/>
      <c r="DE214" s="75"/>
      <c r="DF214" s="60"/>
      <c r="DG214" s="60"/>
      <c r="DH214" s="60"/>
      <c r="DI214" s="60"/>
      <c r="DK214" s="3">
        <v>1</v>
      </c>
      <c r="DM214" s="3">
        <v>2</v>
      </c>
      <c r="DN214" s="3">
        <v>3</v>
      </c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</row>
    <row r="215" spans="1:161" s="3" customFormat="1">
      <c r="A215" s="56">
        <v>126</v>
      </c>
      <c r="B215" s="58">
        <v>80030212</v>
      </c>
      <c r="C215" s="59" t="s">
        <v>331</v>
      </c>
      <c r="D215" s="75" t="s">
        <v>327</v>
      </c>
      <c r="E215" s="60" t="s">
        <v>324</v>
      </c>
      <c r="F215" s="60" t="s">
        <v>106</v>
      </c>
      <c r="G215" s="60" t="s">
        <v>107</v>
      </c>
      <c r="H215" s="60" t="s">
        <v>108</v>
      </c>
      <c r="I215" s="56">
        <v>35</v>
      </c>
      <c r="J215" s="56" t="s">
        <v>109</v>
      </c>
      <c r="K215" s="56" t="s">
        <v>110</v>
      </c>
      <c r="L215" s="61">
        <v>0</v>
      </c>
      <c r="M215" s="62">
        <f t="shared" si="121"/>
        <v>0</v>
      </c>
      <c r="N215" s="61">
        <v>0</v>
      </c>
      <c r="O215" s="62">
        <f t="shared" si="122"/>
        <v>0</v>
      </c>
      <c r="P215" s="61">
        <v>9</v>
      </c>
      <c r="Q215" s="62">
        <f t="shared" si="123"/>
        <v>1</v>
      </c>
      <c r="R215" s="61">
        <v>2</v>
      </c>
      <c r="S215" s="63">
        <f t="shared" si="124"/>
        <v>1</v>
      </c>
      <c r="T215" s="61">
        <v>4</v>
      </c>
      <c r="U215" s="63">
        <f t="shared" si="125"/>
        <v>1</v>
      </c>
      <c r="V215" s="61">
        <v>4</v>
      </c>
      <c r="W215" s="63">
        <f t="shared" si="126"/>
        <v>1</v>
      </c>
      <c r="X215" s="61">
        <v>6</v>
      </c>
      <c r="Y215" s="63">
        <f t="shared" si="127"/>
        <v>1</v>
      </c>
      <c r="Z215" s="61">
        <v>3</v>
      </c>
      <c r="AA215" s="63">
        <f t="shared" si="128"/>
        <v>1</v>
      </c>
      <c r="AB215" s="61">
        <v>2</v>
      </c>
      <c r="AC215" s="63">
        <f t="shared" si="129"/>
        <v>1</v>
      </c>
      <c r="AD215" s="64">
        <v>0</v>
      </c>
      <c r="AE215" s="65">
        <f t="shared" si="130"/>
        <v>0</v>
      </c>
      <c r="AF215" s="64">
        <v>0</v>
      </c>
      <c r="AG215" s="65">
        <f t="shared" si="131"/>
        <v>0</v>
      </c>
      <c r="AH215" s="64">
        <v>0</v>
      </c>
      <c r="AI215" s="65">
        <f t="shared" si="132"/>
        <v>0</v>
      </c>
      <c r="AJ215" s="64"/>
      <c r="AK215" s="65">
        <f t="shared" si="133"/>
        <v>0</v>
      </c>
      <c r="AL215" s="64"/>
      <c r="AM215" s="65">
        <f t="shared" si="134"/>
        <v>0</v>
      </c>
      <c r="AN215" s="64"/>
      <c r="AO215" s="65">
        <f t="shared" si="135"/>
        <v>0</v>
      </c>
      <c r="AP215" s="66">
        <f t="shared" si="136"/>
        <v>30</v>
      </c>
      <c r="AQ215" s="66">
        <f t="shared" si="137"/>
        <v>7</v>
      </c>
      <c r="AR215" s="56">
        <v>1</v>
      </c>
      <c r="AS215" s="56"/>
      <c r="AT215" s="56">
        <v>2</v>
      </c>
      <c r="AU215" s="67">
        <f t="shared" si="138"/>
        <v>3</v>
      </c>
      <c r="AV215" s="68">
        <f t="shared" si="139"/>
        <v>0</v>
      </c>
      <c r="AW215" s="68">
        <f t="shared" si="140"/>
        <v>0</v>
      </c>
      <c r="AX215" s="14">
        <v>4</v>
      </c>
      <c r="AY215" s="67">
        <f t="shared" si="141"/>
        <v>4</v>
      </c>
      <c r="AZ215" s="69">
        <f t="shared" si="142"/>
        <v>1</v>
      </c>
      <c r="BA215" s="69">
        <f t="shared" si="143"/>
        <v>0</v>
      </c>
      <c r="BB215" s="69">
        <f t="shared" si="144"/>
        <v>-2</v>
      </c>
      <c r="BC215" s="67">
        <f t="shared" si="145"/>
        <v>-1</v>
      </c>
      <c r="BD215" s="70">
        <f t="shared" si="146"/>
        <v>-25</v>
      </c>
      <c r="BE215" s="70">
        <f t="shared" si="147"/>
        <v>-50</v>
      </c>
      <c r="BF215" s="71">
        <v>1</v>
      </c>
      <c r="BG215" s="71"/>
      <c r="BH215" s="71"/>
      <c r="BI215" s="54">
        <f t="shared" si="148"/>
        <v>1</v>
      </c>
      <c r="BJ215" s="18">
        <f t="shared" si="149"/>
        <v>2</v>
      </c>
      <c r="BK215" s="18"/>
      <c r="BL215" s="18">
        <f t="shared" si="150"/>
        <v>2</v>
      </c>
      <c r="BM215" s="18">
        <f t="shared" si="151"/>
        <v>-2</v>
      </c>
      <c r="BN215" s="18">
        <f t="shared" si="152"/>
        <v>-50</v>
      </c>
      <c r="BO215" s="73"/>
      <c r="BP215" s="55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 t="shared" si="154"/>
        <v>-1</v>
      </c>
      <c r="CW215" s="173">
        <f t="shared" si="153"/>
        <v>-25</v>
      </c>
      <c r="CX215" s="60"/>
      <c r="CY215" s="60"/>
      <c r="CZ215" s="60"/>
      <c r="DA215" s="60"/>
      <c r="DB215" s="60"/>
      <c r="DC215" s="75"/>
      <c r="DD215" s="60"/>
      <c r="DE215" s="75"/>
      <c r="DF215" s="60"/>
      <c r="DG215" s="60"/>
      <c r="DH215" s="60"/>
      <c r="DI215" s="60"/>
      <c r="DK215" s="3">
        <v>1</v>
      </c>
      <c r="DM215" s="3">
        <v>2</v>
      </c>
      <c r="DN215" s="3">
        <v>3</v>
      </c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</row>
    <row r="216" spans="1:161" s="3" customFormat="1">
      <c r="A216" s="56">
        <v>112</v>
      </c>
      <c r="B216" s="58">
        <v>80030062</v>
      </c>
      <c r="C216" s="59" t="s">
        <v>177</v>
      </c>
      <c r="D216" s="75" t="s">
        <v>175</v>
      </c>
      <c r="E216" s="60" t="s">
        <v>153</v>
      </c>
      <c r="F216" s="60" t="s">
        <v>106</v>
      </c>
      <c r="G216" s="60" t="s">
        <v>107</v>
      </c>
      <c r="H216" s="60" t="s">
        <v>108</v>
      </c>
      <c r="I216" s="56">
        <v>45</v>
      </c>
      <c r="J216" s="56" t="s">
        <v>116</v>
      </c>
      <c r="K216" s="56" t="s">
        <v>110</v>
      </c>
      <c r="L216" s="61">
        <v>0</v>
      </c>
      <c r="M216" s="62">
        <f t="shared" si="121"/>
        <v>0</v>
      </c>
      <c r="N216" s="61">
        <v>3</v>
      </c>
      <c r="O216" s="62">
        <f t="shared" si="122"/>
        <v>1</v>
      </c>
      <c r="P216" s="61">
        <v>7</v>
      </c>
      <c r="Q216" s="62">
        <f t="shared" si="123"/>
        <v>1</v>
      </c>
      <c r="R216" s="61">
        <v>3</v>
      </c>
      <c r="S216" s="63">
        <f t="shared" si="124"/>
        <v>1</v>
      </c>
      <c r="T216" s="61">
        <v>1</v>
      </c>
      <c r="U216" s="63">
        <f t="shared" si="125"/>
        <v>1</v>
      </c>
      <c r="V216" s="61">
        <v>1</v>
      </c>
      <c r="W216" s="63">
        <f t="shared" si="126"/>
        <v>1</v>
      </c>
      <c r="X216" s="61">
        <v>3</v>
      </c>
      <c r="Y216" s="63">
        <f t="shared" si="127"/>
        <v>1</v>
      </c>
      <c r="Z216" s="61">
        <v>6</v>
      </c>
      <c r="AA216" s="63">
        <f t="shared" si="128"/>
        <v>1</v>
      </c>
      <c r="AB216" s="61">
        <v>5</v>
      </c>
      <c r="AC216" s="63">
        <f t="shared" si="129"/>
        <v>1</v>
      </c>
      <c r="AD216" s="64">
        <v>0</v>
      </c>
      <c r="AE216" s="65">
        <f t="shared" si="130"/>
        <v>0</v>
      </c>
      <c r="AF216" s="64">
        <v>0</v>
      </c>
      <c r="AG216" s="65">
        <f t="shared" si="131"/>
        <v>0</v>
      </c>
      <c r="AH216" s="64">
        <v>0</v>
      </c>
      <c r="AI216" s="65">
        <f t="shared" si="132"/>
        <v>0</v>
      </c>
      <c r="AJ216" s="64"/>
      <c r="AK216" s="65">
        <f t="shared" si="133"/>
        <v>0</v>
      </c>
      <c r="AL216" s="64"/>
      <c r="AM216" s="65">
        <f t="shared" si="134"/>
        <v>0</v>
      </c>
      <c r="AN216" s="64"/>
      <c r="AO216" s="65">
        <f t="shared" si="135"/>
        <v>0</v>
      </c>
      <c r="AP216" s="66">
        <f t="shared" si="136"/>
        <v>29</v>
      </c>
      <c r="AQ216" s="66">
        <f t="shared" si="137"/>
        <v>8</v>
      </c>
      <c r="AR216" s="56">
        <v>1</v>
      </c>
      <c r="AS216" s="56"/>
      <c r="AT216" s="56">
        <v>2</v>
      </c>
      <c r="AU216" s="67">
        <f t="shared" si="138"/>
        <v>3</v>
      </c>
      <c r="AV216" s="68">
        <f t="shared" si="139"/>
        <v>0</v>
      </c>
      <c r="AW216" s="68">
        <f t="shared" si="140"/>
        <v>0</v>
      </c>
      <c r="AX216" s="14">
        <v>4</v>
      </c>
      <c r="AY216" s="67">
        <f t="shared" si="141"/>
        <v>4</v>
      </c>
      <c r="AZ216" s="69">
        <f t="shared" si="142"/>
        <v>1</v>
      </c>
      <c r="BA216" s="69">
        <f t="shared" si="143"/>
        <v>0</v>
      </c>
      <c r="BB216" s="69">
        <f t="shared" si="144"/>
        <v>-2</v>
      </c>
      <c r="BC216" s="67">
        <f t="shared" si="145"/>
        <v>-1</v>
      </c>
      <c r="BD216" s="70">
        <f t="shared" si="146"/>
        <v>-25</v>
      </c>
      <c r="BE216" s="70">
        <f t="shared" si="147"/>
        <v>-50</v>
      </c>
      <c r="BF216" s="71"/>
      <c r="BG216" s="71"/>
      <c r="BH216" s="71"/>
      <c r="BI216" s="54">
        <f t="shared" si="148"/>
        <v>0</v>
      </c>
      <c r="BJ216" s="18">
        <f t="shared" si="149"/>
        <v>3</v>
      </c>
      <c r="BK216" s="18"/>
      <c r="BL216" s="18">
        <f t="shared" si="150"/>
        <v>3</v>
      </c>
      <c r="BM216" s="18">
        <f t="shared" si="151"/>
        <v>-1</v>
      </c>
      <c r="BN216" s="18">
        <f t="shared" si="152"/>
        <v>-25</v>
      </c>
      <c r="BO216" s="73"/>
      <c r="BP216" s="55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60"/>
      <c r="CV216" s="56">
        <f t="shared" si="154"/>
        <v>-1</v>
      </c>
      <c r="CW216" s="173">
        <f t="shared" si="153"/>
        <v>-25</v>
      </c>
      <c r="CX216" s="60"/>
      <c r="CY216" s="60"/>
      <c r="CZ216" s="60"/>
      <c r="DA216" s="60"/>
      <c r="DB216" s="60"/>
      <c r="DC216" s="75"/>
      <c r="DD216" s="60"/>
      <c r="DE216" s="75">
        <v>2</v>
      </c>
      <c r="DF216" s="60"/>
      <c r="DG216" s="60"/>
      <c r="DH216" s="60"/>
      <c r="DI216" s="60"/>
      <c r="DK216" s="3">
        <v>1</v>
      </c>
      <c r="DM216" s="3">
        <v>2</v>
      </c>
      <c r="DN216" s="3">
        <v>3</v>
      </c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</row>
    <row r="217" spans="1:161" s="3" customFormat="1">
      <c r="A217" s="56">
        <v>35</v>
      </c>
      <c r="B217" s="58">
        <v>80030177</v>
      </c>
      <c r="C217" s="59" t="s">
        <v>299</v>
      </c>
      <c r="D217" s="75" t="s">
        <v>284</v>
      </c>
      <c r="E217" s="60" t="s">
        <v>284</v>
      </c>
      <c r="F217" s="60" t="s">
        <v>106</v>
      </c>
      <c r="G217" s="60" t="s">
        <v>107</v>
      </c>
      <c r="H217" s="60" t="s">
        <v>108</v>
      </c>
      <c r="I217" s="56">
        <v>41</v>
      </c>
      <c r="J217" s="56" t="s">
        <v>116</v>
      </c>
      <c r="K217" s="56" t="s">
        <v>110</v>
      </c>
      <c r="L217" s="61">
        <v>0</v>
      </c>
      <c r="M217" s="62">
        <f t="shared" si="121"/>
        <v>0</v>
      </c>
      <c r="N217" s="61">
        <v>2</v>
      </c>
      <c r="O217" s="62">
        <f t="shared" si="122"/>
        <v>1</v>
      </c>
      <c r="P217" s="61">
        <v>3</v>
      </c>
      <c r="Q217" s="62">
        <f t="shared" si="123"/>
        <v>1</v>
      </c>
      <c r="R217" s="61">
        <v>3</v>
      </c>
      <c r="S217" s="63">
        <f t="shared" si="124"/>
        <v>1</v>
      </c>
      <c r="T217" s="61">
        <v>3</v>
      </c>
      <c r="U217" s="63">
        <f t="shared" si="125"/>
        <v>1</v>
      </c>
      <c r="V217" s="61">
        <v>5</v>
      </c>
      <c r="W217" s="63">
        <f t="shared" si="126"/>
        <v>1</v>
      </c>
      <c r="X217" s="61">
        <v>4</v>
      </c>
      <c r="Y217" s="63">
        <f t="shared" si="127"/>
        <v>1</v>
      </c>
      <c r="Z217" s="61">
        <v>5</v>
      </c>
      <c r="AA217" s="63">
        <f t="shared" si="128"/>
        <v>1</v>
      </c>
      <c r="AB217" s="61">
        <v>4</v>
      </c>
      <c r="AC217" s="63">
        <f t="shared" si="129"/>
        <v>1</v>
      </c>
      <c r="AD217" s="64">
        <v>0</v>
      </c>
      <c r="AE217" s="65">
        <f t="shared" si="130"/>
        <v>0</v>
      </c>
      <c r="AF217" s="64">
        <v>0</v>
      </c>
      <c r="AG217" s="65">
        <f t="shared" si="131"/>
        <v>0</v>
      </c>
      <c r="AH217" s="64">
        <v>0</v>
      </c>
      <c r="AI217" s="65">
        <f t="shared" si="132"/>
        <v>0</v>
      </c>
      <c r="AJ217" s="64"/>
      <c r="AK217" s="65">
        <f t="shared" si="133"/>
        <v>0</v>
      </c>
      <c r="AL217" s="64"/>
      <c r="AM217" s="65">
        <f t="shared" si="134"/>
        <v>0</v>
      </c>
      <c r="AN217" s="64"/>
      <c r="AO217" s="65">
        <f t="shared" si="135"/>
        <v>0</v>
      </c>
      <c r="AP217" s="66">
        <f t="shared" si="136"/>
        <v>29</v>
      </c>
      <c r="AQ217" s="66">
        <f t="shared" si="137"/>
        <v>8</v>
      </c>
      <c r="AR217" s="56">
        <v>0</v>
      </c>
      <c r="AS217" s="56"/>
      <c r="AT217" s="56">
        <v>2</v>
      </c>
      <c r="AU217" s="67">
        <f t="shared" si="138"/>
        <v>2</v>
      </c>
      <c r="AV217" s="68">
        <f t="shared" si="139"/>
        <v>0</v>
      </c>
      <c r="AW217" s="68">
        <f t="shared" si="140"/>
        <v>0</v>
      </c>
      <c r="AX217" s="14">
        <v>4</v>
      </c>
      <c r="AY217" s="67">
        <f t="shared" si="141"/>
        <v>4</v>
      </c>
      <c r="AZ217" s="69">
        <f t="shared" si="142"/>
        <v>0</v>
      </c>
      <c r="BA217" s="69">
        <f t="shared" si="143"/>
        <v>0</v>
      </c>
      <c r="BB217" s="69">
        <f t="shared" si="144"/>
        <v>-2</v>
      </c>
      <c r="BC217" s="67">
        <f t="shared" si="145"/>
        <v>-2</v>
      </c>
      <c r="BD217" s="70">
        <f t="shared" si="146"/>
        <v>-50</v>
      </c>
      <c r="BE217" s="70">
        <f t="shared" si="147"/>
        <v>-50</v>
      </c>
      <c r="BF217" s="71"/>
      <c r="BG217" s="71"/>
      <c r="BH217" s="71">
        <v>2</v>
      </c>
      <c r="BI217" s="54">
        <f t="shared" si="148"/>
        <v>2</v>
      </c>
      <c r="BJ217" s="18">
        <f t="shared" si="149"/>
        <v>0</v>
      </c>
      <c r="BK217" s="18">
        <v>1</v>
      </c>
      <c r="BL217" s="18">
        <f t="shared" si="150"/>
        <v>1</v>
      </c>
      <c r="BM217" s="18">
        <f t="shared" si="151"/>
        <v>-3</v>
      </c>
      <c r="BN217" s="18">
        <f t="shared" si="152"/>
        <v>-75</v>
      </c>
      <c r="BO217" s="73"/>
      <c r="BP217" s="55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60">
        <v>1</v>
      </c>
      <c r="CV217" s="56">
        <f>BC217+CU217</f>
        <v>-1</v>
      </c>
      <c r="CW217" s="173">
        <f t="shared" si="153"/>
        <v>-25</v>
      </c>
      <c r="CX217" s="60"/>
      <c r="CY217" s="60"/>
      <c r="CZ217" s="60"/>
      <c r="DA217" s="60"/>
      <c r="DB217" s="60"/>
      <c r="DC217" s="75">
        <v>1</v>
      </c>
      <c r="DD217" s="60"/>
      <c r="DE217" s="75"/>
      <c r="DF217" s="60"/>
      <c r="DG217" s="60"/>
      <c r="DH217" s="60"/>
      <c r="DI217" s="60"/>
      <c r="DK217" s="3">
        <v>1</v>
      </c>
      <c r="DM217" s="3">
        <v>2</v>
      </c>
      <c r="DN217" s="3">
        <v>3</v>
      </c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</row>
    <row r="218" spans="1:161" s="3" customFormat="1">
      <c r="A218" s="56">
        <v>123</v>
      </c>
      <c r="B218" s="58">
        <v>80030196</v>
      </c>
      <c r="C218" s="59" t="s">
        <v>312</v>
      </c>
      <c r="D218" s="75" t="s">
        <v>308</v>
      </c>
      <c r="E218" s="60" t="s">
        <v>284</v>
      </c>
      <c r="F218" s="60" t="s">
        <v>106</v>
      </c>
      <c r="G218" s="60" t="s">
        <v>107</v>
      </c>
      <c r="H218" s="60" t="s">
        <v>108</v>
      </c>
      <c r="I218" s="56">
        <v>45</v>
      </c>
      <c r="J218" s="56" t="s">
        <v>116</v>
      </c>
      <c r="K218" s="56" t="s">
        <v>110</v>
      </c>
      <c r="L218" s="61">
        <v>0</v>
      </c>
      <c r="M218" s="62">
        <f t="shared" si="121"/>
        <v>0</v>
      </c>
      <c r="N218" s="61">
        <v>3</v>
      </c>
      <c r="O218" s="62">
        <f t="shared" si="122"/>
        <v>1</v>
      </c>
      <c r="P218" s="61">
        <v>4</v>
      </c>
      <c r="Q218" s="62">
        <f t="shared" si="123"/>
        <v>1</v>
      </c>
      <c r="R218" s="61">
        <v>2</v>
      </c>
      <c r="S218" s="63">
        <f t="shared" si="124"/>
        <v>1</v>
      </c>
      <c r="T218" s="61">
        <v>1</v>
      </c>
      <c r="U218" s="63">
        <f t="shared" si="125"/>
        <v>1</v>
      </c>
      <c r="V218" s="61">
        <v>3</v>
      </c>
      <c r="W218" s="63">
        <f t="shared" si="126"/>
        <v>1</v>
      </c>
      <c r="X218" s="61">
        <v>5</v>
      </c>
      <c r="Y218" s="63">
        <f t="shared" si="127"/>
        <v>1</v>
      </c>
      <c r="Z218" s="61">
        <v>4</v>
      </c>
      <c r="AA218" s="63">
        <f t="shared" si="128"/>
        <v>1</v>
      </c>
      <c r="AB218" s="61">
        <v>5</v>
      </c>
      <c r="AC218" s="63">
        <f t="shared" si="129"/>
        <v>1</v>
      </c>
      <c r="AD218" s="64">
        <v>0</v>
      </c>
      <c r="AE218" s="65">
        <f t="shared" si="130"/>
        <v>0</v>
      </c>
      <c r="AF218" s="64">
        <v>0</v>
      </c>
      <c r="AG218" s="65">
        <f t="shared" si="131"/>
        <v>0</v>
      </c>
      <c r="AH218" s="64">
        <v>0</v>
      </c>
      <c r="AI218" s="65">
        <f t="shared" si="132"/>
        <v>0</v>
      </c>
      <c r="AJ218" s="64"/>
      <c r="AK218" s="65">
        <f t="shared" si="133"/>
        <v>0</v>
      </c>
      <c r="AL218" s="64"/>
      <c r="AM218" s="65">
        <f t="shared" si="134"/>
        <v>0</v>
      </c>
      <c r="AN218" s="64"/>
      <c r="AO218" s="65">
        <f t="shared" si="135"/>
        <v>0</v>
      </c>
      <c r="AP218" s="66">
        <f t="shared" si="136"/>
        <v>27</v>
      </c>
      <c r="AQ218" s="66">
        <f t="shared" si="137"/>
        <v>8</v>
      </c>
      <c r="AR218" s="56">
        <v>1</v>
      </c>
      <c r="AS218" s="56"/>
      <c r="AT218" s="56">
        <v>2</v>
      </c>
      <c r="AU218" s="67">
        <f t="shared" si="138"/>
        <v>3</v>
      </c>
      <c r="AV218" s="68">
        <f t="shared" si="139"/>
        <v>0</v>
      </c>
      <c r="AW218" s="68">
        <f t="shared" si="140"/>
        <v>0</v>
      </c>
      <c r="AX218" s="14">
        <v>4</v>
      </c>
      <c r="AY218" s="67">
        <f t="shared" si="141"/>
        <v>4</v>
      </c>
      <c r="AZ218" s="69">
        <f t="shared" si="142"/>
        <v>1</v>
      </c>
      <c r="BA218" s="69">
        <f t="shared" si="143"/>
        <v>0</v>
      </c>
      <c r="BB218" s="69">
        <f t="shared" si="144"/>
        <v>-2</v>
      </c>
      <c r="BC218" s="67">
        <f t="shared" si="145"/>
        <v>-1</v>
      </c>
      <c r="BD218" s="70">
        <f t="shared" si="146"/>
        <v>-25</v>
      </c>
      <c r="BE218" s="70">
        <f t="shared" si="147"/>
        <v>-50</v>
      </c>
      <c r="BF218" s="71"/>
      <c r="BG218" s="71"/>
      <c r="BH218" s="71"/>
      <c r="BI218" s="54">
        <f t="shared" si="148"/>
        <v>0</v>
      </c>
      <c r="BJ218" s="18">
        <f t="shared" si="149"/>
        <v>3</v>
      </c>
      <c r="BK218" s="18"/>
      <c r="BL218" s="18">
        <f t="shared" si="150"/>
        <v>3</v>
      </c>
      <c r="BM218" s="18">
        <f t="shared" si="151"/>
        <v>-1</v>
      </c>
      <c r="BN218" s="18">
        <f t="shared" si="152"/>
        <v>-25</v>
      </c>
      <c r="BO218" s="73"/>
      <c r="BP218" s="55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>BC218+BQ218</f>
        <v>-1</v>
      </c>
      <c r="CW218" s="173">
        <f t="shared" si="153"/>
        <v>-25</v>
      </c>
      <c r="CX218" s="60"/>
      <c r="CY218" s="60"/>
      <c r="CZ218" s="60"/>
      <c r="DA218" s="60"/>
      <c r="DB218" s="60"/>
      <c r="DC218" s="75"/>
      <c r="DD218" s="60"/>
      <c r="DE218" s="75"/>
      <c r="DF218" s="60"/>
      <c r="DG218" s="60"/>
      <c r="DH218" s="60"/>
      <c r="DI218" s="60"/>
      <c r="DK218" s="3">
        <v>1</v>
      </c>
      <c r="DM218" s="3">
        <v>2</v>
      </c>
      <c r="DN218" s="3">
        <v>3</v>
      </c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</row>
    <row r="219" spans="1:161" s="3" customFormat="1">
      <c r="A219" s="56">
        <v>107</v>
      </c>
      <c r="B219" s="58">
        <v>80030010</v>
      </c>
      <c r="C219" s="59" t="s">
        <v>122</v>
      </c>
      <c r="D219" s="75" t="s">
        <v>120</v>
      </c>
      <c r="E219" s="60" t="s">
        <v>105</v>
      </c>
      <c r="F219" s="60" t="s">
        <v>106</v>
      </c>
      <c r="G219" s="60" t="s">
        <v>107</v>
      </c>
      <c r="H219" s="60" t="s">
        <v>108</v>
      </c>
      <c r="I219" s="56">
        <v>14</v>
      </c>
      <c r="J219" s="56" t="s">
        <v>116</v>
      </c>
      <c r="K219" s="56" t="s">
        <v>110</v>
      </c>
      <c r="L219" s="61">
        <v>0</v>
      </c>
      <c r="M219" s="62">
        <f t="shared" si="121"/>
        <v>0</v>
      </c>
      <c r="N219" s="61">
        <v>2</v>
      </c>
      <c r="O219" s="62">
        <f t="shared" si="122"/>
        <v>1</v>
      </c>
      <c r="P219" s="61">
        <v>4</v>
      </c>
      <c r="Q219" s="62">
        <f t="shared" si="123"/>
        <v>1</v>
      </c>
      <c r="R219" s="61">
        <v>1</v>
      </c>
      <c r="S219" s="63">
        <f t="shared" si="124"/>
        <v>1</v>
      </c>
      <c r="T219" s="61">
        <v>4</v>
      </c>
      <c r="U219" s="63">
        <f t="shared" si="125"/>
        <v>1</v>
      </c>
      <c r="V219" s="61">
        <v>4</v>
      </c>
      <c r="W219" s="63">
        <f t="shared" si="126"/>
        <v>1</v>
      </c>
      <c r="X219" s="61">
        <v>2</v>
      </c>
      <c r="Y219" s="63">
        <f t="shared" si="127"/>
        <v>1</v>
      </c>
      <c r="Z219" s="61">
        <v>3</v>
      </c>
      <c r="AA219" s="63">
        <f t="shared" si="128"/>
        <v>1</v>
      </c>
      <c r="AB219" s="61">
        <v>4</v>
      </c>
      <c r="AC219" s="63">
        <f t="shared" si="129"/>
        <v>1</v>
      </c>
      <c r="AD219" s="64">
        <v>0</v>
      </c>
      <c r="AE219" s="65">
        <f t="shared" si="130"/>
        <v>0</v>
      </c>
      <c r="AF219" s="64">
        <v>0</v>
      </c>
      <c r="AG219" s="65">
        <f t="shared" si="131"/>
        <v>0</v>
      </c>
      <c r="AH219" s="64">
        <v>0</v>
      </c>
      <c r="AI219" s="65">
        <f t="shared" si="132"/>
        <v>0</v>
      </c>
      <c r="AJ219" s="64"/>
      <c r="AK219" s="65">
        <f t="shared" si="133"/>
        <v>0</v>
      </c>
      <c r="AL219" s="64"/>
      <c r="AM219" s="65">
        <f t="shared" si="134"/>
        <v>0</v>
      </c>
      <c r="AN219" s="64"/>
      <c r="AO219" s="65">
        <f t="shared" si="135"/>
        <v>0</v>
      </c>
      <c r="AP219" s="66">
        <f t="shared" si="136"/>
        <v>24</v>
      </c>
      <c r="AQ219" s="66">
        <f t="shared" si="137"/>
        <v>8</v>
      </c>
      <c r="AR219" s="56">
        <v>1</v>
      </c>
      <c r="AS219" s="56"/>
      <c r="AT219" s="56">
        <v>2</v>
      </c>
      <c r="AU219" s="67">
        <f t="shared" si="138"/>
        <v>3</v>
      </c>
      <c r="AV219" s="68">
        <f t="shared" si="139"/>
        <v>0</v>
      </c>
      <c r="AW219" s="68">
        <f t="shared" si="140"/>
        <v>0</v>
      </c>
      <c r="AX219" s="14">
        <v>4</v>
      </c>
      <c r="AY219" s="67">
        <f t="shared" si="141"/>
        <v>4</v>
      </c>
      <c r="AZ219" s="69">
        <f t="shared" si="142"/>
        <v>1</v>
      </c>
      <c r="BA219" s="69">
        <f t="shared" si="143"/>
        <v>0</v>
      </c>
      <c r="BB219" s="69">
        <f t="shared" si="144"/>
        <v>-2</v>
      </c>
      <c r="BC219" s="67">
        <f t="shared" si="145"/>
        <v>-1</v>
      </c>
      <c r="BD219" s="70">
        <f t="shared" si="146"/>
        <v>-25</v>
      </c>
      <c r="BE219" s="70">
        <f t="shared" si="147"/>
        <v>-50</v>
      </c>
      <c r="BF219" s="71"/>
      <c r="BG219" s="71"/>
      <c r="BH219" s="71"/>
      <c r="BI219" s="54">
        <f t="shared" si="148"/>
        <v>0</v>
      </c>
      <c r="BJ219" s="18">
        <f t="shared" si="149"/>
        <v>3</v>
      </c>
      <c r="BK219" s="18"/>
      <c r="BL219" s="18">
        <f t="shared" si="150"/>
        <v>3</v>
      </c>
      <c r="BM219" s="18">
        <f t="shared" si="151"/>
        <v>-1</v>
      </c>
      <c r="BN219" s="18">
        <f t="shared" si="152"/>
        <v>-25</v>
      </c>
      <c r="BO219" s="73"/>
      <c r="BP219" s="55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60"/>
      <c r="CV219" s="56">
        <f>BC219+BQ219</f>
        <v>-1</v>
      </c>
      <c r="CW219" s="173">
        <f t="shared" si="153"/>
        <v>-25</v>
      </c>
      <c r="CX219" s="60"/>
      <c r="CY219" s="60"/>
      <c r="CZ219" s="60"/>
      <c r="DA219" s="60"/>
      <c r="DB219" s="60"/>
      <c r="DC219" s="75"/>
      <c r="DD219" s="60"/>
      <c r="DE219" s="75"/>
      <c r="DF219" s="60"/>
      <c r="DG219" s="60"/>
      <c r="DH219" s="60"/>
      <c r="DI219" s="60"/>
      <c r="DK219" s="3">
        <v>1</v>
      </c>
      <c r="DM219" s="3">
        <v>2</v>
      </c>
      <c r="DN219" s="3">
        <v>3</v>
      </c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</row>
    <row r="220" spans="1:161" s="3" customFormat="1">
      <c r="A220" s="56">
        <v>212</v>
      </c>
      <c r="B220" s="58">
        <v>80030193</v>
      </c>
      <c r="C220" s="59" t="s">
        <v>311</v>
      </c>
      <c r="D220" s="75" t="s">
        <v>308</v>
      </c>
      <c r="E220" s="60" t="s">
        <v>284</v>
      </c>
      <c r="F220" s="60" t="s">
        <v>106</v>
      </c>
      <c r="G220" s="60" t="s">
        <v>107</v>
      </c>
      <c r="H220" s="60" t="s">
        <v>108</v>
      </c>
      <c r="I220" s="56">
        <v>34</v>
      </c>
      <c r="J220" s="56" t="s">
        <v>116</v>
      </c>
      <c r="K220" s="56" t="s">
        <v>110</v>
      </c>
      <c r="L220" s="61">
        <v>0</v>
      </c>
      <c r="M220" s="62">
        <f t="shared" si="121"/>
        <v>0</v>
      </c>
      <c r="N220" s="61">
        <v>0</v>
      </c>
      <c r="O220" s="62">
        <f t="shared" si="122"/>
        <v>0</v>
      </c>
      <c r="P220" s="61">
        <v>1</v>
      </c>
      <c r="Q220" s="62">
        <f t="shared" si="123"/>
        <v>1</v>
      </c>
      <c r="R220" s="61">
        <v>4</v>
      </c>
      <c r="S220" s="63">
        <f t="shared" si="124"/>
        <v>1</v>
      </c>
      <c r="T220" s="61">
        <v>3</v>
      </c>
      <c r="U220" s="63">
        <f t="shared" si="125"/>
        <v>1</v>
      </c>
      <c r="V220" s="61">
        <v>4</v>
      </c>
      <c r="W220" s="63">
        <f t="shared" si="126"/>
        <v>1</v>
      </c>
      <c r="X220" s="61">
        <v>4</v>
      </c>
      <c r="Y220" s="63">
        <f t="shared" si="127"/>
        <v>1</v>
      </c>
      <c r="Z220" s="61">
        <v>2</v>
      </c>
      <c r="AA220" s="63">
        <f t="shared" si="128"/>
        <v>1</v>
      </c>
      <c r="AB220" s="61">
        <v>5</v>
      </c>
      <c r="AC220" s="63">
        <f t="shared" si="129"/>
        <v>1</v>
      </c>
      <c r="AD220" s="64">
        <v>0</v>
      </c>
      <c r="AE220" s="65">
        <f t="shared" si="130"/>
        <v>0</v>
      </c>
      <c r="AF220" s="64">
        <v>0</v>
      </c>
      <c r="AG220" s="65">
        <f t="shared" si="131"/>
        <v>0</v>
      </c>
      <c r="AH220" s="64">
        <v>0</v>
      </c>
      <c r="AI220" s="65">
        <f t="shared" si="132"/>
        <v>0</v>
      </c>
      <c r="AJ220" s="64"/>
      <c r="AK220" s="65">
        <f t="shared" si="133"/>
        <v>0</v>
      </c>
      <c r="AL220" s="64"/>
      <c r="AM220" s="65">
        <f t="shared" si="134"/>
        <v>0</v>
      </c>
      <c r="AN220" s="64"/>
      <c r="AO220" s="65">
        <f t="shared" si="135"/>
        <v>0</v>
      </c>
      <c r="AP220" s="66">
        <f t="shared" si="136"/>
        <v>23</v>
      </c>
      <c r="AQ220" s="66">
        <f t="shared" si="137"/>
        <v>7</v>
      </c>
      <c r="AR220" s="56">
        <v>1</v>
      </c>
      <c r="AS220" s="56"/>
      <c r="AT220" s="56">
        <v>3</v>
      </c>
      <c r="AU220" s="67">
        <f t="shared" si="138"/>
        <v>4</v>
      </c>
      <c r="AV220" s="68">
        <f t="shared" si="139"/>
        <v>0</v>
      </c>
      <c r="AW220" s="68">
        <f t="shared" si="140"/>
        <v>0</v>
      </c>
      <c r="AX220" s="14">
        <v>4</v>
      </c>
      <c r="AY220" s="67">
        <f t="shared" si="141"/>
        <v>4</v>
      </c>
      <c r="AZ220" s="69">
        <f t="shared" si="142"/>
        <v>1</v>
      </c>
      <c r="BA220" s="69">
        <f t="shared" si="143"/>
        <v>0</v>
      </c>
      <c r="BB220" s="69">
        <f t="shared" si="144"/>
        <v>-1</v>
      </c>
      <c r="BC220" s="67">
        <f t="shared" si="145"/>
        <v>0</v>
      </c>
      <c r="BD220" s="70">
        <f t="shared" si="146"/>
        <v>0</v>
      </c>
      <c r="BE220" s="70">
        <f t="shared" si="147"/>
        <v>-25</v>
      </c>
      <c r="BF220" s="71">
        <v>1</v>
      </c>
      <c r="BG220" s="71"/>
      <c r="BH220" s="71"/>
      <c r="BI220" s="54">
        <f t="shared" si="148"/>
        <v>1</v>
      </c>
      <c r="BJ220" s="18">
        <f t="shared" si="149"/>
        <v>3</v>
      </c>
      <c r="BK220" s="18"/>
      <c r="BL220" s="18">
        <f t="shared" si="150"/>
        <v>3</v>
      </c>
      <c r="BM220" s="18">
        <f t="shared" si="151"/>
        <v>-1</v>
      </c>
      <c r="BN220" s="18">
        <f t="shared" si="152"/>
        <v>-25</v>
      </c>
      <c r="BO220" s="73"/>
      <c r="BP220" s="55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/>
      <c r="CV220" s="56">
        <f>BC220+BQ220</f>
        <v>0</v>
      </c>
      <c r="CW220" s="173">
        <f t="shared" si="153"/>
        <v>0</v>
      </c>
      <c r="CX220" s="60"/>
      <c r="CY220" s="60"/>
      <c r="CZ220" s="60"/>
      <c r="DA220" s="60"/>
      <c r="DB220" s="60"/>
      <c r="DC220" s="75"/>
      <c r="DD220" s="60"/>
      <c r="DE220" s="75"/>
      <c r="DF220" s="60"/>
      <c r="DG220" s="60"/>
      <c r="DH220" s="60"/>
      <c r="DI220" s="60"/>
      <c r="DK220" s="3">
        <v>1</v>
      </c>
      <c r="DM220" s="3">
        <v>3</v>
      </c>
      <c r="DN220" s="3">
        <v>4</v>
      </c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</row>
    <row r="221" spans="1:161" s="3" customFormat="1">
      <c r="A221" s="56">
        <v>108</v>
      </c>
      <c r="B221" s="58">
        <v>80030020</v>
      </c>
      <c r="C221" s="59" t="s">
        <v>132</v>
      </c>
      <c r="D221" s="75" t="s">
        <v>133</v>
      </c>
      <c r="E221" s="60" t="s">
        <v>105</v>
      </c>
      <c r="F221" s="60" t="s">
        <v>106</v>
      </c>
      <c r="G221" s="60" t="s">
        <v>107</v>
      </c>
      <c r="H221" s="60" t="s">
        <v>108</v>
      </c>
      <c r="I221" s="56">
        <v>12</v>
      </c>
      <c r="J221" s="56" t="s">
        <v>116</v>
      </c>
      <c r="K221" s="56" t="s">
        <v>110</v>
      </c>
      <c r="L221" s="61">
        <v>0</v>
      </c>
      <c r="M221" s="62">
        <f t="shared" si="121"/>
        <v>0</v>
      </c>
      <c r="N221" s="61">
        <v>3</v>
      </c>
      <c r="O221" s="62">
        <f t="shared" si="122"/>
        <v>1</v>
      </c>
      <c r="P221" s="61">
        <v>2</v>
      </c>
      <c r="Q221" s="62">
        <f t="shared" si="123"/>
        <v>1</v>
      </c>
      <c r="R221" s="61">
        <v>4</v>
      </c>
      <c r="S221" s="63">
        <f t="shared" si="124"/>
        <v>1</v>
      </c>
      <c r="T221" s="61">
        <v>5</v>
      </c>
      <c r="U221" s="63">
        <f t="shared" si="125"/>
        <v>1</v>
      </c>
      <c r="V221" s="61">
        <v>0</v>
      </c>
      <c r="W221" s="63">
        <f t="shared" si="126"/>
        <v>0</v>
      </c>
      <c r="X221" s="61">
        <v>2</v>
      </c>
      <c r="Y221" s="63">
        <f t="shared" si="127"/>
        <v>1</v>
      </c>
      <c r="Z221" s="61">
        <v>2</v>
      </c>
      <c r="AA221" s="63">
        <f t="shared" si="128"/>
        <v>1</v>
      </c>
      <c r="AB221" s="61">
        <v>4</v>
      </c>
      <c r="AC221" s="63">
        <f t="shared" si="129"/>
        <v>1</v>
      </c>
      <c r="AD221" s="64">
        <v>0</v>
      </c>
      <c r="AE221" s="65">
        <f t="shared" si="130"/>
        <v>0</v>
      </c>
      <c r="AF221" s="64">
        <v>0</v>
      </c>
      <c r="AG221" s="65">
        <f t="shared" si="131"/>
        <v>0</v>
      </c>
      <c r="AH221" s="64">
        <v>0</v>
      </c>
      <c r="AI221" s="65">
        <f t="shared" si="132"/>
        <v>0</v>
      </c>
      <c r="AJ221" s="64"/>
      <c r="AK221" s="65">
        <f t="shared" si="133"/>
        <v>0</v>
      </c>
      <c r="AL221" s="64"/>
      <c r="AM221" s="65">
        <f t="shared" si="134"/>
        <v>0</v>
      </c>
      <c r="AN221" s="64"/>
      <c r="AO221" s="65">
        <f t="shared" si="135"/>
        <v>0</v>
      </c>
      <c r="AP221" s="66">
        <f t="shared" si="136"/>
        <v>22</v>
      </c>
      <c r="AQ221" s="66">
        <f t="shared" si="137"/>
        <v>7</v>
      </c>
      <c r="AR221" s="56">
        <v>1</v>
      </c>
      <c r="AS221" s="56"/>
      <c r="AT221" s="56">
        <v>2</v>
      </c>
      <c r="AU221" s="67">
        <f t="shared" si="138"/>
        <v>3</v>
      </c>
      <c r="AV221" s="68">
        <f t="shared" si="139"/>
        <v>0</v>
      </c>
      <c r="AW221" s="68">
        <f t="shared" si="140"/>
        <v>0</v>
      </c>
      <c r="AX221" s="14">
        <v>4</v>
      </c>
      <c r="AY221" s="67">
        <f t="shared" si="141"/>
        <v>4</v>
      </c>
      <c r="AZ221" s="69">
        <f t="shared" si="142"/>
        <v>1</v>
      </c>
      <c r="BA221" s="69">
        <f t="shared" si="143"/>
        <v>0</v>
      </c>
      <c r="BB221" s="69">
        <f t="shared" si="144"/>
        <v>-2</v>
      </c>
      <c r="BC221" s="67">
        <f t="shared" si="145"/>
        <v>-1</v>
      </c>
      <c r="BD221" s="70">
        <f t="shared" si="146"/>
        <v>-25</v>
      </c>
      <c r="BE221" s="70">
        <f t="shared" si="147"/>
        <v>-50</v>
      </c>
      <c r="BF221" s="71"/>
      <c r="BG221" s="71"/>
      <c r="BH221" s="71"/>
      <c r="BI221" s="54">
        <f t="shared" si="148"/>
        <v>0</v>
      </c>
      <c r="BJ221" s="18">
        <f t="shared" si="149"/>
        <v>3</v>
      </c>
      <c r="BK221" s="18"/>
      <c r="BL221" s="18">
        <f t="shared" si="150"/>
        <v>3</v>
      </c>
      <c r="BM221" s="18">
        <f t="shared" si="151"/>
        <v>-1</v>
      </c>
      <c r="BN221" s="18">
        <f t="shared" si="152"/>
        <v>-25</v>
      </c>
      <c r="BO221" s="73"/>
      <c r="BP221" s="55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60"/>
      <c r="CV221" s="56">
        <f>BC221+BQ221</f>
        <v>-1</v>
      </c>
      <c r="CW221" s="173">
        <f t="shared" si="153"/>
        <v>-25</v>
      </c>
      <c r="CX221" s="60"/>
      <c r="CY221" s="60"/>
      <c r="CZ221" s="60"/>
      <c r="DA221" s="60"/>
      <c r="DB221" s="60"/>
      <c r="DC221" s="75"/>
      <c r="DD221" s="60"/>
      <c r="DE221" s="75"/>
      <c r="DF221" s="60"/>
      <c r="DG221" s="60"/>
      <c r="DH221" s="60"/>
      <c r="DI221" s="60"/>
      <c r="DK221" s="3">
        <v>1</v>
      </c>
      <c r="DM221" s="3">
        <v>2</v>
      </c>
      <c r="DN221" s="3">
        <v>3</v>
      </c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</row>
    <row r="222" spans="1:161" s="3" customFormat="1">
      <c r="A222" s="56">
        <v>204</v>
      </c>
      <c r="B222" s="58">
        <v>80030165</v>
      </c>
      <c r="C222" s="59" t="s">
        <v>286</v>
      </c>
      <c r="D222" s="75" t="s">
        <v>283</v>
      </c>
      <c r="E222" s="60" t="s">
        <v>284</v>
      </c>
      <c r="F222" s="60" t="s">
        <v>106</v>
      </c>
      <c r="G222" s="60" t="s">
        <v>107</v>
      </c>
      <c r="H222" s="60" t="s">
        <v>108</v>
      </c>
      <c r="I222" s="56">
        <v>50</v>
      </c>
      <c r="J222" s="56" t="s">
        <v>116</v>
      </c>
      <c r="K222" s="56" t="s">
        <v>110</v>
      </c>
      <c r="L222" s="61">
        <v>4</v>
      </c>
      <c r="M222" s="62">
        <f t="shared" si="121"/>
        <v>1</v>
      </c>
      <c r="N222" s="61">
        <v>3</v>
      </c>
      <c r="O222" s="62">
        <f t="shared" si="122"/>
        <v>1</v>
      </c>
      <c r="P222" s="61">
        <v>6</v>
      </c>
      <c r="Q222" s="62">
        <f t="shared" si="123"/>
        <v>1</v>
      </c>
      <c r="R222" s="61">
        <v>2</v>
      </c>
      <c r="S222" s="63">
        <f t="shared" si="124"/>
        <v>1</v>
      </c>
      <c r="T222" s="61">
        <v>2</v>
      </c>
      <c r="U222" s="63">
        <f t="shared" si="125"/>
        <v>1</v>
      </c>
      <c r="V222" s="61">
        <v>1</v>
      </c>
      <c r="W222" s="63">
        <f t="shared" si="126"/>
        <v>1</v>
      </c>
      <c r="X222" s="61">
        <v>3</v>
      </c>
      <c r="Y222" s="63">
        <f t="shared" si="127"/>
        <v>1</v>
      </c>
      <c r="Z222" s="61">
        <v>0</v>
      </c>
      <c r="AA222" s="63">
        <f t="shared" si="128"/>
        <v>0</v>
      </c>
      <c r="AB222" s="61">
        <v>0</v>
      </c>
      <c r="AC222" s="63">
        <f t="shared" si="129"/>
        <v>0</v>
      </c>
      <c r="AD222" s="64">
        <v>0</v>
      </c>
      <c r="AE222" s="65">
        <f t="shared" si="130"/>
        <v>0</v>
      </c>
      <c r="AF222" s="64">
        <v>0</v>
      </c>
      <c r="AG222" s="65">
        <f t="shared" si="131"/>
        <v>0</v>
      </c>
      <c r="AH222" s="64">
        <v>0</v>
      </c>
      <c r="AI222" s="65">
        <f t="shared" si="132"/>
        <v>0</v>
      </c>
      <c r="AJ222" s="64"/>
      <c r="AK222" s="65">
        <f t="shared" si="133"/>
        <v>0</v>
      </c>
      <c r="AL222" s="64"/>
      <c r="AM222" s="65">
        <f t="shared" si="134"/>
        <v>0</v>
      </c>
      <c r="AN222" s="64"/>
      <c r="AO222" s="65">
        <f t="shared" si="135"/>
        <v>0</v>
      </c>
      <c r="AP222" s="66">
        <f t="shared" si="136"/>
        <v>21</v>
      </c>
      <c r="AQ222" s="66">
        <f t="shared" si="137"/>
        <v>7</v>
      </c>
      <c r="AR222" s="56">
        <v>1</v>
      </c>
      <c r="AS222" s="56"/>
      <c r="AT222" s="56">
        <v>3</v>
      </c>
      <c r="AU222" s="67">
        <f t="shared" si="138"/>
        <v>4</v>
      </c>
      <c r="AV222" s="68">
        <f t="shared" si="139"/>
        <v>0</v>
      </c>
      <c r="AW222" s="68">
        <f t="shared" si="140"/>
        <v>0</v>
      </c>
      <c r="AX222" s="14">
        <v>4</v>
      </c>
      <c r="AY222" s="67">
        <f t="shared" si="141"/>
        <v>4</v>
      </c>
      <c r="AZ222" s="69">
        <f t="shared" si="142"/>
        <v>1</v>
      </c>
      <c r="BA222" s="69">
        <f t="shared" si="143"/>
        <v>0</v>
      </c>
      <c r="BB222" s="69">
        <f t="shared" si="144"/>
        <v>-1</v>
      </c>
      <c r="BC222" s="67">
        <f t="shared" si="145"/>
        <v>0</v>
      </c>
      <c r="BD222" s="70">
        <f t="shared" si="146"/>
        <v>0</v>
      </c>
      <c r="BE222" s="70">
        <f t="shared" si="147"/>
        <v>-25</v>
      </c>
      <c r="BF222" s="71"/>
      <c r="BG222" s="71"/>
      <c r="BH222" s="71"/>
      <c r="BI222" s="54">
        <f t="shared" si="148"/>
        <v>0</v>
      </c>
      <c r="BJ222" s="18">
        <f t="shared" si="149"/>
        <v>4</v>
      </c>
      <c r="BK222" s="18"/>
      <c r="BL222" s="18">
        <f t="shared" si="150"/>
        <v>4</v>
      </c>
      <c r="BM222" s="18">
        <f t="shared" si="151"/>
        <v>0</v>
      </c>
      <c r="BN222" s="18">
        <f t="shared" si="152"/>
        <v>0</v>
      </c>
      <c r="BO222" s="73"/>
      <c r="BP222" s="55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60"/>
      <c r="CV222" s="56">
        <f>BC222+BQ222</f>
        <v>0</v>
      </c>
      <c r="CW222" s="173">
        <f t="shared" si="153"/>
        <v>0</v>
      </c>
      <c r="CX222" s="60"/>
      <c r="CY222" s="60"/>
      <c r="CZ222" s="60"/>
      <c r="DA222" s="60"/>
      <c r="DB222" s="60"/>
      <c r="DC222" s="75"/>
      <c r="DD222" s="60"/>
      <c r="DE222" s="75"/>
      <c r="DF222" s="60"/>
      <c r="DG222" s="60"/>
      <c r="DH222" s="60"/>
      <c r="DI222" s="60"/>
      <c r="DK222" s="3">
        <v>1</v>
      </c>
      <c r="DM222" s="3">
        <v>3</v>
      </c>
      <c r="DN222" s="3">
        <v>4</v>
      </c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</row>
    <row r="223" spans="1:161" s="3" customFormat="1">
      <c r="A223" s="56">
        <v>34</v>
      </c>
      <c r="B223" s="58">
        <v>80030133</v>
      </c>
      <c r="C223" s="59" t="s">
        <v>254</v>
      </c>
      <c r="D223" s="75" t="s">
        <v>253</v>
      </c>
      <c r="E223" s="60" t="s">
        <v>214</v>
      </c>
      <c r="F223" s="60" t="s">
        <v>106</v>
      </c>
      <c r="G223" s="60" t="s">
        <v>107</v>
      </c>
      <c r="H223" s="60" t="s">
        <v>108</v>
      </c>
      <c r="I223" s="56">
        <v>40</v>
      </c>
      <c r="J223" s="56" t="s">
        <v>116</v>
      </c>
      <c r="K223" s="56" t="s">
        <v>110</v>
      </c>
      <c r="L223" s="61">
        <v>0</v>
      </c>
      <c r="M223" s="62">
        <f t="shared" si="121"/>
        <v>0</v>
      </c>
      <c r="N223" s="61">
        <v>0</v>
      </c>
      <c r="O223" s="62">
        <f t="shared" si="122"/>
        <v>0</v>
      </c>
      <c r="P223" s="61">
        <v>2</v>
      </c>
      <c r="Q223" s="62">
        <f t="shared" si="123"/>
        <v>1</v>
      </c>
      <c r="R223" s="61">
        <v>2</v>
      </c>
      <c r="S223" s="63">
        <f t="shared" si="124"/>
        <v>1</v>
      </c>
      <c r="T223" s="61">
        <v>2</v>
      </c>
      <c r="U223" s="63">
        <f t="shared" si="125"/>
        <v>1</v>
      </c>
      <c r="V223" s="61">
        <v>1</v>
      </c>
      <c r="W223" s="63">
        <f t="shared" si="126"/>
        <v>1</v>
      </c>
      <c r="X223" s="61">
        <v>5</v>
      </c>
      <c r="Y223" s="63">
        <f t="shared" si="127"/>
        <v>1</v>
      </c>
      <c r="Z223" s="61">
        <v>3</v>
      </c>
      <c r="AA223" s="63">
        <f t="shared" si="128"/>
        <v>1</v>
      </c>
      <c r="AB223" s="61">
        <v>4</v>
      </c>
      <c r="AC223" s="63">
        <f t="shared" si="129"/>
        <v>1</v>
      </c>
      <c r="AD223" s="64">
        <v>0</v>
      </c>
      <c r="AE223" s="65">
        <f t="shared" si="130"/>
        <v>0</v>
      </c>
      <c r="AF223" s="64">
        <v>0</v>
      </c>
      <c r="AG223" s="65">
        <f t="shared" si="131"/>
        <v>0</v>
      </c>
      <c r="AH223" s="64">
        <v>0</v>
      </c>
      <c r="AI223" s="65">
        <f t="shared" si="132"/>
        <v>0</v>
      </c>
      <c r="AJ223" s="64"/>
      <c r="AK223" s="65">
        <f t="shared" si="133"/>
        <v>0</v>
      </c>
      <c r="AL223" s="64"/>
      <c r="AM223" s="65">
        <f t="shared" si="134"/>
        <v>0</v>
      </c>
      <c r="AN223" s="64"/>
      <c r="AO223" s="65">
        <f t="shared" si="135"/>
        <v>0</v>
      </c>
      <c r="AP223" s="66">
        <f t="shared" si="136"/>
        <v>19</v>
      </c>
      <c r="AQ223" s="66">
        <f t="shared" si="137"/>
        <v>7</v>
      </c>
      <c r="AR223" s="56">
        <v>1</v>
      </c>
      <c r="AS223" s="56"/>
      <c r="AT223" s="56">
        <v>1</v>
      </c>
      <c r="AU223" s="67">
        <f t="shared" si="138"/>
        <v>2</v>
      </c>
      <c r="AV223" s="68">
        <f t="shared" si="139"/>
        <v>0</v>
      </c>
      <c r="AW223" s="68">
        <f t="shared" si="140"/>
        <v>0</v>
      </c>
      <c r="AX223" s="14">
        <v>4</v>
      </c>
      <c r="AY223" s="67">
        <f t="shared" si="141"/>
        <v>4</v>
      </c>
      <c r="AZ223" s="69">
        <f t="shared" si="142"/>
        <v>1</v>
      </c>
      <c r="BA223" s="69">
        <f t="shared" si="143"/>
        <v>0</v>
      </c>
      <c r="BB223" s="69">
        <f t="shared" si="144"/>
        <v>-3</v>
      </c>
      <c r="BC223" s="67">
        <f t="shared" si="145"/>
        <v>-2</v>
      </c>
      <c r="BD223" s="70">
        <f t="shared" si="146"/>
        <v>-50</v>
      </c>
      <c r="BE223" s="70">
        <f t="shared" si="147"/>
        <v>-75</v>
      </c>
      <c r="BF223" s="71"/>
      <c r="BG223" s="71"/>
      <c r="BH223" s="71">
        <v>1</v>
      </c>
      <c r="BI223" s="54">
        <f t="shared" si="148"/>
        <v>1</v>
      </c>
      <c r="BJ223" s="18">
        <f t="shared" si="149"/>
        <v>1</v>
      </c>
      <c r="BK223" s="18"/>
      <c r="BL223" s="18">
        <f t="shared" si="150"/>
        <v>1</v>
      </c>
      <c r="BM223" s="18">
        <f t="shared" si="151"/>
        <v>-3</v>
      </c>
      <c r="BN223" s="18">
        <f t="shared" si="152"/>
        <v>-75</v>
      </c>
      <c r="BO223" s="55">
        <v>2</v>
      </c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/>
      <c r="CV223" s="171">
        <f>BC223-BO223</f>
        <v>-4</v>
      </c>
      <c r="CW223" s="173">
        <f t="shared" si="153"/>
        <v>-100</v>
      </c>
      <c r="CX223" s="60"/>
      <c r="CY223" s="60"/>
      <c r="CZ223" s="60"/>
      <c r="DA223" s="60"/>
      <c r="DB223" s="60"/>
      <c r="DC223" s="75"/>
      <c r="DD223" s="60"/>
      <c r="DE223" s="75"/>
      <c r="DF223" s="60"/>
      <c r="DG223" s="60"/>
      <c r="DH223" s="60"/>
      <c r="DI223" s="60"/>
      <c r="DJ223" s="85"/>
      <c r="DK223" s="85">
        <v>1</v>
      </c>
      <c r="DL223" s="85"/>
      <c r="DM223" s="85">
        <v>2</v>
      </c>
      <c r="DN223" s="85">
        <v>3</v>
      </c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</row>
    <row r="224" spans="1:161" s="3" customFormat="1">
      <c r="A224" s="56">
        <v>114</v>
      </c>
      <c r="B224" s="58">
        <v>80030104</v>
      </c>
      <c r="C224" s="59" t="s">
        <v>225</v>
      </c>
      <c r="D224" s="75" t="s">
        <v>223</v>
      </c>
      <c r="E224" s="60" t="s">
        <v>214</v>
      </c>
      <c r="F224" s="60" t="s">
        <v>106</v>
      </c>
      <c r="G224" s="60" t="s">
        <v>107</v>
      </c>
      <c r="H224" s="60" t="s">
        <v>108</v>
      </c>
      <c r="I224" s="56">
        <v>30</v>
      </c>
      <c r="J224" s="56" t="s">
        <v>116</v>
      </c>
      <c r="K224" s="56" t="s">
        <v>110</v>
      </c>
      <c r="L224" s="61">
        <v>0</v>
      </c>
      <c r="M224" s="62">
        <f t="shared" si="121"/>
        <v>0</v>
      </c>
      <c r="N224" s="61">
        <v>1</v>
      </c>
      <c r="O224" s="62">
        <f t="shared" si="122"/>
        <v>1</v>
      </c>
      <c r="P224" s="61">
        <v>2</v>
      </c>
      <c r="Q224" s="62">
        <f t="shared" si="123"/>
        <v>1</v>
      </c>
      <c r="R224" s="61">
        <v>3</v>
      </c>
      <c r="S224" s="63">
        <f t="shared" si="124"/>
        <v>1</v>
      </c>
      <c r="T224" s="61">
        <v>1</v>
      </c>
      <c r="U224" s="63">
        <f t="shared" si="125"/>
        <v>1</v>
      </c>
      <c r="V224" s="61">
        <v>4</v>
      </c>
      <c r="W224" s="63">
        <f t="shared" si="126"/>
        <v>1</v>
      </c>
      <c r="X224" s="61">
        <v>1</v>
      </c>
      <c r="Y224" s="63">
        <f t="shared" si="127"/>
        <v>1</v>
      </c>
      <c r="Z224" s="61">
        <v>2</v>
      </c>
      <c r="AA224" s="63">
        <f t="shared" si="128"/>
        <v>1</v>
      </c>
      <c r="AB224" s="61">
        <v>4</v>
      </c>
      <c r="AC224" s="63">
        <f t="shared" si="129"/>
        <v>1</v>
      </c>
      <c r="AD224" s="64">
        <v>0</v>
      </c>
      <c r="AE224" s="65">
        <f t="shared" si="130"/>
        <v>0</v>
      </c>
      <c r="AF224" s="64">
        <v>0</v>
      </c>
      <c r="AG224" s="65">
        <f t="shared" si="131"/>
        <v>0</v>
      </c>
      <c r="AH224" s="64">
        <v>0</v>
      </c>
      <c r="AI224" s="65">
        <f t="shared" si="132"/>
        <v>0</v>
      </c>
      <c r="AJ224" s="64"/>
      <c r="AK224" s="65">
        <f t="shared" si="133"/>
        <v>0</v>
      </c>
      <c r="AL224" s="64"/>
      <c r="AM224" s="65">
        <f t="shared" si="134"/>
        <v>0</v>
      </c>
      <c r="AN224" s="64"/>
      <c r="AO224" s="65">
        <f t="shared" si="135"/>
        <v>0</v>
      </c>
      <c r="AP224" s="66">
        <f t="shared" si="136"/>
        <v>18</v>
      </c>
      <c r="AQ224" s="66">
        <f t="shared" si="137"/>
        <v>8</v>
      </c>
      <c r="AR224" s="56">
        <v>1</v>
      </c>
      <c r="AS224" s="56"/>
      <c r="AT224" s="56">
        <v>2</v>
      </c>
      <c r="AU224" s="67">
        <f t="shared" si="138"/>
        <v>3</v>
      </c>
      <c r="AV224" s="68">
        <f t="shared" si="139"/>
        <v>0</v>
      </c>
      <c r="AW224" s="68">
        <f t="shared" si="140"/>
        <v>0</v>
      </c>
      <c r="AX224" s="14">
        <v>4</v>
      </c>
      <c r="AY224" s="67">
        <f t="shared" si="141"/>
        <v>4</v>
      </c>
      <c r="AZ224" s="69">
        <f t="shared" si="142"/>
        <v>1</v>
      </c>
      <c r="BA224" s="69">
        <f t="shared" si="143"/>
        <v>0</v>
      </c>
      <c r="BB224" s="69">
        <f t="shared" si="144"/>
        <v>-2</v>
      </c>
      <c r="BC224" s="67">
        <f t="shared" si="145"/>
        <v>-1</v>
      </c>
      <c r="BD224" s="70">
        <f t="shared" si="146"/>
        <v>-25</v>
      </c>
      <c r="BE224" s="70">
        <f t="shared" si="147"/>
        <v>-50</v>
      </c>
      <c r="BF224" s="71"/>
      <c r="BG224" s="71"/>
      <c r="BH224" s="71"/>
      <c r="BI224" s="54">
        <f t="shared" si="148"/>
        <v>0</v>
      </c>
      <c r="BJ224" s="18">
        <f t="shared" si="149"/>
        <v>3</v>
      </c>
      <c r="BK224" s="18"/>
      <c r="BL224" s="18">
        <f t="shared" si="150"/>
        <v>3</v>
      </c>
      <c r="BM224" s="18">
        <f t="shared" si="151"/>
        <v>-1</v>
      </c>
      <c r="BN224" s="18">
        <f t="shared" si="152"/>
        <v>-25</v>
      </c>
      <c r="BO224" s="73"/>
      <c r="BP224" s="55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60"/>
      <c r="CV224" s="56">
        <f t="shared" ref="CV224:CV231" si="155">BC224+BQ224</f>
        <v>-1</v>
      </c>
      <c r="CW224" s="173">
        <f t="shared" si="153"/>
        <v>-25</v>
      </c>
      <c r="CX224" s="60"/>
      <c r="CY224" s="60"/>
      <c r="CZ224" s="60"/>
      <c r="DA224" s="60"/>
      <c r="DB224" s="60"/>
      <c r="DC224" s="75"/>
      <c r="DD224" s="60"/>
      <c r="DE224" s="75"/>
      <c r="DF224" s="60"/>
      <c r="DG224" s="60"/>
      <c r="DH224" s="60"/>
      <c r="DI224" s="60"/>
      <c r="DK224" s="3">
        <v>1</v>
      </c>
      <c r="DM224" s="3">
        <v>2</v>
      </c>
      <c r="DN224" s="3">
        <v>3</v>
      </c>
      <c r="DO224" s="85"/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  <c r="FD224" s="85"/>
      <c r="FE224" s="85"/>
    </row>
    <row r="225" spans="1:161" s="3" customFormat="1">
      <c r="A225" s="56">
        <v>187</v>
      </c>
      <c r="B225" s="76">
        <v>80030035</v>
      </c>
      <c r="C225" s="59" t="s">
        <v>148</v>
      </c>
      <c r="D225" s="75" t="s">
        <v>147</v>
      </c>
      <c r="E225" s="75" t="s">
        <v>105</v>
      </c>
      <c r="F225" s="75" t="s">
        <v>106</v>
      </c>
      <c r="G225" s="75" t="s">
        <v>107</v>
      </c>
      <c r="H225" s="75" t="s">
        <v>108</v>
      </c>
      <c r="I225" s="57">
        <v>18</v>
      </c>
      <c r="J225" s="57" t="s">
        <v>116</v>
      </c>
      <c r="K225" s="57" t="s">
        <v>110</v>
      </c>
      <c r="L225" s="61">
        <v>0</v>
      </c>
      <c r="M225" s="62">
        <f t="shared" si="121"/>
        <v>0</v>
      </c>
      <c r="N225" s="61">
        <v>0</v>
      </c>
      <c r="O225" s="62">
        <f t="shared" si="122"/>
        <v>0</v>
      </c>
      <c r="P225" s="61">
        <v>3</v>
      </c>
      <c r="Q225" s="62">
        <f t="shared" si="123"/>
        <v>1</v>
      </c>
      <c r="R225" s="61">
        <v>1</v>
      </c>
      <c r="S225" s="63">
        <f t="shared" si="124"/>
        <v>1</v>
      </c>
      <c r="T225" s="61">
        <v>4</v>
      </c>
      <c r="U225" s="63">
        <f t="shared" si="125"/>
        <v>1</v>
      </c>
      <c r="V225" s="61">
        <v>3</v>
      </c>
      <c r="W225" s="63">
        <f t="shared" si="126"/>
        <v>1</v>
      </c>
      <c r="X225" s="61">
        <v>2</v>
      </c>
      <c r="Y225" s="63">
        <f t="shared" si="127"/>
        <v>1</v>
      </c>
      <c r="Z225" s="61">
        <v>1</v>
      </c>
      <c r="AA225" s="63">
        <f t="shared" si="128"/>
        <v>1</v>
      </c>
      <c r="AB225" s="61">
        <v>0</v>
      </c>
      <c r="AC225" s="63">
        <f t="shared" si="129"/>
        <v>0</v>
      </c>
      <c r="AD225" s="64">
        <v>0</v>
      </c>
      <c r="AE225" s="65">
        <f t="shared" si="130"/>
        <v>0</v>
      </c>
      <c r="AF225" s="64">
        <v>0</v>
      </c>
      <c r="AG225" s="65">
        <f t="shared" si="131"/>
        <v>0</v>
      </c>
      <c r="AH225" s="64">
        <v>0</v>
      </c>
      <c r="AI225" s="65">
        <f t="shared" si="132"/>
        <v>0</v>
      </c>
      <c r="AJ225" s="64"/>
      <c r="AK225" s="65">
        <f t="shared" si="133"/>
        <v>0</v>
      </c>
      <c r="AL225" s="64"/>
      <c r="AM225" s="65">
        <f t="shared" si="134"/>
        <v>0</v>
      </c>
      <c r="AN225" s="64"/>
      <c r="AO225" s="65">
        <f t="shared" si="135"/>
        <v>0</v>
      </c>
      <c r="AP225" s="66">
        <f t="shared" si="136"/>
        <v>14</v>
      </c>
      <c r="AQ225" s="66">
        <f t="shared" si="137"/>
        <v>6</v>
      </c>
      <c r="AR225" s="57">
        <v>1</v>
      </c>
      <c r="AS225" s="57"/>
      <c r="AT225" s="57">
        <v>0</v>
      </c>
      <c r="AU225" s="67">
        <f t="shared" si="138"/>
        <v>1</v>
      </c>
      <c r="AV225" s="68">
        <f t="shared" si="139"/>
        <v>0</v>
      </c>
      <c r="AW225" s="68">
        <f t="shared" si="140"/>
        <v>0</v>
      </c>
      <c r="AX225" s="14">
        <v>0</v>
      </c>
      <c r="AY225" s="67">
        <f t="shared" si="141"/>
        <v>0</v>
      </c>
      <c r="AZ225" s="69">
        <f t="shared" si="142"/>
        <v>1</v>
      </c>
      <c r="BA225" s="69">
        <f t="shared" si="143"/>
        <v>0</v>
      </c>
      <c r="BB225" s="69">
        <f t="shared" si="144"/>
        <v>0</v>
      </c>
      <c r="BC225" s="67">
        <f t="shared" si="145"/>
        <v>1</v>
      </c>
      <c r="BD225" s="70">
        <f t="shared" si="146"/>
        <v>0</v>
      </c>
      <c r="BE225" s="70">
        <f t="shared" si="147"/>
        <v>0</v>
      </c>
      <c r="BF225" s="82"/>
      <c r="BG225" s="82"/>
      <c r="BH225" s="82"/>
      <c r="BI225" s="54">
        <f t="shared" si="148"/>
        <v>0</v>
      </c>
      <c r="BJ225" s="18">
        <f t="shared" si="149"/>
        <v>1</v>
      </c>
      <c r="BK225" s="18"/>
      <c r="BL225" s="18">
        <f t="shared" si="150"/>
        <v>1</v>
      </c>
      <c r="BM225" s="18">
        <f t="shared" si="151"/>
        <v>1</v>
      </c>
      <c r="BN225" s="18" t="e">
        <f t="shared" si="152"/>
        <v>#DIV/0!</v>
      </c>
      <c r="BO225" s="83"/>
      <c r="BP225" s="84"/>
      <c r="BQ225" s="57"/>
      <c r="BR225" s="57"/>
      <c r="BS225" s="57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57"/>
      <c r="CF225" s="57"/>
      <c r="CG225" s="57"/>
      <c r="CH225" s="57"/>
      <c r="CI225" s="57"/>
      <c r="CJ225" s="57"/>
      <c r="CK225" s="57"/>
      <c r="CL225" s="57"/>
      <c r="CM225" s="57"/>
      <c r="CN225" s="57"/>
      <c r="CO225" s="57"/>
      <c r="CP225" s="57"/>
      <c r="CQ225" s="57"/>
      <c r="CR225" s="57"/>
      <c r="CS225" s="57"/>
      <c r="CT225" s="57"/>
      <c r="CU225" s="75"/>
      <c r="CV225" s="56">
        <f t="shared" si="155"/>
        <v>1</v>
      </c>
      <c r="CW225" s="173" t="e">
        <f t="shared" si="153"/>
        <v>#DIV/0!</v>
      </c>
      <c r="CX225" s="75"/>
      <c r="CY225" s="75"/>
      <c r="CZ225" s="75"/>
      <c r="DA225" s="75"/>
      <c r="DB225" s="75"/>
      <c r="DC225" s="75">
        <v>1</v>
      </c>
      <c r="DD225" s="75"/>
      <c r="DE225" s="75"/>
      <c r="DF225" s="75"/>
      <c r="DG225" s="75"/>
      <c r="DH225" s="75"/>
      <c r="DI225" s="75"/>
      <c r="DK225" s="3">
        <v>1</v>
      </c>
      <c r="DM225" s="3">
        <v>0</v>
      </c>
      <c r="DN225" s="3">
        <v>1</v>
      </c>
      <c r="DO225" s="85"/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  <c r="FD225" s="85"/>
      <c r="FE225" s="85"/>
    </row>
    <row r="226" spans="1:161" s="3" customFormat="1">
      <c r="A226" s="56">
        <v>121</v>
      </c>
      <c r="B226" s="58">
        <v>80030171</v>
      </c>
      <c r="C226" s="59" t="s">
        <v>292</v>
      </c>
      <c r="D226" s="75" t="s">
        <v>284</v>
      </c>
      <c r="E226" s="60" t="s">
        <v>284</v>
      </c>
      <c r="F226" s="60" t="s">
        <v>106</v>
      </c>
      <c r="G226" s="60" t="s">
        <v>107</v>
      </c>
      <c r="H226" s="60" t="s">
        <v>108</v>
      </c>
      <c r="I226" s="56">
        <v>46</v>
      </c>
      <c r="J226" s="56" t="s">
        <v>116</v>
      </c>
      <c r="K226" s="56" t="s">
        <v>110</v>
      </c>
      <c r="L226" s="61">
        <v>0</v>
      </c>
      <c r="M226" s="62">
        <f t="shared" si="121"/>
        <v>0</v>
      </c>
      <c r="N226" s="61">
        <v>0</v>
      </c>
      <c r="O226" s="62">
        <f t="shared" si="122"/>
        <v>0</v>
      </c>
      <c r="P226" s="61">
        <v>0</v>
      </c>
      <c r="Q226" s="62">
        <f t="shared" si="123"/>
        <v>0</v>
      </c>
      <c r="R226" s="61">
        <v>1</v>
      </c>
      <c r="S226" s="63">
        <f t="shared" si="124"/>
        <v>1</v>
      </c>
      <c r="T226" s="61">
        <v>0</v>
      </c>
      <c r="U226" s="63">
        <f t="shared" si="125"/>
        <v>0</v>
      </c>
      <c r="V226" s="61">
        <v>5</v>
      </c>
      <c r="W226" s="63">
        <f t="shared" si="126"/>
        <v>1</v>
      </c>
      <c r="X226" s="61">
        <v>3</v>
      </c>
      <c r="Y226" s="63">
        <f t="shared" si="127"/>
        <v>1</v>
      </c>
      <c r="Z226" s="61">
        <v>2</v>
      </c>
      <c r="AA226" s="63">
        <f t="shared" si="128"/>
        <v>1</v>
      </c>
      <c r="AB226" s="61">
        <v>2</v>
      </c>
      <c r="AC226" s="63">
        <f t="shared" si="129"/>
        <v>1</v>
      </c>
      <c r="AD226" s="64">
        <v>0</v>
      </c>
      <c r="AE226" s="65">
        <f t="shared" si="130"/>
        <v>0</v>
      </c>
      <c r="AF226" s="64">
        <v>0</v>
      </c>
      <c r="AG226" s="65">
        <f t="shared" si="131"/>
        <v>0</v>
      </c>
      <c r="AH226" s="64">
        <v>0</v>
      </c>
      <c r="AI226" s="65">
        <f t="shared" si="132"/>
        <v>0</v>
      </c>
      <c r="AJ226" s="64"/>
      <c r="AK226" s="65">
        <f t="shared" si="133"/>
        <v>0</v>
      </c>
      <c r="AL226" s="64"/>
      <c r="AM226" s="65">
        <f t="shared" si="134"/>
        <v>0</v>
      </c>
      <c r="AN226" s="64"/>
      <c r="AO226" s="65">
        <f t="shared" si="135"/>
        <v>0</v>
      </c>
      <c r="AP226" s="66">
        <f t="shared" si="136"/>
        <v>13</v>
      </c>
      <c r="AQ226" s="66">
        <f t="shared" si="137"/>
        <v>5</v>
      </c>
      <c r="AR226" s="56">
        <v>1</v>
      </c>
      <c r="AS226" s="56"/>
      <c r="AT226" s="56">
        <v>2</v>
      </c>
      <c r="AU226" s="67">
        <f t="shared" si="138"/>
        <v>3</v>
      </c>
      <c r="AV226" s="68">
        <f t="shared" si="139"/>
        <v>0</v>
      </c>
      <c r="AW226" s="68">
        <f t="shared" si="140"/>
        <v>0</v>
      </c>
      <c r="AX226" s="14">
        <v>4</v>
      </c>
      <c r="AY226" s="67">
        <f t="shared" si="141"/>
        <v>4</v>
      </c>
      <c r="AZ226" s="69">
        <f t="shared" si="142"/>
        <v>1</v>
      </c>
      <c r="BA226" s="69">
        <f t="shared" si="143"/>
        <v>0</v>
      </c>
      <c r="BB226" s="69">
        <f t="shared" si="144"/>
        <v>-2</v>
      </c>
      <c r="BC226" s="67">
        <f t="shared" si="145"/>
        <v>-1</v>
      </c>
      <c r="BD226" s="70">
        <f t="shared" si="146"/>
        <v>-25</v>
      </c>
      <c r="BE226" s="70">
        <f t="shared" si="147"/>
        <v>-50</v>
      </c>
      <c r="BF226" s="71"/>
      <c r="BG226" s="71"/>
      <c r="BH226" s="71"/>
      <c r="BI226" s="54">
        <f t="shared" si="148"/>
        <v>0</v>
      </c>
      <c r="BJ226" s="18">
        <f t="shared" si="149"/>
        <v>3</v>
      </c>
      <c r="BK226" s="18"/>
      <c r="BL226" s="18">
        <f t="shared" si="150"/>
        <v>3</v>
      </c>
      <c r="BM226" s="18">
        <f t="shared" si="151"/>
        <v>-1</v>
      </c>
      <c r="BN226" s="18">
        <f t="shared" si="152"/>
        <v>-25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55"/>
        <v>-1</v>
      </c>
      <c r="CW226" s="173">
        <f t="shared" si="153"/>
        <v>-25</v>
      </c>
      <c r="CX226" s="60"/>
      <c r="CY226" s="60"/>
      <c r="CZ226" s="60"/>
      <c r="DA226" s="60"/>
      <c r="DB226" s="60"/>
      <c r="DC226" s="75">
        <v>1</v>
      </c>
      <c r="DD226" s="60"/>
      <c r="DE226" s="75"/>
      <c r="DF226" s="60"/>
      <c r="DG226" s="60"/>
      <c r="DH226" s="60"/>
      <c r="DI226" s="60"/>
      <c r="DK226" s="3">
        <v>1</v>
      </c>
      <c r="DM226" s="3">
        <v>2</v>
      </c>
      <c r="DN226" s="3">
        <v>3</v>
      </c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</row>
    <row r="227" spans="1:161" s="3" customFormat="1">
      <c r="A227" s="56">
        <v>109</v>
      </c>
      <c r="B227" s="58">
        <v>80030025</v>
      </c>
      <c r="C227" s="59" t="s">
        <v>138</v>
      </c>
      <c r="D227" s="75" t="s">
        <v>135</v>
      </c>
      <c r="E227" s="60" t="s">
        <v>105</v>
      </c>
      <c r="F227" s="60" t="s">
        <v>106</v>
      </c>
      <c r="G227" s="60" t="s">
        <v>107</v>
      </c>
      <c r="H227" s="60" t="s">
        <v>108</v>
      </c>
      <c r="I227" s="56">
        <v>10</v>
      </c>
      <c r="J227" s="56" t="s">
        <v>116</v>
      </c>
      <c r="K227" s="56" t="s">
        <v>110</v>
      </c>
      <c r="L227" s="61">
        <v>0</v>
      </c>
      <c r="M227" s="62">
        <f t="shared" si="121"/>
        <v>0</v>
      </c>
      <c r="N227" s="61">
        <v>0</v>
      </c>
      <c r="O227" s="62">
        <f t="shared" si="122"/>
        <v>0</v>
      </c>
      <c r="P227" s="61">
        <v>2</v>
      </c>
      <c r="Q227" s="62">
        <f t="shared" si="123"/>
        <v>1</v>
      </c>
      <c r="R227" s="61">
        <v>2</v>
      </c>
      <c r="S227" s="63">
        <f t="shared" si="124"/>
        <v>1</v>
      </c>
      <c r="T227" s="61">
        <v>4</v>
      </c>
      <c r="U227" s="63">
        <f t="shared" si="125"/>
        <v>1</v>
      </c>
      <c r="V227" s="61">
        <v>0</v>
      </c>
      <c r="W227" s="63">
        <f t="shared" si="126"/>
        <v>0</v>
      </c>
      <c r="X227" s="61">
        <v>2</v>
      </c>
      <c r="Y227" s="63">
        <f t="shared" si="127"/>
        <v>1</v>
      </c>
      <c r="Z227" s="61">
        <v>0</v>
      </c>
      <c r="AA227" s="63">
        <f t="shared" si="128"/>
        <v>0</v>
      </c>
      <c r="AB227" s="61">
        <v>2</v>
      </c>
      <c r="AC227" s="63">
        <f t="shared" si="129"/>
        <v>1</v>
      </c>
      <c r="AD227" s="64">
        <v>0</v>
      </c>
      <c r="AE227" s="65">
        <f t="shared" si="130"/>
        <v>0</v>
      </c>
      <c r="AF227" s="64">
        <v>0</v>
      </c>
      <c r="AG227" s="65">
        <f t="shared" si="131"/>
        <v>0</v>
      </c>
      <c r="AH227" s="64">
        <v>0</v>
      </c>
      <c r="AI227" s="65">
        <f t="shared" si="132"/>
        <v>0</v>
      </c>
      <c r="AJ227" s="64"/>
      <c r="AK227" s="65">
        <f t="shared" si="133"/>
        <v>0</v>
      </c>
      <c r="AL227" s="64"/>
      <c r="AM227" s="65">
        <f t="shared" si="134"/>
        <v>0</v>
      </c>
      <c r="AN227" s="64"/>
      <c r="AO227" s="65">
        <f t="shared" si="135"/>
        <v>0</v>
      </c>
      <c r="AP227" s="66">
        <f t="shared" si="136"/>
        <v>12</v>
      </c>
      <c r="AQ227" s="66">
        <f t="shared" si="137"/>
        <v>5</v>
      </c>
      <c r="AR227" s="56">
        <v>1</v>
      </c>
      <c r="AS227" s="56"/>
      <c r="AT227" s="56">
        <v>2</v>
      </c>
      <c r="AU227" s="67">
        <f t="shared" si="138"/>
        <v>3</v>
      </c>
      <c r="AV227" s="68">
        <f t="shared" si="139"/>
        <v>0</v>
      </c>
      <c r="AW227" s="68">
        <f t="shared" si="140"/>
        <v>0</v>
      </c>
      <c r="AX227" s="14">
        <v>4</v>
      </c>
      <c r="AY227" s="67">
        <f t="shared" si="141"/>
        <v>4</v>
      </c>
      <c r="AZ227" s="69">
        <f t="shared" si="142"/>
        <v>1</v>
      </c>
      <c r="BA227" s="69">
        <f t="shared" si="143"/>
        <v>0</v>
      </c>
      <c r="BB227" s="69">
        <f t="shared" si="144"/>
        <v>-2</v>
      </c>
      <c r="BC227" s="67">
        <f t="shared" si="145"/>
        <v>-1</v>
      </c>
      <c r="BD227" s="70">
        <f t="shared" si="146"/>
        <v>-25</v>
      </c>
      <c r="BE227" s="70">
        <f t="shared" si="147"/>
        <v>-50</v>
      </c>
      <c r="BF227" s="71"/>
      <c r="BG227" s="71"/>
      <c r="BH227" s="71"/>
      <c r="BI227" s="54">
        <f t="shared" si="148"/>
        <v>0</v>
      </c>
      <c r="BJ227" s="18">
        <f t="shared" si="149"/>
        <v>3</v>
      </c>
      <c r="BK227" s="18"/>
      <c r="BL227" s="18">
        <f t="shared" si="150"/>
        <v>3</v>
      </c>
      <c r="BM227" s="18">
        <f t="shared" si="151"/>
        <v>-1</v>
      </c>
      <c r="BN227" s="18">
        <f t="shared" si="152"/>
        <v>-25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55"/>
        <v>-1</v>
      </c>
      <c r="CW227" s="173">
        <f t="shared" si="153"/>
        <v>-25</v>
      </c>
      <c r="CX227" s="60"/>
      <c r="CY227" s="60"/>
      <c r="CZ227" s="60"/>
      <c r="DA227" s="60"/>
      <c r="DB227" s="60"/>
      <c r="DC227" s="75"/>
      <c r="DD227" s="60"/>
      <c r="DE227" s="75"/>
      <c r="DF227" s="60"/>
      <c r="DG227" s="60"/>
      <c r="DH227" s="60"/>
      <c r="DI227" s="60"/>
      <c r="DK227" s="3">
        <v>1</v>
      </c>
      <c r="DM227" s="3">
        <v>2</v>
      </c>
      <c r="DN227" s="3">
        <v>3</v>
      </c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</row>
    <row r="228" spans="1:161" s="3" customFormat="1">
      <c r="A228" s="56">
        <v>118</v>
      </c>
      <c r="B228" s="58">
        <v>80030152</v>
      </c>
      <c r="C228" s="59" t="s">
        <v>271</v>
      </c>
      <c r="D228" s="75" t="s">
        <v>246</v>
      </c>
      <c r="E228" s="60" t="s">
        <v>214</v>
      </c>
      <c r="F228" s="60" t="s">
        <v>106</v>
      </c>
      <c r="G228" s="60" t="s">
        <v>107</v>
      </c>
      <c r="H228" s="60" t="s">
        <v>108</v>
      </c>
      <c r="I228" s="56">
        <v>18.5</v>
      </c>
      <c r="J228" s="56" t="s">
        <v>116</v>
      </c>
      <c r="K228" s="56" t="s">
        <v>110</v>
      </c>
      <c r="L228" s="61">
        <v>0</v>
      </c>
      <c r="M228" s="62">
        <f t="shared" si="121"/>
        <v>0</v>
      </c>
      <c r="N228" s="61">
        <v>0</v>
      </c>
      <c r="O228" s="62">
        <f t="shared" si="122"/>
        <v>0</v>
      </c>
      <c r="P228" s="61">
        <v>0</v>
      </c>
      <c r="Q228" s="62">
        <f t="shared" si="123"/>
        <v>0</v>
      </c>
      <c r="R228" s="61">
        <v>5</v>
      </c>
      <c r="S228" s="63">
        <f t="shared" si="124"/>
        <v>1</v>
      </c>
      <c r="T228" s="61">
        <v>0</v>
      </c>
      <c r="U228" s="63">
        <f t="shared" si="125"/>
        <v>0</v>
      </c>
      <c r="V228" s="61">
        <v>1</v>
      </c>
      <c r="W228" s="63">
        <f t="shared" si="126"/>
        <v>1</v>
      </c>
      <c r="X228" s="61">
        <v>1</v>
      </c>
      <c r="Y228" s="63">
        <f t="shared" si="127"/>
        <v>1</v>
      </c>
      <c r="Z228" s="61">
        <v>1</v>
      </c>
      <c r="AA228" s="63">
        <f t="shared" si="128"/>
        <v>1</v>
      </c>
      <c r="AB228" s="61">
        <v>2</v>
      </c>
      <c r="AC228" s="63">
        <f t="shared" si="129"/>
        <v>1</v>
      </c>
      <c r="AD228" s="64">
        <v>0</v>
      </c>
      <c r="AE228" s="65">
        <f t="shared" si="130"/>
        <v>0</v>
      </c>
      <c r="AF228" s="64">
        <v>0</v>
      </c>
      <c r="AG228" s="65">
        <f t="shared" si="131"/>
        <v>0</v>
      </c>
      <c r="AH228" s="64">
        <v>0</v>
      </c>
      <c r="AI228" s="65">
        <f t="shared" si="132"/>
        <v>0</v>
      </c>
      <c r="AJ228" s="64"/>
      <c r="AK228" s="65">
        <f t="shared" si="133"/>
        <v>0</v>
      </c>
      <c r="AL228" s="64"/>
      <c r="AM228" s="65">
        <f t="shared" si="134"/>
        <v>0</v>
      </c>
      <c r="AN228" s="64"/>
      <c r="AO228" s="65">
        <f t="shared" si="135"/>
        <v>0</v>
      </c>
      <c r="AP228" s="66">
        <f t="shared" si="136"/>
        <v>10</v>
      </c>
      <c r="AQ228" s="66">
        <f t="shared" si="137"/>
        <v>5</v>
      </c>
      <c r="AR228" s="56">
        <v>1</v>
      </c>
      <c r="AS228" s="56"/>
      <c r="AT228" s="56">
        <v>3</v>
      </c>
      <c r="AU228" s="67">
        <f t="shared" si="138"/>
        <v>4</v>
      </c>
      <c r="AV228" s="68">
        <f t="shared" si="139"/>
        <v>0</v>
      </c>
      <c r="AW228" s="68">
        <f t="shared" si="140"/>
        <v>0</v>
      </c>
      <c r="AX228" s="14">
        <v>4</v>
      </c>
      <c r="AY228" s="67">
        <f t="shared" si="141"/>
        <v>4</v>
      </c>
      <c r="AZ228" s="69">
        <f t="shared" si="142"/>
        <v>1</v>
      </c>
      <c r="BA228" s="69">
        <f t="shared" si="143"/>
        <v>0</v>
      </c>
      <c r="BB228" s="69">
        <f t="shared" si="144"/>
        <v>-1</v>
      </c>
      <c r="BC228" s="67">
        <f t="shared" si="145"/>
        <v>0</v>
      </c>
      <c r="BD228" s="70">
        <f t="shared" si="146"/>
        <v>0</v>
      </c>
      <c r="BE228" s="70">
        <f t="shared" si="147"/>
        <v>-25</v>
      </c>
      <c r="BF228" s="71"/>
      <c r="BG228" s="71"/>
      <c r="BH228" s="71"/>
      <c r="BI228" s="54">
        <f t="shared" si="148"/>
        <v>0</v>
      </c>
      <c r="BJ228" s="18">
        <f t="shared" si="149"/>
        <v>4</v>
      </c>
      <c r="BK228" s="18"/>
      <c r="BL228" s="18">
        <f t="shared" si="150"/>
        <v>4</v>
      </c>
      <c r="BM228" s="18">
        <f t="shared" si="151"/>
        <v>0</v>
      </c>
      <c r="BN228" s="18">
        <f t="shared" si="152"/>
        <v>0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55"/>
        <v>0</v>
      </c>
      <c r="CW228" s="173">
        <f t="shared" si="153"/>
        <v>0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2</v>
      </c>
      <c r="DN228" s="3">
        <v>3</v>
      </c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</row>
    <row r="229" spans="1:161" s="3" customFormat="1">
      <c r="A229" s="56">
        <v>201</v>
      </c>
      <c r="B229" s="58">
        <v>80030128</v>
      </c>
      <c r="C229" s="59" t="s">
        <v>247</v>
      </c>
      <c r="D229" s="75" t="s">
        <v>248</v>
      </c>
      <c r="E229" s="60" t="s">
        <v>214</v>
      </c>
      <c r="F229" s="60" t="s">
        <v>106</v>
      </c>
      <c r="G229" s="60" t="s">
        <v>107</v>
      </c>
      <c r="H229" s="60" t="s">
        <v>108</v>
      </c>
      <c r="I229" s="56">
        <v>40</v>
      </c>
      <c r="J229" s="56" t="s">
        <v>109</v>
      </c>
      <c r="K229" s="56" t="s">
        <v>110</v>
      </c>
      <c r="L229" s="61">
        <v>0</v>
      </c>
      <c r="M229" s="62">
        <f t="shared" si="121"/>
        <v>0</v>
      </c>
      <c r="N229" s="61">
        <v>0</v>
      </c>
      <c r="O229" s="62">
        <f t="shared" si="122"/>
        <v>0</v>
      </c>
      <c r="P229" s="61">
        <v>0</v>
      </c>
      <c r="Q229" s="62">
        <f t="shared" si="123"/>
        <v>0</v>
      </c>
      <c r="R229" s="61">
        <v>0</v>
      </c>
      <c r="S229" s="63">
        <f t="shared" si="124"/>
        <v>0</v>
      </c>
      <c r="T229" s="61">
        <v>0</v>
      </c>
      <c r="U229" s="63">
        <f t="shared" si="125"/>
        <v>0</v>
      </c>
      <c r="V229" s="61">
        <v>2</v>
      </c>
      <c r="W229" s="63">
        <f t="shared" si="126"/>
        <v>1</v>
      </c>
      <c r="X229" s="61">
        <v>1</v>
      </c>
      <c r="Y229" s="63">
        <f t="shared" si="127"/>
        <v>1</v>
      </c>
      <c r="Z229" s="61">
        <v>1</v>
      </c>
      <c r="AA229" s="63">
        <f t="shared" si="128"/>
        <v>1</v>
      </c>
      <c r="AB229" s="61">
        <v>2</v>
      </c>
      <c r="AC229" s="63">
        <f t="shared" si="129"/>
        <v>1</v>
      </c>
      <c r="AD229" s="64">
        <v>0</v>
      </c>
      <c r="AE229" s="65">
        <f t="shared" si="130"/>
        <v>0</v>
      </c>
      <c r="AF229" s="64">
        <v>0</v>
      </c>
      <c r="AG229" s="65">
        <f t="shared" si="131"/>
        <v>0</v>
      </c>
      <c r="AH229" s="64">
        <v>0</v>
      </c>
      <c r="AI229" s="65">
        <f t="shared" si="132"/>
        <v>0</v>
      </c>
      <c r="AJ229" s="64"/>
      <c r="AK229" s="65">
        <f t="shared" si="133"/>
        <v>0</v>
      </c>
      <c r="AL229" s="64"/>
      <c r="AM229" s="65">
        <f t="shared" si="134"/>
        <v>0</v>
      </c>
      <c r="AN229" s="64"/>
      <c r="AO229" s="65">
        <f t="shared" si="135"/>
        <v>0</v>
      </c>
      <c r="AP229" s="66">
        <f t="shared" si="136"/>
        <v>6</v>
      </c>
      <c r="AQ229" s="66">
        <f t="shared" si="137"/>
        <v>4</v>
      </c>
      <c r="AR229" s="56">
        <v>1</v>
      </c>
      <c r="AS229" s="56"/>
      <c r="AT229" s="56">
        <v>0</v>
      </c>
      <c r="AU229" s="67">
        <f t="shared" si="138"/>
        <v>1</v>
      </c>
      <c r="AV229" s="68">
        <f t="shared" si="139"/>
        <v>0</v>
      </c>
      <c r="AW229" s="68">
        <f t="shared" si="140"/>
        <v>0</v>
      </c>
      <c r="AX229" s="14">
        <v>0</v>
      </c>
      <c r="AY229" s="67">
        <f t="shared" si="141"/>
        <v>0</v>
      </c>
      <c r="AZ229" s="69">
        <f t="shared" si="142"/>
        <v>1</v>
      </c>
      <c r="BA229" s="69">
        <f t="shared" si="143"/>
        <v>0</v>
      </c>
      <c r="BB229" s="69">
        <f t="shared" si="144"/>
        <v>0</v>
      </c>
      <c r="BC229" s="67">
        <f t="shared" si="145"/>
        <v>1</v>
      </c>
      <c r="BD229" s="70">
        <f t="shared" si="146"/>
        <v>0</v>
      </c>
      <c r="BE229" s="70">
        <f t="shared" si="147"/>
        <v>0</v>
      </c>
      <c r="BF229" s="71"/>
      <c r="BG229" s="71"/>
      <c r="BH229" s="71"/>
      <c r="BI229" s="54">
        <f t="shared" si="148"/>
        <v>0</v>
      </c>
      <c r="BJ229" s="18">
        <f t="shared" si="149"/>
        <v>1</v>
      </c>
      <c r="BK229" s="18"/>
      <c r="BL229" s="18">
        <f t="shared" si="150"/>
        <v>1</v>
      </c>
      <c r="BM229" s="18">
        <f t="shared" si="151"/>
        <v>1</v>
      </c>
      <c r="BN229" s="18" t="e">
        <f t="shared" si="152"/>
        <v>#DIV/0!</v>
      </c>
      <c r="BO229" s="73"/>
      <c r="BP229" s="55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60"/>
      <c r="CV229" s="56">
        <f t="shared" si="155"/>
        <v>1</v>
      </c>
      <c r="CW229" s="173" t="e">
        <f t="shared" si="153"/>
        <v>#DIV/0!</v>
      </c>
      <c r="CX229" s="60"/>
      <c r="CY229" s="60"/>
      <c r="CZ229" s="60"/>
      <c r="DA229" s="60"/>
      <c r="DB229" s="60"/>
      <c r="DC229" s="75">
        <v>1</v>
      </c>
      <c r="DD229" s="60"/>
      <c r="DE229" s="75"/>
      <c r="DF229" s="60"/>
      <c r="DG229" s="60"/>
      <c r="DH229" s="60"/>
      <c r="DI229" s="60"/>
      <c r="DK229" s="3">
        <v>1</v>
      </c>
      <c r="DM229" s="3">
        <v>0</v>
      </c>
      <c r="DN229" s="3">
        <v>1</v>
      </c>
      <c r="DP229" s="85"/>
      <c r="DQ229" s="85"/>
      <c r="DR229" s="85"/>
      <c r="DS229" s="85"/>
      <c r="DT229" s="85"/>
      <c r="DU229" s="85"/>
      <c r="DV229" s="85"/>
      <c r="DW229" s="85"/>
      <c r="DX229" s="85"/>
      <c r="DY229" s="85"/>
      <c r="DZ229" s="85"/>
      <c r="EA229" s="85"/>
      <c r="EB229" s="85"/>
      <c r="EC229" s="85"/>
      <c r="ED229" s="85"/>
      <c r="EE229" s="85"/>
      <c r="EF229" s="85"/>
      <c r="EG229" s="85"/>
      <c r="EH229" s="85"/>
      <c r="EI229" s="85"/>
      <c r="EJ229" s="85"/>
      <c r="EK229" s="85"/>
      <c r="EL229" s="85"/>
      <c r="EM229" s="85"/>
      <c r="EN229" s="85"/>
      <c r="EO229" s="85"/>
      <c r="EP229" s="85"/>
      <c r="EQ229" s="85"/>
      <c r="ER229" s="85"/>
      <c r="ES229" s="85"/>
      <c r="ET229" s="85"/>
      <c r="EU229" s="85"/>
      <c r="EV229" s="85"/>
      <c r="EW229" s="85"/>
      <c r="EX229" s="85"/>
      <c r="EY229" s="85"/>
      <c r="EZ229" s="85"/>
      <c r="FA229" s="85"/>
      <c r="FB229" s="85"/>
      <c r="FC229" s="85"/>
    </row>
    <row r="230" spans="1:161" s="3" customFormat="1">
      <c r="A230" s="56">
        <v>202</v>
      </c>
      <c r="B230" s="58">
        <v>80030155</v>
      </c>
      <c r="C230" s="59" t="s">
        <v>273</v>
      </c>
      <c r="D230" s="75" t="s">
        <v>246</v>
      </c>
      <c r="E230" s="60" t="s">
        <v>214</v>
      </c>
      <c r="F230" s="60" t="s">
        <v>106</v>
      </c>
      <c r="G230" s="60" t="s">
        <v>107</v>
      </c>
      <c r="H230" s="60" t="s">
        <v>108</v>
      </c>
      <c r="I230" s="56">
        <v>17</v>
      </c>
      <c r="J230" s="56" t="s">
        <v>116</v>
      </c>
      <c r="K230" s="56" t="s">
        <v>110</v>
      </c>
      <c r="L230" s="61">
        <v>0</v>
      </c>
      <c r="M230" s="62">
        <f t="shared" si="121"/>
        <v>0</v>
      </c>
      <c r="N230" s="61">
        <v>0</v>
      </c>
      <c r="O230" s="62">
        <f t="shared" si="122"/>
        <v>0</v>
      </c>
      <c r="P230" s="61">
        <v>0</v>
      </c>
      <c r="Q230" s="62">
        <f t="shared" si="123"/>
        <v>0</v>
      </c>
      <c r="R230" s="61">
        <v>0</v>
      </c>
      <c r="S230" s="63">
        <f t="shared" si="124"/>
        <v>0</v>
      </c>
      <c r="T230" s="61">
        <v>0</v>
      </c>
      <c r="U230" s="63">
        <f t="shared" si="125"/>
        <v>0</v>
      </c>
      <c r="V230" s="61">
        <v>0</v>
      </c>
      <c r="W230" s="63">
        <f t="shared" si="126"/>
        <v>0</v>
      </c>
      <c r="X230" s="61">
        <v>0</v>
      </c>
      <c r="Y230" s="63">
        <f t="shared" si="127"/>
        <v>0</v>
      </c>
      <c r="Z230" s="61">
        <v>3</v>
      </c>
      <c r="AA230" s="63">
        <f t="shared" si="128"/>
        <v>1</v>
      </c>
      <c r="AB230" s="61">
        <v>2</v>
      </c>
      <c r="AC230" s="63">
        <f t="shared" si="129"/>
        <v>1</v>
      </c>
      <c r="AD230" s="64">
        <v>0</v>
      </c>
      <c r="AE230" s="65">
        <f t="shared" si="130"/>
        <v>0</v>
      </c>
      <c r="AF230" s="64">
        <v>0</v>
      </c>
      <c r="AG230" s="65">
        <f t="shared" si="131"/>
        <v>0</v>
      </c>
      <c r="AH230" s="64">
        <v>0</v>
      </c>
      <c r="AI230" s="65">
        <f t="shared" si="132"/>
        <v>0</v>
      </c>
      <c r="AJ230" s="64"/>
      <c r="AK230" s="65">
        <f t="shared" si="133"/>
        <v>0</v>
      </c>
      <c r="AL230" s="64"/>
      <c r="AM230" s="65">
        <f t="shared" si="134"/>
        <v>0</v>
      </c>
      <c r="AN230" s="64"/>
      <c r="AO230" s="65">
        <f t="shared" si="135"/>
        <v>0</v>
      </c>
      <c r="AP230" s="66">
        <f t="shared" si="136"/>
        <v>5</v>
      </c>
      <c r="AQ230" s="66">
        <f t="shared" si="137"/>
        <v>2</v>
      </c>
      <c r="AR230" s="56">
        <v>1</v>
      </c>
      <c r="AS230" s="56"/>
      <c r="AT230" s="56">
        <v>1</v>
      </c>
      <c r="AU230" s="67">
        <f t="shared" si="138"/>
        <v>2</v>
      </c>
      <c r="AV230" s="68">
        <f t="shared" si="139"/>
        <v>0</v>
      </c>
      <c r="AW230" s="68">
        <f t="shared" si="140"/>
        <v>0</v>
      </c>
      <c r="AX230" s="14">
        <v>2</v>
      </c>
      <c r="AY230" s="67">
        <f t="shared" si="141"/>
        <v>2</v>
      </c>
      <c r="AZ230" s="69">
        <f t="shared" si="142"/>
        <v>1</v>
      </c>
      <c r="BA230" s="69">
        <f t="shared" si="143"/>
        <v>0</v>
      </c>
      <c r="BB230" s="69">
        <f t="shared" si="144"/>
        <v>-1</v>
      </c>
      <c r="BC230" s="67">
        <f t="shared" si="145"/>
        <v>0</v>
      </c>
      <c r="BD230" s="70">
        <f t="shared" si="146"/>
        <v>0</v>
      </c>
      <c r="BE230" s="70">
        <f t="shared" si="147"/>
        <v>-50</v>
      </c>
      <c r="BF230" s="71"/>
      <c r="BG230" s="71"/>
      <c r="BH230" s="71">
        <v>1</v>
      </c>
      <c r="BI230" s="54">
        <f t="shared" si="148"/>
        <v>1</v>
      </c>
      <c r="BJ230" s="18">
        <f t="shared" si="149"/>
        <v>1</v>
      </c>
      <c r="BK230" s="18"/>
      <c r="BL230" s="18">
        <f t="shared" si="150"/>
        <v>1</v>
      </c>
      <c r="BM230" s="18">
        <f t="shared" si="151"/>
        <v>-1</v>
      </c>
      <c r="BN230" s="18">
        <f t="shared" si="152"/>
        <v>-50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55"/>
        <v>0</v>
      </c>
      <c r="CW230" s="173">
        <f t="shared" si="153"/>
        <v>0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2</v>
      </c>
      <c r="DN230" s="3">
        <v>3</v>
      </c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</row>
    <row r="231" spans="1:161" s="3" customFormat="1">
      <c r="A231" s="56">
        <v>207</v>
      </c>
      <c r="B231" s="58">
        <v>80030170</v>
      </c>
      <c r="C231" s="59" t="s">
        <v>291</v>
      </c>
      <c r="D231" s="75" t="s">
        <v>288</v>
      </c>
      <c r="E231" s="60" t="s">
        <v>284</v>
      </c>
      <c r="F231" s="60" t="s">
        <v>106</v>
      </c>
      <c r="G231" s="60" t="s">
        <v>107</v>
      </c>
      <c r="H231" s="60" t="s">
        <v>108</v>
      </c>
      <c r="I231" s="56">
        <v>36</v>
      </c>
      <c r="J231" s="56" t="s">
        <v>116</v>
      </c>
      <c r="K231" s="56" t="s">
        <v>110</v>
      </c>
      <c r="L231" s="61">
        <v>0</v>
      </c>
      <c r="M231" s="62">
        <f t="shared" si="121"/>
        <v>0</v>
      </c>
      <c r="N231" s="61">
        <v>0</v>
      </c>
      <c r="O231" s="62">
        <f t="shared" si="122"/>
        <v>0</v>
      </c>
      <c r="P231" s="61">
        <v>0</v>
      </c>
      <c r="Q231" s="62">
        <f t="shared" si="123"/>
        <v>0</v>
      </c>
      <c r="R231" s="61">
        <v>0</v>
      </c>
      <c r="S231" s="63">
        <f t="shared" si="124"/>
        <v>0</v>
      </c>
      <c r="T231" s="61">
        <v>0</v>
      </c>
      <c r="U231" s="63">
        <f t="shared" si="125"/>
        <v>0</v>
      </c>
      <c r="V231" s="61">
        <v>0</v>
      </c>
      <c r="W231" s="63">
        <f t="shared" si="126"/>
        <v>0</v>
      </c>
      <c r="X231" s="61">
        <v>0</v>
      </c>
      <c r="Y231" s="63">
        <f t="shared" si="127"/>
        <v>0</v>
      </c>
      <c r="Z231" s="61">
        <v>0</v>
      </c>
      <c r="AA231" s="63">
        <f t="shared" si="128"/>
        <v>0</v>
      </c>
      <c r="AB231" s="61">
        <v>2</v>
      </c>
      <c r="AC231" s="63">
        <f t="shared" si="129"/>
        <v>1</v>
      </c>
      <c r="AD231" s="64">
        <v>0</v>
      </c>
      <c r="AE231" s="65">
        <f t="shared" si="130"/>
        <v>0</v>
      </c>
      <c r="AF231" s="64">
        <v>0</v>
      </c>
      <c r="AG231" s="65">
        <f t="shared" si="131"/>
        <v>0</v>
      </c>
      <c r="AH231" s="64">
        <v>0</v>
      </c>
      <c r="AI231" s="65">
        <f t="shared" si="132"/>
        <v>0</v>
      </c>
      <c r="AJ231" s="64"/>
      <c r="AK231" s="65">
        <f t="shared" si="133"/>
        <v>0</v>
      </c>
      <c r="AL231" s="64"/>
      <c r="AM231" s="65">
        <f t="shared" si="134"/>
        <v>0</v>
      </c>
      <c r="AN231" s="64"/>
      <c r="AO231" s="65">
        <f t="shared" si="135"/>
        <v>0</v>
      </c>
      <c r="AP231" s="66">
        <f t="shared" si="136"/>
        <v>2</v>
      </c>
      <c r="AQ231" s="66">
        <f t="shared" si="137"/>
        <v>1</v>
      </c>
      <c r="AR231" s="56">
        <v>1</v>
      </c>
      <c r="AS231" s="56"/>
      <c r="AT231" s="56">
        <v>0</v>
      </c>
      <c r="AU231" s="67">
        <f t="shared" si="138"/>
        <v>1</v>
      </c>
      <c r="AV231" s="68">
        <f t="shared" si="139"/>
        <v>0</v>
      </c>
      <c r="AW231" s="68">
        <f t="shared" si="140"/>
        <v>0</v>
      </c>
      <c r="AX231" s="14">
        <v>0</v>
      </c>
      <c r="AY231" s="67">
        <f t="shared" si="141"/>
        <v>0</v>
      </c>
      <c r="AZ231" s="69">
        <f t="shared" si="142"/>
        <v>1</v>
      </c>
      <c r="BA231" s="69">
        <f t="shared" si="143"/>
        <v>0</v>
      </c>
      <c r="BB231" s="69">
        <f t="shared" si="144"/>
        <v>0</v>
      </c>
      <c r="BC231" s="67">
        <f t="shared" si="145"/>
        <v>1</v>
      </c>
      <c r="BD231" s="70">
        <f t="shared" si="146"/>
        <v>0</v>
      </c>
      <c r="BE231" s="70">
        <f t="shared" si="147"/>
        <v>0</v>
      </c>
      <c r="BF231" s="71"/>
      <c r="BG231" s="71"/>
      <c r="BH231" s="71"/>
      <c r="BI231" s="54">
        <f t="shared" si="148"/>
        <v>0</v>
      </c>
      <c r="BJ231" s="18">
        <f t="shared" si="149"/>
        <v>1</v>
      </c>
      <c r="BK231" s="18"/>
      <c r="BL231" s="18">
        <f t="shared" si="150"/>
        <v>1</v>
      </c>
      <c r="BM231" s="18">
        <f t="shared" si="151"/>
        <v>1</v>
      </c>
      <c r="BN231" s="18" t="e">
        <f t="shared" si="152"/>
        <v>#DIV/0!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55"/>
        <v>1</v>
      </c>
      <c r="CW231" s="173" t="e">
        <f t="shared" si="153"/>
        <v>#DIV/0!</v>
      </c>
      <c r="CX231" s="60"/>
      <c r="CY231" s="60"/>
      <c r="CZ231" s="60"/>
      <c r="DA231" s="60"/>
      <c r="DB231" s="60"/>
      <c r="DC231" s="75"/>
      <c r="DD231" s="60"/>
      <c r="DE231" s="75"/>
      <c r="DF231" s="60"/>
      <c r="DG231" s="60"/>
      <c r="DH231" s="60"/>
      <c r="DI231" s="60"/>
      <c r="DK231" s="3">
        <v>1</v>
      </c>
      <c r="DM231" s="3">
        <v>0</v>
      </c>
      <c r="DN231" s="3">
        <v>1</v>
      </c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</row>
    <row r="232" spans="1:161" s="3" customFormat="1">
      <c r="A232" s="56">
        <v>44</v>
      </c>
      <c r="B232" s="58">
        <v>80030230</v>
      </c>
      <c r="C232" s="59" t="s">
        <v>349</v>
      </c>
      <c r="D232" s="75" t="s">
        <v>350</v>
      </c>
      <c r="E232" s="60" t="s">
        <v>351</v>
      </c>
      <c r="F232" s="60" t="s">
        <v>106</v>
      </c>
      <c r="G232" s="60" t="s">
        <v>107</v>
      </c>
      <c r="H232" s="60" t="s">
        <v>108</v>
      </c>
      <c r="I232" s="56">
        <v>40</v>
      </c>
      <c r="J232" s="56" t="s">
        <v>116</v>
      </c>
      <c r="K232" s="56" t="s">
        <v>113</v>
      </c>
      <c r="L232" s="61">
        <v>0</v>
      </c>
      <c r="M232" s="62">
        <f t="shared" ref="M232:M245" si="156">IF(L232=0,0,IF(L232&lt;10,1,IF(MOD(L232,30)&lt;10,ROUNDDOWN(L232/30,0),ROUNDUP(L232/30,0))))</f>
        <v>0</v>
      </c>
      <c r="N232" s="61">
        <v>3</v>
      </c>
      <c r="O232" s="62">
        <f t="shared" ref="O232:O245" si="157">IF(N232=0,0,IF(N232&lt;10,1,IF(MOD(N232,30)&lt;10,ROUNDDOWN(N232/30,0),ROUNDUP(N232/30,0))))</f>
        <v>1</v>
      </c>
      <c r="P232" s="61">
        <v>9</v>
      </c>
      <c r="Q232" s="62">
        <f t="shared" ref="Q232:Q245" si="158">IF(P232=0,0,IF(P232&lt;10,1,IF(MOD(P232,30)&lt;10,ROUNDDOWN(P232/30,0),ROUNDUP(P232/30,0))))</f>
        <v>1</v>
      </c>
      <c r="R232" s="61">
        <v>11</v>
      </c>
      <c r="S232" s="63">
        <f t="shared" ref="S232:S245" si="159">IF(R232=0,0,IF(R232&lt;10,1,IF(MOD(R232,30)&lt;10,ROUNDDOWN(R232/30,0),ROUNDUP(R232/30,0))))</f>
        <v>1</v>
      </c>
      <c r="T232" s="61">
        <v>9</v>
      </c>
      <c r="U232" s="63">
        <f t="shared" ref="U232:U245" si="160">IF(T232=0,0,IF(T232&lt;10,1,IF(MOD(T232,30)&lt;10,ROUNDDOWN(T232/30,0),ROUNDUP(T232/30,0))))</f>
        <v>1</v>
      </c>
      <c r="V232" s="61">
        <v>14</v>
      </c>
      <c r="W232" s="63">
        <f t="shared" ref="W232:W245" si="161">IF(V232=0,0,IF(V232&lt;10,1,IF(MOD(V232,30)&lt;10,ROUNDDOWN(V232/30,0),ROUNDUP(V232/30,0))))</f>
        <v>1</v>
      </c>
      <c r="X232" s="61">
        <v>14</v>
      </c>
      <c r="Y232" s="63">
        <f t="shared" ref="Y232:Y245" si="162">IF(X232=0,0,IF(X232&lt;10,1,IF(MOD(X232,30)&lt;10,ROUNDDOWN(X232/30,0),ROUNDUP(X232/30,0))))</f>
        <v>1</v>
      </c>
      <c r="Z232" s="61">
        <v>16</v>
      </c>
      <c r="AA232" s="63">
        <f t="shared" ref="AA232:AA245" si="163">IF(Z232=0,0,IF(Z232&lt;10,1,IF(MOD(Z232,30)&lt;10,ROUNDDOWN(Z232/30,0),ROUNDUP(Z232/30,0))))</f>
        <v>1</v>
      </c>
      <c r="AB232" s="61">
        <v>11</v>
      </c>
      <c r="AC232" s="63">
        <f t="shared" ref="AC232:AC245" si="164">IF(AB232=0,0,IF(AB232&lt;10,1,IF(MOD(AB232,30)&lt;10,ROUNDDOWN(AB232/30,0),ROUNDUP(AB232/30,0))))</f>
        <v>1</v>
      </c>
      <c r="AD232" s="64">
        <v>0</v>
      </c>
      <c r="AE232" s="65">
        <f t="shared" ref="AE232:AE245" si="165">IF(AD232=0,0,IF(AD232&lt;10,1,IF(MOD(AD232,35)&lt;10,ROUNDDOWN(AD232/35,0),ROUNDUP(AD232/35,0))))</f>
        <v>0</v>
      </c>
      <c r="AF232" s="64">
        <v>0</v>
      </c>
      <c r="AG232" s="65">
        <f t="shared" ref="AG232:AG245" si="166">IF(AF232=0,0,IF(AF232&lt;10,1,IF(MOD(AF232,35)&lt;10,ROUNDDOWN(AF232/35,0),ROUNDUP(AF232/35,0))))</f>
        <v>0</v>
      </c>
      <c r="AH232" s="64">
        <v>0</v>
      </c>
      <c r="AI232" s="65">
        <f t="shared" ref="AI232:AI245" si="167">IF(AH232=0,0,IF(AH232&lt;10,1,IF(MOD(AH232,35)&lt;10,ROUNDDOWN(AH232/35,0),ROUNDUP(AH232/35,0))))</f>
        <v>0</v>
      </c>
      <c r="AJ232" s="64"/>
      <c r="AK232" s="65">
        <f t="shared" ref="AK232:AK247" si="168">IF(AJ232=0,0,IF(AJ232&lt;10,1,IF(MOD(AJ232,35)&lt;10,ROUNDDOWN(AJ232/35,0),ROUNDUP(AJ232/35,0))))</f>
        <v>0</v>
      </c>
      <c r="AL232" s="64"/>
      <c r="AM232" s="65">
        <f t="shared" ref="AM232:AM247" si="169">IF(AL232=0,0,IF(AL232&lt;10,1,IF(MOD(AL232,35)&lt;10,ROUNDDOWN(AL232/35,0),ROUNDUP(AL232/35,0))))</f>
        <v>0</v>
      </c>
      <c r="AN232" s="64"/>
      <c r="AO232" s="65">
        <f t="shared" ref="AO232:AO247" si="170">IF(AN232=0,0,IF(AN232&lt;10,1,IF(MOD(AN232,35)&lt;10,ROUNDDOWN(AN232/35,0),ROUNDUP(AN232/35,0))))</f>
        <v>0</v>
      </c>
      <c r="AP232" s="66">
        <f t="shared" ref="AP232:AP245" si="171">SUM(L232+N232+P232+R232+T232+V232+X232+Z232+AB232+AD232+AF232+AH232+AJ232+AL232+AN232)</f>
        <v>87</v>
      </c>
      <c r="AQ232" s="66">
        <f t="shared" ref="AQ232:AQ245" si="172">SUM(M232+O232+Q232+S232+U232+W232+Y232+AA232+AC232+AE232+AG232+AI232+AK232+AM232+AO232)</f>
        <v>8</v>
      </c>
      <c r="AR232" s="56">
        <v>1</v>
      </c>
      <c r="AS232" s="56"/>
      <c r="AT232" s="56">
        <v>4</v>
      </c>
      <c r="AU232" s="67">
        <f t="shared" ref="AU232:AU245" si="173">SUM(AR232:AT232)</f>
        <v>5</v>
      </c>
      <c r="AV232" s="68">
        <f t="shared" ref="AV232:AV245" si="174">IF(AP232&lt;1,0,IF(OR(AND(K232="ป.ปกติ",AP232&lt;=40),K232=""),0,1))</f>
        <v>1</v>
      </c>
      <c r="AW232" s="68">
        <f t="shared" ref="AW232:AW245" si="175">IF(AP232&lt;=119,0,IF(AP232&lt;=719,1,IF(AP232&lt;=1079,2,IF(AP232&lt;=1679,3,4))))</f>
        <v>0</v>
      </c>
      <c r="AX232" s="14">
        <f t="shared" ref="AX232:AX245" si="176">IF(AP232&lt;1,0,IF(AND((L232+N232+P232+R232+T232+V232+X232+Z232+AB232)&lt;=40,(L232+N232+P232+R232+T232+V232+X232+Z232+AB232)&gt;0,(AP232)&lt;120),"กรอก",ROUND((IF(AP232&lt;120,((IF((L232+N232+P232+R232+T232+V232+X232+Z232+AB232)=0,0,(IF((L232+N232+P232+R232+T232+V232+X232+Z232+AB232)&lt;=80,6,8))))+((((AE232+AG232+AI232)*30)/20)+(((AK232+AM232+AO232)*35)/20))),(((M232+O232+Q232)*20)/20)+(((S232+U232+W232+Y232+AA232+AC232)*25)/20)+(((AE232+AG232+AI232)*30)/20)+(((AK232+AM232+AO232)*35)/20))),0)))</f>
        <v>8</v>
      </c>
      <c r="AY232" s="67">
        <f t="shared" ref="AY232:AY245" si="177">SUM(AV232:AX232)</f>
        <v>9</v>
      </c>
      <c r="AZ232" s="69">
        <f t="shared" ref="AZ232:BC232" si="178">SUM(AR232)-AV232</f>
        <v>0</v>
      </c>
      <c r="BA232" s="69">
        <f t="shared" si="178"/>
        <v>0</v>
      </c>
      <c r="BB232" s="69">
        <f t="shared" si="178"/>
        <v>-4</v>
      </c>
      <c r="BC232" s="67">
        <f t="shared" si="178"/>
        <v>-4</v>
      </c>
      <c r="BD232" s="70">
        <f t="shared" ref="BD232:BD245" si="179">IFERROR(SUM(BC232)/AY232*100,0)</f>
        <v>-44.444444444444443</v>
      </c>
      <c r="BE232" s="70">
        <f t="shared" ref="BE232:BE245" si="180">IFERROR(SUM(BB232)/AX232*100,0)</f>
        <v>-50</v>
      </c>
      <c r="BF232" s="71"/>
      <c r="BG232" s="71"/>
      <c r="BH232" s="71">
        <v>1</v>
      </c>
      <c r="BI232" s="54">
        <f t="shared" ref="BI232:BI245" si="181">SUM(BF232:BH232)</f>
        <v>1</v>
      </c>
      <c r="BJ232" s="18">
        <f t="shared" ref="BJ232:BJ245" si="182">AU232-BI232</f>
        <v>4</v>
      </c>
      <c r="BK232" s="18"/>
      <c r="BL232" s="18">
        <f t="shared" ref="BL232:BL245" si="183">BJ232+BK232</f>
        <v>4</v>
      </c>
      <c r="BM232" s="18">
        <f t="shared" ref="BM232:BM245" si="184">BL232-AY232</f>
        <v>-5</v>
      </c>
      <c r="BN232" s="18">
        <f t="shared" ref="BN232:BN245" si="185">BM232/AY232*100</f>
        <v>-55.555555555555557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ref="CV232:CV245" si="186">BC232+BQ232</f>
        <v>-4</v>
      </c>
      <c r="CW232" s="173">
        <f t="shared" ref="CW232:CW245" si="187">CV232/AY232*100</f>
        <v>-44.444444444444443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5</v>
      </c>
      <c r="DN232" s="3">
        <v>6</v>
      </c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</row>
    <row r="233" spans="1:161" s="3" customFormat="1">
      <c r="A233" s="56">
        <v>224</v>
      </c>
      <c r="B233" s="58" t="s">
        <v>396</v>
      </c>
      <c r="C233" s="59" t="s">
        <v>397</v>
      </c>
      <c r="D233" s="75" t="s">
        <v>333</v>
      </c>
      <c r="E233" s="60" t="s">
        <v>324</v>
      </c>
      <c r="F233" s="60" t="s">
        <v>106</v>
      </c>
      <c r="G233" s="60" t="s">
        <v>107</v>
      </c>
      <c r="H233" s="60" t="s">
        <v>108</v>
      </c>
      <c r="I233" s="56">
        <v>42</v>
      </c>
      <c r="J233" s="56" t="s">
        <v>116</v>
      </c>
      <c r="K233" s="56" t="s">
        <v>110</v>
      </c>
      <c r="L233" s="61"/>
      <c r="M233" s="62">
        <f t="shared" si="156"/>
        <v>0</v>
      </c>
      <c r="N233" s="61"/>
      <c r="O233" s="62">
        <f t="shared" si="157"/>
        <v>0</v>
      </c>
      <c r="P233" s="61"/>
      <c r="Q233" s="62">
        <f t="shared" si="158"/>
        <v>0</v>
      </c>
      <c r="R233" s="61"/>
      <c r="S233" s="63">
        <f t="shared" si="159"/>
        <v>0</v>
      </c>
      <c r="T233" s="61"/>
      <c r="U233" s="63">
        <f t="shared" si="160"/>
        <v>0</v>
      </c>
      <c r="V233" s="61"/>
      <c r="W233" s="63">
        <f t="shared" si="161"/>
        <v>0</v>
      </c>
      <c r="X233" s="61"/>
      <c r="Y233" s="63">
        <f t="shared" si="162"/>
        <v>0</v>
      </c>
      <c r="Z233" s="61"/>
      <c r="AA233" s="63">
        <f t="shared" si="163"/>
        <v>0</v>
      </c>
      <c r="AB233" s="61"/>
      <c r="AC233" s="63">
        <f t="shared" si="164"/>
        <v>0</v>
      </c>
      <c r="AD233" s="64"/>
      <c r="AE233" s="65">
        <f t="shared" si="165"/>
        <v>0</v>
      </c>
      <c r="AF233" s="64"/>
      <c r="AG233" s="65">
        <f t="shared" si="166"/>
        <v>0</v>
      </c>
      <c r="AH233" s="64"/>
      <c r="AI233" s="65">
        <f t="shared" si="167"/>
        <v>0</v>
      </c>
      <c r="AJ233" s="64"/>
      <c r="AK233" s="65">
        <f t="shared" si="168"/>
        <v>0</v>
      </c>
      <c r="AL233" s="64"/>
      <c r="AM233" s="65">
        <f t="shared" si="169"/>
        <v>0</v>
      </c>
      <c r="AN233" s="64"/>
      <c r="AO233" s="65">
        <f t="shared" si="170"/>
        <v>0</v>
      </c>
      <c r="AP233" s="66">
        <f t="shared" si="171"/>
        <v>0</v>
      </c>
      <c r="AQ233" s="66">
        <f t="shared" si="172"/>
        <v>0</v>
      </c>
      <c r="AR233" s="56">
        <v>0</v>
      </c>
      <c r="AS233" s="56"/>
      <c r="AT233" s="56">
        <v>1</v>
      </c>
      <c r="AU233" s="67">
        <f t="shared" si="173"/>
        <v>1</v>
      </c>
      <c r="AV233" s="68">
        <f t="shared" si="174"/>
        <v>0</v>
      </c>
      <c r="AW233" s="68">
        <f t="shared" si="175"/>
        <v>0</v>
      </c>
      <c r="AX233" s="14">
        <f t="shared" si="176"/>
        <v>0</v>
      </c>
      <c r="AY233" s="67">
        <f t="shared" si="177"/>
        <v>0</v>
      </c>
      <c r="AZ233" s="69">
        <f t="shared" ref="AZ233:BC245" si="188">SUM(AR233)-AV233</f>
        <v>0</v>
      </c>
      <c r="BA233" s="69">
        <f t="shared" si="188"/>
        <v>0</v>
      </c>
      <c r="BB233" s="69">
        <f t="shared" si="188"/>
        <v>1</v>
      </c>
      <c r="BC233" s="67">
        <f t="shared" si="188"/>
        <v>1</v>
      </c>
      <c r="BD233" s="70">
        <f t="shared" si="179"/>
        <v>0</v>
      </c>
      <c r="BE233" s="70">
        <f t="shared" si="180"/>
        <v>0</v>
      </c>
      <c r="BF233" s="102"/>
      <c r="BG233" s="102"/>
      <c r="BH233" s="102"/>
      <c r="BI233" s="54">
        <f t="shared" si="181"/>
        <v>0</v>
      </c>
      <c r="BJ233" s="18">
        <f t="shared" si="182"/>
        <v>1</v>
      </c>
      <c r="BK233" s="18"/>
      <c r="BL233" s="18">
        <f t="shared" si="183"/>
        <v>1</v>
      </c>
      <c r="BM233" s="18">
        <f t="shared" si="184"/>
        <v>1</v>
      </c>
      <c r="BN233" s="18" t="e">
        <f t="shared" si="185"/>
        <v>#DIV/0!</v>
      </c>
      <c r="BO233" s="103"/>
      <c r="BP233" s="104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5"/>
      <c r="CM233" s="105"/>
      <c r="CN233" s="105"/>
      <c r="CO233" s="105"/>
      <c r="CP233" s="105"/>
      <c r="CQ233" s="105"/>
      <c r="CR233" s="105"/>
      <c r="CS233" s="105"/>
      <c r="CT233" s="105"/>
      <c r="CU233" s="106"/>
      <c r="CV233" s="56">
        <f t="shared" si="186"/>
        <v>1</v>
      </c>
      <c r="CW233" s="173" t="e">
        <f t="shared" si="187"/>
        <v>#DIV/0!</v>
      </c>
      <c r="CX233" s="106"/>
      <c r="CY233" s="106"/>
      <c r="CZ233" s="106"/>
      <c r="DA233" s="106"/>
      <c r="DB233" s="106"/>
      <c r="DC233" s="107"/>
      <c r="DD233" s="106"/>
      <c r="DE233" s="107"/>
      <c r="DF233" s="106"/>
      <c r="DG233" s="106"/>
      <c r="DH233" s="106"/>
      <c r="DI233" s="106"/>
      <c r="DK233" s="3">
        <v>0</v>
      </c>
      <c r="DM233" s="3">
        <v>1</v>
      </c>
      <c r="DN233" s="3">
        <v>1</v>
      </c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</row>
    <row r="234" spans="1:161" s="3" customFormat="1">
      <c r="A234" s="56">
        <v>225</v>
      </c>
      <c r="B234" s="58" t="s">
        <v>396</v>
      </c>
      <c r="C234" s="59" t="s">
        <v>398</v>
      </c>
      <c r="D234" s="75" t="s">
        <v>253</v>
      </c>
      <c r="E234" s="60" t="s">
        <v>214</v>
      </c>
      <c r="F234" s="60" t="s">
        <v>106</v>
      </c>
      <c r="G234" s="60" t="s">
        <v>107</v>
      </c>
      <c r="H234" s="60" t="s">
        <v>108</v>
      </c>
      <c r="I234" s="56">
        <v>26</v>
      </c>
      <c r="J234" s="56" t="s">
        <v>399</v>
      </c>
      <c r="K234" s="56" t="s">
        <v>110</v>
      </c>
      <c r="L234" s="61"/>
      <c r="M234" s="62">
        <f t="shared" si="156"/>
        <v>0</v>
      </c>
      <c r="N234" s="61"/>
      <c r="O234" s="62">
        <f t="shared" si="157"/>
        <v>0</v>
      </c>
      <c r="P234" s="61"/>
      <c r="Q234" s="62">
        <f t="shared" si="158"/>
        <v>0</v>
      </c>
      <c r="R234" s="61"/>
      <c r="S234" s="63">
        <f t="shared" si="159"/>
        <v>0</v>
      </c>
      <c r="T234" s="61"/>
      <c r="U234" s="63">
        <f t="shared" si="160"/>
        <v>0</v>
      </c>
      <c r="V234" s="61"/>
      <c r="W234" s="63">
        <f t="shared" si="161"/>
        <v>0</v>
      </c>
      <c r="X234" s="61"/>
      <c r="Y234" s="63">
        <f t="shared" si="162"/>
        <v>0</v>
      </c>
      <c r="Z234" s="61"/>
      <c r="AA234" s="63">
        <f t="shared" si="163"/>
        <v>0</v>
      </c>
      <c r="AB234" s="61"/>
      <c r="AC234" s="63">
        <f t="shared" si="164"/>
        <v>0</v>
      </c>
      <c r="AD234" s="64"/>
      <c r="AE234" s="65">
        <f t="shared" si="165"/>
        <v>0</v>
      </c>
      <c r="AF234" s="64"/>
      <c r="AG234" s="65">
        <f t="shared" si="166"/>
        <v>0</v>
      </c>
      <c r="AH234" s="64"/>
      <c r="AI234" s="65">
        <f t="shared" si="167"/>
        <v>0</v>
      </c>
      <c r="AJ234" s="64"/>
      <c r="AK234" s="65">
        <f t="shared" si="168"/>
        <v>0</v>
      </c>
      <c r="AL234" s="64"/>
      <c r="AM234" s="65">
        <f t="shared" si="169"/>
        <v>0</v>
      </c>
      <c r="AN234" s="64"/>
      <c r="AO234" s="65">
        <f t="shared" si="170"/>
        <v>0</v>
      </c>
      <c r="AP234" s="66">
        <f t="shared" si="171"/>
        <v>0</v>
      </c>
      <c r="AQ234" s="66">
        <f t="shared" si="172"/>
        <v>0</v>
      </c>
      <c r="AR234" s="56">
        <v>0</v>
      </c>
      <c r="AS234" s="56"/>
      <c r="AT234" s="56">
        <v>0</v>
      </c>
      <c r="AU234" s="67">
        <f t="shared" si="173"/>
        <v>0</v>
      </c>
      <c r="AV234" s="68">
        <f t="shared" si="174"/>
        <v>0</v>
      </c>
      <c r="AW234" s="68">
        <f t="shared" si="175"/>
        <v>0</v>
      </c>
      <c r="AX234" s="14">
        <f t="shared" si="176"/>
        <v>0</v>
      </c>
      <c r="AY234" s="67">
        <f t="shared" si="177"/>
        <v>0</v>
      </c>
      <c r="AZ234" s="69">
        <f t="shared" si="188"/>
        <v>0</v>
      </c>
      <c r="BA234" s="69">
        <f t="shared" si="188"/>
        <v>0</v>
      </c>
      <c r="BB234" s="69">
        <f t="shared" si="188"/>
        <v>0</v>
      </c>
      <c r="BC234" s="67">
        <f t="shared" si="188"/>
        <v>0</v>
      </c>
      <c r="BD234" s="70">
        <f t="shared" si="179"/>
        <v>0</v>
      </c>
      <c r="BE234" s="70">
        <f t="shared" si="180"/>
        <v>0</v>
      </c>
      <c r="BF234" s="102"/>
      <c r="BG234" s="102"/>
      <c r="BH234" s="102"/>
      <c r="BI234" s="54">
        <f t="shared" si="181"/>
        <v>0</v>
      </c>
      <c r="BJ234" s="18">
        <f t="shared" si="182"/>
        <v>0</v>
      </c>
      <c r="BK234" s="18"/>
      <c r="BL234" s="18">
        <f t="shared" si="183"/>
        <v>0</v>
      </c>
      <c r="BM234" s="18">
        <f t="shared" si="184"/>
        <v>0</v>
      </c>
      <c r="BN234" s="18" t="e">
        <f t="shared" si="185"/>
        <v>#DIV/0!</v>
      </c>
      <c r="BO234" s="103"/>
      <c r="BP234" s="104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5"/>
      <c r="CM234" s="105"/>
      <c r="CN234" s="105"/>
      <c r="CO234" s="105"/>
      <c r="CP234" s="105"/>
      <c r="CQ234" s="105"/>
      <c r="CR234" s="105"/>
      <c r="CS234" s="105"/>
      <c r="CT234" s="105"/>
      <c r="CU234" s="106"/>
      <c r="CV234" s="56">
        <f t="shared" si="186"/>
        <v>0</v>
      </c>
      <c r="CW234" s="173" t="e">
        <f t="shared" si="187"/>
        <v>#DIV/0!</v>
      </c>
      <c r="CX234" s="106"/>
      <c r="CY234" s="106"/>
      <c r="CZ234" s="106"/>
      <c r="DA234" s="106"/>
      <c r="DB234" s="106"/>
      <c r="DC234" s="107">
        <v>1</v>
      </c>
      <c r="DD234" s="106"/>
      <c r="DE234" s="107"/>
      <c r="DF234" s="106"/>
      <c r="DG234" s="106"/>
      <c r="DH234" s="106"/>
      <c r="DI234" s="106"/>
      <c r="DK234" s="3">
        <v>0</v>
      </c>
      <c r="DM234" s="3">
        <v>0</v>
      </c>
      <c r="DN234" s="3">
        <v>0</v>
      </c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</row>
    <row r="235" spans="1:161" s="3" customFormat="1">
      <c r="A235" s="56">
        <v>226</v>
      </c>
      <c r="B235" s="58" t="s">
        <v>396</v>
      </c>
      <c r="C235" s="59" t="s">
        <v>400</v>
      </c>
      <c r="D235" s="75" t="s">
        <v>258</v>
      </c>
      <c r="E235" s="60" t="s">
        <v>214</v>
      </c>
      <c r="F235" s="60" t="s">
        <v>106</v>
      </c>
      <c r="G235" s="60" t="s">
        <v>107</v>
      </c>
      <c r="H235" s="60" t="s">
        <v>108</v>
      </c>
      <c r="I235" s="56">
        <v>4</v>
      </c>
      <c r="J235" s="56" t="s">
        <v>259</v>
      </c>
      <c r="K235" s="56" t="s">
        <v>110</v>
      </c>
      <c r="L235" s="61"/>
      <c r="M235" s="62">
        <f t="shared" si="156"/>
        <v>0</v>
      </c>
      <c r="N235" s="61"/>
      <c r="O235" s="62">
        <f t="shared" si="157"/>
        <v>0</v>
      </c>
      <c r="P235" s="61"/>
      <c r="Q235" s="62">
        <f t="shared" si="158"/>
        <v>0</v>
      </c>
      <c r="R235" s="61"/>
      <c r="S235" s="63">
        <f t="shared" si="159"/>
        <v>0</v>
      </c>
      <c r="T235" s="61"/>
      <c r="U235" s="63">
        <f t="shared" si="160"/>
        <v>0</v>
      </c>
      <c r="V235" s="61"/>
      <c r="W235" s="63">
        <f t="shared" si="161"/>
        <v>0</v>
      </c>
      <c r="X235" s="61"/>
      <c r="Y235" s="63">
        <f t="shared" si="162"/>
        <v>0</v>
      </c>
      <c r="Z235" s="61"/>
      <c r="AA235" s="63">
        <f t="shared" si="163"/>
        <v>0</v>
      </c>
      <c r="AB235" s="61"/>
      <c r="AC235" s="63">
        <f t="shared" si="164"/>
        <v>0</v>
      </c>
      <c r="AD235" s="64"/>
      <c r="AE235" s="65">
        <f t="shared" si="165"/>
        <v>0</v>
      </c>
      <c r="AF235" s="64"/>
      <c r="AG235" s="65">
        <f t="shared" si="166"/>
        <v>0</v>
      </c>
      <c r="AH235" s="64"/>
      <c r="AI235" s="65">
        <f t="shared" si="167"/>
        <v>0</v>
      </c>
      <c r="AJ235" s="64"/>
      <c r="AK235" s="65">
        <f t="shared" si="168"/>
        <v>0</v>
      </c>
      <c r="AL235" s="64"/>
      <c r="AM235" s="65">
        <f t="shared" si="169"/>
        <v>0</v>
      </c>
      <c r="AN235" s="64"/>
      <c r="AO235" s="65">
        <f t="shared" si="170"/>
        <v>0</v>
      </c>
      <c r="AP235" s="66">
        <f t="shared" si="171"/>
        <v>0</v>
      </c>
      <c r="AQ235" s="66">
        <f t="shared" si="172"/>
        <v>0</v>
      </c>
      <c r="AR235" s="56">
        <v>0</v>
      </c>
      <c r="AS235" s="56"/>
      <c r="AT235" s="56">
        <v>1</v>
      </c>
      <c r="AU235" s="67">
        <f t="shared" si="173"/>
        <v>1</v>
      </c>
      <c r="AV235" s="68">
        <f t="shared" si="174"/>
        <v>0</v>
      </c>
      <c r="AW235" s="68">
        <f t="shared" si="175"/>
        <v>0</v>
      </c>
      <c r="AX235" s="14">
        <f t="shared" si="176"/>
        <v>0</v>
      </c>
      <c r="AY235" s="67">
        <f t="shared" si="177"/>
        <v>0</v>
      </c>
      <c r="AZ235" s="69">
        <f t="shared" si="188"/>
        <v>0</v>
      </c>
      <c r="BA235" s="69">
        <f t="shared" si="188"/>
        <v>0</v>
      </c>
      <c r="BB235" s="69">
        <f t="shared" si="188"/>
        <v>1</v>
      </c>
      <c r="BC235" s="67">
        <f t="shared" si="188"/>
        <v>1</v>
      </c>
      <c r="BD235" s="70">
        <f t="shared" si="179"/>
        <v>0</v>
      </c>
      <c r="BE235" s="70">
        <f t="shared" si="180"/>
        <v>0</v>
      </c>
      <c r="BF235" s="102"/>
      <c r="BG235" s="102"/>
      <c r="BH235" s="102"/>
      <c r="BI235" s="54">
        <f t="shared" si="181"/>
        <v>0</v>
      </c>
      <c r="BJ235" s="18">
        <f t="shared" si="182"/>
        <v>1</v>
      </c>
      <c r="BK235" s="18"/>
      <c r="BL235" s="18">
        <f t="shared" si="183"/>
        <v>1</v>
      </c>
      <c r="BM235" s="18">
        <f t="shared" si="184"/>
        <v>1</v>
      </c>
      <c r="BN235" s="18" t="e">
        <f t="shared" si="185"/>
        <v>#DIV/0!</v>
      </c>
      <c r="BO235" s="104">
        <v>1</v>
      </c>
      <c r="BP235" s="104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6"/>
      <c r="CV235" s="56">
        <f t="shared" si="186"/>
        <v>1</v>
      </c>
      <c r="CW235" s="173" t="e">
        <f t="shared" si="187"/>
        <v>#DIV/0!</v>
      </c>
      <c r="CX235" s="106"/>
      <c r="CY235" s="106"/>
      <c r="CZ235" s="106"/>
      <c r="DA235" s="106"/>
      <c r="DB235" s="106"/>
      <c r="DC235" s="107">
        <v>2</v>
      </c>
      <c r="DD235" s="106"/>
      <c r="DE235" s="107"/>
      <c r="DF235" s="106"/>
      <c r="DG235" s="106"/>
      <c r="DH235" s="106"/>
      <c r="DI235" s="106"/>
      <c r="DK235" s="3">
        <v>0</v>
      </c>
      <c r="DM235" s="3">
        <v>1</v>
      </c>
      <c r="DN235" s="3">
        <v>1</v>
      </c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</row>
    <row r="236" spans="1:161" s="3" customFormat="1">
      <c r="A236" s="56">
        <v>227</v>
      </c>
      <c r="B236" s="58" t="s">
        <v>396</v>
      </c>
      <c r="C236" s="59" t="s">
        <v>401</v>
      </c>
      <c r="D236" s="75" t="s">
        <v>315</v>
      </c>
      <c r="E236" s="60" t="s">
        <v>284</v>
      </c>
      <c r="F236" s="60" t="s">
        <v>106</v>
      </c>
      <c r="G236" s="60" t="s">
        <v>107</v>
      </c>
      <c r="H236" s="60" t="s">
        <v>108</v>
      </c>
      <c r="I236" s="56">
        <v>9</v>
      </c>
      <c r="J236" s="56" t="s">
        <v>399</v>
      </c>
      <c r="K236" s="56" t="s">
        <v>110</v>
      </c>
      <c r="L236" s="61"/>
      <c r="M236" s="62">
        <f t="shared" si="156"/>
        <v>0</v>
      </c>
      <c r="N236" s="61"/>
      <c r="O236" s="62">
        <f t="shared" si="157"/>
        <v>0</v>
      </c>
      <c r="P236" s="61"/>
      <c r="Q236" s="62">
        <f t="shared" si="158"/>
        <v>0</v>
      </c>
      <c r="R236" s="61"/>
      <c r="S236" s="63">
        <f t="shared" si="159"/>
        <v>0</v>
      </c>
      <c r="T236" s="61"/>
      <c r="U236" s="63">
        <f t="shared" si="160"/>
        <v>0</v>
      </c>
      <c r="V236" s="61"/>
      <c r="W236" s="63">
        <f t="shared" si="161"/>
        <v>0</v>
      </c>
      <c r="X236" s="61"/>
      <c r="Y236" s="63">
        <f t="shared" si="162"/>
        <v>0</v>
      </c>
      <c r="Z236" s="61"/>
      <c r="AA236" s="63">
        <f t="shared" si="163"/>
        <v>0</v>
      </c>
      <c r="AB236" s="61"/>
      <c r="AC236" s="63">
        <f t="shared" si="164"/>
        <v>0</v>
      </c>
      <c r="AD236" s="64"/>
      <c r="AE236" s="65">
        <f t="shared" si="165"/>
        <v>0</v>
      </c>
      <c r="AF236" s="64"/>
      <c r="AG236" s="65">
        <f t="shared" si="166"/>
        <v>0</v>
      </c>
      <c r="AH236" s="64"/>
      <c r="AI236" s="65">
        <f t="shared" si="167"/>
        <v>0</v>
      </c>
      <c r="AJ236" s="64"/>
      <c r="AK236" s="65">
        <f t="shared" si="168"/>
        <v>0</v>
      </c>
      <c r="AL236" s="64"/>
      <c r="AM236" s="65">
        <f t="shared" si="169"/>
        <v>0</v>
      </c>
      <c r="AN236" s="64"/>
      <c r="AO236" s="65">
        <f t="shared" si="170"/>
        <v>0</v>
      </c>
      <c r="AP236" s="66">
        <f t="shared" si="171"/>
        <v>0</v>
      </c>
      <c r="AQ236" s="66">
        <f t="shared" si="172"/>
        <v>0</v>
      </c>
      <c r="AR236" s="56">
        <v>1</v>
      </c>
      <c r="AS236" s="56"/>
      <c r="AT236" s="56">
        <v>0</v>
      </c>
      <c r="AU236" s="67">
        <f t="shared" si="173"/>
        <v>1</v>
      </c>
      <c r="AV236" s="68">
        <f t="shared" si="174"/>
        <v>0</v>
      </c>
      <c r="AW236" s="68">
        <f t="shared" si="175"/>
        <v>0</v>
      </c>
      <c r="AX236" s="14">
        <f t="shared" si="176"/>
        <v>0</v>
      </c>
      <c r="AY236" s="67">
        <f t="shared" si="177"/>
        <v>0</v>
      </c>
      <c r="AZ236" s="69">
        <f t="shared" si="188"/>
        <v>1</v>
      </c>
      <c r="BA236" s="69">
        <f t="shared" si="188"/>
        <v>0</v>
      </c>
      <c r="BB236" s="69">
        <f t="shared" si="188"/>
        <v>0</v>
      </c>
      <c r="BC236" s="67">
        <f t="shared" si="188"/>
        <v>1</v>
      </c>
      <c r="BD236" s="70">
        <f t="shared" si="179"/>
        <v>0</v>
      </c>
      <c r="BE236" s="70">
        <f t="shared" si="180"/>
        <v>0</v>
      </c>
      <c r="BF236" s="102"/>
      <c r="BG236" s="102"/>
      <c r="BH236" s="102"/>
      <c r="BI236" s="54">
        <f t="shared" si="181"/>
        <v>0</v>
      </c>
      <c r="BJ236" s="18">
        <f t="shared" si="182"/>
        <v>1</v>
      </c>
      <c r="BK236" s="18"/>
      <c r="BL236" s="18">
        <f t="shared" si="183"/>
        <v>1</v>
      </c>
      <c r="BM236" s="18">
        <f t="shared" si="184"/>
        <v>1</v>
      </c>
      <c r="BN236" s="18" t="e">
        <f t="shared" si="185"/>
        <v>#DIV/0!</v>
      </c>
      <c r="BO236" s="103"/>
      <c r="BP236" s="104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6"/>
      <c r="CV236" s="56">
        <f t="shared" si="186"/>
        <v>1</v>
      </c>
      <c r="CW236" s="173" t="e">
        <f t="shared" si="187"/>
        <v>#DIV/0!</v>
      </c>
      <c r="CX236" s="106"/>
      <c r="CY236" s="106"/>
      <c r="CZ236" s="106"/>
      <c r="DA236" s="106"/>
      <c r="DB236" s="106"/>
      <c r="DC236" s="107"/>
      <c r="DD236" s="106"/>
      <c r="DE236" s="107"/>
      <c r="DF236" s="106"/>
      <c r="DG236" s="106"/>
      <c r="DH236" s="106"/>
      <c r="DI236" s="106"/>
      <c r="DK236" s="3">
        <v>1</v>
      </c>
      <c r="DM236" s="3">
        <v>0</v>
      </c>
      <c r="DN236" s="3">
        <v>1</v>
      </c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</row>
    <row r="237" spans="1:161" s="3" customFormat="1">
      <c r="A237" s="56">
        <v>228</v>
      </c>
      <c r="B237" s="58" t="s">
        <v>396</v>
      </c>
      <c r="C237" s="59" t="s">
        <v>402</v>
      </c>
      <c r="D237" s="75" t="s">
        <v>315</v>
      </c>
      <c r="E237" s="60" t="s">
        <v>284</v>
      </c>
      <c r="F237" s="60" t="s">
        <v>106</v>
      </c>
      <c r="G237" s="60" t="s">
        <v>107</v>
      </c>
      <c r="H237" s="60" t="s">
        <v>108</v>
      </c>
      <c r="I237" s="56">
        <v>50</v>
      </c>
      <c r="J237" s="56" t="s">
        <v>399</v>
      </c>
      <c r="K237" s="56" t="s">
        <v>110</v>
      </c>
      <c r="L237" s="61"/>
      <c r="M237" s="62">
        <f t="shared" si="156"/>
        <v>0</v>
      </c>
      <c r="N237" s="61"/>
      <c r="O237" s="62">
        <f t="shared" si="157"/>
        <v>0</v>
      </c>
      <c r="P237" s="61"/>
      <c r="Q237" s="62">
        <f t="shared" si="158"/>
        <v>0</v>
      </c>
      <c r="R237" s="61"/>
      <c r="S237" s="63">
        <f t="shared" si="159"/>
        <v>0</v>
      </c>
      <c r="T237" s="61"/>
      <c r="U237" s="63">
        <f t="shared" si="160"/>
        <v>0</v>
      </c>
      <c r="V237" s="61"/>
      <c r="W237" s="63">
        <f t="shared" si="161"/>
        <v>0</v>
      </c>
      <c r="X237" s="61"/>
      <c r="Y237" s="63">
        <f t="shared" si="162"/>
        <v>0</v>
      </c>
      <c r="Z237" s="61"/>
      <c r="AA237" s="63">
        <f t="shared" si="163"/>
        <v>0</v>
      </c>
      <c r="AB237" s="61"/>
      <c r="AC237" s="63">
        <f t="shared" si="164"/>
        <v>0</v>
      </c>
      <c r="AD237" s="64"/>
      <c r="AE237" s="65">
        <f t="shared" si="165"/>
        <v>0</v>
      </c>
      <c r="AF237" s="64"/>
      <c r="AG237" s="65">
        <f t="shared" si="166"/>
        <v>0</v>
      </c>
      <c r="AH237" s="64"/>
      <c r="AI237" s="65">
        <f t="shared" si="167"/>
        <v>0</v>
      </c>
      <c r="AJ237" s="64"/>
      <c r="AK237" s="65">
        <f t="shared" si="168"/>
        <v>0</v>
      </c>
      <c r="AL237" s="64"/>
      <c r="AM237" s="65">
        <f t="shared" si="169"/>
        <v>0</v>
      </c>
      <c r="AN237" s="64"/>
      <c r="AO237" s="65">
        <f t="shared" si="170"/>
        <v>0</v>
      </c>
      <c r="AP237" s="66">
        <f t="shared" si="171"/>
        <v>0</v>
      </c>
      <c r="AQ237" s="66">
        <f t="shared" si="172"/>
        <v>0</v>
      </c>
      <c r="AR237" s="56">
        <v>1</v>
      </c>
      <c r="AS237" s="56"/>
      <c r="AT237" s="56">
        <v>0</v>
      </c>
      <c r="AU237" s="67">
        <f t="shared" si="173"/>
        <v>1</v>
      </c>
      <c r="AV237" s="68">
        <f t="shared" si="174"/>
        <v>0</v>
      </c>
      <c r="AW237" s="68">
        <f t="shared" si="175"/>
        <v>0</v>
      </c>
      <c r="AX237" s="14">
        <f t="shared" si="176"/>
        <v>0</v>
      </c>
      <c r="AY237" s="67">
        <f t="shared" si="177"/>
        <v>0</v>
      </c>
      <c r="AZ237" s="69">
        <f t="shared" si="188"/>
        <v>1</v>
      </c>
      <c r="BA237" s="69">
        <f t="shared" si="188"/>
        <v>0</v>
      </c>
      <c r="BB237" s="69">
        <f t="shared" si="188"/>
        <v>0</v>
      </c>
      <c r="BC237" s="67">
        <f t="shared" si="188"/>
        <v>1</v>
      </c>
      <c r="BD237" s="70">
        <f t="shared" si="179"/>
        <v>0</v>
      </c>
      <c r="BE237" s="70">
        <f t="shared" si="180"/>
        <v>0</v>
      </c>
      <c r="BF237" s="102"/>
      <c r="BG237" s="102"/>
      <c r="BH237" s="102"/>
      <c r="BI237" s="54">
        <f t="shared" si="181"/>
        <v>0</v>
      </c>
      <c r="BJ237" s="18">
        <f t="shared" si="182"/>
        <v>1</v>
      </c>
      <c r="BK237" s="18"/>
      <c r="BL237" s="18">
        <f t="shared" si="183"/>
        <v>1</v>
      </c>
      <c r="BM237" s="18">
        <f t="shared" si="184"/>
        <v>1</v>
      </c>
      <c r="BN237" s="18" t="e">
        <f t="shared" si="185"/>
        <v>#DIV/0!</v>
      </c>
      <c r="BO237" s="103"/>
      <c r="BP237" s="104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6"/>
      <c r="CV237" s="56">
        <f t="shared" si="186"/>
        <v>1</v>
      </c>
      <c r="CW237" s="173" t="e">
        <f t="shared" si="187"/>
        <v>#DIV/0!</v>
      </c>
      <c r="CX237" s="106"/>
      <c r="CY237" s="106"/>
      <c r="CZ237" s="106"/>
      <c r="DA237" s="106"/>
      <c r="DB237" s="106"/>
      <c r="DC237" s="107"/>
      <c r="DD237" s="106"/>
      <c r="DE237" s="107"/>
      <c r="DF237" s="106"/>
      <c r="DG237" s="106"/>
      <c r="DH237" s="106"/>
      <c r="DI237" s="106"/>
      <c r="DK237" s="3">
        <v>1</v>
      </c>
      <c r="DM237" s="3">
        <v>0</v>
      </c>
      <c r="DN237" s="3">
        <v>1</v>
      </c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</row>
    <row r="238" spans="1:161" s="3" customFormat="1">
      <c r="A238" s="56">
        <v>229</v>
      </c>
      <c r="B238" s="58" t="s">
        <v>396</v>
      </c>
      <c r="C238" s="59" t="s">
        <v>403</v>
      </c>
      <c r="D238" s="75" t="s">
        <v>284</v>
      </c>
      <c r="E238" s="60" t="s">
        <v>284</v>
      </c>
      <c r="F238" s="60" t="s">
        <v>106</v>
      </c>
      <c r="G238" s="60" t="s">
        <v>107</v>
      </c>
      <c r="H238" s="60" t="s">
        <v>108</v>
      </c>
      <c r="I238" s="56">
        <v>45</v>
      </c>
      <c r="J238" s="56" t="s">
        <v>116</v>
      </c>
      <c r="K238" s="56" t="s">
        <v>110</v>
      </c>
      <c r="L238" s="61"/>
      <c r="M238" s="62">
        <f t="shared" si="156"/>
        <v>0</v>
      </c>
      <c r="N238" s="61"/>
      <c r="O238" s="62">
        <f t="shared" si="157"/>
        <v>0</v>
      </c>
      <c r="P238" s="61"/>
      <c r="Q238" s="62">
        <f t="shared" si="158"/>
        <v>0</v>
      </c>
      <c r="R238" s="61"/>
      <c r="S238" s="63">
        <f t="shared" si="159"/>
        <v>0</v>
      </c>
      <c r="T238" s="61"/>
      <c r="U238" s="63">
        <f t="shared" si="160"/>
        <v>0</v>
      </c>
      <c r="V238" s="61"/>
      <c r="W238" s="63">
        <f t="shared" si="161"/>
        <v>0</v>
      </c>
      <c r="X238" s="61"/>
      <c r="Y238" s="63">
        <f t="shared" si="162"/>
        <v>0</v>
      </c>
      <c r="Z238" s="61"/>
      <c r="AA238" s="63">
        <f t="shared" si="163"/>
        <v>0</v>
      </c>
      <c r="AB238" s="61"/>
      <c r="AC238" s="63">
        <f t="shared" si="164"/>
        <v>0</v>
      </c>
      <c r="AD238" s="64"/>
      <c r="AE238" s="65">
        <f t="shared" si="165"/>
        <v>0</v>
      </c>
      <c r="AF238" s="64"/>
      <c r="AG238" s="65">
        <f t="shared" si="166"/>
        <v>0</v>
      </c>
      <c r="AH238" s="64"/>
      <c r="AI238" s="65">
        <f t="shared" si="167"/>
        <v>0</v>
      </c>
      <c r="AJ238" s="64"/>
      <c r="AK238" s="65">
        <f t="shared" si="168"/>
        <v>0</v>
      </c>
      <c r="AL238" s="64"/>
      <c r="AM238" s="65">
        <f t="shared" si="169"/>
        <v>0</v>
      </c>
      <c r="AN238" s="64"/>
      <c r="AO238" s="65">
        <f t="shared" si="170"/>
        <v>0</v>
      </c>
      <c r="AP238" s="66">
        <f t="shared" si="171"/>
        <v>0</v>
      </c>
      <c r="AQ238" s="66">
        <f t="shared" si="172"/>
        <v>0</v>
      </c>
      <c r="AR238" s="56">
        <v>1</v>
      </c>
      <c r="AS238" s="56"/>
      <c r="AT238" s="56">
        <v>0</v>
      </c>
      <c r="AU238" s="67">
        <f t="shared" si="173"/>
        <v>1</v>
      </c>
      <c r="AV238" s="68">
        <f t="shared" si="174"/>
        <v>0</v>
      </c>
      <c r="AW238" s="68">
        <f t="shared" si="175"/>
        <v>0</v>
      </c>
      <c r="AX238" s="14">
        <f t="shared" si="176"/>
        <v>0</v>
      </c>
      <c r="AY238" s="67">
        <f t="shared" si="177"/>
        <v>0</v>
      </c>
      <c r="AZ238" s="69">
        <f t="shared" si="188"/>
        <v>1</v>
      </c>
      <c r="BA238" s="69">
        <f t="shared" si="188"/>
        <v>0</v>
      </c>
      <c r="BB238" s="69">
        <f t="shared" si="188"/>
        <v>0</v>
      </c>
      <c r="BC238" s="67">
        <f t="shared" si="188"/>
        <v>1</v>
      </c>
      <c r="BD238" s="70">
        <f t="shared" si="179"/>
        <v>0</v>
      </c>
      <c r="BE238" s="70">
        <f t="shared" si="180"/>
        <v>0</v>
      </c>
      <c r="BF238" s="102"/>
      <c r="BG238" s="102"/>
      <c r="BH238" s="102"/>
      <c r="BI238" s="54">
        <f t="shared" si="181"/>
        <v>0</v>
      </c>
      <c r="BJ238" s="18">
        <f t="shared" si="182"/>
        <v>1</v>
      </c>
      <c r="BK238" s="18"/>
      <c r="BL238" s="18">
        <f t="shared" si="183"/>
        <v>1</v>
      </c>
      <c r="BM238" s="18">
        <f t="shared" si="184"/>
        <v>1</v>
      </c>
      <c r="BN238" s="18" t="e">
        <f t="shared" si="185"/>
        <v>#DIV/0!</v>
      </c>
      <c r="BO238" s="103"/>
      <c r="BP238" s="104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6"/>
      <c r="CV238" s="56">
        <f t="shared" si="186"/>
        <v>1</v>
      </c>
      <c r="CW238" s="173" t="e">
        <f t="shared" si="187"/>
        <v>#DIV/0!</v>
      </c>
      <c r="CX238" s="106"/>
      <c r="CY238" s="106"/>
      <c r="CZ238" s="106"/>
      <c r="DA238" s="106"/>
      <c r="DB238" s="106"/>
      <c r="DC238" s="107"/>
      <c r="DD238" s="106"/>
      <c r="DE238" s="107"/>
      <c r="DF238" s="106"/>
      <c r="DG238" s="106"/>
      <c r="DH238" s="106"/>
      <c r="DI238" s="106"/>
      <c r="DK238" s="3">
        <v>1</v>
      </c>
      <c r="DM238" s="3">
        <v>0</v>
      </c>
      <c r="DN238" s="3">
        <v>1</v>
      </c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</row>
    <row r="239" spans="1:161" s="3" customFormat="1">
      <c r="A239" s="56">
        <v>230</v>
      </c>
      <c r="B239" s="58" t="s">
        <v>396</v>
      </c>
      <c r="C239" s="59" t="s">
        <v>404</v>
      </c>
      <c r="D239" s="75" t="s">
        <v>135</v>
      </c>
      <c r="E239" s="60" t="s">
        <v>105</v>
      </c>
      <c r="F239" s="60" t="s">
        <v>106</v>
      </c>
      <c r="G239" s="60" t="s">
        <v>107</v>
      </c>
      <c r="H239" s="60" t="s">
        <v>108</v>
      </c>
      <c r="I239" s="56">
        <v>15</v>
      </c>
      <c r="J239" s="56" t="s">
        <v>116</v>
      </c>
      <c r="K239" s="56" t="s">
        <v>110</v>
      </c>
      <c r="L239" s="61"/>
      <c r="M239" s="62">
        <f t="shared" si="156"/>
        <v>0</v>
      </c>
      <c r="N239" s="61"/>
      <c r="O239" s="62">
        <f t="shared" si="157"/>
        <v>0</v>
      </c>
      <c r="P239" s="61"/>
      <c r="Q239" s="62">
        <f t="shared" si="158"/>
        <v>0</v>
      </c>
      <c r="R239" s="61"/>
      <c r="S239" s="63">
        <f t="shared" si="159"/>
        <v>0</v>
      </c>
      <c r="T239" s="61"/>
      <c r="U239" s="63">
        <f t="shared" si="160"/>
        <v>0</v>
      </c>
      <c r="V239" s="61"/>
      <c r="W239" s="63">
        <f t="shared" si="161"/>
        <v>0</v>
      </c>
      <c r="X239" s="61"/>
      <c r="Y239" s="63">
        <f t="shared" si="162"/>
        <v>0</v>
      </c>
      <c r="Z239" s="61"/>
      <c r="AA239" s="63">
        <f t="shared" si="163"/>
        <v>0</v>
      </c>
      <c r="AB239" s="61"/>
      <c r="AC239" s="63">
        <f t="shared" si="164"/>
        <v>0</v>
      </c>
      <c r="AD239" s="64"/>
      <c r="AE239" s="65">
        <f t="shared" si="165"/>
        <v>0</v>
      </c>
      <c r="AF239" s="64"/>
      <c r="AG239" s="65">
        <f t="shared" si="166"/>
        <v>0</v>
      </c>
      <c r="AH239" s="64"/>
      <c r="AI239" s="65">
        <f t="shared" si="167"/>
        <v>0</v>
      </c>
      <c r="AJ239" s="64"/>
      <c r="AK239" s="65">
        <f t="shared" si="168"/>
        <v>0</v>
      </c>
      <c r="AL239" s="64"/>
      <c r="AM239" s="65">
        <f t="shared" si="169"/>
        <v>0</v>
      </c>
      <c r="AN239" s="64"/>
      <c r="AO239" s="65">
        <f t="shared" si="170"/>
        <v>0</v>
      </c>
      <c r="AP239" s="66">
        <f t="shared" si="171"/>
        <v>0</v>
      </c>
      <c r="AQ239" s="66">
        <f t="shared" si="172"/>
        <v>0</v>
      </c>
      <c r="AR239" s="56">
        <v>1</v>
      </c>
      <c r="AS239" s="56"/>
      <c r="AT239" s="56">
        <v>0</v>
      </c>
      <c r="AU239" s="67">
        <f t="shared" si="173"/>
        <v>1</v>
      </c>
      <c r="AV239" s="68">
        <f t="shared" si="174"/>
        <v>0</v>
      </c>
      <c r="AW239" s="68">
        <f t="shared" si="175"/>
        <v>0</v>
      </c>
      <c r="AX239" s="14">
        <f t="shared" si="176"/>
        <v>0</v>
      </c>
      <c r="AY239" s="67">
        <f t="shared" si="177"/>
        <v>0</v>
      </c>
      <c r="AZ239" s="69">
        <f t="shared" si="188"/>
        <v>1</v>
      </c>
      <c r="BA239" s="69">
        <f t="shared" si="188"/>
        <v>0</v>
      </c>
      <c r="BB239" s="69">
        <f t="shared" si="188"/>
        <v>0</v>
      </c>
      <c r="BC239" s="67">
        <f t="shared" si="188"/>
        <v>1</v>
      </c>
      <c r="BD239" s="70">
        <f t="shared" si="179"/>
        <v>0</v>
      </c>
      <c r="BE239" s="70">
        <f t="shared" si="180"/>
        <v>0</v>
      </c>
      <c r="BF239" s="102"/>
      <c r="BG239" s="102"/>
      <c r="BH239" s="102"/>
      <c r="BI239" s="54">
        <f t="shared" si="181"/>
        <v>0</v>
      </c>
      <c r="BJ239" s="18">
        <f t="shared" si="182"/>
        <v>1</v>
      </c>
      <c r="BK239" s="18"/>
      <c r="BL239" s="18">
        <f t="shared" si="183"/>
        <v>1</v>
      </c>
      <c r="BM239" s="18">
        <f t="shared" si="184"/>
        <v>1</v>
      </c>
      <c r="BN239" s="18" t="e">
        <f t="shared" si="185"/>
        <v>#DIV/0!</v>
      </c>
      <c r="BO239" s="103"/>
      <c r="BP239" s="104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6"/>
      <c r="CV239" s="56">
        <f t="shared" si="186"/>
        <v>1</v>
      </c>
      <c r="CW239" s="173" t="e">
        <f t="shared" si="187"/>
        <v>#DIV/0!</v>
      </c>
      <c r="CX239" s="106"/>
      <c r="CY239" s="106"/>
      <c r="CZ239" s="106"/>
      <c r="DA239" s="106"/>
      <c r="DB239" s="106"/>
      <c r="DC239" s="107"/>
      <c r="DD239" s="106"/>
      <c r="DE239" s="107"/>
      <c r="DF239" s="106"/>
      <c r="DG239" s="106"/>
      <c r="DH239" s="106"/>
      <c r="DI239" s="106"/>
      <c r="DK239" s="3">
        <v>1</v>
      </c>
      <c r="DM239" s="3">
        <v>0</v>
      </c>
      <c r="DN239" s="3">
        <v>1</v>
      </c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</row>
    <row r="240" spans="1:161" s="3" customFormat="1">
      <c r="A240" s="56">
        <v>231</v>
      </c>
      <c r="B240" s="58" t="s">
        <v>396</v>
      </c>
      <c r="C240" s="59" t="s">
        <v>405</v>
      </c>
      <c r="D240" s="75" t="s">
        <v>268</v>
      </c>
      <c r="E240" s="60" t="s">
        <v>214</v>
      </c>
      <c r="F240" s="60" t="s">
        <v>106</v>
      </c>
      <c r="G240" s="60" t="s">
        <v>107</v>
      </c>
      <c r="H240" s="60" t="s">
        <v>108</v>
      </c>
      <c r="I240" s="56">
        <v>60</v>
      </c>
      <c r="J240" s="56" t="s">
        <v>116</v>
      </c>
      <c r="K240" s="56" t="s">
        <v>110</v>
      </c>
      <c r="L240" s="61"/>
      <c r="M240" s="62">
        <f t="shared" si="156"/>
        <v>0</v>
      </c>
      <c r="N240" s="61"/>
      <c r="O240" s="62">
        <f t="shared" si="157"/>
        <v>0</v>
      </c>
      <c r="P240" s="61"/>
      <c r="Q240" s="62">
        <f t="shared" si="158"/>
        <v>0</v>
      </c>
      <c r="R240" s="61"/>
      <c r="S240" s="63">
        <f t="shared" si="159"/>
        <v>0</v>
      </c>
      <c r="T240" s="61"/>
      <c r="U240" s="63">
        <f t="shared" si="160"/>
        <v>0</v>
      </c>
      <c r="V240" s="61"/>
      <c r="W240" s="63">
        <f t="shared" si="161"/>
        <v>0</v>
      </c>
      <c r="X240" s="61"/>
      <c r="Y240" s="63">
        <f t="shared" si="162"/>
        <v>0</v>
      </c>
      <c r="Z240" s="61"/>
      <c r="AA240" s="63">
        <f t="shared" si="163"/>
        <v>0</v>
      </c>
      <c r="AB240" s="61"/>
      <c r="AC240" s="63">
        <f t="shared" si="164"/>
        <v>0</v>
      </c>
      <c r="AD240" s="64"/>
      <c r="AE240" s="65">
        <f t="shared" si="165"/>
        <v>0</v>
      </c>
      <c r="AF240" s="64"/>
      <c r="AG240" s="65">
        <f t="shared" si="166"/>
        <v>0</v>
      </c>
      <c r="AH240" s="64"/>
      <c r="AI240" s="65">
        <f t="shared" si="167"/>
        <v>0</v>
      </c>
      <c r="AJ240" s="64"/>
      <c r="AK240" s="65">
        <f t="shared" si="168"/>
        <v>0</v>
      </c>
      <c r="AL240" s="64"/>
      <c r="AM240" s="65">
        <f t="shared" si="169"/>
        <v>0</v>
      </c>
      <c r="AN240" s="64"/>
      <c r="AO240" s="65">
        <f t="shared" si="170"/>
        <v>0</v>
      </c>
      <c r="AP240" s="66">
        <f t="shared" si="171"/>
        <v>0</v>
      </c>
      <c r="AQ240" s="66">
        <f t="shared" si="172"/>
        <v>0</v>
      </c>
      <c r="AR240" s="56">
        <v>1</v>
      </c>
      <c r="AS240" s="56"/>
      <c r="AT240" s="56">
        <v>0</v>
      </c>
      <c r="AU240" s="67">
        <f t="shared" si="173"/>
        <v>1</v>
      </c>
      <c r="AV240" s="68">
        <f t="shared" si="174"/>
        <v>0</v>
      </c>
      <c r="AW240" s="68">
        <f t="shared" si="175"/>
        <v>0</v>
      </c>
      <c r="AX240" s="14">
        <f t="shared" si="176"/>
        <v>0</v>
      </c>
      <c r="AY240" s="67">
        <f t="shared" si="177"/>
        <v>0</v>
      </c>
      <c r="AZ240" s="69">
        <f t="shared" si="188"/>
        <v>1</v>
      </c>
      <c r="BA240" s="69">
        <f t="shared" si="188"/>
        <v>0</v>
      </c>
      <c r="BB240" s="69">
        <f t="shared" si="188"/>
        <v>0</v>
      </c>
      <c r="BC240" s="67">
        <f t="shared" si="188"/>
        <v>1</v>
      </c>
      <c r="BD240" s="70">
        <f t="shared" si="179"/>
        <v>0</v>
      </c>
      <c r="BE240" s="70">
        <f t="shared" si="180"/>
        <v>0</v>
      </c>
      <c r="BF240" s="102"/>
      <c r="BG240" s="102"/>
      <c r="BH240" s="102"/>
      <c r="BI240" s="54">
        <f t="shared" si="181"/>
        <v>0</v>
      </c>
      <c r="BJ240" s="18">
        <f t="shared" si="182"/>
        <v>1</v>
      </c>
      <c r="BK240" s="18"/>
      <c r="BL240" s="18">
        <f t="shared" si="183"/>
        <v>1</v>
      </c>
      <c r="BM240" s="18">
        <f t="shared" si="184"/>
        <v>1</v>
      </c>
      <c r="BN240" s="18" t="e">
        <f t="shared" si="185"/>
        <v>#DIV/0!</v>
      </c>
      <c r="BO240" s="104"/>
      <c r="BP240" s="104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6"/>
      <c r="CV240" s="56">
        <f t="shared" si="186"/>
        <v>1</v>
      </c>
      <c r="CW240" s="173" t="e">
        <f t="shared" si="187"/>
        <v>#DIV/0!</v>
      </c>
      <c r="CX240" s="106"/>
      <c r="CY240" s="106"/>
      <c r="CZ240" s="106"/>
      <c r="DA240" s="106"/>
      <c r="DB240" s="106"/>
      <c r="DC240" s="107"/>
      <c r="DD240" s="106"/>
      <c r="DE240" s="107"/>
      <c r="DF240" s="106"/>
      <c r="DG240" s="106"/>
      <c r="DH240" s="106"/>
      <c r="DI240" s="106"/>
      <c r="DK240" s="3">
        <v>1</v>
      </c>
      <c r="DM240" s="3">
        <v>0</v>
      </c>
      <c r="DN240" s="3">
        <v>1</v>
      </c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</row>
    <row r="241" spans="1:159" s="3" customFormat="1">
      <c r="A241" s="56">
        <v>232</v>
      </c>
      <c r="B241" s="58" t="s">
        <v>396</v>
      </c>
      <c r="C241" s="59" t="s">
        <v>406</v>
      </c>
      <c r="D241" s="75" t="s">
        <v>104</v>
      </c>
      <c r="E241" s="60" t="s">
        <v>105</v>
      </c>
      <c r="F241" s="60" t="s">
        <v>106</v>
      </c>
      <c r="G241" s="60" t="s">
        <v>107</v>
      </c>
      <c r="H241" s="60" t="s">
        <v>108</v>
      </c>
      <c r="I241" s="56">
        <v>31</v>
      </c>
      <c r="J241" s="56" t="s">
        <v>116</v>
      </c>
      <c r="K241" s="56" t="s">
        <v>110</v>
      </c>
      <c r="L241" s="61"/>
      <c r="M241" s="62">
        <f t="shared" si="156"/>
        <v>0</v>
      </c>
      <c r="N241" s="61"/>
      <c r="O241" s="62">
        <f t="shared" si="157"/>
        <v>0</v>
      </c>
      <c r="P241" s="61"/>
      <c r="Q241" s="62">
        <f t="shared" si="158"/>
        <v>0</v>
      </c>
      <c r="R241" s="61"/>
      <c r="S241" s="63">
        <f t="shared" si="159"/>
        <v>0</v>
      </c>
      <c r="T241" s="61"/>
      <c r="U241" s="63">
        <f t="shared" si="160"/>
        <v>0</v>
      </c>
      <c r="V241" s="61"/>
      <c r="W241" s="63">
        <f t="shared" si="161"/>
        <v>0</v>
      </c>
      <c r="X241" s="61"/>
      <c r="Y241" s="63">
        <f t="shared" si="162"/>
        <v>0</v>
      </c>
      <c r="Z241" s="61"/>
      <c r="AA241" s="63">
        <f t="shared" si="163"/>
        <v>0</v>
      </c>
      <c r="AB241" s="61"/>
      <c r="AC241" s="63">
        <f t="shared" si="164"/>
        <v>0</v>
      </c>
      <c r="AD241" s="64"/>
      <c r="AE241" s="65">
        <f t="shared" si="165"/>
        <v>0</v>
      </c>
      <c r="AF241" s="64"/>
      <c r="AG241" s="65">
        <f t="shared" si="166"/>
        <v>0</v>
      </c>
      <c r="AH241" s="64"/>
      <c r="AI241" s="65">
        <f t="shared" si="167"/>
        <v>0</v>
      </c>
      <c r="AJ241" s="64"/>
      <c r="AK241" s="65">
        <f t="shared" si="168"/>
        <v>0</v>
      </c>
      <c r="AL241" s="64"/>
      <c r="AM241" s="65">
        <f t="shared" si="169"/>
        <v>0</v>
      </c>
      <c r="AN241" s="64"/>
      <c r="AO241" s="65">
        <f t="shared" si="170"/>
        <v>0</v>
      </c>
      <c r="AP241" s="66">
        <f t="shared" si="171"/>
        <v>0</v>
      </c>
      <c r="AQ241" s="66">
        <f t="shared" si="172"/>
        <v>0</v>
      </c>
      <c r="AR241" s="56">
        <v>0</v>
      </c>
      <c r="AS241" s="56"/>
      <c r="AT241" s="56">
        <v>0</v>
      </c>
      <c r="AU241" s="67">
        <f t="shared" si="173"/>
        <v>0</v>
      </c>
      <c r="AV241" s="68">
        <f t="shared" si="174"/>
        <v>0</v>
      </c>
      <c r="AW241" s="68">
        <f t="shared" si="175"/>
        <v>0</v>
      </c>
      <c r="AX241" s="14">
        <f t="shared" si="176"/>
        <v>0</v>
      </c>
      <c r="AY241" s="67">
        <f t="shared" si="177"/>
        <v>0</v>
      </c>
      <c r="AZ241" s="69">
        <f t="shared" si="188"/>
        <v>0</v>
      </c>
      <c r="BA241" s="69">
        <f t="shared" si="188"/>
        <v>0</v>
      </c>
      <c r="BB241" s="69">
        <f t="shared" si="188"/>
        <v>0</v>
      </c>
      <c r="BC241" s="67">
        <f t="shared" si="188"/>
        <v>0</v>
      </c>
      <c r="BD241" s="70">
        <f t="shared" si="179"/>
        <v>0</v>
      </c>
      <c r="BE241" s="70">
        <f t="shared" si="180"/>
        <v>0</v>
      </c>
      <c r="BF241" s="102"/>
      <c r="BG241" s="102"/>
      <c r="BH241" s="102"/>
      <c r="BI241" s="54">
        <f t="shared" si="181"/>
        <v>0</v>
      </c>
      <c r="BJ241" s="18">
        <f t="shared" si="182"/>
        <v>0</v>
      </c>
      <c r="BK241" s="18"/>
      <c r="BL241" s="18">
        <f t="shared" si="183"/>
        <v>0</v>
      </c>
      <c r="BM241" s="18">
        <f t="shared" si="184"/>
        <v>0</v>
      </c>
      <c r="BN241" s="18" t="e">
        <f t="shared" si="185"/>
        <v>#DIV/0!</v>
      </c>
      <c r="BO241" s="103"/>
      <c r="BP241" s="104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6"/>
      <c r="CV241" s="56">
        <f t="shared" si="186"/>
        <v>0</v>
      </c>
      <c r="CW241" s="173" t="e">
        <f t="shared" si="187"/>
        <v>#DIV/0!</v>
      </c>
      <c r="CX241" s="106"/>
      <c r="CY241" s="106"/>
      <c r="CZ241" s="106"/>
      <c r="DA241" s="106"/>
      <c r="DB241" s="106"/>
      <c r="DC241" s="107">
        <v>1</v>
      </c>
      <c r="DD241" s="106"/>
      <c r="DE241" s="107"/>
      <c r="DF241" s="106"/>
      <c r="DG241" s="106"/>
      <c r="DH241" s="106"/>
      <c r="DI241" s="106"/>
      <c r="DK241" s="3">
        <v>0</v>
      </c>
      <c r="DM241" s="3">
        <v>0</v>
      </c>
      <c r="DN241" s="3">
        <v>0</v>
      </c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</row>
    <row r="242" spans="1:159" s="3" customFormat="1">
      <c r="A242" s="56">
        <v>233</v>
      </c>
      <c r="B242" s="58" t="s">
        <v>396</v>
      </c>
      <c r="C242" s="59" t="s">
        <v>407</v>
      </c>
      <c r="D242" s="75" t="s">
        <v>256</v>
      </c>
      <c r="E242" s="60" t="s">
        <v>214</v>
      </c>
      <c r="F242" s="60" t="s">
        <v>106</v>
      </c>
      <c r="G242" s="60" t="s">
        <v>107</v>
      </c>
      <c r="H242" s="60" t="s">
        <v>108</v>
      </c>
      <c r="I242" s="56">
        <v>10</v>
      </c>
      <c r="J242" s="56" t="s">
        <v>116</v>
      </c>
      <c r="K242" s="56" t="s">
        <v>110</v>
      </c>
      <c r="L242" s="61"/>
      <c r="M242" s="62">
        <f t="shared" si="156"/>
        <v>0</v>
      </c>
      <c r="N242" s="61"/>
      <c r="O242" s="62">
        <f t="shared" si="157"/>
        <v>0</v>
      </c>
      <c r="P242" s="61"/>
      <c r="Q242" s="62">
        <f t="shared" si="158"/>
        <v>0</v>
      </c>
      <c r="R242" s="61"/>
      <c r="S242" s="63">
        <f t="shared" si="159"/>
        <v>0</v>
      </c>
      <c r="T242" s="61"/>
      <c r="U242" s="63">
        <f t="shared" si="160"/>
        <v>0</v>
      </c>
      <c r="V242" s="61"/>
      <c r="W242" s="63">
        <f t="shared" si="161"/>
        <v>0</v>
      </c>
      <c r="X242" s="61"/>
      <c r="Y242" s="63">
        <f t="shared" si="162"/>
        <v>0</v>
      </c>
      <c r="Z242" s="61"/>
      <c r="AA242" s="63">
        <f t="shared" si="163"/>
        <v>0</v>
      </c>
      <c r="AB242" s="61"/>
      <c r="AC242" s="63">
        <f t="shared" si="164"/>
        <v>0</v>
      </c>
      <c r="AD242" s="64"/>
      <c r="AE242" s="65">
        <f t="shared" si="165"/>
        <v>0</v>
      </c>
      <c r="AF242" s="64"/>
      <c r="AG242" s="65">
        <f t="shared" si="166"/>
        <v>0</v>
      </c>
      <c r="AH242" s="64"/>
      <c r="AI242" s="65">
        <f t="shared" si="167"/>
        <v>0</v>
      </c>
      <c r="AJ242" s="64"/>
      <c r="AK242" s="65">
        <f t="shared" si="168"/>
        <v>0</v>
      </c>
      <c r="AL242" s="64"/>
      <c r="AM242" s="65">
        <f t="shared" si="169"/>
        <v>0</v>
      </c>
      <c r="AN242" s="64"/>
      <c r="AO242" s="65">
        <f t="shared" si="170"/>
        <v>0</v>
      </c>
      <c r="AP242" s="66">
        <f t="shared" si="171"/>
        <v>0</v>
      </c>
      <c r="AQ242" s="66">
        <f t="shared" si="172"/>
        <v>0</v>
      </c>
      <c r="AR242" s="56">
        <v>0</v>
      </c>
      <c r="AS242" s="56"/>
      <c r="AT242" s="56">
        <v>0</v>
      </c>
      <c r="AU242" s="67">
        <f t="shared" si="173"/>
        <v>0</v>
      </c>
      <c r="AV242" s="68">
        <f t="shared" si="174"/>
        <v>0</v>
      </c>
      <c r="AW242" s="68">
        <f t="shared" si="175"/>
        <v>0</v>
      </c>
      <c r="AX242" s="14">
        <f t="shared" si="176"/>
        <v>0</v>
      </c>
      <c r="AY242" s="67">
        <f t="shared" si="177"/>
        <v>0</v>
      </c>
      <c r="AZ242" s="69">
        <f t="shared" si="188"/>
        <v>0</v>
      </c>
      <c r="BA242" s="69">
        <f t="shared" si="188"/>
        <v>0</v>
      </c>
      <c r="BB242" s="69">
        <f t="shared" si="188"/>
        <v>0</v>
      </c>
      <c r="BC242" s="67">
        <f t="shared" si="188"/>
        <v>0</v>
      </c>
      <c r="BD242" s="70">
        <f t="shared" si="179"/>
        <v>0</v>
      </c>
      <c r="BE242" s="70">
        <f t="shared" si="180"/>
        <v>0</v>
      </c>
      <c r="BF242" s="102"/>
      <c r="BG242" s="102"/>
      <c r="BH242" s="102"/>
      <c r="BI242" s="54">
        <f t="shared" si="181"/>
        <v>0</v>
      </c>
      <c r="BJ242" s="18">
        <f t="shared" si="182"/>
        <v>0</v>
      </c>
      <c r="BK242" s="18"/>
      <c r="BL242" s="18">
        <f t="shared" si="183"/>
        <v>0</v>
      </c>
      <c r="BM242" s="18">
        <f t="shared" si="184"/>
        <v>0</v>
      </c>
      <c r="BN242" s="18" t="e">
        <f t="shared" si="185"/>
        <v>#DIV/0!</v>
      </c>
      <c r="BO242" s="103"/>
      <c r="BP242" s="104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6"/>
      <c r="CV242" s="56">
        <f t="shared" si="186"/>
        <v>0</v>
      </c>
      <c r="CW242" s="173" t="e">
        <f t="shared" si="187"/>
        <v>#DIV/0!</v>
      </c>
      <c r="CX242" s="106"/>
      <c r="CY242" s="106"/>
      <c r="CZ242" s="106"/>
      <c r="DA242" s="106"/>
      <c r="DB242" s="106"/>
      <c r="DC242" s="107">
        <v>1</v>
      </c>
      <c r="DD242" s="106"/>
      <c r="DE242" s="107"/>
      <c r="DF242" s="106"/>
      <c r="DG242" s="106"/>
      <c r="DH242" s="106"/>
      <c r="DI242" s="106"/>
      <c r="DK242" s="3">
        <v>0</v>
      </c>
      <c r="DM242" s="3">
        <v>0</v>
      </c>
      <c r="DN242" s="3">
        <v>0</v>
      </c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</row>
    <row r="243" spans="1:159" s="3" customFormat="1">
      <c r="A243" s="56">
        <v>234</v>
      </c>
      <c r="B243" s="58" t="s">
        <v>396</v>
      </c>
      <c r="C243" s="59" t="s">
        <v>408</v>
      </c>
      <c r="D243" s="75" t="s">
        <v>253</v>
      </c>
      <c r="E243" s="60" t="s">
        <v>214</v>
      </c>
      <c r="F243" s="60" t="s">
        <v>106</v>
      </c>
      <c r="G243" s="60" t="s">
        <v>107</v>
      </c>
      <c r="H243" s="60" t="s">
        <v>108</v>
      </c>
      <c r="I243" s="56">
        <v>40</v>
      </c>
      <c r="J243" s="56" t="s">
        <v>116</v>
      </c>
      <c r="K243" s="56" t="s">
        <v>110</v>
      </c>
      <c r="L243" s="61"/>
      <c r="M243" s="62">
        <f t="shared" si="156"/>
        <v>0</v>
      </c>
      <c r="N243" s="61"/>
      <c r="O243" s="62">
        <f t="shared" si="157"/>
        <v>0</v>
      </c>
      <c r="P243" s="61"/>
      <c r="Q243" s="62">
        <f t="shared" si="158"/>
        <v>0</v>
      </c>
      <c r="R243" s="61"/>
      <c r="S243" s="63">
        <f t="shared" si="159"/>
        <v>0</v>
      </c>
      <c r="T243" s="61"/>
      <c r="U243" s="63">
        <f t="shared" si="160"/>
        <v>0</v>
      </c>
      <c r="V243" s="61"/>
      <c r="W243" s="63">
        <f t="shared" si="161"/>
        <v>0</v>
      </c>
      <c r="X243" s="61"/>
      <c r="Y243" s="63">
        <f t="shared" si="162"/>
        <v>0</v>
      </c>
      <c r="Z243" s="61"/>
      <c r="AA243" s="63">
        <f t="shared" si="163"/>
        <v>0</v>
      </c>
      <c r="AB243" s="61"/>
      <c r="AC243" s="63">
        <f t="shared" si="164"/>
        <v>0</v>
      </c>
      <c r="AD243" s="64"/>
      <c r="AE243" s="65">
        <f t="shared" si="165"/>
        <v>0</v>
      </c>
      <c r="AF243" s="64"/>
      <c r="AG243" s="65">
        <f t="shared" si="166"/>
        <v>0</v>
      </c>
      <c r="AH243" s="64"/>
      <c r="AI243" s="65">
        <f t="shared" si="167"/>
        <v>0</v>
      </c>
      <c r="AJ243" s="64"/>
      <c r="AK243" s="65">
        <f t="shared" si="168"/>
        <v>0</v>
      </c>
      <c r="AL243" s="64"/>
      <c r="AM243" s="65">
        <f t="shared" si="169"/>
        <v>0</v>
      </c>
      <c r="AN243" s="64"/>
      <c r="AO243" s="65">
        <f t="shared" si="170"/>
        <v>0</v>
      </c>
      <c r="AP243" s="66">
        <f t="shared" si="171"/>
        <v>0</v>
      </c>
      <c r="AQ243" s="66">
        <f t="shared" si="172"/>
        <v>0</v>
      </c>
      <c r="AR243" s="56">
        <v>0</v>
      </c>
      <c r="AS243" s="56"/>
      <c r="AT243" s="56">
        <v>0</v>
      </c>
      <c r="AU243" s="67">
        <f t="shared" si="173"/>
        <v>0</v>
      </c>
      <c r="AV243" s="68">
        <f t="shared" si="174"/>
        <v>0</v>
      </c>
      <c r="AW243" s="68">
        <f t="shared" si="175"/>
        <v>0</v>
      </c>
      <c r="AX243" s="14">
        <f t="shared" si="176"/>
        <v>0</v>
      </c>
      <c r="AY243" s="67">
        <f t="shared" si="177"/>
        <v>0</v>
      </c>
      <c r="AZ243" s="69">
        <f t="shared" si="188"/>
        <v>0</v>
      </c>
      <c r="BA243" s="69">
        <f t="shared" si="188"/>
        <v>0</v>
      </c>
      <c r="BB243" s="69">
        <f t="shared" si="188"/>
        <v>0</v>
      </c>
      <c r="BC243" s="67">
        <f t="shared" si="188"/>
        <v>0</v>
      </c>
      <c r="BD243" s="70">
        <f t="shared" si="179"/>
        <v>0</v>
      </c>
      <c r="BE243" s="70">
        <f t="shared" si="180"/>
        <v>0</v>
      </c>
      <c r="BF243" s="102"/>
      <c r="BG243" s="102"/>
      <c r="BH243" s="102"/>
      <c r="BI243" s="54">
        <f t="shared" si="181"/>
        <v>0</v>
      </c>
      <c r="BJ243" s="18">
        <f t="shared" si="182"/>
        <v>0</v>
      </c>
      <c r="BK243" s="18"/>
      <c r="BL243" s="18">
        <f t="shared" si="183"/>
        <v>0</v>
      </c>
      <c r="BM243" s="18">
        <f t="shared" si="184"/>
        <v>0</v>
      </c>
      <c r="BN243" s="18" t="e">
        <f t="shared" si="185"/>
        <v>#DIV/0!</v>
      </c>
      <c r="BO243" s="103"/>
      <c r="BP243" s="104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6"/>
      <c r="CV243" s="56">
        <f t="shared" si="186"/>
        <v>0</v>
      </c>
      <c r="CW243" s="173" t="e">
        <f t="shared" si="187"/>
        <v>#DIV/0!</v>
      </c>
      <c r="CX243" s="106"/>
      <c r="CY243" s="106"/>
      <c r="CZ243" s="106"/>
      <c r="DA243" s="106"/>
      <c r="DB243" s="106"/>
      <c r="DC243" s="107">
        <v>1</v>
      </c>
      <c r="DD243" s="106"/>
      <c r="DE243" s="107">
        <v>1</v>
      </c>
      <c r="DF243" s="106"/>
      <c r="DG243" s="106"/>
      <c r="DH243" s="106"/>
      <c r="DI243" s="106"/>
      <c r="DK243" s="3">
        <v>0</v>
      </c>
      <c r="DM243" s="3">
        <v>0</v>
      </c>
      <c r="DN243" s="3">
        <v>0</v>
      </c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</row>
    <row r="244" spans="1:159" s="3" customFormat="1">
      <c r="A244" s="56">
        <v>235</v>
      </c>
      <c r="B244" s="58" t="s">
        <v>409</v>
      </c>
      <c r="C244" s="59" t="s">
        <v>410</v>
      </c>
      <c r="D244" s="75" t="s">
        <v>240</v>
      </c>
      <c r="E244" s="60" t="s">
        <v>214</v>
      </c>
      <c r="F244" s="60" t="s">
        <v>106</v>
      </c>
      <c r="G244" s="60" t="s">
        <v>411</v>
      </c>
      <c r="H244" s="60" t="s">
        <v>108</v>
      </c>
      <c r="I244" s="56">
        <v>6</v>
      </c>
      <c r="J244" s="56" t="s">
        <v>116</v>
      </c>
      <c r="K244" s="56" t="s">
        <v>110</v>
      </c>
      <c r="L244" s="61"/>
      <c r="M244" s="62">
        <f t="shared" si="156"/>
        <v>0</v>
      </c>
      <c r="N244" s="61"/>
      <c r="O244" s="62">
        <f t="shared" si="157"/>
        <v>0</v>
      </c>
      <c r="P244" s="61"/>
      <c r="Q244" s="62">
        <f t="shared" si="158"/>
        <v>0</v>
      </c>
      <c r="R244" s="61"/>
      <c r="S244" s="63">
        <f t="shared" si="159"/>
        <v>0</v>
      </c>
      <c r="T244" s="61"/>
      <c r="U244" s="63">
        <f t="shared" si="160"/>
        <v>0</v>
      </c>
      <c r="V244" s="61"/>
      <c r="W244" s="63">
        <f t="shared" si="161"/>
        <v>0</v>
      </c>
      <c r="X244" s="61"/>
      <c r="Y244" s="63">
        <f t="shared" si="162"/>
        <v>0</v>
      </c>
      <c r="Z244" s="61"/>
      <c r="AA244" s="63">
        <f t="shared" si="163"/>
        <v>0</v>
      </c>
      <c r="AB244" s="61"/>
      <c r="AC244" s="63">
        <f t="shared" si="164"/>
        <v>0</v>
      </c>
      <c r="AD244" s="64"/>
      <c r="AE244" s="65">
        <f t="shared" si="165"/>
        <v>0</v>
      </c>
      <c r="AF244" s="64"/>
      <c r="AG244" s="65">
        <f t="shared" si="166"/>
        <v>0</v>
      </c>
      <c r="AH244" s="64"/>
      <c r="AI244" s="65">
        <f t="shared" si="167"/>
        <v>0</v>
      </c>
      <c r="AJ244" s="64"/>
      <c r="AK244" s="65">
        <f t="shared" si="168"/>
        <v>0</v>
      </c>
      <c r="AL244" s="64"/>
      <c r="AM244" s="65">
        <f t="shared" si="169"/>
        <v>0</v>
      </c>
      <c r="AN244" s="64"/>
      <c r="AO244" s="65">
        <f t="shared" si="170"/>
        <v>0</v>
      </c>
      <c r="AP244" s="66">
        <f t="shared" si="171"/>
        <v>0</v>
      </c>
      <c r="AQ244" s="66">
        <f t="shared" si="172"/>
        <v>0</v>
      </c>
      <c r="AR244" s="56">
        <v>0</v>
      </c>
      <c r="AS244" s="56"/>
      <c r="AT244" s="56">
        <v>1</v>
      </c>
      <c r="AU244" s="67">
        <f t="shared" si="173"/>
        <v>1</v>
      </c>
      <c r="AV244" s="68">
        <f t="shared" si="174"/>
        <v>0</v>
      </c>
      <c r="AW244" s="68">
        <f t="shared" si="175"/>
        <v>0</v>
      </c>
      <c r="AX244" s="14">
        <f t="shared" si="176"/>
        <v>0</v>
      </c>
      <c r="AY244" s="67">
        <f t="shared" si="177"/>
        <v>0</v>
      </c>
      <c r="AZ244" s="69">
        <f t="shared" si="188"/>
        <v>0</v>
      </c>
      <c r="BA244" s="69">
        <f t="shared" si="188"/>
        <v>0</v>
      </c>
      <c r="BB244" s="69">
        <f t="shared" si="188"/>
        <v>1</v>
      </c>
      <c r="BC244" s="67">
        <f t="shared" si="188"/>
        <v>1</v>
      </c>
      <c r="BD244" s="70">
        <f t="shared" si="179"/>
        <v>0</v>
      </c>
      <c r="BE244" s="70">
        <f t="shared" si="180"/>
        <v>0</v>
      </c>
      <c r="BF244" s="102"/>
      <c r="BG244" s="102"/>
      <c r="BH244" s="102"/>
      <c r="BI244" s="54">
        <f t="shared" si="181"/>
        <v>0</v>
      </c>
      <c r="BJ244" s="18">
        <f t="shared" si="182"/>
        <v>1</v>
      </c>
      <c r="BK244" s="18"/>
      <c r="BL244" s="18">
        <f t="shared" si="183"/>
        <v>1</v>
      </c>
      <c r="BM244" s="18">
        <f t="shared" si="184"/>
        <v>1</v>
      </c>
      <c r="BN244" s="18" t="e">
        <f t="shared" si="185"/>
        <v>#DIV/0!</v>
      </c>
      <c r="BO244" s="104">
        <v>1</v>
      </c>
      <c r="BP244" s="104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6"/>
      <c r="CV244" s="56">
        <f t="shared" si="186"/>
        <v>1</v>
      </c>
      <c r="CW244" s="173" t="e">
        <f t="shared" si="187"/>
        <v>#DIV/0!</v>
      </c>
      <c r="CX244" s="106"/>
      <c r="CY244" s="106"/>
      <c r="CZ244" s="106"/>
      <c r="DA244" s="106"/>
      <c r="DB244" s="106"/>
      <c r="DC244" s="107"/>
      <c r="DD244" s="106"/>
      <c r="DE244" s="107"/>
      <c r="DF244" s="106"/>
      <c r="DG244" s="106"/>
      <c r="DH244" s="106"/>
      <c r="DI244" s="106"/>
      <c r="DK244" s="3">
        <v>0</v>
      </c>
      <c r="DM244" s="3">
        <v>1</v>
      </c>
      <c r="DN244" s="3">
        <v>1</v>
      </c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</row>
    <row r="245" spans="1:159" s="3" customFormat="1">
      <c r="A245" s="56">
        <v>236</v>
      </c>
      <c r="B245" s="58" t="s">
        <v>409</v>
      </c>
      <c r="C245" s="59" t="s">
        <v>412</v>
      </c>
      <c r="D245" s="75" t="s">
        <v>253</v>
      </c>
      <c r="E245" s="60" t="s">
        <v>214</v>
      </c>
      <c r="F245" s="60" t="s">
        <v>106</v>
      </c>
      <c r="G245" s="60" t="s">
        <v>107</v>
      </c>
      <c r="H245" s="60" t="s">
        <v>108</v>
      </c>
      <c r="I245" s="56">
        <v>13</v>
      </c>
      <c r="J245" s="56" t="s">
        <v>399</v>
      </c>
      <c r="K245" s="56" t="s">
        <v>110</v>
      </c>
      <c r="L245" s="61"/>
      <c r="M245" s="62">
        <f t="shared" si="156"/>
        <v>0</v>
      </c>
      <c r="N245" s="61"/>
      <c r="O245" s="62">
        <f t="shared" si="157"/>
        <v>0</v>
      </c>
      <c r="P245" s="61"/>
      <c r="Q245" s="62">
        <f t="shared" si="158"/>
        <v>0</v>
      </c>
      <c r="R245" s="61"/>
      <c r="S245" s="63">
        <f t="shared" si="159"/>
        <v>0</v>
      </c>
      <c r="T245" s="61"/>
      <c r="U245" s="63">
        <f t="shared" si="160"/>
        <v>0</v>
      </c>
      <c r="V245" s="61"/>
      <c r="W245" s="63">
        <f t="shared" si="161"/>
        <v>0</v>
      </c>
      <c r="X245" s="61"/>
      <c r="Y245" s="63">
        <f t="shared" si="162"/>
        <v>0</v>
      </c>
      <c r="Z245" s="61"/>
      <c r="AA245" s="63">
        <f t="shared" si="163"/>
        <v>0</v>
      </c>
      <c r="AB245" s="61"/>
      <c r="AC245" s="63">
        <f t="shared" si="164"/>
        <v>0</v>
      </c>
      <c r="AD245" s="64"/>
      <c r="AE245" s="65">
        <f t="shared" si="165"/>
        <v>0</v>
      </c>
      <c r="AF245" s="64"/>
      <c r="AG245" s="65">
        <f t="shared" si="166"/>
        <v>0</v>
      </c>
      <c r="AH245" s="64"/>
      <c r="AI245" s="65">
        <f t="shared" si="167"/>
        <v>0</v>
      </c>
      <c r="AJ245" s="64"/>
      <c r="AK245" s="65">
        <f t="shared" si="168"/>
        <v>0</v>
      </c>
      <c r="AL245" s="64"/>
      <c r="AM245" s="65">
        <f t="shared" si="169"/>
        <v>0</v>
      </c>
      <c r="AN245" s="64"/>
      <c r="AO245" s="65">
        <f t="shared" si="170"/>
        <v>0</v>
      </c>
      <c r="AP245" s="66">
        <f t="shared" si="171"/>
        <v>0</v>
      </c>
      <c r="AQ245" s="66">
        <f t="shared" si="172"/>
        <v>0</v>
      </c>
      <c r="AR245" s="56">
        <v>0</v>
      </c>
      <c r="AS245" s="56"/>
      <c r="AT245" s="56">
        <v>1</v>
      </c>
      <c r="AU245" s="67">
        <f t="shared" si="173"/>
        <v>1</v>
      </c>
      <c r="AV245" s="68">
        <f t="shared" si="174"/>
        <v>0</v>
      </c>
      <c r="AW245" s="68">
        <f t="shared" si="175"/>
        <v>0</v>
      </c>
      <c r="AX245" s="14">
        <f t="shared" si="176"/>
        <v>0</v>
      </c>
      <c r="AY245" s="67">
        <f t="shared" si="177"/>
        <v>0</v>
      </c>
      <c r="AZ245" s="69">
        <f t="shared" si="188"/>
        <v>0</v>
      </c>
      <c r="BA245" s="69">
        <f t="shared" si="188"/>
        <v>0</v>
      </c>
      <c r="BB245" s="69">
        <f t="shared" si="188"/>
        <v>1</v>
      </c>
      <c r="BC245" s="67">
        <f t="shared" si="188"/>
        <v>1</v>
      </c>
      <c r="BD245" s="70">
        <f t="shared" si="179"/>
        <v>0</v>
      </c>
      <c r="BE245" s="70">
        <f t="shared" si="180"/>
        <v>0</v>
      </c>
      <c r="BF245" s="102"/>
      <c r="BG245" s="102"/>
      <c r="BH245" s="102"/>
      <c r="BI245" s="54">
        <f t="shared" si="181"/>
        <v>0</v>
      </c>
      <c r="BJ245" s="18">
        <f t="shared" si="182"/>
        <v>1</v>
      </c>
      <c r="BK245" s="18"/>
      <c r="BL245" s="18">
        <f t="shared" si="183"/>
        <v>1</v>
      </c>
      <c r="BM245" s="18">
        <f t="shared" si="184"/>
        <v>1</v>
      </c>
      <c r="BN245" s="18" t="e">
        <f t="shared" si="185"/>
        <v>#DIV/0!</v>
      </c>
      <c r="BO245" s="104">
        <v>1</v>
      </c>
      <c r="BP245" s="104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6"/>
      <c r="CV245" s="56">
        <f t="shared" si="186"/>
        <v>1</v>
      </c>
      <c r="CW245" s="173" t="e">
        <f t="shared" si="187"/>
        <v>#DIV/0!</v>
      </c>
      <c r="CX245" s="106"/>
      <c r="CY245" s="106"/>
      <c r="CZ245" s="106"/>
      <c r="DA245" s="106"/>
      <c r="DB245" s="106"/>
      <c r="DC245" s="107"/>
      <c r="DD245" s="106"/>
      <c r="DE245" s="107"/>
      <c r="DF245" s="106"/>
      <c r="DG245" s="106"/>
      <c r="DH245" s="106"/>
      <c r="DI245" s="106"/>
      <c r="DK245" s="3">
        <v>0</v>
      </c>
      <c r="DM245" s="3">
        <v>1</v>
      </c>
      <c r="DN245" s="3">
        <v>1</v>
      </c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</row>
    <row r="246" spans="1:159" s="3" customFormat="1">
      <c r="A246" s="56"/>
      <c r="B246" s="58"/>
      <c r="C246" s="59"/>
      <c r="D246" s="75"/>
      <c r="E246" s="60"/>
      <c r="F246" s="60"/>
      <c r="G246" s="60"/>
      <c r="H246" s="60"/>
      <c r="I246" s="56"/>
      <c r="J246" s="56"/>
      <c r="K246" s="56"/>
      <c r="L246" s="61"/>
      <c r="M246" s="62"/>
      <c r="N246" s="61"/>
      <c r="O246" s="62"/>
      <c r="P246" s="61"/>
      <c r="Q246" s="62"/>
      <c r="R246" s="61"/>
      <c r="S246" s="63"/>
      <c r="T246" s="61"/>
      <c r="U246" s="63"/>
      <c r="V246" s="61"/>
      <c r="W246" s="63"/>
      <c r="X246" s="61"/>
      <c r="Y246" s="63"/>
      <c r="Z246" s="61"/>
      <c r="AA246" s="63"/>
      <c r="AB246" s="61"/>
      <c r="AC246" s="63"/>
      <c r="AD246" s="64"/>
      <c r="AE246" s="65"/>
      <c r="AF246" s="64"/>
      <c r="AG246" s="65"/>
      <c r="AH246" s="64"/>
      <c r="AI246" s="65"/>
      <c r="AJ246" s="64"/>
      <c r="AK246" s="65">
        <f t="shared" si="168"/>
        <v>0</v>
      </c>
      <c r="AL246" s="64"/>
      <c r="AM246" s="65">
        <f t="shared" si="169"/>
        <v>0</v>
      </c>
      <c r="AN246" s="64"/>
      <c r="AO246" s="65">
        <f t="shared" si="170"/>
        <v>0</v>
      </c>
      <c r="AP246" s="66"/>
      <c r="AQ246" s="66"/>
      <c r="AR246" s="56"/>
      <c r="AS246" s="56"/>
      <c r="AT246" s="56"/>
      <c r="AU246" s="67"/>
      <c r="AV246" s="68"/>
      <c r="AW246" s="68"/>
      <c r="AX246" s="14"/>
      <c r="AY246" s="67"/>
      <c r="AZ246" s="69"/>
      <c r="BA246" s="69"/>
      <c r="BB246" s="69"/>
      <c r="BC246" s="67"/>
      <c r="BD246" s="70"/>
      <c r="BE246" s="70"/>
      <c r="BF246" s="102"/>
      <c r="BG246" s="102"/>
      <c r="BH246" s="102"/>
      <c r="BI246" s="108"/>
      <c r="BJ246" s="18"/>
      <c r="BK246" s="18"/>
      <c r="BL246" s="18"/>
      <c r="BM246" s="18"/>
      <c r="BN246" s="18"/>
      <c r="BO246" s="103"/>
      <c r="BP246" s="104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6"/>
      <c r="CV246" s="106"/>
      <c r="CW246" s="106"/>
      <c r="CX246" s="106"/>
      <c r="CY246" s="106"/>
      <c r="CZ246" s="106"/>
      <c r="DA246" s="106"/>
      <c r="DB246" s="106"/>
      <c r="DC246" s="107"/>
      <c r="DD246" s="106"/>
      <c r="DE246" s="107"/>
      <c r="DF246" s="106"/>
      <c r="DG246" s="106"/>
      <c r="DH246" s="106"/>
      <c r="DI246" s="106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</row>
    <row r="247" spans="1:159" s="3" customFormat="1">
      <c r="A247" s="56"/>
      <c r="B247" s="109"/>
      <c r="C247" s="110"/>
      <c r="D247" s="183"/>
      <c r="E247" s="111"/>
      <c r="F247" s="111"/>
      <c r="G247" s="111"/>
      <c r="H247" s="111"/>
      <c r="I247" s="112"/>
      <c r="J247" s="112"/>
      <c r="K247" s="112"/>
      <c r="L247" s="113"/>
      <c r="M247" s="114"/>
      <c r="N247" s="113"/>
      <c r="O247" s="114"/>
      <c r="P247" s="113"/>
      <c r="Q247" s="114"/>
      <c r="R247" s="113"/>
      <c r="S247" s="115"/>
      <c r="T247" s="113"/>
      <c r="U247" s="115"/>
      <c r="V247" s="113"/>
      <c r="W247" s="115"/>
      <c r="X247" s="113"/>
      <c r="Y247" s="115"/>
      <c r="Z247" s="113"/>
      <c r="AA247" s="115"/>
      <c r="AB247" s="113"/>
      <c r="AC247" s="115"/>
      <c r="AD247" s="116"/>
      <c r="AE247" s="117"/>
      <c r="AF247" s="116"/>
      <c r="AG247" s="117"/>
      <c r="AH247" s="116"/>
      <c r="AI247" s="117"/>
      <c r="AJ247" s="116"/>
      <c r="AK247" s="117">
        <f t="shared" si="168"/>
        <v>0</v>
      </c>
      <c r="AL247" s="116"/>
      <c r="AM247" s="117">
        <f t="shared" si="169"/>
        <v>0</v>
      </c>
      <c r="AN247" s="116"/>
      <c r="AO247" s="117">
        <f t="shared" si="170"/>
        <v>0</v>
      </c>
      <c r="AP247" s="118"/>
      <c r="AQ247" s="118"/>
      <c r="AR247" s="56"/>
      <c r="AS247" s="112"/>
      <c r="AT247" s="56"/>
      <c r="AU247" s="119"/>
      <c r="AV247" s="120"/>
      <c r="AW247" s="120"/>
      <c r="AX247" s="121"/>
      <c r="AY247" s="122"/>
      <c r="AZ247" s="123"/>
      <c r="BA247" s="123"/>
      <c r="BB247" s="123"/>
      <c r="BC247" s="124"/>
      <c r="BD247" s="125"/>
      <c r="BE247" s="125"/>
      <c r="BF247" s="102"/>
      <c r="BG247" s="102"/>
      <c r="BH247" s="102"/>
      <c r="BI247" s="108"/>
      <c r="BJ247" s="18"/>
      <c r="BK247" s="18"/>
      <c r="BL247" s="18"/>
      <c r="BM247" s="18"/>
      <c r="BN247" s="126"/>
      <c r="BO247" s="103"/>
      <c r="BP247" s="104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6"/>
      <c r="CV247" s="106"/>
      <c r="CW247" s="106"/>
      <c r="CX247" s="106"/>
      <c r="CY247" s="106"/>
      <c r="CZ247" s="106"/>
      <c r="DA247" s="106"/>
      <c r="DB247" s="106"/>
      <c r="DC247" s="107"/>
      <c r="DD247" s="106"/>
      <c r="DE247" s="107"/>
      <c r="DF247" s="106"/>
      <c r="DG247" s="106"/>
      <c r="DH247" s="106"/>
      <c r="DI247" s="106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</row>
    <row r="248" spans="1:159" s="132" customFormat="1">
      <c r="A248" s="401" t="s">
        <v>413</v>
      </c>
      <c r="B248" s="402"/>
      <c r="C248" s="403"/>
      <c r="D248" s="184">
        <f>COUNT(A10:A247)</f>
        <v>236</v>
      </c>
      <c r="E248" s="307" t="s">
        <v>414</v>
      </c>
      <c r="F248" s="308"/>
      <c r="G248" s="308"/>
      <c r="H248" s="308"/>
      <c r="I248" s="308"/>
      <c r="J248" s="308"/>
      <c r="K248" s="309"/>
      <c r="L248" s="128">
        <f t="shared" ref="L248:AT248" si="189">SUM(L10:L247)</f>
        <v>895</v>
      </c>
      <c r="M248" s="128">
        <f t="shared" si="189"/>
        <v>91</v>
      </c>
      <c r="N248" s="128">
        <f t="shared" si="189"/>
        <v>2018</v>
      </c>
      <c r="O248" s="128">
        <f t="shared" si="189"/>
        <v>208</v>
      </c>
      <c r="P248" s="128">
        <f t="shared" si="189"/>
        <v>2568</v>
      </c>
      <c r="Q248" s="128">
        <f t="shared" si="189"/>
        <v>224</v>
      </c>
      <c r="R248" s="128">
        <f t="shared" si="189"/>
        <v>3319</v>
      </c>
      <c r="S248" s="128">
        <f t="shared" si="189"/>
        <v>239</v>
      </c>
      <c r="T248" s="128">
        <f t="shared" si="189"/>
        <v>3391</v>
      </c>
      <c r="U248" s="128">
        <f t="shared" si="189"/>
        <v>242</v>
      </c>
      <c r="V248" s="128">
        <f t="shared" si="189"/>
        <v>3593</v>
      </c>
      <c r="W248" s="128">
        <f t="shared" si="189"/>
        <v>243</v>
      </c>
      <c r="X248" s="128">
        <f t="shared" si="189"/>
        <v>3412</v>
      </c>
      <c r="Y248" s="128">
        <f t="shared" si="189"/>
        <v>242</v>
      </c>
      <c r="Z248" s="128">
        <f t="shared" si="189"/>
        <v>3382</v>
      </c>
      <c r="AA248" s="128">
        <f t="shared" si="189"/>
        <v>238</v>
      </c>
      <c r="AB248" s="128">
        <f t="shared" si="189"/>
        <v>3399</v>
      </c>
      <c r="AC248" s="128">
        <f t="shared" si="189"/>
        <v>237</v>
      </c>
      <c r="AD248" s="128">
        <f t="shared" si="189"/>
        <v>580</v>
      </c>
      <c r="AE248" s="128">
        <f t="shared" si="189"/>
        <v>39</v>
      </c>
      <c r="AF248" s="128">
        <f t="shared" si="189"/>
        <v>555</v>
      </c>
      <c r="AG248" s="128">
        <f t="shared" si="189"/>
        <v>40</v>
      </c>
      <c r="AH248" s="128">
        <f t="shared" si="189"/>
        <v>554</v>
      </c>
      <c r="AI248" s="128">
        <f t="shared" si="189"/>
        <v>41</v>
      </c>
      <c r="AJ248" s="128">
        <f t="shared" si="189"/>
        <v>0</v>
      </c>
      <c r="AK248" s="128">
        <f t="shared" si="189"/>
        <v>0</v>
      </c>
      <c r="AL248" s="128">
        <f t="shared" si="189"/>
        <v>0</v>
      </c>
      <c r="AM248" s="128">
        <f t="shared" si="189"/>
        <v>0</v>
      </c>
      <c r="AN248" s="128">
        <f t="shared" si="189"/>
        <v>0</v>
      </c>
      <c r="AO248" s="128">
        <f t="shared" si="189"/>
        <v>0</v>
      </c>
      <c r="AP248" s="128">
        <f t="shared" si="189"/>
        <v>27666</v>
      </c>
      <c r="AQ248" s="128">
        <f t="shared" si="189"/>
        <v>2084</v>
      </c>
      <c r="AR248" s="128">
        <f t="shared" si="189"/>
        <v>227</v>
      </c>
      <c r="AS248" s="128">
        <f t="shared" si="189"/>
        <v>12</v>
      </c>
      <c r="AT248" s="128">
        <f t="shared" si="189"/>
        <v>1611</v>
      </c>
      <c r="AU248" s="128">
        <f t="shared" ref="AU248" si="190">SUM(AR248:AT248)</f>
        <v>1850</v>
      </c>
      <c r="AV248" s="128">
        <f>SUM(AV10:AV247)</f>
        <v>193</v>
      </c>
      <c r="AW248" s="128">
        <f>SUM(AW10:AW247)</f>
        <v>88</v>
      </c>
      <c r="AX248" s="128">
        <f>SUM(AX10:AX247)</f>
        <v>2037</v>
      </c>
      <c r="AY248" s="128">
        <f t="shared" ref="AY248" si="191">SUM(AV248:AX248)</f>
        <v>2318</v>
      </c>
      <c r="AZ248" s="128">
        <f>SUM(AZ10:AZ247)</f>
        <v>34</v>
      </c>
      <c r="BA248" s="128">
        <f>SUM(BA10:BA247)</f>
        <v>-76</v>
      </c>
      <c r="BB248" s="128">
        <f>SUM(BB10:BB247)</f>
        <v>-426</v>
      </c>
      <c r="BC248" s="128">
        <f>SUM(BC10:BC247)</f>
        <v>-468</v>
      </c>
      <c r="BD248" s="129">
        <f>IFERROR(SUM(BC248)/AY248*100,0)</f>
        <v>-20.189818809318378</v>
      </c>
      <c r="BE248" s="129">
        <f>IFERROR(SUM(BD248)/AZ248*100,0)</f>
        <v>-59.381820027406995</v>
      </c>
      <c r="BF248" s="128">
        <f t="shared" ref="BF248:BK248" si="192">SUM(BF10:BF247)</f>
        <v>10</v>
      </c>
      <c r="BG248" s="128">
        <f t="shared" si="192"/>
        <v>0</v>
      </c>
      <c r="BH248" s="128">
        <f t="shared" si="192"/>
        <v>129</v>
      </c>
      <c r="BI248" s="124">
        <f t="shared" si="192"/>
        <v>139</v>
      </c>
      <c r="BJ248" s="128">
        <f t="shared" si="192"/>
        <v>1711</v>
      </c>
      <c r="BK248" s="128">
        <f t="shared" si="192"/>
        <v>153</v>
      </c>
      <c r="BL248" s="128"/>
      <c r="BM248" s="128">
        <f>SUM(BM10:BM247)</f>
        <v>-454</v>
      </c>
      <c r="BN248" s="130">
        <f>BM248/AY248*100</f>
        <v>-19.585849870578084</v>
      </c>
      <c r="BO248" s="131">
        <f>SUM(BO10:BO247)</f>
        <v>6</v>
      </c>
      <c r="BP248" s="131">
        <f>SUM(BP10:BP247)</f>
        <v>5</v>
      </c>
      <c r="BQ248" s="128">
        <f>SUM(BQ10:BQ247)</f>
        <v>24</v>
      </c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>
        <f>SUM(CU10:CU247)</f>
        <v>32</v>
      </c>
      <c r="CV248" s="128">
        <f>SUM(CV10:CV247)</f>
        <v>-412</v>
      </c>
      <c r="CW248" s="128"/>
      <c r="CX248" s="128">
        <f t="shared" ref="CX248:DI248" si="193">SUM(CX10:CX247)</f>
        <v>0</v>
      </c>
      <c r="CY248" s="128">
        <f t="shared" si="193"/>
        <v>0</v>
      </c>
      <c r="CZ248" s="128">
        <f t="shared" si="193"/>
        <v>0</v>
      </c>
      <c r="DA248" s="128">
        <f t="shared" si="193"/>
        <v>0</v>
      </c>
      <c r="DB248" s="128">
        <f t="shared" si="193"/>
        <v>0</v>
      </c>
      <c r="DC248" s="128">
        <v>44</v>
      </c>
      <c r="DD248" s="128">
        <f t="shared" si="193"/>
        <v>0</v>
      </c>
      <c r="DE248" s="128">
        <f t="shared" si="193"/>
        <v>31</v>
      </c>
      <c r="DF248" s="128">
        <f t="shared" si="193"/>
        <v>0</v>
      </c>
      <c r="DG248" s="128">
        <f t="shared" si="193"/>
        <v>0</v>
      </c>
      <c r="DH248" s="128">
        <f t="shared" si="193"/>
        <v>0</v>
      </c>
      <c r="DI248" s="128">
        <f t="shared" si="193"/>
        <v>0</v>
      </c>
      <c r="DK248" s="132">
        <f>SUM(DK10:DK247)</f>
        <v>227</v>
      </c>
      <c r="DL248" s="132">
        <f t="shared" ref="DL248:DN248" si="194">SUM(DL10:DL247)</f>
        <v>11</v>
      </c>
      <c r="DM248" s="132">
        <f t="shared" si="194"/>
        <v>1587</v>
      </c>
      <c r="DN248" s="132">
        <f t="shared" si="194"/>
        <v>1825</v>
      </c>
      <c r="DP248" s="207"/>
      <c r="DQ248" s="207"/>
      <c r="DR248" s="207"/>
      <c r="DS248" s="207"/>
      <c r="DT248" s="207"/>
      <c r="DU248" s="207"/>
      <c r="DV248" s="207"/>
      <c r="DW248" s="207"/>
      <c r="DX248" s="207"/>
      <c r="DY248" s="207"/>
      <c r="DZ248" s="207"/>
      <c r="EA248" s="207"/>
      <c r="EB248" s="207"/>
      <c r="EC248" s="207"/>
      <c r="ED248" s="207"/>
      <c r="EE248" s="207"/>
      <c r="EF248" s="207"/>
      <c r="EG248" s="207"/>
      <c r="EH248" s="207"/>
      <c r="EI248" s="207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207"/>
      <c r="ET248" s="207"/>
      <c r="EU248" s="207"/>
      <c r="EV248" s="207"/>
      <c r="EW248" s="207"/>
      <c r="EX248" s="207"/>
      <c r="EY248" s="207"/>
      <c r="EZ248" s="207"/>
      <c r="FA248" s="207"/>
      <c r="FB248" s="207"/>
      <c r="FC248" s="207"/>
    </row>
    <row r="249" spans="1:159">
      <c r="AP249" s="21"/>
    </row>
    <row r="250" spans="1:159">
      <c r="AP250" s="21"/>
    </row>
    <row r="251" spans="1:159" s="135" customFormat="1" ht="53.4" hidden="1">
      <c r="B251" s="136"/>
      <c r="C251" s="137" t="s">
        <v>415</v>
      </c>
      <c r="D251" s="145"/>
      <c r="E251" s="138"/>
      <c r="F251" s="179"/>
      <c r="G251" s="179"/>
      <c r="H251" s="179"/>
      <c r="I251" s="179"/>
      <c r="J251" s="179"/>
      <c r="K251" s="140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311"/>
      <c r="X251" s="311"/>
      <c r="Y251" s="179"/>
      <c r="Z251" s="179"/>
      <c r="AA251" s="179"/>
      <c r="AB251" s="179"/>
      <c r="AC251" s="179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2"/>
      <c r="BI251" s="142"/>
      <c r="BJ251" s="142"/>
      <c r="BK251" s="142"/>
      <c r="BL251" s="142"/>
      <c r="BM251" s="142"/>
      <c r="BO251" s="143"/>
      <c r="BP251" s="144"/>
      <c r="DC251" s="145"/>
      <c r="DE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</row>
    <row r="252" spans="1:159" s="135" customFormat="1" ht="53.4" hidden="1">
      <c r="B252" s="136"/>
      <c r="C252" s="146" t="s">
        <v>416</v>
      </c>
      <c r="D252" s="145"/>
      <c r="E252" s="138"/>
      <c r="F252" s="179"/>
      <c r="G252" s="179"/>
      <c r="H252" s="179"/>
      <c r="I252" s="179"/>
      <c r="J252" s="179"/>
      <c r="K252" s="140"/>
      <c r="L252" s="179"/>
      <c r="M252" s="179"/>
      <c r="N252" s="179"/>
      <c r="O252" s="179"/>
      <c r="P252" s="179"/>
      <c r="Q252" s="311"/>
      <c r="R252" s="311"/>
      <c r="S252" s="179"/>
      <c r="T252" s="179"/>
      <c r="U252" s="179"/>
      <c r="V252" s="179"/>
      <c r="W252" s="311"/>
      <c r="X252" s="311"/>
      <c r="Y252" s="179"/>
      <c r="Z252" s="179"/>
      <c r="AA252" s="311"/>
      <c r="AB252" s="311"/>
      <c r="AC252" s="179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2"/>
      <c r="BI252" s="142"/>
      <c r="BJ252" s="142"/>
      <c r="BK252" s="142"/>
      <c r="BL252" s="142"/>
      <c r="BM252" s="142"/>
      <c r="BO252" s="143"/>
      <c r="BP252" s="144"/>
      <c r="DC252" s="145"/>
      <c r="DE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</row>
    <row r="253" spans="1:159" s="135" customFormat="1" ht="53.4" hidden="1">
      <c r="B253" s="136"/>
      <c r="C253" s="146" t="s">
        <v>417</v>
      </c>
      <c r="D253" s="145"/>
      <c r="E253" s="138"/>
      <c r="F253" s="179"/>
      <c r="G253" s="179"/>
      <c r="H253" s="179"/>
      <c r="I253" s="179"/>
      <c r="J253" s="179"/>
      <c r="K253" s="140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2"/>
      <c r="BI253" s="142"/>
      <c r="BJ253" s="142"/>
      <c r="BK253" s="142"/>
      <c r="BL253" s="142"/>
      <c r="BM253" s="142"/>
      <c r="BO253" s="143"/>
      <c r="BP253" s="144"/>
      <c r="DC253" s="145"/>
      <c r="DE253" s="145"/>
      <c r="DP253" s="145"/>
      <c r="DQ253" s="145"/>
      <c r="DR253" s="145"/>
      <c r="DS253" s="145"/>
      <c r="DT253" s="145"/>
      <c r="DU253" s="145"/>
      <c r="DV253" s="145"/>
      <c r="DW253" s="145"/>
      <c r="DX253" s="145"/>
      <c r="DY253" s="145"/>
      <c r="DZ253" s="145"/>
      <c r="EA253" s="145"/>
      <c r="EB253" s="145"/>
      <c r="EC253" s="145"/>
      <c r="ED253" s="145"/>
      <c r="EE253" s="145"/>
      <c r="EF253" s="145"/>
      <c r="EG253" s="145"/>
      <c r="EH253" s="145"/>
      <c r="EI253" s="145"/>
      <c r="EJ253" s="145"/>
      <c r="EK253" s="145"/>
      <c r="EL253" s="145"/>
      <c r="EM253" s="145"/>
      <c r="EN253" s="145"/>
      <c r="EO253" s="145"/>
      <c r="EP253" s="145"/>
      <c r="EQ253" s="145"/>
      <c r="ER253" s="145"/>
      <c r="ES253" s="145"/>
      <c r="ET253" s="145"/>
      <c r="EU253" s="145"/>
      <c r="EV253" s="145"/>
      <c r="EW253" s="145"/>
      <c r="EX253" s="145"/>
      <c r="EY253" s="145"/>
      <c r="EZ253" s="145"/>
      <c r="FA253" s="145"/>
      <c r="FB253" s="145"/>
      <c r="FC253" s="145"/>
    </row>
    <row r="254" spans="1:159" s="135" customFormat="1" ht="53.4" hidden="1">
      <c r="B254" s="136"/>
      <c r="C254" s="147" t="s">
        <v>418</v>
      </c>
      <c r="D254" s="145"/>
      <c r="E254" s="138"/>
      <c r="F254" s="179"/>
      <c r="G254" s="179"/>
      <c r="H254" s="179"/>
      <c r="I254" s="179"/>
      <c r="J254" s="179"/>
      <c r="K254" s="140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2"/>
      <c r="BI254" s="142"/>
      <c r="BJ254" s="142"/>
      <c r="BK254" s="142"/>
      <c r="BL254" s="142"/>
      <c r="BM254" s="142"/>
      <c r="BO254" s="143"/>
      <c r="BP254" s="144"/>
      <c r="DC254" s="145"/>
      <c r="DE254" s="145"/>
      <c r="DP254" s="145"/>
      <c r="DQ254" s="145"/>
      <c r="DR254" s="145"/>
      <c r="DS254" s="145"/>
      <c r="DT254" s="145"/>
      <c r="DU254" s="145"/>
      <c r="DV254" s="145"/>
      <c r="DW254" s="145"/>
      <c r="DX254" s="145"/>
      <c r="DY254" s="145"/>
      <c r="DZ254" s="145"/>
      <c r="EA254" s="145"/>
      <c r="EB254" s="145"/>
      <c r="EC254" s="145"/>
      <c r="ED254" s="145"/>
      <c r="EE254" s="145"/>
      <c r="EF254" s="145"/>
      <c r="EG254" s="145"/>
      <c r="EH254" s="145"/>
      <c r="EI254" s="145"/>
      <c r="EJ254" s="145"/>
      <c r="EK254" s="145"/>
      <c r="EL254" s="145"/>
      <c r="EM254" s="145"/>
      <c r="EN254" s="145"/>
      <c r="EO254" s="145"/>
      <c r="EP254" s="145"/>
      <c r="EQ254" s="145"/>
      <c r="ER254" s="145"/>
      <c r="ES254" s="145"/>
      <c r="ET254" s="145"/>
      <c r="EU254" s="145"/>
      <c r="EV254" s="145"/>
      <c r="EW254" s="145"/>
      <c r="EX254" s="145"/>
      <c r="EY254" s="145"/>
      <c r="EZ254" s="145"/>
      <c r="FA254" s="145"/>
      <c r="FB254" s="145"/>
      <c r="FC254" s="145"/>
    </row>
    <row r="255" spans="1:159" ht="30" hidden="1">
      <c r="A255" s="21"/>
      <c r="B255" s="148"/>
      <c r="C255" s="149" t="s">
        <v>419</v>
      </c>
      <c r="D255" s="134"/>
      <c r="E255" s="21"/>
      <c r="F255" s="21"/>
      <c r="G255" s="21"/>
      <c r="H255" s="21"/>
      <c r="I255" s="21"/>
      <c r="J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150"/>
      <c r="BJ255" s="150"/>
      <c r="BK255" s="150"/>
      <c r="BL255" s="150"/>
      <c r="BM255" s="150"/>
      <c r="BN255" s="150"/>
    </row>
    <row r="256" spans="1:159" ht="30" hidden="1">
      <c r="A256" s="21"/>
      <c r="B256" s="148"/>
      <c r="C256" s="149" t="s">
        <v>420</v>
      </c>
      <c r="D256" s="134"/>
      <c r="E256" s="21"/>
      <c r="F256" s="21"/>
      <c r="G256" s="21"/>
      <c r="H256" s="21"/>
      <c r="I256" s="21"/>
      <c r="J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150"/>
      <c r="BJ256" s="150"/>
      <c r="BK256" s="150"/>
      <c r="BL256" s="150"/>
      <c r="BM256" s="150"/>
      <c r="BN256" s="150"/>
    </row>
    <row r="257" spans="1:66" ht="30" hidden="1">
      <c r="A257" s="21"/>
      <c r="B257" s="148"/>
      <c r="C257" s="149" t="s">
        <v>421</v>
      </c>
      <c r="D257" s="134"/>
      <c r="E257" s="21"/>
      <c r="F257" s="21"/>
      <c r="G257" s="21"/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 hidden="1">
      <c r="A258" s="21"/>
      <c r="B258" s="148"/>
      <c r="C258" s="151" t="s">
        <v>422</v>
      </c>
      <c r="D258" s="134"/>
      <c r="E258" s="21"/>
      <c r="F258" s="21"/>
      <c r="G258" s="21"/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 hidden="1">
      <c r="A259" s="21"/>
      <c r="B259" s="148"/>
      <c r="C259" s="149" t="s">
        <v>423</v>
      </c>
      <c r="D259" s="134"/>
      <c r="E259" s="21"/>
      <c r="F259" s="21"/>
      <c r="G259" s="21"/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 hidden="1">
      <c r="A260" s="21"/>
      <c r="B260" s="148"/>
      <c r="C260" s="149" t="s">
        <v>424</v>
      </c>
      <c r="D260" s="134"/>
      <c r="E260" s="21"/>
      <c r="F260" s="21"/>
      <c r="G260" s="21"/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 hidden="1">
      <c r="A261" s="21"/>
      <c r="B261" s="148"/>
      <c r="C261" s="149"/>
      <c r="D261" s="185" t="s">
        <v>110</v>
      </c>
      <c r="E261" s="152"/>
      <c r="F261" s="21"/>
      <c r="G261" s="152" t="s">
        <v>425</v>
      </c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 hidden="1">
      <c r="A262" s="21"/>
      <c r="B262" s="148"/>
      <c r="C262" s="149"/>
      <c r="D262" s="185" t="s">
        <v>426</v>
      </c>
      <c r="E262" s="152"/>
      <c r="F262" s="21"/>
      <c r="G262" s="152" t="s">
        <v>427</v>
      </c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t="30" hidden="1">
      <c r="A263" s="21"/>
      <c r="B263" s="148"/>
      <c r="C263" s="149"/>
      <c r="D263" s="185" t="s">
        <v>428</v>
      </c>
      <c r="E263" s="152"/>
      <c r="F263" s="21"/>
      <c r="G263" s="152" t="s">
        <v>429</v>
      </c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30" hidden="1">
      <c r="A264" s="21"/>
      <c r="B264" s="148"/>
      <c r="C264" s="149"/>
      <c r="D264" s="185" t="s">
        <v>430</v>
      </c>
      <c r="E264" s="152"/>
      <c r="F264" s="21"/>
      <c r="G264" s="152" t="s">
        <v>431</v>
      </c>
      <c r="H264" s="21"/>
      <c r="I264" s="21"/>
      <c r="J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30" hidden="1">
      <c r="A265" s="21"/>
      <c r="B265" s="148"/>
      <c r="C265" s="149"/>
      <c r="D265" s="185" t="s">
        <v>432</v>
      </c>
      <c r="E265" s="152"/>
      <c r="F265" s="21"/>
      <c r="G265" s="152" t="s">
        <v>113</v>
      </c>
      <c r="H265" s="21"/>
      <c r="I265" s="21"/>
      <c r="J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 ht="30" hidden="1">
      <c r="A266" s="21"/>
      <c r="B266" s="148"/>
      <c r="C266" s="149"/>
      <c r="D266" s="185" t="s">
        <v>433</v>
      </c>
      <c r="E266" s="152"/>
      <c r="F266" s="152"/>
      <c r="G266" s="153"/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 ht="30" hidden="1">
      <c r="A267" s="21"/>
      <c r="B267" s="148"/>
      <c r="C267" s="149"/>
      <c r="D267" s="134"/>
      <c r="E267" s="21"/>
      <c r="F267" s="21"/>
      <c r="G267" s="21"/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 hidden="1">
      <c r="A268" s="21"/>
      <c r="B268" s="148"/>
      <c r="C268" s="21"/>
      <c r="D268" s="134"/>
      <c r="E268" s="21"/>
      <c r="F268" s="21"/>
      <c r="G268" s="21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 ht="27" hidden="1">
      <c r="A269" s="21"/>
      <c r="B269" s="154"/>
      <c r="C269" s="155" t="s">
        <v>434</v>
      </c>
      <c r="D269" s="186" t="s">
        <v>435</v>
      </c>
      <c r="E269" s="157"/>
      <c r="F269" s="157"/>
      <c r="G269" s="158"/>
      <c r="H269" s="159" t="s">
        <v>436</v>
      </c>
      <c r="I269" s="160"/>
      <c r="J269" s="160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 ht="27" hidden="1">
      <c r="A270" s="21"/>
      <c r="B270" s="154"/>
      <c r="C270" s="155" t="s">
        <v>437</v>
      </c>
      <c r="D270" s="186" t="s">
        <v>438</v>
      </c>
      <c r="E270" s="157"/>
      <c r="F270" s="157"/>
      <c r="G270" s="158"/>
      <c r="H270" s="159" t="s">
        <v>439</v>
      </c>
      <c r="I270" s="160"/>
      <c r="J270" s="160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>
      <c r="A271" s="21"/>
      <c r="B271" s="148"/>
      <c r="C271" s="21"/>
      <c r="D271" s="134"/>
      <c r="E271" s="21"/>
      <c r="F271" s="21"/>
      <c r="G271" s="21"/>
      <c r="H271" s="21"/>
      <c r="I271" s="21"/>
      <c r="J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>
      <c r="A272" s="21"/>
      <c r="B272" s="148"/>
      <c r="C272" s="21"/>
      <c r="D272" s="134"/>
      <c r="E272" s="21"/>
      <c r="F272" s="21"/>
      <c r="G272" s="21"/>
      <c r="H272" s="21"/>
      <c r="I272" s="21"/>
      <c r="J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134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134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134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134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134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134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134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134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134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134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134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134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134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134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134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134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134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134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134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134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134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134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134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134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134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134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134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134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134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134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134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134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134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134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134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134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134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134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134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134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134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  <row r="314" spans="1:66">
      <c r="A314" s="21"/>
      <c r="B314" s="148"/>
      <c r="C314" s="21"/>
      <c r="D314" s="134"/>
      <c r="E314" s="21"/>
      <c r="F314" s="21"/>
      <c r="G314" s="21"/>
      <c r="H314" s="21"/>
      <c r="I314" s="21"/>
      <c r="J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150"/>
      <c r="BJ314" s="150"/>
      <c r="BK314" s="150"/>
      <c r="BL314" s="150"/>
      <c r="BM314" s="150"/>
      <c r="BN314" s="150"/>
    </row>
    <row r="315" spans="1:66">
      <c r="A315" s="21"/>
      <c r="B315" s="148"/>
      <c r="C315" s="21"/>
      <c r="D315" s="134"/>
      <c r="E315" s="21"/>
      <c r="F315" s="21"/>
      <c r="G315" s="21"/>
      <c r="H315" s="21"/>
      <c r="I315" s="21"/>
      <c r="J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150"/>
      <c r="BJ315" s="150"/>
      <c r="BK315" s="150"/>
      <c r="BL315" s="150"/>
      <c r="BM315" s="150"/>
      <c r="BN315" s="150"/>
    </row>
    <row r="316" spans="1:66">
      <c r="A316" s="21"/>
      <c r="B316" s="148"/>
      <c r="C316" s="21"/>
      <c r="D316" s="134"/>
      <c r="E316" s="21"/>
      <c r="F316" s="21"/>
      <c r="G316" s="21"/>
      <c r="H316" s="21"/>
      <c r="I316" s="21"/>
      <c r="J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150"/>
      <c r="BJ316" s="150"/>
      <c r="BK316" s="150"/>
      <c r="BL316" s="150"/>
      <c r="BM316" s="150"/>
      <c r="BN316" s="150"/>
    </row>
    <row r="317" spans="1:66">
      <c r="A317" s="21"/>
      <c r="B317" s="148"/>
      <c r="C317" s="21"/>
      <c r="D317" s="134"/>
      <c r="E317" s="21"/>
      <c r="F317" s="21"/>
      <c r="G317" s="21"/>
      <c r="H317" s="21"/>
      <c r="I317" s="21"/>
      <c r="J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150"/>
      <c r="BJ317" s="150"/>
      <c r="BK317" s="150"/>
      <c r="BL317" s="150"/>
      <c r="BM317" s="150"/>
      <c r="BN317" s="150"/>
    </row>
    <row r="318" spans="1:66">
      <c r="A318" s="21"/>
      <c r="B318" s="148"/>
      <c r="C318" s="21"/>
      <c r="D318" s="134"/>
      <c r="E318" s="21"/>
      <c r="F318" s="21"/>
      <c r="G318" s="21"/>
      <c r="H318" s="21"/>
      <c r="I318" s="21"/>
      <c r="J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150"/>
      <c r="BJ318" s="150"/>
      <c r="BK318" s="150"/>
      <c r="BL318" s="150"/>
      <c r="BM318" s="150"/>
      <c r="BN318" s="150"/>
    </row>
  </sheetData>
  <sortState ref="A10:FE231">
    <sortCondition descending="1" ref="AP10:AP231"/>
  </sortState>
  <mergeCells count="91">
    <mergeCell ref="BQ2:CW2"/>
    <mergeCell ref="A3:CW3"/>
    <mergeCell ref="A4:CW4"/>
    <mergeCell ref="A5:CW5"/>
    <mergeCell ref="A6:A8"/>
    <mergeCell ref="B6:B7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AR6:AY6"/>
    <mergeCell ref="AZ6:BC7"/>
    <mergeCell ref="BD6:BD8"/>
    <mergeCell ref="BE6:BE8"/>
    <mergeCell ref="BF6:BI7"/>
    <mergeCell ref="CX6:DI6"/>
    <mergeCell ref="BP6:BP8"/>
    <mergeCell ref="BQ6:BQ8"/>
    <mergeCell ref="CU6:CU8"/>
    <mergeCell ref="CV6:CV8"/>
    <mergeCell ref="CW6:CW8"/>
    <mergeCell ref="DH7:DI7"/>
    <mergeCell ref="CX7:CY7"/>
    <mergeCell ref="CZ7:DA7"/>
    <mergeCell ref="DB7:DC7"/>
    <mergeCell ref="DD7:DE7"/>
    <mergeCell ref="DF7:DG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BO6:BO8"/>
    <mergeCell ref="AL7:AM7"/>
    <mergeCell ref="AN7:AO7"/>
    <mergeCell ref="AP7:AQ7"/>
    <mergeCell ref="AR7:AU7"/>
    <mergeCell ref="AV7:AY7"/>
    <mergeCell ref="BJ6:BN7"/>
    <mergeCell ref="L6:AQ6"/>
    <mergeCell ref="AD7:AE7"/>
    <mergeCell ref="AF7:AG7"/>
    <mergeCell ref="V8:V9"/>
    <mergeCell ref="AH7:AI7"/>
    <mergeCell ref="L8:L9"/>
    <mergeCell ref="M8:M9"/>
    <mergeCell ref="N8:N9"/>
    <mergeCell ref="O8:O9"/>
    <mergeCell ref="P8:P9"/>
    <mergeCell ref="AJ7:AK7"/>
    <mergeCell ref="AQ8:AQ9"/>
    <mergeCell ref="A248:C248"/>
    <mergeCell ref="E248:K248"/>
    <mergeCell ref="W251:X251"/>
    <mergeCell ref="AI8:AI9"/>
    <mergeCell ref="AJ8:AJ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Q252:R252"/>
    <mergeCell ref="W252:X252"/>
    <mergeCell ref="AA252:AB252"/>
    <mergeCell ref="AO8:AO9"/>
    <mergeCell ref="Q8:Q9"/>
    <mergeCell ref="R8:R9"/>
    <mergeCell ref="S8:S9"/>
    <mergeCell ref="T8:T9"/>
    <mergeCell ref="U8:U9"/>
    <mergeCell ref="AP8:AP9"/>
    <mergeCell ref="W8:W9"/>
    <mergeCell ref="X8:X9"/>
    <mergeCell ref="Y8:Y9"/>
    <mergeCell ref="Z8:Z9"/>
    <mergeCell ref="AA8:AA9"/>
    <mergeCell ref="AB8:AB9"/>
    <mergeCell ref="AH8:AH9"/>
  </mergeCells>
  <pageMargins left="0.7" right="0.2" top="0.75" bottom="0.75" header="0.3" footer="0.3"/>
  <pageSetup paperSize="9" scale="80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18"/>
  <sheetViews>
    <sheetView topLeftCell="C2" zoomScale="110" zoomScaleNormal="110" workbookViewId="0">
      <selection activeCell="F249" sqref="F249"/>
    </sheetView>
  </sheetViews>
  <sheetFormatPr defaultColWidth="8" defaultRowHeight="24.6"/>
  <cols>
    <col min="1" max="1" width="4.88671875" style="1" customWidth="1"/>
    <col min="2" max="2" width="11.44140625" style="2" customWidth="1"/>
    <col min="3" max="3" width="20.5546875" style="1" customWidth="1"/>
    <col min="4" max="4" width="12.109375" style="181" customWidth="1"/>
    <col min="5" max="5" width="8.5546875" style="1" hidden="1" customWidth="1"/>
    <col min="6" max="6" width="10" style="1" hidden="1" customWidth="1"/>
    <col min="7" max="7" width="14.44140625" style="1" hidden="1" customWidth="1"/>
    <col min="8" max="8" width="16.88671875" style="1" hidden="1" customWidth="1"/>
    <col min="9" max="9" width="9.44140625" style="1" hidden="1" customWidth="1"/>
    <col min="10" max="10" width="12.44140625" style="1" hidden="1" customWidth="1"/>
    <col min="11" max="11" width="18.44140625" style="3" hidden="1" customWidth="1"/>
    <col min="12" max="40" width="4.5546875" style="1" hidden="1" customWidth="1"/>
    <col min="41" max="41" width="5" style="1" hidden="1" customWidth="1"/>
    <col min="42" max="42" width="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5.5546875" style="21" customWidth="1"/>
    <col min="68" max="68" width="6" style="133" customWidth="1"/>
    <col min="69" max="69" width="5.5546875" style="21" customWidth="1"/>
    <col min="70" max="98" width="7.33203125" style="21" hidden="1" customWidth="1"/>
    <col min="99" max="99" width="5.6640625" style="21" customWidth="1"/>
    <col min="100" max="101" width="7.44140625" style="21" customWidth="1"/>
    <col min="102" max="106" width="4.6640625" style="21" customWidth="1"/>
    <col min="107" max="107" width="4.6640625" style="134" customWidth="1"/>
    <col min="108" max="108" width="4.6640625" style="21" customWidth="1"/>
    <col min="109" max="109" width="4.33203125" style="134" customWidth="1"/>
    <col min="110" max="111" width="4.33203125" style="21" customWidth="1"/>
    <col min="112" max="113" width="4.44140625" style="21" customWidth="1"/>
    <col min="114" max="114" width="8" style="21" customWidth="1"/>
    <col min="115" max="115" width="5.44140625" style="21" customWidth="1"/>
    <col min="116" max="116" width="4.33203125" style="21" customWidth="1"/>
    <col min="117" max="117" width="4.5546875" style="21" customWidth="1"/>
    <col min="118" max="118" width="6.44140625" style="21" customWidth="1"/>
    <col min="119" max="119" width="8" style="21" customWidth="1"/>
    <col min="120" max="129" width="8" style="134" customWidth="1"/>
    <col min="130" max="159" width="8" style="134"/>
    <col min="160" max="16384" width="8" style="21"/>
  </cols>
  <sheetData>
    <row r="1" spans="1:161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61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61" s="23" customFormat="1" ht="27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</row>
    <row r="4" spans="1:161" s="23" customFormat="1" ht="27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</row>
    <row r="5" spans="1:161" s="23" customFormat="1" ht="27">
      <c r="A5" s="353" t="s">
        <v>443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</row>
    <row r="6" spans="1:161" s="27" customFormat="1">
      <c r="A6" s="312" t="s">
        <v>3</v>
      </c>
      <c r="B6" s="354" t="s">
        <v>4</v>
      </c>
      <c r="C6" s="315" t="s">
        <v>5</v>
      </c>
      <c r="D6" s="393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97" t="s">
        <v>20</v>
      </c>
      <c r="BP6" s="395" t="s">
        <v>21</v>
      </c>
      <c r="BQ6" s="396" t="s">
        <v>22</v>
      </c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397" t="s">
        <v>23</v>
      </c>
      <c r="CV6" s="398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</row>
    <row r="7" spans="1:161" s="27" customFormat="1">
      <c r="A7" s="312"/>
      <c r="B7" s="355"/>
      <c r="C7" s="356"/>
      <c r="D7" s="394"/>
      <c r="E7" s="349"/>
      <c r="F7" s="356"/>
      <c r="G7" s="312"/>
      <c r="H7" s="349"/>
      <c r="I7" s="323"/>
      <c r="J7" s="323"/>
      <c r="K7" s="351"/>
      <c r="L7" s="328" t="s">
        <v>25</v>
      </c>
      <c r="M7" s="329"/>
      <c r="N7" s="314" t="s">
        <v>26</v>
      </c>
      <c r="O7" s="314"/>
      <c r="P7" s="314" t="s">
        <v>27</v>
      </c>
      <c r="Q7" s="314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37" t="s">
        <v>40</v>
      </c>
      <c r="AQ7" s="337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97"/>
      <c r="BP7" s="395"/>
      <c r="BQ7" s="396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397"/>
      <c r="CV7" s="399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</row>
    <row r="8" spans="1:161" s="27" customFormat="1" ht="63">
      <c r="A8" s="312"/>
      <c r="B8" s="28" t="s">
        <v>43</v>
      </c>
      <c r="C8" s="356"/>
      <c r="D8" s="394"/>
      <c r="E8" s="349"/>
      <c r="F8" s="356"/>
      <c r="G8" s="312"/>
      <c r="H8" s="350"/>
      <c r="I8" s="323"/>
      <c r="J8" s="323"/>
      <c r="K8" s="351"/>
      <c r="L8" s="315" t="s">
        <v>44</v>
      </c>
      <c r="M8" s="314" t="s">
        <v>45</v>
      </c>
      <c r="N8" s="315" t="s">
        <v>44</v>
      </c>
      <c r="O8" s="317" t="s">
        <v>45</v>
      </c>
      <c r="P8" s="312" t="s">
        <v>44</v>
      </c>
      <c r="Q8" s="314" t="s">
        <v>45</v>
      </c>
      <c r="R8" s="312" t="s">
        <v>44</v>
      </c>
      <c r="S8" s="313" t="s">
        <v>45</v>
      </c>
      <c r="T8" s="312" t="s">
        <v>44</v>
      </c>
      <c r="U8" s="313" t="s">
        <v>45</v>
      </c>
      <c r="V8" s="312" t="s">
        <v>44</v>
      </c>
      <c r="W8" s="313" t="s">
        <v>45</v>
      </c>
      <c r="X8" s="312" t="s">
        <v>44</v>
      </c>
      <c r="Y8" s="313" t="s">
        <v>45</v>
      </c>
      <c r="Z8" s="312" t="s">
        <v>44</v>
      </c>
      <c r="AA8" s="313" t="s">
        <v>45</v>
      </c>
      <c r="AB8" s="312" t="s">
        <v>44</v>
      </c>
      <c r="AC8" s="313" t="s">
        <v>45</v>
      </c>
      <c r="AD8" s="312" t="s">
        <v>44</v>
      </c>
      <c r="AE8" s="310" t="s">
        <v>45</v>
      </c>
      <c r="AF8" s="312" t="s">
        <v>44</v>
      </c>
      <c r="AG8" s="310" t="s">
        <v>45</v>
      </c>
      <c r="AH8" s="312" t="s">
        <v>44</v>
      </c>
      <c r="AI8" s="310" t="s">
        <v>45</v>
      </c>
      <c r="AJ8" s="312" t="s">
        <v>44</v>
      </c>
      <c r="AK8" s="310" t="s">
        <v>45</v>
      </c>
      <c r="AL8" s="312" t="s">
        <v>44</v>
      </c>
      <c r="AM8" s="310" t="s">
        <v>45</v>
      </c>
      <c r="AN8" s="312" t="s">
        <v>44</v>
      </c>
      <c r="AO8" s="310" t="s">
        <v>45</v>
      </c>
      <c r="AP8" s="337" t="s">
        <v>44</v>
      </c>
      <c r="AQ8" s="337" t="s">
        <v>45</v>
      </c>
      <c r="AR8" s="209" t="s">
        <v>46</v>
      </c>
      <c r="AS8" s="209" t="s">
        <v>47</v>
      </c>
      <c r="AT8" s="209" t="s">
        <v>48</v>
      </c>
      <c r="AU8" s="30" t="s">
        <v>40</v>
      </c>
      <c r="AV8" s="31" t="s">
        <v>46</v>
      </c>
      <c r="AW8" s="31" t="s">
        <v>47</v>
      </c>
      <c r="AX8" s="31" t="s">
        <v>48</v>
      </c>
      <c r="AY8" s="30" t="s">
        <v>40</v>
      </c>
      <c r="AZ8" s="31" t="s">
        <v>46</v>
      </c>
      <c r="BA8" s="31" t="s">
        <v>47</v>
      </c>
      <c r="BB8" s="31" t="s">
        <v>48</v>
      </c>
      <c r="BC8" s="3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97"/>
      <c r="BP8" s="395"/>
      <c r="BQ8" s="396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397"/>
      <c r="CV8" s="400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</row>
    <row r="9" spans="1:161" s="27" customFormat="1">
      <c r="A9" s="38" t="s">
        <v>55</v>
      </c>
      <c r="B9" s="39" t="s">
        <v>56</v>
      </c>
      <c r="C9" s="38" t="s">
        <v>57</v>
      </c>
      <c r="D9" s="47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16"/>
      <c r="M9" s="314"/>
      <c r="N9" s="316"/>
      <c r="O9" s="318"/>
      <c r="P9" s="312"/>
      <c r="Q9" s="314"/>
      <c r="R9" s="312"/>
      <c r="S9" s="313"/>
      <c r="T9" s="312"/>
      <c r="U9" s="313"/>
      <c r="V9" s="312"/>
      <c r="W9" s="313"/>
      <c r="X9" s="312"/>
      <c r="Y9" s="313"/>
      <c r="Z9" s="312"/>
      <c r="AA9" s="313"/>
      <c r="AB9" s="312"/>
      <c r="AC9" s="313"/>
      <c r="AD9" s="312"/>
      <c r="AE9" s="310"/>
      <c r="AF9" s="312"/>
      <c r="AG9" s="310"/>
      <c r="AH9" s="312"/>
      <c r="AI9" s="310"/>
      <c r="AJ9" s="312"/>
      <c r="AK9" s="310"/>
      <c r="AL9" s="312"/>
      <c r="AM9" s="310"/>
      <c r="AN9" s="312"/>
      <c r="AO9" s="310"/>
      <c r="AP9" s="337"/>
      <c r="AQ9" s="337"/>
      <c r="AR9" s="40" t="s">
        <v>66</v>
      </c>
      <c r="AS9" s="40" t="s">
        <v>67</v>
      </c>
      <c r="AT9" s="40" t="s">
        <v>68</v>
      </c>
      <c r="AU9" s="41" t="s">
        <v>69</v>
      </c>
      <c r="AV9" s="42" t="s">
        <v>70</v>
      </c>
      <c r="AW9" s="42" t="s">
        <v>71</v>
      </c>
      <c r="AX9" s="42" t="s">
        <v>72</v>
      </c>
      <c r="AY9" s="41" t="s">
        <v>73</v>
      </c>
      <c r="AZ9" s="42" t="s">
        <v>74</v>
      </c>
      <c r="BA9" s="42" t="s">
        <v>75</v>
      </c>
      <c r="BB9" s="42" t="s">
        <v>76</v>
      </c>
      <c r="BC9" s="4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</row>
    <row r="10" spans="1:161" s="3" customFormat="1">
      <c r="A10" s="4">
        <v>32</v>
      </c>
      <c r="B10" s="48">
        <v>80030107</v>
      </c>
      <c r="C10" s="49" t="s">
        <v>229</v>
      </c>
      <c r="D10" s="182" t="s">
        <v>223</v>
      </c>
      <c r="E10" s="50" t="s">
        <v>214</v>
      </c>
      <c r="F10" s="50" t="s">
        <v>106</v>
      </c>
      <c r="G10" s="50" t="s">
        <v>107</v>
      </c>
      <c r="H10" s="50" t="s">
        <v>108</v>
      </c>
      <c r="I10" s="4">
        <v>40</v>
      </c>
      <c r="J10" s="4" t="s">
        <v>116</v>
      </c>
      <c r="K10" s="4" t="s">
        <v>110</v>
      </c>
      <c r="L10" s="6">
        <v>0</v>
      </c>
      <c r="M10" s="7">
        <f t="shared" ref="M10:M73" si="4">IF(L10=0,0,IF(L10&lt;10,1,IF(MOD(L10,30)&lt;10,ROUNDDOWN(L10/30,0),ROUNDUP(L10/30,0))))</f>
        <v>0</v>
      </c>
      <c r="N10" s="6">
        <v>6</v>
      </c>
      <c r="O10" s="7">
        <f t="shared" ref="O10:O73" si="5">IF(N10=0,0,IF(N10&lt;10,1,IF(MOD(N10,30)&lt;10,ROUNDDOWN(N10/30,0),ROUNDUP(N10/30,0))))</f>
        <v>1</v>
      </c>
      <c r="P10" s="6">
        <v>6</v>
      </c>
      <c r="Q10" s="7">
        <f t="shared" ref="Q10:Q73" si="6">IF(P10=0,0,IF(P10&lt;10,1,IF(MOD(P10,30)&lt;10,ROUNDDOWN(P10/30,0),ROUNDUP(P10/30,0))))</f>
        <v>1</v>
      </c>
      <c r="R10" s="6">
        <v>3</v>
      </c>
      <c r="S10" s="8">
        <f t="shared" ref="S10:S73" si="7">IF(R10=0,0,IF(R10&lt;10,1,IF(MOD(R10,30)&lt;10,ROUNDDOWN(R10/30,0),ROUNDUP(R10/30,0))))</f>
        <v>1</v>
      </c>
      <c r="T10" s="6">
        <v>2</v>
      </c>
      <c r="U10" s="8">
        <f t="shared" ref="U10:U73" si="8">IF(T10=0,0,IF(T10&lt;10,1,IF(MOD(T10,30)&lt;10,ROUNDDOWN(T10/30,0),ROUNDUP(T10/30,0))))</f>
        <v>1</v>
      </c>
      <c r="V10" s="6">
        <v>4</v>
      </c>
      <c r="W10" s="8">
        <f t="shared" ref="W10:W73" si="9">IF(V10=0,0,IF(V10&lt;10,1,IF(MOD(V10,30)&lt;10,ROUNDDOWN(V10/30,0),ROUNDUP(V10/30,0))))</f>
        <v>1</v>
      </c>
      <c r="X10" s="6">
        <v>0</v>
      </c>
      <c r="Y10" s="8">
        <f t="shared" ref="Y10:Y73" si="10">IF(X10=0,0,IF(X10&lt;10,1,IF(MOD(X10,30)&lt;10,ROUNDDOWN(X10/30,0),ROUNDUP(X10/30,0))))</f>
        <v>0</v>
      </c>
      <c r="Z10" s="6">
        <v>7</v>
      </c>
      <c r="AA10" s="8">
        <f t="shared" ref="AA10:AA73" si="11">IF(Z10=0,0,IF(Z10&lt;10,1,IF(MOD(Z10,30)&lt;10,ROUNDDOWN(Z10/30,0),ROUNDUP(Z10/30,0))))</f>
        <v>1</v>
      </c>
      <c r="AB10" s="6">
        <v>5</v>
      </c>
      <c r="AC10" s="8">
        <f t="shared" ref="AC10:AC73" si="12">IF(AB10=0,0,IF(AB10&lt;10,1,IF(MOD(AB10,30)&lt;10,ROUNDDOWN(AB10/30,0),ROUNDUP(AB10/30,0))))</f>
        <v>1</v>
      </c>
      <c r="AD10" s="9">
        <v>0</v>
      </c>
      <c r="AE10" s="10">
        <f t="shared" ref="AE10:AE73" si="13">IF(AD10=0,0,IF(AD10&lt;10,1,IF(MOD(AD10,35)&lt;10,ROUNDDOWN(AD10/35,0),ROUNDUP(AD10/35,0))))</f>
        <v>0</v>
      </c>
      <c r="AF10" s="9">
        <v>0</v>
      </c>
      <c r="AG10" s="10">
        <f t="shared" ref="AG10:AG73" si="14">IF(AF10=0,0,IF(AF10&lt;10,1,IF(MOD(AF10,35)&lt;10,ROUNDDOWN(AF10/35,0),ROUNDUP(AF10/35,0))))</f>
        <v>0</v>
      </c>
      <c r="AH10" s="9">
        <v>0</v>
      </c>
      <c r="AI10" s="10">
        <f t="shared" ref="AI10:AI73" si="15">IF(AH10=0,0,IF(AH10&lt;10,1,IF(MOD(AH10,35)&lt;10,ROUNDDOWN(AH10/35,0),ROUNDUP(AH10/35,0))))</f>
        <v>0</v>
      </c>
      <c r="AJ10" s="9"/>
      <c r="AK10" s="10">
        <f t="shared" ref="AK10:AK73" si="16">IF(AJ10=0,0,IF(AJ10&lt;10,1,IF(MOD(AJ10,35)&lt;10,ROUNDDOWN(AJ10/35,0),ROUNDUP(AJ10/35,0))))</f>
        <v>0</v>
      </c>
      <c r="AL10" s="9"/>
      <c r="AM10" s="10">
        <f t="shared" ref="AM10:AM73" si="17">IF(AL10=0,0,IF(AL10&lt;10,1,IF(MOD(AL10,35)&lt;10,ROUNDDOWN(AL10/35,0),ROUNDUP(AL10/35,0))))</f>
        <v>0</v>
      </c>
      <c r="AN10" s="9"/>
      <c r="AO10" s="10">
        <f t="shared" ref="AO10:AO73" si="18">IF(AN10=0,0,IF(AN10&lt;10,1,IF(MOD(AN10,35)&lt;10,ROUNDDOWN(AN10/35,0),ROUNDUP(AN10/35,0))))</f>
        <v>0</v>
      </c>
      <c r="AP10" s="11">
        <f t="shared" ref="AP10:AP73" si="19">SUM(L10+N10+P10+R10+T10+V10+X10+Z10+AB10+AD10+AF10+AH10+AJ10+AL10+AN10)</f>
        <v>33</v>
      </c>
      <c r="AQ10" s="11">
        <f t="shared" ref="AQ10:AQ73" si="20">SUM(M10+O10+Q10+S10+U10+W10+Y10+AA10+AC10+AE10+AG10+AI10+AK10+AM10+AO10)</f>
        <v>7</v>
      </c>
      <c r="AR10" s="4">
        <v>1</v>
      </c>
      <c r="AS10" s="4"/>
      <c r="AT10" s="4">
        <v>1</v>
      </c>
      <c r="AU10" s="51">
        <f t="shared" ref="AU10:AU73" si="21">SUM(AR10:AT10)</f>
        <v>2</v>
      </c>
      <c r="AV10" s="13">
        <f t="shared" ref="AV10:AV73" si="22">IF(AP10&lt;1,0,IF(OR(AND(K10="ป.ปกติ",AP10&lt;=40),K10=""),0,1))</f>
        <v>0</v>
      </c>
      <c r="AW10" s="13">
        <f t="shared" ref="AW10:AW73" si="23">IF(AP10&lt;=119,0,IF(AP10&lt;=719,1,IF(AP10&lt;=1079,2,IF(AP10&lt;=1679,3,4))))</f>
        <v>0</v>
      </c>
      <c r="AX10" s="52">
        <v>4</v>
      </c>
      <c r="AY10" s="51">
        <f t="shared" ref="AY10:AY73" si="24">SUM(AV10:AX10)</f>
        <v>4</v>
      </c>
      <c r="AZ10" s="15">
        <f t="shared" ref="AZ10:AZ73" si="25">SUM(AR10)-AV10</f>
        <v>1</v>
      </c>
      <c r="BA10" s="15">
        <f t="shared" ref="BA10:BA73" si="26">SUM(AS10)-AW10</f>
        <v>0</v>
      </c>
      <c r="BB10" s="15">
        <f t="shared" ref="BB10:BB73" si="27">SUM(AT10)-AX10</f>
        <v>-3</v>
      </c>
      <c r="BC10" s="12">
        <f t="shared" ref="BC10:BC73" si="28">SUM(AU10)-AY10</f>
        <v>-2</v>
      </c>
      <c r="BD10" s="16">
        <f t="shared" ref="BD10:BD73" si="29">IFERROR(SUM(BC10)/AY10*100,0)</f>
        <v>-50</v>
      </c>
      <c r="BE10" s="16">
        <f t="shared" ref="BE10:BE73" si="30">IFERROR(SUM(BB10)/AX10*100,0)</f>
        <v>-75</v>
      </c>
      <c r="BF10" s="175"/>
      <c r="BG10" s="175"/>
      <c r="BH10" s="175"/>
      <c r="BI10" s="54">
        <f t="shared" ref="BI10:BI73" si="31">SUM(BF10:BH10)</f>
        <v>0</v>
      </c>
      <c r="BJ10" s="18">
        <f t="shared" ref="BJ10:BJ73" si="32">AU10-BI10</f>
        <v>2</v>
      </c>
      <c r="BK10" s="18"/>
      <c r="BL10" s="18">
        <f t="shared" ref="BL10:BL73" si="33">BJ10+BK10</f>
        <v>2</v>
      </c>
      <c r="BM10" s="18">
        <f t="shared" ref="BM10:BM73" si="34">BL10-AY10</f>
        <v>-2</v>
      </c>
      <c r="BN10" s="18">
        <f t="shared" ref="BN10:BN73" si="35">BM10/AY10*100</f>
        <v>-50</v>
      </c>
      <c r="BO10" s="73"/>
      <c r="BP10" s="55">
        <v>1</v>
      </c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60"/>
      <c r="CV10" s="171">
        <f>BC10+BP10</f>
        <v>-1</v>
      </c>
      <c r="CW10" s="172">
        <f t="shared" ref="CW10:CW73" si="36">CV10/AY10*100</f>
        <v>-25</v>
      </c>
      <c r="CX10" s="60"/>
      <c r="CY10" s="60"/>
      <c r="CZ10" s="60"/>
      <c r="DA10" s="60"/>
      <c r="DB10" s="60"/>
      <c r="DC10" s="75">
        <v>1</v>
      </c>
      <c r="DD10" s="60"/>
      <c r="DE10" s="75"/>
      <c r="DF10" s="60"/>
      <c r="DG10" s="60"/>
      <c r="DH10" s="60"/>
      <c r="DI10" s="60"/>
      <c r="DK10" s="3">
        <v>1</v>
      </c>
      <c r="DM10" s="3">
        <v>1</v>
      </c>
      <c r="DN10" s="3">
        <v>2</v>
      </c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</row>
    <row r="11" spans="1:161" s="3" customFormat="1">
      <c r="A11" s="56">
        <v>33</v>
      </c>
      <c r="B11" s="58">
        <v>80030132</v>
      </c>
      <c r="C11" s="59" t="s">
        <v>252</v>
      </c>
      <c r="D11" s="75" t="s">
        <v>253</v>
      </c>
      <c r="E11" s="60" t="s">
        <v>214</v>
      </c>
      <c r="F11" s="60" t="s">
        <v>106</v>
      </c>
      <c r="G11" s="60" t="s">
        <v>107</v>
      </c>
      <c r="H11" s="60" t="s">
        <v>108</v>
      </c>
      <c r="I11" s="56">
        <v>40</v>
      </c>
      <c r="J11" s="56" t="s">
        <v>116</v>
      </c>
      <c r="K11" s="56" t="s">
        <v>110</v>
      </c>
      <c r="L11" s="61">
        <v>0</v>
      </c>
      <c r="M11" s="62">
        <f t="shared" si="4"/>
        <v>0</v>
      </c>
      <c r="N11" s="61">
        <v>0</v>
      </c>
      <c r="O11" s="62">
        <f t="shared" si="5"/>
        <v>0</v>
      </c>
      <c r="P11" s="61">
        <v>1</v>
      </c>
      <c r="Q11" s="62">
        <f t="shared" si="6"/>
        <v>1</v>
      </c>
      <c r="R11" s="61">
        <v>9</v>
      </c>
      <c r="S11" s="63">
        <f t="shared" si="7"/>
        <v>1</v>
      </c>
      <c r="T11" s="61">
        <v>1</v>
      </c>
      <c r="U11" s="63">
        <f t="shared" si="8"/>
        <v>1</v>
      </c>
      <c r="V11" s="61">
        <v>2</v>
      </c>
      <c r="W11" s="63">
        <f t="shared" si="9"/>
        <v>1</v>
      </c>
      <c r="X11" s="61">
        <v>7</v>
      </c>
      <c r="Y11" s="63">
        <f t="shared" si="10"/>
        <v>1</v>
      </c>
      <c r="Z11" s="61">
        <v>9</v>
      </c>
      <c r="AA11" s="63">
        <f t="shared" si="11"/>
        <v>1</v>
      </c>
      <c r="AB11" s="61">
        <v>3</v>
      </c>
      <c r="AC11" s="63">
        <f t="shared" si="12"/>
        <v>1</v>
      </c>
      <c r="AD11" s="64">
        <v>0</v>
      </c>
      <c r="AE11" s="65">
        <f t="shared" si="13"/>
        <v>0</v>
      </c>
      <c r="AF11" s="64">
        <v>0</v>
      </c>
      <c r="AG11" s="65">
        <f t="shared" si="14"/>
        <v>0</v>
      </c>
      <c r="AH11" s="64">
        <v>0</v>
      </c>
      <c r="AI11" s="65">
        <f t="shared" si="15"/>
        <v>0</v>
      </c>
      <c r="AJ11" s="64"/>
      <c r="AK11" s="65">
        <f t="shared" si="16"/>
        <v>0</v>
      </c>
      <c r="AL11" s="64"/>
      <c r="AM11" s="65">
        <f t="shared" si="17"/>
        <v>0</v>
      </c>
      <c r="AN11" s="64"/>
      <c r="AO11" s="65">
        <f t="shared" si="18"/>
        <v>0</v>
      </c>
      <c r="AP11" s="66">
        <f t="shared" si="19"/>
        <v>32</v>
      </c>
      <c r="AQ11" s="66">
        <f t="shared" si="20"/>
        <v>7</v>
      </c>
      <c r="AR11" s="56">
        <v>1</v>
      </c>
      <c r="AS11" s="56"/>
      <c r="AT11" s="56">
        <v>1</v>
      </c>
      <c r="AU11" s="67">
        <f t="shared" si="21"/>
        <v>2</v>
      </c>
      <c r="AV11" s="68">
        <f t="shared" si="22"/>
        <v>0</v>
      </c>
      <c r="AW11" s="68">
        <f t="shared" si="23"/>
        <v>0</v>
      </c>
      <c r="AX11" s="14">
        <v>4</v>
      </c>
      <c r="AY11" s="67">
        <f t="shared" si="24"/>
        <v>4</v>
      </c>
      <c r="AZ11" s="69">
        <f t="shared" si="25"/>
        <v>1</v>
      </c>
      <c r="BA11" s="69">
        <f t="shared" si="26"/>
        <v>0</v>
      </c>
      <c r="BB11" s="69">
        <f t="shared" si="27"/>
        <v>-3</v>
      </c>
      <c r="BC11" s="67">
        <f t="shared" si="28"/>
        <v>-2</v>
      </c>
      <c r="BD11" s="70">
        <f t="shared" si="29"/>
        <v>-50</v>
      </c>
      <c r="BE11" s="70">
        <f t="shared" si="30"/>
        <v>-75</v>
      </c>
      <c r="BF11" s="71"/>
      <c r="BG11" s="72"/>
      <c r="BH11" s="72"/>
      <c r="BI11" s="54">
        <f t="shared" si="31"/>
        <v>0</v>
      </c>
      <c r="BJ11" s="18">
        <f t="shared" si="32"/>
        <v>2</v>
      </c>
      <c r="BK11" s="18"/>
      <c r="BL11" s="18">
        <f t="shared" si="33"/>
        <v>2</v>
      </c>
      <c r="BM11" s="18">
        <f t="shared" si="34"/>
        <v>-2</v>
      </c>
      <c r="BN11" s="18">
        <f t="shared" si="35"/>
        <v>-50</v>
      </c>
      <c r="BO11" s="73"/>
      <c r="BP11" s="55">
        <v>3</v>
      </c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171">
        <f>BC11+BP11</f>
        <v>1</v>
      </c>
      <c r="CW11" s="173">
        <f t="shared" si="36"/>
        <v>25</v>
      </c>
      <c r="CX11" s="60"/>
      <c r="CY11" s="60"/>
      <c r="CZ11" s="60"/>
      <c r="DA11" s="60"/>
      <c r="DB11" s="60"/>
      <c r="DC11" s="75">
        <v>1</v>
      </c>
      <c r="DD11" s="60"/>
      <c r="DE11" s="75"/>
      <c r="DF11" s="60"/>
      <c r="DG11" s="60"/>
      <c r="DH11" s="60"/>
      <c r="DI11" s="60"/>
      <c r="DK11" s="3">
        <v>1</v>
      </c>
      <c r="DM11" s="3">
        <v>1</v>
      </c>
      <c r="DN11" s="3">
        <v>2</v>
      </c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</row>
    <row r="12" spans="1:161" s="3" customFormat="1">
      <c r="A12" s="56">
        <v>34</v>
      </c>
      <c r="B12" s="58">
        <v>80030133</v>
      </c>
      <c r="C12" s="59" t="s">
        <v>254</v>
      </c>
      <c r="D12" s="75" t="s">
        <v>253</v>
      </c>
      <c r="E12" s="60" t="s">
        <v>214</v>
      </c>
      <c r="F12" s="60" t="s">
        <v>106</v>
      </c>
      <c r="G12" s="60" t="s">
        <v>107</v>
      </c>
      <c r="H12" s="60" t="s">
        <v>108</v>
      </c>
      <c r="I12" s="56">
        <v>40</v>
      </c>
      <c r="J12" s="56" t="s">
        <v>116</v>
      </c>
      <c r="K12" s="56" t="s">
        <v>110</v>
      </c>
      <c r="L12" s="61">
        <v>0</v>
      </c>
      <c r="M12" s="62">
        <f t="shared" si="4"/>
        <v>0</v>
      </c>
      <c r="N12" s="61">
        <v>0</v>
      </c>
      <c r="O12" s="62">
        <f t="shared" si="5"/>
        <v>0</v>
      </c>
      <c r="P12" s="61">
        <v>2</v>
      </c>
      <c r="Q12" s="62">
        <f t="shared" si="6"/>
        <v>1</v>
      </c>
      <c r="R12" s="61">
        <v>2</v>
      </c>
      <c r="S12" s="63">
        <f t="shared" si="7"/>
        <v>1</v>
      </c>
      <c r="T12" s="61">
        <v>2</v>
      </c>
      <c r="U12" s="63">
        <f t="shared" si="8"/>
        <v>1</v>
      </c>
      <c r="V12" s="61">
        <v>1</v>
      </c>
      <c r="W12" s="63">
        <f t="shared" si="9"/>
        <v>1</v>
      </c>
      <c r="X12" s="61">
        <v>5</v>
      </c>
      <c r="Y12" s="63">
        <f t="shared" si="10"/>
        <v>1</v>
      </c>
      <c r="Z12" s="61">
        <v>3</v>
      </c>
      <c r="AA12" s="63">
        <f t="shared" si="11"/>
        <v>1</v>
      </c>
      <c r="AB12" s="61">
        <v>4</v>
      </c>
      <c r="AC12" s="63">
        <f t="shared" si="12"/>
        <v>1</v>
      </c>
      <c r="AD12" s="64">
        <v>0</v>
      </c>
      <c r="AE12" s="65">
        <f t="shared" si="13"/>
        <v>0</v>
      </c>
      <c r="AF12" s="64">
        <v>0</v>
      </c>
      <c r="AG12" s="65">
        <f t="shared" si="14"/>
        <v>0</v>
      </c>
      <c r="AH12" s="64">
        <v>0</v>
      </c>
      <c r="AI12" s="65">
        <f t="shared" si="15"/>
        <v>0</v>
      </c>
      <c r="AJ12" s="64"/>
      <c r="AK12" s="65">
        <f t="shared" si="16"/>
        <v>0</v>
      </c>
      <c r="AL12" s="64"/>
      <c r="AM12" s="65">
        <f t="shared" si="17"/>
        <v>0</v>
      </c>
      <c r="AN12" s="64"/>
      <c r="AO12" s="65">
        <f t="shared" si="18"/>
        <v>0</v>
      </c>
      <c r="AP12" s="66">
        <f t="shared" si="19"/>
        <v>19</v>
      </c>
      <c r="AQ12" s="66">
        <f t="shared" si="20"/>
        <v>7</v>
      </c>
      <c r="AR12" s="56">
        <v>1</v>
      </c>
      <c r="AS12" s="56"/>
      <c r="AT12" s="56">
        <v>1</v>
      </c>
      <c r="AU12" s="67">
        <f t="shared" si="21"/>
        <v>2</v>
      </c>
      <c r="AV12" s="68">
        <f t="shared" si="22"/>
        <v>0</v>
      </c>
      <c r="AW12" s="68">
        <f t="shared" si="23"/>
        <v>0</v>
      </c>
      <c r="AX12" s="14">
        <v>4</v>
      </c>
      <c r="AY12" s="67">
        <f t="shared" si="24"/>
        <v>4</v>
      </c>
      <c r="AZ12" s="69">
        <f t="shared" si="25"/>
        <v>1</v>
      </c>
      <c r="BA12" s="69">
        <f t="shared" si="26"/>
        <v>0</v>
      </c>
      <c r="BB12" s="69">
        <f t="shared" si="27"/>
        <v>-3</v>
      </c>
      <c r="BC12" s="67">
        <f t="shared" si="28"/>
        <v>-2</v>
      </c>
      <c r="BD12" s="70">
        <f t="shared" si="29"/>
        <v>-50</v>
      </c>
      <c r="BE12" s="70">
        <f t="shared" si="30"/>
        <v>-75</v>
      </c>
      <c r="BF12" s="71"/>
      <c r="BG12" s="71"/>
      <c r="BH12" s="71">
        <v>1</v>
      </c>
      <c r="BI12" s="54">
        <f t="shared" si="31"/>
        <v>1</v>
      </c>
      <c r="BJ12" s="18">
        <f t="shared" si="32"/>
        <v>1</v>
      </c>
      <c r="BK12" s="18"/>
      <c r="BL12" s="18">
        <f t="shared" si="33"/>
        <v>1</v>
      </c>
      <c r="BM12" s="18">
        <f t="shared" si="34"/>
        <v>-3</v>
      </c>
      <c r="BN12" s="18">
        <f t="shared" si="35"/>
        <v>-75</v>
      </c>
      <c r="BO12" s="55">
        <v>2</v>
      </c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/>
      <c r="CV12" s="171">
        <f>BC12-BO12</f>
        <v>-4</v>
      </c>
      <c r="CW12" s="173">
        <f t="shared" si="36"/>
        <v>-100</v>
      </c>
      <c r="CX12" s="60"/>
      <c r="CY12" s="60"/>
      <c r="CZ12" s="60"/>
      <c r="DA12" s="60"/>
      <c r="DB12" s="60"/>
      <c r="DC12" s="75"/>
      <c r="DD12" s="60"/>
      <c r="DE12" s="75"/>
      <c r="DF12" s="60"/>
      <c r="DG12" s="60"/>
      <c r="DH12" s="60"/>
      <c r="DI12" s="60"/>
      <c r="DJ12" s="85"/>
      <c r="DK12" s="85">
        <v>1</v>
      </c>
      <c r="DL12" s="85"/>
      <c r="DM12" s="85">
        <v>2</v>
      </c>
      <c r="DN12" s="85">
        <v>3</v>
      </c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</row>
    <row r="13" spans="1:161" s="3" customFormat="1">
      <c r="A13" s="56">
        <v>68</v>
      </c>
      <c r="B13" s="58">
        <v>80030221</v>
      </c>
      <c r="C13" s="59" t="s">
        <v>340</v>
      </c>
      <c r="D13" s="75" t="s">
        <v>337</v>
      </c>
      <c r="E13" s="60" t="s">
        <v>324</v>
      </c>
      <c r="F13" s="60" t="s">
        <v>106</v>
      </c>
      <c r="G13" s="60" t="s">
        <v>107</v>
      </c>
      <c r="H13" s="60" t="s">
        <v>108</v>
      </c>
      <c r="I13" s="56">
        <v>25</v>
      </c>
      <c r="J13" s="56" t="s">
        <v>116</v>
      </c>
      <c r="K13" s="56" t="s">
        <v>110</v>
      </c>
      <c r="L13" s="61">
        <v>8</v>
      </c>
      <c r="M13" s="62">
        <f t="shared" si="4"/>
        <v>1</v>
      </c>
      <c r="N13" s="61">
        <v>13</v>
      </c>
      <c r="O13" s="62">
        <f t="shared" si="5"/>
        <v>1</v>
      </c>
      <c r="P13" s="61">
        <v>6</v>
      </c>
      <c r="Q13" s="62">
        <f t="shared" si="6"/>
        <v>1</v>
      </c>
      <c r="R13" s="61">
        <v>3</v>
      </c>
      <c r="S13" s="63">
        <f t="shared" si="7"/>
        <v>1</v>
      </c>
      <c r="T13" s="61">
        <v>9</v>
      </c>
      <c r="U13" s="63">
        <f t="shared" si="8"/>
        <v>1</v>
      </c>
      <c r="V13" s="61">
        <v>12</v>
      </c>
      <c r="W13" s="63">
        <f t="shared" si="9"/>
        <v>1</v>
      </c>
      <c r="X13" s="61">
        <v>12</v>
      </c>
      <c r="Y13" s="63">
        <f t="shared" si="10"/>
        <v>1</v>
      </c>
      <c r="Z13" s="61">
        <v>9</v>
      </c>
      <c r="AA13" s="63">
        <f t="shared" si="11"/>
        <v>1</v>
      </c>
      <c r="AB13" s="61">
        <v>8</v>
      </c>
      <c r="AC13" s="63">
        <f t="shared" si="12"/>
        <v>1</v>
      </c>
      <c r="AD13" s="64">
        <v>0</v>
      </c>
      <c r="AE13" s="65">
        <f t="shared" si="13"/>
        <v>0</v>
      </c>
      <c r="AF13" s="64">
        <v>0</v>
      </c>
      <c r="AG13" s="65">
        <f t="shared" si="14"/>
        <v>0</v>
      </c>
      <c r="AH13" s="64">
        <v>0</v>
      </c>
      <c r="AI13" s="65">
        <f t="shared" si="15"/>
        <v>0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80</v>
      </c>
      <c r="AQ13" s="66">
        <f t="shared" si="20"/>
        <v>9</v>
      </c>
      <c r="AR13" s="56">
        <v>1</v>
      </c>
      <c r="AS13" s="56"/>
      <c r="AT13" s="56">
        <v>2</v>
      </c>
      <c r="AU13" s="67">
        <f t="shared" si="21"/>
        <v>3</v>
      </c>
      <c r="AV13" s="68">
        <f t="shared" si="22"/>
        <v>1</v>
      </c>
      <c r="AW13" s="68">
        <f t="shared" si="23"/>
        <v>0</v>
      </c>
      <c r="AX13" s="14">
        <f t="shared" ref="AX13:AX44" si="37">IF(AP13&lt;1,0,IF(AND((L13+N13+P13+R13+T13+V13+X13+Z13+AB13)&lt;=40,(L13+N13+P13+R13+T13+V13+X13+Z13+AB13)&gt;0,(AP13)&lt;120),"กรอก",ROUND((IF(AP13&lt;120,((IF((L13+N13+P13+R13+T13+V13+X13+Z13+AB13)=0,0,(IF((L13+N13+P13+R13+T13+V13+X13+Z13+AB13)&lt;=80,6,8))))+((((AE13+AG13+AI13)*30)/20)+(((AK13+AM13+AO13)*35)/20))),(((M13+O13+Q13)*20)/20)+(((S13+U13+W13+Y13+AA13+AC13)*25)/20)+(((AE13+AG13+AI13)*30)/20)+(((AK13+AM13+AO13)*35)/20))),0)))</f>
        <v>6</v>
      </c>
      <c r="AY13" s="67">
        <f t="shared" si="24"/>
        <v>7</v>
      </c>
      <c r="AZ13" s="69">
        <f t="shared" si="25"/>
        <v>0</v>
      </c>
      <c r="BA13" s="69">
        <f t="shared" si="26"/>
        <v>0</v>
      </c>
      <c r="BB13" s="69">
        <f t="shared" si="27"/>
        <v>-4</v>
      </c>
      <c r="BC13" s="67">
        <f t="shared" si="28"/>
        <v>-4</v>
      </c>
      <c r="BD13" s="70">
        <f t="shared" si="29"/>
        <v>-57.142857142857139</v>
      </c>
      <c r="BE13" s="70">
        <f t="shared" si="30"/>
        <v>-66.666666666666657</v>
      </c>
      <c r="BF13" s="71"/>
      <c r="BG13" s="71"/>
      <c r="BH13" s="71">
        <v>2</v>
      </c>
      <c r="BI13" s="54">
        <f t="shared" si="31"/>
        <v>2</v>
      </c>
      <c r="BJ13" s="18">
        <f t="shared" si="32"/>
        <v>1</v>
      </c>
      <c r="BK13" s="18">
        <v>1</v>
      </c>
      <c r="BL13" s="18">
        <f t="shared" si="33"/>
        <v>2</v>
      </c>
      <c r="BM13" s="18">
        <f t="shared" si="34"/>
        <v>-5</v>
      </c>
      <c r="BN13" s="18">
        <f t="shared" si="35"/>
        <v>-71.428571428571431</v>
      </c>
      <c r="BO13" s="73"/>
      <c r="BP13" s="55"/>
      <c r="BQ13" s="74">
        <v>1</v>
      </c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>BC13+BQ13</f>
        <v>-3</v>
      </c>
      <c r="CW13" s="173">
        <f t="shared" si="36"/>
        <v>-42.857142857142854</v>
      </c>
      <c r="CX13" s="60"/>
      <c r="CY13" s="60"/>
      <c r="CZ13" s="60"/>
      <c r="DA13" s="60"/>
      <c r="DB13" s="60"/>
      <c r="DC13" s="75"/>
      <c r="DD13" s="60"/>
      <c r="DE13" s="75"/>
      <c r="DF13" s="60"/>
      <c r="DG13" s="60"/>
      <c r="DH13" s="60"/>
      <c r="DI13" s="60"/>
      <c r="DK13" s="3">
        <v>1</v>
      </c>
      <c r="DM13" s="3">
        <v>3</v>
      </c>
      <c r="DN13" s="3">
        <v>4</v>
      </c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</row>
    <row r="14" spans="1:161" s="3" customFormat="1">
      <c r="A14" s="56">
        <v>9</v>
      </c>
      <c r="B14" s="58">
        <v>80030067</v>
      </c>
      <c r="C14" s="59" t="s">
        <v>182</v>
      </c>
      <c r="D14" s="75" t="s">
        <v>153</v>
      </c>
      <c r="E14" s="60" t="s">
        <v>153</v>
      </c>
      <c r="F14" s="60" t="s">
        <v>106</v>
      </c>
      <c r="G14" s="60" t="s">
        <v>107</v>
      </c>
      <c r="H14" s="60" t="s">
        <v>108</v>
      </c>
      <c r="I14" s="56">
        <v>18</v>
      </c>
      <c r="J14" s="56" t="s">
        <v>116</v>
      </c>
      <c r="K14" s="56" t="s">
        <v>110</v>
      </c>
      <c r="L14" s="61">
        <v>0</v>
      </c>
      <c r="M14" s="62">
        <f t="shared" si="4"/>
        <v>0</v>
      </c>
      <c r="N14" s="61">
        <v>7</v>
      </c>
      <c r="O14" s="62">
        <f t="shared" si="5"/>
        <v>1</v>
      </c>
      <c r="P14" s="61">
        <v>4</v>
      </c>
      <c r="Q14" s="62">
        <f t="shared" si="6"/>
        <v>1</v>
      </c>
      <c r="R14" s="61">
        <v>7</v>
      </c>
      <c r="S14" s="63">
        <f t="shared" si="7"/>
        <v>1</v>
      </c>
      <c r="T14" s="61">
        <v>4</v>
      </c>
      <c r="U14" s="63">
        <f t="shared" si="8"/>
        <v>1</v>
      </c>
      <c r="V14" s="61">
        <v>6</v>
      </c>
      <c r="W14" s="63">
        <f t="shared" si="9"/>
        <v>1</v>
      </c>
      <c r="X14" s="61">
        <v>11</v>
      </c>
      <c r="Y14" s="63">
        <f t="shared" si="10"/>
        <v>1</v>
      </c>
      <c r="Z14" s="61">
        <v>12</v>
      </c>
      <c r="AA14" s="63">
        <f t="shared" si="11"/>
        <v>1</v>
      </c>
      <c r="AB14" s="61">
        <v>9</v>
      </c>
      <c r="AC14" s="63">
        <f t="shared" si="12"/>
        <v>1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64"/>
      <c r="AK14" s="65">
        <f t="shared" si="16"/>
        <v>0</v>
      </c>
      <c r="AL14" s="64"/>
      <c r="AM14" s="65">
        <f t="shared" si="17"/>
        <v>0</v>
      </c>
      <c r="AN14" s="64"/>
      <c r="AO14" s="65">
        <f t="shared" si="18"/>
        <v>0</v>
      </c>
      <c r="AP14" s="66">
        <f t="shared" si="19"/>
        <v>60</v>
      </c>
      <c r="AQ14" s="66">
        <f t="shared" si="20"/>
        <v>8</v>
      </c>
      <c r="AR14" s="56">
        <v>1</v>
      </c>
      <c r="AS14" s="56"/>
      <c r="AT14" s="56">
        <v>2</v>
      </c>
      <c r="AU14" s="67">
        <f t="shared" si="21"/>
        <v>3</v>
      </c>
      <c r="AV14" s="68">
        <f t="shared" si="22"/>
        <v>1</v>
      </c>
      <c r="AW14" s="68">
        <f t="shared" si="23"/>
        <v>0</v>
      </c>
      <c r="AX14" s="14">
        <f t="shared" si="37"/>
        <v>6</v>
      </c>
      <c r="AY14" s="67">
        <f t="shared" si="24"/>
        <v>7</v>
      </c>
      <c r="AZ14" s="69">
        <f t="shared" si="25"/>
        <v>0</v>
      </c>
      <c r="BA14" s="69">
        <f t="shared" si="26"/>
        <v>0</v>
      </c>
      <c r="BB14" s="69">
        <f t="shared" si="27"/>
        <v>-4</v>
      </c>
      <c r="BC14" s="67">
        <f t="shared" si="28"/>
        <v>-4</v>
      </c>
      <c r="BD14" s="70">
        <f t="shared" si="29"/>
        <v>-57.142857142857139</v>
      </c>
      <c r="BE14" s="70">
        <f t="shared" si="30"/>
        <v>-66.666666666666657</v>
      </c>
      <c r="BF14" s="71"/>
      <c r="BG14" s="71"/>
      <c r="BH14" s="71">
        <v>1</v>
      </c>
      <c r="BI14" s="54">
        <f t="shared" si="31"/>
        <v>1</v>
      </c>
      <c r="BJ14" s="18">
        <f t="shared" si="32"/>
        <v>2</v>
      </c>
      <c r="BK14" s="18"/>
      <c r="BL14" s="18">
        <f t="shared" si="33"/>
        <v>2</v>
      </c>
      <c r="BM14" s="18">
        <f t="shared" si="34"/>
        <v>-5</v>
      </c>
      <c r="BN14" s="18">
        <f t="shared" si="35"/>
        <v>-71.428571428571431</v>
      </c>
      <c r="BO14" s="73"/>
      <c r="BP14" s="55"/>
      <c r="BQ14" s="74">
        <v>1</v>
      </c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>BC14+BQ14</f>
        <v>-3</v>
      </c>
      <c r="CW14" s="173">
        <f t="shared" si="36"/>
        <v>-42.857142857142854</v>
      </c>
      <c r="CX14" s="60"/>
      <c r="CY14" s="60"/>
      <c r="CZ14" s="60"/>
      <c r="DA14" s="60"/>
      <c r="DB14" s="60"/>
      <c r="DC14" s="75"/>
      <c r="DD14" s="60"/>
      <c r="DE14" s="75"/>
      <c r="DF14" s="60"/>
      <c r="DG14" s="60"/>
      <c r="DH14" s="60"/>
      <c r="DI14" s="60"/>
      <c r="DK14" s="3">
        <v>1</v>
      </c>
      <c r="DM14" s="3">
        <v>3</v>
      </c>
      <c r="DN14" s="3">
        <v>4</v>
      </c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</row>
    <row r="15" spans="1:161" s="3" customFormat="1">
      <c r="A15" s="56">
        <v>5</v>
      </c>
      <c r="B15" s="58">
        <v>80030024</v>
      </c>
      <c r="C15" s="59" t="s">
        <v>137</v>
      </c>
      <c r="D15" s="75" t="s">
        <v>135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22</v>
      </c>
      <c r="J15" s="56" t="s">
        <v>116</v>
      </c>
      <c r="K15" s="56" t="s">
        <v>110</v>
      </c>
      <c r="L15" s="61">
        <v>14</v>
      </c>
      <c r="M15" s="62">
        <f t="shared" si="4"/>
        <v>1</v>
      </c>
      <c r="N15" s="61">
        <v>18</v>
      </c>
      <c r="O15" s="62">
        <f t="shared" si="5"/>
        <v>1</v>
      </c>
      <c r="P15" s="61">
        <v>6</v>
      </c>
      <c r="Q15" s="62">
        <f t="shared" si="6"/>
        <v>1</v>
      </c>
      <c r="R15" s="61">
        <v>3</v>
      </c>
      <c r="S15" s="63">
        <f t="shared" si="7"/>
        <v>1</v>
      </c>
      <c r="T15" s="61">
        <v>6</v>
      </c>
      <c r="U15" s="63">
        <f t="shared" si="8"/>
        <v>1</v>
      </c>
      <c r="V15" s="61">
        <v>3</v>
      </c>
      <c r="W15" s="63">
        <f t="shared" si="9"/>
        <v>1</v>
      </c>
      <c r="X15" s="61">
        <v>1</v>
      </c>
      <c r="Y15" s="63">
        <f t="shared" si="10"/>
        <v>1</v>
      </c>
      <c r="Z15" s="61">
        <v>5</v>
      </c>
      <c r="AA15" s="63">
        <f t="shared" si="11"/>
        <v>1</v>
      </c>
      <c r="AB15" s="61">
        <v>2</v>
      </c>
      <c r="AC15" s="63">
        <f t="shared" si="12"/>
        <v>1</v>
      </c>
      <c r="AD15" s="64">
        <v>0</v>
      </c>
      <c r="AE15" s="65">
        <f t="shared" si="13"/>
        <v>0</v>
      </c>
      <c r="AF15" s="64">
        <v>0</v>
      </c>
      <c r="AG15" s="65">
        <f t="shared" si="14"/>
        <v>0</v>
      </c>
      <c r="AH15" s="64">
        <v>0</v>
      </c>
      <c r="AI15" s="65">
        <f t="shared" si="15"/>
        <v>0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58</v>
      </c>
      <c r="AQ15" s="66">
        <f t="shared" si="20"/>
        <v>9</v>
      </c>
      <c r="AR15" s="56">
        <v>1</v>
      </c>
      <c r="AS15" s="56"/>
      <c r="AT15" s="56">
        <v>2</v>
      </c>
      <c r="AU15" s="67">
        <f t="shared" si="21"/>
        <v>3</v>
      </c>
      <c r="AV15" s="68">
        <f t="shared" si="22"/>
        <v>1</v>
      </c>
      <c r="AW15" s="68">
        <f t="shared" si="23"/>
        <v>0</v>
      </c>
      <c r="AX15" s="14">
        <f t="shared" si="37"/>
        <v>6</v>
      </c>
      <c r="AY15" s="67">
        <f t="shared" si="24"/>
        <v>7</v>
      </c>
      <c r="AZ15" s="69">
        <f t="shared" si="25"/>
        <v>0</v>
      </c>
      <c r="BA15" s="69">
        <f t="shared" si="26"/>
        <v>0</v>
      </c>
      <c r="BB15" s="69">
        <f t="shared" si="27"/>
        <v>-4</v>
      </c>
      <c r="BC15" s="67">
        <f t="shared" si="28"/>
        <v>-4</v>
      </c>
      <c r="BD15" s="70">
        <f t="shared" si="29"/>
        <v>-57.142857142857139</v>
      </c>
      <c r="BE15" s="70">
        <f t="shared" si="30"/>
        <v>-66.666666666666657</v>
      </c>
      <c r="BF15" s="71"/>
      <c r="BG15" s="71"/>
      <c r="BH15" s="71"/>
      <c r="BI15" s="54">
        <f t="shared" si="31"/>
        <v>0</v>
      </c>
      <c r="BJ15" s="18">
        <f t="shared" si="32"/>
        <v>3</v>
      </c>
      <c r="BK15" s="18"/>
      <c r="BL15" s="18">
        <f t="shared" si="33"/>
        <v>3</v>
      </c>
      <c r="BM15" s="18">
        <f t="shared" si="34"/>
        <v>-4</v>
      </c>
      <c r="BN15" s="18">
        <f t="shared" si="35"/>
        <v>-57.142857142857139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>BC15+BQ15</f>
        <v>-4</v>
      </c>
      <c r="CW15" s="173">
        <f t="shared" si="36"/>
        <v>-57.142857142857139</v>
      </c>
      <c r="CX15" s="60"/>
      <c r="CY15" s="60"/>
      <c r="CZ15" s="60"/>
      <c r="DA15" s="60"/>
      <c r="DB15" s="60"/>
      <c r="DC15" s="75"/>
      <c r="DD15" s="60"/>
      <c r="DE15" s="75"/>
      <c r="DF15" s="60"/>
      <c r="DG15" s="60"/>
      <c r="DH15" s="60"/>
      <c r="DI15" s="60"/>
      <c r="DK15" s="3">
        <v>1</v>
      </c>
      <c r="DM15" s="3">
        <v>2</v>
      </c>
      <c r="DN15" s="3">
        <v>3</v>
      </c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</row>
    <row r="16" spans="1:161" s="3" customFormat="1">
      <c r="A16" s="56">
        <v>10</v>
      </c>
      <c r="B16" s="58">
        <v>80030106</v>
      </c>
      <c r="C16" s="59" t="s">
        <v>227</v>
      </c>
      <c r="D16" s="75" t="s">
        <v>228</v>
      </c>
      <c r="E16" s="60" t="s">
        <v>214</v>
      </c>
      <c r="F16" s="60" t="s">
        <v>106</v>
      </c>
      <c r="G16" s="60" t="s">
        <v>107</v>
      </c>
      <c r="H16" s="60" t="s">
        <v>108</v>
      </c>
      <c r="I16" s="56">
        <v>40</v>
      </c>
      <c r="J16" s="56" t="s">
        <v>116</v>
      </c>
      <c r="K16" s="56" t="s">
        <v>110</v>
      </c>
      <c r="L16" s="61">
        <v>5</v>
      </c>
      <c r="M16" s="62">
        <f t="shared" si="4"/>
        <v>1</v>
      </c>
      <c r="N16" s="61">
        <v>10</v>
      </c>
      <c r="O16" s="62">
        <f t="shared" si="5"/>
        <v>1</v>
      </c>
      <c r="P16" s="61">
        <v>10</v>
      </c>
      <c r="Q16" s="62">
        <f t="shared" si="6"/>
        <v>1</v>
      </c>
      <c r="R16" s="61">
        <v>4</v>
      </c>
      <c r="S16" s="63">
        <f t="shared" si="7"/>
        <v>1</v>
      </c>
      <c r="T16" s="61">
        <v>4</v>
      </c>
      <c r="U16" s="63">
        <f t="shared" si="8"/>
        <v>1</v>
      </c>
      <c r="V16" s="61">
        <v>8</v>
      </c>
      <c r="W16" s="63">
        <f t="shared" si="9"/>
        <v>1</v>
      </c>
      <c r="X16" s="61">
        <v>7</v>
      </c>
      <c r="Y16" s="63">
        <f t="shared" si="10"/>
        <v>1</v>
      </c>
      <c r="Z16" s="61">
        <v>4</v>
      </c>
      <c r="AA16" s="63">
        <f t="shared" si="11"/>
        <v>1</v>
      </c>
      <c r="AB16" s="61">
        <v>2</v>
      </c>
      <c r="AC16" s="63">
        <f t="shared" si="12"/>
        <v>1</v>
      </c>
      <c r="AD16" s="64">
        <v>0</v>
      </c>
      <c r="AE16" s="65">
        <f t="shared" si="13"/>
        <v>0</v>
      </c>
      <c r="AF16" s="64">
        <v>0</v>
      </c>
      <c r="AG16" s="65">
        <f t="shared" si="14"/>
        <v>0</v>
      </c>
      <c r="AH16" s="64">
        <v>0</v>
      </c>
      <c r="AI16" s="65">
        <f t="shared" si="15"/>
        <v>0</v>
      </c>
      <c r="AJ16" s="64"/>
      <c r="AK16" s="65">
        <f t="shared" si="16"/>
        <v>0</v>
      </c>
      <c r="AL16" s="64"/>
      <c r="AM16" s="65">
        <f t="shared" si="17"/>
        <v>0</v>
      </c>
      <c r="AN16" s="64"/>
      <c r="AO16" s="65">
        <f t="shared" si="18"/>
        <v>0</v>
      </c>
      <c r="AP16" s="66">
        <f t="shared" si="19"/>
        <v>54</v>
      </c>
      <c r="AQ16" s="66">
        <f t="shared" si="20"/>
        <v>9</v>
      </c>
      <c r="AR16" s="56">
        <v>1</v>
      </c>
      <c r="AS16" s="56"/>
      <c r="AT16" s="56">
        <v>2</v>
      </c>
      <c r="AU16" s="67">
        <f t="shared" si="21"/>
        <v>3</v>
      </c>
      <c r="AV16" s="68">
        <f t="shared" si="22"/>
        <v>1</v>
      </c>
      <c r="AW16" s="68">
        <f t="shared" si="23"/>
        <v>0</v>
      </c>
      <c r="AX16" s="14">
        <f t="shared" si="37"/>
        <v>6</v>
      </c>
      <c r="AY16" s="67">
        <f t="shared" si="24"/>
        <v>7</v>
      </c>
      <c r="AZ16" s="69">
        <f t="shared" si="25"/>
        <v>0</v>
      </c>
      <c r="BA16" s="69">
        <f t="shared" si="26"/>
        <v>0</v>
      </c>
      <c r="BB16" s="69">
        <f t="shared" si="27"/>
        <v>-4</v>
      </c>
      <c r="BC16" s="67">
        <f t="shared" si="28"/>
        <v>-4</v>
      </c>
      <c r="BD16" s="70">
        <f t="shared" si="29"/>
        <v>-57.142857142857139</v>
      </c>
      <c r="BE16" s="70">
        <f t="shared" si="30"/>
        <v>-66.666666666666657</v>
      </c>
      <c r="BF16" s="71"/>
      <c r="BG16" s="71"/>
      <c r="BH16" s="71">
        <v>1</v>
      </c>
      <c r="BI16" s="54">
        <f t="shared" si="31"/>
        <v>1</v>
      </c>
      <c r="BJ16" s="18">
        <f t="shared" si="32"/>
        <v>2</v>
      </c>
      <c r="BK16" s="18"/>
      <c r="BL16" s="18">
        <f t="shared" si="33"/>
        <v>2</v>
      </c>
      <c r="BM16" s="18">
        <f t="shared" si="34"/>
        <v>-5</v>
      </c>
      <c r="BN16" s="18">
        <f t="shared" si="35"/>
        <v>-71.428571428571431</v>
      </c>
      <c r="BO16" s="73"/>
      <c r="BP16" s="55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60"/>
      <c r="CV16" s="56">
        <f>BC16+BQ16</f>
        <v>-4</v>
      </c>
      <c r="CW16" s="173">
        <f t="shared" si="36"/>
        <v>-57.142857142857139</v>
      </c>
      <c r="CX16" s="60"/>
      <c r="CY16" s="60"/>
      <c r="CZ16" s="60"/>
      <c r="DA16" s="60"/>
      <c r="DB16" s="60"/>
      <c r="DC16" s="75"/>
      <c r="DD16" s="60"/>
      <c r="DE16" s="75"/>
      <c r="DF16" s="60"/>
      <c r="DG16" s="60"/>
      <c r="DH16" s="60"/>
      <c r="DI16" s="60"/>
      <c r="DK16" s="3">
        <v>1</v>
      </c>
      <c r="DM16" s="3">
        <v>3</v>
      </c>
      <c r="DN16" s="3">
        <v>4</v>
      </c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</row>
    <row r="17" spans="1:161" s="201" customFormat="1">
      <c r="A17" s="56">
        <v>8</v>
      </c>
      <c r="B17" s="58">
        <v>80030066</v>
      </c>
      <c r="C17" s="59" t="s">
        <v>181</v>
      </c>
      <c r="D17" s="75" t="s">
        <v>153</v>
      </c>
      <c r="E17" s="60" t="s">
        <v>153</v>
      </c>
      <c r="F17" s="60" t="s">
        <v>106</v>
      </c>
      <c r="G17" s="60" t="s">
        <v>107</v>
      </c>
      <c r="H17" s="60" t="s">
        <v>108</v>
      </c>
      <c r="I17" s="56">
        <v>40</v>
      </c>
      <c r="J17" s="56" t="s">
        <v>116</v>
      </c>
      <c r="K17" s="56" t="s">
        <v>110</v>
      </c>
      <c r="L17" s="61">
        <v>7</v>
      </c>
      <c r="M17" s="62">
        <f t="shared" si="4"/>
        <v>1</v>
      </c>
      <c r="N17" s="61">
        <v>4</v>
      </c>
      <c r="O17" s="62">
        <f t="shared" si="5"/>
        <v>1</v>
      </c>
      <c r="P17" s="61">
        <v>7</v>
      </c>
      <c r="Q17" s="62">
        <f t="shared" si="6"/>
        <v>1</v>
      </c>
      <c r="R17" s="61">
        <v>4</v>
      </c>
      <c r="S17" s="63">
        <f t="shared" si="7"/>
        <v>1</v>
      </c>
      <c r="T17" s="61">
        <v>6</v>
      </c>
      <c r="U17" s="63">
        <f t="shared" si="8"/>
        <v>1</v>
      </c>
      <c r="V17" s="61">
        <v>4</v>
      </c>
      <c r="W17" s="63">
        <f t="shared" si="9"/>
        <v>1</v>
      </c>
      <c r="X17" s="61">
        <v>4</v>
      </c>
      <c r="Y17" s="63">
        <f t="shared" si="10"/>
        <v>1</v>
      </c>
      <c r="Z17" s="61">
        <v>4</v>
      </c>
      <c r="AA17" s="63">
        <f t="shared" si="11"/>
        <v>1</v>
      </c>
      <c r="AB17" s="61">
        <v>10</v>
      </c>
      <c r="AC17" s="63">
        <f t="shared" si="12"/>
        <v>1</v>
      </c>
      <c r="AD17" s="64">
        <v>0</v>
      </c>
      <c r="AE17" s="65">
        <f t="shared" si="13"/>
        <v>0</v>
      </c>
      <c r="AF17" s="64">
        <v>0</v>
      </c>
      <c r="AG17" s="65">
        <f t="shared" si="14"/>
        <v>0</v>
      </c>
      <c r="AH17" s="64">
        <v>0</v>
      </c>
      <c r="AI17" s="65">
        <f t="shared" si="15"/>
        <v>0</v>
      </c>
      <c r="AJ17" s="64"/>
      <c r="AK17" s="65">
        <f t="shared" si="16"/>
        <v>0</v>
      </c>
      <c r="AL17" s="64"/>
      <c r="AM17" s="65">
        <f t="shared" si="17"/>
        <v>0</v>
      </c>
      <c r="AN17" s="64"/>
      <c r="AO17" s="65">
        <f t="shared" si="18"/>
        <v>0</v>
      </c>
      <c r="AP17" s="66">
        <f t="shared" si="19"/>
        <v>50</v>
      </c>
      <c r="AQ17" s="66">
        <f t="shared" si="20"/>
        <v>9</v>
      </c>
      <c r="AR17" s="56">
        <v>1</v>
      </c>
      <c r="AS17" s="56"/>
      <c r="AT17" s="56">
        <v>2</v>
      </c>
      <c r="AU17" s="67">
        <f t="shared" si="21"/>
        <v>3</v>
      </c>
      <c r="AV17" s="68">
        <f t="shared" si="22"/>
        <v>1</v>
      </c>
      <c r="AW17" s="68">
        <f t="shared" si="23"/>
        <v>0</v>
      </c>
      <c r="AX17" s="14">
        <f t="shared" si="37"/>
        <v>6</v>
      </c>
      <c r="AY17" s="67">
        <f t="shared" si="24"/>
        <v>7</v>
      </c>
      <c r="AZ17" s="69">
        <f t="shared" si="25"/>
        <v>0</v>
      </c>
      <c r="BA17" s="69">
        <f t="shared" si="26"/>
        <v>0</v>
      </c>
      <c r="BB17" s="69">
        <f t="shared" si="27"/>
        <v>-4</v>
      </c>
      <c r="BC17" s="67">
        <f t="shared" si="28"/>
        <v>-4</v>
      </c>
      <c r="BD17" s="70">
        <f t="shared" si="29"/>
        <v>-57.142857142857139</v>
      </c>
      <c r="BE17" s="70">
        <f t="shared" si="30"/>
        <v>-66.666666666666657</v>
      </c>
      <c r="BF17" s="71"/>
      <c r="BG17" s="71"/>
      <c r="BH17" s="71"/>
      <c r="BI17" s="54">
        <f t="shared" si="31"/>
        <v>0</v>
      </c>
      <c r="BJ17" s="18">
        <f t="shared" si="32"/>
        <v>3</v>
      </c>
      <c r="BK17" s="18"/>
      <c r="BL17" s="18">
        <f t="shared" si="33"/>
        <v>3</v>
      </c>
      <c r="BM17" s="18">
        <f t="shared" si="34"/>
        <v>-4</v>
      </c>
      <c r="BN17" s="18">
        <f t="shared" si="35"/>
        <v>-57.142857142857139</v>
      </c>
      <c r="BO17" s="83"/>
      <c r="BP17" s="84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75">
        <v>1</v>
      </c>
      <c r="CV17" s="56">
        <f>BC17+CU17</f>
        <v>-3</v>
      </c>
      <c r="CW17" s="173">
        <f t="shared" si="36"/>
        <v>-42.857142857142854</v>
      </c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85"/>
      <c r="DK17" s="85">
        <v>1</v>
      </c>
      <c r="DL17" s="85"/>
      <c r="DM17" s="85">
        <v>2</v>
      </c>
      <c r="DN17" s="85">
        <v>3</v>
      </c>
      <c r="DO17" s="3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3"/>
      <c r="FE17" s="3"/>
    </row>
    <row r="18" spans="1:161" s="201" customFormat="1">
      <c r="A18" s="56">
        <v>6</v>
      </c>
      <c r="B18" s="58">
        <v>80030027</v>
      </c>
      <c r="C18" s="59" t="s">
        <v>139</v>
      </c>
      <c r="D18" s="75" t="s">
        <v>140</v>
      </c>
      <c r="E18" s="60" t="s">
        <v>105</v>
      </c>
      <c r="F18" s="60" t="s">
        <v>106</v>
      </c>
      <c r="G18" s="60" t="s">
        <v>107</v>
      </c>
      <c r="H18" s="60" t="s">
        <v>108</v>
      </c>
      <c r="I18" s="56">
        <v>12</v>
      </c>
      <c r="J18" s="56" t="s">
        <v>116</v>
      </c>
      <c r="K18" s="56" t="s">
        <v>110</v>
      </c>
      <c r="L18" s="61">
        <v>0</v>
      </c>
      <c r="M18" s="62">
        <f t="shared" si="4"/>
        <v>0</v>
      </c>
      <c r="N18" s="61">
        <v>2</v>
      </c>
      <c r="O18" s="62">
        <f t="shared" si="5"/>
        <v>1</v>
      </c>
      <c r="P18" s="61">
        <v>5</v>
      </c>
      <c r="Q18" s="62">
        <f t="shared" si="6"/>
        <v>1</v>
      </c>
      <c r="R18" s="61">
        <v>7</v>
      </c>
      <c r="S18" s="63">
        <f t="shared" si="7"/>
        <v>1</v>
      </c>
      <c r="T18" s="61">
        <v>8</v>
      </c>
      <c r="U18" s="63">
        <f t="shared" si="8"/>
        <v>1</v>
      </c>
      <c r="V18" s="61">
        <v>6</v>
      </c>
      <c r="W18" s="63">
        <f t="shared" si="9"/>
        <v>1</v>
      </c>
      <c r="X18" s="61">
        <v>8</v>
      </c>
      <c r="Y18" s="63">
        <f t="shared" si="10"/>
        <v>1</v>
      </c>
      <c r="Z18" s="61">
        <v>5</v>
      </c>
      <c r="AA18" s="63">
        <f t="shared" si="11"/>
        <v>1</v>
      </c>
      <c r="AB18" s="61">
        <v>7</v>
      </c>
      <c r="AC18" s="63">
        <f t="shared" si="12"/>
        <v>1</v>
      </c>
      <c r="AD18" s="64">
        <v>0</v>
      </c>
      <c r="AE18" s="65">
        <f t="shared" si="13"/>
        <v>0</v>
      </c>
      <c r="AF18" s="64">
        <v>0</v>
      </c>
      <c r="AG18" s="65">
        <f t="shared" si="14"/>
        <v>0</v>
      </c>
      <c r="AH18" s="64">
        <v>0</v>
      </c>
      <c r="AI18" s="65">
        <f t="shared" si="15"/>
        <v>0</v>
      </c>
      <c r="AJ18" s="64"/>
      <c r="AK18" s="65">
        <f t="shared" si="16"/>
        <v>0</v>
      </c>
      <c r="AL18" s="64"/>
      <c r="AM18" s="65">
        <f t="shared" si="17"/>
        <v>0</v>
      </c>
      <c r="AN18" s="64"/>
      <c r="AO18" s="65">
        <f t="shared" si="18"/>
        <v>0</v>
      </c>
      <c r="AP18" s="66">
        <f t="shared" si="19"/>
        <v>48</v>
      </c>
      <c r="AQ18" s="66">
        <f t="shared" si="20"/>
        <v>8</v>
      </c>
      <c r="AR18" s="56">
        <v>1</v>
      </c>
      <c r="AS18" s="56"/>
      <c r="AT18" s="56">
        <v>2</v>
      </c>
      <c r="AU18" s="67">
        <f t="shared" si="21"/>
        <v>3</v>
      </c>
      <c r="AV18" s="68">
        <f t="shared" si="22"/>
        <v>1</v>
      </c>
      <c r="AW18" s="68">
        <f t="shared" si="23"/>
        <v>0</v>
      </c>
      <c r="AX18" s="14">
        <f t="shared" si="37"/>
        <v>6</v>
      </c>
      <c r="AY18" s="67">
        <f t="shared" si="24"/>
        <v>7</v>
      </c>
      <c r="AZ18" s="69">
        <f t="shared" si="25"/>
        <v>0</v>
      </c>
      <c r="BA18" s="69">
        <f t="shared" si="26"/>
        <v>0</v>
      </c>
      <c r="BB18" s="69">
        <f t="shared" si="27"/>
        <v>-4</v>
      </c>
      <c r="BC18" s="67">
        <f t="shared" si="28"/>
        <v>-4</v>
      </c>
      <c r="BD18" s="70">
        <f t="shared" si="29"/>
        <v>-57.142857142857139</v>
      </c>
      <c r="BE18" s="70">
        <f t="shared" si="30"/>
        <v>-66.666666666666657</v>
      </c>
      <c r="BF18" s="71"/>
      <c r="BG18" s="71"/>
      <c r="BH18" s="71">
        <v>1</v>
      </c>
      <c r="BI18" s="54">
        <f t="shared" si="31"/>
        <v>1</v>
      </c>
      <c r="BJ18" s="18">
        <f t="shared" si="32"/>
        <v>2</v>
      </c>
      <c r="BK18" s="18">
        <v>1</v>
      </c>
      <c r="BL18" s="18">
        <f t="shared" si="33"/>
        <v>3</v>
      </c>
      <c r="BM18" s="18">
        <f t="shared" si="34"/>
        <v>-4</v>
      </c>
      <c r="BN18" s="18">
        <f t="shared" si="35"/>
        <v>-57.142857142857139</v>
      </c>
      <c r="BO18" s="73"/>
      <c r="BP18" s="55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0"/>
      <c r="CB18" s="60"/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>
        <v>1</v>
      </c>
      <c r="CV18" s="56">
        <f>BC18+CU18</f>
        <v>-3</v>
      </c>
      <c r="CW18" s="173">
        <f t="shared" si="36"/>
        <v>-42.857142857142854</v>
      </c>
      <c r="CX18" s="60"/>
      <c r="CY18" s="60"/>
      <c r="CZ18" s="60"/>
      <c r="DA18" s="60"/>
      <c r="DB18" s="60"/>
      <c r="DC18" s="75"/>
      <c r="DD18" s="60"/>
      <c r="DE18" s="75"/>
      <c r="DF18" s="60"/>
      <c r="DG18" s="60"/>
      <c r="DH18" s="60"/>
      <c r="DI18" s="60"/>
      <c r="DJ18" s="3"/>
      <c r="DK18" s="3">
        <v>1</v>
      </c>
      <c r="DL18" s="3"/>
      <c r="DM18" s="3">
        <v>2</v>
      </c>
      <c r="DN18" s="3">
        <v>3</v>
      </c>
      <c r="DO18" s="3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3"/>
      <c r="FE18" s="3"/>
    </row>
    <row r="19" spans="1:161" s="201" customFormat="1">
      <c r="A19" s="56">
        <v>3</v>
      </c>
      <c r="B19" s="58">
        <v>80030005</v>
      </c>
      <c r="C19" s="59" t="s">
        <v>115</v>
      </c>
      <c r="D19" s="75" t="s">
        <v>104</v>
      </c>
      <c r="E19" s="60" t="s">
        <v>105</v>
      </c>
      <c r="F19" s="60" t="s">
        <v>106</v>
      </c>
      <c r="G19" s="60" t="s">
        <v>107</v>
      </c>
      <c r="H19" s="60" t="s">
        <v>108</v>
      </c>
      <c r="I19" s="56">
        <v>13</v>
      </c>
      <c r="J19" s="56" t="s">
        <v>116</v>
      </c>
      <c r="K19" s="56" t="s">
        <v>110</v>
      </c>
      <c r="L19" s="61">
        <v>0</v>
      </c>
      <c r="M19" s="62">
        <f t="shared" si="4"/>
        <v>0</v>
      </c>
      <c r="N19" s="61">
        <v>1</v>
      </c>
      <c r="O19" s="62">
        <f t="shared" si="5"/>
        <v>1</v>
      </c>
      <c r="P19" s="61">
        <v>2</v>
      </c>
      <c r="Q19" s="62">
        <f t="shared" si="6"/>
        <v>1</v>
      </c>
      <c r="R19" s="61">
        <v>9</v>
      </c>
      <c r="S19" s="63">
        <f t="shared" si="7"/>
        <v>1</v>
      </c>
      <c r="T19" s="61">
        <v>5</v>
      </c>
      <c r="U19" s="63">
        <f t="shared" si="8"/>
        <v>1</v>
      </c>
      <c r="V19" s="61">
        <v>11</v>
      </c>
      <c r="W19" s="63">
        <f t="shared" si="9"/>
        <v>1</v>
      </c>
      <c r="X19" s="61">
        <v>7</v>
      </c>
      <c r="Y19" s="63">
        <f t="shared" si="10"/>
        <v>1</v>
      </c>
      <c r="Z19" s="61">
        <v>9</v>
      </c>
      <c r="AA19" s="63">
        <f t="shared" si="11"/>
        <v>1</v>
      </c>
      <c r="AB19" s="61">
        <v>3</v>
      </c>
      <c r="AC19" s="63">
        <f t="shared" si="12"/>
        <v>1</v>
      </c>
      <c r="AD19" s="64">
        <v>0</v>
      </c>
      <c r="AE19" s="65">
        <f t="shared" si="13"/>
        <v>0</v>
      </c>
      <c r="AF19" s="64">
        <v>0</v>
      </c>
      <c r="AG19" s="65">
        <f t="shared" si="14"/>
        <v>0</v>
      </c>
      <c r="AH19" s="64">
        <v>0</v>
      </c>
      <c r="AI19" s="65">
        <f t="shared" si="15"/>
        <v>0</v>
      </c>
      <c r="AJ19" s="64"/>
      <c r="AK19" s="65">
        <f t="shared" si="16"/>
        <v>0</v>
      </c>
      <c r="AL19" s="64"/>
      <c r="AM19" s="65">
        <f t="shared" si="17"/>
        <v>0</v>
      </c>
      <c r="AN19" s="64"/>
      <c r="AO19" s="65">
        <f t="shared" si="18"/>
        <v>0</v>
      </c>
      <c r="AP19" s="66">
        <f t="shared" si="19"/>
        <v>47</v>
      </c>
      <c r="AQ19" s="66">
        <f t="shared" si="20"/>
        <v>8</v>
      </c>
      <c r="AR19" s="56">
        <v>1</v>
      </c>
      <c r="AS19" s="56"/>
      <c r="AT19" s="56">
        <v>2</v>
      </c>
      <c r="AU19" s="67">
        <f t="shared" si="21"/>
        <v>3</v>
      </c>
      <c r="AV19" s="68">
        <f t="shared" si="22"/>
        <v>1</v>
      </c>
      <c r="AW19" s="68">
        <f t="shared" si="23"/>
        <v>0</v>
      </c>
      <c r="AX19" s="14">
        <f t="shared" si="37"/>
        <v>6</v>
      </c>
      <c r="AY19" s="67">
        <f t="shared" si="24"/>
        <v>7</v>
      </c>
      <c r="AZ19" s="69">
        <f t="shared" si="25"/>
        <v>0</v>
      </c>
      <c r="BA19" s="69">
        <f t="shared" si="26"/>
        <v>0</v>
      </c>
      <c r="BB19" s="69">
        <f t="shared" si="27"/>
        <v>-4</v>
      </c>
      <c r="BC19" s="67">
        <f t="shared" si="28"/>
        <v>-4</v>
      </c>
      <c r="BD19" s="70">
        <f t="shared" si="29"/>
        <v>-57.142857142857139</v>
      </c>
      <c r="BE19" s="70">
        <f t="shared" si="30"/>
        <v>-66.666666666666657</v>
      </c>
      <c r="BF19" s="71"/>
      <c r="BG19" s="71"/>
      <c r="BH19" s="71"/>
      <c r="BI19" s="54">
        <f t="shared" si="31"/>
        <v>0</v>
      </c>
      <c r="BJ19" s="18">
        <f t="shared" si="32"/>
        <v>3</v>
      </c>
      <c r="BK19" s="18"/>
      <c r="BL19" s="18">
        <f t="shared" si="33"/>
        <v>3</v>
      </c>
      <c r="BM19" s="18">
        <f t="shared" si="34"/>
        <v>-4</v>
      </c>
      <c r="BN19" s="18">
        <f t="shared" si="35"/>
        <v>-57.142857142857139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>BC19+BQ19</f>
        <v>-4</v>
      </c>
      <c r="CW19" s="173">
        <f t="shared" si="36"/>
        <v>-57.142857142857139</v>
      </c>
      <c r="CX19" s="60"/>
      <c r="CY19" s="60"/>
      <c r="CZ19" s="60"/>
      <c r="DA19" s="60"/>
      <c r="DB19" s="60"/>
      <c r="DC19" s="75">
        <v>1</v>
      </c>
      <c r="DD19" s="60"/>
      <c r="DE19" s="75"/>
      <c r="DF19" s="60"/>
      <c r="DG19" s="60"/>
      <c r="DH19" s="60"/>
      <c r="DI19" s="60"/>
      <c r="DJ19" s="3"/>
      <c r="DK19" s="3">
        <v>1</v>
      </c>
      <c r="DL19" s="3"/>
      <c r="DM19" s="3">
        <v>2</v>
      </c>
      <c r="DN19" s="3">
        <v>3</v>
      </c>
      <c r="DO19" s="3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3"/>
      <c r="FE19" s="3"/>
    </row>
    <row r="20" spans="1:161" s="85" customFormat="1">
      <c r="A20" s="56">
        <v>18</v>
      </c>
      <c r="B20" s="58">
        <v>80030231</v>
      </c>
      <c r="C20" s="59" t="s">
        <v>352</v>
      </c>
      <c r="D20" s="75" t="s">
        <v>350</v>
      </c>
      <c r="E20" s="60" t="s">
        <v>324</v>
      </c>
      <c r="F20" s="60" t="s">
        <v>106</v>
      </c>
      <c r="G20" s="60" t="s">
        <v>107</v>
      </c>
      <c r="H20" s="60" t="s">
        <v>108</v>
      </c>
      <c r="I20" s="56">
        <v>30</v>
      </c>
      <c r="J20" s="56" t="s">
        <v>116</v>
      </c>
      <c r="K20" s="56" t="s">
        <v>110</v>
      </c>
      <c r="L20" s="61">
        <v>8</v>
      </c>
      <c r="M20" s="62">
        <f t="shared" si="4"/>
        <v>1</v>
      </c>
      <c r="N20" s="61">
        <v>8</v>
      </c>
      <c r="O20" s="62">
        <f t="shared" si="5"/>
        <v>1</v>
      </c>
      <c r="P20" s="61">
        <v>3</v>
      </c>
      <c r="Q20" s="62">
        <f t="shared" si="6"/>
        <v>1</v>
      </c>
      <c r="R20" s="61">
        <v>3</v>
      </c>
      <c r="S20" s="63">
        <f t="shared" si="7"/>
        <v>1</v>
      </c>
      <c r="T20" s="61">
        <v>4</v>
      </c>
      <c r="U20" s="63">
        <f t="shared" si="8"/>
        <v>1</v>
      </c>
      <c r="V20" s="61">
        <v>4</v>
      </c>
      <c r="W20" s="63">
        <f t="shared" si="9"/>
        <v>1</v>
      </c>
      <c r="X20" s="61">
        <v>3</v>
      </c>
      <c r="Y20" s="63">
        <f t="shared" si="10"/>
        <v>1</v>
      </c>
      <c r="Z20" s="61">
        <v>4</v>
      </c>
      <c r="AA20" s="63">
        <f t="shared" si="11"/>
        <v>1</v>
      </c>
      <c r="AB20" s="61">
        <v>9</v>
      </c>
      <c r="AC20" s="63">
        <f t="shared" si="12"/>
        <v>1</v>
      </c>
      <c r="AD20" s="64">
        <v>0</v>
      </c>
      <c r="AE20" s="65">
        <f t="shared" si="13"/>
        <v>0</v>
      </c>
      <c r="AF20" s="64">
        <v>0</v>
      </c>
      <c r="AG20" s="65">
        <f t="shared" si="14"/>
        <v>0</v>
      </c>
      <c r="AH20" s="64">
        <v>0</v>
      </c>
      <c r="AI20" s="65">
        <f t="shared" si="15"/>
        <v>0</v>
      </c>
      <c r="AJ20" s="64"/>
      <c r="AK20" s="65">
        <f t="shared" si="16"/>
        <v>0</v>
      </c>
      <c r="AL20" s="64"/>
      <c r="AM20" s="65">
        <f t="shared" si="17"/>
        <v>0</v>
      </c>
      <c r="AN20" s="64"/>
      <c r="AO20" s="65">
        <f t="shared" si="18"/>
        <v>0</v>
      </c>
      <c r="AP20" s="66">
        <f t="shared" si="19"/>
        <v>46</v>
      </c>
      <c r="AQ20" s="66">
        <f t="shared" si="20"/>
        <v>9</v>
      </c>
      <c r="AR20" s="56">
        <v>1</v>
      </c>
      <c r="AS20" s="56"/>
      <c r="AT20" s="56">
        <v>2</v>
      </c>
      <c r="AU20" s="67">
        <f t="shared" si="21"/>
        <v>3</v>
      </c>
      <c r="AV20" s="68">
        <f t="shared" si="22"/>
        <v>1</v>
      </c>
      <c r="AW20" s="68">
        <f t="shared" si="23"/>
        <v>0</v>
      </c>
      <c r="AX20" s="14">
        <f t="shared" si="37"/>
        <v>6</v>
      </c>
      <c r="AY20" s="67">
        <f t="shared" si="24"/>
        <v>7</v>
      </c>
      <c r="AZ20" s="69">
        <f t="shared" si="25"/>
        <v>0</v>
      </c>
      <c r="BA20" s="69">
        <f t="shared" si="26"/>
        <v>0</v>
      </c>
      <c r="BB20" s="69">
        <f t="shared" si="27"/>
        <v>-4</v>
      </c>
      <c r="BC20" s="67">
        <f t="shared" si="28"/>
        <v>-4</v>
      </c>
      <c r="BD20" s="70">
        <f t="shared" si="29"/>
        <v>-57.142857142857139</v>
      </c>
      <c r="BE20" s="70">
        <f t="shared" si="30"/>
        <v>-66.666666666666657</v>
      </c>
      <c r="BF20" s="71"/>
      <c r="BG20" s="71"/>
      <c r="BH20" s="71">
        <v>1</v>
      </c>
      <c r="BI20" s="54">
        <f t="shared" si="31"/>
        <v>1</v>
      </c>
      <c r="BJ20" s="18">
        <f t="shared" si="32"/>
        <v>2</v>
      </c>
      <c r="BK20" s="18">
        <v>1</v>
      </c>
      <c r="BL20" s="18">
        <f t="shared" si="33"/>
        <v>3</v>
      </c>
      <c r="BM20" s="18">
        <f t="shared" si="34"/>
        <v>-4</v>
      </c>
      <c r="BN20" s="18">
        <f t="shared" si="35"/>
        <v>-57.142857142857139</v>
      </c>
      <c r="BO20" s="73"/>
      <c r="BP20" s="55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60"/>
      <c r="CV20" s="56">
        <f>BC20+BQ20</f>
        <v>-4</v>
      </c>
      <c r="CW20" s="173">
        <f t="shared" si="36"/>
        <v>-57.142857142857139</v>
      </c>
      <c r="CX20" s="60"/>
      <c r="CY20" s="60"/>
      <c r="CZ20" s="60"/>
      <c r="DA20" s="60"/>
      <c r="DB20" s="60"/>
      <c r="DC20" s="75"/>
      <c r="DD20" s="60"/>
      <c r="DE20" s="75"/>
      <c r="DF20" s="60"/>
      <c r="DG20" s="60"/>
      <c r="DH20" s="60"/>
      <c r="DI20" s="60"/>
      <c r="DJ20" s="3"/>
      <c r="DK20" s="3">
        <v>1</v>
      </c>
      <c r="DL20" s="3"/>
      <c r="DM20" s="3">
        <v>2</v>
      </c>
      <c r="DN20" s="3">
        <v>3</v>
      </c>
      <c r="DO20" s="3"/>
      <c r="FD20" s="3"/>
      <c r="FE20" s="3"/>
    </row>
    <row r="21" spans="1:161" s="201" customFormat="1">
      <c r="A21" s="56">
        <v>23</v>
      </c>
      <c r="B21" s="58">
        <v>80030262</v>
      </c>
      <c r="C21" s="59" t="s">
        <v>388</v>
      </c>
      <c r="D21" s="75" t="s">
        <v>186</v>
      </c>
      <c r="E21" s="60" t="s">
        <v>373</v>
      </c>
      <c r="F21" s="60" t="s">
        <v>106</v>
      </c>
      <c r="G21" s="60" t="s">
        <v>107</v>
      </c>
      <c r="H21" s="60" t="s">
        <v>108</v>
      </c>
      <c r="I21" s="56">
        <v>30</v>
      </c>
      <c r="J21" s="56" t="s">
        <v>116</v>
      </c>
      <c r="K21" s="56" t="s">
        <v>110</v>
      </c>
      <c r="L21" s="61">
        <v>3</v>
      </c>
      <c r="M21" s="62">
        <f t="shared" si="4"/>
        <v>1</v>
      </c>
      <c r="N21" s="61">
        <v>3</v>
      </c>
      <c r="O21" s="62">
        <f t="shared" si="5"/>
        <v>1</v>
      </c>
      <c r="P21" s="61">
        <v>5</v>
      </c>
      <c r="Q21" s="62">
        <f t="shared" si="6"/>
        <v>1</v>
      </c>
      <c r="R21" s="61">
        <v>5</v>
      </c>
      <c r="S21" s="63">
        <f t="shared" si="7"/>
        <v>1</v>
      </c>
      <c r="T21" s="61">
        <v>3</v>
      </c>
      <c r="U21" s="63">
        <f t="shared" si="8"/>
        <v>1</v>
      </c>
      <c r="V21" s="61">
        <v>4</v>
      </c>
      <c r="W21" s="63">
        <f t="shared" si="9"/>
        <v>1</v>
      </c>
      <c r="X21" s="61">
        <v>7</v>
      </c>
      <c r="Y21" s="63">
        <f t="shared" si="10"/>
        <v>1</v>
      </c>
      <c r="Z21" s="61">
        <v>8</v>
      </c>
      <c r="AA21" s="63">
        <f t="shared" si="11"/>
        <v>1</v>
      </c>
      <c r="AB21" s="61">
        <v>6</v>
      </c>
      <c r="AC21" s="63">
        <f t="shared" si="12"/>
        <v>1</v>
      </c>
      <c r="AD21" s="64">
        <v>0</v>
      </c>
      <c r="AE21" s="65">
        <f t="shared" si="13"/>
        <v>0</v>
      </c>
      <c r="AF21" s="64">
        <v>0</v>
      </c>
      <c r="AG21" s="65">
        <f t="shared" si="14"/>
        <v>0</v>
      </c>
      <c r="AH21" s="64">
        <v>0</v>
      </c>
      <c r="AI21" s="65">
        <f t="shared" si="15"/>
        <v>0</v>
      </c>
      <c r="AJ21" s="64"/>
      <c r="AK21" s="65">
        <f t="shared" si="16"/>
        <v>0</v>
      </c>
      <c r="AL21" s="64"/>
      <c r="AM21" s="65">
        <f t="shared" si="17"/>
        <v>0</v>
      </c>
      <c r="AN21" s="64"/>
      <c r="AO21" s="65">
        <f t="shared" si="18"/>
        <v>0</v>
      </c>
      <c r="AP21" s="66">
        <f t="shared" si="19"/>
        <v>44</v>
      </c>
      <c r="AQ21" s="66">
        <f t="shared" si="20"/>
        <v>9</v>
      </c>
      <c r="AR21" s="56">
        <v>1</v>
      </c>
      <c r="AS21" s="56"/>
      <c r="AT21" s="56">
        <v>2</v>
      </c>
      <c r="AU21" s="67">
        <f t="shared" si="21"/>
        <v>3</v>
      </c>
      <c r="AV21" s="68">
        <f t="shared" si="22"/>
        <v>1</v>
      </c>
      <c r="AW21" s="68">
        <f t="shared" si="23"/>
        <v>0</v>
      </c>
      <c r="AX21" s="14">
        <f t="shared" si="37"/>
        <v>6</v>
      </c>
      <c r="AY21" s="67">
        <f t="shared" si="24"/>
        <v>7</v>
      </c>
      <c r="AZ21" s="69">
        <f t="shared" si="25"/>
        <v>0</v>
      </c>
      <c r="BA21" s="69">
        <f t="shared" si="26"/>
        <v>0</v>
      </c>
      <c r="BB21" s="69">
        <f t="shared" si="27"/>
        <v>-4</v>
      </c>
      <c r="BC21" s="67">
        <f t="shared" si="28"/>
        <v>-4</v>
      </c>
      <c r="BD21" s="70">
        <f t="shared" si="29"/>
        <v>-57.142857142857139</v>
      </c>
      <c r="BE21" s="70">
        <f t="shared" si="30"/>
        <v>-66.666666666666657</v>
      </c>
      <c r="BF21" s="71"/>
      <c r="BG21" s="71"/>
      <c r="BH21" s="71"/>
      <c r="BI21" s="54">
        <f t="shared" si="31"/>
        <v>0</v>
      </c>
      <c r="BJ21" s="18">
        <f t="shared" si="32"/>
        <v>3</v>
      </c>
      <c r="BK21" s="18"/>
      <c r="BL21" s="18">
        <f t="shared" si="33"/>
        <v>3</v>
      </c>
      <c r="BM21" s="18">
        <f t="shared" si="34"/>
        <v>-4</v>
      </c>
      <c r="BN21" s="18">
        <f t="shared" si="35"/>
        <v>-57.142857142857139</v>
      </c>
      <c r="BO21" s="73"/>
      <c r="BP21" s="55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60"/>
      <c r="CV21" s="56">
        <f>BC21+BQ21</f>
        <v>-4</v>
      </c>
      <c r="CW21" s="173">
        <f t="shared" si="36"/>
        <v>-57.142857142857139</v>
      </c>
      <c r="CX21" s="60"/>
      <c r="CY21" s="60"/>
      <c r="CZ21" s="60"/>
      <c r="DA21" s="60"/>
      <c r="DB21" s="60"/>
      <c r="DC21" s="75"/>
      <c r="DD21" s="60"/>
      <c r="DE21" s="75"/>
      <c r="DF21" s="60"/>
      <c r="DG21" s="60"/>
      <c r="DH21" s="60"/>
      <c r="DI21" s="60"/>
      <c r="DJ21" s="3"/>
      <c r="DK21" s="3">
        <v>1</v>
      </c>
      <c r="DL21" s="3"/>
      <c r="DM21" s="3">
        <v>2</v>
      </c>
      <c r="DN21" s="3">
        <v>3</v>
      </c>
      <c r="DO21" s="3"/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  <c r="FD21" s="3"/>
      <c r="FE21" s="3"/>
    </row>
    <row r="22" spans="1:161" s="201" customFormat="1">
      <c r="A22" s="56">
        <v>12</v>
      </c>
      <c r="B22" s="58">
        <v>80030123</v>
      </c>
      <c r="C22" s="59" t="s">
        <v>241</v>
      </c>
      <c r="D22" s="75" t="s">
        <v>240</v>
      </c>
      <c r="E22" s="60" t="s">
        <v>214</v>
      </c>
      <c r="F22" s="60" t="s">
        <v>106</v>
      </c>
      <c r="G22" s="60" t="s">
        <v>107</v>
      </c>
      <c r="H22" s="60" t="s">
        <v>108</v>
      </c>
      <c r="I22" s="56">
        <v>30</v>
      </c>
      <c r="J22" s="56" t="s">
        <v>109</v>
      </c>
      <c r="K22" s="56" t="s">
        <v>110</v>
      </c>
      <c r="L22" s="61">
        <v>5</v>
      </c>
      <c r="M22" s="62">
        <f t="shared" si="4"/>
        <v>1</v>
      </c>
      <c r="N22" s="61">
        <v>3</v>
      </c>
      <c r="O22" s="62">
        <f t="shared" si="5"/>
        <v>1</v>
      </c>
      <c r="P22" s="61">
        <v>1</v>
      </c>
      <c r="Q22" s="62">
        <f t="shared" si="6"/>
        <v>1</v>
      </c>
      <c r="R22" s="61">
        <v>7</v>
      </c>
      <c r="S22" s="63">
        <f t="shared" si="7"/>
        <v>1</v>
      </c>
      <c r="T22" s="61">
        <v>3</v>
      </c>
      <c r="U22" s="63">
        <f t="shared" si="8"/>
        <v>1</v>
      </c>
      <c r="V22" s="61">
        <v>11</v>
      </c>
      <c r="W22" s="63">
        <f t="shared" si="9"/>
        <v>1</v>
      </c>
      <c r="X22" s="61">
        <v>7</v>
      </c>
      <c r="Y22" s="63">
        <f t="shared" si="10"/>
        <v>1</v>
      </c>
      <c r="Z22" s="61">
        <v>5</v>
      </c>
      <c r="AA22" s="63">
        <f t="shared" si="11"/>
        <v>1</v>
      </c>
      <c r="AB22" s="61">
        <v>2</v>
      </c>
      <c r="AC22" s="63">
        <f t="shared" si="12"/>
        <v>1</v>
      </c>
      <c r="AD22" s="64">
        <v>0</v>
      </c>
      <c r="AE22" s="65">
        <f t="shared" si="13"/>
        <v>0</v>
      </c>
      <c r="AF22" s="64">
        <v>0</v>
      </c>
      <c r="AG22" s="65">
        <f t="shared" si="14"/>
        <v>0</v>
      </c>
      <c r="AH22" s="64">
        <v>0</v>
      </c>
      <c r="AI22" s="65">
        <f t="shared" si="15"/>
        <v>0</v>
      </c>
      <c r="AJ22" s="64"/>
      <c r="AK22" s="65">
        <f t="shared" si="16"/>
        <v>0</v>
      </c>
      <c r="AL22" s="64"/>
      <c r="AM22" s="65">
        <f t="shared" si="17"/>
        <v>0</v>
      </c>
      <c r="AN22" s="64"/>
      <c r="AO22" s="65">
        <f t="shared" si="18"/>
        <v>0</v>
      </c>
      <c r="AP22" s="66">
        <f t="shared" si="19"/>
        <v>44</v>
      </c>
      <c r="AQ22" s="66">
        <f t="shared" si="20"/>
        <v>9</v>
      </c>
      <c r="AR22" s="56">
        <v>1</v>
      </c>
      <c r="AS22" s="56"/>
      <c r="AT22" s="56">
        <v>2</v>
      </c>
      <c r="AU22" s="67">
        <f t="shared" si="21"/>
        <v>3</v>
      </c>
      <c r="AV22" s="68">
        <f t="shared" si="22"/>
        <v>1</v>
      </c>
      <c r="AW22" s="68">
        <f t="shared" si="23"/>
        <v>0</v>
      </c>
      <c r="AX22" s="14">
        <f t="shared" si="37"/>
        <v>6</v>
      </c>
      <c r="AY22" s="67">
        <f t="shared" si="24"/>
        <v>7</v>
      </c>
      <c r="AZ22" s="69">
        <f t="shared" si="25"/>
        <v>0</v>
      </c>
      <c r="BA22" s="69">
        <f t="shared" si="26"/>
        <v>0</v>
      </c>
      <c r="BB22" s="69">
        <f t="shared" si="27"/>
        <v>-4</v>
      </c>
      <c r="BC22" s="67">
        <f t="shared" si="28"/>
        <v>-4</v>
      </c>
      <c r="BD22" s="70">
        <f t="shared" si="29"/>
        <v>-57.142857142857139</v>
      </c>
      <c r="BE22" s="70">
        <f t="shared" si="30"/>
        <v>-66.666666666666657</v>
      </c>
      <c r="BF22" s="71"/>
      <c r="BG22" s="71"/>
      <c r="BH22" s="71"/>
      <c r="BI22" s="54">
        <f t="shared" si="31"/>
        <v>0</v>
      </c>
      <c r="BJ22" s="18">
        <f t="shared" si="32"/>
        <v>3</v>
      </c>
      <c r="BK22" s="18"/>
      <c r="BL22" s="18">
        <f t="shared" si="33"/>
        <v>3</v>
      </c>
      <c r="BM22" s="18">
        <f t="shared" si="34"/>
        <v>-4</v>
      </c>
      <c r="BN22" s="18">
        <f t="shared" si="35"/>
        <v>-57.142857142857139</v>
      </c>
      <c r="BO22" s="73"/>
      <c r="BP22" s="55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/>
      <c r="CV22" s="56">
        <f>BC22+BQ22</f>
        <v>-4</v>
      </c>
      <c r="CW22" s="173">
        <f t="shared" si="36"/>
        <v>-57.142857142857139</v>
      </c>
      <c r="CX22" s="60"/>
      <c r="CY22" s="60"/>
      <c r="CZ22" s="60"/>
      <c r="DA22" s="60"/>
      <c r="DB22" s="60"/>
      <c r="DC22" s="75"/>
      <c r="DD22" s="60"/>
      <c r="DE22" s="75"/>
      <c r="DF22" s="60"/>
      <c r="DG22" s="60"/>
      <c r="DH22" s="60"/>
      <c r="DI22" s="60"/>
      <c r="DJ22" s="3"/>
      <c r="DK22" s="3">
        <v>1</v>
      </c>
      <c r="DL22" s="3"/>
      <c r="DM22" s="3">
        <v>2</v>
      </c>
      <c r="DN22" s="3">
        <v>3</v>
      </c>
      <c r="DO22" s="3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3"/>
      <c r="FE22" s="3"/>
    </row>
    <row r="23" spans="1:161" s="3" customFormat="1">
      <c r="A23" s="56">
        <v>17</v>
      </c>
      <c r="B23" s="58">
        <v>80030225</v>
      </c>
      <c r="C23" s="59" t="s">
        <v>345</v>
      </c>
      <c r="D23" s="75" t="s">
        <v>344</v>
      </c>
      <c r="E23" s="60" t="s">
        <v>324</v>
      </c>
      <c r="F23" s="60" t="s">
        <v>106</v>
      </c>
      <c r="G23" s="60" t="s">
        <v>107</v>
      </c>
      <c r="H23" s="60" t="s">
        <v>108</v>
      </c>
      <c r="I23" s="56">
        <v>25</v>
      </c>
      <c r="J23" s="56" t="s">
        <v>116</v>
      </c>
      <c r="K23" s="56" t="s">
        <v>110</v>
      </c>
      <c r="L23" s="61">
        <v>0</v>
      </c>
      <c r="M23" s="62">
        <f t="shared" si="4"/>
        <v>0</v>
      </c>
      <c r="N23" s="61">
        <v>4</v>
      </c>
      <c r="O23" s="62">
        <f t="shared" si="5"/>
        <v>1</v>
      </c>
      <c r="P23" s="61">
        <v>5</v>
      </c>
      <c r="Q23" s="62">
        <f t="shared" si="6"/>
        <v>1</v>
      </c>
      <c r="R23" s="61">
        <v>9</v>
      </c>
      <c r="S23" s="63">
        <f t="shared" si="7"/>
        <v>1</v>
      </c>
      <c r="T23" s="61">
        <v>4</v>
      </c>
      <c r="U23" s="63">
        <f t="shared" si="8"/>
        <v>1</v>
      </c>
      <c r="V23" s="61">
        <v>5</v>
      </c>
      <c r="W23" s="63">
        <f t="shared" si="9"/>
        <v>1</v>
      </c>
      <c r="X23" s="61">
        <v>8</v>
      </c>
      <c r="Y23" s="63">
        <f t="shared" si="10"/>
        <v>1</v>
      </c>
      <c r="Z23" s="61">
        <v>6</v>
      </c>
      <c r="AA23" s="63">
        <f t="shared" si="11"/>
        <v>1</v>
      </c>
      <c r="AB23" s="61">
        <v>3</v>
      </c>
      <c r="AC23" s="63">
        <f t="shared" si="12"/>
        <v>1</v>
      </c>
      <c r="AD23" s="64">
        <v>0</v>
      </c>
      <c r="AE23" s="65">
        <f t="shared" si="13"/>
        <v>0</v>
      </c>
      <c r="AF23" s="64">
        <v>0</v>
      </c>
      <c r="AG23" s="65">
        <f t="shared" si="14"/>
        <v>0</v>
      </c>
      <c r="AH23" s="64">
        <v>0</v>
      </c>
      <c r="AI23" s="65">
        <f t="shared" si="15"/>
        <v>0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44</v>
      </c>
      <c r="AQ23" s="66">
        <f t="shared" si="20"/>
        <v>8</v>
      </c>
      <c r="AR23" s="56">
        <v>1</v>
      </c>
      <c r="AS23" s="56"/>
      <c r="AT23" s="56">
        <v>2</v>
      </c>
      <c r="AU23" s="67">
        <f t="shared" si="21"/>
        <v>3</v>
      </c>
      <c r="AV23" s="68">
        <f t="shared" si="22"/>
        <v>1</v>
      </c>
      <c r="AW23" s="68">
        <f t="shared" si="23"/>
        <v>0</v>
      </c>
      <c r="AX23" s="14">
        <f t="shared" si="37"/>
        <v>6</v>
      </c>
      <c r="AY23" s="67">
        <f t="shared" si="24"/>
        <v>7</v>
      </c>
      <c r="AZ23" s="69">
        <f t="shared" si="25"/>
        <v>0</v>
      </c>
      <c r="BA23" s="69">
        <f t="shared" si="26"/>
        <v>0</v>
      </c>
      <c r="BB23" s="69">
        <f t="shared" si="27"/>
        <v>-4</v>
      </c>
      <c r="BC23" s="67">
        <f t="shared" si="28"/>
        <v>-4</v>
      </c>
      <c r="BD23" s="70">
        <f t="shared" si="29"/>
        <v>-57.142857142857139</v>
      </c>
      <c r="BE23" s="70">
        <f t="shared" si="30"/>
        <v>-66.666666666666657</v>
      </c>
      <c r="BF23" s="71"/>
      <c r="BG23" s="71"/>
      <c r="BH23" s="71"/>
      <c r="BI23" s="54">
        <f t="shared" si="31"/>
        <v>0</v>
      </c>
      <c r="BJ23" s="18">
        <f t="shared" si="32"/>
        <v>3</v>
      </c>
      <c r="BK23" s="18"/>
      <c r="BL23" s="18">
        <f t="shared" si="33"/>
        <v>3</v>
      </c>
      <c r="BM23" s="18">
        <f t="shared" si="34"/>
        <v>-4</v>
      </c>
      <c r="BN23" s="18">
        <f t="shared" si="35"/>
        <v>-57.142857142857139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>BC23+BQ23</f>
        <v>-4</v>
      </c>
      <c r="CW23" s="173">
        <f t="shared" si="36"/>
        <v>-57.142857142857139</v>
      </c>
      <c r="CX23" s="60"/>
      <c r="CY23" s="60"/>
      <c r="CZ23" s="60"/>
      <c r="DA23" s="60"/>
      <c r="DB23" s="60"/>
      <c r="DC23" s="75"/>
      <c r="DD23" s="60"/>
      <c r="DE23" s="75"/>
      <c r="DF23" s="60"/>
      <c r="DG23" s="60"/>
      <c r="DH23" s="60"/>
      <c r="DI23" s="60"/>
      <c r="DK23" s="3">
        <v>1</v>
      </c>
      <c r="DM23" s="3">
        <v>2</v>
      </c>
      <c r="DN23" s="3">
        <v>3</v>
      </c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</row>
    <row r="24" spans="1:161" s="201" customFormat="1">
      <c r="A24" s="56">
        <v>20</v>
      </c>
      <c r="B24" s="58">
        <v>80030247</v>
      </c>
      <c r="C24" s="59" t="s">
        <v>370</v>
      </c>
      <c r="D24" s="75" t="s">
        <v>367</v>
      </c>
      <c r="E24" s="60" t="s">
        <v>324</v>
      </c>
      <c r="F24" s="60" t="s">
        <v>106</v>
      </c>
      <c r="G24" s="60" t="s">
        <v>107</v>
      </c>
      <c r="H24" s="60" t="s">
        <v>108</v>
      </c>
      <c r="I24" s="56">
        <v>50</v>
      </c>
      <c r="J24" s="56" t="s">
        <v>116</v>
      </c>
      <c r="K24" s="56" t="s">
        <v>110</v>
      </c>
      <c r="L24" s="61">
        <v>0</v>
      </c>
      <c r="M24" s="62">
        <f t="shared" si="4"/>
        <v>0</v>
      </c>
      <c r="N24" s="61">
        <v>0</v>
      </c>
      <c r="O24" s="62">
        <f t="shared" si="5"/>
        <v>0</v>
      </c>
      <c r="P24" s="61">
        <v>7</v>
      </c>
      <c r="Q24" s="62">
        <f t="shared" si="6"/>
        <v>1</v>
      </c>
      <c r="R24" s="61">
        <v>11</v>
      </c>
      <c r="S24" s="63">
        <f t="shared" si="7"/>
        <v>1</v>
      </c>
      <c r="T24" s="61">
        <v>4</v>
      </c>
      <c r="U24" s="63">
        <f t="shared" si="8"/>
        <v>1</v>
      </c>
      <c r="V24" s="61">
        <v>3</v>
      </c>
      <c r="W24" s="63">
        <f t="shared" si="9"/>
        <v>1</v>
      </c>
      <c r="X24" s="61">
        <v>5</v>
      </c>
      <c r="Y24" s="63">
        <f t="shared" si="10"/>
        <v>1</v>
      </c>
      <c r="Z24" s="61">
        <v>7</v>
      </c>
      <c r="AA24" s="63">
        <f t="shared" si="11"/>
        <v>1</v>
      </c>
      <c r="AB24" s="61">
        <v>7</v>
      </c>
      <c r="AC24" s="63">
        <f t="shared" si="12"/>
        <v>1</v>
      </c>
      <c r="AD24" s="64">
        <v>0</v>
      </c>
      <c r="AE24" s="65">
        <f t="shared" si="13"/>
        <v>0</v>
      </c>
      <c r="AF24" s="64">
        <v>0</v>
      </c>
      <c r="AG24" s="65">
        <f t="shared" si="14"/>
        <v>0</v>
      </c>
      <c r="AH24" s="64">
        <v>0</v>
      </c>
      <c r="AI24" s="65">
        <f t="shared" si="15"/>
        <v>0</v>
      </c>
      <c r="AJ24" s="64"/>
      <c r="AK24" s="65">
        <f t="shared" si="16"/>
        <v>0</v>
      </c>
      <c r="AL24" s="64"/>
      <c r="AM24" s="65">
        <f t="shared" si="17"/>
        <v>0</v>
      </c>
      <c r="AN24" s="64"/>
      <c r="AO24" s="65">
        <f t="shared" si="18"/>
        <v>0</v>
      </c>
      <c r="AP24" s="66">
        <f t="shared" si="19"/>
        <v>44</v>
      </c>
      <c r="AQ24" s="66">
        <f t="shared" si="20"/>
        <v>7</v>
      </c>
      <c r="AR24" s="56">
        <v>1</v>
      </c>
      <c r="AS24" s="56"/>
      <c r="AT24" s="56">
        <v>2</v>
      </c>
      <c r="AU24" s="67">
        <f t="shared" si="21"/>
        <v>3</v>
      </c>
      <c r="AV24" s="68">
        <f t="shared" si="22"/>
        <v>1</v>
      </c>
      <c r="AW24" s="68">
        <f t="shared" si="23"/>
        <v>0</v>
      </c>
      <c r="AX24" s="14">
        <f t="shared" si="37"/>
        <v>6</v>
      </c>
      <c r="AY24" s="67">
        <f t="shared" si="24"/>
        <v>7</v>
      </c>
      <c r="AZ24" s="69">
        <f t="shared" si="25"/>
        <v>0</v>
      </c>
      <c r="BA24" s="69">
        <f t="shared" si="26"/>
        <v>0</v>
      </c>
      <c r="BB24" s="69">
        <f t="shared" si="27"/>
        <v>-4</v>
      </c>
      <c r="BC24" s="67">
        <f t="shared" si="28"/>
        <v>-4</v>
      </c>
      <c r="BD24" s="70">
        <f t="shared" si="29"/>
        <v>-57.142857142857139</v>
      </c>
      <c r="BE24" s="70">
        <f t="shared" si="30"/>
        <v>-66.666666666666657</v>
      </c>
      <c r="BF24" s="71"/>
      <c r="BG24" s="71"/>
      <c r="BH24" s="71">
        <v>1</v>
      </c>
      <c r="BI24" s="54">
        <f t="shared" si="31"/>
        <v>1</v>
      </c>
      <c r="BJ24" s="18">
        <f t="shared" si="32"/>
        <v>2</v>
      </c>
      <c r="BK24" s="18">
        <v>1</v>
      </c>
      <c r="BL24" s="18">
        <f t="shared" si="33"/>
        <v>3</v>
      </c>
      <c r="BM24" s="18">
        <f t="shared" si="34"/>
        <v>-4</v>
      </c>
      <c r="BN24" s="18">
        <f t="shared" si="35"/>
        <v>-57.142857142857139</v>
      </c>
      <c r="BO24" s="73"/>
      <c r="BP24" s="55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>
        <v>1</v>
      </c>
      <c r="CV24" s="56">
        <f>BC24+CU24</f>
        <v>-3</v>
      </c>
      <c r="CW24" s="173">
        <f t="shared" si="36"/>
        <v>-42.857142857142854</v>
      </c>
      <c r="CX24" s="60"/>
      <c r="CY24" s="60"/>
      <c r="CZ24" s="60"/>
      <c r="DA24" s="60"/>
      <c r="DB24" s="60"/>
      <c r="DC24" s="75">
        <v>1</v>
      </c>
      <c r="DD24" s="60"/>
      <c r="DE24" s="75"/>
      <c r="DF24" s="60"/>
      <c r="DG24" s="60"/>
      <c r="DH24" s="60"/>
      <c r="DI24" s="60"/>
      <c r="DJ24" s="3"/>
      <c r="DK24" s="3">
        <v>1</v>
      </c>
      <c r="DL24" s="3"/>
      <c r="DM24" s="3">
        <v>2</v>
      </c>
      <c r="DN24" s="3">
        <v>3</v>
      </c>
      <c r="DO24" s="3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3"/>
      <c r="FE24" s="3"/>
    </row>
    <row r="25" spans="1:161" s="3" customFormat="1">
      <c r="A25" s="56">
        <v>7</v>
      </c>
      <c r="B25" s="58">
        <v>80030049</v>
      </c>
      <c r="C25" s="59" t="s">
        <v>161</v>
      </c>
      <c r="D25" s="75" t="s">
        <v>158</v>
      </c>
      <c r="E25" s="60" t="s">
        <v>153</v>
      </c>
      <c r="F25" s="60" t="s">
        <v>106</v>
      </c>
      <c r="G25" s="60" t="s">
        <v>107</v>
      </c>
      <c r="H25" s="60" t="s">
        <v>108</v>
      </c>
      <c r="I25" s="56">
        <v>57</v>
      </c>
      <c r="J25" s="56" t="s">
        <v>116</v>
      </c>
      <c r="K25" s="56" t="s">
        <v>110</v>
      </c>
      <c r="L25" s="61">
        <v>0</v>
      </c>
      <c r="M25" s="62">
        <f t="shared" si="4"/>
        <v>0</v>
      </c>
      <c r="N25" s="61">
        <v>0</v>
      </c>
      <c r="O25" s="62">
        <f t="shared" si="5"/>
        <v>0</v>
      </c>
      <c r="P25" s="61">
        <v>1</v>
      </c>
      <c r="Q25" s="62">
        <f t="shared" si="6"/>
        <v>1</v>
      </c>
      <c r="R25" s="61">
        <v>9</v>
      </c>
      <c r="S25" s="63">
        <f t="shared" si="7"/>
        <v>1</v>
      </c>
      <c r="T25" s="61">
        <v>6</v>
      </c>
      <c r="U25" s="63">
        <f t="shared" si="8"/>
        <v>1</v>
      </c>
      <c r="V25" s="61">
        <v>11</v>
      </c>
      <c r="W25" s="63">
        <f t="shared" si="9"/>
        <v>1</v>
      </c>
      <c r="X25" s="61">
        <v>3</v>
      </c>
      <c r="Y25" s="63">
        <f t="shared" si="10"/>
        <v>1</v>
      </c>
      <c r="Z25" s="61">
        <v>6</v>
      </c>
      <c r="AA25" s="63">
        <f t="shared" si="11"/>
        <v>1</v>
      </c>
      <c r="AB25" s="61">
        <v>7</v>
      </c>
      <c r="AC25" s="63">
        <f t="shared" si="12"/>
        <v>1</v>
      </c>
      <c r="AD25" s="64">
        <v>0</v>
      </c>
      <c r="AE25" s="65">
        <f t="shared" si="13"/>
        <v>0</v>
      </c>
      <c r="AF25" s="64">
        <v>0</v>
      </c>
      <c r="AG25" s="65">
        <f t="shared" si="14"/>
        <v>0</v>
      </c>
      <c r="AH25" s="64">
        <v>0</v>
      </c>
      <c r="AI25" s="65">
        <f t="shared" si="15"/>
        <v>0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43</v>
      </c>
      <c r="AQ25" s="66">
        <f t="shared" si="20"/>
        <v>7</v>
      </c>
      <c r="AR25" s="56">
        <v>1</v>
      </c>
      <c r="AS25" s="56"/>
      <c r="AT25" s="56">
        <v>2</v>
      </c>
      <c r="AU25" s="67">
        <f t="shared" si="21"/>
        <v>3</v>
      </c>
      <c r="AV25" s="68">
        <f t="shared" si="22"/>
        <v>1</v>
      </c>
      <c r="AW25" s="68">
        <f t="shared" si="23"/>
        <v>0</v>
      </c>
      <c r="AX25" s="14">
        <f t="shared" si="37"/>
        <v>6</v>
      </c>
      <c r="AY25" s="67">
        <f t="shared" si="24"/>
        <v>7</v>
      </c>
      <c r="AZ25" s="69">
        <f t="shared" si="25"/>
        <v>0</v>
      </c>
      <c r="BA25" s="69">
        <f t="shared" si="26"/>
        <v>0</v>
      </c>
      <c r="BB25" s="69">
        <f t="shared" si="27"/>
        <v>-4</v>
      </c>
      <c r="BC25" s="67">
        <f t="shared" si="28"/>
        <v>-4</v>
      </c>
      <c r="BD25" s="70">
        <f t="shared" si="29"/>
        <v>-57.142857142857139</v>
      </c>
      <c r="BE25" s="70">
        <f t="shared" si="30"/>
        <v>-66.666666666666657</v>
      </c>
      <c r="BF25" s="71"/>
      <c r="BG25" s="71"/>
      <c r="BH25" s="71">
        <v>2</v>
      </c>
      <c r="BI25" s="54">
        <f t="shared" si="31"/>
        <v>2</v>
      </c>
      <c r="BJ25" s="18">
        <f t="shared" si="32"/>
        <v>1</v>
      </c>
      <c r="BK25" s="18">
        <v>1</v>
      </c>
      <c r="BL25" s="18">
        <f t="shared" si="33"/>
        <v>2</v>
      </c>
      <c r="BM25" s="18">
        <f t="shared" si="34"/>
        <v>-5</v>
      </c>
      <c r="BN25" s="18">
        <f t="shared" si="35"/>
        <v>-71.428571428571431</v>
      </c>
      <c r="BO25" s="73"/>
      <c r="BP25" s="55"/>
      <c r="BQ25" s="74">
        <v>1</v>
      </c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>BC25+BQ25</f>
        <v>-3</v>
      </c>
      <c r="CW25" s="173">
        <f t="shared" si="36"/>
        <v>-42.857142857142854</v>
      </c>
      <c r="CX25" s="60"/>
      <c r="CY25" s="60"/>
      <c r="CZ25" s="60"/>
      <c r="DA25" s="60"/>
      <c r="DB25" s="60"/>
      <c r="DC25" s="75">
        <v>1</v>
      </c>
      <c r="DD25" s="60"/>
      <c r="DE25" s="75"/>
      <c r="DF25" s="60"/>
      <c r="DG25" s="60"/>
      <c r="DH25" s="60"/>
      <c r="DI25" s="60"/>
      <c r="DK25" s="3">
        <v>1</v>
      </c>
      <c r="DM25" s="3">
        <v>3</v>
      </c>
      <c r="DN25" s="3">
        <v>4</v>
      </c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</row>
    <row r="26" spans="1:161" s="3" customFormat="1">
      <c r="A26" s="56">
        <v>1</v>
      </c>
      <c r="B26" s="58">
        <v>80030144</v>
      </c>
      <c r="C26" s="59" t="s">
        <v>263</v>
      </c>
      <c r="D26" s="75" t="s">
        <v>258</v>
      </c>
      <c r="E26" s="60" t="s">
        <v>214</v>
      </c>
      <c r="F26" s="60" t="s">
        <v>106</v>
      </c>
      <c r="G26" s="60" t="s">
        <v>107</v>
      </c>
      <c r="H26" s="60" t="s">
        <v>108</v>
      </c>
      <c r="I26" s="56">
        <v>30</v>
      </c>
      <c r="J26" s="56" t="s">
        <v>116</v>
      </c>
      <c r="K26" s="56" t="s">
        <v>110</v>
      </c>
      <c r="L26" s="61">
        <v>0</v>
      </c>
      <c r="M26" s="62">
        <f t="shared" si="4"/>
        <v>0</v>
      </c>
      <c r="N26" s="61">
        <v>3</v>
      </c>
      <c r="O26" s="62">
        <f t="shared" si="5"/>
        <v>1</v>
      </c>
      <c r="P26" s="61">
        <v>6</v>
      </c>
      <c r="Q26" s="62">
        <f t="shared" si="6"/>
        <v>1</v>
      </c>
      <c r="R26" s="61">
        <v>4</v>
      </c>
      <c r="S26" s="63">
        <f t="shared" si="7"/>
        <v>1</v>
      </c>
      <c r="T26" s="61">
        <v>3</v>
      </c>
      <c r="U26" s="63">
        <f t="shared" si="8"/>
        <v>1</v>
      </c>
      <c r="V26" s="61">
        <v>10</v>
      </c>
      <c r="W26" s="63">
        <f t="shared" si="9"/>
        <v>1</v>
      </c>
      <c r="X26" s="61">
        <v>8</v>
      </c>
      <c r="Y26" s="63">
        <f t="shared" si="10"/>
        <v>1</v>
      </c>
      <c r="Z26" s="61">
        <v>1</v>
      </c>
      <c r="AA26" s="63">
        <f t="shared" si="11"/>
        <v>1</v>
      </c>
      <c r="AB26" s="61">
        <v>8</v>
      </c>
      <c r="AC26" s="63">
        <f t="shared" si="12"/>
        <v>1</v>
      </c>
      <c r="AD26" s="64">
        <v>0</v>
      </c>
      <c r="AE26" s="65">
        <f t="shared" si="13"/>
        <v>0</v>
      </c>
      <c r="AF26" s="64">
        <v>0</v>
      </c>
      <c r="AG26" s="65">
        <f t="shared" si="14"/>
        <v>0</v>
      </c>
      <c r="AH26" s="64">
        <v>0</v>
      </c>
      <c r="AI26" s="65">
        <f t="shared" si="15"/>
        <v>0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43</v>
      </c>
      <c r="AQ26" s="66">
        <f t="shared" si="20"/>
        <v>8</v>
      </c>
      <c r="AR26" s="56">
        <v>1</v>
      </c>
      <c r="AS26" s="56"/>
      <c r="AT26" s="56">
        <v>2</v>
      </c>
      <c r="AU26" s="67">
        <f t="shared" si="21"/>
        <v>3</v>
      </c>
      <c r="AV26" s="68">
        <f t="shared" si="22"/>
        <v>1</v>
      </c>
      <c r="AW26" s="68">
        <f t="shared" si="23"/>
        <v>0</v>
      </c>
      <c r="AX26" s="14">
        <f t="shared" si="37"/>
        <v>6</v>
      </c>
      <c r="AY26" s="67">
        <f t="shared" si="24"/>
        <v>7</v>
      </c>
      <c r="AZ26" s="69">
        <f t="shared" si="25"/>
        <v>0</v>
      </c>
      <c r="BA26" s="69">
        <f t="shared" si="26"/>
        <v>0</v>
      </c>
      <c r="BB26" s="69">
        <f t="shared" si="27"/>
        <v>-4</v>
      </c>
      <c r="BC26" s="67">
        <f t="shared" si="28"/>
        <v>-4</v>
      </c>
      <c r="BD26" s="70">
        <f t="shared" si="29"/>
        <v>-57.142857142857139</v>
      </c>
      <c r="BE26" s="70">
        <f t="shared" si="30"/>
        <v>-66.666666666666657</v>
      </c>
      <c r="BF26" s="71"/>
      <c r="BG26" s="71"/>
      <c r="BH26" s="71"/>
      <c r="BI26" s="54">
        <f t="shared" si="31"/>
        <v>0</v>
      </c>
      <c r="BJ26" s="18">
        <f t="shared" si="32"/>
        <v>3</v>
      </c>
      <c r="BK26" s="18"/>
      <c r="BL26" s="18">
        <f t="shared" si="33"/>
        <v>3</v>
      </c>
      <c r="BM26" s="18">
        <f t="shared" si="34"/>
        <v>-4</v>
      </c>
      <c r="BN26" s="18">
        <f t="shared" si="35"/>
        <v>-57.142857142857139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>
        <v>1</v>
      </c>
      <c r="CV26" s="56">
        <f>BC26+BQ26</f>
        <v>-4</v>
      </c>
      <c r="CW26" s="173">
        <f t="shared" si="36"/>
        <v>-57.142857142857139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1</v>
      </c>
      <c r="DN26" s="3">
        <v>2</v>
      </c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</row>
    <row r="27" spans="1:161" s="224" customFormat="1">
      <c r="A27" s="56">
        <v>14</v>
      </c>
      <c r="B27" s="58">
        <v>80030130</v>
      </c>
      <c r="C27" s="59" t="s">
        <v>251</v>
      </c>
      <c r="D27" s="75" t="s">
        <v>250</v>
      </c>
      <c r="E27" s="60" t="s">
        <v>214</v>
      </c>
      <c r="F27" s="60" t="s">
        <v>106</v>
      </c>
      <c r="G27" s="60" t="s">
        <v>107</v>
      </c>
      <c r="H27" s="60" t="s">
        <v>108</v>
      </c>
      <c r="I27" s="56">
        <v>15</v>
      </c>
      <c r="J27" s="56" t="s">
        <v>116</v>
      </c>
      <c r="K27" s="56" t="s">
        <v>110</v>
      </c>
      <c r="L27" s="61">
        <v>2</v>
      </c>
      <c r="M27" s="62">
        <f t="shared" si="4"/>
        <v>1</v>
      </c>
      <c r="N27" s="61">
        <v>5</v>
      </c>
      <c r="O27" s="62">
        <f t="shared" si="5"/>
        <v>1</v>
      </c>
      <c r="P27" s="61">
        <v>7</v>
      </c>
      <c r="Q27" s="62">
        <f t="shared" si="6"/>
        <v>1</v>
      </c>
      <c r="R27" s="61">
        <v>7</v>
      </c>
      <c r="S27" s="63">
        <f t="shared" si="7"/>
        <v>1</v>
      </c>
      <c r="T27" s="61">
        <v>3</v>
      </c>
      <c r="U27" s="63">
        <f t="shared" si="8"/>
        <v>1</v>
      </c>
      <c r="V27" s="61">
        <v>2</v>
      </c>
      <c r="W27" s="63">
        <f t="shared" si="9"/>
        <v>1</v>
      </c>
      <c r="X27" s="61">
        <v>4</v>
      </c>
      <c r="Y27" s="63">
        <f t="shared" si="10"/>
        <v>1</v>
      </c>
      <c r="Z27" s="61">
        <v>9</v>
      </c>
      <c r="AA27" s="63">
        <f t="shared" si="11"/>
        <v>1</v>
      </c>
      <c r="AB27" s="61">
        <v>4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43</v>
      </c>
      <c r="AQ27" s="66">
        <f t="shared" si="20"/>
        <v>9</v>
      </c>
      <c r="AR27" s="56">
        <v>1</v>
      </c>
      <c r="AS27" s="56"/>
      <c r="AT27" s="56">
        <v>2</v>
      </c>
      <c r="AU27" s="67">
        <f t="shared" si="21"/>
        <v>3</v>
      </c>
      <c r="AV27" s="68">
        <f t="shared" si="22"/>
        <v>1</v>
      </c>
      <c r="AW27" s="68">
        <f t="shared" si="23"/>
        <v>0</v>
      </c>
      <c r="AX27" s="14">
        <f t="shared" si="37"/>
        <v>6</v>
      </c>
      <c r="AY27" s="67">
        <f t="shared" si="24"/>
        <v>7</v>
      </c>
      <c r="AZ27" s="69">
        <f t="shared" si="25"/>
        <v>0</v>
      </c>
      <c r="BA27" s="69">
        <f t="shared" si="26"/>
        <v>0</v>
      </c>
      <c r="BB27" s="69">
        <f t="shared" si="27"/>
        <v>-4</v>
      </c>
      <c r="BC27" s="67">
        <f t="shared" si="28"/>
        <v>-4</v>
      </c>
      <c r="BD27" s="70">
        <f t="shared" si="29"/>
        <v>-57.142857142857139</v>
      </c>
      <c r="BE27" s="70">
        <f t="shared" si="30"/>
        <v>-66.666666666666657</v>
      </c>
      <c r="BF27" s="71"/>
      <c r="BG27" s="71"/>
      <c r="BH27" s="71">
        <v>1</v>
      </c>
      <c r="BI27" s="54">
        <f t="shared" si="31"/>
        <v>1</v>
      </c>
      <c r="BJ27" s="18">
        <f t="shared" si="32"/>
        <v>2</v>
      </c>
      <c r="BK27" s="18"/>
      <c r="BL27" s="18">
        <f t="shared" si="33"/>
        <v>2</v>
      </c>
      <c r="BM27" s="18">
        <f t="shared" si="34"/>
        <v>-5</v>
      </c>
      <c r="BN27" s="18">
        <f t="shared" si="35"/>
        <v>-71.428571428571431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>BC27+BQ27</f>
        <v>-4</v>
      </c>
      <c r="CW27" s="173">
        <f t="shared" si="36"/>
        <v>-57.142857142857139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J27" s="3"/>
      <c r="DK27" s="3">
        <v>1</v>
      </c>
      <c r="DL27" s="3"/>
      <c r="DM27" s="3">
        <v>3</v>
      </c>
      <c r="DN27" s="3">
        <v>4</v>
      </c>
      <c r="DO27" s="3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3"/>
      <c r="FE27" s="3"/>
    </row>
    <row r="28" spans="1:161" s="3" customFormat="1">
      <c r="A28" s="56">
        <v>22</v>
      </c>
      <c r="B28" s="58">
        <v>80030259</v>
      </c>
      <c r="C28" s="59" t="s">
        <v>386</v>
      </c>
      <c r="D28" s="75" t="s">
        <v>383</v>
      </c>
      <c r="E28" s="60" t="s">
        <v>373</v>
      </c>
      <c r="F28" s="60" t="s">
        <v>106</v>
      </c>
      <c r="G28" s="60" t="s">
        <v>107</v>
      </c>
      <c r="H28" s="60" t="s">
        <v>108</v>
      </c>
      <c r="I28" s="56">
        <v>55</v>
      </c>
      <c r="J28" s="56" t="s">
        <v>116</v>
      </c>
      <c r="K28" s="56" t="s">
        <v>110</v>
      </c>
      <c r="L28" s="61">
        <v>0</v>
      </c>
      <c r="M28" s="62">
        <f t="shared" si="4"/>
        <v>0</v>
      </c>
      <c r="N28" s="61">
        <v>4</v>
      </c>
      <c r="O28" s="62">
        <f t="shared" si="5"/>
        <v>1</v>
      </c>
      <c r="P28" s="61">
        <v>3</v>
      </c>
      <c r="Q28" s="62">
        <f t="shared" si="6"/>
        <v>1</v>
      </c>
      <c r="R28" s="61">
        <v>6</v>
      </c>
      <c r="S28" s="63">
        <f t="shared" si="7"/>
        <v>1</v>
      </c>
      <c r="T28" s="61">
        <v>2</v>
      </c>
      <c r="U28" s="63">
        <f t="shared" si="8"/>
        <v>1</v>
      </c>
      <c r="V28" s="61">
        <v>5</v>
      </c>
      <c r="W28" s="63">
        <f t="shared" si="9"/>
        <v>1</v>
      </c>
      <c r="X28" s="61">
        <v>9</v>
      </c>
      <c r="Y28" s="63">
        <f t="shared" si="10"/>
        <v>1</v>
      </c>
      <c r="Z28" s="61">
        <v>11</v>
      </c>
      <c r="AA28" s="63">
        <f t="shared" si="11"/>
        <v>1</v>
      </c>
      <c r="AB28" s="61">
        <v>2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42</v>
      </c>
      <c r="AQ28" s="66">
        <f t="shared" si="20"/>
        <v>8</v>
      </c>
      <c r="AR28" s="56">
        <v>1</v>
      </c>
      <c r="AS28" s="56"/>
      <c r="AT28" s="56">
        <v>2</v>
      </c>
      <c r="AU28" s="67">
        <f t="shared" si="21"/>
        <v>3</v>
      </c>
      <c r="AV28" s="68">
        <f t="shared" si="22"/>
        <v>1</v>
      </c>
      <c r="AW28" s="68">
        <f t="shared" si="23"/>
        <v>0</v>
      </c>
      <c r="AX28" s="14">
        <f t="shared" si="37"/>
        <v>6</v>
      </c>
      <c r="AY28" s="67">
        <f t="shared" si="24"/>
        <v>7</v>
      </c>
      <c r="AZ28" s="69">
        <f t="shared" si="25"/>
        <v>0</v>
      </c>
      <c r="BA28" s="69">
        <f t="shared" si="26"/>
        <v>0</v>
      </c>
      <c r="BB28" s="69">
        <f t="shared" si="27"/>
        <v>-4</v>
      </c>
      <c r="BC28" s="67">
        <f t="shared" si="28"/>
        <v>-4</v>
      </c>
      <c r="BD28" s="70">
        <f t="shared" si="29"/>
        <v>-57.142857142857139</v>
      </c>
      <c r="BE28" s="70">
        <f t="shared" si="30"/>
        <v>-66.666666666666657</v>
      </c>
      <c r="BF28" s="71"/>
      <c r="BG28" s="71"/>
      <c r="BH28" s="71"/>
      <c r="BI28" s="54">
        <f t="shared" si="31"/>
        <v>0</v>
      </c>
      <c r="BJ28" s="18">
        <f t="shared" si="32"/>
        <v>3</v>
      </c>
      <c r="BK28" s="18"/>
      <c r="BL28" s="18">
        <f t="shared" si="33"/>
        <v>3</v>
      </c>
      <c r="BM28" s="18">
        <f t="shared" si="34"/>
        <v>-4</v>
      </c>
      <c r="BN28" s="18">
        <f t="shared" si="35"/>
        <v>-57.142857142857139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>BC28+BQ28</f>
        <v>-4</v>
      </c>
      <c r="CW28" s="173">
        <f t="shared" si="36"/>
        <v>-57.142857142857139</v>
      </c>
      <c r="CX28" s="60"/>
      <c r="CY28" s="60"/>
      <c r="CZ28" s="60"/>
      <c r="DA28" s="60"/>
      <c r="DB28" s="60"/>
      <c r="DC28" s="75"/>
      <c r="DD28" s="60"/>
      <c r="DE28" s="75"/>
      <c r="DF28" s="60"/>
      <c r="DG28" s="60"/>
      <c r="DH28" s="60"/>
      <c r="DI28" s="60"/>
      <c r="DK28" s="3">
        <v>1</v>
      </c>
      <c r="DM28" s="3">
        <v>2</v>
      </c>
      <c r="DN28" s="3">
        <v>3</v>
      </c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</row>
    <row r="29" spans="1:161" s="224" customFormat="1">
      <c r="A29" s="56">
        <v>13</v>
      </c>
      <c r="B29" s="58">
        <v>80030127</v>
      </c>
      <c r="C29" s="59" t="s">
        <v>245</v>
      </c>
      <c r="D29" s="75" t="s">
        <v>246</v>
      </c>
      <c r="E29" s="60" t="s">
        <v>214</v>
      </c>
      <c r="F29" s="60" t="s">
        <v>106</v>
      </c>
      <c r="G29" s="60" t="s">
        <v>107</v>
      </c>
      <c r="H29" s="60" t="s">
        <v>108</v>
      </c>
      <c r="I29" s="56">
        <v>0</v>
      </c>
      <c r="J29" s="56" t="s">
        <v>116</v>
      </c>
      <c r="K29" s="56" t="s">
        <v>110</v>
      </c>
      <c r="L29" s="61">
        <v>2</v>
      </c>
      <c r="M29" s="62">
        <f t="shared" si="4"/>
        <v>1</v>
      </c>
      <c r="N29" s="61">
        <v>3</v>
      </c>
      <c r="O29" s="62">
        <f t="shared" si="5"/>
        <v>1</v>
      </c>
      <c r="P29" s="61">
        <v>6</v>
      </c>
      <c r="Q29" s="62">
        <f t="shared" si="6"/>
        <v>1</v>
      </c>
      <c r="R29" s="61">
        <v>7</v>
      </c>
      <c r="S29" s="63">
        <f t="shared" si="7"/>
        <v>1</v>
      </c>
      <c r="T29" s="61">
        <v>3</v>
      </c>
      <c r="U29" s="63">
        <f t="shared" si="8"/>
        <v>1</v>
      </c>
      <c r="V29" s="61">
        <v>8</v>
      </c>
      <c r="W29" s="63">
        <f t="shared" si="9"/>
        <v>1</v>
      </c>
      <c r="X29" s="61">
        <v>9</v>
      </c>
      <c r="Y29" s="63">
        <f t="shared" si="10"/>
        <v>1</v>
      </c>
      <c r="Z29" s="61">
        <v>0</v>
      </c>
      <c r="AA29" s="63">
        <f t="shared" si="11"/>
        <v>0</v>
      </c>
      <c r="AB29" s="61">
        <v>4</v>
      </c>
      <c r="AC29" s="63">
        <f t="shared" si="12"/>
        <v>1</v>
      </c>
      <c r="AD29" s="64">
        <v>0</v>
      </c>
      <c r="AE29" s="65">
        <f t="shared" si="13"/>
        <v>0</v>
      </c>
      <c r="AF29" s="64">
        <v>0</v>
      </c>
      <c r="AG29" s="65">
        <f t="shared" si="14"/>
        <v>0</v>
      </c>
      <c r="AH29" s="64">
        <v>0</v>
      </c>
      <c r="AI29" s="65">
        <f t="shared" si="15"/>
        <v>0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42</v>
      </c>
      <c r="AQ29" s="66">
        <f t="shared" si="20"/>
        <v>8</v>
      </c>
      <c r="AR29" s="56">
        <v>1</v>
      </c>
      <c r="AS29" s="56"/>
      <c r="AT29" s="56">
        <v>2</v>
      </c>
      <c r="AU29" s="67">
        <f t="shared" si="21"/>
        <v>3</v>
      </c>
      <c r="AV29" s="68">
        <f t="shared" si="22"/>
        <v>1</v>
      </c>
      <c r="AW29" s="68">
        <f t="shared" si="23"/>
        <v>0</v>
      </c>
      <c r="AX29" s="14">
        <f t="shared" si="37"/>
        <v>6</v>
      </c>
      <c r="AY29" s="67">
        <f t="shared" si="24"/>
        <v>7</v>
      </c>
      <c r="AZ29" s="69">
        <f t="shared" si="25"/>
        <v>0</v>
      </c>
      <c r="BA29" s="69">
        <f t="shared" si="26"/>
        <v>0</v>
      </c>
      <c r="BB29" s="69">
        <f t="shared" si="27"/>
        <v>-4</v>
      </c>
      <c r="BC29" s="67">
        <f t="shared" si="28"/>
        <v>-4</v>
      </c>
      <c r="BD29" s="70">
        <f t="shared" si="29"/>
        <v>-57.142857142857139</v>
      </c>
      <c r="BE29" s="70">
        <f t="shared" si="30"/>
        <v>-66.666666666666657</v>
      </c>
      <c r="BF29" s="71"/>
      <c r="BG29" s="71"/>
      <c r="BH29" s="71">
        <v>1</v>
      </c>
      <c r="BI29" s="54">
        <f t="shared" si="31"/>
        <v>1</v>
      </c>
      <c r="BJ29" s="18">
        <f t="shared" si="32"/>
        <v>2</v>
      </c>
      <c r="BK29" s="18">
        <v>1</v>
      </c>
      <c r="BL29" s="18">
        <f t="shared" si="33"/>
        <v>3</v>
      </c>
      <c r="BM29" s="18">
        <f t="shared" si="34"/>
        <v>-4</v>
      </c>
      <c r="BN29" s="18">
        <f t="shared" si="35"/>
        <v>-57.142857142857139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>
        <v>1</v>
      </c>
      <c r="CV29" s="56">
        <f>BC29+CU29</f>
        <v>-3</v>
      </c>
      <c r="CW29" s="173">
        <f t="shared" si="36"/>
        <v>-42.857142857142854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J29" s="3"/>
      <c r="DK29" s="3">
        <v>1</v>
      </c>
      <c r="DL29" s="3"/>
      <c r="DM29" s="3">
        <v>2</v>
      </c>
      <c r="DN29" s="3">
        <v>3</v>
      </c>
      <c r="DO29" s="3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3"/>
      <c r="FE29" s="3"/>
    </row>
    <row r="30" spans="1:161" s="3" customFormat="1">
      <c r="A30" s="56">
        <v>15</v>
      </c>
      <c r="B30" s="58">
        <v>80030198</v>
      </c>
      <c r="C30" s="59" t="s">
        <v>314</v>
      </c>
      <c r="D30" s="75" t="s">
        <v>315</v>
      </c>
      <c r="E30" s="60" t="s">
        <v>284</v>
      </c>
      <c r="F30" s="60" t="s">
        <v>106</v>
      </c>
      <c r="G30" s="60" t="s">
        <v>107</v>
      </c>
      <c r="H30" s="60" t="s">
        <v>108</v>
      </c>
      <c r="I30" s="56">
        <v>62</v>
      </c>
      <c r="J30" s="56" t="s">
        <v>116</v>
      </c>
      <c r="K30" s="56" t="s">
        <v>110</v>
      </c>
      <c r="L30" s="61">
        <v>5</v>
      </c>
      <c r="M30" s="62">
        <f t="shared" si="4"/>
        <v>1</v>
      </c>
      <c r="N30" s="61">
        <v>4</v>
      </c>
      <c r="O30" s="62">
        <f t="shared" si="5"/>
        <v>1</v>
      </c>
      <c r="P30" s="61">
        <v>3</v>
      </c>
      <c r="Q30" s="62">
        <f t="shared" si="6"/>
        <v>1</v>
      </c>
      <c r="R30" s="61">
        <v>6</v>
      </c>
      <c r="S30" s="63">
        <f t="shared" si="7"/>
        <v>1</v>
      </c>
      <c r="T30" s="61">
        <v>4</v>
      </c>
      <c r="U30" s="63">
        <f t="shared" si="8"/>
        <v>1</v>
      </c>
      <c r="V30" s="61">
        <v>6</v>
      </c>
      <c r="W30" s="63">
        <f t="shared" si="9"/>
        <v>1</v>
      </c>
      <c r="X30" s="61">
        <v>3</v>
      </c>
      <c r="Y30" s="63">
        <f t="shared" si="10"/>
        <v>1</v>
      </c>
      <c r="Z30" s="61">
        <v>11</v>
      </c>
      <c r="AA30" s="63">
        <f t="shared" si="11"/>
        <v>1</v>
      </c>
      <c r="AB30" s="61">
        <v>0</v>
      </c>
      <c r="AC30" s="63">
        <f t="shared" si="12"/>
        <v>0</v>
      </c>
      <c r="AD30" s="64">
        <v>0</v>
      </c>
      <c r="AE30" s="65">
        <f t="shared" si="13"/>
        <v>0</v>
      </c>
      <c r="AF30" s="64">
        <v>0</v>
      </c>
      <c r="AG30" s="65">
        <f t="shared" si="14"/>
        <v>0</v>
      </c>
      <c r="AH30" s="64">
        <v>0</v>
      </c>
      <c r="AI30" s="65">
        <f t="shared" si="15"/>
        <v>0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42</v>
      </c>
      <c r="AQ30" s="66">
        <f t="shared" si="20"/>
        <v>8</v>
      </c>
      <c r="AR30" s="56">
        <v>1</v>
      </c>
      <c r="AS30" s="56"/>
      <c r="AT30" s="56">
        <v>2</v>
      </c>
      <c r="AU30" s="67">
        <f t="shared" si="21"/>
        <v>3</v>
      </c>
      <c r="AV30" s="68">
        <f t="shared" si="22"/>
        <v>1</v>
      </c>
      <c r="AW30" s="68">
        <f t="shared" si="23"/>
        <v>0</v>
      </c>
      <c r="AX30" s="14">
        <f t="shared" si="37"/>
        <v>6</v>
      </c>
      <c r="AY30" s="67">
        <f t="shared" si="24"/>
        <v>7</v>
      </c>
      <c r="AZ30" s="69">
        <f t="shared" si="25"/>
        <v>0</v>
      </c>
      <c r="BA30" s="69">
        <f t="shared" si="26"/>
        <v>0</v>
      </c>
      <c r="BB30" s="69">
        <f t="shared" si="27"/>
        <v>-4</v>
      </c>
      <c r="BC30" s="67">
        <f t="shared" si="28"/>
        <v>-4</v>
      </c>
      <c r="BD30" s="70">
        <f t="shared" si="29"/>
        <v>-57.142857142857139</v>
      </c>
      <c r="BE30" s="70">
        <f t="shared" si="30"/>
        <v>-66.666666666666657</v>
      </c>
      <c r="BF30" s="71"/>
      <c r="BG30" s="71"/>
      <c r="BH30" s="71"/>
      <c r="BI30" s="54">
        <f t="shared" si="31"/>
        <v>0</v>
      </c>
      <c r="BJ30" s="18">
        <f t="shared" si="32"/>
        <v>3</v>
      </c>
      <c r="BK30" s="18"/>
      <c r="BL30" s="18">
        <f t="shared" si="33"/>
        <v>3</v>
      </c>
      <c r="BM30" s="18">
        <f t="shared" si="34"/>
        <v>-4</v>
      </c>
      <c r="BN30" s="18">
        <f t="shared" si="35"/>
        <v>-57.142857142857139</v>
      </c>
      <c r="BO30" s="73"/>
      <c r="BP30" s="55"/>
      <c r="BQ30" s="74">
        <v>1</v>
      </c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>BC30+BQ30</f>
        <v>-3</v>
      </c>
      <c r="CW30" s="173">
        <f t="shared" si="36"/>
        <v>-42.857142857142854</v>
      </c>
      <c r="CX30" s="60"/>
      <c r="CY30" s="60"/>
      <c r="CZ30" s="60"/>
      <c r="DA30" s="60"/>
      <c r="DB30" s="60"/>
      <c r="DC30" s="75"/>
      <c r="DD30" s="60"/>
      <c r="DE30" s="75"/>
      <c r="DF30" s="60"/>
      <c r="DG30" s="60"/>
      <c r="DH30" s="60"/>
      <c r="DI30" s="60"/>
      <c r="DK30" s="3">
        <v>1</v>
      </c>
      <c r="DM30" s="3">
        <v>2</v>
      </c>
      <c r="DN30" s="3">
        <v>3</v>
      </c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</row>
    <row r="31" spans="1:161" s="224" customFormat="1">
      <c r="A31" s="56">
        <v>4</v>
      </c>
      <c r="B31" s="58">
        <v>80030014</v>
      </c>
      <c r="C31" s="59" t="s">
        <v>126</v>
      </c>
      <c r="D31" s="75" t="s">
        <v>127</v>
      </c>
      <c r="E31" s="60" t="s">
        <v>105</v>
      </c>
      <c r="F31" s="60" t="s">
        <v>106</v>
      </c>
      <c r="G31" s="60" t="s">
        <v>107</v>
      </c>
      <c r="H31" s="60" t="s">
        <v>108</v>
      </c>
      <c r="I31" s="56">
        <v>1</v>
      </c>
      <c r="J31" s="56" t="s">
        <v>116</v>
      </c>
      <c r="K31" s="56" t="s">
        <v>110</v>
      </c>
      <c r="L31" s="61">
        <v>3</v>
      </c>
      <c r="M31" s="62">
        <f t="shared" si="4"/>
        <v>1</v>
      </c>
      <c r="N31" s="61">
        <v>2</v>
      </c>
      <c r="O31" s="62">
        <f t="shared" si="5"/>
        <v>1</v>
      </c>
      <c r="P31" s="61">
        <v>6</v>
      </c>
      <c r="Q31" s="62">
        <f t="shared" si="6"/>
        <v>1</v>
      </c>
      <c r="R31" s="61">
        <v>2</v>
      </c>
      <c r="S31" s="63">
        <f t="shared" si="7"/>
        <v>1</v>
      </c>
      <c r="T31" s="61">
        <v>6</v>
      </c>
      <c r="U31" s="63">
        <f t="shared" si="8"/>
        <v>1</v>
      </c>
      <c r="V31" s="61">
        <v>5</v>
      </c>
      <c r="W31" s="63">
        <f t="shared" si="9"/>
        <v>1</v>
      </c>
      <c r="X31" s="61">
        <v>4</v>
      </c>
      <c r="Y31" s="63">
        <f t="shared" si="10"/>
        <v>1</v>
      </c>
      <c r="Z31" s="61">
        <v>9</v>
      </c>
      <c r="AA31" s="63">
        <f t="shared" si="11"/>
        <v>1</v>
      </c>
      <c r="AB31" s="61">
        <v>4</v>
      </c>
      <c r="AC31" s="63">
        <f t="shared" si="12"/>
        <v>1</v>
      </c>
      <c r="AD31" s="64">
        <v>0</v>
      </c>
      <c r="AE31" s="65">
        <f t="shared" si="13"/>
        <v>0</v>
      </c>
      <c r="AF31" s="64">
        <v>0</v>
      </c>
      <c r="AG31" s="65">
        <f t="shared" si="14"/>
        <v>0</v>
      </c>
      <c r="AH31" s="64">
        <v>0</v>
      </c>
      <c r="AI31" s="65">
        <f t="shared" si="15"/>
        <v>0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41</v>
      </c>
      <c r="AQ31" s="66">
        <f t="shared" si="20"/>
        <v>9</v>
      </c>
      <c r="AR31" s="56">
        <v>1</v>
      </c>
      <c r="AS31" s="56"/>
      <c r="AT31" s="56">
        <v>2</v>
      </c>
      <c r="AU31" s="67">
        <f t="shared" si="21"/>
        <v>3</v>
      </c>
      <c r="AV31" s="68">
        <f t="shared" si="22"/>
        <v>1</v>
      </c>
      <c r="AW31" s="68">
        <f t="shared" si="23"/>
        <v>0</v>
      </c>
      <c r="AX31" s="14">
        <f t="shared" si="37"/>
        <v>6</v>
      </c>
      <c r="AY31" s="67">
        <f t="shared" si="24"/>
        <v>7</v>
      </c>
      <c r="AZ31" s="69">
        <f t="shared" si="25"/>
        <v>0</v>
      </c>
      <c r="BA31" s="69">
        <f t="shared" si="26"/>
        <v>0</v>
      </c>
      <c r="BB31" s="69">
        <f t="shared" si="27"/>
        <v>-4</v>
      </c>
      <c r="BC31" s="67">
        <f t="shared" si="28"/>
        <v>-4</v>
      </c>
      <c r="BD31" s="70">
        <f t="shared" si="29"/>
        <v>-57.142857142857139</v>
      </c>
      <c r="BE31" s="70">
        <f t="shared" si="30"/>
        <v>-66.666666666666657</v>
      </c>
      <c r="BF31" s="71"/>
      <c r="BG31" s="71"/>
      <c r="BH31" s="71"/>
      <c r="BI31" s="54">
        <f t="shared" si="31"/>
        <v>0</v>
      </c>
      <c r="BJ31" s="18">
        <f t="shared" si="32"/>
        <v>3</v>
      </c>
      <c r="BK31" s="18"/>
      <c r="BL31" s="18">
        <f t="shared" si="33"/>
        <v>3</v>
      </c>
      <c r="BM31" s="18">
        <f t="shared" si="34"/>
        <v>-4</v>
      </c>
      <c r="BN31" s="18">
        <f t="shared" si="35"/>
        <v>-57.142857142857139</v>
      </c>
      <c r="BO31" s="73"/>
      <c r="BP31" s="55"/>
      <c r="BQ31" s="74">
        <v>1</v>
      </c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60"/>
      <c r="CV31" s="56">
        <f>BC31+BQ31</f>
        <v>-3</v>
      </c>
      <c r="CW31" s="173">
        <f t="shared" si="36"/>
        <v>-42.857142857142854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J31" s="3"/>
      <c r="DK31" s="3">
        <v>1</v>
      </c>
      <c r="DL31" s="3"/>
      <c r="DM31" s="3">
        <v>2</v>
      </c>
      <c r="DN31" s="3">
        <v>3</v>
      </c>
      <c r="DO31" s="3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3"/>
      <c r="FE31" s="3"/>
    </row>
    <row r="32" spans="1:161" s="3" customFormat="1">
      <c r="A32" s="56">
        <v>21</v>
      </c>
      <c r="B32" s="58">
        <v>80030258</v>
      </c>
      <c r="C32" s="59" t="s">
        <v>385</v>
      </c>
      <c r="D32" s="75" t="s">
        <v>383</v>
      </c>
      <c r="E32" s="60" t="s">
        <v>373</v>
      </c>
      <c r="F32" s="60" t="s">
        <v>106</v>
      </c>
      <c r="G32" s="60" t="s">
        <v>107</v>
      </c>
      <c r="H32" s="60" t="s">
        <v>108</v>
      </c>
      <c r="I32" s="56">
        <v>50</v>
      </c>
      <c r="J32" s="56" t="s">
        <v>116</v>
      </c>
      <c r="K32" s="56" t="s">
        <v>110</v>
      </c>
      <c r="L32" s="61">
        <v>0</v>
      </c>
      <c r="M32" s="62">
        <f t="shared" si="4"/>
        <v>0</v>
      </c>
      <c r="N32" s="61">
        <v>6</v>
      </c>
      <c r="O32" s="62">
        <f t="shared" si="5"/>
        <v>1</v>
      </c>
      <c r="P32" s="61">
        <v>2</v>
      </c>
      <c r="Q32" s="62">
        <f t="shared" si="6"/>
        <v>1</v>
      </c>
      <c r="R32" s="61">
        <v>9</v>
      </c>
      <c r="S32" s="63">
        <f t="shared" si="7"/>
        <v>1</v>
      </c>
      <c r="T32" s="61">
        <v>3</v>
      </c>
      <c r="U32" s="63">
        <f t="shared" si="8"/>
        <v>1</v>
      </c>
      <c r="V32" s="61">
        <v>8</v>
      </c>
      <c r="W32" s="63">
        <f t="shared" si="9"/>
        <v>1</v>
      </c>
      <c r="X32" s="61">
        <v>6</v>
      </c>
      <c r="Y32" s="63">
        <f t="shared" si="10"/>
        <v>1</v>
      </c>
      <c r="Z32" s="61">
        <v>2</v>
      </c>
      <c r="AA32" s="63">
        <f t="shared" si="11"/>
        <v>1</v>
      </c>
      <c r="AB32" s="61">
        <v>5</v>
      </c>
      <c r="AC32" s="63">
        <f t="shared" si="12"/>
        <v>1</v>
      </c>
      <c r="AD32" s="64">
        <v>0</v>
      </c>
      <c r="AE32" s="65">
        <f t="shared" si="13"/>
        <v>0</v>
      </c>
      <c r="AF32" s="64">
        <v>0</v>
      </c>
      <c r="AG32" s="65">
        <f t="shared" si="14"/>
        <v>0</v>
      </c>
      <c r="AH32" s="64">
        <v>0</v>
      </c>
      <c r="AI32" s="65">
        <f t="shared" si="15"/>
        <v>0</v>
      </c>
      <c r="AJ32" s="64"/>
      <c r="AK32" s="65">
        <f t="shared" si="16"/>
        <v>0</v>
      </c>
      <c r="AL32" s="64"/>
      <c r="AM32" s="65">
        <f t="shared" si="17"/>
        <v>0</v>
      </c>
      <c r="AN32" s="64"/>
      <c r="AO32" s="65">
        <f t="shared" si="18"/>
        <v>0</v>
      </c>
      <c r="AP32" s="66">
        <f t="shared" si="19"/>
        <v>41</v>
      </c>
      <c r="AQ32" s="66">
        <f t="shared" si="20"/>
        <v>8</v>
      </c>
      <c r="AR32" s="56">
        <v>1</v>
      </c>
      <c r="AS32" s="56"/>
      <c r="AT32" s="56">
        <v>2</v>
      </c>
      <c r="AU32" s="67">
        <f t="shared" si="21"/>
        <v>3</v>
      </c>
      <c r="AV32" s="68">
        <f t="shared" si="22"/>
        <v>1</v>
      </c>
      <c r="AW32" s="68">
        <f t="shared" si="23"/>
        <v>0</v>
      </c>
      <c r="AX32" s="14">
        <f t="shared" si="37"/>
        <v>6</v>
      </c>
      <c r="AY32" s="67">
        <f t="shared" si="24"/>
        <v>7</v>
      </c>
      <c r="AZ32" s="69">
        <f t="shared" si="25"/>
        <v>0</v>
      </c>
      <c r="BA32" s="69">
        <f t="shared" si="26"/>
        <v>0</v>
      </c>
      <c r="BB32" s="69">
        <f t="shared" si="27"/>
        <v>-4</v>
      </c>
      <c r="BC32" s="67">
        <f t="shared" si="28"/>
        <v>-4</v>
      </c>
      <c r="BD32" s="70">
        <f t="shared" si="29"/>
        <v>-57.142857142857139</v>
      </c>
      <c r="BE32" s="70">
        <f t="shared" si="30"/>
        <v>-66.666666666666657</v>
      </c>
      <c r="BF32" s="71"/>
      <c r="BG32" s="71"/>
      <c r="BH32" s="71">
        <v>1</v>
      </c>
      <c r="BI32" s="54">
        <f t="shared" si="31"/>
        <v>1</v>
      </c>
      <c r="BJ32" s="18">
        <f t="shared" si="32"/>
        <v>2</v>
      </c>
      <c r="BK32" s="18">
        <v>1</v>
      </c>
      <c r="BL32" s="18">
        <f t="shared" si="33"/>
        <v>3</v>
      </c>
      <c r="BM32" s="18">
        <f t="shared" si="34"/>
        <v>-4</v>
      </c>
      <c r="BN32" s="18">
        <f t="shared" si="35"/>
        <v>-57.142857142857139</v>
      </c>
      <c r="BO32" s="73"/>
      <c r="BP32" s="55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>
        <v>1</v>
      </c>
      <c r="CV32" s="56">
        <f>BC32+CU32</f>
        <v>-3</v>
      </c>
      <c r="CW32" s="173">
        <f t="shared" si="36"/>
        <v>-42.857142857142854</v>
      </c>
      <c r="CX32" s="60"/>
      <c r="CY32" s="60"/>
      <c r="CZ32" s="60"/>
      <c r="DA32" s="60"/>
      <c r="DB32" s="60"/>
      <c r="DC32" s="75"/>
      <c r="DD32" s="60"/>
      <c r="DE32" s="75"/>
      <c r="DF32" s="60"/>
      <c r="DG32" s="60"/>
      <c r="DH32" s="60"/>
      <c r="DI32" s="60"/>
      <c r="DK32" s="3">
        <v>1</v>
      </c>
      <c r="DM32" s="3">
        <v>2</v>
      </c>
      <c r="DN32" s="3">
        <v>3</v>
      </c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</row>
    <row r="33" spans="1:161" s="224" customFormat="1">
      <c r="A33" s="56">
        <v>24</v>
      </c>
      <c r="B33" s="58">
        <v>80030082</v>
      </c>
      <c r="C33" s="59" t="s">
        <v>200</v>
      </c>
      <c r="D33" s="75" t="s">
        <v>197</v>
      </c>
      <c r="E33" s="60" t="s">
        <v>153</v>
      </c>
      <c r="F33" s="60" t="s">
        <v>106</v>
      </c>
      <c r="G33" s="60" t="s">
        <v>107</v>
      </c>
      <c r="H33" s="60" t="s">
        <v>108</v>
      </c>
      <c r="I33" s="56">
        <v>43</v>
      </c>
      <c r="J33" s="56" t="s">
        <v>116</v>
      </c>
      <c r="K33" s="56" t="s">
        <v>110</v>
      </c>
      <c r="L33" s="61">
        <v>0</v>
      </c>
      <c r="M33" s="62">
        <f t="shared" si="4"/>
        <v>0</v>
      </c>
      <c r="N33" s="61">
        <v>8</v>
      </c>
      <c r="O33" s="62">
        <f t="shared" si="5"/>
        <v>1</v>
      </c>
      <c r="P33" s="61">
        <v>13</v>
      </c>
      <c r="Q33" s="62">
        <f t="shared" si="6"/>
        <v>1</v>
      </c>
      <c r="R33" s="61">
        <v>15</v>
      </c>
      <c r="S33" s="63">
        <f t="shared" si="7"/>
        <v>1</v>
      </c>
      <c r="T33" s="61">
        <v>20</v>
      </c>
      <c r="U33" s="63">
        <f t="shared" si="8"/>
        <v>1</v>
      </c>
      <c r="V33" s="61">
        <v>20</v>
      </c>
      <c r="W33" s="63">
        <f t="shared" si="9"/>
        <v>1</v>
      </c>
      <c r="X33" s="61">
        <v>12</v>
      </c>
      <c r="Y33" s="63">
        <f t="shared" si="10"/>
        <v>1</v>
      </c>
      <c r="Z33" s="61">
        <v>7</v>
      </c>
      <c r="AA33" s="63">
        <f t="shared" si="11"/>
        <v>1</v>
      </c>
      <c r="AB33" s="61">
        <v>8</v>
      </c>
      <c r="AC33" s="63">
        <f t="shared" si="12"/>
        <v>1</v>
      </c>
      <c r="AD33" s="64">
        <v>0</v>
      </c>
      <c r="AE33" s="65">
        <f t="shared" si="13"/>
        <v>0</v>
      </c>
      <c r="AF33" s="64">
        <v>0</v>
      </c>
      <c r="AG33" s="65">
        <f t="shared" si="14"/>
        <v>0</v>
      </c>
      <c r="AH33" s="64">
        <v>0</v>
      </c>
      <c r="AI33" s="65">
        <f t="shared" si="15"/>
        <v>0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103</v>
      </c>
      <c r="AQ33" s="66">
        <f t="shared" si="20"/>
        <v>8</v>
      </c>
      <c r="AR33" s="56">
        <v>1</v>
      </c>
      <c r="AS33" s="56"/>
      <c r="AT33" s="56">
        <v>3</v>
      </c>
      <c r="AU33" s="67">
        <f t="shared" si="21"/>
        <v>4</v>
      </c>
      <c r="AV33" s="68">
        <f t="shared" si="22"/>
        <v>1</v>
      </c>
      <c r="AW33" s="68">
        <f t="shared" si="23"/>
        <v>0</v>
      </c>
      <c r="AX33" s="14">
        <f t="shared" si="37"/>
        <v>8</v>
      </c>
      <c r="AY33" s="67">
        <f t="shared" si="24"/>
        <v>9</v>
      </c>
      <c r="AZ33" s="69">
        <f t="shared" si="25"/>
        <v>0</v>
      </c>
      <c r="BA33" s="69">
        <f t="shared" si="26"/>
        <v>0</v>
      </c>
      <c r="BB33" s="69">
        <f t="shared" si="27"/>
        <v>-5</v>
      </c>
      <c r="BC33" s="67">
        <f t="shared" si="28"/>
        <v>-5</v>
      </c>
      <c r="BD33" s="70">
        <f t="shared" si="29"/>
        <v>-55.555555555555557</v>
      </c>
      <c r="BE33" s="70">
        <f t="shared" si="30"/>
        <v>-62.5</v>
      </c>
      <c r="BF33" s="71"/>
      <c r="BG33" s="71"/>
      <c r="BH33" s="71">
        <v>2</v>
      </c>
      <c r="BI33" s="54">
        <f t="shared" si="31"/>
        <v>2</v>
      </c>
      <c r="BJ33" s="18">
        <f t="shared" si="32"/>
        <v>2</v>
      </c>
      <c r="BK33" s="18"/>
      <c r="BL33" s="18">
        <f t="shared" si="33"/>
        <v>2</v>
      </c>
      <c r="BM33" s="18">
        <f t="shared" si="34"/>
        <v>-7</v>
      </c>
      <c r="BN33" s="18">
        <f t="shared" si="35"/>
        <v>-77.777777777777786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>
        <v>1</v>
      </c>
      <c r="CV33" s="56">
        <f>BC33+CU33</f>
        <v>-4</v>
      </c>
      <c r="CW33" s="173">
        <f t="shared" si="36"/>
        <v>-44.444444444444443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J33" s="3"/>
      <c r="DK33" s="3">
        <v>1</v>
      </c>
      <c r="DL33" s="3"/>
      <c r="DM33" s="3">
        <v>5</v>
      </c>
      <c r="DN33" s="3">
        <v>6</v>
      </c>
      <c r="DO33" s="3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3"/>
      <c r="FE33" s="3"/>
    </row>
    <row r="34" spans="1:161" s="3" customFormat="1">
      <c r="A34" s="56">
        <v>25</v>
      </c>
      <c r="B34" s="58">
        <v>80030147</v>
      </c>
      <c r="C34" s="59" t="s">
        <v>266</v>
      </c>
      <c r="D34" s="75" t="s">
        <v>258</v>
      </c>
      <c r="E34" s="60" t="s">
        <v>214</v>
      </c>
      <c r="F34" s="60" t="s">
        <v>106</v>
      </c>
      <c r="G34" s="60" t="s">
        <v>107</v>
      </c>
      <c r="H34" s="60" t="s">
        <v>108</v>
      </c>
      <c r="I34" s="56">
        <v>45</v>
      </c>
      <c r="J34" s="56" t="s">
        <v>116</v>
      </c>
      <c r="K34" s="56" t="s">
        <v>110</v>
      </c>
      <c r="L34" s="61">
        <v>9</v>
      </c>
      <c r="M34" s="62">
        <f t="shared" si="4"/>
        <v>1</v>
      </c>
      <c r="N34" s="61">
        <v>6</v>
      </c>
      <c r="O34" s="62">
        <f t="shared" si="5"/>
        <v>1</v>
      </c>
      <c r="P34" s="61">
        <v>11</v>
      </c>
      <c r="Q34" s="62">
        <f t="shared" si="6"/>
        <v>1</v>
      </c>
      <c r="R34" s="61">
        <v>12</v>
      </c>
      <c r="S34" s="63">
        <f t="shared" si="7"/>
        <v>1</v>
      </c>
      <c r="T34" s="61">
        <v>9</v>
      </c>
      <c r="U34" s="63">
        <f t="shared" si="8"/>
        <v>1</v>
      </c>
      <c r="V34" s="61">
        <v>8</v>
      </c>
      <c r="W34" s="63">
        <f t="shared" si="9"/>
        <v>1</v>
      </c>
      <c r="X34" s="61">
        <v>8</v>
      </c>
      <c r="Y34" s="63">
        <f t="shared" si="10"/>
        <v>1</v>
      </c>
      <c r="Z34" s="61">
        <v>16</v>
      </c>
      <c r="AA34" s="63">
        <f t="shared" si="11"/>
        <v>1</v>
      </c>
      <c r="AB34" s="61">
        <v>10</v>
      </c>
      <c r="AC34" s="63">
        <f t="shared" si="12"/>
        <v>1</v>
      </c>
      <c r="AD34" s="64">
        <v>0</v>
      </c>
      <c r="AE34" s="65">
        <f t="shared" si="13"/>
        <v>0</v>
      </c>
      <c r="AF34" s="64">
        <v>0</v>
      </c>
      <c r="AG34" s="65">
        <f t="shared" si="14"/>
        <v>0</v>
      </c>
      <c r="AH34" s="64">
        <v>0</v>
      </c>
      <c r="AI34" s="65">
        <f t="shared" si="15"/>
        <v>0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89</v>
      </c>
      <c r="AQ34" s="66">
        <f t="shared" si="20"/>
        <v>9</v>
      </c>
      <c r="AR34" s="56">
        <v>1</v>
      </c>
      <c r="AS34" s="56"/>
      <c r="AT34" s="56">
        <v>3</v>
      </c>
      <c r="AU34" s="67">
        <f t="shared" si="21"/>
        <v>4</v>
      </c>
      <c r="AV34" s="68">
        <f t="shared" si="22"/>
        <v>1</v>
      </c>
      <c r="AW34" s="68">
        <f t="shared" si="23"/>
        <v>0</v>
      </c>
      <c r="AX34" s="14">
        <f t="shared" si="37"/>
        <v>8</v>
      </c>
      <c r="AY34" s="67">
        <f t="shared" si="24"/>
        <v>9</v>
      </c>
      <c r="AZ34" s="69">
        <f t="shared" si="25"/>
        <v>0</v>
      </c>
      <c r="BA34" s="69">
        <f t="shared" si="26"/>
        <v>0</v>
      </c>
      <c r="BB34" s="69">
        <f t="shared" si="27"/>
        <v>-5</v>
      </c>
      <c r="BC34" s="67">
        <f t="shared" si="28"/>
        <v>-5</v>
      </c>
      <c r="BD34" s="70">
        <f t="shared" si="29"/>
        <v>-55.555555555555557</v>
      </c>
      <c r="BE34" s="70">
        <f t="shared" si="30"/>
        <v>-62.5</v>
      </c>
      <c r="BF34" s="71"/>
      <c r="BG34" s="71"/>
      <c r="BH34" s="71">
        <v>1</v>
      </c>
      <c r="BI34" s="54">
        <f t="shared" si="31"/>
        <v>1</v>
      </c>
      <c r="BJ34" s="18">
        <f t="shared" si="32"/>
        <v>3</v>
      </c>
      <c r="BK34" s="18">
        <v>1</v>
      </c>
      <c r="BL34" s="18">
        <f t="shared" si="33"/>
        <v>4</v>
      </c>
      <c r="BM34" s="18">
        <f t="shared" si="34"/>
        <v>-5</v>
      </c>
      <c r="BN34" s="18">
        <f t="shared" si="35"/>
        <v>-55.555555555555557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ref="CV34:CV46" si="38">BC34+BQ34</f>
        <v>-5</v>
      </c>
      <c r="CW34" s="173">
        <f t="shared" si="36"/>
        <v>-55.555555555555557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M34" s="3">
        <v>3</v>
      </c>
      <c r="DN34" s="3">
        <v>4</v>
      </c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</row>
    <row r="35" spans="1:161" s="224" customFormat="1">
      <c r="A35" s="56">
        <v>26</v>
      </c>
      <c r="B35" s="58">
        <v>80030271</v>
      </c>
      <c r="C35" s="59" t="s">
        <v>395</v>
      </c>
      <c r="D35" s="75" t="s">
        <v>276</v>
      </c>
      <c r="E35" s="60" t="s">
        <v>214</v>
      </c>
      <c r="F35" s="60" t="s">
        <v>106</v>
      </c>
      <c r="G35" s="60" t="s">
        <v>107</v>
      </c>
      <c r="H35" s="60" t="s">
        <v>108</v>
      </c>
      <c r="I35" s="56">
        <v>31</v>
      </c>
      <c r="J35" s="56" t="s">
        <v>116</v>
      </c>
      <c r="K35" s="56" t="s">
        <v>110</v>
      </c>
      <c r="L35" s="61">
        <v>5</v>
      </c>
      <c r="M35" s="62">
        <f t="shared" si="4"/>
        <v>1</v>
      </c>
      <c r="N35" s="61">
        <v>6</v>
      </c>
      <c r="O35" s="62">
        <f t="shared" si="5"/>
        <v>1</v>
      </c>
      <c r="P35" s="61">
        <v>12</v>
      </c>
      <c r="Q35" s="62">
        <f t="shared" si="6"/>
        <v>1</v>
      </c>
      <c r="R35" s="61">
        <v>13</v>
      </c>
      <c r="S35" s="63">
        <f t="shared" si="7"/>
        <v>1</v>
      </c>
      <c r="T35" s="61">
        <v>9</v>
      </c>
      <c r="U35" s="63">
        <f t="shared" si="8"/>
        <v>1</v>
      </c>
      <c r="V35" s="61">
        <v>13</v>
      </c>
      <c r="W35" s="63">
        <f t="shared" si="9"/>
        <v>1</v>
      </c>
      <c r="X35" s="61">
        <v>11</v>
      </c>
      <c r="Y35" s="63">
        <f t="shared" si="10"/>
        <v>1</v>
      </c>
      <c r="Z35" s="61">
        <v>7</v>
      </c>
      <c r="AA35" s="63">
        <f t="shared" si="11"/>
        <v>1</v>
      </c>
      <c r="AB35" s="61">
        <v>8</v>
      </c>
      <c r="AC35" s="63">
        <f t="shared" si="12"/>
        <v>1</v>
      </c>
      <c r="AD35" s="64">
        <v>0</v>
      </c>
      <c r="AE35" s="65">
        <f t="shared" si="13"/>
        <v>0</v>
      </c>
      <c r="AF35" s="64">
        <v>0</v>
      </c>
      <c r="AG35" s="65">
        <f t="shared" si="14"/>
        <v>0</v>
      </c>
      <c r="AH35" s="64">
        <v>0</v>
      </c>
      <c r="AI35" s="65">
        <f t="shared" si="15"/>
        <v>0</v>
      </c>
      <c r="AJ35" s="64"/>
      <c r="AK35" s="65">
        <f t="shared" si="16"/>
        <v>0</v>
      </c>
      <c r="AL35" s="64"/>
      <c r="AM35" s="65">
        <f t="shared" si="17"/>
        <v>0</v>
      </c>
      <c r="AN35" s="64"/>
      <c r="AO35" s="65">
        <f t="shared" si="18"/>
        <v>0</v>
      </c>
      <c r="AP35" s="66">
        <f t="shared" si="19"/>
        <v>84</v>
      </c>
      <c r="AQ35" s="66">
        <f t="shared" si="20"/>
        <v>9</v>
      </c>
      <c r="AR35" s="56">
        <v>1</v>
      </c>
      <c r="AS35" s="56"/>
      <c r="AT35" s="56">
        <v>3</v>
      </c>
      <c r="AU35" s="67">
        <f t="shared" si="21"/>
        <v>4</v>
      </c>
      <c r="AV35" s="68">
        <f t="shared" si="22"/>
        <v>1</v>
      </c>
      <c r="AW35" s="68">
        <f t="shared" si="23"/>
        <v>0</v>
      </c>
      <c r="AX35" s="14">
        <f t="shared" si="37"/>
        <v>8</v>
      </c>
      <c r="AY35" s="67">
        <f t="shared" si="24"/>
        <v>9</v>
      </c>
      <c r="AZ35" s="69">
        <f t="shared" si="25"/>
        <v>0</v>
      </c>
      <c r="BA35" s="69">
        <f t="shared" si="26"/>
        <v>0</v>
      </c>
      <c r="BB35" s="69">
        <f t="shared" si="27"/>
        <v>-5</v>
      </c>
      <c r="BC35" s="67">
        <f t="shared" si="28"/>
        <v>-5</v>
      </c>
      <c r="BD35" s="70">
        <f t="shared" si="29"/>
        <v>-55.555555555555557</v>
      </c>
      <c r="BE35" s="70">
        <f t="shared" si="30"/>
        <v>-62.5</v>
      </c>
      <c r="BF35" s="71"/>
      <c r="BG35" s="71"/>
      <c r="BH35" s="71">
        <v>1</v>
      </c>
      <c r="BI35" s="54">
        <f t="shared" si="31"/>
        <v>1</v>
      </c>
      <c r="BJ35" s="18">
        <f t="shared" si="32"/>
        <v>3</v>
      </c>
      <c r="BK35" s="18"/>
      <c r="BL35" s="18">
        <f t="shared" si="33"/>
        <v>3</v>
      </c>
      <c r="BM35" s="18">
        <f t="shared" si="34"/>
        <v>-6</v>
      </c>
      <c r="BN35" s="18">
        <f t="shared" si="35"/>
        <v>-66.666666666666657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/>
      <c r="CV35" s="56">
        <f t="shared" si="38"/>
        <v>-5</v>
      </c>
      <c r="CW35" s="173">
        <f t="shared" si="36"/>
        <v>-55.555555555555557</v>
      </c>
      <c r="CX35" s="60"/>
      <c r="CY35" s="60"/>
      <c r="CZ35" s="60"/>
      <c r="DA35" s="60"/>
      <c r="DB35" s="60"/>
      <c r="DC35" s="75"/>
      <c r="DD35" s="60"/>
      <c r="DE35" s="75"/>
      <c r="DF35" s="60"/>
      <c r="DG35" s="60"/>
      <c r="DH35" s="60"/>
      <c r="DI35" s="60"/>
      <c r="DJ35" s="3"/>
      <c r="DK35" s="3">
        <v>1</v>
      </c>
      <c r="DL35" s="3"/>
      <c r="DM35" s="3">
        <v>4</v>
      </c>
      <c r="DN35" s="3">
        <v>5</v>
      </c>
      <c r="DO35" s="3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3"/>
      <c r="FE35" s="3"/>
    </row>
    <row r="36" spans="1:161" s="224" customFormat="1">
      <c r="A36" s="56">
        <v>2</v>
      </c>
      <c r="B36" s="58">
        <v>80030150</v>
      </c>
      <c r="C36" s="59" t="s">
        <v>269</v>
      </c>
      <c r="D36" s="75" t="s">
        <v>268</v>
      </c>
      <c r="E36" s="60" t="s">
        <v>214</v>
      </c>
      <c r="F36" s="60" t="s">
        <v>106</v>
      </c>
      <c r="G36" s="60" t="s">
        <v>107</v>
      </c>
      <c r="H36" s="60" t="s">
        <v>108</v>
      </c>
      <c r="I36" s="56">
        <v>40</v>
      </c>
      <c r="J36" s="56" t="s">
        <v>116</v>
      </c>
      <c r="K36" s="56" t="s">
        <v>110</v>
      </c>
      <c r="L36" s="61">
        <v>0</v>
      </c>
      <c r="M36" s="62">
        <f t="shared" si="4"/>
        <v>0</v>
      </c>
      <c r="N36" s="61">
        <v>13</v>
      </c>
      <c r="O36" s="62">
        <f t="shared" si="5"/>
        <v>1</v>
      </c>
      <c r="P36" s="61">
        <v>7</v>
      </c>
      <c r="Q36" s="62">
        <f t="shared" si="6"/>
        <v>1</v>
      </c>
      <c r="R36" s="61">
        <v>6</v>
      </c>
      <c r="S36" s="63">
        <f t="shared" si="7"/>
        <v>1</v>
      </c>
      <c r="T36" s="61">
        <v>11</v>
      </c>
      <c r="U36" s="63">
        <f t="shared" si="8"/>
        <v>1</v>
      </c>
      <c r="V36" s="61">
        <v>13</v>
      </c>
      <c r="W36" s="63">
        <f t="shared" si="9"/>
        <v>1</v>
      </c>
      <c r="X36" s="61">
        <v>11</v>
      </c>
      <c r="Y36" s="63">
        <f t="shared" si="10"/>
        <v>1</v>
      </c>
      <c r="Z36" s="61">
        <v>9</v>
      </c>
      <c r="AA36" s="63">
        <f t="shared" si="11"/>
        <v>1</v>
      </c>
      <c r="AB36" s="61">
        <v>13</v>
      </c>
      <c r="AC36" s="63">
        <f t="shared" si="12"/>
        <v>1</v>
      </c>
      <c r="AD36" s="64">
        <v>0</v>
      </c>
      <c r="AE36" s="65">
        <f t="shared" si="13"/>
        <v>0</v>
      </c>
      <c r="AF36" s="64">
        <v>0</v>
      </c>
      <c r="AG36" s="65">
        <f t="shared" si="14"/>
        <v>0</v>
      </c>
      <c r="AH36" s="64">
        <v>0</v>
      </c>
      <c r="AI36" s="65">
        <f t="shared" si="15"/>
        <v>0</v>
      </c>
      <c r="AJ36" s="64"/>
      <c r="AK36" s="65">
        <f t="shared" si="16"/>
        <v>0</v>
      </c>
      <c r="AL36" s="64"/>
      <c r="AM36" s="65">
        <f t="shared" si="17"/>
        <v>0</v>
      </c>
      <c r="AN36" s="64"/>
      <c r="AO36" s="65">
        <f t="shared" si="18"/>
        <v>0</v>
      </c>
      <c r="AP36" s="66">
        <f t="shared" si="19"/>
        <v>83</v>
      </c>
      <c r="AQ36" s="66">
        <f t="shared" si="20"/>
        <v>8</v>
      </c>
      <c r="AR36" s="56">
        <v>1</v>
      </c>
      <c r="AS36" s="56"/>
      <c r="AT36" s="56">
        <v>3</v>
      </c>
      <c r="AU36" s="67">
        <f t="shared" si="21"/>
        <v>4</v>
      </c>
      <c r="AV36" s="68">
        <f t="shared" si="22"/>
        <v>1</v>
      </c>
      <c r="AW36" s="68">
        <f t="shared" si="23"/>
        <v>0</v>
      </c>
      <c r="AX36" s="14">
        <f t="shared" si="37"/>
        <v>8</v>
      </c>
      <c r="AY36" s="67">
        <f t="shared" si="24"/>
        <v>9</v>
      </c>
      <c r="AZ36" s="69">
        <f t="shared" si="25"/>
        <v>0</v>
      </c>
      <c r="BA36" s="69">
        <f t="shared" si="26"/>
        <v>0</v>
      </c>
      <c r="BB36" s="69">
        <f t="shared" si="27"/>
        <v>-5</v>
      </c>
      <c r="BC36" s="67">
        <f t="shared" si="28"/>
        <v>-5</v>
      </c>
      <c r="BD36" s="70">
        <f t="shared" si="29"/>
        <v>-55.555555555555557</v>
      </c>
      <c r="BE36" s="70">
        <f t="shared" si="30"/>
        <v>-62.5</v>
      </c>
      <c r="BF36" s="71"/>
      <c r="BG36" s="71"/>
      <c r="BH36" s="71"/>
      <c r="BI36" s="54">
        <f t="shared" si="31"/>
        <v>0</v>
      </c>
      <c r="BJ36" s="18">
        <f t="shared" si="32"/>
        <v>4</v>
      </c>
      <c r="BK36" s="18"/>
      <c r="BL36" s="18">
        <f t="shared" si="33"/>
        <v>4</v>
      </c>
      <c r="BM36" s="18">
        <f t="shared" si="34"/>
        <v>-5</v>
      </c>
      <c r="BN36" s="18">
        <f t="shared" si="35"/>
        <v>-55.555555555555557</v>
      </c>
      <c r="BO36" s="73"/>
      <c r="BP36" s="55"/>
      <c r="BQ36" s="74">
        <v>1</v>
      </c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si="38"/>
        <v>-4</v>
      </c>
      <c r="CW36" s="173">
        <f t="shared" si="36"/>
        <v>-44.444444444444443</v>
      </c>
      <c r="CX36" s="60"/>
      <c r="CY36" s="60"/>
      <c r="CZ36" s="60"/>
      <c r="DA36" s="60"/>
      <c r="DB36" s="60"/>
      <c r="DC36" s="75">
        <v>1</v>
      </c>
      <c r="DD36" s="60"/>
      <c r="DE36" s="75"/>
      <c r="DF36" s="60"/>
      <c r="DG36" s="60"/>
      <c r="DH36" s="60"/>
      <c r="DI36" s="60"/>
      <c r="DJ36" s="3"/>
      <c r="DK36" s="3">
        <v>1</v>
      </c>
      <c r="DL36" s="3"/>
      <c r="DM36" s="3">
        <v>2</v>
      </c>
      <c r="DN36" s="3">
        <v>3</v>
      </c>
      <c r="DO36" s="3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3"/>
      <c r="FE36" s="3"/>
    </row>
    <row r="37" spans="1:161" s="3" customFormat="1">
      <c r="A37" s="226">
        <v>28</v>
      </c>
      <c r="B37" s="227">
        <v>80030186</v>
      </c>
      <c r="C37" s="228" t="s">
        <v>304</v>
      </c>
      <c r="D37" s="229" t="s">
        <v>284</v>
      </c>
      <c r="E37" s="229" t="s">
        <v>284</v>
      </c>
      <c r="F37" s="229" t="s">
        <v>106</v>
      </c>
      <c r="G37" s="229" t="s">
        <v>107</v>
      </c>
      <c r="H37" s="229" t="s">
        <v>108</v>
      </c>
      <c r="I37" s="226">
        <v>40</v>
      </c>
      <c r="J37" s="226" t="s">
        <v>116</v>
      </c>
      <c r="K37" s="226" t="s">
        <v>110</v>
      </c>
      <c r="L37" s="230">
        <v>12</v>
      </c>
      <c r="M37" s="231">
        <f t="shared" si="4"/>
        <v>1</v>
      </c>
      <c r="N37" s="230">
        <v>11</v>
      </c>
      <c r="O37" s="231">
        <f t="shared" si="5"/>
        <v>1</v>
      </c>
      <c r="P37" s="230">
        <v>15</v>
      </c>
      <c r="Q37" s="231">
        <f t="shared" si="6"/>
        <v>1</v>
      </c>
      <c r="R37" s="230">
        <v>11</v>
      </c>
      <c r="S37" s="231">
        <f t="shared" si="7"/>
        <v>1</v>
      </c>
      <c r="T37" s="230">
        <v>8</v>
      </c>
      <c r="U37" s="231">
        <f t="shared" si="8"/>
        <v>1</v>
      </c>
      <c r="V37" s="230">
        <v>17</v>
      </c>
      <c r="W37" s="231">
        <f t="shared" si="9"/>
        <v>1</v>
      </c>
      <c r="X37" s="230">
        <v>20</v>
      </c>
      <c r="Y37" s="231">
        <f t="shared" si="10"/>
        <v>1</v>
      </c>
      <c r="Z37" s="230">
        <v>16</v>
      </c>
      <c r="AA37" s="231">
        <f t="shared" si="11"/>
        <v>1</v>
      </c>
      <c r="AB37" s="230">
        <v>18</v>
      </c>
      <c r="AC37" s="231">
        <f t="shared" si="12"/>
        <v>1</v>
      </c>
      <c r="AD37" s="232">
        <v>0</v>
      </c>
      <c r="AE37" s="231">
        <f t="shared" si="13"/>
        <v>0</v>
      </c>
      <c r="AF37" s="232">
        <v>0</v>
      </c>
      <c r="AG37" s="231">
        <f t="shared" si="14"/>
        <v>0</v>
      </c>
      <c r="AH37" s="232">
        <v>0</v>
      </c>
      <c r="AI37" s="231">
        <f t="shared" si="15"/>
        <v>0</v>
      </c>
      <c r="AJ37" s="232"/>
      <c r="AK37" s="231">
        <f t="shared" si="16"/>
        <v>0</v>
      </c>
      <c r="AL37" s="232"/>
      <c r="AM37" s="231">
        <f t="shared" si="17"/>
        <v>0</v>
      </c>
      <c r="AN37" s="232"/>
      <c r="AO37" s="231">
        <f t="shared" si="18"/>
        <v>0</v>
      </c>
      <c r="AP37" s="226">
        <f t="shared" si="19"/>
        <v>128</v>
      </c>
      <c r="AQ37" s="226">
        <f t="shared" si="20"/>
        <v>9</v>
      </c>
      <c r="AR37" s="226">
        <v>1</v>
      </c>
      <c r="AS37" s="226"/>
      <c r="AT37" s="226">
        <v>5</v>
      </c>
      <c r="AU37" s="226">
        <f t="shared" si="21"/>
        <v>6</v>
      </c>
      <c r="AV37" s="233">
        <f t="shared" si="22"/>
        <v>1</v>
      </c>
      <c r="AW37" s="233">
        <f t="shared" si="23"/>
        <v>1</v>
      </c>
      <c r="AX37" s="234">
        <f t="shared" si="37"/>
        <v>11</v>
      </c>
      <c r="AY37" s="226">
        <f t="shared" si="24"/>
        <v>13</v>
      </c>
      <c r="AZ37" s="226">
        <f t="shared" si="25"/>
        <v>0</v>
      </c>
      <c r="BA37" s="226">
        <f t="shared" si="26"/>
        <v>-1</v>
      </c>
      <c r="BB37" s="226">
        <f t="shared" si="27"/>
        <v>-6</v>
      </c>
      <c r="BC37" s="226">
        <f t="shared" si="28"/>
        <v>-7</v>
      </c>
      <c r="BD37" s="235">
        <f t="shared" si="29"/>
        <v>-53.846153846153847</v>
      </c>
      <c r="BE37" s="235">
        <f t="shared" si="30"/>
        <v>-54.54545454545454</v>
      </c>
      <c r="BF37" s="236"/>
      <c r="BG37" s="236"/>
      <c r="BH37" s="236">
        <v>1</v>
      </c>
      <c r="BI37" s="237">
        <f t="shared" si="31"/>
        <v>1</v>
      </c>
      <c r="BJ37" s="226">
        <f t="shared" si="32"/>
        <v>5</v>
      </c>
      <c r="BK37" s="226"/>
      <c r="BL37" s="226">
        <f t="shared" si="33"/>
        <v>5</v>
      </c>
      <c r="BM37" s="226">
        <f t="shared" si="34"/>
        <v>-8</v>
      </c>
      <c r="BN37" s="226">
        <f t="shared" si="35"/>
        <v>-61.53846153846154</v>
      </c>
      <c r="BO37" s="235"/>
      <c r="BP37" s="238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9"/>
      <c r="CV37" s="226">
        <f t="shared" si="38"/>
        <v>-7</v>
      </c>
      <c r="CW37" s="239">
        <f t="shared" si="36"/>
        <v>-53.846153846153847</v>
      </c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40"/>
      <c r="DK37" s="240">
        <v>1</v>
      </c>
      <c r="DL37" s="240"/>
      <c r="DM37" s="240">
        <v>6</v>
      </c>
      <c r="DN37" s="240">
        <v>7</v>
      </c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0"/>
      <c r="ER37" s="240"/>
      <c r="ES37" s="240"/>
      <c r="ET37" s="240"/>
      <c r="EU37" s="240"/>
      <c r="EV37" s="240"/>
      <c r="EW37" s="240"/>
      <c r="EX37" s="240"/>
      <c r="EY37" s="240"/>
      <c r="EZ37" s="240"/>
      <c r="FA37" s="240"/>
      <c r="FB37" s="240"/>
      <c r="FC37" s="240"/>
      <c r="FD37" s="240"/>
      <c r="FE37" s="240"/>
    </row>
    <row r="38" spans="1:161" s="85" customFormat="1">
      <c r="A38" s="226">
        <v>27</v>
      </c>
      <c r="B38" s="227">
        <v>80030008</v>
      </c>
      <c r="C38" s="228" t="s">
        <v>119</v>
      </c>
      <c r="D38" s="229" t="s">
        <v>120</v>
      </c>
      <c r="E38" s="229" t="s">
        <v>105</v>
      </c>
      <c r="F38" s="229" t="s">
        <v>106</v>
      </c>
      <c r="G38" s="229" t="s">
        <v>107</v>
      </c>
      <c r="H38" s="229" t="s">
        <v>108</v>
      </c>
      <c r="I38" s="226">
        <v>22</v>
      </c>
      <c r="J38" s="226" t="s">
        <v>116</v>
      </c>
      <c r="K38" s="226" t="s">
        <v>110</v>
      </c>
      <c r="L38" s="230">
        <v>10</v>
      </c>
      <c r="M38" s="231">
        <f t="shared" si="4"/>
        <v>1</v>
      </c>
      <c r="N38" s="230">
        <v>13</v>
      </c>
      <c r="O38" s="231">
        <f t="shared" si="5"/>
        <v>1</v>
      </c>
      <c r="P38" s="230">
        <v>13</v>
      </c>
      <c r="Q38" s="231">
        <f t="shared" si="6"/>
        <v>1</v>
      </c>
      <c r="R38" s="230">
        <v>11</v>
      </c>
      <c r="S38" s="231">
        <f t="shared" si="7"/>
        <v>1</v>
      </c>
      <c r="T38" s="230">
        <v>19</v>
      </c>
      <c r="U38" s="231">
        <f t="shared" si="8"/>
        <v>1</v>
      </c>
      <c r="V38" s="230">
        <v>18</v>
      </c>
      <c r="W38" s="231">
        <f t="shared" si="9"/>
        <v>1</v>
      </c>
      <c r="X38" s="230">
        <v>13</v>
      </c>
      <c r="Y38" s="231">
        <f t="shared" si="10"/>
        <v>1</v>
      </c>
      <c r="Z38" s="230">
        <v>12</v>
      </c>
      <c r="AA38" s="231">
        <f t="shared" si="11"/>
        <v>1</v>
      </c>
      <c r="AB38" s="230">
        <v>15</v>
      </c>
      <c r="AC38" s="231">
        <f t="shared" si="12"/>
        <v>1</v>
      </c>
      <c r="AD38" s="232">
        <v>0</v>
      </c>
      <c r="AE38" s="231">
        <f t="shared" si="13"/>
        <v>0</v>
      </c>
      <c r="AF38" s="232">
        <v>0</v>
      </c>
      <c r="AG38" s="231">
        <f t="shared" si="14"/>
        <v>0</v>
      </c>
      <c r="AH38" s="232">
        <v>0</v>
      </c>
      <c r="AI38" s="231">
        <f t="shared" si="15"/>
        <v>0</v>
      </c>
      <c r="AJ38" s="232"/>
      <c r="AK38" s="231">
        <f t="shared" si="16"/>
        <v>0</v>
      </c>
      <c r="AL38" s="232"/>
      <c r="AM38" s="231">
        <f t="shared" si="17"/>
        <v>0</v>
      </c>
      <c r="AN38" s="232"/>
      <c r="AO38" s="231">
        <f t="shared" si="18"/>
        <v>0</v>
      </c>
      <c r="AP38" s="226">
        <f t="shared" si="19"/>
        <v>124</v>
      </c>
      <c r="AQ38" s="226">
        <f t="shared" si="20"/>
        <v>9</v>
      </c>
      <c r="AR38" s="226">
        <v>1</v>
      </c>
      <c r="AS38" s="226"/>
      <c r="AT38" s="226">
        <v>5</v>
      </c>
      <c r="AU38" s="226">
        <f t="shared" si="21"/>
        <v>6</v>
      </c>
      <c r="AV38" s="233">
        <f t="shared" si="22"/>
        <v>1</v>
      </c>
      <c r="AW38" s="233">
        <f t="shared" si="23"/>
        <v>1</v>
      </c>
      <c r="AX38" s="234">
        <f t="shared" si="37"/>
        <v>11</v>
      </c>
      <c r="AY38" s="226">
        <f t="shared" si="24"/>
        <v>13</v>
      </c>
      <c r="AZ38" s="226">
        <f t="shared" si="25"/>
        <v>0</v>
      </c>
      <c r="BA38" s="226">
        <f t="shared" si="26"/>
        <v>-1</v>
      </c>
      <c r="BB38" s="226">
        <f t="shared" si="27"/>
        <v>-6</v>
      </c>
      <c r="BC38" s="226">
        <f t="shared" si="28"/>
        <v>-7</v>
      </c>
      <c r="BD38" s="235">
        <f t="shared" si="29"/>
        <v>-53.846153846153847</v>
      </c>
      <c r="BE38" s="235">
        <f t="shared" si="30"/>
        <v>-54.54545454545454</v>
      </c>
      <c r="BF38" s="236"/>
      <c r="BG38" s="236"/>
      <c r="BH38" s="236"/>
      <c r="BI38" s="237">
        <f t="shared" si="31"/>
        <v>0</v>
      </c>
      <c r="BJ38" s="226">
        <f t="shared" si="32"/>
        <v>6</v>
      </c>
      <c r="BK38" s="226"/>
      <c r="BL38" s="226">
        <f t="shared" si="33"/>
        <v>6</v>
      </c>
      <c r="BM38" s="226">
        <f t="shared" si="34"/>
        <v>-7</v>
      </c>
      <c r="BN38" s="226">
        <f t="shared" si="35"/>
        <v>-53.846153846153847</v>
      </c>
      <c r="BO38" s="235"/>
      <c r="BP38" s="238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9"/>
      <c r="CV38" s="226">
        <f t="shared" si="38"/>
        <v>-7</v>
      </c>
      <c r="CW38" s="239">
        <f t="shared" si="36"/>
        <v>-53.846153846153847</v>
      </c>
      <c r="CX38" s="229"/>
      <c r="CY38" s="229"/>
      <c r="CZ38" s="229"/>
      <c r="DA38" s="229"/>
      <c r="DB38" s="229"/>
      <c r="DC38" s="229">
        <v>1</v>
      </c>
      <c r="DD38" s="229"/>
      <c r="DE38" s="229"/>
      <c r="DF38" s="229"/>
      <c r="DG38" s="229"/>
      <c r="DH38" s="229"/>
      <c r="DI38" s="229"/>
      <c r="DJ38" s="240"/>
      <c r="DK38" s="240">
        <v>1</v>
      </c>
      <c r="DL38" s="240"/>
      <c r="DM38" s="240">
        <v>5</v>
      </c>
      <c r="DN38" s="240">
        <v>6</v>
      </c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</row>
    <row r="39" spans="1:161" s="3" customFormat="1">
      <c r="A39" s="56">
        <v>31</v>
      </c>
      <c r="B39" s="58">
        <v>80030098</v>
      </c>
      <c r="C39" s="59" t="s">
        <v>219</v>
      </c>
      <c r="D39" s="75" t="s">
        <v>218</v>
      </c>
      <c r="E39" s="60" t="s">
        <v>214</v>
      </c>
      <c r="F39" s="60" t="s">
        <v>106</v>
      </c>
      <c r="G39" s="60" t="s">
        <v>107</v>
      </c>
      <c r="H39" s="60" t="s">
        <v>112</v>
      </c>
      <c r="I39" s="56">
        <v>55</v>
      </c>
      <c r="J39" s="56" t="s">
        <v>109</v>
      </c>
      <c r="K39" s="56" t="s">
        <v>110</v>
      </c>
      <c r="L39" s="61">
        <v>0</v>
      </c>
      <c r="M39" s="62">
        <f t="shared" si="4"/>
        <v>0</v>
      </c>
      <c r="N39" s="61">
        <v>4</v>
      </c>
      <c r="O39" s="62">
        <f t="shared" si="5"/>
        <v>1</v>
      </c>
      <c r="P39" s="61">
        <v>2</v>
      </c>
      <c r="Q39" s="62">
        <f t="shared" si="6"/>
        <v>1</v>
      </c>
      <c r="R39" s="61">
        <v>0</v>
      </c>
      <c r="S39" s="63">
        <f t="shared" si="7"/>
        <v>0</v>
      </c>
      <c r="T39" s="61">
        <v>3</v>
      </c>
      <c r="U39" s="63">
        <f t="shared" si="8"/>
        <v>1</v>
      </c>
      <c r="V39" s="61">
        <v>9</v>
      </c>
      <c r="W39" s="63">
        <f t="shared" si="9"/>
        <v>1</v>
      </c>
      <c r="X39" s="61">
        <v>11</v>
      </c>
      <c r="Y39" s="63">
        <f t="shared" si="10"/>
        <v>1</v>
      </c>
      <c r="Z39" s="61">
        <v>8</v>
      </c>
      <c r="AA39" s="63">
        <f t="shared" si="11"/>
        <v>1</v>
      </c>
      <c r="AB39" s="61">
        <v>5</v>
      </c>
      <c r="AC39" s="63">
        <f t="shared" si="12"/>
        <v>1</v>
      </c>
      <c r="AD39" s="64">
        <v>4</v>
      </c>
      <c r="AE39" s="65">
        <f t="shared" si="13"/>
        <v>1</v>
      </c>
      <c r="AF39" s="64">
        <v>12</v>
      </c>
      <c r="AG39" s="65">
        <f t="shared" si="14"/>
        <v>1</v>
      </c>
      <c r="AH39" s="64">
        <v>7</v>
      </c>
      <c r="AI39" s="65">
        <f t="shared" si="15"/>
        <v>1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65</v>
      </c>
      <c r="AQ39" s="66">
        <f t="shared" si="20"/>
        <v>10</v>
      </c>
      <c r="AR39" s="56">
        <v>1</v>
      </c>
      <c r="AS39" s="56"/>
      <c r="AT39" s="56">
        <v>5</v>
      </c>
      <c r="AU39" s="67">
        <f t="shared" si="21"/>
        <v>6</v>
      </c>
      <c r="AV39" s="68">
        <f t="shared" si="22"/>
        <v>1</v>
      </c>
      <c r="AW39" s="68">
        <f t="shared" si="23"/>
        <v>0</v>
      </c>
      <c r="AX39" s="14">
        <f t="shared" si="37"/>
        <v>11</v>
      </c>
      <c r="AY39" s="67">
        <f t="shared" si="24"/>
        <v>12</v>
      </c>
      <c r="AZ39" s="69">
        <f t="shared" si="25"/>
        <v>0</v>
      </c>
      <c r="BA39" s="69">
        <f t="shared" si="26"/>
        <v>0</v>
      </c>
      <c r="BB39" s="69">
        <f t="shared" si="27"/>
        <v>-6</v>
      </c>
      <c r="BC39" s="67">
        <f t="shared" si="28"/>
        <v>-6</v>
      </c>
      <c r="BD39" s="70">
        <f t="shared" si="29"/>
        <v>-50</v>
      </c>
      <c r="BE39" s="70">
        <f t="shared" si="30"/>
        <v>-54.54545454545454</v>
      </c>
      <c r="BF39" s="71"/>
      <c r="BG39" s="71"/>
      <c r="BH39" s="71"/>
      <c r="BI39" s="54">
        <f t="shared" si="31"/>
        <v>0</v>
      </c>
      <c r="BJ39" s="18">
        <f t="shared" si="32"/>
        <v>6</v>
      </c>
      <c r="BK39" s="18"/>
      <c r="BL39" s="18">
        <f t="shared" si="33"/>
        <v>6</v>
      </c>
      <c r="BM39" s="18">
        <f t="shared" si="34"/>
        <v>-6</v>
      </c>
      <c r="BN39" s="18">
        <f t="shared" si="35"/>
        <v>-50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/>
      <c r="CV39" s="56">
        <f t="shared" si="38"/>
        <v>-6</v>
      </c>
      <c r="CW39" s="173">
        <f t="shared" si="36"/>
        <v>-50</v>
      </c>
      <c r="CX39" s="60"/>
      <c r="CY39" s="60"/>
      <c r="CZ39" s="60"/>
      <c r="DA39" s="60"/>
      <c r="DB39" s="60"/>
      <c r="DC39" s="75"/>
      <c r="DD39" s="60"/>
      <c r="DE39" s="75"/>
      <c r="DF39" s="60"/>
      <c r="DG39" s="60"/>
      <c r="DH39" s="60"/>
      <c r="DI39" s="60"/>
      <c r="DK39" s="3">
        <v>1</v>
      </c>
      <c r="DM39" s="3">
        <v>5</v>
      </c>
      <c r="DN39" s="3">
        <v>6</v>
      </c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</row>
    <row r="40" spans="1:161" s="3" customFormat="1">
      <c r="A40" s="56">
        <v>29</v>
      </c>
      <c r="B40" s="58">
        <v>80030059</v>
      </c>
      <c r="C40" s="59" t="s">
        <v>173</v>
      </c>
      <c r="D40" s="75" t="s">
        <v>171</v>
      </c>
      <c r="E40" s="60" t="s">
        <v>153</v>
      </c>
      <c r="F40" s="60" t="s">
        <v>106</v>
      </c>
      <c r="G40" s="60" t="s">
        <v>107</v>
      </c>
      <c r="H40" s="60" t="s">
        <v>112</v>
      </c>
      <c r="I40" s="56">
        <v>50</v>
      </c>
      <c r="J40" s="56" t="s">
        <v>116</v>
      </c>
      <c r="K40" s="56" t="s">
        <v>110</v>
      </c>
      <c r="L40" s="61">
        <v>0</v>
      </c>
      <c r="M40" s="62">
        <f t="shared" si="4"/>
        <v>0</v>
      </c>
      <c r="N40" s="61">
        <v>8</v>
      </c>
      <c r="O40" s="62">
        <f t="shared" si="5"/>
        <v>1</v>
      </c>
      <c r="P40" s="61">
        <v>9</v>
      </c>
      <c r="Q40" s="62">
        <f t="shared" si="6"/>
        <v>1</v>
      </c>
      <c r="R40" s="61">
        <v>3</v>
      </c>
      <c r="S40" s="63">
        <f t="shared" si="7"/>
        <v>1</v>
      </c>
      <c r="T40" s="61">
        <v>5</v>
      </c>
      <c r="U40" s="63">
        <f t="shared" si="8"/>
        <v>1</v>
      </c>
      <c r="V40" s="61">
        <v>5</v>
      </c>
      <c r="W40" s="63">
        <f t="shared" si="9"/>
        <v>1</v>
      </c>
      <c r="X40" s="61">
        <v>1</v>
      </c>
      <c r="Y40" s="63">
        <f t="shared" si="10"/>
        <v>1</v>
      </c>
      <c r="Z40" s="61">
        <v>5</v>
      </c>
      <c r="AA40" s="63">
        <f t="shared" si="11"/>
        <v>1</v>
      </c>
      <c r="AB40" s="61">
        <v>9</v>
      </c>
      <c r="AC40" s="63">
        <f t="shared" si="12"/>
        <v>1</v>
      </c>
      <c r="AD40" s="64">
        <v>4</v>
      </c>
      <c r="AE40" s="65">
        <f t="shared" si="13"/>
        <v>1</v>
      </c>
      <c r="AF40" s="64">
        <v>1</v>
      </c>
      <c r="AG40" s="65">
        <f t="shared" si="14"/>
        <v>1</v>
      </c>
      <c r="AH40" s="64">
        <v>9</v>
      </c>
      <c r="AI40" s="65">
        <f t="shared" si="15"/>
        <v>1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59</v>
      </c>
      <c r="AQ40" s="66">
        <f t="shared" si="20"/>
        <v>11</v>
      </c>
      <c r="AR40" s="56">
        <v>1</v>
      </c>
      <c r="AS40" s="56"/>
      <c r="AT40" s="56">
        <v>5</v>
      </c>
      <c r="AU40" s="67">
        <f t="shared" si="21"/>
        <v>6</v>
      </c>
      <c r="AV40" s="68">
        <f t="shared" si="22"/>
        <v>1</v>
      </c>
      <c r="AW40" s="68">
        <f t="shared" si="23"/>
        <v>0</v>
      </c>
      <c r="AX40" s="14">
        <f t="shared" si="37"/>
        <v>11</v>
      </c>
      <c r="AY40" s="67">
        <f t="shared" si="24"/>
        <v>12</v>
      </c>
      <c r="AZ40" s="69">
        <f t="shared" si="25"/>
        <v>0</v>
      </c>
      <c r="BA40" s="69">
        <f t="shared" si="26"/>
        <v>0</v>
      </c>
      <c r="BB40" s="69">
        <f t="shared" si="27"/>
        <v>-6</v>
      </c>
      <c r="BC40" s="67">
        <f t="shared" si="28"/>
        <v>-6</v>
      </c>
      <c r="BD40" s="70">
        <f t="shared" si="29"/>
        <v>-50</v>
      </c>
      <c r="BE40" s="70">
        <f t="shared" si="30"/>
        <v>-54.54545454545454</v>
      </c>
      <c r="BF40" s="71"/>
      <c r="BG40" s="71"/>
      <c r="BH40" s="71"/>
      <c r="BI40" s="54">
        <f t="shared" si="31"/>
        <v>0</v>
      </c>
      <c r="BJ40" s="18">
        <f t="shared" si="32"/>
        <v>6</v>
      </c>
      <c r="BK40" s="18"/>
      <c r="BL40" s="18">
        <f t="shared" si="33"/>
        <v>6</v>
      </c>
      <c r="BM40" s="18">
        <f t="shared" si="34"/>
        <v>-6</v>
      </c>
      <c r="BN40" s="18">
        <f t="shared" si="35"/>
        <v>-50</v>
      </c>
      <c r="BO40" s="73"/>
      <c r="BP40" s="55"/>
      <c r="BQ40" s="74">
        <v>1</v>
      </c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/>
      <c r="CV40" s="56">
        <f t="shared" si="38"/>
        <v>-5</v>
      </c>
      <c r="CW40" s="173">
        <f t="shared" si="36"/>
        <v>-41.666666666666671</v>
      </c>
      <c r="CX40" s="60"/>
      <c r="CY40" s="60"/>
      <c r="CZ40" s="60"/>
      <c r="DA40" s="60"/>
      <c r="DB40" s="60"/>
      <c r="DC40" s="75"/>
      <c r="DD40" s="60"/>
      <c r="DE40" s="75"/>
      <c r="DF40" s="60"/>
      <c r="DG40" s="60"/>
      <c r="DH40" s="60"/>
      <c r="DI40" s="60"/>
      <c r="DK40" s="3">
        <v>1</v>
      </c>
      <c r="DM40" s="3">
        <v>5</v>
      </c>
      <c r="DN40" s="3">
        <v>6</v>
      </c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</row>
    <row r="41" spans="1:161" s="224" customFormat="1">
      <c r="A41" s="226">
        <v>30</v>
      </c>
      <c r="B41" s="227">
        <v>80030065</v>
      </c>
      <c r="C41" s="228" t="s">
        <v>180</v>
      </c>
      <c r="D41" s="229" t="s">
        <v>175</v>
      </c>
      <c r="E41" s="229" t="s">
        <v>153</v>
      </c>
      <c r="F41" s="229" t="s">
        <v>106</v>
      </c>
      <c r="G41" s="229" t="s">
        <v>107</v>
      </c>
      <c r="H41" s="229" t="s">
        <v>108</v>
      </c>
      <c r="I41" s="226">
        <v>40</v>
      </c>
      <c r="J41" s="226" t="s">
        <v>116</v>
      </c>
      <c r="K41" s="226" t="s">
        <v>113</v>
      </c>
      <c r="L41" s="230">
        <v>0</v>
      </c>
      <c r="M41" s="231">
        <f t="shared" si="4"/>
        <v>0</v>
      </c>
      <c r="N41" s="230">
        <v>17</v>
      </c>
      <c r="O41" s="231">
        <f t="shared" si="5"/>
        <v>1</v>
      </c>
      <c r="P41" s="230">
        <v>20</v>
      </c>
      <c r="Q41" s="231">
        <f t="shared" si="6"/>
        <v>1</v>
      </c>
      <c r="R41" s="230">
        <v>13</v>
      </c>
      <c r="S41" s="231">
        <f t="shared" si="7"/>
        <v>1</v>
      </c>
      <c r="T41" s="230">
        <v>13</v>
      </c>
      <c r="U41" s="231">
        <f t="shared" si="8"/>
        <v>1</v>
      </c>
      <c r="V41" s="230">
        <v>14</v>
      </c>
      <c r="W41" s="231">
        <f t="shared" si="9"/>
        <v>1</v>
      </c>
      <c r="X41" s="230">
        <v>16</v>
      </c>
      <c r="Y41" s="231">
        <f t="shared" si="10"/>
        <v>1</v>
      </c>
      <c r="Z41" s="230">
        <v>14</v>
      </c>
      <c r="AA41" s="231">
        <f t="shared" si="11"/>
        <v>1</v>
      </c>
      <c r="AB41" s="230">
        <v>17</v>
      </c>
      <c r="AC41" s="231">
        <f t="shared" si="12"/>
        <v>1</v>
      </c>
      <c r="AD41" s="232">
        <v>0</v>
      </c>
      <c r="AE41" s="231">
        <f t="shared" si="13"/>
        <v>0</v>
      </c>
      <c r="AF41" s="232">
        <v>0</v>
      </c>
      <c r="AG41" s="231">
        <f t="shared" si="14"/>
        <v>0</v>
      </c>
      <c r="AH41" s="232">
        <v>0</v>
      </c>
      <c r="AI41" s="231">
        <f t="shared" si="15"/>
        <v>0</v>
      </c>
      <c r="AJ41" s="232"/>
      <c r="AK41" s="231">
        <f t="shared" si="16"/>
        <v>0</v>
      </c>
      <c r="AL41" s="232"/>
      <c r="AM41" s="231">
        <f t="shared" si="17"/>
        <v>0</v>
      </c>
      <c r="AN41" s="232"/>
      <c r="AO41" s="231">
        <f t="shared" si="18"/>
        <v>0</v>
      </c>
      <c r="AP41" s="226">
        <f t="shared" si="19"/>
        <v>124</v>
      </c>
      <c r="AQ41" s="226">
        <f t="shared" si="20"/>
        <v>8</v>
      </c>
      <c r="AR41" s="226">
        <v>1</v>
      </c>
      <c r="AS41" s="226"/>
      <c r="AT41" s="226">
        <v>5</v>
      </c>
      <c r="AU41" s="226">
        <f t="shared" si="21"/>
        <v>6</v>
      </c>
      <c r="AV41" s="233">
        <f t="shared" si="22"/>
        <v>1</v>
      </c>
      <c r="AW41" s="233">
        <f t="shared" si="23"/>
        <v>1</v>
      </c>
      <c r="AX41" s="234">
        <f t="shared" si="37"/>
        <v>10</v>
      </c>
      <c r="AY41" s="226">
        <f t="shared" si="24"/>
        <v>12</v>
      </c>
      <c r="AZ41" s="226">
        <f t="shared" si="25"/>
        <v>0</v>
      </c>
      <c r="BA41" s="226">
        <f t="shared" si="26"/>
        <v>-1</v>
      </c>
      <c r="BB41" s="226">
        <f t="shared" si="27"/>
        <v>-5</v>
      </c>
      <c r="BC41" s="226">
        <f t="shared" si="28"/>
        <v>-6</v>
      </c>
      <c r="BD41" s="235">
        <f t="shared" si="29"/>
        <v>-50</v>
      </c>
      <c r="BE41" s="235">
        <f t="shared" si="30"/>
        <v>-50</v>
      </c>
      <c r="BF41" s="236">
        <v>1</v>
      </c>
      <c r="BG41" s="236"/>
      <c r="BH41" s="236"/>
      <c r="BI41" s="237">
        <f t="shared" si="31"/>
        <v>1</v>
      </c>
      <c r="BJ41" s="226">
        <f t="shared" si="32"/>
        <v>5</v>
      </c>
      <c r="BK41" s="226">
        <v>1</v>
      </c>
      <c r="BL41" s="226">
        <f t="shared" si="33"/>
        <v>6</v>
      </c>
      <c r="BM41" s="226">
        <f t="shared" si="34"/>
        <v>-6</v>
      </c>
      <c r="BN41" s="226">
        <f t="shared" si="35"/>
        <v>-50</v>
      </c>
      <c r="BO41" s="235"/>
      <c r="BP41" s="238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9"/>
      <c r="CV41" s="226">
        <f t="shared" si="38"/>
        <v>-6</v>
      </c>
      <c r="CW41" s="239">
        <f t="shared" si="36"/>
        <v>-50</v>
      </c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40"/>
      <c r="DK41" s="240">
        <v>1</v>
      </c>
      <c r="DL41" s="240"/>
      <c r="DM41" s="240">
        <v>5</v>
      </c>
      <c r="DN41" s="240">
        <v>6</v>
      </c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</row>
    <row r="42" spans="1:161" s="224" customFormat="1">
      <c r="A42" s="56">
        <v>43</v>
      </c>
      <c r="B42" s="58">
        <v>80030228</v>
      </c>
      <c r="C42" s="59" t="s">
        <v>347</v>
      </c>
      <c r="D42" s="75" t="s">
        <v>348</v>
      </c>
      <c r="E42" s="60" t="s">
        <v>324</v>
      </c>
      <c r="F42" s="60" t="s">
        <v>106</v>
      </c>
      <c r="G42" s="60" t="s">
        <v>107</v>
      </c>
      <c r="H42" s="60" t="s">
        <v>108</v>
      </c>
      <c r="I42" s="56">
        <v>35</v>
      </c>
      <c r="J42" s="56" t="s">
        <v>116</v>
      </c>
      <c r="K42" s="56" t="s">
        <v>113</v>
      </c>
      <c r="L42" s="61">
        <v>0</v>
      </c>
      <c r="M42" s="62">
        <f t="shared" si="4"/>
        <v>0</v>
      </c>
      <c r="N42" s="61">
        <v>10</v>
      </c>
      <c r="O42" s="62">
        <f t="shared" si="5"/>
        <v>1</v>
      </c>
      <c r="P42" s="61">
        <v>15</v>
      </c>
      <c r="Q42" s="62">
        <f t="shared" si="6"/>
        <v>1</v>
      </c>
      <c r="R42" s="61">
        <v>18</v>
      </c>
      <c r="S42" s="63">
        <f t="shared" si="7"/>
        <v>1</v>
      </c>
      <c r="T42" s="61">
        <v>14</v>
      </c>
      <c r="U42" s="63">
        <f t="shared" si="8"/>
        <v>1</v>
      </c>
      <c r="V42" s="61">
        <v>18</v>
      </c>
      <c r="W42" s="63">
        <f t="shared" si="9"/>
        <v>1</v>
      </c>
      <c r="X42" s="61">
        <v>13</v>
      </c>
      <c r="Y42" s="63">
        <f t="shared" si="10"/>
        <v>1</v>
      </c>
      <c r="Z42" s="61">
        <v>11</v>
      </c>
      <c r="AA42" s="63">
        <f t="shared" si="11"/>
        <v>1</v>
      </c>
      <c r="AB42" s="61">
        <v>8</v>
      </c>
      <c r="AC42" s="63">
        <f t="shared" si="12"/>
        <v>1</v>
      </c>
      <c r="AD42" s="64">
        <v>0</v>
      </c>
      <c r="AE42" s="65">
        <f t="shared" si="13"/>
        <v>0</v>
      </c>
      <c r="AF42" s="64">
        <v>0</v>
      </c>
      <c r="AG42" s="65">
        <f t="shared" si="14"/>
        <v>0</v>
      </c>
      <c r="AH42" s="64">
        <v>0</v>
      </c>
      <c r="AI42" s="65">
        <f t="shared" si="15"/>
        <v>0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107</v>
      </c>
      <c r="AQ42" s="66">
        <f t="shared" si="20"/>
        <v>8</v>
      </c>
      <c r="AR42" s="56">
        <v>1</v>
      </c>
      <c r="AS42" s="56"/>
      <c r="AT42" s="56">
        <v>4</v>
      </c>
      <c r="AU42" s="67">
        <f t="shared" si="21"/>
        <v>5</v>
      </c>
      <c r="AV42" s="68">
        <f t="shared" si="22"/>
        <v>1</v>
      </c>
      <c r="AW42" s="68">
        <f t="shared" si="23"/>
        <v>0</v>
      </c>
      <c r="AX42" s="14">
        <f t="shared" si="37"/>
        <v>8</v>
      </c>
      <c r="AY42" s="67">
        <f t="shared" si="24"/>
        <v>9</v>
      </c>
      <c r="AZ42" s="69">
        <f t="shared" si="25"/>
        <v>0</v>
      </c>
      <c r="BA42" s="69">
        <f t="shared" si="26"/>
        <v>0</v>
      </c>
      <c r="BB42" s="69">
        <f t="shared" si="27"/>
        <v>-4</v>
      </c>
      <c r="BC42" s="67">
        <f t="shared" si="28"/>
        <v>-4</v>
      </c>
      <c r="BD42" s="70">
        <f t="shared" si="29"/>
        <v>-44.444444444444443</v>
      </c>
      <c r="BE42" s="70">
        <f t="shared" si="30"/>
        <v>-50</v>
      </c>
      <c r="BF42" s="71"/>
      <c r="BG42" s="71"/>
      <c r="BH42" s="71"/>
      <c r="BI42" s="54">
        <f t="shared" si="31"/>
        <v>0</v>
      </c>
      <c r="BJ42" s="18">
        <f t="shared" si="32"/>
        <v>5</v>
      </c>
      <c r="BK42" s="18"/>
      <c r="BL42" s="18">
        <f t="shared" si="33"/>
        <v>5</v>
      </c>
      <c r="BM42" s="18">
        <f t="shared" si="34"/>
        <v>-4</v>
      </c>
      <c r="BN42" s="18">
        <f t="shared" si="35"/>
        <v>-44.444444444444443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/>
      <c r="CV42" s="56">
        <f t="shared" si="38"/>
        <v>-4</v>
      </c>
      <c r="CW42" s="173">
        <f t="shared" si="36"/>
        <v>-44.444444444444443</v>
      </c>
      <c r="CX42" s="60"/>
      <c r="CY42" s="60"/>
      <c r="CZ42" s="60"/>
      <c r="DA42" s="60"/>
      <c r="DB42" s="60"/>
      <c r="DC42" s="75">
        <v>1</v>
      </c>
      <c r="DD42" s="60"/>
      <c r="DE42" s="75"/>
      <c r="DF42" s="60"/>
      <c r="DG42" s="60"/>
      <c r="DH42" s="60"/>
      <c r="DI42" s="60"/>
      <c r="DJ42" s="3"/>
      <c r="DK42" s="3">
        <v>1</v>
      </c>
      <c r="DL42" s="3"/>
      <c r="DM42" s="3">
        <v>4</v>
      </c>
      <c r="DN42" s="3">
        <v>5</v>
      </c>
      <c r="DO42" s="3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3"/>
      <c r="FE42" s="3"/>
    </row>
    <row r="43" spans="1:161" s="3" customFormat="1">
      <c r="A43" s="56">
        <v>37</v>
      </c>
      <c r="B43" s="58">
        <v>80030003</v>
      </c>
      <c r="C43" s="59" t="s">
        <v>114</v>
      </c>
      <c r="D43" s="75" t="s">
        <v>104</v>
      </c>
      <c r="E43" s="60" t="s">
        <v>105</v>
      </c>
      <c r="F43" s="60" t="s">
        <v>106</v>
      </c>
      <c r="G43" s="60" t="s">
        <v>107</v>
      </c>
      <c r="H43" s="60" t="s">
        <v>108</v>
      </c>
      <c r="I43" s="56">
        <v>12</v>
      </c>
      <c r="J43" s="56" t="s">
        <v>109</v>
      </c>
      <c r="K43" s="56" t="s">
        <v>110</v>
      </c>
      <c r="L43" s="61">
        <v>0</v>
      </c>
      <c r="M43" s="62">
        <f t="shared" si="4"/>
        <v>0</v>
      </c>
      <c r="N43" s="61">
        <v>4</v>
      </c>
      <c r="O43" s="62">
        <f t="shared" si="5"/>
        <v>1</v>
      </c>
      <c r="P43" s="61">
        <v>7</v>
      </c>
      <c r="Q43" s="62">
        <f t="shared" si="6"/>
        <v>1</v>
      </c>
      <c r="R43" s="61">
        <v>12</v>
      </c>
      <c r="S43" s="63">
        <f t="shared" si="7"/>
        <v>1</v>
      </c>
      <c r="T43" s="61">
        <v>19</v>
      </c>
      <c r="U43" s="63">
        <f t="shared" si="8"/>
        <v>1</v>
      </c>
      <c r="V43" s="61">
        <v>14</v>
      </c>
      <c r="W43" s="63">
        <f t="shared" si="9"/>
        <v>1</v>
      </c>
      <c r="X43" s="61">
        <v>18</v>
      </c>
      <c r="Y43" s="63">
        <f t="shared" si="10"/>
        <v>1</v>
      </c>
      <c r="Z43" s="61">
        <v>15</v>
      </c>
      <c r="AA43" s="63">
        <f t="shared" si="11"/>
        <v>1</v>
      </c>
      <c r="AB43" s="61">
        <v>16</v>
      </c>
      <c r="AC43" s="63">
        <f t="shared" si="12"/>
        <v>1</v>
      </c>
      <c r="AD43" s="64">
        <v>0</v>
      </c>
      <c r="AE43" s="65">
        <f t="shared" si="13"/>
        <v>0</v>
      </c>
      <c r="AF43" s="64">
        <v>0</v>
      </c>
      <c r="AG43" s="65">
        <f t="shared" si="14"/>
        <v>0</v>
      </c>
      <c r="AH43" s="64">
        <v>0</v>
      </c>
      <c r="AI43" s="65">
        <f t="shared" si="15"/>
        <v>0</v>
      </c>
      <c r="AJ43" s="64"/>
      <c r="AK43" s="65">
        <f t="shared" si="16"/>
        <v>0</v>
      </c>
      <c r="AL43" s="64"/>
      <c r="AM43" s="65">
        <f t="shared" si="17"/>
        <v>0</v>
      </c>
      <c r="AN43" s="64"/>
      <c r="AO43" s="65">
        <f t="shared" si="18"/>
        <v>0</v>
      </c>
      <c r="AP43" s="66">
        <f t="shared" si="19"/>
        <v>105</v>
      </c>
      <c r="AQ43" s="66">
        <f t="shared" si="20"/>
        <v>8</v>
      </c>
      <c r="AR43" s="56">
        <v>1</v>
      </c>
      <c r="AS43" s="56"/>
      <c r="AT43" s="56">
        <v>4</v>
      </c>
      <c r="AU43" s="67">
        <f t="shared" si="21"/>
        <v>5</v>
      </c>
      <c r="AV43" s="68">
        <f t="shared" si="22"/>
        <v>1</v>
      </c>
      <c r="AW43" s="68">
        <f t="shared" si="23"/>
        <v>0</v>
      </c>
      <c r="AX43" s="14">
        <f t="shared" si="37"/>
        <v>8</v>
      </c>
      <c r="AY43" s="67">
        <f t="shared" si="24"/>
        <v>9</v>
      </c>
      <c r="AZ43" s="69">
        <f t="shared" si="25"/>
        <v>0</v>
      </c>
      <c r="BA43" s="69">
        <f t="shared" si="26"/>
        <v>0</v>
      </c>
      <c r="BB43" s="69">
        <f t="shared" si="27"/>
        <v>-4</v>
      </c>
      <c r="BC43" s="67">
        <f t="shared" si="28"/>
        <v>-4</v>
      </c>
      <c r="BD43" s="70">
        <f t="shared" si="29"/>
        <v>-44.444444444444443</v>
      </c>
      <c r="BE43" s="70">
        <f t="shared" si="30"/>
        <v>-50</v>
      </c>
      <c r="BF43" s="71"/>
      <c r="BG43" s="71"/>
      <c r="BH43" s="71">
        <v>1</v>
      </c>
      <c r="BI43" s="54">
        <f t="shared" si="31"/>
        <v>1</v>
      </c>
      <c r="BJ43" s="18">
        <f t="shared" si="32"/>
        <v>4</v>
      </c>
      <c r="BK43" s="18"/>
      <c r="BL43" s="18">
        <f t="shared" si="33"/>
        <v>4</v>
      </c>
      <c r="BM43" s="18">
        <f t="shared" si="34"/>
        <v>-5</v>
      </c>
      <c r="BN43" s="18">
        <f t="shared" si="35"/>
        <v>-55.555555555555557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/>
      <c r="CV43" s="56">
        <f t="shared" si="38"/>
        <v>-4</v>
      </c>
      <c r="CW43" s="173">
        <f t="shared" si="36"/>
        <v>-44.444444444444443</v>
      </c>
      <c r="CX43" s="60"/>
      <c r="CY43" s="60"/>
      <c r="CZ43" s="60"/>
      <c r="DA43" s="60"/>
      <c r="DB43" s="60"/>
      <c r="DC43" s="75">
        <v>1</v>
      </c>
      <c r="DD43" s="60"/>
      <c r="DE43" s="75"/>
      <c r="DF43" s="60"/>
      <c r="DG43" s="60"/>
      <c r="DH43" s="60"/>
      <c r="DI43" s="60"/>
      <c r="DK43" s="3">
        <v>1</v>
      </c>
      <c r="DM43" s="3">
        <v>5</v>
      </c>
      <c r="DN43" s="3">
        <v>6</v>
      </c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</row>
    <row r="44" spans="1:161" s="3" customFormat="1">
      <c r="A44" s="56">
        <v>39</v>
      </c>
      <c r="B44" s="58">
        <v>80030099</v>
      </c>
      <c r="C44" s="59" t="s">
        <v>220</v>
      </c>
      <c r="D44" s="75" t="s">
        <v>218</v>
      </c>
      <c r="E44" s="60" t="s">
        <v>214</v>
      </c>
      <c r="F44" s="60" t="s">
        <v>106</v>
      </c>
      <c r="G44" s="60" t="s">
        <v>107</v>
      </c>
      <c r="H44" s="60" t="s">
        <v>108</v>
      </c>
      <c r="I44" s="56">
        <v>40</v>
      </c>
      <c r="J44" s="56" t="s">
        <v>116</v>
      </c>
      <c r="K44" s="56" t="s">
        <v>110</v>
      </c>
      <c r="L44" s="61">
        <v>0</v>
      </c>
      <c r="M44" s="62">
        <f t="shared" si="4"/>
        <v>0</v>
      </c>
      <c r="N44" s="61">
        <v>16</v>
      </c>
      <c r="O44" s="62">
        <f t="shared" si="5"/>
        <v>1</v>
      </c>
      <c r="P44" s="61">
        <v>16</v>
      </c>
      <c r="Q44" s="62">
        <f t="shared" si="6"/>
        <v>1</v>
      </c>
      <c r="R44" s="61">
        <v>16</v>
      </c>
      <c r="S44" s="63">
        <f t="shared" si="7"/>
        <v>1</v>
      </c>
      <c r="T44" s="61">
        <v>11</v>
      </c>
      <c r="U44" s="63">
        <f t="shared" si="8"/>
        <v>1</v>
      </c>
      <c r="V44" s="61">
        <v>10</v>
      </c>
      <c r="W44" s="63">
        <f t="shared" si="9"/>
        <v>1</v>
      </c>
      <c r="X44" s="61">
        <v>8</v>
      </c>
      <c r="Y44" s="63">
        <f t="shared" si="10"/>
        <v>1</v>
      </c>
      <c r="Z44" s="61">
        <v>11</v>
      </c>
      <c r="AA44" s="63">
        <f t="shared" si="11"/>
        <v>1</v>
      </c>
      <c r="AB44" s="61">
        <v>15</v>
      </c>
      <c r="AC44" s="63">
        <f t="shared" si="12"/>
        <v>1</v>
      </c>
      <c r="AD44" s="64">
        <v>0</v>
      </c>
      <c r="AE44" s="65">
        <f t="shared" si="13"/>
        <v>0</v>
      </c>
      <c r="AF44" s="64">
        <v>0</v>
      </c>
      <c r="AG44" s="65">
        <f t="shared" si="14"/>
        <v>0</v>
      </c>
      <c r="AH44" s="64">
        <v>0</v>
      </c>
      <c r="AI44" s="65">
        <f t="shared" si="15"/>
        <v>0</v>
      </c>
      <c r="AJ44" s="64"/>
      <c r="AK44" s="65">
        <f t="shared" si="16"/>
        <v>0</v>
      </c>
      <c r="AL44" s="64"/>
      <c r="AM44" s="65">
        <f t="shared" si="17"/>
        <v>0</v>
      </c>
      <c r="AN44" s="64"/>
      <c r="AO44" s="65">
        <f t="shared" si="18"/>
        <v>0</v>
      </c>
      <c r="AP44" s="66">
        <f t="shared" si="19"/>
        <v>103</v>
      </c>
      <c r="AQ44" s="66">
        <f t="shared" si="20"/>
        <v>8</v>
      </c>
      <c r="AR44" s="56">
        <v>1</v>
      </c>
      <c r="AS44" s="56"/>
      <c r="AT44" s="56">
        <v>4</v>
      </c>
      <c r="AU44" s="67">
        <f t="shared" si="21"/>
        <v>5</v>
      </c>
      <c r="AV44" s="68">
        <f t="shared" si="22"/>
        <v>1</v>
      </c>
      <c r="AW44" s="68">
        <f t="shared" si="23"/>
        <v>0</v>
      </c>
      <c r="AX44" s="14">
        <f t="shared" si="37"/>
        <v>8</v>
      </c>
      <c r="AY44" s="67">
        <f t="shared" si="24"/>
        <v>9</v>
      </c>
      <c r="AZ44" s="69">
        <f t="shared" si="25"/>
        <v>0</v>
      </c>
      <c r="BA44" s="69">
        <f t="shared" si="26"/>
        <v>0</v>
      </c>
      <c r="BB44" s="69">
        <f t="shared" si="27"/>
        <v>-4</v>
      </c>
      <c r="BC44" s="67">
        <f t="shared" si="28"/>
        <v>-4</v>
      </c>
      <c r="BD44" s="70">
        <f t="shared" si="29"/>
        <v>-44.444444444444443</v>
      </c>
      <c r="BE44" s="70">
        <f t="shared" si="30"/>
        <v>-50</v>
      </c>
      <c r="BF44" s="71"/>
      <c r="BG44" s="71"/>
      <c r="BH44" s="71">
        <v>2</v>
      </c>
      <c r="BI44" s="54">
        <f t="shared" si="31"/>
        <v>2</v>
      </c>
      <c r="BJ44" s="18">
        <f t="shared" si="32"/>
        <v>3</v>
      </c>
      <c r="BK44" s="18">
        <v>1</v>
      </c>
      <c r="BL44" s="18">
        <f t="shared" si="33"/>
        <v>4</v>
      </c>
      <c r="BM44" s="18">
        <f t="shared" si="34"/>
        <v>-5</v>
      </c>
      <c r="BN44" s="18">
        <f t="shared" si="35"/>
        <v>-55.555555555555557</v>
      </c>
      <c r="BO44" s="73"/>
      <c r="BP44" s="55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/>
      <c r="CV44" s="56">
        <f t="shared" si="38"/>
        <v>-4</v>
      </c>
      <c r="CW44" s="173">
        <f t="shared" si="36"/>
        <v>-44.444444444444443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5</v>
      </c>
      <c r="DN44" s="3">
        <v>6</v>
      </c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</row>
    <row r="45" spans="1:161" s="3" customFormat="1">
      <c r="A45" s="56">
        <v>46</v>
      </c>
      <c r="B45" s="58">
        <v>80030253</v>
      </c>
      <c r="C45" s="59" t="s">
        <v>379</v>
      </c>
      <c r="D45" s="75" t="s">
        <v>377</v>
      </c>
      <c r="E45" s="60" t="s">
        <v>373</v>
      </c>
      <c r="F45" s="60" t="s">
        <v>106</v>
      </c>
      <c r="G45" s="60" t="s">
        <v>107</v>
      </c>
      <c r="H45" s="60" t="s">
        <v>108</v>
      </c>
      <c r="I45" s="56">
        <v>55</v>
      </c>
      <c r="J45" s="56" t="s">
        <v>116</v>
      </c>
      <c r="K45" s="56" t="s">
        <v>110</v>
      </c>
      <c r="L45" s="61">
        <v>10</v>
      </c>
      <c r="M45" s="62">
        <f t="shared" si="4"/>
        <v>1</v>
      </c>
      <c r="N45" s="61">
        <v>8</v>
      </c>
      <c r="O45" s="62">
        <f t="shared" si="5"/>
        <v>1</v>
      </c>
      <c r="P45" s="61">
        <v>5</v>
      </c>
      <c r="Q45" s="62">
        <f t="shared" si="6"/>
        <v>1</v>
      </c>
      <c r="R45" s="61">
        <v>12</v>
      </c>
      <c r="S45" s="63">
        <f t="shared" si="7"/>
        <v>1</v>
      </c>
      <c r="T45" s="61">
        <v>19</v>
      </c>
      <c r="U45" s="63">
        <f t="shared" si="8"/>
        <v>1</v>
      </c>
      <c r="V45" s="61">
        <v>12</v>
      </c>
      <c r="W45" s="63">
        <f t="shared" si="9"/>
        <v>1</v>
      </c>
      <c r="X45" s="61">
        <v>9</v>
      </c>
      <c r="Y45" s="63">
        <f t="shared" si="10"/>
        <v>1</v>
      </c>
      <c r="Z45" s="61">
        <v>16</v>
      </c>
      <c r="AA45" s="63">
        <f t="shared" si="11"/>
        <v>1</v>
      </c>
      <c r="AB45" s="61">
        <v>8</v>
      </c>
      <c r="AC45" s="63">
        <f t="shared" si="12"/>
        <v>1</v>
      </c>
      <c r="AD45" s="64">
        <v>0</v>
      </c>
      <c r="AE45" s="65">
        <f t="shared" si="13"/>
        <v>0</v>
      </c>
      <c r="AF45" s="64">
        <v>0</v>
      </c>
      <c r="AG45" s="65">
        <f t="shared" si="14"/>
        <v>0</v>
      </c>
      <c r="AH45" s="64">
        <v>0</v>
      </c>
      <c r="AI45" s="65">
        <f t="shared" si="15"/>
        <v>0</v>
      </c>
      <c r="AJ45" s="64"/>
      <c r="AK45" s="65">
        <f t="shared" si="16"/>
        <v>0</v>
      </c>
      <c r="AL45" s="64"/>
      <c r="AM45" s="65">
        <f t="shared" si="17"/>
        <v>0</v>
      </c>
      <c r="AN45" s="64"/>
      <c r="AO45" s="65">
        <f t="shared" si="18"/>
        <v>0</v>
      </c>
      <c r="AP45" s="66">
        <f t="shared" si="19"/>
        <v>99</v>
      </c>
      <c r="AQ45" s="66">
        <f t="shared" si="20"/>
        <v>9</v>
      </c>
      <c r="AR45" s="56">
        <v>1</v>
      </c>
      <c r="AS45" s="56"/>
      <c r="AT45" s="56">
        <v>4</v>
      </c>
      <c r="AU45" s="67">
        <f t="shared" si="21"/>
        <v>5</v>
      </c>
      <c r="AV45" s="68">
        <f t="shared" si="22"/>
        <v>1</v>
      </c>
      <c r="AW45" s="68">
        <f t="shared" si="23"/>
        <v>0</v>
      </c>
      <c r="AX45" s="14">
        <f t="shared" ref="AX45:AX78" si="39">IF(AP45&lt;1,0,IF(AND((L45+N45+P45+R45+T45+V45+X45+Z45+AB45)&lt;=40,(L45+N45+P45+R45+T45+V45+X45+Z45+AB45)&gt;0,(AP45)&lt;120),"กรอก",ROUND((IF(AP45&lt;120,((IF((L45+N45+P45+R45+T45+V45+X45+Z45+AB45)=0,0,(IF((L45+N45+P45+R45+T45+V45+X45+Z45+AB45)&lt;=80,6,8))))+((((AE45+AG45+AI45)*30)/20)+(((AK45+AM45+AO45)*35)/20))),(((M45+O45+Q45)*20)/20)+(((S45+U45+W45+Y45+AA45+AC45)*25)/20)+(((AE45+AG45+AI45)*30)/20)+(((AK45+AM45+AO45)*35)/20))),0)))</f>
        <v>8</v>
      </c>
      <c r="AY45" s="67">
        <f t="shared" si="24"/>
        <v>9</v>
      </c>
      <c r="AZ45" s="69">
        <f t="shared" si="25"/>
        <v>0</v>
      </c>
      <c r="BA45" s="69">
        <f t="shared" si="26"/>
        <v>0</v>
      </c>
      <c r="BB45" s="69">
        <f t="shared" si="27"/>
        <v>-4</v>
      </c>
      <c r="BC45" s="67">
        <f t="shared" si="28"/>
        <v>-4</v>
      </c>
      <c r="BD45" s="70">
        <f t="shared" si="29"/>
        <v>-44.444444444444443</v>
      </c>
      <c r="BE45" s="70">
        <f t="shared" si="30"/>
        <v>-50</v>
      </c>
      <c r="BF45" s="71"/>
      <c r="BG45" s="71"/>
      <c r="BH45" s="71"/>
      <c r="BI45" s="54">
        <f t="shared" si="31"/>
        <v>0</v>
      </c>
      <c r="BJ45" s="18">
        <f t="shared" si="32"/>
        <v>5</v>
      </c>
      <c r="BK45" s="18"/>
      <c r="BL45" s="18">
        <f t="shared" si="33"/>
        <v>5</v>
      </c>
      <c r="BM45" s="18">
        <f t="shared" si="34"/>
        <v>-4</v>
      </c>
      <c r="BN45" s="18">
        <f t="shared" si="35"/>
        <v>-44.444444444444443</v>
      </c>
      <c r="BO45" s="73"/>
      <c r="BP45" s="55"/>
      <c r="BQ45" s="74">
        <v>1</v>
      </c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/>
      <c r="CV45" s="56">
        <f t="shared" si="38"/>
        <v>-3</v>
      </c>
      <c r="CW45" s="173">
        <f t="shared" si="36"/>
        <v>-33.333333333333329</v>
      </c>
      <c r="CX45" s="60"/>
      <c r="CY45" s="60"/>
      <c r="CZ45" s="60"/>
      <c r="DA45" s="60"/>
      <c r="DB45" s="60"/>
      <c r="DC45" s="75"/>
      <c r="DD45" s="60"/>
      <c r="DE45" s="75">
        <v>1</v>
      </c>
      <c r="DF45" s="60"/>
      <c r="DG45" s="60"/>
      <c r="DH45" s="60"/>
      <c r="DI45" s="60"/>
      <c r="DK45" s="3">
        <v>1</v>
      </c>
      <c r="DM45" s="3">
        <v>4</v>
      </c>
      <c r="DN45" s="3">
        <v>5</v>
      </c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</row>
    <row r="46" spans="1:161" s="3" customFormat="1">
      <c r="A46" s="56">
        <v>41</v>
      </c>
      <c r="B46" s="58">
        <v>80030148</v>
      </c>
      <c r="C46" s="59" t="s">
        <v>267</v>
      </c>
      <c r="D46" s="75" t="s">
        <v>268</v>
      </c>
      <c r="E46" s="60" t="s">
        <v>214</v>
      </c>
      <c r="F46" s="60" t="s">
        <v>106</v>
      </c>
      <c r="G46" s="60" t="s">
        <v>107</v>
      </c>
      <c r="H46" s="60" t="s">
        <v>108</v>
      </c>
      <c r="I46" s="56">
        <v>55</v>
      </c>
      <c r="J46" s="56" t="s">
        <v>116</v>
      </c>
      <c r="K46" s="56" t="s">
        <v>110</v>
      </c>
      <c r="L46" s="61">
        <v>9</v>
      </c>
      <c r="M46" s="62">
        <f t="shared" si="4"/>
        <v>1</v>
      </c>
      <c r="N46" s="61">
        <v>11</v>
      </c>
      <c r="O46" s="62">
        <f t="shared" si="5"/>
        <v>1</v>
      </c>
      <c r="P46" s="61">
        <v>9</v>
      </c>
      <c r="Q46" s="62">
        <f t="shared" si="6"/>
        <v>1</v>
      </c>
      <c r="R46" s="61">
        <v>6</v>
      </c>
      <c r="S46" s="63">
        <f t="shared" si="7"/>
        <v>1</v>
      </c>
      <c r="T46" s="61">
        <v>15</v>
      </c>
      <c r="U46" s="63">
        <f t="shared" si="8"/>
        <v>1</v>
      </c>
      <c r="V46" s="61">
        <v>11</v>
      </c>
      <c r="W46" s="63">
        <f t="shared" si="9"/>
        <v>1</v>
      </c>
      <c r="X46" s="61">
        <v>11</v>
      </c>
      <c r="Y46" s="63">
        <f t="shared" si="10"/>
        <v>1</v>
      </c>
      <c r="Z46" s="61">
        <v>13</v>
      </c>
      <c r="AA46" s="63">
        <f t="shared" si="11"/>
        <v>1</v>
      </c>
      <c r="AB46" s="61">
        <v>12</v>
      </c>
      <c r="AC46" s="63">
        <f t="shared" si="12"/>
        <v>1</v>
      </c>
      <c r="AD46" s="64">
        <v>0</v>
      </c>
      <c r="AE46" s="65">
        <f t="shared" si="13"/>
        <v>0</v>
      </c>
      <c r="AF46" s="64">
        <v>0</v>
      </c>
      <c r="AG46" s="65">
        <f t="shared" si="14"/>
        <v>0</v>
      </c>
      <c r="AH46" s="64">
        <v>0</v>
      </c>
      <c r="AI46" s="65">
        <f t="shared" si="15"/>
        <v>0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97</v>
      </c>
      <c r="AQ46" s="66">
        <f t="shared" si="20"/>
        <v>9</v>
      </c>
      <c r="AR46" s="56">
        <v>1</v>
      </c>
      <c r="AS46" s="56"/>
      <c r="AT46" s="56">
        <v>4</v>
      </c>
      <c r="AU46" s="67">
        <f t="shared" si="21"/>
        <v>5</v>
      </c>
      <c r="AV46" s="68">
        <f t="shared" si="22"/>
        <v>1</v>
      </c>
      <c r="AW46" s="68">
        <f t="shared" si="23"/>
        <v>0</v>
      </c>
      <c r="AX46" s="14">
        <f t="shared" si="39"/>
        <v>8</v>
      </c>
      <c r="AY46" s="67">
        <f t="shared" si="24"/>
        <v>9</v>
      </c>
      <c r="AZ46" s="69">
        <f t="shared" si="25"/>
        <v>0</v>
      </c>
      <c r="BA46" s="69">
        <f t="shared" si="26"/>
        <v>0</v>
      </c>
      <c r="BB46" s="69">
        <f t="shared" si="27"/>
        <v>-4</v>
      </c>
      <c r="BC46" s="67">
        <f t="shared" si="28"/>
        <v>-4</v>
      </c>
      <c r="BD46" s="70">
        <f t="shared" si="29"/>
        <v>-44.444444444444443</v>
      </c>
      <c r="BE46" s="70">
        <f t="shared" si="30"/>
        <v>-50</v>
      </c>
      <c r="BF46" s="71"/>
      <c r="BG46" s="71"/>
      <c r="BH46" s="71">
        <v>1</v>
      </c>
      <c r="BI46" s="54">
        <f t="shared" si="31"/>
        <v>1</v>
      </c>
      <c r="BJ46" s="18">
        <f t="shared" si="32"/>
        <v>4</v>
      </c>
      <c r="BK46" s="18"/>
      <c r="BL46" s="18">
        <f t="shared" si="33"/>
        <v>4</v>
      </c>
      <c r="BM46" s="18">
        <f t="shared" si="34"/>
        <v>-5</v>
      </c>
      <c r="BN46" s="18">
        <f t="shared" si="35"/>
        <v>-55.555555555555557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/>
      <c r="CV46" s="56">
        <f t="shared" si="38"/>
        <v>-4</v>
      </c>
      <c r="CW46" s="173">
        <f t="shared" si="36"/>
        <v>-44.444444444444443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5</v>
      </c>
      <c r="DN46" s="3">
        <v>6</v>
      </c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</row>
    <row r="47" spans="1:161" s="3" customFormat="1">
      <c r="A47" s="56">
        <v>42</v>
      </c>
      <c r="B47" s="58">
        <v>80030178</v>
      </c>
      <c r="C47" s="59" t="s">
        <v>300</v>
      </c>
      <c r="D47" s="75" t="s">
        <v>284</v>
      </c>
      <c r="E47" s="60" t="s">
        <v>284</v>
      </c>
      <c r="F47" s="60" t="s">
        <v>106</v>
      </c>
      <c r="G47" s="60" t="s">
        <v>107</v>
      </c>
      <c r="H47" s="60" t="s">
        <v>108</v>
      </c>
      <c r="I47" s="56">
        <v>41</v>
      </c>
      <c r="J47" s="56" t="s">
        <v>109</v>
      </c>
      <c r="K47" s="56" t="s">
        <v>110</v>
      </c>
      <c r="L47" s="61">
        <v>3</v>
      </c>
      <c r="M47" s="62">
        <f t="shared" si="4"/>
        <v>1</v>
      </c>
      <c r="N47" s="61">
        <v>4</v>
      </c>
      <c r="O47" s="62">
        <f t="shared" si="5"/>
        <v>1</v>
      </c>
      <c r="P47" s="61">
        <v>6</v>
      </c>
      <c r="Q47" s="62">
        <f t="shared" si="6"/>
        <v>1</v>
      </c>
      <c r="R47" s="61">
        <v>13</v>
      </c>
      <c r="S47" s="63">
        <f t="shared" si="7"/>
        <v>1</v>
      </c>
      <c r="T47" s="61">
        <v>12</v>
      </c>
      <c r="U47" s="63">
        <f t="shared" si="8"/>
        <v>1</v>
      </c>
      <c r="V47" s="61">
        <v>16</v>
      </c>
      <c r="W47" s="63">
        <f t="shared" si="9"/>
        <v>1</v>
      </c>
      <c r="X47" s="61">
        <v>23</v>
      </c>
      <c r="Y47" s="63">
        <f t="shared" si="10"/>
        <v>1</v>
      </c>
      <c r="Z47" s="61">
        <v>13</v>
      </c>
      <c r="AA47" s="63">
        <f t="shared" si="11"/>
        <v>1</v>
      </c>
      <c r="AB47" s="61">
        <v>7</v>
      </c>
      <c r="AC47" s="63">
        <f t="shared" si="12"/>
        <v>1</v>
      </c>
      <c r="AD47" s="64">
        <v>0</v>
      </c>
      <c r="AE47" s="65">
        <f t="shared" si="13"/>
        <v>0</v>
      </c>
      <c r="AF47" s="64">
        <v>0</v>
      </c>
      <c r="AG47" s="65">
        <f t="shared" si="14"/>
        <v>0</v>
      </c>
      <c r="AH47" s="64">
        <v>0</v>
      </c>
      <c r="AI47" s="65">
        <f t="shared" si="15"/>
        <v>0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97</v>
      </c>
      <c r="AQ47" s="66">
        <f t="shared" si="20"/>
        <v>9</v>
      </c>
      <c r="AR47" s="56">
        <v>1</v>
      </c>
      <c r="AS47" s="56"/>
      <c r="AT47" s="56">
        <v>4</v>
      </c>
      <c r="AU47" s="67">
        <f t="shared" si="21"/>
        <v>5</v>
      </c>
      <c r="AV47" s="68">
        <f t="shared" si="22"/>
        <v>1</v>
      </c>
      <c r="AW47" s="68">
        <f t="shared" si="23"/>
        <v>0</v>
      </c>
      <c r="AX47" s="14">
        <f t="shared" si="39"/>
        <v>8</v>
      </c>
      <c r="AY47" s="67">
        <f t="shared" si="24"/>
        <v>9</v>
      </c>
      <c r="AZ47" s="69">
        <f t="shared" si="25"/>
        <v>0</v>
      </c>
      <c r="BA47" s="69">
        <f t="shared" si="26"/>
        <v>0</v>
      </c>
      <c r="BB47" s="69">
        <f t="shared" si="27"/>
        <v>-4</v>
      </c>
      <c r="BC47" s="67">
        <f t="shared" si="28"/>
        <v>-4</v>
      </c>
      <c r="BD47" s="70">
        <f t="shared" si="29"/>
        <v>-44.444444444444443</v>
      </c>
      <c r="BE47" s="70">
        <f t="shared" si="30"/>
        <v>-50</v>
      </c>
      <c r="BF47" s="71"/>
      <c r="BG47" s="71"/>
      <c r="BH47" s="71"/>
      <c r="BI47" s="54">
        <f t="shared" si="31"/>
        <v>0</v>
      </c>
      <c r="BJ47" s="18">
        <f t="shared" si="32"/>
        <v>5</v>
      </c>
      <c r="BK47" s="18"/>
      <c r="BL47" s="18">
        <f t="shared" si="33"/>
        <v>5</v>
      </c>
      <c r="BM47" s="18">
        <f t="shared" si="34"/>
        <v>-4</v>
      </c>
      <c r="BN47" s="18">
        <f t="shared" si="35"/>
        <v>-44.444444444444443</v>
      </c>
      <c r="BO47" s="73"/>
      <c r="BP47" s="55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>
        <v>1</v>
      </c>
      <c r="CV47" s="56">
        <f>BC47+CU47</f>
        <v>-3</v>
      </c>
      <c r="CW47" s="173">
        <f t="shared" si="36"/>
        <v>-33.333333333333329</v>
      </c>
      <c r="CX47" s="60"/>
      <c r="CY47" s="60"/>
      <c r="CZ47" s="60"/>
      <c r="DA47" s="60"/>
      <c r="DB47" s="60"/>
      <c r="DC47" s="75"/>
      <c r="DD47" s="60"/>
      <c r="DE47" s="75"/>
      <c r="DF47" s="60"/>
      <c r="DG47" s="60"/>
      <c r="DH47" s="60"/>
      <c r="DI47" s="60"/>
      <c r="DK47" s="3">
        <v>1</v>
      </c>
      <c r="DM47" s="3">
        <v>4</v>
      </c>
      <c r="DN47" s="3">
        <v>5</v>
      </c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</row>
    <row r="48" spans="1:161" s="224" customFormat="1">
      <c r="A48" s="56">
        <v>40</v>
      </c>
      <c r="B48" s="58">
        <v>80030101</v>
      </c>
      <c r="C48" s="59" t="s">
        <v>221</v>
      </c>
      <c r="D48" s="75" t="s">
        <v>218</v>
      </c>
      <c r="E48" s="60" t="s">
        <v>214</v>
      </c>
      <c r="F48" s="60" t="s">
        <v>106</v>
      </c>
      <c r="G48" s="60" t="s">
        <v>107</v>
      </c>
      <c r="H48" s="60" t="s">
        <v>108</v>
      </c>
      <c r="I48" s="56">
        <v>35</v>
      </c>
      <c r="J48" s="56" t="s">
        <v>116</v>
      </c>
      <c r="K48" s="56" t="s">
        <v>113</v>
      </c>
      <c r="L48" s="61">
        <v>0</v>
      </c>
      <c r="M48" s="62">
        <f t="shared" si="4"/>
        <v>0</v>
      </c>
      <c r="N48" s="61">
        <v>4</v>
      </c>
      <c r="O48" s="62">
        <f t="shared" si="5"/>
        <v>1</v>
      </c>
      <c r="P48" s="61">
        <v>9</v>
      </c>
      <c r="Q48" s="62">
        <f t="shared" si="6"/>
        <v>1</v>
      </c>
      <c r="R48" s="61">
        <v>8</v>
      </c>
      <c r="S48" s="63">
        <f t="shared" si="7"/>
        <v>1</v>
      </c>
      <c r="T48" s="61">
        <v>20</v>
      </c>
      <c r="U48" s="63">
        <f t="shared" si="8"/>
        <v>1</v>
      </c>
      <c r="V48" s="61">
        <v>12</v>
      </c>
      <c r="W48" s="63">
        <f t="shared" si="9"/>
        <v>1</v>
      </c>
      <c r="X48" s="61">
        <v>12</v>
      </c>
      <c r="Y48" s="63">
        <f t="shared" si="10"/>
        <v>1</v>
      </c>
      <c r="Z48" s="61">
        <v>14</v>
      </c>
      <c r="AA48" s="63">
        <f t="shared" si="11"/>
        <v>1</v>
      </c>
      <c r="AB48" s="61">
        <v>11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90</v>
      </c>
      <c r="AQ48" s="66">
        <f t="shared" si="20"/>
        <v>8</v>
      </c>
      <c r="AR48" s="56">
        <v>1</v>
      </c>
      <c r="AS48" s="56"/>
      <c r="AT48" s="56">
        <v>4</v>
      </c>
      <c r="AU48" s="67">
        <f t="shared" si="21"/>
        <v>5</v>
      </c>
      <c r="AV48" s="68">
        <f t="shared" si="22"/>
        <v>1</v>
      </c>
      <c r="AW48" s="68">
        <f t="shared" si="23"/>
        <v>0</v>
      </c>
      <c r="AX48" s="14">
        <f t="shared" si="39"/>
        <v>8</v>
      </c>
      <c r="AY48" s="67">
        <f t="shared" si="24"/>
        <v>9</v>
      </c>
      <c r="AZ48" s="69">
        <f t="shared" si="25"/>
        <v>0</v>
      </c>
      <c r="BA48" s="69">
        <f t="shared" si="26"/>
        <v>0</v>
      </c>
      <c r="BB48" s="69">
        <f t="shared" si="27"/>
        <v>-4</v>
      </c>
      <c r="BC48" s="67">
        <f t="shared" si="28"/>
        <v>-4</v>
      </c>
      <c r="BD48" s="70">
        <f t="shared" si="29"/>
        <v>-44.444444444444443</v>
      </c>
      <c r="BE48" s="70">
        <f t="shared" si="30"/>
        <v>-50</v>
      </c>
      <c r="BF48" s="71"/>
      <c r="BG48" s="71"/>
      <c r="BH48" s="71">
        <v>1</v>
      </c>
      <c r="BI48" s="54">
        <f t="shared" si="31"/>
        <v>1</v>
      </c>
      <c r="BJ48" s="18">
        <f t="shared" si="32"/>
        <v>4</v>
      </c>
      <c r="BK48" s="18"/>
      <c r="BL48" s="18">
        <f t="shared" si="33"/>
        <v>4</v>
      </c>
      <c r="BM48" s="18">
        <f t="shared" si="34"/>
        <v>-5</v>
      </c>
      <c r="BN48" s="18">
        <f t="shared" si="35"/>
        <v>-55.555555555555557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/>
      <c r="CV48" s="56">
        <f>BC48+BQ48</f>
        <v>-4</v>
      </c>
      <c r="CW48" s="173">
        <f t="shared" si="36"/>
        <v>-44.444444444444443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J48" s="3"/>
      <c r="DK48" s="3">
        <v>1</v>
      </c>
      <c r="DL48" s="3"/>
      <c r="DM48" s="3">
        <v>5</v>
      </c>
      <c r="DN48" s="3">
        <v>6</v>
      </c>
      <c r="DO48" s="85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85"/>
      <c r="FE48" s="85"/>
    </row>
    <row r="49" spans="1:161" s="3" customFormat="1">
      <c r="A49" s="56">
        <v>47</v>
      </c>
      <c r="B49" s="58">
        <v>80030254</v>
      </c>
      <c r="C49" s="59" t="s">
        <v>380</v>
      </c>
      <c r="D49" s="75" t="s">
        <v>377</v>
      </c>
      <c r="E49" s="60" t="s">
        <v>373</v>
      </c>
      <c r="F49" s="60" t="s">
        <v>106</v>
      </c>
      <c r="G49" s="60" t="s">
        <v>107</v>
      </c>
      <c r="H49" s="60" t="s">
        <v>108</v>
      </c>
      <c r="I49" s="56">
        <v>55</v>
      </c>
      <c r="J49" s="56" t="s">
        <v>116</v>
      </c>
      <c r="K49" s="56" t="s">
        <v>110</v>
      </c>
      <c r="L49" s="61">
        <v>11</v>
      </c>
      <c r="M49" s="62">
        <f t="shared" si="4"/>
        <v>1</v>
      </c>
      <c r="N49" s="61">
        <v>5</v>
      </c>
      <c r="O49" s="62">
        <f t="shared" si="5"/>
        <v>1</v>
      </c>
      <c r="P49" s="61">
        <v>8</v>
      </c>
      <c r="Q49" s="62">
        <f t="shared" si="6"/>
        <v>1</v>
      </c>
      <c r="R49" s="61">
        <v>7</v>
      </c>
      <c r="S49" s="63">
        <f t="shared" si="7"/>
        <v>1</v>
      </c>
      <c r="T49" s="61">
        <v>13</v>
      </c>
      <c r="U49" s="63">
        <f t="shared" si="8"/>
        <v>1</v>
      </c>
      <c r="V49" s="61">
        <v>12</v>
      </c>
      <c r="W49" s="63">
        <f t="shared" si="9"/>
        <v>1</v>
      </c>
      <c r="X49" s="61">
        <v>15</v>
      </c>
      <c r="Y49" s="63">
        <f t="shared" si="10"/>
        <v>1</v>
      </c>
      <c r="Z49" s="61">
        <v>10</v>
      </c>
      <c r="AA49" s="63">
        <f t="shared" si="11"/>
        <v>1</v>
      </c>
      <c r="AB49" s="61">
        <v>8</v>
      </c>
      <c r="AC49" s="63">
        <f t="shared" si="12"/>
        <v>1</v>
      </c>
      <c r="AD49" s="64">
        <v>0</v>
      </c>
      <c r="AE49" s="65">
        <f t="shared" si="13"/>
        <v>0</v>
      </c>
      <c r="AF49" s="64">
        <v>0</v>
      </c>
      <c r="AG49" s="65">
        <f t="shared" si="14"/>
        <v>0</v>
      </c>
      <c r="AH49" s="64">
        <v>0</v>
      </c>
      <c r="AI49" s="65">
        <f t="shared" si="15"/>
        <v>0</v>
      </c>
      <c r="AJ49" s="64"/>
      <c r="AK49" s="65">
        <f t="shared" si="16"/>
        <v>0</v>
      </c>
      <c r="AL49" s="64"/>
      <c r="AM49" s="65">
        <f t="shared" si="17"/>
        <v>0</v>
      </c>
      <c r="AN49" s="64"/>
      <c r="AO49" s="65">
        <f t="shared" si="18"/>
        <v>0</v>
      </c>
      <c r="AP49" s="66">
        <f t="shared" si="19"/>
        <v>89</v>
      </c>
      <c r="AQ49" s="66">
        <f t="shared" si="20"/>
        <v>9</v>
      </c>
      <c r="AR49" s="56">
        <v>1</v>
      </c>
      <c r="AS49" s="56"/>
      <c r="AT49" s="56">
        <v>4</v>
      </c>
      <c r="AU49" s="67">
        <f t="shared" si="21"/>
        <v>5</v>
      </c>
      <c r="AV49" s="68">
        <f t="shared" si="22"/>
        <v>1</v>
      </c>
      <c r="AW49" s="68">
        <f t="shared" si="23"/>
        <v>0</v>
      </c>
      <c r="AX49" s="14">
        <f t="shared" si="39"/>
        <v>8</v>
      </c>
      <c r="AY49" s="67">
        <f t="shared" si="24"/>
        <v>9</v>
      </c>
      <c r="AZ49" s="69">
        <f t="shared" si="25"/>
        <v>0</v>
      </c>
      <c r="BA49" s="69">
        <f t="shared" si="26"/>
        <v>0</v>
      </c>
      <c r="BB49" s="69">
        <f t="shared" si="27"/>
        <v>-4</v>
      </c>
      <c r="BC49" s="67">
        <f t="shared" si="28"/>
        <v>-4</v>
      </c>
      <c r="BD49" s="70">
        <f t="shared" si="29"/>
        <v>-44.444444444444443</v>
      </c>
      <c r="BE49" s="70">
        <f t="shared" si="30"/>
        <v>-50</v>
      </c>
      <c r="BF49" s="71"/>
      <c r="BG49" s="71"/>
      <c r="BH49" s="71">
        <v>1</v>
      </c>
      <c r="BI49" s="54">
        <f t="shared" si="31"/>
        <v>1</v>
      </c>
      <c r="BJ49" s="18">
        <f t="shared" si="32"/>
        <v>4</v>
      </c>
      <c r="BK49" s="18">
        <v>1</v>
      </c>
      <c r="BL49" s="18">
        <f t="shared" si="33"/>
        <v>5</v>
      </c>
      <c r="BM49" s="18">
        <f t="shared" si="34"/>
        <v>-4</v>
      </c>
      <c r="BN49" s="18">
        <f t="shared" si="35"/>
        <v>-44.444444444444443</v>
      </c>
      <c r="BO49" s="73"/>
      <c r="BP49" s="55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>
        <v>1</v>
      </c>
      <c r="CV49" s="56">
        <f>BC49+CU49</f>
        <v>-3</v>
      </c>
      <c r="CW49" s="173">
        <f t="shared" si="36"/>
        <v>-33.333333333333329</v>
      </c>
      <c r="CX49" s="60"/>
      <c r="CY49" s="60"/>
      <c r="CZ49" s="60"/>
      <c r="DA49" s="60"/>
      <c r="DB49" s="60"/>
      <c r="DC49" s="75"/>
      <c r="DD49" s="60"/>
      <c r="DE49" s="75"/>
      <c r="DF49" s="60"/>
      <c r="DG49" s="60"/>
      <c r="DH49" s="60"/>
      <c r="DI49" s="60"/>
      <c r="DK49" s="3">
        <v>1</v>
      </c>
      <c r="DM49" s="3">
        <v>4</v>
      </c>
      <c r="DN49" s="3">
        <v>5</v>
      </c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</row>
    <row r="50" spans="1:161" s="224" customFormat="1">
      <c r="A50" s="56">
        <v>48</v>
      </c>
      <c r="B50" s="58">
        <v>80030269</v>
      </c>
      <c r="C50" s="59" t="s">
        <v>393</v>
      </c>
      <c r="D50" s="75" t="s">
        <v>390</v>
      </c>
      <c r="E50" s="60" t="s">
        <v>373</v>
      </c>
      <c r="F50" s="60" t="s">
        <v>106</v>
      </c>
      <c r="G50" s="60" t="s">
        <v>107</v>
      </c>
      <c r="H50" s="60" t="s">
        <v>108</v>
      </c>
      <c r="I50" s="56">
        <v>35</v>
      </c>
      <c r="J50" s="56" t="s">
        <v>116</v>
      </c>
      <c r="K50" s="56" t="s">
        <v>110</v>
      </c>
      <c r="L50" s="61">
        <v>8</v>
      </c>
      <c r="M50" s="62">
        <f t="shared" si="4"/>
        <v>1</v>
      </c>
      <c r="N50" s="61">
        <v>10</v>
      </c>
      <c r="O50" s="62">
        <f t="shared" si="5"/>
        <v>1</v>
      </c>
      <c r="P50" s="61">
        <v>10</v>
      </c>
      <c r="Q50" s="62">
        <f t="shared" si="6"/>
        <v>1</v>
      </c>
      <c r="R50" s="61">
        <v>13</v>
      </c>
      <c r="S50" s="63">
        <f t="shared" si="7"/>
        <v>1</v>
      </c>
      <c r="T50" s="61">
        <v>9</v>
      </c>
      <c r="U50" s="63">
        <f t="shared" si="8"/>
        <v>1</v>
      </c>
      <c r="V50" s="61">
        <v>7</v>
      </c>
      <c r="W50" s="63">
        <f t="shared" si="9"/>
        <v>1</v>
      </c>
      <c r="X50" s="61">
        <v>12</v>
      </c>
      <c r="Y50" s="63">
        <f t="shared" si="10"/>
        <v>1</v>
      </c>
      <c r="Z50" s="61">
        <v>6</v>
      </c>
      <c r="AA50" s="63">
        <f t="shared" si="11"/>
        <v>1</v>
      </c>
      <c r="AB50" s="61">
        <v>10</v>
      </c>
      <c r="AC50" s="63">
        <f t="shared" si="12"/>
        <v>1</v>
      </c>
      <c r="AD50" s="64">
        <v>0</v>
      </c>
      <c r="AE50" s="65">
        <f t="shared" si="13"/>
        <v>0</v>
      </c>
      <c r="AF50" s="64">
        <v>0</v>
      </c>
      <c r="AG50" s="65">
        <f t="shared" si="14"/>
        <v>0</v>
      </c>
      <c r="AH50" s="64">
        <v>0</v>
      </c>
      <c r="AI50" s="65">
        <f t="shared" si="15"/>
        <v>0</v>
      </c>
      <c r="AJ50" s="64"/>
      <c r="AK50" s="65">
        <f t="shared" si="16"/>
        <v>0</v>
      </c>
      <c r="AL50" s="64"/>
      <c r="AM50" s="65">
        <f t="shared" si="17"/>
        <v>0</v>
      </c>
      <c r="AN50" s="64"/>
      <c r="AO50" s="65">
        <f t="shared" si="18"/>
        <v>0</v>
      </c>
      <c r="AP50" s="66">
        <f t="shared" si="19"/>
        <v>85</v>
      </c>
      <c r="AQ50" s="66">
        <f t="shared" si="20"/>
        <v>9</v>
      </c>
      <c r="AR50" s="56">
        <v>1</v>
      </c>
      <c r="AS50" s="56"/>
      <c r="AT50" s="56">
        <v>4</v>
      </c>
      <c r="AU50" s="67">
        <f t="shared" si="21"/>
        <v>5</v>
      </c>
      <c r="AV50" s="68">
        <f t="shared" si="22"/>
        <v>1</v>
      </c>
      <c r="AW50" s="68">
        <f t="shared" si="23"/>
        <v>0</v>
      </c>
      <c r="AX50" s="14">
        <f t="shared" si="39"/>
        <v>8</v>
      </c>
      <c r="AY50" s="67">
        <f t="shared" si="24"/>
        <v>9</v>
      </c>
      <c r="AZ50" s="69">
        <f t="shared" si="25"/>
        <v>0</v>
      </c>
      <c r="BA50" s="69">
        <f t="shared" si="26"/>
        <v>0</v>
      </c>
      <c r="BB50" s="69">
        <f t="shared" si="27"/>
        <v>-4</v>
      </c>
      <c r="BC50" s="67">
        <f t="shared" si="28"/>
        <v>-4</v>
      </c>
      <c r="BD50" s="70">
        <f t="shared" si="29"/>
        <v>-44.444444444444443</v>
      </c>
      <c r="BE50" s="70">
        <f t="shared" si="30"/>
        <v>-50</v>
      </c>
      <c r="BF50" s="71"/>
      <c r="BG50" s="71"/>
      <c r="BH50" s="71"/>
      <c r="BI50" s="54">
        <f t="shared" si="31"/>
        <v>0</v>
      </c>
      <c r="BJ50" s="18">
        <f t="shared" si="32"/>
        <v>5</v>
      </c>
      <c r="BK50" s="18"/>
      <c r="BL50" s="18">
        <f t="shared" si="33"/>
        <v>5</v>
      </c>
      <c r="BM50" s="18">
        <f t="shared" si="34"/>
        <v>-4</v>
      </c>
      <c r="BN50" s="18">
        <f t="shared" si="35"/>
        <v>-44.444444444444443</v>
      </c>
      <c r="BO50" s="73"/>
      <c r="BP50" s="55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/>
      <c r="CV50" s="56">
        <f>BC50+BQ50</f>
        <v>-4</v>
      </c>
      <c r="CW50" s="173">
        <f t="shared" si="36"/>
        <v>-44.444444444444443</v>
      </c>
      <c r="CX50" s="60"/>
      <c r="CY50" s="60"/>
      <c r="CZ50" s="60"/>
      <c r="DA50" s="60"/>
      <c r="DB50" s="60"/>
      <c r="DC50" s="75"/>
      <c r="DD50" s="60"/>
      <c r="DE50" s="75"/>
      <c r="DF50" s="60"/>
      <c r="DG50" s="60"/>
      <c r="DH50" s="60"/>
      <c r="DI50" s="60"/>
      <c r="DJ50" s="3"/>
      <c r="DK50" s="3">
        <v>1</v>
      </c>
      <c r="DL50" s="3"/>
      <c r="DM50" s="3">
        <v>4</v>
      </c>
      <c r="DN50" s="3">
        <v>5</v>
      </c>
      <c r="DO50" s="3"/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  <c r="FD50" s="3"/>
      <c r="FE50" s="3"/>
    </row>
    <row r="51" spans="1:161" s="3" customFormat="1">
      <c r="A51" s="56">
        <v>45</v>
      </c>
      <c r="B51" s="58">
        <v>80030250</v>
      </c>
      <c r="C51" s="59" t="s">
        <v>375</v>
      </c>
      <c r="D51" s="75" t="s">
        <v>372</v>
      </c>
      <c r="E51" s="60" t="s">
        <v>373</v>
      </c>
      <c r="F51" s="60" t="s">
        <v>106</v>
      </c>
      <c r="G51" s="60" t="s">
        <v>107</v>
      </c>
      <c r="H51" s="60" t="s">
        <v>108</v>
      </c>
      <c r="I51" s="56">
        <v>30</v>
      </c>
      <c r="J51" s="56" t="s">
        <v>116</v>
      </c>
      <c r="K51" s="56" t="s">
        <v>110</v>
      </c>
      <c r="L51" s="61">
        <v>11</v>
      </c>
      <c r="M51" s="62">
        <f t="shared" si="4"/>
        <v>1</v>
      </c>
      <c r="N51" s="61">
        <v>8</v>
      </c>
      <c r="O51" s="62">
        <f t="shared" si="5"/>
        <v>1</v>
      </c>
      <c r="P51" s="61">
        <v>7</v>
      </c>
      <c r="Q51" s="62">
        <f t="shared" si="6"/>
        <v>1</v>
      </c>
      <c r="R51" s="61">
        <v>11</v>
      </c>
      <c r="S51" s="63">
        <f t="shared" si="7"/>
        <v>1</v>
      </c>
      <c r="T51" s="61">
        <v>9</v>
      </c>
      <c r="U51" s="63">
        <f t="shared" si="8"/>
        <v>1</v>
      </c>
      <c r="V51" s="61">
        <v>14</v>
      </c>
      <c r="W51" s="63">
        <f t="shared" si="9"/>
        <v>1</v>
      </c>
      <c r="X51" s="61">
        <v>5</v>
      </c>
      <c r="Y51" s="63">
        <f t="shared" si="10"/>
        <v>1</v>
      </c>
      <c r="Z51" s="61">
        <v>9</v>
      </c>
      <c r="AA51" s="63">
        <f t="shared" si="11"/>
        <v>1</v>
      </c>
      <c r="AB51" s="61">
        <v>9</v>
      </c>
      <c r="AC51" s="63">
        <f t="shared" si="12"/>
        <v>1</v>
      </c>
      <c r="AD51" s="64">
        <v>0</v>
      </c>
      <c r="AE51" s="65">
        <f t="shared" si="13"/>
        <v>0</v>
      </c>
      <c r="AF51" s="64">
        <v>0</v>
      </c>
      <c r="AG51" s="65">
        <f t="shared" si="14"/>
        <v>0</v>
      </c>
      <c r="AH51" s="64">
        <v>0</v>
      </c>
      <c r="AI51" s="65">
        <f t="shared" si="15"/>
        <v>0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83</v>
      </c>
      <c r="AQ51" s="66">
        <f t="shared" si="20"/>
        <v>9</v>
      </c>
      <c r="AR51" s="56">
        <v>1</v>
      </c>
      <c r="AS51" s="56"/>
      <c r="AT51" s="56">
        <v>4</v>
      </c>
      <c r="AU51" s="67">
        <f t="shared" si="21"/>
        <v>5</v>
      </c>
      <c r="AV51" s="68">
        <f t="shared" si="22"/>
        <v>1</v>
      </c>
      <c r="AW51" s="68">
        <f t="shared" si="23"/>
        <v>0</v>
      </c>
      <c r="AX51" s="14">
        <f t="shared" si="39"/>
        <v>8</v>
      </c>
      <c r="AY51" s="67">
        <f t="shared" si="24"/>
        <v>9</v>
      </c>
      <c r="AZ51" s="69">
        <f t="shared" si="25"/>
        <v>0</v>
      </c>
      <c r="BA51" s="69">
        <f t="shared" si="26"/>
        <v>0</v>
      </c>
      <c r="BB51" s="69">
        <f t="shared" si="27"/>
        <v>-4</v>
      </c>
      <c r="BC51" s="67">
        <f t="shared" si="28"/>
        <v>-4</v>
      </c>
      <c r="BD51" s="70">
        <f t="shared" si="29"/>
        <v>-44.444444444444443</v>
      </c>
      <c r="BE51" s="70">
        <f t="shared" si="30"/>
        <v>-50</v>
      </c>
      <c r="BF51" s="71"/>
      <c r="BG51" s="71"/>
      <c r="BH51" s="71"/>
      <c r="BI51" s="54">
        <f t="shared" si="31"/>
        <v>0</v>
      </c>
      <c r="BJ51" s="18">
        <f t="shared" si="32"/>
        <v>5</v>
      </c>
      <c r="BK51" s="18"/>
      <c r="BL51" s="18">
        <f t="shared" si="33"/>
        <v>5</v>
      </c>
      <c r="BM51" s="18">
        <f t="shared" si="34"/>
        <v>-4</v>
      </c>
      <c r="BN51" s="18">
        <f t="shared" si="35"/>
        <v>-44.444444444444443</v>
      </c>
      <c r="BO51" s="73"/>
      <c r="BP51" s="55"/>
      <c r="BQ51" s="74">
        <v>1</v>
      </c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>BC51+BQ51</f>
        <v>-3</v>
      </c>
      <c r="CW51" s="173">
        <f t="shared" si="36"/>
        <v>-33.333333333333329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4</v>
      </c>
      <c r="DN51" s="3">
        <v>5</v>
      </c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</row>
    <row r="52" spans="1:161" s="3" customFormat="1">
      <c r="A52" s="56">
        <v>38</v>
      </c>
      <c r="B52" s="58">
        <v>80030075</v>
      </c>
      <c r="C52" s="59" t="s">
        <v>191</v>
      </c>
      <c r="D52" s="75" t="s">
        <v>188</v>
      </c>
      <c r="E52" s="60" t="s">
        <v>153</v>
      </c>
      <c r="F52" s="60" t="s">
        <v>106</v>
      </c>
      <c r="G52" s="60" t="s">
        <v>107</v>
      </c>
      <c r="H52" s="60" t="s">
        <v>108</v>
      </c>
      <c r="I52" s="56">
        <v>40</v>
      </c>
      <c r="J52" s="56" t="s">
        <v>116</v>
      </c>
      <c r="K52" s="56" t="s">
        <v>110</v>
      </c>
      <c r="L52" s="61">
        <v>10</v>
      </c>
      <c r="M52" s="62">
        <f t="shared" si="4"/>
        <v>1</v>
      </c>
      <c r="N52" s="61">
        <v>6</v>
      </c>
      <c r="O52" s="62">
        <f t="shared" si="5"/>
        <v>1</v>
      </c>
      <c r="P52" s="61">
        <v>11</v>
      </c>
      <c r="Q52" s="62">
        <f t="shared" si="6"/>
        <v>1</v>
      </c>
      <c r="R52" s="61">
        <v>9</v>
      </c>
      <c r="S52" s="63">
        <f t="shared" si="7"/>
        <v>1</v>
      </c>
      <c r="T52" s="61">
        <v>11</v>
      </c>
      <c r="U52" s="63">
        <f t="shared" si="8"/>
        <v>1</v>
      </c>
      <c r="V52" s="61">
        <v>11</v>
      </c>
      <c r="W52" s="63">
        <f t="shared" si="9"/>
        <v>1</v>
      </c>
      <c r="X52" s="61">
        <v>9</v>
      </c>
      <c r="Y52" s="63">
        <f t="shared" si="10"/>
        <v>1</v>
      </c>
      <c r="Z52" s="61">
        <v>7</v>
      </c>
      <c r="AA52" s="63">
        <f t="shared" si="11"/>
        <v>1</v>
      </c>
      <c r="AB52" s="61">
        <v>9</v>
      </c>
      <c r="AC52" s="63">
        <f t="shared" si="12"/>
        <v>1</v>
      </c>
      <c r="AD52" s="64">
        <v>0</v>
      </c>
      <c r="AE52" s="65">
        <f t="shared" si="13"/>
        <v>0</v>
      </c>
      <c r="AF52" s="64">
        <v>0</v>
      </c>
      <c r="AG52" s="65">
        <f t="shared" si="14"/>
        <v>0</v>
      </c>
      <c r="AH52" s="64">
        <v>0</v>
      </c>
      <c r="AI52" s="65">
        <f t="shared" si="15"/>
        <v>0</v>
      </c>
      <c r="AJ52" s="64"/>
      <c r="AK52" s="65">
        <f t="shared" si="16"/>
        <v>0</v>
      </c>
      <c r="AL52" s="64"/>
      <c r="AM52" s="65">
        <f t="shared" si="17"/>
        <v>0</v>
      </c>
      <c r="AN52" s="64"/>
      <c r="AO52" s="65">
        <f t="shared" si="18"/>
        <v>0</v>
      </c>
      <c r="AP52" s="66">
        <f t="shared" si="19"/>
        <v>83</v>
      </c>
      <c r="AQ52" s="66">
        <f t="shared" si="20"/>
        <v>9</v>
      </c>
      <c r="AR52" s="56">
        <v>1</v>
      </c>
      <c r="AS52" s="56"/>
      <c r="AT52" s="56">
        <v>4</v>
      </c>
      <c r="AU52" s="67">
        <f t="shared" si="21"/>
        <v>5</v>
      </c>
      <c r="AV52" s="68">
        <f t="shared" si="22"/>
        <v>1</v>
      </c>
      <c r="AW52" s="68">
        <f t="shared" si="23"/>
        <v>0</v>
      </c>
      <c r="AX52" s="14">
        <f t="shared" si="39"/>
        <v>8</v>
      </c>
      <c r="AY52" s="67">
        <f t="shared" si="24"/>
        <v>9</v>
      </c>
      <c r="AZ52" s="69">
        <f t="shared" si="25"/>
        <v>0</v>
      </c>
      <c r="BA52" s="69">
        <f t="shared" si="26"/>
        <v>0</v>
      </c>
      <c r="BB52" s="69">
        <f t="shared" si="27"/>
        <v>-4</v>
      </c>
      <c r="BC52" s="67">
        <f t="shared" si="28"/>
        <v>-4</v>
      </c>
      <c r="BD52" s="70">
        <f t="shared" si="29"/>
        <v>-44.444444444444443</v>
      </c>
      <c r="BE52" s="70">
        <f t="shared" si="30"/>
        <v>-50</v>
      </c>
      <c r="BF52" s="71"/>
      <c r="BG52" s="71"/>
      <c r="BH52" s="71"/>
      <c r="BI52" s="54">
        <f t="shared" si="31"/>
        <v>0</v>
      </c>
      <c r="BJ52" s="18">
        <f t="shared" si="32"/>
        <v>5</v>
      </c>
      <c r="BK52" s="18"/>
      <c r="BL52" s="18">
        <f t="shared" si="33"/>
        <v>5</v>
      </c>
      <c r="BM52" s="18">
        <f t="shared" si="34"/>
        <v>-4</v>
      </c>
      <c r="BN52" s="18">
        <f t="shared" si="35"/>
        <v>-44.444444444444443</v>
      </c>
      <c r="BO52" s="55">
        <v>1</v>
      </c>
      <c r="BP52" s="55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>
        <v>1</v>
      </c>
      <c r="CV52" s="171">
        <f>BC52+CU52-BO52</f>
        <v>-4</v>
      </c>
      <c r="CW52" s="173">
        <f t="shared" si="36"/>
        <v>-44.444444444444443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4</v>
      </c>
      <c r="DN52" s="3">
        <v>5</v>
      </c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</row>
    <row r="53" spans="1:161" s="224" customFormat="1">
      <c r="A53" s="56">
        <v>16</v>
      </c>
      <c r="B53" s="58">
        <v>80030207</v>
      </c>
      <c r="C53" s="59" t="s">
        <v>325</v>
      </c>
      <c r="D53" s="75" t="s">
        <v>323</v>
      </c>
      <c r="E53" s="60" t="s">
        <v>324</v>
      </c>
      <c r="F53" s="60" t="s">
        <v>106</v>
      </c>
      <c r="G53" s="60" t="s">
        <v>107</v>
      </c>
      <c r="H53" s="60" t="s">
        <v>108</v>
      </c>
      <c r="I53" s="56">
        <v>40</v>
      </c>
      <c r="J53" s="56" t="s">
        <v>116</v>
      </c>
      <c r="K53" s="56" t="s">
        <v>110</v>
      </c>
      <c r="L53" s="61">
        <v>0</v>
      </c>
      <c r="M53" s="62">
        <f t="shared" si="4"/>
        <v>0</v>
      </c>
      <c r="N53" s="61">
        <v>3</v>
      </c>
      <c r="O53" s="62">
        <f t="shared" si="5"/>
        <v>1</v>
      </c>
      <c r="P53" s="61">
        <v>10</v>
      </c>
      <c r="Q53" s="62">
        <f t="shared" si="6"/>
        <v>1</v>
      </c>
      <c r="R53" s="61">
        <v>9</v>
      </c>
      <c r="S53" s="63">
        <f t="shared" si="7"/>
        <v>1</v>
      </c>
      <c r="T53" s="61">
        <v>8</v>
      </c>
      <c r="U53" s="63">
        <f t="shared" si="8"/>
        <v>1</v>
      </c>
      <c r="V53" s="61">
        <v>12</v>
      </c>
      <c r="W53" s="63">
        <f t="shared" si="9"/>
        <v>1</v>
      </c>
      <c r="X53" s="61">
        <v>14</v>
      </c>
      <c r="Y53" s="63">
        <f t="shared" si="10"/>
        <v>1</v>
      </c>
      <c r="Z53" s="61">
        <v>12</v>
      </c>
      <c r="AA53" s="63">
        <f t="shared" si="11"/>
        <v>1</v>
      </c>
      <c r="AB53" s="61">
        <v>8</v>
      </c>
      <c r="AC53" s="63">
        <f t="shared" si="12"/>
        <v>1</v>
      </c>
      <c r="AD53" s="64">
        <v>0</v>
      </c>
      <c r="AE53" s="65">
        <f t="shared" si="13"/>
        <v>0</v>
      </c>
      <c r="AF53" s="64">
        <v>0</v>
      </c>
      <c r="AG53" s="65">
        <f t="shared" si="14"/>
        <v>0</v>
      </c>
      <c r="AH53" s="64">
        <v>0</v>
      </c>
      <c r="AI53" s="65">
        <f t="shared" si="15"/>
        <v>0</v>
      </c>
      <c r="AJ53" s="64"/>
      <c r="AK53" s="65">
        <f t="shared" si="16"/>
        <v>0</v>
      </c>
      <c r="AL53" s="64"/>
      <c r="AM53" s="65">
        <f t="shared" si="17"/>
        <v>0</v>
      </c>
      <c r="AN53" s="64"/>
      <c r="AO53" s="65">
        <f t="shared" si="18"/>
        <v>0</v>
      </c>
      <c r="AP53" s="66">
        <f t="shared" si="19"/>
        <v>76</v>
      </c>
      <c r="AQ53" s="66">
        <f t="shared" si="20"/>
        <v>8</v>
      </c>
      <c r="AR53" s="56">
        <v>1</v>
      </c>
      <c r="AS53" s="56"/>
      <c r="AT53" s="56">
        <v>3</v>
      </c>
      <c r="AU53" s="67">
        <f t="shared" si="21"/>
        <v>4</v>
      </c>
      <c r="AV53" s="68">
        <f t="shared" si="22"/>
        <v>1</v>
      </c>
      <c r="AW53" s="68">
        <f t="shared" si="23"/>
        <v>0</v>
      </c>
      <c r="AX53" s="14">
        <f t="shared" si="39"/>
        <v>6</v>
      </c>
      <c r="AY53" s="67">
        <f t="shared" si="24"/>
        <v>7</v>
      </c>
      <c r="AZ53" s="69">
        <f t="shared" si="25"/>
        <v>0</v>
      </c>
      <c r="BA53" s="69">
        <f t="shared" si="26"/>
        <v>0</v>
      </c>
      <c r="BB53" s="69">
        <f t="shared" si="27"/>
        <v>-3</v>
      </c>
      <c r="BC53" s="67">
        <f t="shared" si="28"/>
        <v>-3</v>
      </c>
      <c r="BD53" s="70">
        <f t="shared" si="29"/>
        <v>-42.857142857142854</v>
      </c>
      <c r="BE53" s="70">
        <f t="shared" si="30"/>
        <v>-50</v>
      </c>
      <c r="BF53" s="71"/>
      <c r="BG53" s="71"/>
      <c r="BH53" s="71"/>
      <c r="BI53" s="54">
        <f t="shared" si="31"/>
        <v>0</v>
      </c>
      <c r="BJ53" s="18">
        <f t="shared" si="32"/>
        <v>4</v>
      </c>
      <c r="BK53" s="18"/>
      <c r="BL53" s="18">
        <f t="shared" si="33"/>
        <v>4</v>
      </c>
      <c r="BM53" s="18">
        <f t="shared" si="34"/>
        <v>-3</v>
      </c>
      <c r="BN53" s="18">
        <f t="shared" si="35"/>
        <v>-42.857142857142854</v>
      </c>
      <c r="BO53" s="73"/>
      <c r="BP53" s="55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/>
      <c r="CV53" s="56">
        <f>BC53+BQ53</f>
        <v>-3</v>
      </c>
      <c r="CW53" s="173">
        <f t="shared" si="36"/>
        <v>-42.857142857142854</v>
      </c>
      <c r="CX53" s="60"/>
      <c r="CY53" s="60"/>
      <c r="CZ53" s="60"/>
      <c r="DA53" s="60"/>
      <c r="DB53" s="60"/>
      <c r="DC53" s="75"/>
      <c r="DD53" s="60"/>
      <c r="DE53" s="75"/>
      <c r="DF53" s="60"/>
      <c r="DG53" s="60"/>
      <c r="DH53" s="60"/>
      <c r="DI53" s="60"/>
      <c r="DJ53" s="3"/>
      <c r="DK53" s="3">
        <v>1</v>
      </c>
      <c r="DL53" s="3"/>
      <c r="DM53" s="3">
        <v>2</v>
      </c>
      <c r="DN53" s="3">
        <v>3</v>
      </c>
      <c r="DO53" s="3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3"/>
      <c r="FE53" s="3"/>
    </row>
    <row r="54" spans="1:161" s="224" customFormat="1">
      <c r="A54" s="56">
        <v>70</v>
      </c>
      <c r="B54" s="58">
        <v>80030237</v>
      </c>
      <c r="C54" s="59" t="s">
        <v>360</v>
      </c>
      <c r="D54" s="75" t="s">
        <v>324</v>
      </c>
      <c r="E54" s="60" t="s">
        <v>324</v>
      </c>
      <c r="F54" s="60" t="s">
        <v>106</v>
      </c>
      <c r="G54" s="60" t="s">
        <v>107</v>
      </c>
      <c r="H54" s="60" t="s">
        <v>108</v>
      </c>
      <c r="I54" s="56">
        <v>35</v>
      </c>
      <c r="J54" s="56" t="s">
        <v>116</v>
      </c>
      <c r="K54" s="56" t="s">
        <v>110</v>
      </c>
      <c r="L54" s="61">
        <v>0</v>
      </c>
      <c r="M54" s="62">
        <f t="shared" si="4"/>
        <v>0</v>
      </c>
      <c r="N54" s="61">
        <v>4</v>
      </c>
      <c r="O54" s="62">
        <f t="shared" si="5"/>
        <v>1</v>
      </c>
      <c r="P54" s="61">
        <v>11</v>
      </c>
      <c r="Q54" s="62">
        <f t="shared" si="6"/>
        <v>1</v>
      </c>
      <c r="R54" s="61">
        <v>7</v>
      </c>
      <c r="S54" s="63">
        <f t="shared" si="7"/>
        <v>1</v>
      </c>
      <c r="T54" s="61">
        <v>7</v>
      </c>
      <c r="U54" s="63">
        <f t="shared" si="8"/>
        <v>1</v>
      </c>
      <c r="V54" s="61">
        <v>15</v>
      </c>
      <c r="W54" s="63">
        <f t="shared" si="9"/>
        <v>1</v>
      </c>
      <c r="X54" s="61">
        <v>7</v>
      </c>
      <c r="Y54" s="63">
        <f t="shared" si="10"/>
        <v>1</v>
      </c>
      <c r="Z54" s="61">
        <v>17</v>
      </c>
      <c r="AA54" s="63">
        <f t="shared" si="11"/>
        <v>1</v>
      </c>
      <c r="AB54" s="61">
        <v>8</v>
      </c>
      <c r="AC54" s="63">
        <f t="shared" si="12"/>
        <v>1</v>
      </c>
      <c r="AD54" s="64">
        <v>0</v>
      </c>
      <c r="AE54" s="65">
        <f t="shared" si="13"/>
        <v>0</v>
      </c>
      <c r="AF54" s="64">
        <v>0</v>
      </c>
      <c r="AG54" s="65">
        <f t="shared" si="14"/>
        <v>0</v>
      </c>
      <c r="AH54" s="64">
        <v>0</v>
      </c>
      <c r="AI54" s="65">
        <f t="shared" si="15"/>
        <v>0</v>
      </c>
      <c r="AJ54" s="64"/>
      <c r="AK54" s="65">
        <f t="shared" si="16"/>
        <v>0</v>
      </c>
      <c r="AL54" s="64"/>
      <c r="AM54" s="65">
        <f t="shared" si="17"/>
        <v>0</v>
      </c>
      <c r="AN54" s="64"/>
      <c r="AO54" s="65">
        <f t="shared" si="18"/>
        <v>0</v>
      </c>
      <c r="AP54" s="66">
        <f t="shared" si="19"/>
        <v>76</v>
      </c>
      <c r="AQ54" s="66">
        <f t="shared" si="20"/>
        <v>8</v>
      </c>
      <c r="AR54" s="56">
        <v>1</v>
      </c>
      <c r="AS54" s="56"/>
      <c r="AT54" s="56">
        <v>3</v>
      </c>
      <c r="AU54" s="67">
        <f t="shared" si="21"/>
        <v>4</v>
      </c>
      <c r="AV54" s="68">
        <f t="shared" si="22"/>
        <v>1</v>
      </c>
      <c r="AW54" s="68">
        <f t="shared" si="23"/>
        <v>0</v>
      </c>
      <c r="AX54" s="14">
        <f t="shared" si="39"/>
        <v>6</v>
      </c>
      <c r="AY54" s="67">
        <f t="shared" si="24"/>
        <v>7</v>
      </c>
      <c r="AZ54" s="69">
        <f t="shared" si="25"/>
        <v>0</v>
      </c>
      <c r="BA54" s="69">
        <f t="shared" si="26"/>
        <v>0</v>
      </c>
      <c r="BB54" s="69">
        <f t="shared" si="27"/>
        <v>-3</v>
      </c>
      <c r="BC54" s="67">
        <f t="shared" si="28"/>
        <v>-3</v>
      </c>
      <c r="BD54" s="70">
        <f t="shared" si="29"/>
        <v>-42.857142857142854</v>
      </c>
      <c r="BE54" s="70">
        <f t="shared" si="30"/>
        <v>-50</v>
      </c>
      <c r="BF54" s="71"/>
      <c r="BG54" s="71"/>
      <c r="BH54" s="71">
        <v>1</v>
      </c>
      <c r="BI54" s="54">
        <f t="shared" si="31"/>
        <v>1</v>
      </c>
      <c r="BJ54" s="18">
        <f t="shared" si="32"/>
        <v>3</v>
      </c>
      <c r="BK54" s="18"/>
      <c r="BL54" s="18">
        <f t="shared" si="33"/>
        <v>3</v>
      </c>
      <c r="BM54" s="18">
        <f t="shared" si="34"/>
        <v>-4</v>
      </c>
      <c r="BN54" s="18">
        <f t="shared" si="35"/>
        <v>-57.142857142857139</v>
      </c>
      <c r="BO54" s="73"/>
      <c r="BP54" s="55"/>
      <c r="BQ54" s="74">
        <v>1</v>
      </c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>BC54+BQ54</f>
        <v>-2</v>
      </c>
      <c r="CW54" s="173">
        <f t="shared" si="36"/>
        <v>-28.571428571428569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J54" s="3"/>
      <c r="DK54" s="3">
        <v>1</v>
      </c>
      <c r="DL54" s="3"/>
      <c r="DM54" s="3">
        <v>4</v>
      </c>
      <c r="DN54" s="3">
        <v>5</v>
      </c>
      <c r="DO54" s="3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3"/>
      <c r="FE54" s="3"/>
    </row>
    <row r="55" spans="1:161" s="224" customFormat="1">
      <c r="A55" s="56">
        <v>69</v>
      </c>
      <c r="B55" s="58">
        <v>80030233</v>
      </c>
      <c r="C55" s="59" t="s">
        <v>355</v>
      </c>
      <c r="D55" s="75" t="s">
        <v>356</v>
      </c>
      <c r="E55" s="60" t="s">
        <v>324</v>
      </c>
      <c r="F55" s="60" t="s">
        <v>106</v>
      </c>
      <c r="G55" s="60" t="s">
        <v>107</v>
      </c>
      <c r="H55" s="60" t="s">
        <v>108</v>
      </c>
      <c r="I55" s="56">
        <v>40</v>
      </c>
      <c r="J55" s="56" t="s">
        <v>109</v>
      </c>
      <c r="K55" s="56" t="s">
        <v>110</v>
      </c>
      <c r="L55" s="61">
        <v>0</v>
      </c>
      <c r="M55" s="62">
        <f t="shared" si="4"/>
        <v>0</v>
      </c>
      <c r="N55" s="61">
        <v>8</v>
      </c>
      <c r="O55" s="62">
        <f t="shared" si="5"/>
        <v>1</v>
      </c>
      <c r="P55" s="61">
        <v>10</v>
      </c>
      <c r="Q55" s="62">
        <f t="shared" si="6"/>
        <v>1</v>
      </c>
      <c r="R55" s="61">
        <v>10</v>
      </c>
      <c r="S55" s="63">
        <f t="shared" si="7"/>
        <v>1</v>
      </c>
      <c r="T55" s="61">
        <v>9</v>
      </c>
      <c r="U55" s="63">
        <f t="shared" si="8"/>
        <v>1</v>
      </c>
      <c r="V55" s="61">
        <v>14</v>
      </c>
      <c r="W55" s="63">
        <f t="shared" si="9"/>
        <v>1</v>
      </c>
      <c r="X55" s="61">
        <v>7</v>
      </c>
      <c r="Y55" s="63">
        <f t="shared" si="10"/>
        <v>1</v>
      </c>
      <c r="Z55" s="61">
        <v>6</v>
      </c>
      <c r="AA55" s="63">
        <f t="shared" si="11"/>
        <v>1</v>
      </c>
      <c r="AB55" s="61">
        <v>8</v>
      </c>
      <c r="AC55" s="63">
        <f t="shared" si="12"/>
        <v>1</v>
      </c>
      <c r="AD55" s="64">
        <v>0</v>
      </c>
      <c r="AE55" s="65">
        <f t="shared" si="13"/>
        <v>0</v>
      </c>
      <c r="AF55" s="64">
        <v>0</v>
      </c>
      <c r="AG55" s="65">
        <f t="shared" si="14"/>
        <v>0</v>
      </c>
      <c r="AH55" s="64">
        <v>0</v>
      </c>
      <c r="AI55" s="65">
        <f t="shared" si="15"/>
        <v>0</v>
      </c>
      <c r="AJ55" s="64"/>
      <c r="AK55" s="65">
        <f t="shared" si="16"/>
        <v>0</v>
      </c>
      <c r="AL55" s="64"/>
      <c r="AM55" s="65">
        <f t="shared" si="17"/>
        <v>0</v>
      </c>
      <c r="AN55" s="64"/>
      <c r="AO55" s="65">
        <f t="shared" si="18"/>
        <v>0</v>
      </c>
      <c r="AP55" s="66">
        <f t="shared" si="19"/>
        <v>72</v>
      </c>
      <c r="AQ55" s="66">
        <f t="shared" si="20"/>
        <v>8</v>
      </c>
      <c r="AR55" s="56">
        <v>1</v>
      </c>
      <c r="AS55" s="56"/>
      <c r="AT55" s="56">
        <v>3</v>
      </c>
      <c r="AU55" s="67">
        <f t="shared" si="21"/>
        <v>4</v>
      </c>
      <c r="AV55" s="68">
        <f t="shared" si="22"/>
        <v>1</v>
      </c>
      <c r="AW55" s="68">
        <f t="shared" si="23"/>
        <v>0</v>
      </c>
      <c r="AX55" s="14">
        <f t="shared" si="39"/>
        <v>6</v>
      </c>
      <c r="AY55" s="67">
        <f t="shared" si="24"/>
        <v>7</v>
      </c>
      <c r="AZ55" s="69">
        <f t="shared" si="25"/>
        <v>0</v>
      </c>
      <c r="BA55" s="69">
        <f t="shared" si="26"/>
        <v>0</v>
      </c>
      <c r="BB55" s="69">
        <f t="shared" si="27"/>
        <v>-3</v>
      </c>
      <c r="BC55" s="67">
        <f t="shared" si="28"/>
        <v>-3</v>
      </c>
      <c r="BD55" s="70">
        <f t="shared" si="29"/>
        <v>-42.857142857142854</v>
      </c>
      <c r="BE55" s="70">
        <f t="shared" si="30"/>
        <v>-50</v>
      </c>
      <c r="BF55" s="71"/>
      <c r="BG55" s="71"/>
      <c r="BH55" s="71"/>
      <c r="BI55" s="54">
        <f t="shared" si="31"/>
        <v>0</v>
      </c>
      <c r="BJ55" s="18">
        <f t="shared" si="32"/>
        <v>4</v>
      </c>
      <c r="BK55" s="18"/>
      <c r="BL55" s="18">
        <f t="shared" si="33"/>
        <v>4</v>
      </c>
      <c r="BM55" s="18">
        <f t="shared" si="34"/>
        <v>-3</v>
      </c>
      <c r="BN55" s="18">
        <f t="shared" si="35"/>
        <v>-42.857142857142854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>
        <v>1</v>
      </c>
      <c r="CV55" s="56">
        <f>BC55+CU55</f>
        <v>-2</v>
      </c>
      <c r="CW55" s="173">
        <f t="shared" si="36"/>
        <v>-28.571428571428569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J55" s="3"/>
      <c r="DK55" s="3">
        <v>1</v>
      </c>
      <c r="DL55" s="3"/>
      <c r="DM55" s="3">
        <v>3</v>
      </c>
      <c r="DN55" s="3">
        <v>4</v>
      </c>
      <c r="DO55" s="3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3"/>
      <c r="FE55" s="3"/>
    </row>
    <row r="56" spans="1:161" s="224" customFormat="1">
      <c r="A56" s="56">
        <v>62</v>
      </c>
      <c r="B56" s="58">
        <v>80030097</v>
      </c>
      <c r="C56" s="59" t="s">
        <v>217</v>
      </c>
      <c r="D56" s="75" t="s">
        <v>218</v>
      </c>
      <c r="E56" s="60" t="s">
        <v>214</v>
      </c>
      <c r="F56" s="60" t="s">
        <v>106</v>
      </c>
      <c r="G56" s="60" t="s">
        <v>107</v>
      </c>
      <c r="H56" s="60" t="s">
        <v>108</v>
      </c>
      <c r="I56" s="56">
        <v>50</v>
      </c>
      <c r="J56" s="56" t="s">
        <v>116</v>
      </c>
      <c r="K56" s="56" t="s">
        <v>110</v>
      </c>
      <c r="L56" s="61">
        <v>5</v>
      </c>
      <c r="M56" s="62">
        <f t="shared" si="4"/>
        <v>1</v>
      </c>
      <c r="N56" s="61">
        <v>9</v>
      </c>
      <c r="O56" s="62">
        <f t="shared" si="5"/>
        <v>1</v>
      </c>
      <c r="P56" s="61">
        <v>13</v>
      </c>
      <c r="Q56" s="62">
        <f t="shared" si="6"/>
        <v>1</v>
      </c>
      <c r="R56" s="61">
        <v>7</v>
      </c>
      <c r="S56" s="63">
        <f t="shared" si="7"/>
        <v>1</v>
      </c>
      <c r="T56" s="61">
        <v>6</v>
      </c>
      <c r="U56" s="63">
        <f t="shared" si="8"/>
        <v>1</v>
      </c>
      <c r="V56" s="61">
        <v>7</v>
      </c>
      <c r="W56" s="63">
        <f t="shared" si="9"/>
        <v>1</v>
      </c>
      <c r="X56" s="61">
        <v>7</v>
      </c>
      <c r="Y56" s="63">
        <f t="shared" si="10"/>
        <v>1</v>
      </c>
      <c r="Z56" s="61">
        <v>11</v>
      </c>
      <c r="AA56" s="63">
        <f t="shared" si="11"/>
        <v>1</v>
      </c>
      <c r="AB56" s="61">
        <v>6</v>
      </c>
      <c r="AC56" s="63">
        <f t="shared" si="12"/>
        <v>1</v>
      </c>
      <c r="AD56" s="64">
        <v>0</v>
      </c>
      <c r="AE56" s="65">
        <f t="shared" si="13"/>
        <v>0</v>
      </c>
      <c r="AF56" s="64">
        <v>0</v>
      </c>
      <c r="AG56" s="65">
        <f t="shared" si="14"/>
        <v>0</v>
      </c>
      <c r="AH56" s="64">
        <v>0</v>
      </c>
      <c r="AI56" s="65">
        <f t="shared" si="15"/>
        <v>0</v>
      </c>
      <c r="AJ56" s="64"/>
      <c r="AK56" s="65">
        <f t="shared" si="16"/>
        <v>0</v>
      </c>
      <c r="AL56" s="64"/>
      <c r="AM56" s="65">
        <f t="shared" si="17"/>
        <v>0</v>
      </c>
      <c r="AN56" s="64"/>
      <c r="AO56" s="65">
        <f t="shared" si="18"/>
        <v>0</v>
      </c>
      <c r="AP56" s="66">
        <f t="shared" si="19"/>
        <v>71</v>
      </c>
      <c r="AQ56" s="66">
        <f t="shared" si="20"/>
        <v>9</v>
      </c>
      <c r="AR56" s="56">
        <v>1</v>
      </c>
      <c r="AS56" s="56"/>
      <c r="AT56" s="56">
        <v>3</v>
      </c>
      <c r="AU56" s="67">
        <f t="shared" si="21"/>
        <v>4</v>
      </c>
      <c r="AV56" s="68">
        <f t="shared" si="22"/>
        <v>1</v>
      </c>
      <c r="AW56" s="68">
        <f t="shared" si="23"/>
        <v>0</v>
      </c>
      <c r="AX56" s="14">
        <f t="shared" si="39"/>
        <v>6</v>
      </c>
      <c r="AY56" s="67">
        <f t="shared" si="24"/>
        <v>7</v>
      </c>
      <c r="AZ56" s="69">
        <f t="shared" si="25"/>
        <v>0</v>
      </c>
      <c r="BA56" s="69">
        <f t="shared" si="26"/>
        <v>0</v>
      </c>
      <c r="BB56" s="69">
        <f t="shared" si="27"/>
        <v>-3</v>
      </c>
      <c r="BC56" s="67">
        <f t="shared" si="28"/>
        <v>-3</v>
      </c>
      <c r="BD56" s="70">
        <f t="shared" si="29"/>
        <v>-42.857142857142854</v>
      </c>
      <c r="BE56" s="70">
        <f t="shared" si="30"/>
        <v>-50</v>
      </c>
      <c r="BF56" s="71"/>
      <c r="BG56" s="71"/>
      <c r="BH56" s="71"/>
      <c r="BI56" s="54">
        <f t="shared" si="31"/>
        <v>0</v>
      </c>
      <c r="BJ56" s="18">
        <f t="shared" si="32"/>
        <v>4</v>
      </c>
      <c r="BK56" s="18"/>
      <c r="BL56" s="18">
        <f t="shared" si="33"/>
        <v>4</v>
      </c>
      <c r="BM56" s="18">
        <f t="shared" si="34"/>
        <v>-3</v>
      </c>
      <c r="BN56" s="18">
        <f t="shared" si="35"/>
        <v>-42.857142857142854</v>
      </c>
      <c r="BO56" s="73"/>
      <c r="BP56" s="55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>BC56+BQ56</f>
        <v>-3</v>
      </c>
      <c r="CW56" s="173">
        <f t="shared" si="36"/>
        <v>-42.857142857142854</v>
      </c>
      <c r="CX56" s="60"/>
      <c r="CY56" s="60"/>
      <c r="CZ56" s="60"/>
      <c r="DA56" s="60"/>
      <c r="DB56" s="60"/>
      <c r="DC56" s="75">
        <v>1</v>
      </c>
      <c r="DD56" s="60"/>
      <c r="DE56" s="75"/>
      <c r="DF56" s="60"/>
      <c r="DG56" s="60"/>
      <c r="DH56" s="60"/>
      <c r="DI56" s="60"/>
      <c r="DJ56" s="3"/>
      <c r="DK56" s="3">
        <v>1</v>
      </c>
      <c r="DL56" s="3"/>
      <c r="DM56" s="3">
        <v>3</v>
      </c>
      <c r="DN56" s="3">
        <v>4</v>
      </c>
      <c r="DO56" s="3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3"/>
      <c r="FE56" s="3"/>
    </row>
    <row r="57" spans="1:161" s="224" customFormat="1">
      <c r="A57" s="56">
        <v>54</v>
      </c>
      <c r="B57" s="58">
        <v>80030057</v>
      </c>
      <c r="C57" s="59" t="s">
        <v>170</v>
      </c>
      <c r="D57" s="75" t="s">
        <v>171</v>
      </c>
      <c r="E57" s="60" t="s">
        <v>153</v>
      </c>
      <c r="F57" s="60" t="s">
        <v>106</v>
      </c>
      <c r="G57" s="60" t="s">
        <v>107</v>
      </c>
      <c r="H57" s="60" t="s">
        <v>108</v>
      </c>
      <c r="I57" s="56">
        <v>50</v>
      </c>
      <c r="J57" s="56" t="s">
        <v>116</v>
      </c>
      <c r="K57" s="56" t="s">
        <v>110</v>
      </c>
      <c r="L57" s="61">
        <v>0</v>
      </c>
      <c r="M57" s="62">
        <f t="shared" si="4"/>
        <v>0</v>
      </c>
      <c r="N57" s="61">
        <v>8</v>
      </c>
      <c r="O57" s="62">
        <f t="shared" si="5"/>
        <v>1</v>
      </c>
      <c r="P57" s="61">
        <v>6</v>
      </c>
      <c r="Q57" s="62">
        <f t="shared" si="6"/>
        <v>1</v>
      </c>
      <c r="R57" s="61">
        <v>10</v>
      </c>
      <c r="S57" s="63">
        <f t="shared" si="7"/>
        <v>1</v>
      </c>
      <c r="T57" s="61">
        <v>9</v>
      </c>
      <c r="U57" s="63">
        <f t="shared" si="8"/>
        <v>1</v>
      </c>
      <c r="V57" s="61">
        <v>9</v>
      </c>
      <c r="W57" s="63">
        <f t="shared" si="9"/>
        <v>1</v>
      </c>
      <c r="X57" s="61">
        <v>6</v>
      </c>
      <c r="Y57" s="63">
        <f t="shared" si="10"/>
        <v>1</v>
      </c>
      <c r="Z57" s="61">
        <v>9</v>
      </c>
      <c r="AA57" s="63">
        <f t="shared" si="11"/>
        <v>1</v>
      </c>
      <c r="AB57" s="61">
        <v>13</v>
      </c>
      <c r="AC57" s="63">
        <f t="shared" si="12"/>
        <v>1</v>
      </c>
      <c r="AD57" s="64">
        <v>0</v>
      </c>
      <c r="AE57" s="65">
        <f t="shared" si="13"/>
        <v>0</v>
      </c>
      <c r="AF57" s="64">
        <v>0</v>
      </c>
      <c r="AG57" s="65">
        <f t="shared" si="14"/>
        <v>0</v>
      </c>
      <c r="AH57" s="64">
        <v>0</v>
      </c>
      <c r="AI57" s="65">
        <f t="shared" si="15"/>
        <v>0</v>
      </c>
      <c r="AJ57" s="64"/>
      <c r="AK57" s="65">
        <f t="shared" si="16"/>
        <v>0</v>
      </c>
      <c r="AL57" s="64"/>
      <c r="AM57" s="65">
        <f t="shared" si="17"/>
        <v>0</v>
      </c>
      <c r="AN57" s="64"/>
      <c r="AO57" s="65">
        <f t="shared" si="18"/>
        <v>0</v>
      </c>
      <c r="AP57" s="66">
        <f t="shared" si="19"/>
        <v>70</v>
      </c>
      <c r="AQ57" s="66">
        <f t="shared" si="20"/>
        <v>8</v>
      </c>
      <c r="AR57" s="56">
        <v>1</v>
      </c>
      <c r="AS57" s="56"/>
      <c r="AT57" s="56">
        <v>3</v>
      </c>
      <c r="AU57" s="67">
        <f t="shared" si="21"/>
        <v>4</v>
      </c>
      <c r="AV57" s="68">
        <f t="shared" si="22"/>
        <v>1</v>
      </c>
      <c r="AW57" s="68">
        <f t="shared" si="23"/>
        <v>0</v>
      </c>
      <c r="AX57" s="14">
        <f t="shared" si="39"/>
        <v>6</v>
      </c>
      <c r="AY57" s="67">
        <f t="shared" si="24"/>
        <v>7</v>
      </c>
      <c r="AZ57" s="69">
        <f t="shared" si="25"/>
        <v>0</v>
      </c>
      <c r="BA57" s="69">
        <f t="shared" si="26"/>
        <v>0</v>
      </c>
      <c r="BB57" s="69">
        <f t="shared" si="27"/>
        <v>-3</v>
      </c>
      <c r="BC57" s="67">
        <f t="shared" si="28"/>
        <v>-3</v>
      </c>
      <c r="BD57" s="70">
        <f t="shared" si="29"/>
        <v>-42.857142857142854</v>
      </c>
      <c r="BE57" s="70">
        <f t="shared" si="30"/>
        <v>-50</v>
      </c>
      <c r="BF57" s="71"/>
      <c r="BG57" s="71"/>
      <c r="BH57" s="71"/>
      <c r="BI57" s="54">
        <f t="shared" si="31"/>
        <v>0</v>
      </c>
      <c r="BJ57" s="18">
        <f t="shared" si="32"/>
        <v>4</v>
      </c>
      <c r="BK57" s="18"/>
      <c r="BL57" s="18">
        <f t="shared" si="33"/>
        <v>4</v>
      </c>
      <c r="BM57" s="18">
        <f t="shared" si="34"/>
        <v>-3</v>
      </c>
      <c r="BN57" s="18">
        <f t="shared" si="35"/>
        <v>-42.857142857142854</v>
      </c>
      <c r="BO57" s="73"/>
      <c r="BP57" s="55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>BC57+BQ57</f>
        <v>-3</v>
      </c>
      <c r="CW57" s="173">
        <f t="shared" si="36"/>
        <v>-42.857142857142854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J57" s="3"/>
      <c r="DK57" s="3">
        <v>1</v>
      </c>
      <c r="DL57" s="3"/>
      <c r="DM57" s="3">
        <v>3</v>
      </c>
      <c r="DN57" s="3">
        <v>4</v>
      </c>
      <c r="DO57" s="3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3"/>
      <c r="FE57" s="3"/>
    </row>
    <row r="58" spans="1:161" s="240" customFormat="1">
      <c r="A58" s="56">
        <v>65</v>
      </c>
      <c r="B58" s="58">
        <v>80030146</v>
      </c>
      <c r="C58" s="59" t="s">
        <v>265</v>
      </c>
      <c r="D58" s="75" t="s">
        <v>258</v>
      </c>
      <c r="E58" s="60" t="s">
        <v>214</v>
      </c>
      <c r="F58" s="60" t="s">
        <v>106</v>
      </c>
      <c r="G58" s="60" t="s">
        <v>107</v>
      </c>
      <c r="H58" s="60" t="s">
        <v>108</v>
      </c>
      <c r="I58" s="56">
        <v>45</v>
      </c>
      <c r="J58" s="56" t="s">
        <v>116</v>
      </c>
      <c r="K58" s="56" t="s">
        <v>113</v>
      </c>
      <c r="L58" s="61">
        <v>0</v>
      </c>
      <c r="M58" s="62">
        <f t="shared" si="4"/>
        <v>0</v>
      </c>
      <c r="N58" s="61">
        <v>9</v>
      </c>
      <c r="O58" s="62">
        <f t="shared" si="5"/>
        <v>1</v>
      </c>
      <c r="P58" s="61">
        <v>9</v>
      </c>
      <c r="Q58" s="62">
        <f t="shared" si="6"/>
        <v>1</v>
      </c>
      <c r="R58" s="61">
        <v>7</v>
      </c>
      <c r="S58" s="63">
        <f t="shared" si="7"/>
        <v>1</v>
      </c>
      <c r="T58" s="61">
        <v>10</v>
      </c>
      <c r="U58" s="63">
        <f t="shared" si="8"/>
        <v>1</v>
      </c>
      <c r="V58" s="61">
        <v>8</v>
      </c>
      <c r="W58" s="63">
        <f t="shared" si="9"/>
        <v>1</v>
      </c>
      <c r="X58" s="61">
        <v>3</v>
      </c>
      <c r="Y58" s="63">
        <f t="shared" si="10"/>
        <v>1</v>
      </c>
      <c r="Z58" s="61">
        <v>11</v>
      </c>
      <c r="AA58" s="63">
        <f t="shared" si="11"/>
        <v>1</v>
      </c>
      <c r="AB58" s="61">
        <v>12</v>
      </c>
      <c r="AC58" s="63">
        <f t="shared" si="12"/>
        <v>1</v>
      </c>
      <c r="AD58" s="64">
        <v>0</v>
      </c>
      <c r="AE58" s="65">
        <f t="shared" si="13"/>
        <v>0</v>
      </c>
      <c r="AF58" s="64">
        <v>0</v>
      </c>
      <c r="AG58" s="65">
        <f t="shared" si="14"/>
        <v>0</v>
      </c>
      <c r="AH58" s="64">
        <v>0</v>
      </c>
      <c r="AI58" s="65">
        <f t="shared" si="15"/>
        <v>0</v>
      </c>
      <c r="AJ58" s="64"/>
      <c r="AK58" s="65">
        <f t="shared" si="16"/>
        <v>0</v>
      </c>
      <c r="AL58" s="64"/>
      <c r="AM58" s="65">
        <f t="shared" si="17"/>
        <v>0</v>
      </c>
      <c r="AN58" s="64"/>
      <c r="AO58" s="65">
        <f t="shared" si="18"/>
        <v>0</v>
      </c>
      <c r="AP58" s="66">
        <f t="shared" si="19"/>
        <v>69</v>
      </c>
      <c r="AQ58" s="66">
        <f t="shared" si="20"/>
        <v>8</v>
      </c>
      <c r="AR58" s="56">
        <v>1</v>
      </c>
      <c r="AS58" s="56"/>
      <c r="AT58" s="56">
        <v>3</v>
      </c>
      <c r="AU58" s="67">
        <f t="shared" si="21"/>
        <v>4</v>
      </c>
      <c r="AV58" s="68">
        <f t="shared" si="22"/>
        <v>1</v>
      </c>
      <c r="AW58" s="68">
        <f t="shared" si="23"/>
        <v>0</v>
      </c>
      <c r="AX58" s="14">
        <f t="shared" si="39"/>
        <v>6</v>
      </c>
      <c r="AY58" s="67">
        <f t="shared" si="24"/>
        <v>7</v>
      </c>
      <c r="AZ58" s="69">
        <f t="shared" si="25"/>
        <v>0</v>
      </c>
      <c r="BA58" s="69">
        <f t="shared" si="26"/>
        <v>0</v>
      </c>
      <c r="BB58" s="69">
        <f t="shared" si="27"/>
        <v>-3</v>
      </c>
      <c r="BC58" s="67">
        <f t="shared" si="28"/>
        <v>-3</v>
      </c>
      <c r="BD58" s="70">
        <f t="shared" si="29"/>
        <v>-42.857142857142854</v>
      </c>
      <c r="BE58" s="70">
        <f t="shared" si="30"/>
        <v>-50</v>
      </c>
      <c r="BF58" s="71"/>
      <c r="BG58" s="71"/>
      <c r="BH58" s="71"/>
      <c r="BI58" s="54">
        <f t="shared" si="31"/>
        <v>0</v>
      </c>
      <c r="BJ58" s="18">
        <f t="shared" si="32"/>
        <v>4</v>
      </c>
      <c r="BK58" s="18"/>
      <c r="BL58" s="18">
        <f t="shared" si="33"/>
        <v>4</v>
      </c>
      <c r="BM58" s="18">
        <f t="shared" si="34"/>
        <v>-3</v>
      </c>
      <c r="BN58" s="18">
        <f t="shared" si="35"/>
        <v>-42.857142857142854</v>
      </c>
      <c r="BO58" s="73"/>
      <c r="BP58" s="55"/>
      <c r="BQ58" s="74">
        <v>1</v>
      </c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>BC58+BQ58</f>
        <v>-2</v>
      </c>
      <c r="CW58" s="173">
        <f t="shared" si="36"/>
        <v>-28.571428571428569</v>
      </c>
      <c r="CX58" s="60"/>
      <c r="CY58" s="60"/>
      <c r="CZ58" s="60"/>
      <c r="DA58" s="60"/>
      <c r="DB58" s="60"/>
      <c r="DC58" s="75">
        <v>1</v>
      </c>
      <c r="DD58" s="60"/>
      <c r="DE58" s="75">
        <v>1</v>
      </c>
      <c r="DF58" s="60"/>
      <c r="DG58" s="60"/>
      <c r="DH58" s="60"/>
      <c r="DI58" s="60"/>
      <c r="DJ58" s="3"/>
      <c r="DK58" s="3">
        <v>1</v>
      </c>
      <c r="DL58" s="3"/>
      <c r="DM58" s="3">
        <v>3</v>
      </c>
      <c r="DN58" s="3">
        <v>4</v>
      </c>
      <c r="DO58" s="3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3"/>
      <c r="FE58" s="3"/>
    </row>
    <row r="59" spans="1:161" s="240" customFormat="1">
      <c r="A59" s="56">
        <v>64</v>
      </c>
      <c r="B59" s="58">
        <v>80030113</v>
      </c>
      <c r="C59" s="59" t="s">
        <v>235</v>
      </c>
      <c r="D59" s="75" t="s">
        <v>231</v>
      </c>
      <c r="E59" s="60" t="s">
        <v>214</v>
      </c>
      <c r="F59" s="60" t="s">
        <v>106</v>
      </c>
      <c r="G59" s="60" t="s">
        <v>107</v>
      </c>
      <c r="H59" s="60" t="s">
        <v>108</v>
      </c>
      <c r="I59" s="56">
        <v>33</v>
      </c>
      <c r="J59" s="56" t="s">
        <v>116</v>
      </c>
      <c r="K59" s="56" t="s">
        <v>110</v>
      </c>
      <c r="L59" s="61">
        <v>10</v>
      </c>
      <c r="M59" s="62">
        <f t="shared" si="4"/>
        <v>1</v>
      </c>
      <c r="N59" s="61">
        <v>6</v>
      </c>
      <c r="O59" s="62">
        <f t="shared" si="5"/>
        <v>1</v>
      </c>
      <c r="P59" s="61">
        <v>9</v>
      </c>
      <c r="Q59" s="62">
        <f t="shared" si="6"/>
        <v>1</v>
      </c>
      <c r="R59" s="61">
        <v>7</v>
      </c>
      <c r="S59" s="63">
        <f t="shared" si="7"/>
        <v>1</v>
      </c>
      <c r="T59" s="61">
        <v>10</v>
      </c>
      <c r="U59" s="63">
        <f t="shared" si="8"/>
        <v>1</v>
      </c>
      <c r="V59" s="61">
        <v>3</v>
      </c>
      <c r="W59" s="63">
        <f t="shared" si="9"/>
        <v>1</v>
      </c>
      <c r="X59" s="61">
        <v>5</v>
      </c>
      <c r="Y59" s="63">
        <f t="shared" si="10"/>
        <v>1</v>
      </c>
      <c r="Z59" s="61">
        <v>5</v>
      </c>
      <c r="AA59" s="63">
        <f t="shared" si="11"/>
        <v>1</v>
      </c>
      <c r="AB59" s="61">
        <v>13</v>
      </c>
      <c r="AC59" s="63">
        <f t="shared" si="12"/>
        <v>1</v>
      </c>
      <c r="AD59" s="64">
        <v>0</v>
      </c>
      <c r="AE59" s="65">
        <f t="shared" si="13"/>
        <v>0</v>
      </c>
      <c r="AF59" s="64">
        <v>0</v>
      </c>
      <c r="AG59" s="65">
        <f t="shared" si="14"/>
        <v>0</v>
      </c>
      <c r="AH59" s="64">
        <v>0</v>
      </c>
      <c r="AI59" s="65">
        <f t="shared" si="15"/>
        <v>0</v>
      </c>
      <c r="AJ59" s="64"/>
      <c r="AK59" s="65">
        <f t="shared" si="16"/>
        <v>0</v>
      </c>
      <c r="AL59" s="64"/>
      <c r="AM59" s="65">
        <f t="shared" si="17"/>
        <v>0</v>
      </c>
      <c r="AN59" s="64"/>
      <c r="AO59" s="65">
        <f t="shared" si="18"/>
        <v>0</v>
      </c>
      <c r="AP59" s="66">
        <f t="shared" si="19"/>
        <v>68</v>
      </c>
      <c r="AQ59" s="66">
        <f t="shared" si="20"/>
        <v>9</v>
      </c>
      <c r="AR59" s="56">
        <v>1</v>
      </c>
      <c r="AS59" s="56"/>
      <c r="AT59" s="56">
        <v>3</v>
      </c>
      <c r="AU59" s="67">
        <f t="shared" si="21"/>
        <v>4</v>
      </c>
      <c r="AV59" s="68">
        <f t="shared" si="22"/>
        <v>1</v>
      </c>
      <c r="AW59" s="68">
        <f t="shared" si="23"/>
        <v>0</v>
      </c>
      <c r="AX59" s="14">
        <f t="shared" si="39"/>
        <v>6</v>
      </c>
      <c r="AY59" s="67">
        <f t="shared" si="24"/>
        <v>7</v>
      </c>
      <c r="AZ59" s="69">
        <f t="shared" si="25"/>
        <v>0</v>
      </c>
      <c r="BA59" s="69">
        <f t="shared" si="26"/>
        <v>0</v>
      </c>
      <c r="BB59" s="69">
        <f t="shared" si="27"/>
        <v>-3</v>
      </c>
      <c r="BC59" s="67">
        <f t="shared" si="28"/>
        <v>-3</v>
      </c>
      <c r="BD59" s="70">
        <f t="shared" si="29"/>
        <v>-42.857142857142854</v>
      </c>
      <c r="BE59" s="70">
        <f t="shared" si="30"/>
        <v>-50</v>
      </c>
      <c r="BF59" s="71"/>
      <c r="BG59" s="71"/>
      <c r="BH59" s="71">
        <v>1</v>
      </c>
      <c r="BI59" s="54">
        <f t="shared" si="31"/>
        <v>1</v>
      </c>
      <c r="BJ59" s="18">
        <f t="shared" si="32"/>
        <v>3</v>
      </c>
      <c r="BK59" s="18">
        <v>1</v>
      </c>
      <c r="BL59" s="18">
        <f t="shared" si="33"/>
        <v>4</v>
      </c>
      <c r="BM59" s="18">
        <f t="shared" si="34"/>
        <v>-3</v>
      </c>
      <c r="BN59" s="18">
        <f t="shared" si="35"/>
        <v>-42.857142857142854</v>
      </c>
      <c r="BO59" s="73"/>
      <c r="BP59" s="55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>BC59+BQ59</f>
        <v>-3</v>
      </c>
      <c r="CW59" s="173">
        <f t="shared" si="36"/>
        <v>-42.857142857142854</v>
      </c>
      <c r="CX59" s="60"/>
      <c r="CY59" s="60"/>
      <c r="CZ59" s="60"/>
      <c r="DA59" s="60"/>
      <c r="DB59" s="60"/>
      <c r="DC59" s="75"/>
      <c r="DD59" s="60"/>
      <c r="DE59" s="75"/>
      <c r="DF59" s="60"/>
      <c r="DG59" s="60"/>
      <c r="DH59" s="60"/>
      <c r="DI59" s="60"/>
      <c r="DJ59" s="3"/>
      <c r="DK59" s="3">
        <v>1</v>
      </c>
      <c r="DL59" s="3"/>
      <c r="DM59" s="3">
        <v>3</v>
      </c>
      <c r="DN59" s="3">
        <v>4</v>
      </c>
      <c r="DO59" s="3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3"/>
      <c r="FE59" s="3"/>
    </row>
    <row r="60" spans="1:161" s="240" customFormat="1">
      <c r="A60" s="56">
        <v>56</v>
      </c>
      <c r="B60" s="58">
        <v>80030063</v>
      </c>
      <c r="C60" s="59" t="s">
        <v>178</v>
      </c>
      <c r="D60" s="75" t="s">
        <v>175</v>
      </c>
      <c r="E60" s="60" t="s">
        <v>153</v>
      </c>
      <c r="F60" s="60" t="s">
        <v>106</v>
      </c>
      <c r="G60" s="60" t="s">
        <v>107</v>
      </c>
      <c r="H60" s="60" t="s">
        <v>108</v>
      </c>
      <c r="I60" s="56">
        <v>50</v>
      </c>
      <c r="J60" s="56" t="s">
        <v>116</v>
      </c>
      <c r="K60" s="56" t="s">
        <v>110</v>
      </c>
      <c r="L60" s="61">
        <v>7</v>
      </c>
      <c r="M60" s="62">
        <f t="shared" si="4"/>
        <v>1</v>
      </c>
      <c r="N60" s="61">
        <v>8</v>
      </c>
      <c r="O60" s="62">
        <f t="shared" si="5"/>
        <v>1</v>
      </c>
      <c r="P60" s="61">
        <v>9</v>
      </c>
      <c r="Q60" s="62">
        <f t="shared" si="6"/>
        <v>1</v>
      </c>
      <c r="R60" s="61">
        <v>6</v>
      </c>
      <c r="S60" s="63">
        <f t="shared" si="7"/>
        <v>1</v>
      </c>
      <c r="T60" s="61">
        <v>9</v>
      </c>
      <c r="U60" s="63">
        <f t="shared" si="8"/>
        <v>1</v>
      </c>
      <c r="V60" s="61">
        <v>9</v>
      </c>
      <c r="W60" s="63">
        <f t="shared" si="9"/>
        <v>1</v>
      </c>
      <c r="X60" s="61">
        <v>6</v>
      </c>
      <c r="Y60" s="63">
        <f t="shared" si="10"/>
        <v>1</v>
      </c>
      <c r="Z60" s="61">
        <v>7</v>
      </c>
      <c r="AA60" s="63">
        <f t="shared" si="11"/>
        <v>1</v>
      </c>
      <c r="AB60" s="61">
        <v>6</v>
      </c>
      <c r="AC60" s="63">
        <f t="shared" si="12"/>
        <v>1</v>
      </c>
      <c r="AD60" s="64">
        <v>0</v>
      </c>
      <c r="AE60" s="65">
        <f t="shared" si="13"/>
        <v>0</v>
      </c>
      <c r="AF60" s="64">
        <v>0</v>
      </c>
      <c r="AG60" s="65">
        <f t="shared" si="14"/>
        <v>0</v>
      </c>
      <c r="AH60" s="64">
        <v>0</v>
      </c>
      <c r="AI60" s="65">
        <f t="shared" si="15"/>
        <v>0</v>
      </c>
      <c r="AJ60" s="64"/>
      <c r="AK60" s="65">
        <f t="shared" si="16"/>
        <v>0</v>
      </c>
      <c r="AL60" s="64"/>
      <c r="AM60" s="65">
        <f t="shared" si="17"/>
        <v>0</v>
      </c>
      <c r="AN60" s="64"/>
      <c r="AO60" s="65">
        <f t="shared" si="18"/>
        <v>0</v>
      </c>
      <c r="AP60" s="66">
        <f t="shared" si="19"/>
        <v>67</v>
      </c>
      <c r="AQ60" s="66">
        <f t="shared" si="20"/>
        <v>9</v>
      </c>
      <c r="AR60" s="56">
        <v>1</v>
      </c>
      <c r="AS60" s="56"/>
      <c r="AT60" s="56">
        <v>3</v>
      </c>
      <c r="AU60" s="67">
        <f t="shared" si="21"/>
        <v>4</v>
      </c>
      <c r="AV60" s="68">
        <f t="shared" si="22"/>
        <v>1</v>
      </c>
      <c r="AW60" s="68">
        <f t="shared" si="23"/>
        <v>0</v>
      </c>
      <c r="AX60" s="14">
        <f t="shared" si="39"/>
        <v>6</v>
      </c>
      <c r="AY60" s="67">
        <f t="shared" si="24"/>
        <v>7</v>
      </c>
      <c r="AZ60" s="69">
        <f t="shared" si="25"/>
        <v>0</v>
      </c>
      <c r="BA60" s="69">
        <f t="shared" si="26"/>
        <v>0</v>
      </c>
      <c r="BB60" s="69">
        <f t="shared" si="27"/>
        <v>-3</v>
      </c>
      <c r="BC60" s="67">
        <f t="shared" si="28"/>
        <v>-3</v>
      </c>
      <c r="BD60" s="70">
        <f t="shared" si="29"/>
        <v>-42.857142857142854</v>
      </c>
      <c r="BE60" s="70">
        <f t="shared" si="30"/>
        <v>-50</v>
      </c>
      <c r="BF60" s="71"/>
      <c r="BG60" s="71"/>
      <c r="BH60" s="71">
        <v>2</v>
      </c>
      <c r="BI60" s="54">
        <f t="shared" si="31"/>
        <v>2</v>
      </c>
      <c r="BJ60" s="18">
        <f t="shared" si="32"/>
        <v>2</v>
      </c>
      <c r="BK60" s="18">
        <v>1</v>
      </c>
      <c r="BL60" s="18">
        <f t="shared" si="33"/>
        <v>3</v>
      </c>
      <c r="BM60" s="18">
        <f t="shared" si="34"/>
        <v>-4</v>
      </c>
      <c r="BN60" s="18">
        <f t="shared" si="35"/>
        <v>-57.142857142857139</v>
      </c>
      <c r="BO60" s="73"/>
      <c r="BP60" s="55"/>
      <c r="BQ60" s="74">
        <v>1</v>
      </c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>BC60+BQ60</f>
        <v>-2</v>
      </c>
      <c r="CW60" s="173">
        <f t="shared" si="36"/>
        <v>-28.571428571428569</v>
      </c>
      <c r="CX60" s="60"/>
      <c r="CY60" s="60"/>
      <c r="CZ60" s="60"/>
      <c r="DA60" s="60"/>
      <c r="DB60" s="60"/>
      <c r="DC60" s="75"/>
      <c r="DD60" s="60"/>
      <c r="DE60" s="75"/>
      <c r="DF60" s="60"/>
      <c r="DG60" s="60"/>
      <c r="DH60" s="60"/>
      <c r="DI60" s="60"/>
      <c r="DJ60" s="3"/>
      <c r="DK60" s="3">
        <v>1</v>
      </c>
      <c r="DL60" s="3"/>
      <c r="DM60" s="3">
        <v>4</v>
      </c>
      <c r="DN60" s="3">
        <v>5</v>
      </c>
      <c r="DO60" s="3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3"/>
      <c r="FE60" s="3"/>
    </row>
    <row r="61" spans="1:161" s="240" customFormat="1">
      <c r="A61" s="56">
        <v>63</v>
      </c>
      <c r="B61" s="58">
        <v>80030112</v>
      </c>
      <c r="C61" s="59" t="s">
        <v>234</v>
      </c>
      <c r="D61" s="75" t="s">
        <v>231</v>
      </c>
      <c r="E61" s="60" t="s">
        <v>214</v>
      </c>
      <c r="F61" s="60" t="s">
        <v>106</v>
      </c>
      <c r="G61" s="60" t="s">
        <v>107</v>
      </c>
      <c r="H61" s="60" t="s">
        <v>108</v>
      </c>
      <c r="I61" s="56">
        <v>40</v>
      </c>
      <c r="J61" s="56" t="s">
        <v>116</v>
      </c>
      <c r="K61" s="56" t="s">
        <v>110</v>
      </c>
      <c r="L61" s="61">
        <v>5</v>
      </c>
      <c r="M61" s="62">
        <f t="shared" si="4"/>
        <v>1</v>
      </c>
      <c r="N61" s="61">
        <v>7</v>
      </c>
      <c r="O61" s="62">
        <f t="shared" si="5"/>
        <v>1</v>
      </c>
      <c r="P61" s="61">
        <v>5</v>
      </c>
      <c r="Q61" s="62">
        <f t="shared" si="6"/>
        <v>1</v>
      </c>
      <c r="R61" s="61">
        <v>6</v>
      </c>
      <c r="S61" s="63">
        <f t="shared" si="7"/>
        <v>1</v>
      </c>
      <c r="T61" s="61">
        <v>8</v>
      </c>
      <c r="U61" s="63">
        <f t="shared" si="8"/>
        <v>1</v>
      </c>
      <c r="V61" s="61">
        <v>7</v>
      </c>
      <c r="W61" s="63">
        <f t="shared" si="9"/>
        <v>1</v>
      </c>
      <c r="X61" s="61">
        <v>8</v>
      </c>
      <c r="Y61" s="63">
        <f t="shared" si="10"/>
        <v>1</v>
      </c>
      <c r="Z61" s="61">
        <v>11</v>
      </c>
      <c r="AA61" s="63">
        <f t="shared" si="11"/>
        <v>1</v>
      </c>
      <c r="AB61" s="61">
        <v>10</v>
      </c>
      <c r="AC61" s="63">
        <f t="shared" si="12"/>
        <v>1</v>
      </c>
      <c r="AD61" s="64">
        <v>0</v>
      </c>
      <c r="AE61" s="65">
        <f t="shared" si="13"/>
        <v>0</v>
      </c>
      <c r="AF61" s="64">
        <v>0</v>
      </c>
      <c r="AG61" s="65">
        <f t="shared" si="14"/>
        <v>0</v>
      </c>
      <c r="AH61" s="64">
        <v>0</v>
      </c>
      <c r="AI61" s="65">
        <f t="shared" si="15"/>
        <v>0</v>
      </c>
      <c r="AJ61" s="64"/>
      <c r="AK61" s="65">
        <f t="shared" si="16"/>
        <v>0</v>
      </c>
      <c r="AL61" s="64"/>
      <c r="AM61" s="65">
        <f t="shared" si="17"/>
        <v>0</v>
      </c>
      <c r="AN61" s="64"/>
      <c r="AO61" s="65">
        <f t="shared" si="18"/>
        <v>0</v>
      </c>
      <c r="AP61" s="66">
        <f t="shared" si="19"/>
        <v>67</v>
      </c>
      <c r="AQ61" s="66">
        <f t="shared" si="20"/>
        <v>9</v>
      </c>
      <c r="AR61" s="56">
        <v>1</v>
      </c>
      <c r="AS61" s="56"/>
      <c r="AT61" s="56">
        <v>3</v>
      </c>
      <c r="AU61" s="67">
        <f t="shared" si="21"/>
        <v>4</v>
      </c>
      <c r="AV61" s="68">
        <f t="shared" si="22"/>
        <v>1</v>
      </c>
      <c r="AW61" s="68">
        <f t="shared" si="23"/>
        <v>0</v>
      </c>
      <c r="AX61" s="14">
        <f t="shared" si="39"/>
        <v>6</v>
      </c>
      <c r="AY61" s="67">
        <f t="shared" si="24"/>
        <v>7</v>
      </c>
      <c r="AZ61" s="69">
        <f t="shared" si="25"/>
        <v>0</v>
      </c>
      <c r="BA61" s="69">
        <f t="shared" si="26"/>
        <v>0</v>
      </c>
      <c r="BB61" s="69">
        <f t="shared" si="27"/>
        <v>-3</v>
      </c>
      <c r="BC61" s="67">
        <f t="shared" si="28"/>
        <v>-3</v>
      </c>
      <c r="BD61" s="70">
        <f t="shared" si="29"/>
        <v>-42.857142857142854</v>
      </c>
      <c r="BE61" s="70">
        <f t="shared" si="30"/>
        <v>-50</v>
      </c>
      <c r="BF61" s="71"/>
      <c r="BG61" s="71"/>
      <c r="BH61" s="71">
        <v>1</v>
      </c>
      <c r="BI61" s="54">
        <f t="shared" si="31"/>
        <v>1</v>
      </c>
      <c r="BJ61" s="18">
        <f t="shared" si="32"/>
        <v>3</v>
      </c>
      <c r="BK61" s="18">
        <v>1</v>
      </c>
      <c r="BL61" s="18">
        <f t="shared" si="33"/>
        <v>4</v>
      </c>
      <c r="BM61" s="18">
        <f t="shared" si="34"/>
        <v>-3</v>
      </c>
      <c r="BN61" s="18">
        <f t="shared" si="35"/>
        <v>-42.857142857142854</v>
      </c>
      <c r="BO61" s="73"/>
      <c r="BP61" s="55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>
        <v>1</v>
      </c>
      <c r="CV61" s="56">
        <f>BC61+CU61</f>
        <v>-2</v>
      </c>
      <c r="CW61" s="173">
        <f t="shared" si="36"/>
        <v>-28.571428571428569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J61" s="3"/>
      <c r="DK61" s="3">
        <v>1</v>
      </c>
      <c r="DL61" s="3"/>
      <c r="DM61" s="3">
        <v>3</v>
      </c>
      <c r="DN61" s="3">
        <v>4</v>
      </c>
      <c r="DO61" s="3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3"/>
      <c r="FE61" s="3"/>
    </row>
    <row r="62" spans="1:161" s="240" customFormat="1">
      <c r="A62" s="56">
        <v>66</v>
      </c>
      <c r="B62" s="58">
        <v>80030161</v>
      </c>
      <c r="C62" s="59" t="s">
        <v>278</v>
      </c>
      <c r="D62" s="75" t="s">
        <v>279</v>
      </c>
      <c r="E62" s="60" t="s">
        <v>214</v>
      </c>
      <c r="F62" s="60" t="s">
        <v>106</v>
      </c>
      <c r="G62" s="60" t="s">
        <v>107</v>
      </c>
      <c r="H62" s="60" t="s">
        <v>108</v>
      </c>
      <c r="I62" s="56">
        <v>56</v>
      </c>
      <c r="J62" s="56" t="s">
        <v>116</v>
      </c>
      <c r="K62" s="56" t="s">
        <v>110</v>
      </c>
      <c r="L62" s="61">
        <v>17</v>
      </c>
      <c r="M62" s="62">
        <f t="shared" si="4"/>
        <v>1</v>
      </c>
      <c r="N62" s="61">
        <v>7</v>
      </c>
      <c r="O62" s="62">
        <f t="shared" si="5"/>
        <v>1</v>
      </c>
      <c r="P62" s="61">
        <v>4</v>
      </c>
      <c r="Q62" s="62">
        <f t="shared" si="6"/>
        <v>1</v>
      </c>
      <c r="R62" s="61">
        <v>2</v>
      </c>
      <c r="S62" s="63">
        <f t="shared" si="7"/>
        <v>1</v>
      </c>
      <c r="T62" s="61">
        <v>6</v>
      </c>
      <c r="U62" s="63">
        <f t="shared" si="8"/>
        <v>1</v>
      </c>
      <c r="V62" s="61">
        <v>11</v>
      </c>
      <c r="W62" s="63">
        <f t="shared" si="9"/>
        <v>1</v>
      </c>
      <c r="X62" s="61">
        <v>5</v>
      </c>
      <c r="Y62" s="63">
        <f t="shared" si="10"/>
        <v>1</v>
      </c>
      <c r="Z62" s="61">
        <v>8</v>
      </c>
      <c r="AA62" s="63">
        <f t="shared" si="11"/>
        <v>1</v>
      </c>
      <c r="AB62" s="61">
        <v>7</v>
      </c>
      <c r="AC62" s="63">
        <f t="shared" si="12"/>
        <v>1</v>
      </c>
      <c r="AD62" s="64">
        <v>0</v>
      </c>
      <c r="AE62" s="65">
        <f t="shared" si="13"/>
        <v>0</v>
      </c>
      <c r="AF62" s="64">
        <v>0</v>
      </c>
      <c r="AG62" s="65">
        <f t="shared" si="14"/>
        <v>0</v>
      </c>
      <c r="AH62" s="64">
        <v>0</v>
      </c>
      <c r="AI62" s="65">
        <f t="shared" si="15"/>
        <v>0</v>
      </c>
      <c r="AJ62" s="64"/>
      <c r="AK62" s="65">
        <f t="shared" si="16"/>
        <v>0</v>
      </c>
      <c r="AL62" s="64"/>
      <c r="AM62" s="65">
        <f t="shared" si="17"/>
        <v>0</v>
      </c>
      <c r="AN62" s="64"/>
      <c r="AO62" s="65">
        <f t="shared" si="18"/>
        <v>0</v>
      </c>
      <c r="AP62" s="66">
        <f t="shared" si="19"/>
        <v>67</v>
      </c>
      <c r="AQ62" s="66">
        <f t="shared" si="20"/>
        <v>9</v>
      </c>
      <c r="AR62" s="56">
        <v>1</v>
      </c>
      <c r="AS62" s="56"/>
      <c r="AT62" s="56">
        <v>3</v>
      </c>
      <c r="AU62" s="67">
        <f t="shared" si="21"/>
        <v>4</v>
      </c>
      <c r="AV62" s="68">
        <f t="shared" si="22"/>
        <v>1</v>
      </c>
      <c r="AW62" s="68">
        <f t="shared" si="23"/>
        <v>0</v>
      </c>
      <c r="AX62" s="14">
        <f t="shared" si="39"/>
        <v>6</v>
      </c>
      <c r="AY62" s="67">
        <f t="shared" si="24"/>
        <v>7</v>
      </c>
      <c r="AZ62" s="69">
        <f t="shared" si="25"/>
        <v>0</v>
      </c>
      <c r="BA62" s="69">
        <f t="shared" si="26"/>
        <v>0</v>
      </c>
      <c r="BB62" s="69">
        <f t="shared" si="27"/>
        <v>-3</v>
      </c>
      <c r="BC62" s="67">
        <f t="shared" si="28"/>
        <v>-3</v>
      </c>
      <c r="BD62" s="70">
        <f t="shared" si="29"/>
        <v>-42.857142857142854</v>
      </c>
      <c r="BE62" s="70">
        <f t="shared" si="30"/>
        <v>-50</v>
      </c>
      <c r="BF62" s="71"/>
      <c r="BG62" s="71"/>
      <c r="BH62" s="71"/>
      <c r="BI62" s="54">
        <f t="shared" si="31"/>
        <v>0</v>
      </c>
      <c r="BJ62" s="18">
        <f t="shared" si="32"/>
        <v>4</v>
      </c>
      <c r="BK62" s="18"/>
      <c r="BL62" s="18">
        <f t="shared" si="33"/>
        <v>4</v>
      </c>
      <c r="BM62" s="18">
        <f t="shared" si="34"/>
        <v>-3</v>
      </c>
      <c r="BN62" s="18">
        <f t="shared" si="35"/>
        <v>-42.857142857142854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ref="CV62:CV67" si="40">BC62+BQ62</f>
        <v>-3</v>
      </c>
      <c r="CW62" s="173">
        <f t="shared" si="36"/>
        <v>-42.857142857142854</v>
      </c>
      <c r="CX62" s="60"/>
      <c r="CY62" s="60"/>
      <c r="CZ62" s="60"/>
      <c r="DA62" s="60"/>
      <c r="DB62" s="60"/>
      <c r="DC62" s="75"/>
      <c r="DD62" s="60"/>
      <c r="DE62" s="75"/>
      <c r="DF62" s="60"/>
      <c r="DG62" s="60"/>
      <c r="DH62" s="60"/>
      <c r="DI62" s="60"/>
      <c r="DJ62" s="3"/>
      <c r="DK62" s="3">
        <v>1</v>
      </c>
      <c r="DL62" s="3"/>
      <c r="DM62" s="3">
        <v>3</v>
      </c>
      <c r="DN62" s="3">
        <v>4</v>
      </c>
      <c r="DO62" s="3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3"/>
      <c r="FE62" s="3"/>
    </row>
    <row r="63" spans="1:161" s="240" customFormat="1">
      <c r="A63" s="56">
        <v>55</v>
      </c>
      <c r="B63" s="58">
        <v>80030060</v>
      </c>
      <c r="C63" s="59" t="s">
        <v>174</v>
      </c>
      <c r="D63" s="75" t="s">
        <v>175</v>
      </c>
      <c r="E63" s="60" t="s">
        <v>153</v>
      </c>
      <c r="F63" s="60" t="s">
        <v>106</v>
      </c>
      <c r="G63" s="60" t="s">
        <v>107</v>
      </c>
      <c r="H63" s="60" t="s">
        <v>108</v>
      </c>
      <c r="I63" s="56">
        <v>43</v>
      </c>
      <c r="J63" s="56" t="s">
        <v>116</v>
      </c>
      <c r="K63" s="56" t="s">
        <v>110</v>
      </c>
      <c r="L63" s="61">
        <v>0</v>
      </c>
      <c r="M63" s="62">
        <f t="shared" si="4"/>
        <v>0</v>
      </c>
      <c r="N63" s="61">
        <v>8</v>
      </c>
      <c r="O63" s="62">
        <f t="shared" si="5"/>
        <v>1</v>
      </c>
      <c r="P63" s="61">
        <v>10</v>
      </c>
      <c r="Q63" s="62">
        <f t="shared" si="6"/>
        <v>1</v>
      </c>
      <c r="R63" s="61">
        <v>7</v>
      </c>
      <c r="S63" s="63">
        <f t="shared" si="7"/>
        <v>1</v>
      </c>
      <c r="T63" s="61">
        <v>9</v>
      </c>
      <c r="U63" s="63">
        <f t="shared" si="8"/>
        <v>1</v>
      </c>
      <c r="V63" s="61">
        <v>5</v>
      </c>
      <c r="W63" s="63">
        <f t="shared" si="9"/>
        <v>1</v>
      </c>
      <c r="X63" s="61">
        <v>3</v>
      </c>
      <c r="Y63" s="63">
        <f t="shared" si="10"/>
        <v>1</v>
      </c>
      <c r="Z63" s="61">
        <v>13</v>
      </c>
      <c r="AA63" s="63">
        <f t="shared" si="11"/>
        <v>1</v>
      </c>
      <c r="AB63" s="61">
        <v>9</v>
      </c>
      <c r="AC63" s="63">
        <f t="shared" si="12"/>
        <v>1</v>
      </c>
      <c r="AD63" s="64">
        <v>0</v>
      </c>
      <c r="AE63" s="65">
        <f t="shared" si="13"/>
        <v>0</v>
      </c>
      <c r="AF63" s="64">
        <v>0</v>
      </c>
      <c r="AG63" s="65">
        <f t="shared" si="14"/>
        <v>0</v>
      </c>
      <c r="AH63" s="64">
        <v>0</v>
      </c>
      <c r="AI63" s="65">
        <f t="shared" si="15"/>
        <v>0</v>
      </c>
      <c r="AJ63" s="64"/>
      <c r="AK63" s="65">
        <f t="shared" si="16"/>
        <v>0</v>
      </c>
      <c r="AL63" s="64"/>
      <c r="AM63" s="65">
        <f t="shared" si="17"/>
        <v>0</v>
      </c>
      <c r="AN63" s="64"/>
      <c r="AO63" s="65">
        <f t="shared" si="18"/>
        <v>0</v>
      </c>
      <c r="AP63" s="66">
        <f t="shared" si="19"/>
        <v>64</v>
      </c>
      <c r="AQ63" s="66">
        <f t="shared" si="20"/>
        <v>8</v>
      </c>
      <c r="AR63" s="56">
        <v>1</v>
      </c>
      <c r="AS63" s="56"/>
      <c r="AT63" s="56">
        <v>3</v>
      </c>
      <c r="AU63" s="67">
        <f t="shared" si="21"/>
        <v>4</v>
      </c>
      <c r="AV63" s="68">
        <f t="shared" si="22"/>
        <v>1</v>
      </c>
      <c r="AW63" s="68">
        <f t="shared" si="23"/>
        <v>0</v>
      </c>
      <c r="AX63" s="14">
        <f t="shared" si="39"/>
        <v>6</v>
      </c>
      <c r="AY63" s="67">
        <f t="shared" si="24"/>
        <v>7</v>
      </c>
      <c r="AZ63" s="69">
        <f t="shared" si="25"/>
        <v>0</v>
      </c>
      <c r="BA63" s="69">
        <f t="shared" si="26"/>
        <v>0</v>
      </c>
      <c r="BB63" s="69">
        <f t="shared" si="27"/>
        <v>-3</v>
      </c>
      <c r="BC63" s="67">
        <f t="shared" si="28"/>
        <v>-3</v>
      </c>
      <c r="BD63" s="70">
        <f t="shared" si="29"/>
        <v>-42.857142857142854</v>
      </c>
      <c r="BE63" s="70">
        <f t="shared" si="30"/>
        <v>-50</v>
      </c>
      <c r="BF63" s="71"/>
      <c r="BG63" s="71"/>
      <c r="BH63" s="71">
        <v>1</v>
      </c>
      <c r="BI63" s="54">
        <f t="shared" si="31"/>
        <v>1</v>
      </c>
      <c r="BJ63" s="18">
        <f t="shared" si="32"/>
        <v>3</v>
      </c>
      <c r="BK63" s="18">
        <v>1</v>
      </c>
      <c r="BL63" s="18">
        <f t="shared" si="33"/>
        <v>4</v>
      </c>
      <c r="BM63" s="18">
        <f t="shared" si="34"/>
        <v>-3</v>
      </c>
      <c r="BN63" s="18">
        <f t="shared" si="35"/>
        <v>-42.857142857142854</v>
      </c>
      <c r="BO63" s="73"/>
      <c r="BP63" s="55"/>
      <c r="BQ63" s="74">
        <v>1</v>
      </c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60"/>
      <c r="CV63" s="56">
        <f t="shared" si="40"/>
        <v>-2</v>
      </c>
      <c r="CW63" s="173">
        <f t="shared" si="36"/>
        <v>-28.571428571428569</v>
      </c>
      <c r="CX63" s="60"/>
      <c r="CY63" s="60"/>
      <c r="CZ63" s="60"/>
      <c r="DA63" s="60"/>
      <c r="DB63" s="60"/>
      <c r="DC63" s="75"/>
      <c r="DD63" s="60"/>
      <c r="DE63" s="75"/>
      <c r="DF63" s="60"/>
      <c r="DG63" s="60"/>
      <c r="DH63" s="60"/>
      <c r="DI63" s="60"/>
      <c r="DJ63" s="3"/>
      <c r="DK63" s="3">
        <v>1</v>
      </c>
      <c r="DL63" s="3"/>
      <c r="DM63" s="3">
        <v>3</v>
      </c>
      <c r="DN63" s="3">
        <v>4</v>
      </c>
      <c r="DO63" s="3"/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  <c r="FD63" s="3"/>
      <c r="FE63" s="3"/>
    </row>
    <row r="64" spans="1:161" s="240" customFormat="1">
      <c r="A64" s="56">
        <v>59</v>
      </c>
      <c r="B64" s="58">
        <v>80030088</v>
      </c>
      <c r="C64" s="59" t="s">
        <v>206</v>
      </c>
      <c r="D64" s="75" t="s">
        <v>207</v>
      </c>
      <c r="E64" s="60" t="s">
        <v>153</v>
      </c>
      <c r="F64" s="60" t="s">
        <v>106</v>
      </c>
      <c r="G64" s="60" t="s">
        <v>107</v>
      </c>
      <c r="H64" s="60" t="s">
        <v>108</v>
      </c>
      <c r="I64" s="56">
        <v>45</v>
      </c>
      <c r="J64" s="56" t="s">
        <v>116</v>
      </c>
      <c r="K64" s="56" t="s">
        <v>110</v>
      </c>
      <c r="L64" s="61">
        <v>5</v>
      </c>
      <c r="M64" s="62">
        <f t="shared" si="4"/>
        <v>1</v>
      </c>
      <c r="N64" s="61">
        <v>6</v>
      </c>
      <c r="O64" s="62">
        <f t="shared" si="5"/>
        <v>1</v>
      </c>
      <c r="P64" s="61">
        <v>5</v>
      </c>
      <c r="Q64" s="62">
        <f t="shared" si="6"/>
        <v>1</v>
      </c>
      <c r="R64" s="61">
        <v>5</v>
      </c>
      <c r="S64" s="63">
        <f t="shared" si="7"/>
        <v>1</v>
      </c>
      <c r="T64" s="61">
        <v>7</v>
      </c>
      <c r="U64" s="63">
        <f t="shared" si="8"/>
        <v>1</v>
      </c>
      <c r="V64" s="61">
        <v>10</v>
      </c>
      <c r="W64" s="63">
        <f t="shared" si="9"/>
        <v>1</v>
      </c>
      <c r="X64" s="61">
        <v>5</v>
      </c>
      <c r="Y64" s="63">
        <f t="shared" si="10"/>
        <v>1</v>
      </c>
      <c r="Z64" s="61">
        <v>11</v>
      </c>
      <c r="AA64" s="63">
        <f t="shared" si="11"/>
        <v>1</v>
      </c>
      <c r="AB64" s="61">
        <v>10</v>
      </c>
      <c r="AC64" s="63">
        <f t="shared" si="12"/>
        <v>1</v>
      </c>
      <c r="AD64" s="64">
        <v>0</v>
      </c>
      <c r="AE64" s="65">
        <f t="shared" si="13"/>
        <v>0</v>
      </c>
      <c r="AF64" s="64">
        <v>0</v>
      </c>
      <c r="AG64" s="65">
        <f t="shared" si="14"/>
        <v>0</v>
      </c>
      <c r="AH64" s="64">
        <v>0</v>
      </c>
      <c r="AI64" s="65">
        <f t="shared" si="15"/>
        <v>0</v>
      </c>
      <c r="AJ64" s="64"/>
      <c r="AK64" s="65">
        <f t="shared" si="16"/>
        <v>0</v>
      </c>
      <c r="AL64" s="64"/>
      <c r="AM64" s="65">
        <f t="shared" si="17"/>
        <v>0</v>
      </c>
      <c r="AN64" s="64"/>
      <c r="AO64" s="65">
        <f t="shared" si="18"/>
        <v>0</v>
      </c>
      <c r="AP64" s="66">
        <f t="shared" si="19"/>
        <v>64</v>
      </c>
      <c r="AQ64" s="66">
        <f t="shared" si="20"/>
        <v>9</v>
      </c>
      <c r="AR64" s="56">
        <v>1</v>
      </c>
      <c r="AS64" s="56"/>
      <c r="AT64" s="56">
        <v>3</v>
      </c>
      <c r="AU64" s="67">
        <f t="shared" si="21"/>
        <v>4</v>
      </c>
      <c r="AV64" s="68">
        <f t="shared" si="22"/>
        <v>1</v>
      </c>
      <c r="AW64" s="68">
        <f t="shared" si="23"/>
        <v>0</v>
      </c>
      <c r="AX64" s="14">
        <f t="shared" si="39"/>
        <v>6</v>
      </c>
      <c r="AY64" s="67">
        <f t="shared" si="24"/>
        <v>7</v>
      </c>
      <c r="AZ64" s="69">
        <f t="shared" si="25"/>
        <v>0</v>
      </c>
      <c r="BA64" s="69">
        <f t="shared" si="26"/>
        <v>0</v>
      </c>
      <c r="BB64" s="69">
        <f t="shared" si="27"/>
        <v>-3</v>
      </c>
      <c r="BC64" s="67">
        <f t="shared" si="28"/>
        <v>-3</v>
      </c>
      <c r="BD64" s="70">
        <f t="shared" si="29"/>
        <v>-42.857142857142854</v>
      </c>
      <c r="BE64" s="70">
        <f t="shared" si="30"/>
        <v>-50</v>
      </c>
      <c r="BF64" s="71"/>
      <c r="BG64" s="71"/>
      <c r="BH64" s="71"/>
      <c r="BI64" s="54">
        <f t="shared" si="31"/>
        <v>0</v>
      </c>
      <c r="BJ64" s="18">
        <f t="shared" si="32"/>
        <v>4</v>
      </c>
      <c r="BK64" s="18"/>
      <c r="BL64" s="18">
        <f t="shared" si="33"/>
        <v>4</v>
      </c>
      <c r="BM64" s="18">
        <f t="shared" si="34"/>
        <v>-3</v>
      </c>
      <c r="BN64" s="18">
        <f t="shared" si="35"/>
        <v>-42.857142857142854</v>
      </c>
      <c r="BO64" s="73"/>
      <c r="BP64" s="55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60"/>
      <c r="CV64" s="56">
        <f t="shared" si="40"/>
        <v>-3</v>
      </c>
      <c r="CW64" s="173">
        <f t="shared" si="36"/>
        <v>-42.857142857142854</v>
      </c>
      <c r="CX64" s="60"/>
      <c r="CY64" s="60"/>
      <c r="CZ64" s="60"/>
      <c r="DA64" s="60"/>
      <c r="DB64" s="60"/>
      <c r="DC64" s="75"/>
      <c r="DD64" s="60"/>
      <c r="DE64" s="75"/>
      <c r="DF64" s="60"/>
      <c r="DG64" s="60"/>
      <c r="DH64" s="60"/>
      <c r="DI64" s="60"/>
      <c r="DJ64" s="3"/>
      <c r="DK64" s="3">
        <v>1</v>
      </c>
      <c r="DL64" s="3"/>
      <c r="DM64" s="3">
        <v>3</v>
      </c>
      <c r="DN64" s="3">
        <v>4</v>
      </c>
      <c r="DO64" s="3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3"/>
      <c r="FE64" s="3"/>
    </row>
    <row r="65" spans="1:161" s="240" customFormat="1">
      <c r="A65" s="56">
        <v>19</v>
      </c>
      <c r="B65" s="58">
        <v>80030232</v>
      </c>
      <c r="C65" s="59" t="s">
        <v>353</v>
      </c>
      <c r="D65" s="75" t="s">
        <v>354</v>
      </c>
      <c r="E65" s="60" t="s">
        <v>324</v>
      </c>
      <c r="F65" s="60" t="s">
        <v>106</v>
      </c>
      <c r="G65" s="60" t="s">
        <v>107</v>
      </c>
      <c r="H65" s="60" t="s">
        <v>108</v>
      </c>
      <c r="I65" s="56">
        <v>45</v>
      </c>
      <c r="J65" s="56" t="s">
        <v>116</v>
      </c>
      <c r="K65" s="56" t="s">
        <v>113</v>
      </c>
      <c r="L65" s="61">
        <v>0</v>
      </c>
      <c r="M65" s="62">
        <f t="shared" si="4"/>
        <v>0</v>
      </c>
      <c r="N65" s="61">
        <v>8</v>
      </c>
      <c r="O65" s="62">
        <f t="shared" si="5"/>
        <v>1</v>
      </c>
      <c r="P65" s="61">
        <v>6</v>
      </c>
      <c r="Q65" s="62">
        <f t="shared" si="6"/>
        <v>1</v>
      </c>
      <c r="R65" s="61">
        <v>16</v>
      </c>
      <c r="S65" s="63">
        <f t="shared" si="7"/>
        <v>1</v>
      </c>
      <c r="T65" s="61">
        <v>7</v>
      </c>
      <c r="U65" s="63">
        <f t="shared" si="8"/>
        <v>1</v>
      </c>
      <c r="V65" s="61">
        <v>13</v>
      </c>
      <c r="W65" s="63">
        <f t="shared" si="9"/>
        <v>1</v>
      </c>
      <c r="X65" s="61">
        <v>4</v>
      </c>
      <c r="Y65" s="63">
        <f t="shared" si="10"/>
        <v>1</v>
      </c>
      <c r="Z65" s="61">
        <v>4</v>
      </c>
      <c r="AA65" s="63">
        <f t="shared" si="11"/>
        <v>1</v>
      </c>
      <c r="AB65" s="61">
        <v>6</v>
      </c>
      <c r="AC65" s="63">
        <f t="shared" si="12"/>
        <v>1</v>
      </c>
      <c r="AD65" s="64">
        <v>0</v>
      </c>
      <c r="AE65" s="65">
        <f t="shared" si="13"/>
        <v>0</v>
      </c>
      <c r="AF65" s="64">
        <v>0</v>
      </c>
      <c r="AG65" s="65">
        <f t="shared" si="14"/>
        <v>0</v>
      </c>
      <c r="AH65" s="64">
        <v>0</v>
      </c>
      <c r="AI65" s="65">
        <f t="shared" si="15"/>
        <v>0</v>
      </c>
      <c r="AJ65" s="64"/>
      <c r="AK65" s="65">
        <f t="shared" si="16"/>
        <v>0</v>
      </c>
      <c r="AL65" s="64"/>
      <c r="AM65" s="65">
        <f t="shared" si="17"/>
        <v>0</v>
      </c>
      <c r="AN65" s="64"/>
      <c r="AO65" s="65">
        <f t="shared" si="18"/>
        <v>0</v>
      </c>
      <c r="AP65" s="66">
        <f t="shared" si="19"/>
        <v>64</v>
      </c>
      <c r="AQ65" s="66">
        <f t="shared" si="20"/>
        <v>8</v>
      </c>
      <c r="AR65" s="56">
        <v>1</v>
      </c>
      <c r="AS65" s="56"/>
      <c r="AT65" s="56">
        <v>3</v>
      </c>
      <c r="AU65" s="67">
        <f t="shared" si="21"/>
        <v>4</v>
      </c>
      <c r="AV65" s="68">
        <f t="shared" si="22"/>
        <v>1</v>
      </c>
      <c r="AW65" s="68">
        <f t="shared" si="23"/>
        <v>0</v>
      </c>
      <c r="AX65" s="14">
        <f t="shared" si="39"/>
        <v>6</v>
      </c>
      <c r="AY65" s="67">
        <f t="shared" si="24"/>
        <v>7</v>
      </c>
      <c r="AZ65" s="69">
        <f t="shared" si="25"/>
        <v>0</v>
      </c>
      <c r="BA65" s="69">
        <f t="shared" si="26"/>
        <v>0</v>
      </c>
      <c r="BB65" s="69">
        <f t="shared" si="27"/>
        <v>-3</v>
      </c>
      <c r="BC65" s="67">
        <f t="shared" si="28"/>
        <v>-3</v>
      </c>
      <c r="BD65" s="70">
        <f t="shared" si="29"/>
        <v>-42.857142857142854</v>
      </c>
      <c r="BE65" s="70">
        <f t="shared" si="30"/>
        <v>-50</v>
      </c>
      <c r="BF65" s="71"/>
      <c r="BG65" s="71"/>
      <c r="BH65" s="71">
        <v>1</v>
      </c>
      <c r="BI65" s="54">
        <f t="shared" si="31"/>
        <v>1</v>
      </c>
      <c r="BJ65" s="18">
        <f t="shared" si="32"/>
        <v>3</v>
      </c>
      <c r="BK65" s="18">
        <v>1</v>
      </c>
      <c r="BL65" s="18">
        <f t="shared" si="33"/>
        <v>4</v>
      </c>
      <c r="BM65" s="18">
        <f t="shared" si="34"/>
        <v>-3</v>
      </c>
      <c r="BN65" s="18">
        <f t="shared" si="35"/>
        <v>-42.857142857142854</v>
      </c>
      <c r="BO65" s="73"/>
      <c r="BP65" s="55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/>
      <c r="CV65" s="56">
        <f t="shared" si="40"/>
        <v>-3</v>
      </c>
      <c r="CW65" s="173">
        <f t="shared" si="36"/>
        <v>-42.857142857142854</v>
      </c>
      <c r="CX65" s="60"/>
      <c r="CY65" s="60"/>
      <c r="CZ65" s="60"/>
      <c r="DA65" s="60"/>
      <c r="DB65" s="60"/>
      <c r="DC65" s="75">
        <v>1</v>
      </c>
      <c r="DD65" s="60"/>
      <c r="DE65" s="75"/>
      <c r="DF65" s="60"/>
      <c r="DG65" s="60"/>
      <c r="DH65" s="60"/>
      <c r="DI65" s="60"/>
      <c r="DJ65" s="3"/>
      <c r="DK65" s="3">
        <v>1</v>
      </c>
      <c r="DL65" s="3"/>
      <c r="DM65" s="3">
        <v>2</v>
      </c>
      <c r="DN65" s="3">
        <v>3</v>
      </c>
      <c r="DO65" s="3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3"/>
      <c r="FE65" s="3"/>
    </row>
    <row r="66" spans="1:161" s="240" customFormat="1">
      <c r="A66" s="56">
        <v>49</v>
      </c>
      <c r="B66" s="58">
        <v>80030001</v>
      </c>
      <c r="C66" s="59" t="s">
        <v>103</v>
      </c>
      <c r="D66" s="75" t="s">
        <v>104</v>
      </c>
      <c r="E66" s="60" t="s">
        <v>105</v>
      </c>
      <c r="F66" s="60" t="s">
        <v>106</v>
      </c>
      <c r="G66" s="60" t="s">
        <v>107</v>
      </c>
      <c r="H66" s="60" t="s">
        <v>108</v>
      </c>
      <c r="I66" s="56">
        <v>15</v>
      </c>
      <c r="J66" s="56" t="s">
        <v>109</v>
      </c>
      <c r="K66" s="56" t="s">
        <v>110</v>
      </c>
      <c r="L66" s="56">
        <v>5</v>
      </c>
      <c r="M66" s="62">
        <f t="shared" si="4"/>
        <v>1</v>
      </c>
      <c r="N66" s="61">
        <v>10</v>
      </c>
      <c r="O66" s="62">
        <f t="shared" si="5"/>
        <v>1</v>
      </c>
      <c r="P66" s="61">
        <v>9</v>
      </c>
      <c r="Q66" s="62">
        <f t="shared" si="6"/>
        <v>1</v>
      </c>
      <c r="R66" s="61">
        <v>8</v>
      </c>
      <c r="S66" s="63">
        <f t="shared" si="7"/>
        <v>1</v>
      </c>
      <c r="T66" s="61">
        <v>4</v>
      </c>
      <c r="U66" s="63">
        <f t="shared" si="8"/>
        <v>1</v>
      </c>
      <c r="V66" s="61">
        <v>6</v>
      </c>
      <c r="W66" s="63">
        <f t="shared" si="9"/>
        <v>1</v>
      </c>
      <c r="X66" s="61">
        <v>10</v>
      </c>
      <c r="Y66" s="63">
        <f t="shared" si="10"/>
        <v>1</v>
      </c>
      <c r="Z66" s="61">
        <v>5</v>
      </c>
      <c r="AA66" s="63">
        <f t="shared" si="11"/>
        <v>1</v>
      </c>
      <c r="AB66" s="61">
        <v>6</v>
      </c>
      <c r="AC66" s="63">
        <f t="shared" si="12"/>
        <v>1</v>
      </c>
      <c r="AD66" s="64">
        <v>0</v>
      </c>
      <c r="AE66" s="65">
        <f t="shared" si="13"/>
        <v>0</v>
      </c>
      <c r="AF66" s="64">
        <v>0</v>
      </c>
      <c r="AG66" s="65">
        <f t="shared" si="14"/>
        <v>0</v>
      </c>
      <c r="AH66" s="64">
        <v>0</v>
      </c>
      <c r="AI66" s="65">
        <f t="shared" si="15"/>
        <v>0</v>
      </c>
      <c r="AJ66" s="64"/>
      <c r="AK66" s="65">
        <f t="shared" si="16"/>
        <v>0</v>
      </c>
      <c r="AL66" s="64"/>
      <c r="AM66" s="65">
        <f t="shared" si="17"/>
        <v>0</v>
      </c>
      <c r="AN66" s="64"/>
      <c r="AO66" s="65">
        <f t="shared" si="18"/>
        <v>0</v>
      </c>
      <c r="AP66" s="66">
        <f t="shared" si="19"/>
        <v>63</v>
      </c>
      <c r="AQ66" s="66">
        <f t="shared" si="20"/>
        <v>9</v>
      </c>
      <c r="AR66" s="56">
        <v>1</v>
      </c>
      <c r="AS66" s="56"/>
      <c r="AT66" s="56">
        <v>3</v>
      </c>
      <c r="AU66" s="67">
        <f t="shared" si="21"/>
        <v>4</v>
      </c>
      <c r="AV66" s="68">
        <f t="shared" si="22"/>
        <v>1</v>
      </c>
      <c r="AW66" s="68">
        <f t="shared" si="23"/>
        <v>0</v>
      </c>
      <c r="AX66" s="14">
        <f t="shared" si="39"/>
        <v>6</v>
      </c>
      <c r="AY66" s="67">
        <f t="shared" si="24"/>
        <v>7</v>
      </c>
      <c r="AZ66" s="69">
        <f t="shared" si="25"/>
        <v>0</v>
      </c>
      <c r="BA66" s="69">
        <f t="shared" si="26"/>
        <v>0</v>
      </c>
      <c r="BB66" s="69">
        <f t="shared" si="27"/>
        <v>-3</v>
      </c>
      <c r="BC66" s="67">
        <f t="shared" si="28"/>
        <v>-3</v>
      </c>
      <c r="BD66" s="70">
        <f t="shared" si="29"/>
        <v>-42.857142857142854</v>
      </c>
      <c r="BE66" s="70">
        <f t="shared" si="30"/>
        <v>-50</v>
      </c>
      <c r="BF66" s="56"/>
      <c r="BG66" s="176"/>
      <c r="BH66" s="176"/>
      <c r="BI66" s="54">
        <f t="shared" si="31"/>
        <v>0</v>
      </c>
      <c r="BJ66" s="18">
        <f t="shared" si="32"/>
        <v>4</v>
      </c>
      <c r="BK66" s="18"/>
      <c r="BL66" s="18">
        <f t="shared" si="33"/>
        <v>4</v>
      </c>
      <c r="BM66" s="18">
        <f t="shared" si="34"/>
        <v>-3</v>
      </c>
      <c r="BN66" s="18">
        <f t="shared" si="35"/>
        <v>-42.857142857142854</v>
      </c>
      <c r="BO66" s="55"/>
      <c r="BP66" s="55"/>
      <c r="BQ66" s="56">
        <v>2</v>
      </c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>
        <f t="shared" si="40"/>
        <v>-1</v>
      </c>
      <c r="CW66" s="173">
        <f t="shared" si="36"/>
        <v>-14.285714285714285</v>
      </c>
      <c r="CX66" s="56"/>
      <c r="CY66" s="56"/>
      <c r="CZ66" s="56"/>
      <c r="DA66" s="56"/>
      <c r="DB66" s="56"/>
      <c r="DC66" s="57"/>
      <c r="DD66" s="56"/>
      <c r="DE66" s="57"/>
      <c r="DF66" s="56"/>
      <c r="DG66" s="56"/>
      <c r="DH66" s="56"/>
      <c r="DI66" s="56"/>
      <c r="DJ66" s="3"/>
      <c r="DK66" s="3">
        <v>1</v>
      </c>
      <c r="DL66" s="3"/>
      <c r="DM66" s="3">
        <v>3</v>
      </c>
      <c r="DN66" s="3">
        <v>4</v>
      </c>
      <c r="DO66" s="3"/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  <c r="FD66" s="3"/>
      <c r="FE66" s="3"/>
    </row>
    <row r="67" spans="1:161" s="240" customFormat="1">
      <c r="A67" s="56">
        <v>50</v>
      </c>
      <c r="B67" s="58">
        <v>80030007</v>
      </c>
      <c r="C67" s="59" t="s">
        <v>118</v>
      </c>
      <c r="D67" s="75" t="s">
        <v>104</v>
      </c>
      <c r="E67" s="60" t="s">
        <v>105</v>
      </c>
      <c r="F67" s="60" t="s">
        <v>106</v>
      </c>
      <c r="G67" s="60" t="s">
        <v>107</v>
      </c>
      <c r="H67" s="60" t="s">
        <v>108</v>
      </c>
      <c r="I67" s="56">
        <v>12</v>
      </c>
      <c r="J67" s="56" t="s">
        <v>116</v>
      </c>
      <c r="K67" s="56" t="s">
        <v>110</v>
      </c>
      <c r="L67" s="61">
        <v>0</v>
      </c>
      <c r="M67" s="62">
        <f t="shared" si="4"/>
        <v>0</v>
      </c>
      <c r="N67" s="61">
        <v>2</v>
      </c>
      <c r="O67" s="62">
        <f t="shared" si="5"/>
        <v>1</v>
      </c>
      <c r="P67" s="61">
        <v>4</v>
      </c>
      <c r="Q67" s="62">
        <f t="shared" si="6"/>
        <v>1</v>
      </c>
      <c r="R67" s="61">
        <v>12</v>
      </c>
      <c r="S67" s="63">
        <f t="shared" si="7"/>
        <v>1</v>
      </c>
      <c r="T67" s="61">
        <v>9</v>
      </c>
      <c r="U67" s="63">
        <f t="shared" si="8"/>
        <v>1</v>
      </c>
      <c r="V67" s="61">
        <v>11</v>
      </c>
      <c r="W67" s="63">
        <f t="shared" si="9"/>
        <v>1</v>
      </c>
      <c r="X67" s="61">
        <v>9</v>
      </c>
      <c r="Y67" s="63">
        <f t="shared" si="10"/>
        <v>1</v>
      </c>
      <c r="Z67" s="61">
        <v>7</v>
      </c>
      <c r="AA67" s="63">
        <f t="shared" si="11"/>
        <v>1</v>
      </c>
      <c r="AB67" s="61">
        <v>9</v>
      </c>
      <c r="AC67" s="63">
        <f t="shared" si="12"/>
        <v>1</v>
      </c>
      <c r="AD67" s="64">
        <v>0</v>
      </c>
      <c r="AE67" s="65">
        <f t="shared" si="13"/>
        <v>0</v>
      </c>
      <c r="AF67" s="64">
        <v>0</v>
      </c>
      <c r="AG67" s="65">
        <f t="shared" si="14"/>
        <v>0</v>
      </c>
      <c r="AH67" s="64">
        <v>0</v>
      </c>
      <c r="AI67" s="65">
        <f t="shared" si="15"/>
        <v>0</v>
      </c>
      <c r="AJ67" s="64"/>
      <c r="AK67" s="65">
        <f t="shared" si="16"/>
        <v>0</v>
      </c>
      <c r="AL67" s="64"/>
      <c r="AM67" s="65">
        <f t="shared" si="17"/>
        <v>0</v>
      </c>
      <c r="AN67" s="64"/>
      <c r="AO67" s="65">
        <f t="shared" si="18"/>
        <v>0</v>
      </c>
      <c r="AP67" s="66">
        <f t="shared" si="19"/>
        <v>63</v>
      </c>
      <c r="AQ67" s="66">
        <f t="shared" si="20"/>
        <v>8</v>
      </c>
      <c r="AR67" s="56">
        <v>1</v>
      </c>
      <c r="AS67" s="56"/>
      <c r="AT67" s="56">
        <v>3</v>
      </c>
      <c r="AU67" s="67">
        <f t="shared" si="21"/>
        <v>4</v>
      </c>
      <c r="AV67" s="68">
        <f t="shared" si="22"/>
        <v>1</v>
      </c>
      <c r="AW67" s="68">
        <f t="shared" si="23"/>
        <v>0</v>
      </c>
      <c r="AX67" s="14">
        <f t="shared" si="39"/>
        <v>6</v>
      </c>
      <c r="AY67" s="67">
        <f t="shared" si="24"/>
        <v>7</v>
      </c>
      <c r="AZ67" s="69">
        <f t="shared" si="25"/>
        <v>0</v>
      </c>
      <c r="BA67" s="69">
        <f t="shared" si="26"/>
        <v>0</v>
      </c>
      <c r="BB67" s="69">
        <f t="shared" si="27"/>
        <v>-3</v>
      </c>
      <c r="BC67" s="67">
        <f t="shared" si="28"/>
        <v>-3</v>
      </c>
      <c r="BD67" s="70">
        <f t="shared" si="29"/>
        <v>-42.857142857142854</v>
      </c>
      <c r="BE67" s="70">
        <f t="shared" si="30"/>
        <v>-50</v>
      </c>
      <c r="BF67" s="71"/>
      <c r="BG67" s="71"/>
      <c r="BH67" s="71">
        <v>1</v>
      </c>
      <c r="BI67" s="54">
        <f t="shared" si="31"/>
        <v>1</v>
      </c>
      <c r="BJ67" s="18">
        <f t="shared" si="32"/>
        <v>3</v>
      </c>
      <c r="BK67" s="18">
        <v>1</v>
      </c>
      <c r="BL67" s="18">
        <f t="shared" si="33"/>
        <v>4</v>
      </c>
      <c r="BM67" s="18">
        <f t="shared" si="34"/>
        <v>-3</v>
      </c>
      <c r="BN67" s="18">
        <f t="shared" si="35"/>
        <v>-42.857142857142854</v>
      </c>
      <c r="BO67" s="73"/>
      <c r="BP67" s="55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/>
      <c r="CV67" s="56">
        <f t="shared" si="40"/>
        <v>-3</v>
      </c>
      <c r="CW67" s="173">
        <f t="shared" si="36"/>
        <v>-42.857142857142854</v>
      </c>
      <c r="CX67" s="60"/>
      <c r="CY67" s="60"/>
      <c r="CZ67" s="60"/>
      <c r="DA67" s="60"/>
      <c r="DB67" s="60"/>
      <c r="DC67" s="75"/>
      <c r="DD67" s="60"/>
      <c r="DE67" s="75"/>
      <c r="DF67" s="60"/>
      <c r="DG67" s="60"/>
      <c r="DH67" s="60"/>
      <c r="DI67" s="60"/>
      <c r="DJ67" s="3"/>
      <c r="DK67" s="3">
        <v>1</v>
      </c>
      <c r="DL67" s="3"/>
      <c r="DM67" s="3">
        <v>3</v>
      </c>
      <c r="DN67" s="3">
        <v>4</v>
      </c>
      <c r="DO67" s="3"/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  <c r="FD67" s="3"/>
      <c r="FE67" s="3"/>
    </row>
    <row r="68" spans="1:161" s="240" customFormat="1">
      <c r="A68" s="56">
        <v>53</v>
      </c>
      <c r="B68" s="58">
        <v>80030050</v>
      </c>
      <c r="C68" s="59" t="s">
        <v>162</v>
      </c>
      <c r="D68" s="75" t="s">
        <v>158</v>
      </c>
      <c r="E68" s="60" t="s">
        <v>153</v>
      </c>
      <c r="F68" s="60" t="s">
        <v>106</v>
      </c>
      <c r="G68" s="60" t="s">
        <v>107</v>
      </c>
      <c r="H68" s="60" t="s">
        <v>108</v>
      </c>
      <c r="I68" s="56">
        <v>50</v>
      </c>
      <c r="J68" s="56" t="s">
        <v>116</v>
      </c>
      <c r="K68" s="56" t="s">
        <v>110</v>
      </c>
      <c r="L68" s="61">
        <v>5</v>
      </c>
      <c r="M68" s="62">
        <f t="shared" si="4"/>
        <v>1</v>
      </c>
      <c r="N68" s="61">
        <v>8</v>
      </c>
      <c r="O68" s="62">
        <f t="shared" si="5"/>
        <v>1</v>
      </c>
      <c r="P68" s="61">
        <v>12</v>
      </c>
      <c r="Q68" s="62">
        <f t="shared" si="6"/>
        <v>1</v>
      </c>
      <c r="R68" s="61">
        <v>5</v>
      </c>
      <c r="S68" s="63">
        <f t="shared" si="7"/>
        <v>1</v>
      </c>
      <c r="T68" s="61">
        <v>8</v>
      </c>
      <c r="U68" s="63">
        <f t="shared" si="8"/>
        <v>1</v>
      </c>
      <c r="V68" s="61">
        <v>11</v>
      </c>
      <c r="W68" s="63">
        <f t="shared" si="9"/>
        <v>1</v>
      </c>
      <c r="X68" s="61">
        <v>6</v>
      </c>
      <c r="Y68" s="63">
        <f t="shared" si="10"/>
        <v>1</v>
      </c>
      <c r="Z68" s="61">
        <v>6</v>
      </c>
      <c r="AA68" s="63">
        <f t="shared" si="11"/>
        <v>1</v>
      </c>
      <c r="AB68" s="61">
        <v>2</v>
      </c>
      <c r="AC68" s="63">
        <f t="shared" si="12"/>
        <v>1</v>
      </c>
      <c r="AD68" s="64">
        <v>0</v>
      </c>
      <c r="AE68" s="65">
        <f t="shared" si="13"/>
        <v>0</v>
      </c>
      <c r="AF68" s="64">
        <v>0</v>
      </c>
      <c r="AG68" s="65">
        <f t="shared" si="14"/>
        <v>0</v>
      </c>
      <c r="AH68" s="64">
        <v>0</v>
      </c>
      <c r="AI68" s="65">
        <f t="shared" si="15"/>
        <v>0</v>
      </c>
      <c r="AJ68" s="64"/>
      <c r="AK68" s="65">
        <f t="shared" si="16"/>
        <v>0</v>
      </c>
      <c r="AL68" s="64"/>
      <c r="AM68" s="65">
        <f t="shared" si="17"/>
        <v>0</v>
      </c>
      <c r="AN68" s="64"/>
      <c r="AO68" s="65">
        <f t="shared" si="18"/>
        <v>0</v>
      </c>
      <c r="AP68" s="66">
        <f t="shared" si="19"/>
        <v>63</v>
      </c>
      <c r="AQ68" s="66">
        <f t="shared" si="20"/>
        <v>9</v>
      </c>
      <c r="AR68" s="56">
        <v>1</v>
      </c>
      <c r="AS68" s="56"/>
      <c r="AT68" s="56">
        <v>3</v>
      </c>
      <c r="AU68" s="67">
        <f t="shared" si="21"/>
        <v>4</v>
      </c>
      <c r="AV68" s="68">
        <f t="shared" si="22"/>
        <v>1</v>
      </c>
      <c r="AW68" s="68">
        <f t="shared" si="23"/>
        <v>0</v>
      </c>
      <c r="AX68" s="14">
        <f t="shared" si="39"/>
        <v>6</v>
      </c>
      <c r="AY68" s="67">
        <f t="shared" si="24"/>
        <v>7</v>
      </c>
      <c r="AZ68" s="69">
        <f t="shared" si="25"/>
        <v>0</v>
      </c>
      <c r="BA68" s="69">
        <f t="shared" si="26"/>
        <v>0</v>
      </c>
      <c r="BB68" s="69">
        <f t="shared" si="27"/>
        <v>-3</v>
      </c>
      <c r="BC68" s="67">
        <f t="shared" si="28"/>
        <v>-3</v>
      </c>
      <c r="BD68" s="70">
        <f t="shared" si="29"/>
        <v>-42.857142857142854</v>
      </c>
      <c r="BE68" s="70">
        <f t="shared" si="30"/>
        <v>-50</v>
      </c>
      <c r="BF68" s="71"/>
      <c r="BG68" s="71"/>
      <c r="BH68" s="71">
        <v>1</v>
      </c>
      <c r="BI68" s="54">
        <f t="shared" si="31"/>
        <v>1</v>
      </c>
      <c r="BJ68" s="18">
        <f t="shared" si="32"/>
        <v>3</v>
      </c>
      <c r="BK68" s="18">
        <v>1</v>
      </c>
      <c r="BL68" s="18">
        <f t="shared" si="33"/>
        <v>4</v>
      </c>
      <c r="BM68" s="18">
        <f t="shared" si="34"/>
        <v>-3</v>
      </c>
      <c r="BN68" s="18">
        <f t="shared" si="35"/>
        <v>-42.857142857142854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>
        <v>1</v>
      </c>
      <c r="CV68" s="56">
        <f>BC68+CU68</f>
        <v>-2</v>
      </c>
      <c r="CW68" s="173">
        <f t="shared" si="36"/>
        <v>-28.571428571428569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J68" s="3"/>
      <c r="DK68" s="3">
        <v>1</v>
      </c>
      <c r="DL68" s="3"/>
      <c r="DM68" s="3">
        <v>3</v>
      </c>
      <c r="DN68" s="3">
        <v>4</v>
      </c>
      <c r="DO68" s="3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3"/>
      <c r="FE68" s="3"/>
    </row>
    <row r="69" spans="1:161" s="240" customFormat="1">
      <c r="A69" s="56">
        <v>58</v>
      </c>
      <c r="B69" s="58">
        <v>80030072</v>
      </c>
      <c r="C69" s="59" t="s">
        <v>187</v>
      </c>
      <c r="D69" s="75" t="s">
        <v>188</v>
      </c>
      <c r="E69" s="60" t="s">
        <v>153</v>
      </c>
      <c r="F69" s="60" t="s">
        <v>106</v>
      </c>
      <c r="G69" s="60" t="s">
        <v>107</v>
      </c>
      <c r="H69" s="60" t="s">
        <v>108</v>
      </c>
      <c r="I69" s="56">
        <v>35</v>
      </c>
      <c r="J69" s="56" t="s">
        <v>116</v>
      </c>
      <c r="K69" s="56" t="s">
        <v>110</v>
      </c>
      <c r="L69" s="61">
        <v>3</v>
      </c>
      <c r="M69" s="62">
        <f t="shared" si="4"/>
        <v>1</v>
      </c>
      <c r="N69" s="61">
        <v>4</v>
      </c>
      <c r="O69" s="62">
        <f t="shared" si="5"/>
        <v>1</v>
      </c>
      <c r="P69" s="61">
        <v>3</v>
      </c>
      <c r="Q69" s="62">
        <f t="shared" si="6"/>
        <v>1</v>
      </c>
      <c r="R69" s="61">
        <v>8</v>
      </c>
      <c r="S69" s="63">
        <f t="shared" si="7"/>
        <v>1</v>
      </c>
      <c r="T69" s="61">
        <v>5</v>
      </c>
      <c r="U69" s="63">
        <f t="shared" si="8"/>
        <v>1</v>
      </c>
      <c r="V69" s="61">
        <v>12</v>
      </c>
      <c r="W69" s="63">
        <f t="shared" si="9"/>
        <v>1</v>
      </c>
      <c r="X69" s="61">
        <v>7</v>
      </c>
      <c r="Y69" s="63">
        <f t="shared" si="10"/>
        <v>1</v>
      </c>
      <c r="Z69" s="61">
        <v>10</v>
      </c>
      <c r="AA69" s="63">
        <f t="shared" si="11"/>
        <v>1</v>
      </c>
      <c r="AB69" s="61">
        <v>11</v>
      </c>
      <c r="AC69" s="63">
        <f t="shared" si="12"/>
        <v>1</v>
      </c>
      <c r="AD69" s="64">
        <v>0</v>
      </c>
      <c r="AE69" s="65">
        <f t="shared" si="13"/>
        <v>0</v>
      </c>
      <c r="AF69" s="64">
        <v>0</v>
      </c>
      <c r="AG69" s="65">
        <f t="shared" si="14"/>
        <v>0</v>
      </c>
      <c r="AH69" s="64">
        <v>0</v>
      </c>
      <c r="AI69" s="65">
        <f t="shared" si="15"/>
        <v>0</v>
      </c>
      <c r="AJ69" s="64"/>
      <c r="AK69" s="65">
        <f t="shared" si="16"/>
        <v>0</v>
      </c>
      <c r="AL69" s="64"/>
      <c r="AM69" s="65">
        <f t="shared" si="17"/>
        <v>0</v>
      </c>
      <c r="AN69" s="64"/>
      <c r="AO69" s="65">
        <f t="shared" si="18"/>
        <v>0</v>
      </c>
      <c r="AP69" s="66">
        <f t="shared" si="19"/>
        <v>63</v>
      </c>
      <c r="AQ69" s="66">
        <f t="shared" si="20"/>
        <v>9</v>
      </c>
      <c r="AR69" s="56">
        <v>1</v>
      </c>
      <c r="AS69" s="56"/>
      <c r="AT69" s="56">
        <v>3</v>
      </c>
      <c r="AU69" s="67">
        <f t="shared" si="21"/>
        <v>4</v>
      </c>
      <c r="AV69" s="68">
        <f t="shared" si="22"/>
        <v>1</v>
      </c>
      <c r="AW69" s="68">
        <f t="shared" si="23"/>
        <v>0</v>
      </c>
      <c r="AX69" s="14">
        <f t="shared" si="39"/>
        <v>6</v>
      </c>
      <c r="AY69" s="67">
        <f t="shared" si="24"/>
        <v>7</v>
      </c>
      <c r="AZ69" s="69">
        <f t="shared" si="25"/>
        <v>0</v>
      </c>
      <c r="BA69" s="69">
        <f t="shared" si="26"/>
        <v>0</v>
      </c>
      <c r="BB69" s="69">
        <f t="shared" si="27"/>
        <v>-3</v>
      </c>
      <c r="BC69" s="67">
        <f t="shared" si="28"/>
        <v>-3</v>
      </c>
      <c r="BD69" s="70">
        <f t="shared" si="29"/>
        <v>-42.857142857142854</v>
      </c>
      <c r="BE69" s="70">
        <f t="shared" si="30"/>
        <v>-50</v>
      </c>
      <c r="BF69" s="71"/>
      <c r="BG69" s="71"/>
      <c r="BH69" s="71"/>
      <c r="BI69" s="54">
        <f t="shared" si="31"/>
        <v>0</v>
      </c>
      <c r="BJ69" s="18">
        <f t="shared" si="32"/>
        <v>4</v>
      </c>
      <c r="BK69" s="18"/>
      <c r="BL69" s="18">
        <f t="shared" si="33"/>
        <v>4</v>
      </c>
      <c r="BM69" s="18">
        <f t="shared" si="34"/>
        <v>-3</v>
      </c>
      <c r="BN69" s="18">
        <f t="shared" si="35"/>
        <v>-42.857142857142854</v>
      </c>
      <c r="BO69" s="73"/>
      <c r="BP69" s="55"/>
      <c r="BQ69" s="74">
        <v>1</v>
      </c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>BC69+BQ69</f>
        <v>-2</v>
      </c>
      <c r="CW69" s="173">
        <f t="shared" si="36"/>
        <v>-28.571428571428569</v>
      </c>
      <c r="CX69" s="60"/>
      <c r="CY69" s="60"/>
      <c r="CZ69" s="60"/>
      <c r="DA69" s="60"/>
      <c r="DB69" s="60"/>
      <c r="DC69" s="75"/>
      <c r="DD69" s="60"/>
      <c r="DE69" s="75">
        <v>1</v>
      </c>
      <c r="DF69" s="60"/>
      <c r="DG69" s="60"/>
      <c r="DH69" s="60"/>
      <c r="DI69" s="60"/>
      <c r="DJ69" s="3"/>
      <c r="DK69" s="3">
        <v>1</v>
      </c>
      <c r="DL69" s="3"/>
      <c r="DM69" s="3">
        <v>3</v>
      </c>
      <c r="DN69" s="3">
        <v>4</v>
      </c>
      <c r="DO69" s="3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3"/>
      <c r="FE69" s="3"/>
    </row>
    <row r="70" spans="1:161" s="240" customFormat="1">
      <c r="A70" s="56">
        <v>61</v>
      </c>
      <c r="B70" s="58">
        <v>80030095</v>
      </c>
      <c r="C70" s="59" t="s">
        <v>216</v>
      </c>
      <c r="D70" s="75" t="s">
        <v>213</v>
      </c>
      <c r="E70" s="60" t="s">
        <v>214</v>
      </c>
      <c r="F70" s="60" t="s">
        <v>106</v>
      </c>
      <c r="G70" s="60" t="s">
        <v>107</v>
      </c>
      <c r="H70" s="60" t="s">
        <v>108</v>
      </c>
      <c r="I70" s="56">
        <v>25</v>
      </c>
      <c r="J70" s="56" t="s">
        <v>109</v>
      </c>
      <c r="K70" s="56" t="s">
        <v>110</v>
      </c>
      <c r="L70" s="61">
        <v>0</v>
      </c>
      <c r="M70" s="62">
        <f t="shared" si="4"/>
        <v>0</v>
      </c>
      <c r="N70" s="61">
        <v>0</v>
      </c>
      <c r="O70" s="62">
        <f t="shared" si="5"/>
        <v>0</v>
      </c>
      <c r="P70" s="61">
        <v>3</v>
      </c>
      <c r="Q70" s="62">
        <f t="shared" si="6"/>
        <v>1</v>
      </c>
      <c r="R70" s="61">
        <v>13</v>
      </c>
      <c r="S70" s="63">
        <f t="shared" si="7"/>
        <v>1</v>
      </c>
      <c r="T70" s="61">
        <v>10</v>
      </c>
      <c r="U70" s="63">
        <f t="shared" si="8"/>
        <v>1</v>
      </c>
      <c r="V70" s="61">
        <v>13</v>
      </c>
      <c r="W70" s="63">
        <f t="shared" si="9"/>
        <v>1</v>
      </c>
      <c r="X70" s="61">
        <v>7</v>
      </c>
      <c r="Y70" s="63">
        <f t="shared" si="10"/>
        <v>1</v>
      </c>
      <c r="Z70" s="61">
        <v>9</v>
      </c>
      <c r="AA70" s="63">
        <f t="shared" si="11"/>
        <v>1</v>
      </c>
      <c r="AB70" s="61">
        <v>7</v>
      </c>
      <c r="AC70" s="63">
        <f t="shared" si="12"/>
        <v>1</v>
      </c>
      <c r="AD70" s="64">
        <v>0</v>
      </c>
      <c r="AE70" s="65">
        <f t="shared" si="13"/>
        <v>0</v>
      </c>
      <c r="AF70" s="64">
        <v>0</v>
      </c>
      <c r="AG70" s="65">
        <f t="shared" si="14"/>
        <v>0</v>
      </c>
      <c r="AH70" s="64">
        <v>0</v>
      </c>
      <c r="AI70" s="65">
        <f t="shared" si="15"/>
        <v>0</v>
      </c>
      <c r="AJ70" s="64"/>
      <c r="AK70" s="65">
        <f t="shared" si="16"/>
        <v>0</v>
      </c>
      <c r="AL70" s="64"/>
      <c r="AM70" s="65">
        <f t="shared" si="17"/>
        <v>0</v>
      </c>
      <c r="AN70" s="64"/>
      <c r="AO70" s="65">
        <f t="shared" si="18"/>
        <v>0</v>
      </c>
      <c r="AP70" s="66">
        <f t="shared" si="19"/>
        <v>62</v>
      </c>
      <c r="AQ70" s="66">
        <f t="shared" si="20"/>
        <v>7</v>
      </c>
      <c r="AR70" s="56">
        <v>1</v>
      </c>
      <c r="AS70" s="56"/>
      <c r="AT70" s="56">
        <v>3</v>
      </c>
      <c r="AU70" s="67">
        <f t="shared" si="21"/>
        <v>4</v>
      </c>
      <c r="AV70" s="68">
        <f t="shared" si="22"/>
        <v>1</v>
      </c>
      <c r="AW70" s="68">
        <f t="shared" si="23"/>
        <v>0</v>
      </c>
      <c r="AX70" s="14">
        <f t="shared" si="39"/>
        <v>6</v>
      </c>
      <c r="AY70" s="67">
        <f t="shared" si="24"/>
        <v>7</v>
      </c>
      <c r="AZ70" s="69">
        <f t="shared" si="25"/>
        <v>0</v>
      </c>
      <c r="BA70" s="69">
        <f t="shared" si="26"/>
        <v>0</v>
      </c>
      <c r="BB70" s="69">
        <f t="shared" si="27"/>
        <v>-3</v>
      </c>
      <c r="BC70" s="67">
        <f t="shared" si="28"/>
        <v>-3</v>
      </c>
      <c r="BD70" s="70">
        <f t="shared" si="29"/>
        <v>-42.857142857142854</v>
      </c>
      <c r="BE70" s="70">
        <f t="shared" si="30"/>
        <v>-50</v>
      </c>
      <c r="BF70" s="71">
        <v>1</v>
      </c>
      <c r="BG70" s="71"/>
      <c r="BH70" s="71">
        <v>1</v>
      </c>
      <c r="BI70" s="54">
        <f t="shared" si="31"/>
        <v>2</v>
      </c>
      <c r="BJ70" s="18">
        <f t="shared" si="32"/>
        <v>2</v>
      </c>
      <c r="BK70" s="18">
        <v>1</v>
      </c>
      <c r="BL70" s="18">
        <f t="shared" si="33"/>
        <v>3</v>
      </c>
      <c r="BM70" s="18">
        <f t="shared" si="34"/>
        <v>-4</v>
      </c>
      <c r="BN70" s="18">
        <f t="shared" si="35"/>
        <v>-57.142857142857139</v>
      </c>
      <c r="BO70" s="73"/>
      <c r="BP70" s="55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>
        <v>1</v>
      </c>
      <c r="CV70" s="56">
        <f>BC70+CU70</f>
        <v>-2</v>
      </c>
      <c r="CW70" s="173">
        <f t="shared" si="36"/>
        <v>-28.571428571428569</v>
      </c>
      <c r="CX70" s="60"/>
      <c r="CY70" s="60"/>
      <c r="CZ70" s="60"/>
      <c r="DA70" s="60"/>
      <c r="DB70" s="60"/>
      <c r="DC70" s="75"/>
      <c r="DD70" s="60"/>
      <c r="DE70" s="75"/>
      <c r="DF70" s="60"/>
      <c r="DG70" s="60"/>
      <c r="DH70" s="60"/>
      <c r="DI70" s="60"/>
      <c r="DJ70" s="3"/>
      <c r="DK70" s="3">
        <v>1</v>
      </c>
      <c r="DL70" s="3"/>
      <c r="DM70" s="3">
        <v>3</v>
      </c>
      <c r="DN70" s="3">
        <v>4</v>
      </c>
      <c r="DO70" s="3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3"/>
      <c r="FE70" s="3"/>
    </row>
    <row r="71" spans="1:161" s="240" customFormat="1">
      <c r="A71" s="56">
        <v>71</v>
      </c>
      <c r="B71" s="58">
        <v>80030242</v>
      </c>
      <c r="C71" s="59" t="s">
        <v>364</v>
      </c>
      <c r="D71" s="75" t="s">
        <v>324</v>
      </c>
      <c r="E71" s="60" t="s">
        <v>324</v>
      </c>
      <c r="F71" s="60" t="s">
        <v>106</v>
      </c>
      <c r="G71" s="60" t="s">
        <v>107</v>
      </c>
      <c r="H71" s="60" t="s">
        <v>108</v>
      </c>
      <c r="I71" s="56">
        <v>30</v>
      </c>
      <c r="J71" s="56" t="s">
        <v>116</v>
      </c>
      <c r="K71" s="56" t="s">
        <v>110</v>
      </c>
      <c r="L71" s="61">
        <v>0</v>
      </c>
      <c r="M71" s="62">
        <f t="shared" si="4"/>
        <v>0</v>
      </c>
      <c r="N71" s="61">
        <v>9</v>
      </c>
      <c r="O71" s="62">
        <f t="shared" si="5"/>
        <v>1</v>
      </c>
      <c r="P71" s="61">
        <v>5</v>
      </c>
      <c r="Q71" s="62">
        <f t="shared" si="6"/>
        <v>1</v>
      </c>
      <c r="R71" s="61">
        <v>7</v>
      </c>
      <c r="S71" s="63">
        <f t="shared" si="7"/>
        <v>1</v>
      </c>
      <c r="T71" s="61">
        <v>9</v>
      </c>
      <c r="U71" s="63">
        <f t="shared" si="8"/>
        <v>1</v>
      </c>
      <c r="V71" s="61">
        <v>7</v>
      </c>
      <c r="W71" s="63">
        <f t="shared" si="9"/>
        <v>1</v>
      </c>
      <c r="X71" s="61">
        <v>10</v>
      </c>
      <c r="Y71" s="63">
        <f t="shared" si="10"/>
        <v>1</v>
      </c>
      <c r="Z71" s="61">
        <v>3</v>
      </c>
      <c r="AA71" s="63">
        <f t="shared" si="11"/>
        <v>1</v>
      </c>
      <c r="AB71" s="61">
        <v>12</v>
      </c>
      <c r="AC71" s="63">
        <f t="shared" si="12"/>
        <v>1</v>
      </c>
      <c r="AD71" s="64">
        <v>0</v>
      </c>
      <c r="AE71" s="65">
        <f t="shared" si="13"/>
        <v>0</v>
      </c>
      <c r="AF71" s="64">
        <v>0</v>
      </c>
      <c r="AG71" s="65">
        <f t="shared" si="14"/>
        <v>0</v>
      </c>
      <c r="AH71" s="64">
        <v>0</v>
      </c>
      <c r="AI71" s="65">
        <f t="shared" si="15"/>
        <v>0</v>
      </c>
      <c r="AJ71" s="64"/>
      <c r="AK71" s="65">
        <f t="shared" si="16"/>
        <v>0</v>
      </c>
      <c r="AL71" s="64"/>
      <c r="AM71" s="65">
        <f t="shared" si="17"/>
        <v>0</v>
      </c>
      <c r="AN71" s="64"/>
      <c r="AO71" s="65">
        <f t="shared" si="18"/>
        <v>0</v>
      </c>
      <c r="AP71" s="66">
        <f t="shared" si="19"/>
        <v>62</v>
      </c>
      <c r="AQ71" s="66">
        <f t="shared" si="20"/>
        <v>8</v>
      </c>
      <c r="AR71" s="56">
        <v>1</v>
      </c>
      <c r="AS71" s="56"/>
      <c r="AT71" s="56">
        <v>3</v>
      </c>
      <c r="AU71" s="67">
        <f t="shared" si="21"/>
        <v>4</v>
      </c>
      <c r="AV71" s="68">
        <f t="shared" si="22"/>
        <v>1</v>
      </c>
      <c r="AW71" s="68">
        <f t="shared" si="23"/>
        <v>0</v>
      </c>
      <c r="AX71" s="14">
        <f t="shared" si="39"/>
        <v>6</v>
      </c>
      <c r="AY71" s="67">
        <f t="shared" si="24"/>
        <v>7</v>
      </c>
      <c r="AZ71" s="69">
        <f t="shared" si="25"/>
        <v>0</v>
      </c>
      <c r="BA71" s="69">
        <f t="shared" si="26"/>
        <v>0</v>
      </c>
      <c r="BB71" s="69">
        <f t="shared" si="27"/>
        <v>-3</v>
      </c>
      <c r="BC71" s="67">
        <f t="shared" si="28"/>
        <v>-3</v>
      </c>
      <c r="BD71" s="70">
        <f t="shared" si="29"/>
        <v>-42.857142857142854</v>
      </c>
      <c r="BE71" s="70">
        <f t="shared" si="30"/>
        <v>-50</v>
      </c>
      <c r="BF71" s="71"/>
      <c r="BG71" s="71"/>
      <c r="BH71" s="71"/>
      <c r="BI71" s="54">
        <f t="shared" si="31"/>
        <v>0</v>
      </c>
      <c r="BJ71" s="18">
        <f t="shared" si="32"/>
        <v>4</v>
      </c>
      <c r="BK71" s="18"/>
      <c r="BL71" s="18">
        <f t="shared" si="33"/>
        <v>4</v>
      </c>
      <c r="BM71" s="18">
        <f t="shared" si="34"/>
        <v>-3</v>
      </c>
      <c r="BN71" s="18">
        <f t="shared" si="35"/>
        <v>-42.857142857142854</v>
      </c>
      <c r="BO71" s="73"/>
      <c r="BP71" s="55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>BC71+BQ71</f>
        <v>-3</v>
      </c>
      <c r="CW71" s="173">
        <f t="shared" si="36"/>
        <v>-42.857142857142854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J71" s="3"/>
      <c r="DK71" s="3">
        <v>1</v>
      </c>
      <c r="DL71" s="3"/>
      <c r="DM71" s="3">
        <v>3</v>
      </c>
      <c r="DN71" s="3">
        <v>4</v>
      </c>
      <c r="DO71" s="3"/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  <c r="FD71" s="3"/>
      <c r="FE71" s="3"/>
    </row>
    <row r="72" spans="1:161" s="240" customFormat="1">
      <c r="A72" s="56">
        <v>11</v>
      </c>
      <c r="B72" s="58">
        <v>80030119</v>
      </c>
      <c r="C72" s="59" t="s">
        <v>238</v>
      </c>
      <c r="D72" s="75" t="s">
        <v>223</v>
      </c>
      <c r="E72" s="60" t="s">
        <v>214</v>
      </c>
      <c r="F72" s="60" t="s">
        <v>106</v>
      </c>
      <c r="G72" s="60" t="s">
        <v>107</v>
      </c>
      <c r="H72" s="60" t="s">
        <v>108</v>
      </c>
      <c r="I72" s="56">
        <v>45</v>
      </c>
      <c r="J72" s="56" t="s">
        <v>116</v>
      </c>
      <c r="K72" s="56" t="s">
        <v>110</v>
      </c>
      <c r="L72" s="61">
        <v>7</v>
      </c>
      <c r="M72" s="62">
        <f t="shared" si="4"/>
        <v>1</v>
      </c>
      <c r="N72" s="61">
        <v>12</v>
      </c>
      <c r="O72" s="62">
        <f t="shared" si="5"/>
        <v>1</v>
      </c>
      <c r="P72" s="61">
        <v>8</v>
      </c>
      <c r="Q72" s="62">
        <f t="shared" si="6"/>
        <v>1</v>
      </c>
      <c r="R72" s="61">
        <v>7</v>
      </c>
      <c r="S72" s="63">
        <f t="shared" si="7"/>
        <v>1</v>
      </c>
      <c r="T72" s="61">
        <v>4</v>
      </c>
      <c r="U72" s="63">
        <f t="shared" si="8"/>
        <v>1</v>
      </c>
      <c r="V72" s="61">
        <v>4</v>
      </c>
      <c r="W72" s="63">
        <f t="shared" si="9"/>
        <v>1</v>
      </c>
      <c r="X72" s="61">
        <v>3</v>
      </c>
      <c r="Y72" s="63">
        <f t="shared" si="10"/>
        <v>1</v>
      </c>
      <c r="Z72" s="61">
        <v>5</v>
      </c>
      <c r="AA72" s="63">
        <f t="shared" si="11"/>
        <v>1</v>
      </c>
      <c r="AB72" s="61">
        <v>10</v>
      </c>
      <c r="AC72" s="63">
        <f t="shared" si="12"/>
        <v>1</v>
      </c>
      <c r="AD72" s="64">
        <v>0</v>
      </c>
      <c r="AE72" s="65">
        <f t="shared" si="13"/>
        <v>0</v>
      </c>
      <c r="AF72" s="64">
        <v>0</v>
      </c>
      <c r="AG72" s="65">
        <f t="shared" si="14"/>
        <v>0</v>
      </c>
      <c r="AH72" s="64">
        <v>0</v>
      </c>
      <c r="AI72" s="65">
        <f t="shared" si="15"/>
        <v>0</v>
      </c>
      <c r="AJ72" s="64"/>
      <c r="AK72" s="65">
        <f t="shared" si="16"/>
        <v>0</v>
      </c>
      <c r="AL72" s="64"/>
      <c r="AM72" s="65">
        <f t="shared" si="17"/>
        <v>0</v>
      </c>
      <c r="AN72" s="64"/>
      <c r="AO72" s="65">
        <f t="shared" si="18"/>
        <v>0</v>
      </c>
      <c r="AP72" s="66">
        <f t="shared" si="19"/>
        <v>60</v>
      </c>
      <c r="AQ72" s="66">
        <f t="shared" si="20"/>
        <v>9</v>
      </c>
      <c r="AR72" s="56">
        <v>1</v>
      </c>
      <c r="AS72" s="56"/>
      <c r="AT72" s="56">
        <v>3</v>
      </c>
      <c r="AU72" s="67">
        <f t="shared" si="21"/>
        <v>4</v>
      </c>
      <c r="AV72" s="68">
        <f t="shared" si="22"/>
        <v>1</v>
      </c>
      <c r="AW72" s="68">
        <f t="shared" si="23"/>
        <v>0</v>
      </c>
      <c r="AX72" s="14">
        <f t="shared" si="39"/>
        <v>6</v>
      </c>
      <c r="AY72" s="67">
        <f t="shared" si="24"/>
        <v>7</v>
      </c>
      <c r="AZ72" s="69">
        <f t="shared" si="25"/>
        <v>0</v>
      </c>
      <c r="BA72" s="69">
        <f t="shared" si="26"/>
        <v>0</v>
      </c>
      <c r="BB72" s="69">
        <f t="shared" si="27"/>
        <v>-3</v>
      </c>
      <c r="BC72" s="67">
        <f t="shared" si="28"/>
        <v>-3</v>
      </c>
      <c r="BD72" s="70">
        <f t="shared" si="29"/>
        <v>-42.857142857142854</v>
      </c>
      <c r="BE72" s="70">
        <f t="shared" si="30"/>
        <v>-50</v>
      </c>
      <c r="BF72" s="71"/>
      <c r="BG72" s="71"/>
      <c r="BH72" s="71"/>
      <c r="BI72" s="54">
        <f t="shared" si="31"/>
        <v>0</v>
      </c>
      <c r="BJ72" s="18">
        <f t="shared" si="32"/>
        <v>4</v>
      </c>
      <c r="BK72" s="18"/>
      <c r="BL72" s="18">
        <f t="shared" si="33"/>
        <v>4</v>
      </c>
      <c r="BM72" s="18">
        <f t="shared" si="34"/>
        <v>-3</v>
      </c>
      <c r="BN72" s="18">
        <f t="shared" si="35"/>
        <v>-42.857142857142854</v>
      </c>
      <c r="BO72" s="73"/>
      <c r="BP72" s="55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>
        <v>1</v>
      </c>
      <c r="CV72" s="56">
        <f>BC72+CU72</f>
        <v>-2</v>
      </c>
      <c r="CW72" s="173">
        <f t="shared" si="36"/>
        <v>-28.571428571428569</v>
      </c>
      <c r="CX72" s="60"/>
      <c r="CY72" s="60"/>
      <c r="CZ72" s="60"/>
      <c r="DA72" s="60"/>
      <c r="DB72" s="60"/>
      <c r="DC72" s="75">
        <v>1</v>
      </c>
      <c r="DD72" s="60"/>
      <c r="DE72" s="75"/>
      <c r="DF72" s="60"/>
      <c r="DG72" s="60"/>
      <c r="DH72" s="60"/>
      <c r="DI72" s="60"/>
      <c r="DJ72" s="3"/>
      <c r="DK72" s="3">
        <v>1</v>
      </c>
      <c r="DL72" s="3"/>
      <c r="DM72" s="3">
        <v>2</v>
      </c>
      <c r="DN72" s="3">
        <v>3</v>
      </c>
      <c r="DO72" s="3"/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  <c r="FD72" s="3"/>
      <c r="FE72" s="3"/>
    </row>
    <row r="73" spans="1:161" s="240" customFormat="1">
      <c r="A73" s="56">
        <v>51</v>
      </c>
      <c r="B73" s="58">
        <v>80030011</v>
      </c>
      <c r="C73" s="59" t="s">
        <v>123</v>
      </c>
      <c r="D73" s="75" t="s">
        <v>120</v>
      </c>
      <c r="E73" s="60" t="s">
        <v>105</v>
      </c>
      <c r="F73" s="60" t="s">
        <v>106</v>
      </c>
      <c r="G73" s="60" t="s">
        <v>107</v>
      </c>
      <c r="H73" s="60" t="s">
        <v>108</v>
      </c>
      <c r="I73" s="56">
        <v>24</v>
      </c>
      <c r="J73" s="56" t="s">
        <v>116</v>
      </c>
      <c r="K73" s="56" t="s">
        <v>110</v>
      </c>
      <c r="L73" s="61">
        <v>2</v>
      </c>
      <c r="M73" s="62">
        <f t="shared" si="4"/>
        <v>1</v>
      </c>
      <c r="N73" s="61">
        <v>4</v>
      </c>
      <c r="O73" s="62">
        <f t="shared" si="5"/>
        <v>1</v>
      </c>
      <c r="P73" s="61">
        <v>6</v>
      </c>
      <c r="Q73" s="62">
        <f t="shared" si="6"/>
        <v>1</v>
      </c>
      <c r="R73" s="61">
        <v>6</v>
      </c>
      <c r="S73" s="63">
        <f t="shared" si="7"/>
        <v>1</v>
      </c>
      <c r="T73" s="61">
        <v>8</v>
      </c>
      <c r="U73" s="63">
        <f t="shared" si="8"/>
        <v>1</v>
      </c>
      <c r="V73" s="61">
        <v>9</v>
      </c>
      <c r="W73" s="63">
        <f t="shared" si="9"/>
        <v>1</v>
      </c>
      <c r="X73" s="61">
        <v>10</v>
      </c>
      <c r="Y73" s="63">
        <f t="shared" si="10"/>
        <v>1</v>
      </c>
      <c r="Z73" s="61">
        <v>7</v>
      </c>
      <c r="AA73" s="63">
        <f t="shared" si="11"/>
        <v>1</v>
      </c>
      <c r="AB73" s="61">
        <v>7</v>
      </c>
      <c r="AC73" s="63">
        <f t="shared" si="12"/>
        <v>1</v>
      </c>
      <c r="AD73" s="64">
        <v>0</v>
      </c>
      <c r="AE73" s="65">
        <f t="shared" si="13"/>
        <v>0</v>
      </c>
      <c r="AF73" s="64">
        <v>0</v>
      </c>
      <c r="AG73" s="65">
        <f t="shared" si="14"/>
        <v>0</v>
      </c>
      <c r="AH73" s="64">
        <v>0</v>
      </c>
      <c r="AI73" s="65">
        <f t="shared" si="15"/>
        <v>0</v>
      </c>
      <c r="AJ73" s="64"/>
      <c r="AK73" s="65">
        <f t="shared" si="16"/>
        <v>0</v>
      </c>
      <c r="AL73" s="64"/>
      <c r="AM73" s="65">
        <f t="shared" si="17"/>
        <v>0</v>
      </c>
      <c r="AN73" s="64"/>
      <c r="AO73" s="65">
        <f t="shared" si="18"/>
        <v>0</v>
      </c>
      <c r="AP73" s="66">
        <f t="shared" si="19"/>
        <v>59</v>
      </c>
      <c r="AQ73" s="66">
        <f t="shared" si="20"/>
        <v>9</v>
      </c>
      <c r="AR73" s="56">
        <v>1</v>
      </c>
      <c r="AS73" s="56"/>
      <c r="AT73" s="56">
        <v>3</v>
      </c>
      <c r="AU73" s="67">
        <f t="shared" si="21"/>
        <v>4</v>
      </c>
      <c r="AV73" s="68">
        <f t="shared" si="22"/>
        <v>1</v>
      </c>
      <c r="AW73" s="68">
        <f t="shared" si="23"/>
        <v>0</v>
      </c>
      <c r="AX73" s="14">
        <f t="shared" si="39"/>
        <v>6</v>
      </c>
      <c r="AY73" s="67">
        <f t="shared" si="24"/>
        <v>7</v>
      </c>
      <c r="AZ73" s="69">
        <f t="shared" si="25"/>
        <v>0</v>
      </c>
      <c r="BA73" s="69">
        <f t="shared" si="26"/>
        <v>0</v>
      </c>
      <c r="BB73" s="69">
        <f t="shared" si="27"/>
        <v>-3</v>
      </c>
      <c r="BC73" s="67">
        <f t="shared" si="28"/>
        <v>-3</v>
      </c>
      <c r="BD73" s="70">
        <f t="shared" si="29"/>
        <v>-42.857142857142854</v>
      </c>
      <c r="BE73" s="70">
        <f t="shared" si="30"/>
        <v>-50</v>
      </c>
      <c r="BF73" s="71"/>
      <c r="BG73" s="71"/>
      <c r="BH73" s="71"/>
      <c r="BI73" s="54">
        <f t="shared" si="31"/>
        <v>0</v>
      </c>
      <c r="BJ73" s="18">
        <f t="shared" si="32"/>
        <v>4</v>
      </c>
      <c r="BK73" s="18"/>
      <c r="BL73" s="18">
        <f t="shared" si="33"/>
        <v>4</v>
      </c>
      <c r="BM73" s="18">
        <f t="shared" si="34"/>
        <v>-3</v>
      </c>
      <c r="BN73" s="18">
        <f t="shared" si="35"/>
        <v>-42.857142857142854</v>
      </c>
      <c r="BO73" s="73"/>
      <c r="BP73" s="55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60"/>
      <c r="CV73" s="56">
        <f t="shared" ref="CV73:CV81" si="41">BC73+BQ73</f>
        <v>-3</v>
      </c>
      <c r="CW73" s="173">
        <f t="shared" si="36"/>
        <v>-42.857142857142854</v>
      </c>
      <c r="CX73" s="60"/>
      <c r="CY73" s="60"/>
      <c r="CZ73" s="60"/>
      <c r="DA73" s="60"/>
      <c r="DB73" s="60"/>
      <c r="DC73" s="75"/>
      <c r="DD73" s="60"/>
      <c r="DE73" s="75"/>
      <c r="DF73" s="60"/>
      <c r="DG73" s="60"/>
      <c r="DH73" s="60"/>
      <c r="DI73" s="60"/>
      <c r="DJ73" s="3"/>
      <c r="DK73" s="3">
        <v>1</v>
      </c>
      <c r="DL73" s="3"/>
      <c r="DM73" s="3">
        <v>3</v>
      </c>
      <c r="DN73" s="3">
        <v>4</v>
      </c>
      <c r="DO73" s="3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3"/>
      <c r="FE73" s="3"/>
    </row>
    <row r="74" spans="1:161" s="240" customFormat="1">
      <c r="A74" s="56">
        <v>57</v>
      </c>
      <c r="B74" s="58">
        <v>80030070</v>
      </c>
      <c r="C74" s="59" t="s">
        <v>185</v>
      </c>
      <c r="D74" s="75" t="s">
        <v>153</v>
      </c>
      <c r="E74" s="60" t="s">
        <v>153</v>
      </c>
      <c r="F74" s="60" t="s">
        <v>106</v>
      </c>
      <c r="G74" s="60" t="s">
        <v>107</v>
      </c>
      <c r="H74" s="60" t="s">
        <v>108</v>
      </c>
      <c r="I74" s="56">
        <v>32</v>
      </c>
      <c r="J74" s="56" t="s">
        <v>116</v>
      </c>
      <c r="K74" s="56" t="s">
        <v>110</v>
      </c>
      <c r="L74" s="61">
        <v>9</v>
      </c>
      <c r="M74" s="62">
        <f t="shared" ref="M74:M137" si="42">IF(L74=0,0,IF(L74&lt;10,1,IF(MOD(L74,30)&lt;10,ROUNDDOWN(L74/30,0),ROUNDUP(L74/30,0))))</f>
        <v>1</v>
      </c>
      <c r="N74" s="61">
        <v>4</v>
      </c>
      <c r="O74" s="62">
        <f t="shared" ref="O74:O137" si="43">IF(N74=0,0,IF(N74&lt;10,1,IF(MOD(N74,30)&lt;10,ROUNDDOWN(N74/30,0),ROUNDUP(N74/30,0))))</f>
        <v>1</v>
      </c>
      <c r="P74" s="61">
        <v>8</v>
      </c>
      <c r="Q74" s="62">
        <f t="shared" ref="Q74:Q137" si="44">IF(P74=0,0,IF(P74&lt;10,1,IF(MOD(P74,30)&lt;10,ROUNDDOWN(P74/30,0),ROUNDUP(P74/30,0))))</f>
        <v>1</v>
      </c>
      <c r="R74" s="61">
        <v>4</v>
      </c>
      <c r="S74" s="63">
        <f t="shared" ref="S74:S137" si="45">IF(R74=0,0,IF(R74&lt;10,1,IF(MOD(R74,30)&lt;10,ROUNDDOWN(R74/30,0),ROUNDUP(R74/30,0))))</f>
        <v>1</v>
      </c>
      <c r="T74" s="61">
        <v>6</v>
      </c>
      <c r="U74" s="63">
        <f t="shared" ref="U74:U137" si="46">IF(T74=0,0,IF(T74&lt;10,1,IF(MOD(T74,30)&lt;10,ROUNDDOWN(T74/30,0),ROUNDUP(T74/30,0))))</f>
        <v>1</v>
      </c>
      <c r="V74" s="61">
        <v>6</v>
      </c>
      <c r="W74" s="63">
        <f t="shared" ref="W74:W137" si="47">IF(V74=0,0,IF(V74&lt;10,1,IF(MOD(V74,30)&lt;10,ROUNDDOWN(V74/30,0),ROUNDUP(V74/30,0))))</f>
        <v>1</v>
      </c>
      <c r="X74" s="61">
        <v>7</v>
      </c>
      <c r="Y74" s="63">
        <f t="shared" ref="Y74:Y137" si="48">IF(X74=0,0,IF(X74&lt;10,1,IF(MOD(X74,30)&lt;10,ROUNDDOWN(X74/30,0),ROUNDUP(X74/30,0))))</f>
        <v>1</v>
      </c>
      <c r="Z74" s="61">
        <v>4</v>
      </c>
      <c r="AA74" s="63">
        <f t="shared" ref="AA74:AA137" si="49">IF(Z74=0,0,IF(Z74&lt;10,1,IF(MOD(Z74,30)&lt;10,ROUNDDOWN(Z74/30,0),ROUNDUP(Z74/30,0))))</f>
        <v>1</v>
      </c>
      <c r="AB74" s="61">
        <v>8</v>
      </c>
      <c r="AC74" s="63">
        <f t="shared" ref="AC74:AC137" si="50">IF(AB74=0,0,IF(AB74&lt;10,1,IF(MOD(AB74,30)&lt;10,ROUNDDOWN(AB74/30,0),ROUNDUP(AB74/30,0))))</f>
        <v>1</v>
      </c>
      <c r="AD74" s="64">
        <v>0</v>
      </c>
      <c r="AE74" s="65">
        <f t="shared" ref="AE74:AE137" si="51">IF(AD74=0,0,IF(AD74&lt;10,1,IF(MOD(AD74,35)&lt;10,ROUNDDOWN(AD74/35,0),ROUNDUP(AD74/35,0))))</f>
        <v>0</v>
      </c>
      <c r="AF74" s="64">
        <v>0</v>
      </c>
      <c r="AG74" s="65">
        <f t="shared" ref="AG74:AG137" si="52">IF(AF74=0,0,IF(AF74&lt;10,1,IF(MOD(AF74,35)&lt;10,ROUNDDOWN(AF74/35,0),ROUNDUP(AF74/35,0))))</f>
        <v>0</v>
      </c>
      <c r="AH74" s="64">
        <v>0</v>
      </c>
      <c r="AI74" s="65">
        <f t="shared" ref="AI74:AI137" si="53">IF(AH74=0,0,IF(AH74&lt;10,1,IF(MOD(AH74,35)&lt;10,ROUNDDOWN(AH74/35,0),ROUNDUP(AH74/35,0))))</f>
        <v>0</v>
      </c>
      <c r="AJ74" s="64"/>
      <c r="AK74" s="65">
        <f t="shared" ref="AK74:AK137" si="54">IF(AJ74=0,0,IF(AJ74&lt;10,1,IF(MOD(AJ74,35)&lt;10,ROUNDDOWN(AJ74/35,0),ROUNDUP(AJ74/35,0))))</f>
        <v>0</v>
      </c>
      <c r="AL74" s="64"/>
      <c r="AM74" s="65">
        <f t="shared" ref="AM74:AM137" si="55">IF(AL74=0,0,IF(AL74&lt;10,1,IF(MOD(AL74,35)&lt;10,ROUNDDOWN(AL74/35,0),ROUNDUP(AL74/35,0))))</f>
        <v>0</v>
      </c>
      <c r="AN74" s="64"/>
      <c r="AO74" s="65">
        <f t="shared" ref="AO74:AO137" si="56">IF(AN74=0,0,IF(AN74&lt;10,1,IF(MOD(AN74,35)&lt;10,ROUNDDOWN(AN74/35,0),ROUNDUP(AN74/35,0))))</f>
        <v>0</v>
      </c>
      <c r="AP74" s="66">
        <f t="shared" ref="AP74:AP137" si="57">SUM(L74+N74+P74+R74+T74+V74+X74+Z74+AB74+AD74+AF74+AH74+AJ74+AL74+AN74)</f>
        <v>56</v>
      </c>
      <c r="AQ74" s="66">
        <f t="shared" ref="AQ74:AQ137" si="58">SUM(M74+O74+Q74+S74+U74+W74+Y74+AA74+AC74+AE74+AG74+AI74+AK74+AM74+AO74)</f>
        <v>9</v>
      </c>
      <c r="AR74" s="56">
        <v>1</v>
      </c>
      <c r="AS74" s="56"/>
      <c r="AT74" s="56">
        <v>3</v>
      </c>
      <c r="AU74" s="67">
        <f t="shared" ref="AU74:AU137" si="59">SUM(AR74:AT74)</f>
        <v>4</v>
      </c>
      <c r="AV74" s="68">
        <f t="shared" ref="AV74:AV137" si="60">IF(AP74&lt;1,0,IF(OR(AND(K74="ป.ปกติ",AP74&lt;=40),K74=""),0,1))</f>
        <v>1</v>
      </c>
      <c r="AW74" s="68">
        <f t="shared" ref="AW74:AW137" si="61">IF(AP74&lt;=119,0,IF(AP74&lt;=719,1,IF(AP74&lt;=1079,2,IF(AP74&lt;=1679,3,4))))</f>
        <v>0</v>
      </c>
      <c r="AX74" s="14">
        <f t="shared" si="39"/>
        <v>6</v>
      </c>
      <c r="AY74" s="67">
        <f t="shared" ref="AY74:AY137" si="62">SUM(AV74:AX74)</f>
        <v>7</v>
      </c>
      <c r="AZ74" s="69">
        <f t="shared" ref="AZ74:AZ137" si="63">SUM(AR74)-AV74</f>
        <v>0</v>
      </c>
      <c r="BA74" s="69">
        <f t="shared" ref="BA74:BA137" si="64">SUM(AS74)-AW74</f>
        <v>0</v>
      </c>
      <c r="BB74" s="69">
        <f t="shared" ref="BB74:BB137" si="65">SUM(AT74)-AX74</f>
        <v>-3</v>
      </c>
      <c r="BC74" s="67">
        <f t="shared" ref="BC74:BC137" si="66">SUM(AU74)-AY74</f>
        <v>-3</v>
      </c>
      <c r="BD74" s="70">
        <f t="shared" ref="BD74:BD137" si="67">IFERROR(SUM(BC74)/AY74*100,0)</f>
        <v>-42.857142857142854</v>
      </c>
      <c r="BE74" s="70">
        <f t="shared" ref="BE74:BE137" si="68">IFERROR(SUM(BB74)/AX74*100,0)</f>
        <v>-50</v>
      </c>
      <c r="BF74" s="71"/>
      <c r="BG74" s="71"/>
      <c r="BH74" s="71"/>
      <c r="BI74" s="54">
        <f t="shared" ref="BI74:BI137" si="69">SUM(BF74:BH74)</f>
        <v>0</v>
      </c>
      <c r="BJ74" s="18">
        <f t="shared" ref="BJ74:BJ137" si="70">AU74-BI74</f>
        <v>4</v>
      </c>
      <c r="BK74" s="18"/>
      <c r="BL74" s="18">
        <f t="shared" ref="BL74:BL137" si="71">BJ74+BK74</f>
        <v>4</v>
      </c>
      <c r="BM74" s="18">
        <f t="shared" ref="BM74:BM137" si="72">BL74-AY74</f>
        <v>-3</v>
      </c>
      <c r="BN74" s="18">
        <f t="shared" ref="BN74:BN137" si="73">BM74/AY74*100</f>
        <v>-42.857142857142854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/>
      <c r="CV74" s="56">
        <f t="shared" si="41"/>
        <v>-3</v>
      </c>
      <c r="CW74" s="173">
        <f t="shared" ref="CW74:CW137" si="74">CV74/AY74*100</f>
        <v>-42.857142857142854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J74" s="3"/>
      <c r="DK74" s="3">
        <v>1</v>
      </c>
      <c r="DL74" s="3"/>
      <c r="DM74" s="3">
        <v>3</v>
      </c>
      <c r="DN74" s="3">
        <v>4</v>
      </c>
      <c r="DO74" s="3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3"/>
      <c r="FE74" s="3"/>
    </row>
    <row r="75" spans="1:161" s="240" customFormat="1">
      <c r="A75" s="56">
        <v>72</v>
      </c>
      <c r="B75" s="58">
        <v>80030245</v>
      </c>
      <c r="C75" s="59" t="s">
        <v>368</v>
      </c>
      <c r="D75" s="75" t="s">
        <v>367</v>
      </c>
      <c r="E75" s="60" t="s">
        <v>324</v>
      </c>
      <c r="F75" s="60" t="s">
        <v>106</v>
      </c>
      <c r="G75" s="60" t="s">
        <v>107</v>
      </c>
      <c r="H75" s="60" t="s">
        <v>108</v>
      </c>
      <c r="I75" s="56">
        <v>45</v>
      </c>
      <c r="J75" s="56" t="s">
        <v>116</v>
      </c>
      <c r="K75" s="56" t="s">
        <v>110</v>
      </c>
      <c r="L75" s="61">
        <v>0</v>
      </c>
      <c r="M75" s="62">
        <f t="shared" si="42"/>
        <v>0</v>
      </c>
      <c r="N75" s="61">
        <v>1</v>
      </c>
      <c r="O75" s="62">
        <f t="shared" si="43"/>
        <v>1</v>
      </c>
      <c r="P75" s="61">
        <v>6</v>
      </c>
      <c r="Q75" s="62">
        <f t="shared" si="44"/>
        <v>1</v>
      </c>
      <c r="R75" s="61">
        <v>6</v>
      </c>
      <c r="S75" s="63">
        <f t="shared" si="45"/>
        <v>1</v>
      </c>
      <c r="T75" s="61">
        <v>13</v>
      </c>
      <c r="U75" s="63">
        <f t="shared" si="46"/>
        <v>1</v>
      </c>
      <c r="V75" s="61">
        <v>6</v>
      </c>
      <c r="W75" s="63">
        <f t="shared" si="47"/>
        <v>1</v>
      </c>
      <c r="X75" s="61">
        <v>7</v>
      </c>
      <c r="Y75" s="63">
        <f t="shared" si="48"/>
        <v>1</v>
      </c>
      <c r="Z75" s="61">
        <v>9</v>
      </c>
      <c r="AA75" s="63">
        <f t="shared" si="49"/>
        <v>1</v>
      </c>
      <c r="AB75" s="61">
        <v>8</v>
      </c>
      <c r="AC75" s="63">
        <f t="shared" si="50"/>
        <v>1</v>
      </c>
      <c r="AD75" s="64">
        <v>0</v>
      </c>
      <c r="AE75" s="65">
        <f t="shared" si="51"/>
        <v>0</v>
      </c>
      <c r="AF75" s="64">
        <v>0</v>
      </c>
      <c r="AG75" s="65">
        <f t="shared" si="52"/>
        <v>0</v>
      </c>
      <c r="AH75" s="64">
        <v>0</v>
      </c>
      <c r="AI75" s="65">
        <f t="shared" si="53"/>
        <v>0</v>
      </c>
      <c r="AJ75" s="64"/>
      <c r="AK75" s="65">
        <f t="shared" si="54"/>
        <v>0</v>
      </c>
      <c r="AL75" s="64"/>
      <c r="AM75" s="65">
        <f t="shared" si="55"/>
        <v>0</v>
      </c>
      <c r="AN75" s="64"/>
      <c r="AO75" s="65">
        <f t="shared" si="56"/>
        <v>0</v>
      </c>
      <c r="AP75" s="66">
        <f t="shared" si="57"/>
        <v>56</v>
      </c>
      <c r="AQ75" s="66">
        <f t="shared" si="58"/>
        <v>8</v>
      </c>
      <c r="AR75" s="56">
        <v>1</v>
      </c>
      <c r="AS75" s="56"/>
      <c r="AT75" s="56">
        <v>3</v>
      </c>
      <c r="AU75" s="67">
        <f t="shared" si="59"/>
        <v>4</v>
      </c>
      <c r="AV75" s="68">
        <f t="shared" si="60"/>
        <v>1</v>
      </c>
      <c r="AW75" s="68">
        <f t="shared" si="61"/>
        <v>0</v>
      </c>
      <c r="AX75" s="14">
        <f t="shared" si="39"/>
        <v>6</v>
      </c>
      <c r="AY75" s="67">
        <f t="shared" si="62"/>
        <v>7</v>
      </c>
      <c r="AZ75" s="69">
        <f t="shared" si="63"/>
        <v>0</v>
      </c>
      <c r="BA75" s="69">
        <f t="shared" si="64"/>
        <v>0</v>
      </c>
      <c r="BB75" s="69">
        <f t="shared" si="65"/>
        <v>-3</v>
      </c>
      <c r="BC75" s="67">
        <f t="shared" si="66"/>
        <v>-3</v>
      </c>
      <c r="BD75" s="70">
        <f t="shared" si="67"/>
        <v>-42.857142857142854</v>
      </c>
      <c r="BE75" s="70">
        <f t="shared" si="68"/>
        <v>-50</v>
      </c>
      <c r="BF75" s="71"/>
      <c r="BG75" s="71"/>
      <c r="BH75" s="71"/>
      <c r="BI75" s="54">
        <f t="shared" si="69"/>
        <v>0</v>
      </c>
      <c r="BJ75" s="18">
        <f t="shared" si="70"/>
        <v>4</v>
      </c>
      <c r="BK75" s="18"/>
      <c r="BL75" s="18">
        <f t="shared" si="71"/>
        <v>4</v>
      </c>
      <c r="BM75" s="18">
        <f t="shared" si="72"/>
        <v>-3</v>
      </c>
      <c r="BN75" s="18">
        <f t="shared" si="73"/>
        <v>-42.857142857142854</v>
      </c>
      <c r="BO75" s="73"/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/>
      <c r="CV75" s="56">
        <f t="shared" si="41"/>
        <v>-3</v>
      </c>
      <c r="CW75" s="173">
        <f t="shared" si="74"/>
        <v>-42.857142857142854</v>
      </c>
      <c r="CX75" s="60"/>
      <c r="CY75" s="60"/>
      <c r="CZ75" s="60"/>
      <c r="DA75" s="60"/>
      <c r="DB75" s="60"/>
      <c r="DC75" s="75"/>
      <c r="DD75" s="60"/>
      <c r="DE75" s="75">
        <v>1</v>
      </c>
      <c r="DF75" s="60"/>
      <c r="DG75" s="60"/>
      <c r="DH75" s="60"/>
      <c r="DI75" s="60"/>
      <c r="DJ75" s="3"/>
      <c r="DK75" s="3">
        <v>1</v>
      </c>
      <c r="DL75" s="3"/>
      <c r="DM75" s="3">
        <v>3</v>
      </c>
      <c r="DN75" s="3">
        <v>4</v>
      </c>
      <c r="DO75" s="3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3"/>
      <c r="FE75" s="3"/>
    </row>
    <row r="76" spans="1:161" s="240" customFormat="1">
      <c r="A76" s="56">
        <v>60</v>
      </c>
      <c r="B76" s="58">
        <v>80030092</v>
      </c>
      <c r="C76" s="59" t="s">
        <v>211</v>
      </c>
      <c r="D76" s="75" t="s">
        <v>207</v>
      </c>
      <c r="E76" s="60" t="s">
        <v>153</v>
      </c>
      <c r="F76" s="60" t="s">
        <v>106</v>
      </c>
      <c r="G76" s="60" t="s">
        <v>107</v>
      </c>
      <c r="H76" s="60" t="s">
        <v>108</v>
      </c>
      <c r="I76" s="56">
        <v>70</v>
      </c>
      <c r="J76" s="56" t="s">
        <v>116</v>
      </c>
      <c r="K76" s="56" t="s">
        <v>110</v>
      </c>
      <c r="L76" s="61">
        <v>0</v>
      </c>
      <c r="M76" s="62">
        <f t="shared" si="42"/>
        <v>0</v>
      </c>
      <c r="N76" s="61">
        <v>6</v>
      </c>
      <c r="O76" s="62">
        <f t="shared" si="43"/>
        <v>1</v>
      </c>
      <c r="P76" s="61">
        <v>7</v>
      </c>
      <c r="Q76" s="62">
        <f t="shared" si="44"/>
        <v>1</v>
      </c>
      <c r="R76" s="61">
        <v>11</v>
      </c>
      <c r="S76" s="63">
        <f t="shared" si="45"/>
        <v>1</v>
      </c>
      <c r="T76" s="61">
        <v>4</v>
      </c>
      <c r="U76" s="63">
        <f t="shared" si="46"/>
        <v>1</v>
      </c>
      <c r="V76" s="61">
        <v>4</v>
      </c>
      <c r="W76" s="63">
        <f t="shared" si="47"/>
        <v>1</v>
      </c>
      <c r="X76" s="61">
        <v>11</v>
      </c>
      <c r="Y76" s="63">
        <f t="shared" si="48"/>
        <v>1</v>
      </c>
      <c r="Z76" s="61">
        <v>7</v>
      </c>
      <c r="AA76" s="63">
        <f t="shared" si="49"/>
        <v>1</v>
      </c>
      <c r="AB76" s="61">
        <v>3</v>
      </c>
      <c r="AC76" s="63">
        <f t="shared" si="50"/>
        <v>1</v>
      </c>
      <c r="AD76" s="64">
        <v>0</v>
      </c>
      <c r="AE76" s="65">
        <f t="shared" si="51"/>
        <v>0</v>
      </c>
      <c r="AF76" s="64">
        <v>0</v>
      </c>
      <c r="AG76" s="65">
        <f t="shared" si="52"/>
        <v>0</v>
      </c>
      <c r="AH76" s="64">
        <v>0</v>
      </c>
      <c r="AI76" s="65">
        <f t="shared" si="53"/>
        <v>0</v>
      </c>
      <c r="AJ76" s="64"/>
      <c r="AK76" s="65">
        <f t="shared" si="54"/>
        <v>0</v>
      </c>
      <c r="AL76" s="64"/>
      <c r="AM76" s="65">
        <f t="shared" si="55"/>
        <v>0</v>
      </c>
      <c r="AN76" s="64"/>
      <c r="AO76" s="65">
        <f t="shared" si="56"/>
        <v>0</v>
      </c>
      <c r="AP76" s="66">
        <f t="shared" si="57"/>
        <v>53</v>
      </c>
      <c r="AQ76" s="66">
        <f t="shared" si="58"/>
        <v>8</v>
      </c>
      <c r="AR76" s="56">
        <v>1</v>
      </c>
      <c r="AS76" s="56"/>
      <c r="AT76" s="56">
        <v>3</v>
      </c>
      <c r="AU76" s="67">
        <f t="shared" si="59"/>
        <v>4</v>
      </c>
      <c r="AV76" s="68">
        <f t="shared" si="60"/>
        <v>1</v>
      </c>
      <c r="AW76" s="68">
        <f t="shared" si="61"/>
        <v>0</v>
      </c>
      <c r="AX76" s="14">
        <f t="shared" si="39"/>
        <v>6</v>
      </c>
      <c r="AY76" s="67">
        <f t="shared" si="62"/>
        <v>7</v>
      </c>
      <c r="AZ76" s="69">
        <f t="shared" si="63"/>
        <v>0</v>
      </c>
      <c r="BA76" s="69">
        <f t="shared" si="64"/>
        <v>0</v>
      </c>
      <c r="BB76" s="69">
        <f t="shared" si="65"/>
        <v>-3</v>
      </c>
      <c r="BC76" s="67">
        <f t="shared" si="66"/>
        <v>-3</v>
      </c>
      <c r="BD76" s="70">
        <f t="shared" si="67"/>
        <v>-42.857142857142854</v>
      </c>
      <c r="BE76" s="70">
        <f t="shared" si="68"/>
        <v>-50</v>
      </c>
      <c r="BF76" s="71"/>
      <c r="BG76" s="71"/>
      <c r="BH76" s="71"/>
      <c r="BI76" s="54">
        <f t="shared" si="69"/>
        <v>0</v>
      </c>
      <c r="BJ76" s="18">
        <f t="shared" si="70"/>
        <v>4</v>
      </c>
      <c r="BK76" s="18"/>
      <c r="BL76" s="18">
        <f t="shared" si="71"/>
        <v>4</v>
      </c>
      <c r="BM76" s="18">
        <f t="shared" si="72"/>
        <v>-3</v>
      </c>
      <c r="BN76" s="18">
        <f t="shared" si="73"/>
        <v>-42.857142857142854</v>
      </c>
      <c r="BO76" s="73"/>
      <c r="BP76" s="55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/>
      <c r="CV76" s="56">
        <f t="shared" si="41"/>
        <v>-3</v>
      </c>
      <c r="CW76" s="173">
        <f t="shared" si="74"/>
        <v>-42.857142857142854</v>
      </c>
      <c r="CX76" s="60"/>
      <c r="CY76" s="60"/>
      <c r="CZ76" s="60"/>
      <c r="DA76" s="60"/>
      <c r="DB76" s="60"/>
      <c r="DC76" s="75"/>
      <c r="DD76" s="60"/>
      <c r="DE76" s="75"/>
      <c r="DF76" s="60"/>
      <c r="DG76" s="60"/>
      <c r="DH76" s="60"/>
      <c r="DI76" s="60"/>
      <c r="DJ76" s="3"/>
      <c r="DK76" s="3">
        <v>1</v>
      </c>
      <c r="DL76" s="3"/>
      <c r="DM76" s="3">
        <v>3</v>
      </c>
      <c r="DN76" s="3">
        <v>4</v>
      </c>
      <c r="DO76" s="3"/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  <c r="FD76" s="3"/>
      <c r="FE76" s="3"/>
    </row>
    <row r="77" spans="1:161" s="240" customFormat="1">
      <c r="A77" s="56">
        <v>52</v>
      </c>
      <c r="B77" s="58">
        <v>80030021</v>
      </c>
      <c r="C77" s="59" t="s">
        <v>134</v>
      </c>
      <c r="D77" s="75" t="s">
        <v>135</v>
      </c>
      <c r="E77" s="60" t="s">
        <v>105</v>
      </c>
      <c r="F77" s="60" t="s">
        <v>106</v>
      </c>
      <c r="G77" s="60" t="s">
        <v>107</v>
      </c>
      <c r="H77" s="60" t="s">
        <v>108</v>
      </c>
      <c r="I77" s="56">
        <v>16</v>
      </c>
      <c r="J77" s="56" t="s">
        <v>116</v>
      </c>
      <c r="K77" s="56" t="s">
        <v>110</v>
      </c>
      <c r="L77" s="61">
        <v>5</v>
      </c>
      <c r="M77" s="62">
        <f t="shared" si="42"/>
        <v>1</v>
      </c>
      <c r="N77" s="61">
        <v>4</v>
      </c>
      <c r="O77" s="62">
        <f t="shared" si="43"/>
        <v>1</v>
      </c>
      <c r="P77" s="61">
        <v>9</v>
      </c>
      <c r="Q77" s="62">
        <f t="shared" si="44"/>
        <v>1</v>
      </c>
      <c r="R77" s="61">
        <v>6</v>
      </c>
      <c r="S77" s="63">
        <f t="shared" si="45"/>
        <v>1</v>
      </c>
      <c r="T77" s="61">
        <v>7</v>
      </c>
      <c r="U77" s="63">
        <f t="shared" si="46"/>
        <v>1</v>
      </c>
      <c r="V77" s="61">
        <v>6</v>
      </c>
      <c r="W77" s="63">
        <f t="shared" si="47"/>
        <v>1</v>
      </c>
      <c r="X77" s="61">
        <v>1</v>
      </c>
      <c r="Y77" s="63">
        <f t="shared" si="48"/>
        <v>1</v>
      </c>
      <c r="Z77" s="61">
        <v>3</v>
      </c>
      <c r="AA77" s="63">
        <f t="shared" si="49"/>
        <v>1</v>
      </c>
      <c r="AB77" s="61">
        <v>4</v>
      </c>
      <c r="AC77" s="63">
        <f t="shared" si="50"/>
        <v>1</v>
      </c>
      <c r="AD77" s="64">
        <v>0</v>
      </c>
      <c r="AE77" s="65">
        <f t="shared" si="51"/>
        <v>0</v>
      </c>
      <c r="AF77" s="64">
        <v>0</v>
      </c>
      <c r="AG77" s="65">
        <f t="shared" si="52"/>
        <v>0</v>
      </c>
      <c r="AH77" s="64">
        <v>0</v>
      </c>
      <c r="AI77" s="65">
        <f t="shared" si="53"/>
        <v>0</v>
      </c>
      <c r="AJ77" s="64"/>
      <c r="AK77" s="65">
        <f t="shared" si="54"/>
        <v>0</v>
      </c>
      <c r="AL77" s="64"/>
      <c r="AM77" s="65">
        <f t="shared" si="55"/>
        <v>0</v>
      </c>
      <c r="AN77" s="64"/>
      <c r="AO77" s="65">
        <f t="shared" si="56"/>
        <v>0</v>
      </c>
      <c r="AP77" s="66">
        <f t="shared" si="57"/>
        <v>45</v>
      </c>
      <c r="AQ77" s="66">
        <f t="shared" si="58"/>
        <v>9</v>
      </c>
      <c r="AR77" s="56">
        <v>1</v>
      </c>
      <c r="AS77" s="56"/>
      <c r="AT77" s="56">
        <v>3</v>
      </c>
      <c r="AU77" s="67">
        <f t="shared" si="59"/>
        <v>4</v>
      </c>
      <c r="AV77" s="68">
        <f t="shared" si="60"/>
        <v>1</v>
      </c>
      <c r="AW77" s="68">
        <f t="shared" si="61"/>
        <v>0</v>
      </c>
      <c r="AX77" s="14">
        <f t="shared" si="39"/>
        <v>6</v>
      </c>
      <c r="AY77" s="67">
        <f t="shared" si="62"/>
        <v>7</v>
      </c>
      <c r="AZ77" s="69">
        <f t="shared" si="63"/>
        <v>0</v>
      </c>
      <c r="BA77" s="69">
        <f t="shared" si="64"/>
        <v>0</v>
      </c>
      <c r="BB77" s="69">
        <f t="shared" si="65"/>
        <v>-3</v>
      </c>
      <c r="BC77" s="67">
        <f t="shared" si="66"/>
        <v>-3</v>
      </c>
      <c r="BD77" s="70">
        <f t="shared" si="67"/>
        <v>-42.857142857142854</v>
      </c>
      <c r="BE77" s="70">
        <f t="shared" si="68"/>
        <v>-50</v>
      </c>
      <c r="BF77" s="71"/>
      <c r="BG77" s="71"/>
      <c r="BH77" s="71"/>
      <c r="BI77" s="54">
        <f t="shared" si="69"/>
        <v>0</v>
      </c>
      <c r="BJ77" s="18">
        <f t="shared" si="70"/>
        <v>4</v>
      </c>
      <c r="BK77" s="18"/>
      <c r="BL77" s="18">
        <f t="shared" si="71"/>
        <v>4</v>
      </c>
      <c r="BM77" s="18">
        <f t="shared" si="72"/>
        <v>-3</v>
      </c>
      <c r="BN77" s="18">
        <f t="shared" si="73"/>
        <v>-42.857142857142854</v>
      </c>
      <c r="BO77" s="73"/>
      <c r="BP77" s="55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60"/>
      <c r="CV77" s="56">
        <f t="shared" si="41"/>
        <v>-3</v>
      </c>
      <c r="CW77" s="173">
        <f t="shared" si="74"/>
        <v>-42.857142857142854</v>
      </c>
      <c r="CX77" s="60"/>
      <c r="CY77" s="60"/>
      <c r="CZ77" s="60"/>
      <c r="DA77" s="60"/>
      <c r="DB77" s="60"/>
      <c r="DC77" s="75"/>
      <c r="DD77" s="60"/>
      <c r="DE77" s="75"/>
      <c r="DF77" s="60"/>
      <c r="DG77" s="60"/>
      <c r="DH77" s="60"/>
      <c r="DI77" s="60"/>
      <c r="DJ77" s="3"/>
      <c r="DK77" s="3">
        <v>1</v>
      </c>
      <c r="DL77" s="3"/>
      <c r="DM77" s="3">
        <v>3</v>
      </c>
      <c r="DN77" s="3">
        <v>4</v>
      </c>
      <c r="DO77" s="3"/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  <c r="FD77" s="3"/>
      <c r="FE77" s="3"/>
    </row>
    <row r="78" spans="1:161" s="240" customFormat="1">
      <c r="A78" s="56">
        <v>67</v>
      </c>
      <c r="B78" s="58">
        <v>80030211</v>
      </c>
      <c r="C78" s="59" t="s">
        <v>330</v>
      </c>
      <c r="D78" s="75" t="s">
        <v>327</v>
      </c>
      <c r="E78" s="60" t="s">
        <v>324</v>
      </c>
      <c r="F78" s="60" t="s">
        <v>106</v>
      </c>
      <c r="G78" s="60" t="s">
        <v>107</v>
      </c>
      <c r="H78" s="60" t="s">
        <v>108</v>
      </c>
      <c r="I78" s="56">
        <v>45</v>
      </c>
      <c r="J78" s="56" t="s">
        <v>116</v>
      </c>
      <c r="K78" s="56" t="s">
        <v>110</v>
      </c>
      <c r="L78" s="61">
        <v>0</v>
      </c>
      <c r="M78" s="62">
        <f t="shared" si="42"/>
        <v>0</v>
      </c>
      <c r="N78" s="61">
        <v>6</v>
      </c>
      <c r="O78" s="62">
        <f t="shared" si="43"/>
        <v>1</v>
      </c>
      <c r="P78" s="61">
        <v>6</v>
      </c>
      <c r="Q78" s="62">
        <f t="shared" si="44"/>
        <v>1</v>
      </c>
      <c r="R78" s="61">
        <v>6</v>
      </c>
      <c r="S78" s="63">
        <f t="shared" si="45"/>
        <v>1</v>
      </c>
      <c r="T78" s="61">
        <v>5</v>
      </c>
      <c r="U78" s="63">
        <f t="shared" si="46"/>
        <v>1</v>
      </c>
      <c r="V78" s="61">
        <v>7</v>
      </c>
      <c r="W78" s="63">
        <f t="shared" si="47"/>
        <v>1</v>
      </c>
      <c r="X78" s="61">
        <v>5</v>
      </c>
      <c r="Y78" s="63">
        <f t="shared" si="48"/>
        <v>1</v>
      </c>
      <c r="Z78" s="61">
        <v>7</v>
      </c>
      <c r="AA78" s="63">
        <f t="shared" si="49"/>
        <v>1</v>
      </c>
      <c r="AB78" s="61">
        <v>0</v>
      </c>
      <c r="AC78" s="63">
        <f t="shared" si="50"/>
        <v>0</v>
      </c>
      <c r="AD78" s="64">
        <v>0</v>
      </c>
      <c r="AE78" s="65">
        <f t="shared" si="51"/>
        <v>0</v>
      </c>
      <c r="AF78" s="64">
        <v>0</v>
      </c>
      <c r="AG78" s="65">
        <f t="shared" si="52"/>
        <v>0</v>
      </c>
      <c r="AH78" s="64">
        <v>0</v>
      </c>
      <c r="AI78" s="65">
        <f t="shared" si="53"/>
        <v>0</v>
      </c>
      <c r="AJ78" s="64"/>
      <c r="AK78" s="65">
        <f t="shared" si="54"/>
        <v>0</v>
      </c>
      <c r="AL78" s="64"/>
      <c r="AM78" s="65">
        <f t="shared" si="55"/>
        <v>0</v>
      </c>
      <c r="AN78" s="64"/>
      <c r="AO78" s="65">
        <f t="shared" si="56"/>
        <v>0</v>
      </c>
      <c r="AP78" s="66">
        <f t="shared" si="57"/>
        <v>42</v>
      </c>
      <c r="AQ78" s="66">
        <f t="shared" si="58"/>
        <v>7</v>
      </c>
      <c r="AR78" s="56">
        <v>1</v>
      </c>
      <c r="AS78" s="56"/>
      <c r="AT78" s="56">
        <v>3</v>
      </c>
      <c r="AU78" s="67">
        <f t="shared" si="59"/>
        <v>4</v>
      </c>
      <c r="AV78" s="68">
        <f t="shared" si="60"/>
        <v>1</v>
      </c>
      <c r="AW78" s="68">
        <f t="shared" si="61"/>
        <v>0</v>
      </c>
      <c r="AX78" s="14">
        <f t="shared" si="39"/>
        <v>6</v>
      </c>
      <c r="AY78" s="67">
        <f t="shared" si="62"/>
        <v>7</v>
      </c>
      <c r="AZ78" s="69">
        <f t="shared" si="63"/>
        <v>0</v>
      </c>
      <c r="BA78" s="69">
        <f t="shared" si="64"/>
        <v>0</v>
      </c>
      <c r="BB78" s="69">
        <f t="shared" si="65"/>
        <v>-3</v>
      </c>
      <c r="BC78" s="67">
        <f t="shared" si="66"/>
        <v>-3</v>
      </c>
      <c r="BD78" s="70">
        <f t="shared" si="67"/>
        <v>-42.857142857142854</v>
      </c>
      <c r="BE78" s="70">
        <f t="shared" si="68"/>
        <v>-50</v>
      </c>
      <c r="BF78" s="71"/>
      <c r="BG78" s="71"/>
      <c r="BH78" s="71"/>
      <c r="BI78" s="54">
        <f t="shared" si="69"/>
        <v>0</v>
      </c>
      <c r="BJ78" s="18">
        <f t="shared" si="70"/>
        <v>4</v>
      </c>
      <c r="BK78" s="18"/>
      <c r="BL78" s="18">
        <f t="shared" si="71"/>
        <v>4</v>
      </c>
      <c r="BM78" s="18">
        <f t="shared" si="72"/>
        <v>-3</v>
      </c>
      <c r="BN78" s="18">
        <f t="shared" si="73"/>
        <v>-42.857142857142854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 t="shared" si="41"/>
        <v>-3</v>
      </c>
      <c r="CW78" s="173">
        <f t="shared" si="74"/>
        <v>-42.857142857142854</v>
      </c>
      <c r="CX78" s="60"/>
      <c r="CY78" s="60"/>
      <c r="CZ78" s="60"/>
      <c r="DA78" s="60"/>
      <c r="DB78" s="60"/>
      <c r="DC78" s="75"/>
      <c r="DD78" s="60"/>
      <c r="DE78" s="75"/>
      <c r="DF78" s="60"/>
      <c r="DG78" s="60"/>
      <c r="DH78" s="60"/>
      <c r="DI78" s="60"/>
      <c r="DJ78" s="3"/>
      <c r="DK78" s="3">
        <v>1</v>
      </c>
      <c r="DL78" s="3"/>
      <c r="DM78" s="3">
        <v>3</v>
      </c>
      <c r="DN78" s="3">
        <v>4</v>
      </c>
      <c r="DO78" s="3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3"/>
      <c r="FE78" s="3"/>
    </row>
    <row r="79" spans="1:161" s="240" customFormat="1">
      <c r="A79" s="56">
        <v>122</v>
      </c>
      <c r="B79" s="58">
        <v>80030185</v>
      </c>
      <c r="C79" s="59" t="s">
        <v>303</v>
      </c>
      <c r="D79" s="75" t="s">
        <v>284</v>
      </c>
      <c r="E79" s="60" t="s">
        <v>284</v>
      </c>
      <c r="F79" s="60" t="s">
        <v>106</v>
      </c>
      <c r="G79" s="60" t="s">
        <v>107</v>
      </c>
      <c r="H79" s="60" t="s">
        <v>108</v>
      </c>
      <c r="I79" s="56">
        <v>30</v>
      </c>
      <c r="J79" s="56" t="s">
        <v>116</v>
      </c>
      <c r="K79" s="56" t="s">
        <v>110</v>
      </c>
      <c r="L79" s="61">
        <v>10</v>
      </c>
      <c r="M79" s="62">
        <f t="shared" si="42"/>
        <v>1</v>
      </c>
      <c r="N79" s="61">
        <v>1</v>
      </c>
      <c r="O79" s="62">
        <f t="shared" si="43"/>
        <v>1</v>
      </c>
      <c r="P79" s="61">
        <v>1</v>
      </c>
      <c r="Q79" s="62">
        <f t="shared" si="44"/>
        <v>1</v>
      </c>
      <c r="R79" s="61">
        <v>7</v>
      </c>
      <c r="S79" s="63">
        <f t="shared" si="45"/>
        <v>1</v>
      </c>
      <c r="T79" s="61">
        <v>4</v>
      </c>
      <c r="U79" s="63">
        <f t="shared" si="46"/>
        <v>1</v>
      </c>
      <c r="V79" s="61">
        <v>3</v>
      </c>
      <c r="W79" s="63">
        <f t="shared" si="47"/>
        <v>1</v>
      </c>
      <c r="X79" s="61">
        <v>3</v>
      </c>
      <c r="Y79" s="63">
        <f t="shared" si="48"/>
        <v>1</v>
      </c>
      <c r="Z79" s="61">
        <v>2</v>
      </c>
      <c r="AA79" s="63">
        <f t="shared" si="49"/>
        <v>1</v>
      </c>
      <c r="AB79" s="61">
        <v>4</v>
      </c>
      <c r="AC79" s="63">
        <f t="shared" si="50"/>
        <v>1</v>
      </c>
      <c r="AD79" s="64">
        <v>0</v>
      </c>
      <c r="AE79" s="65">
        <f t="shared" si="51"/>
        <v>0</v>
      </c>
      <c r="AF79" s="64">
        <v>0</v>
      </c>
      <c r="AG79" s="65">
        <f t="shared" si="52"/>
        <v>0</v>
      </c>
      <c r="AH79" s="64">
        <v>0</v>
      </c>
      <c r="AI79" s="65">
        <f t="shared" si="53"/>
        <v>0</v>
      </c>
      <c r="AJ79" s="64"/>
      <c r="AK79" s="65">
        <f t="shared" si="54"/>
        <v>0</v>
      </c>
      <c r="AL79" s="64"/>
      <c r="AM79" s="65">
        <f t="shared" si="55"/>
        <v>0</v>
      </c>
      <c r="AN79" s="64"/>
      <c r="AO79" s="65">
        <f t="shared" si="56"/>
        <v>0</v>
      </c>
      <c r="AP79" s="66">
        <f t="shared" si="57"/>
        <v>35</v>
      </c>
      <c r="AQ79" s="66">
        <f t="shared" si="58"/>
        <v>9</v>
      </c>
      <c r="AR79" s="56">
        <v>1</v>
      </c>
      <c r="AS79" s="56"/>
      <c r="AT79" s="56">
        <v>2</v>
      </c>
      <c r="AU79" s="67">
        <f t="shared" si="59"/>
        <v>3</v>
      </c>
      <c r="AV79" s="68">
        <f t="shared" si="60"/>
        <v>0</v>
      </c>
      <c r="AW79" s="68">
        <f t="shared" si="61"/>
        <v>0</v>
      </c>
      <c r="AX79" s="14">
        <v>4</v>
      </c>
      <c r="AY79" s="67">
        <f t="shared" si="62"/>
        <v>4</v>
      </c>
      <c r="AZ79" s="69">
        <f t="shared" si="63"/>
        <v>1</v>
      </c>
      <c r="BA79" s="69">
        <f t="shared" si="64"/>
        <v>0</v>
      </c>
      <c r="BB79" s="69">
        <f t="shared" si="65"/>
        <v>-2</v>
      </c>
      <c r="BC79" s="67">
        <f t="shared" si="66"/>
        <v>-1</v>
      </c>
      <c r="BD79" s="70">
        <f t="shared" si="67"/>
        <v>-25</v>
      </c>
      <c r="BE79" s="70">
        <f t="shared" si="68"/>
        <v>-50</v>
      </c>
      <c r="BF79" s="71"/>
      <c r="BG79" s="71"/>
      <c r="BH79" s="71"/>
      <c r="BI79" s="54">
        <f t="shared" si="69"/>
        <v>0</v>
      </c>
      <c r="BJ79" s="18">
        <f t="shared" si="70"/>
        <v>3</v>
      </c>
      <c r="BK79" s="18"/>
      <c r="BL79" s="18">
        <f t="shared" si="71"/>
        <v>3</v>
      </c>
      <c r="BM79" s="18">
        <f t="shared" si="72"/>
        <v>-1</v>
      </c>
      <c r="BN79" s="18">
        <f t="shared" si="73"/>
        <v>-25</v>
      </c>
      <c r="BO79" s="73"/>
      <c r="BP79" s="55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60"/>
      <c r="CV79" s="56">
        <f t="shared" si="41"/>
        <v>-1</v>
      </c>
      <c r="CW79" s="173">
        <f t="shared" si="74"/>
        <v>-25</v>
      </c>
      <c r="CX79" s="60"/>
      <c r="CY79" s="60"/>
      <c r="CZ79" s="60"/>
      <c r="DA79" s="60"/>
      <c r="DB79" s="60"/>
      <c r="DC79" s="75"/>
      <c r="DD79" s="60"/>
      <c r="DE79" s="75"/>
      <c r="DF79" s="60"/>
      <c r="DG79" s="60"/>
      <c r="DH79" s="60"/>
      <c r="DI79" s="60"/>
      <c r="DJ79" s="3"/>
      <c r="DK79" s="3">
        <v>1</v>
      </c>
      <c r="DL79" s="3"/>
      <c r="DM79" s="3">
        <v>2</v>
      </c>
      <c r="DN79" s="3">
        <v>3</v>
      </c>
      <c r="DO79" s="3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3"/>
      <c r="FE79" s="3"/>
    </row>
    <row r="80" spans="1:161" s="240" customFormat="1">
      <c r="A80" s="56">
        <v>115</v>
      </c>
      <c r="B80" s="58">
        <v>80030105</v>
      </c>
      <c r="C80" s="59" t="s">
        <v>226</v>
      </c>
      <c r="D80" s="75" t="s">
        <v>223</v>
      </c>
      <c r="E80" s="60" t="s">
        <v>214</v>
      </c>
      <c r="F80" s="60" t="s">
        <v>106</v>
      </c>
      <c r="G80" s="60" t="s">
        <v>107</v>
      </c>
      <c r="H80" s="60" t="s">
        <v>108</v>
      </c>
      <c r="I80" s="56">
        <v>32</v>
      </c>
      <c r="J80" s="56" t="s">
        <v>116</v>
      </c>
      <c r="K80" s="56" t="s">
        <v>110</v>
      </c>
      <c r="L80" s="61">
        <v>0</v>
      </c>
      <c r="M80" s="62">
        <f t="shared" si="42"/>
        <v>0</v>
      </c>
      <c r="N80" s="61">
        <v>3</v>
      </c>
      <c r="O80" s="62">
        <f t="shared" si="43"/>
        <v>1</v>
      </c>
      <c r="P80" s="61">
        <v>5</v>
      </c>
      <c r="Q80" s="62">
        <f t="shared" si="44"/>
        <v>1</v>
      </c>
      <c r="R80" s="61">
        <v>1</v>
      </c>
      <c r="S80" s="63">
        <f t="shared" si="45"/>
        <v>1</v>
      </c>
      <c r="T80" s="61">
        <v>6</v>
      </c>
      <c r="U80" s="63">
        <f t="shared" si="46"/>
        <v>1</v>
      </c>
      <c r="V80" s="61">
        <v>3</v>
      </c>
      <c r="W80" s="63">
        <f t="shared" si="47"/>
        <v>1</v>
      </c>
      <c r="X80" s="61">
        <v>3</v>
      </c>
      <c r="Y80" s="63">
        <f t="shared" si="48"/>
        <v>1</v>
      </c>
      <c r="Z80" s="61">
        <v>3</v>
      </c>
      <c r="AA80" s="63">
        <f t="shared" si="49"/>
        <v>1</v>
      </c>
      <c r="AB80" s="61">
        <v>9</v>
      </c>
      <c r="AC80" s="63">
        <f t="shared" si="50"/>
        <v>1</v>
      </c>
      <c r="AD80" s="64">
        <v>0</v>
      </c>
      <c r="AE80" s="65">
        <f t="shared" si="51"/>
        <v>0</v>
      </c>
      <c r="AF80" s="64">
        <v>0</v>
      </c>
      <c r="AG80" s="65">
        <f t="shared" si="52"/>
        <v>0</v>
      </c>
      <c r="AH80" s="64">
        <v>0</v>
      </c>
      <c r="AI80" s="65">
        <f t="shared" si="53"/>
        <v>0</v>
      </c>
      <c r="AJ80" s="64"/>
      <c r="AK80" s="65">
        <f t="shared" si="54"/>
        <v>0</v>
      </c>
      <c r="AL80" s="64"/>
      <c r="AM80" s="65">
        <f t="shared" si="55"/>
        <v>0</v>
      </c>
      <c r="AN80" s="64"/>
      <c r="AO80" s="65">
        <f t="shared" si="56"/>
        <v>0</v>
      </c>
      <c r="AP80" s="66">
        <f t="shared" si="57"/>
        <v>33</v>
      </c>
      <c r="AQ80" s="66">
        <f t="shared" si="58"/>
        <v>8</v>
      </c>
      <c r="AR80" s="56">
        <v>1</v>
      </c>
      <c r="AS80" s="56"/>
      <c r="AT80" s="56">
        <v>2</v>
      </c>
      <c r="AU80" s="67">
        <f t="shared" si="59"/>
        <v>3</v>
      </c>
      <c r="AV80" s="68">
        <f t="shared" si="60"/>
        <v>0</v>
      </c>
      <c r="AW80" s="68">
        <f t="shared" si="61"/>
        <v>0</v>
      </c>
      <c r="AX80" s="14">
        <v>4</v>
      </c>
      <c r="AY80" s="67">
        <f t="shared" si="62"/>
        <v>4</v>
      </c>
      <c r="AZ80" s="69">
        <f t="shared" si="63"/>
        <v>1</v>
      </c>
      <c r="BA80" s="69">
        <f t="shared" si="64"/>
        <v>0</v>
      </c>
      <c r="BB80" s="69">
        <f t="shared" si="65"/>
        <v>-2</v>
      </c>
      <c r="BC80" s="67">
        <f t="shared" si="66"/>
        <v>-1</v>
      </c>
      <c r="BD80" s="70">
        <f t="shared" si="67"/>
        <v>-25</v>
      </c>
      <c r="BE80" s="70">
        <f t="shared" si="68"/>
        <v>-50</v>
      </c>
      <c r="BF80" s="71"/>
      <c r="BG80" s="71"/>
      <c r="BH80" s="71"/>
      <c r="BI80" s="54">
        <f t="shared" si="69"/>
        <v>0</v>
      </c>
      <c r="BJ80" s="18">
        <f t="shared" si="70"/>
        <v>3</v>
      </c>
      <c r="BK80" s="18"/>
      <c r="BL80" s="18">
        <f t="shared" si="71"/>
        <v>3</v>
      </c>
      <c r="BM80" s="18">
        <f t="shared" si="72"/>
        <v>-1</v>
      </c>
      <c r="BN80" s="18">
        <f t="shared" si="73"/>
        <v>-25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/>
      <c r="CV80" s="56">
        <f t="shared" si="41"/>
        <v>-1</v>
      </c>
      <c r="CW80" s="173">
        <f t="shared" si="74"/>
        <v>-25</v>
      </c>
      <c r="CX80" s="60"/>
      <c r="CY80" s="60"/>
      <c r="CZ80" s="60"/>
      <c r="DA80" s="60"/>
      <c r="DB80" s="60"/>
      <c r="DC80" s="75">
        <v>1</v>
      </c>
      <c r="DD80" s="60"/>
      <c r="DE80" s="75">
        <v>2</v>
      </c>
      <c r="DF80" s="60"/>
      <c r="DG80" s="60"/>
      <c r="DH80" s="60"/>
      <c r="DI80" s="60"/>
      <c r="DJ80" s="3"/>
      <c r="DK80" s="3">
        <v>1</v>
      </c>
      <c r="DL80" s="3"/>
      <c r="DM80" s="3">
        <v>2</v>
      </c>
      <c r="DN80" s="3">
        <v>3</v>
      </c>
      <c r="DO80" s="85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85"/>
      <c r="FE80" s="85"/>
    </row>
    <row r="81" spans="1:161" s="240" customFormat="1">
      <c r="A81" s="56">
        <v>119</v>
      </c>
      <c r="B81" s="58">
        <v>80030154</v>
      </c>
      <c r="C81" s="59" t="s">
        <v>272</v>
      </c>
      <c r="D81" s="75" t="s">
        <v>246</v>
      </c>
      <c r="E81" s="60" t="s">
        <v>214</v>
      </c>
      <c r="F81" s="60" t="s">
        <v>106</v>
      </c>
      <c r="G81" s="60" t="s">
        <v>107</v>
      </c>
      <c r="H81" s="60" t="s">
        <v>108</v>
      </c>
      <c r="I81" s="56">
        <v>15</v>
      </c>
      <c r="J81" s="56" t="s">
        <v>116</v>
      </c>
      <c r="K81" s="56" t="s">
        <v>110</v>
      </c>
      <c r="L81" s="61">
        <v>0</v>
      </c>
      <c r="M81" s="62">
        <f t="shared" si="42"/>
        <v>0</v>
      </c>
      <c r="N81" s="61">
        <v>4</v>
      </c>
      <c r="O81" s="62">
        <f t="shared" si="43"/>
        <v>1</v>
      </c>
      <c r="P81" s="61">
        <v>2</v>
      </c>
      <c r="Q81" s="62">
        <f t="shared" si="44"/>
        <v>1</v>
      </c>
      <c r="R81" s="61">
        <v>4</v>
      </c>
      <c r="S81" s="63">
        <f t="shared" si="45"/>
        <v>1</v>
      </c>
      <c r="T81" s="61">
        <v>9</v>
      </c>
      <c r="U81" s="63">
        <f t="shared" si="46"/>
        <v>1</v>
      </c>
      <c r="V81" s="61">
        <v>1</v>
      </c>
      <c r="W81" s="63">
        <f t="shared" si="47"/>
        <v>1</v>
      </c>
      <c r="X81" s="61">
        <v>5</v>
      </c>
      <c r="Y81" s="63">
        <f t="shared" si="48"/>
        <v>1</v>
      </c>
      <c r="Z81" s="61">
        <v>4</v>
      </c>
      <c r="AA81" s="63">
        <f t="shared" si="49"/>
        <v>1</v>
      </c>
      <c r="AB81" s="61">
        <v>3</v>
      </c>
      <c r="AC81" s="63">
        <f t="shared" si="50"/>
        <v>1</v>
      </c>
      <c r="AD81" s="64">
        <v>0</v>
      </c>
      <c r="AE81" s="65">
        <f t="shared" si="51"/>
        <v>0</v>
      </c>
      <c r="AF81" s="64">
        <v>0</v>
      </c>
      <c r="AG81" s="65">
        <f t="shared" si="52"/>
        <v>0</v>
      </c>
      <c r="AH81" s="64">
        <v>0</v>
      </c>
      <c r="AI81" s="65">
        <f t="shared" si="53"/>
        <v>0</v>
      </c>
      <c r="AJ81" s="64"/>
      <c r="AK81" s="65">
        <f t="shared" si="54"/>
        <v>0</v>
      </c>
      <c r="AL81" s="64"/>
      <c r="AM81" s="65">
        <f t="shared" si="55"/>
        <v>0</v>
      </c>
      <c r="AN81" s="64"/>
      <c r="AO81" s="65">
        <f t="shared" si="56"/>
        <v>0</v>
      </c>
      <c r="AP81" s="66">
        <f t="shared" si="57"/>
        <v>32</v>
      </c>
      <c r="AQ81" s="66">
        <f t="shared" si="58"/>
        <v>8</v>
      </c>
      <c r="AR81" s="56">
        <v>1</v>
      </c>
      <c r="AS81" s="56"/>
      <c r="AT81" s="56">
        <v>2</v>
      </c>
      <c r="AU81" s="67">
        <f t="shared" si="59"/>
        <v>3</v>
      </c>
      <c r="AV81" s="68">
        <f t="shared" si="60"/>
        <v>0</v>
      </c>
      <c r="AW81" s="68">
        <f t="shared" si="61"/>
        <v>0</v>
      </c>
      <c r="AX81" s="14">
        <v>4</v>
      </c>
      <c r="AY81" s="67">
        <f t="shared" si="62"/>
        <v>4</v>
      </c>
      <c r="AZ81" s="69">
        <f t="shared" si="63"/>
        <v>1</v>
      </c>
      <c r="BA81" s="69">
        <f t="shared" si="64"/>
        <v>0</v>
      </c>
      <c r="BB81" s="69">
        <f t="shared" si="65"/>
        <v>-2</v>
      </c>
      <c r="BC81" s="67">
        <f t="shared" si="66"/>
        <v>-1</v>
      </c>
      <c r="BD81" s="70">
        <f t="shared" si="67"/>
        <v>-25</v>
      </c>
      <c r="BE81" s="70">
        <f t="shared" si="68"/>
        <v>-50</v>
      </c>
      <c r="BF81" s="71"/>
      <c r="BG81" s="71"/>
      <c r="BH81" s="71"/>
      <c r="BI81" s="54">
        <f t="shared" si="69"/>
        <v>0</v>
      </c>
      <c r="BJ81" s="18">
        <f t="shared" si="70"/>
        <v>3</v>
      </c>
      <c r="BK81" s="18"/>
      <c r="BL81" s="18">
        <f t="shared" si="71"/>
        <v>3</v>
      </c>
      <c r="BM81" s="18">
        <f t="shared" si="72"/>
        <v>-1</v>
      </c>
      <c r="BN81" s="18">
        <f t="shared" si="73"/>
        <v>-25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/>
      <c r="CV81" s="56">
        <f t="shared" si="41"/>
        <v>-1</v>
      </c>
      <c r="CW81" s="173">
        <f t="shared" si="74"/>
        <v>-25</v>
      </c>
      <c r="CX81" s="60"/>
      <c r="CY81" s="60"/>
      <c r="CZ81" s="60"/>
      <c r="DA81" s="60"/>
      <c r="DB81" s="60"/>
      <c r="DC81" s="75"/>
      <c r="DD81" s="60"/>
      <c r="DE81" s="75"/>
      <c r="DF81" s="60"/>
      <c r="DG81" s="60"/>
      <c r="DH81" s="60"/>
      <c r="DI81" s="60"/>
      <c r="DJ81" s="3"/>
      <c r="DK81" s="3">
        <v>1</v>
      </c>
      <c r="DL81" s="3"/>
      <c r="DM81" s="3">
        <v>2</v>
      </c>
      <c r="DN81" s="3">
        <v>3</v>
      </c>
      <c r="DO81" s="3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3"/>
      <c r="FE81" s="3"/>
    </row>
    <row r="82" spans="1:161" s="240" customFormat="1">
      <c r="A82" s="56">
        <v>127</v>
      </c>
      <c r="B82" s="58">
        <v>80030224</v>
      </c>
      <c r="C82" s="59" t="s">
        <v>343</v>
      </c>
      <c r="D82" s="75" t="s">
        <v>344</v>
      </c>
      <c r="E82" s="60" t="s">
        <v>324</v>
      </c>
      <c r="F82" s="60" t="s">
        <v>106</v>
      </c>
      <c r="G82" s="60" t="s">
        <v>107</v>
      </c>
      <c r="H82" s="60" t="s">
        <v>108</v>
      </c>
      <c r="I82" s="56">
        <v>43</v>
      </c>
      <c r="J82" s="56" t="s">
        <v>116</v>
      </c>
      <c r="K82" s="56" t="s">
        <v>110</v>
      </c>
      <c r="L82" s="61">
        <v>0</v>
      </c>
      <c r="M82" s="62">
        <f t="shared" si="42"/>
        <v>0</v>
      </c>
      <c r="N82" s="61">
        <v>0</v>
      </c>
      <c r="O82" s="62">
        <f t="shared" si="43"/>
        <v>0</v>
      </c>
      <c r="P82" s="61">
        <v>6</v>
      </c>
      <c r="Q82" s="62">
        <f t="shared" si="44"/>
        <v>1</v>
      </c>
      <c r="R82" s="61">
        <v>3</v>
      </c>
      <c r="S82" s="63">
        <f t="shared" si="45"/>
        <v>1</v>
      </c>
      <c r="T82" s="61">
        <v>4</v>
      </c>
      <c r="U82" s="63">
        <f t="shared" si="46"/>
        <v>1</v>
      </c>
      <c r="V82" s="61">
        <v>5</v>
      </c>
      <c r="W82" s="63">
        <f t="shared" si="47"/>
        <v>1</v>
      </c>
      <c r="X82" s="61">
        <v>8</v>
      </c>
      <c r="Y82" s="63">
        <f t="shared" si="48"/>
        <v>1</v>
      </c>
      <c r="Z82" s="61">
        <v>4</v>
      </c>
      <c r="AA82" s="63">
        <f t="shared" si="49"/>
        <v>1</v>
      </c>
      <c r="AB82" s="61">
        <v>2</v>
      </c>
      <c r="AC82" s="63">
        <f t="shared" si="50"/>
        <v>1</v>
      </c>
      <c r="AD82" s="64">
        <v>0</v>
      </c>
      <c r="AE82" s="65">
        <f t="shared" si="51"/>
        <v>0</v>
      </c>
      <c r="AF82" s="64">
        <v>0</v>
      </c>
      <c r="AG82" s="65">
        <f t="shared" si="52"/>
        <v>0</v>
      </c>
      <c r="AH82" s="64">
        <v>0</v>
      </c>
      <c r="AI82" s="65">
        <f t="shared" si="53"/>
        <v>0</v>
      </c>
      <c r="AJ82" s="64"/>
      <c r="AK82" s="65">
        <f t="shared" si="54"/>
        <v>0</v>
      </c>
      <c r="AL82" s="64"/>
      <c r="AM82" s="65">
        <f t="shared" si="55"/>
        <v>0</v>
      </c>
      <c r="AN82" s="64"/>
      <c r="AO82" s="65">
        <f t="shared" si="56"/>
        <v>0</v>
      </c>
      <c r="AP82" s="66">
        <f t="shared" si="57"/>
        <v>32</v>
      </c>
      <c r="AQ82" s="66">
        <f t="shared" si="58"/>
        <v>7</v>
      </c>
      <c r="AR82" s="56">
        <v>1</v>
      </c>
      <c r="AS82" s="56"/>
      <c r="AT82" s="56">
        <v>2</v>
      </c>
      <c r="AU82" s="67">
        <f t="shared" si="59"/>
        <v>3</v>
      </c>
      <c r="AV82" s="68">
        <f t="shared" si="60"/>
        <v>0</v>
      </c>
      <c r="AW82" s="68">
        <f t="shared" si="61"/>
        <v>0</v>
      </c>
      <c r="AX82" s="14">
        <v>4</v>
      </c>
      <c r="AY82" s="67">
        <f t="shared" si="62"/>
        <v>4</v>
      </c>
      <c r="AZ82" s="69">
        <f t="shared" si="63"/>
        <v>1</v>
      </c>
      <c r="BA82" s="69">
        <f t="shared" si="64"/>
        <v>0</v>
      </c>
      <c r="BB82" s="69">
        <f t="shared" si="65"/>
        <v>-2</v>
      </c>
      <c r="BC82" s="67">
        <f t="shared" si="66"/>
        <v>-1</v>
      </c>
      <c r="BD82" s="70">
        <f t="shared" si="67"/>
        <v>-25</v>
      </c>
      <c r="BE82" s="70">
        <f t="shared" si="68"/>
        <v>-50</v>
      </c>
      <c r="BF82" s="71"/>
      <c r="BG82" s="71"/>
      <c r="BH82" s="71">
        <v>1</v>
      </c>
      <c r="BI82" s="54">
        <f t="shared" si="69"/>
        <v>1</v>
      </c>
      <c r="BJ82" s="18">
        <f t="shared" si="70"/>
        <v>2</v>
      </c>
      <c r="BK82" s="18"/>
      <c r="BL82" s="18">
        <f t="shared" si="71"/>
        <v>2</v>
      </c>
      <c r="BM82" s="18">
        <f t="shared" si="72"/>
        <v>-2</v>
      </c>
      <c r="BN82" s="18">
        <f t="shared" si="73"/>
        <v>-50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>
        <v>1</v>
      </c>
      <c r="CV82" s="56">
        <f>BC82+CU82</f>
        <v>0</v>
      </c>
      <c r="CW82" s="173">
        <f t="shared" si="74"/>
        <v>0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J82" s="3"/>
      <c r="DK82" s="3">
        <v>1</v>
      </c>
      <c r="DL82" s="3"/>
      <c r="DM82" s="3">
        <v>3</v>
      </c>
      <c r="DN82" s="3">
        <v>4</v>
      </c>
      <c r="DO82" s="3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3"/>
      <c r="FE82" s="3"/>
    </row>
    <row r="83" spans="1:161" s="240" customFormat="1">
      <c r="A83" s="56">
        <v>116</v>
      </c>
      <c r="B83" s="58">
        <v>80030114</v>
      </c>
      <c r="C83" s="59" t="s">
        <v>236</v>
      </c>
      <c r="D83" s="75" t="s">
        <v>231</v>
      </c>
      <c r="E83" s="60" t="s">
        <v>214</v>
      </c>
      <c r="F83" s="60" t="s">
        <v>106</v>
      </c>
      <c r="G83" s="60" t="s">
        <v>107</v>
      </c>
      <c r="H83" s="60" t="s">
        <v>108</v>
      </c>
      <c r="I83" s="56">
        <v>60</v>
      </c>
      <c r="J83" s="56" t="s">
        <v>116</v>
      </c>
      <c r="K83" s="56" t="s">
        <v>110</v>
      </c>
      <c r="L83" s="61">
        <v>0</v>
      </c>
      <c r="M83" s="62">
        <f t="shared" si="42"/>
        <v>0</v>
      </c>
      <c r="N83" s="61">
        <v>5</v>
      </c>
      <c r="O83" s="62">
        <f t="shared" si="43"/>
        <v>1</v>
      </c>
      <c r="P83" s="61">
        <v>1</v>
      </c>
      <c r="Q83" s="62">
        <f t="shared" si="44"/>
        <v>1</v>
      </c>
      <c r="R83" s="61">
        <v>5</v>
      </c>
      <c r="S83" s="63">
        <f t="shared" si="45"/>
        <v>1</v>
      </c>
      <c r="T83" s="61">
        <v>1</v>
      </c>
      <c r="U83" s="63">
        <f t="shared" si="46"/>
        <v>1</v>
      </c>
      <c r="V83" s="61">
        <v>8</v>
      </c>
      <c r="W83" s="63">
        <f t="shared" si="47"/>
        <v>1</v>
      </c>
      <c r="X83" s="61">
        <v>4</v>
      </c>
      <c r="Y83" s="63">
        <f t="shared" si="48"/>
        <v>1</v>
      </c>
      <c r="Z83" s="61">
        <v>4</v>
      </c>
      <c r="AA83" s="63">
        <f t="shared" si="49"/>
        <v>1</v>
      </c>
      <c r="AB83" s="61">
        <v>3</v>
      </c>
      <c r="AC83" s="63">
        <f t="shared" si="50"/>
        <v>1</v>
      </c>
      <c r="AD83" s="64">
        <v>0</v>
      </c>
      <c r="AE83" s="65">
        <f t="shared" si="51"/>
        <v>0</v>
      </c>
      <c r="AF83" s="64">
        <v>0</v>
      </c>
      <c r="AG83" s="65">
        <f t="shared" si="52"/>
        <v>0</v>
      </c>
      <c r="AH83" s="64">
        <v>0</v>
      </c>
      <c r="AI83" s="65">
        <f t="shared" si="53"/>
        <v>0</v>
      </c>
      <c r="AJ83" s="64"/>
      <c r="AK83" s="65">
        <f t="shared" si="54"/>
        <v>0</v>
      </c>
      <c r="AL83" s="64"/>
      <c r="AM83" s="65">
        <f t="shared" si="55"/>
        <v>0</v>
      </c>
      <c r="AN83" s="64"/>
      <c r="AO83" s="65">
        <f t="shared" si="56"/>
        <v>0</v>
      </c>
      <c r="AP83" s="66">
        <f t="shared" si="57"/>
        <v>31</v>
      </c>
      <c r="AQ83" s="66">
        <f t="shared" si="58"/>
        <v>8</v>
      </c>
      <c r="AR83" s="56">
        <v>1</v>
      </c>
      <c r="AS83" s="56"/>
      <c r="AT83" s="56">
        <v>2</v>
      </c>
      <c r="AU83" s="67">
        <f t="shared" si="59"/>
        <v>3</v>
      </c>
      <c r="AV83" s="68">
        <f t="shared" si="60"/>
        <v>0</v>
      </c>
      <c r="AW83" s="68">
        <f t="shared" si="61"/>
        <v>0</v>
      </c>
      <c r="AX83" s="14">
        <v>4</v>
      </c>
      <c r="AY83" s="67">
        <f t="shared" si="62"/>
        <v>4</v>
      </c>
      <c r="AZ83" s="69">
        <f t="shared" si="63"/>
        <v>1</v>
      </c>
      <c r="BA83" s="69">
        <f t="shared" si="64"/>
        <v>0</v>
      </c>
      <c r="BB83" s="69">
        <f t="shared" si="65"/>
        <v>-2</v>
      </c>
      <c r="BC83" s="67">
        <f t="shared" si="66"/>
        <v>-1</v>
      </c>
      <c r="BD83" s="70">
        <f t="shared" si="67"/>
        <v>-25</v>
      </c>
      <c r="BE83" s="70">
        <f t="shared" si="68"/>
        <v>-50</v>
      </c>
      <c r="BF83" s="71"/>
      <c r="BG83" s="71"/>
      <c r="BH83" s="71"/>
      <c r="BI83" s="54">
        <f t="shared" si="69"/>
        <v>0</v>
      </c>
      <c r="BJ83" s="18">
        <f t="shared" si="70"/>
        <v>3</v>
      </c>
      <c r="BK83" s="18"/>
      <c r="BL83" s="18">
        <f t="shared" si="71"/>
        <v>3</v>
      </c>
      <c r="BM83" s="18">
        <f t="shared" si="72"/>
        <v>-1</v>
      </c>
      <c r="BN83" s="18">
        <f t="shared" si="73"/>
        <v>-25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/>
      <c r="CV83" s="56">
        <f>BC83+BQ83</f>
        <v>-1</v>
      </c>
      <c r="CW83" s="173">
        <f t="shared" si="74"/>
        <v>-25</v>
      </c>
      <c r="CX83" s="60"/>
      <c r="CY83" s="60"/>
      <c r="CZ83" s="60"/>
      <c r="DA83" s="60"/>
      <c r="DB83" s="60"/>
      <c r="DC83" s="75"/>
      <c r="DD83" s="60"/>
      <c r="DE83" s="75"/>
      <c r="DF83" s="60"/>
      <c r="DG83" s="60"/>
      <c r="DH83" s="60"/>
      <c r="DI83" s="60"/>
      <c r="DJ83" s="3"/>
      <c r="DK83" s="3">
        <v>1</v>
      </c>
      <c r="DL83" s="3"/>
      <c r="DM83" s="3">
        <v>2</v>
      </c>
      <c r="DN83" s="3">
        <v>3</v>
      </c>
      <c r="DO83" s="3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3"/>
      <c r="FE83" s="3"/>
    </row>
    <row r="84" spans="1:161" s="240" customFormat="1">
      <c r="A84" s="56">
        <v>124</v>
      </c>
      <c r="B84" s="58">
        <v>80030205</v>
      </c>
      <c r="C84" s="59" t="s">
        <v>321</v>
      </c>
      <c r="D84" s="75" t="s">
        <v>315</v>
      </c>
      <c r="E84" s="60" t="s">
        <v>284</v>
      </c>
      <c r="F84" s="60" t="s">
        <v>106</v>
      </c>
      <c r="G84" s="60" t="s">
        <v>107</v>
      </c>
      <c r="H84" s="60" t="s">
        <v>108</v>
      </c>
      <c r="I84" s="56">
        <v>50</v>
      </c>
      <c r="J84" s="56" t="s">
        <v>116</v>
      </c>
      <c r="K84" s="56" t="s">
        <v>110</v>
      </c>
      <c r="L84" s="61">
        <v>3</v>
      </c>
      <c r="M84" s="62">
        <f t="shared" si="42"/>
        <v>1</v>
      </c>
      <c r="N84" s="61">
        <v>3</v>
      </c>
      <c r="O84" s="62">
        <f t="shared" si="43"/>
        <v>1</v>
      </c>
      <c r="P84" s="61">
        <v>4</v>
      </c>
      <c r="Q84" s="62">
        <f t="shared" si="44"/>
        <v>1</v>
      </c>
      <c r="R84" s="61">
        <v>4</v>
      </c>
      <c r="S84" s="63">
        <f t="shared" si="45"/>
        <v>1</v>
      </c>
      <c r="T84" s="61">
        <v>7</v>
      </c>
      <c r="U84" s="63">
        <f t="shared" si="46"/>
        <v>1</v>
      </c>
      <c r="V84" s="61">
        <v>1</v>
      </c>
      <c r="W84" s="63">
        <f t="shared" si="47"/>
        <v>1</v>
      </c>
      <c r="X84" s="61">
        <v>3</v>
      </c>
      <c r="Y84" s="63">
        <f t="shared" si="48"/>
        <v>1</v>
      </c>
      <c r="Z84" s="61">
        <v>2</v>
      </c>
      <c r="AA84" s="63">
        <f t="shared" si="49"/>
        <v>1</v>
      </c>
      <c r="AB84" s="61">
        <v>4</v>
      </c>
      <c r="AC84" s="63">
        <f t="shared" si="50"/>
        <v>1</v>
      </c>
      <c r="AD84" s="64">
        <v>0</v>
      </c>
      <c r="AE84" s="65">
        <f t="shared" si="51"/>
        <v>0</v>
      </c>
      <c r="AF84" s="64">
        <v>0</v>
      </c>
      <c r="AG84" s="65">
        <f t="shared" si="52"/>
        <v>0</v>
      </c>
      <c r="AH84" s="64">
        <v>0</v>
      </c>
      <c r="AI84" s="65">
        <f t="shared" si="53"/>
        <v>0</v>
      </c>
      <c r="AJ84" s="64"/>
      <c r="AK84" s="65">
        <f t="shared" si="54"/>
        <v>0</v>
      </c>
      <c r="AL84" s="64"/>
      <c r="AM84" s="65">
        <f t="shared" si="55"/>
        <v>0</v>
      </c>
      <c r="AN84" s="64"/>
      <c r="AO84" s="65">
        <f t="shared" si="56"/>
        <v>0</v>
      </c>
      <c r="AP84" s="66">
        <f t="shared" si="57"/>
        <v>31</v>
      </c>
      <c r="AQ84" s="66">
        <f t="shared" si="58"/>
        <v>9</v>
      </c>
      <c r="AR84" s="56">
        <v>1</v>
      </c>
      <c r="AS84" s="56"/>
      <c r="AT84" s="56">
        <v>2</v>
      </c>
      <c r="AU84" s="67">
        <f t="shared" si="59"/>
        <v>3</v>
      </c>
      <c r="AV84" s="68">
        <f t="shared" si="60"/>
        <v>0</v>
      </c>
      <c r="AW84" s="68">
        <f t="shared" si="61"/>
        <v>0</v>
      </c>
      <c r="AX84" s="14">
        <v>4</v>
      </c>
      <c r="AY84" s="67">
        <f t="shared" si="62"/>
        <v>4</v>
      </c>
      <c r="AZ84" s="69">
        <f t="shared" si="63"/>
        <v>1</v>
      </c>
      <c r="BA84" s="69">
        <f t="shared" si="64"/>
        <v>0</v>
      </c>
      <c r="BB84" s="69">
        <f t="shared" si="65"/>
        <v>-2</v>
      </c>
      <c r="BC84" s="67">
        <f t="shared" si="66"/>
        <v>-1</v>
      </c>
      <c r="BD84" s="70">
        <f t="shared" si="67"/>
        <v>-25</v>
      </c>
      <c r="BE84" s="70">
        <f t="shared" si="68"/>
        <v>-50</v>
      </c>
      <c r="BF84" s="71"/>
      <c r="BG84" s="71"/>
      <c r="BH84" s="71"/>
      <c r="BI84" s="54">
        <f t="shared" si="69"/>
        <v>0</v>
      </c>
      <c r="BJ84" s="18">
        <f t="shared" si="70"/>
        <v>3</v>
      </c>
      <c r="BK84" s="18"/>
      <c r="BL84" s="18">
        <f t="shared" si="71"/>
        <v>3</v>
      </c>
      <c r="BM84" s="18">
        <f t="shared" si="72"/>
        <v>-1</v>
      </c>
      <c r="BN84" s="18">
        <f t="shared" si="73"/>
        <v>-25</v>
      </c>
      <c r="BO84" s="73"/>
      <c r="BP84" s="55"/>
      <c r="BQ84" s="74">
        <v>1</v>
      </c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>BC84+BQ84</f>
        <v>0</v>
      </c>
      <c r="CW84" s="173">
        <f t="shared" si="74"/>
        <v>0</v>
      </c>
      <c r="CX84" s="60"/>
      <c r="CY84" s="60"/>
      <c r="CZ84" s="60"/>
      <c r="DA84" s="60"/>
      <c r="DB84" s="60"/>
      <c r="DC84" s="75"/>
      <c r="DD84" s="60"/>
      <c r="DE84" s="75"/>
      <c r="DF84" s="60"/>
      <c r="DG84" s="60"/>
      <c r="DH84" s="60"/>
      <c r="DI84" s="60"/>
      <c r="DJ84" s="3"/>
      <c r="DK84" s="3">
        <v>1</v>
      </c>
      <c r="DL84" s="3"/>
      <c r="DM84" s="3">
        <v>2</v>
      </c>
      <c r="DN84" s="3">
        <v>3</v>
      </c>
      <c r="DO84" s="3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3"/>
      <c r="FE84" s="3"/>
    </row>
    <row r="85" spans="1:161" s="240" customFormat="1">
      <c r="A85" s="56">
        <v>117</v>
      </c>
      <c r="B85" s="58">
        <v>80030143</v>
      </c>
      <c r="C85" s="59" t="s">
        <v>262</v>
      </c>
      <c r="D85" s="75" t="s">
        <v>258</v>
      </c>
      <c r="E85" s="60" t="s">
        <v>214</v>
      </c>
      <c r="F85" s="60" t="s">
        <v>106</v>
      </c>
      <c r="G85" s="60" t="s">
        <v>107</v>
      </c>
      <c r="H85" s="60" t="s">
        <v>108</v>
      </c>
      <c r="I85" s="56">
        <v>35</v>
      </c>
      <c r="J85" s="56" t="s">
        <v>259</v>
      </c>
      <c r="K85" s="56" t="s">
        <v>110</v>
      </c>
      <c r="L85" s="61">
        <v>0</v>
      </c>
      <c r="M85" s="62">
        <f t="shared" si="42"/>
        <v>0</v>
      </c>
      <c r="N85" s="61">
        <v>3</v>
      </c>
      <c r="O85" s="62">
        <f t="shared" si="43"/>
        <v>1</v>
      </c>
      <c r="P85" s="61">
        <v>3</v>
      </c>
      <c r="Q85" s="62">
        <f t="shared" si="44"/>
        <v>1</v>
      </c>
      <c r="R85" s="61">
        <v>3</v>
      </c>
      <c r="S85" s="63">
        <f t="shared" si="45"/>
        <v>1</v>
      </c>
      <c r="T85" s="61">
        <v>6</v>
      </c>
      <c r="U85" s="63">
        <f t="shared" si="46"/>
        <v>1</v>
      </c>
      <c r="V85" s="61">
        <v>5</v>
      </c>
      <c r="W85" s="63">
        <f t="shared" si="47"/>
        <v>1</v>
      </c>
      <c r="X85" s="61">
        <v>1</v>
      </c>
      <c r="Y85" s="63">
        <f t="shared" si="48"/>
        <v>1</v>
      </c>
      <c r="Z85" s="61">
        <v>3</v>
      </c>
      <c r="AA85" s="63">
        <f t="shared" si="49"/>
        <v>1</v>
      </c>
      <c r="AB85" s="61">
        <v>6</v>
      </c>
      <c r="AC85" s="63">
        <f t="shared" si="50"/>
        <v>1</v>
      </c>
      <c r="AD85" s="64">
        <v>0</v>
      </c>
      <c r="AE85" s="65">
        <f t="shared" si="51"/>
        <v>0</v>
      </c>
      <c r="AF85" s="64">
        <v>0</v>
      </c>
      <c r="AG85" s="65">
        <f t="shared" si="52"/>
        <v>0</v>
      </c>
      <c r="AH85" s="64">
        <v>0</v>
      </c>
      <c r="AI85" s="65">
        <f t="shared" si="53"/>
        <v>0</v>
      </c>
      <c r="AJ85" s="64"/>
      <c r="AK85" s="65">
        <f t="shared" si="54"/>
        <v>0</v>
      </c>
      <c r="AL85" s="64"/>
      <c r="AM85" s="65">
        <f t="shared" si="55"/>
        <v>0</v>
      </c>
      <c r="AN85" s="64"/>
      <c r="AO85" s="65">
        <f t="shared" si="56"/>
        <v>0</v>
      </c>
      <c r="AP85" s="66">
        <f t="shared" si="57"/>
        <v>30</v>
      </c>
      <c r="AQ85" s="66">
        <f t="shared" si="58"/>
        <v>8</v>
      </c>
      <c r="AR85" s="56">
        <v>1</v>
      </c>
      <c r="AS85" s="56"/>
      <c r="AT85" s="56">
        <v>2</v>
      </c>
      <c r="AU85" s="67">
        <f t="shared" si="59"/>
        <v>3</v>
      </c>
      <c r="AV85" s="68">
        <f t="shared" si="60"/>
        <v>0</v>
      </c>
      <c r="AW85" s="68">
        <f t="shared" si="61"/>
        <v>0</v>
      </c>
      <c r="AX85" s="14">
        <v>4</v>
      </c>
      <c r="AY85" s="67">
        <f t="shared" si="62"/>
        <v>4</v>
      </c>
      <c r="AZ85" s="69">
        <f t="shared" si="63"/>
        <v>1</v>
      </c>
      <c r="BA85" s="69">
        <f t="shared" si="64"/>
        <v>0</v>
      </c>
      <c r="BB85" s="69">
        <f t="shared" si="65"/>
        <v>-2</v>
      </c>
      <c r="BC85" s="67">
        <f t="shared" si="66"/>
        <v>-1</v>
      </c>
      <c r="BD85" s="70">
        <f t="shared" si="67"/>
        <v>-25</v>
      </c>
      <c r="BE85" s="70">
        <f t="shared" si="68"/>
        <v>-50</v>
      </c>
      <c r="BF85" s="71"/>
      <c r="BG85" s="71"/>
      <c r="BH85" s="71"/>
      <c r="BI85" s="54">
        <f t="shared" si="69"/>
        <v>0</v>
      </c>
      <c r="BJ85" s="18">
        <f t="shared" si="70"/>
        <v>3</v>
      </c>
      <c r="BK85" s="18"/>
      <c r="BL85" s="18">
        <f t="shared" si="71"/>
        <v>3</v>
      </c>
      <c r="BM85" s="18">
        <f t="shared" si="72"/>
        <v>-1</v>
      </c>
      <c r="BN85" s="18">
        <f t="shared" si="73"/>
        <v>-25</v>
      </c>
      <c r="BO85" s="73"/>
      <c r="BP85" s="55">
        <v>1</v>
      </c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>BC85+BQ85</f>
        <v>-1</v>
      </c>
      <c r="CW85" s="173">
        <f t="shared" si="74"/>
        <v>-25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J85" s="3"/>
      <c r="DK85" s="3">
        <v>1</v>
      </c>
      <c r="DL85" s="3"/>
      <c r="DM85" s="3">
        <v>2</v>
      </c>
      <c r="DN85" s="3">
        <v>3</v>
      </c>
      <c r="DO85" s="3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3"/>
      <c r="FE85" s="3"/>
    </row>
    <row r="86" spans="1:161" s="240" customFormat="1">
      <c r="A86" s="56">
        <v>126</v>
      </c>
      <c r="B86" s="58">
        <v>80030212</v>
      </c>
      <c r="C86" s="59" t="s">
        <v>331</v>
      </c>
      <c r="D86" s="75" t="s">
        <v>327</v>
      </c>
      <c r="E86" s="60" t="s">
        <v>324</v>
      </c>
      <c r="F86" s="60" t="s">
        <v>106</v>
      </c>
      <c r="G86" s="60" t="s">
        <v>107</v>
      </c>
      <c r="H86" s="60" t="s">
        <v>108</v>
      </c>
      <c r="I86" s="56">
        <v>35</v>
      </c>
      <c r="J86" s="56" t="s">
        <v>109</v>
      </c>
      <c r="K86" s="56" t="s">
        <v>110</v>
      </c>
      <c r="L86" s="61">
        <v>0</v>
      </c>
      <c r="M86" s="62">
        <f t="shared" si="42"/>
        <v>0</v>
      </c>
      <c r="N86" s="61">
        <v>0</v>
      </c>
      <c r="O86" s="62">
        <f t="shared" si="43"/>
        <v>0</v>
      </c>
      <c r="P86" s="61">
        <v>9</v>
      </c>
      <c r="Q86" s="62">
        <f t="shared" si="44"/>
        <v>1</v>
      </c>
      <c r="R86" s="61">
        <v>2</v>
      </c>
      <c r="S86" s="63">
        <f t="shared" si="45"/>
        <v>1</v>
      </c>
      <c r="T86" s="61">
        <v>4</v>
      </c>
      <c r="U86" s="63">
        <f t="shared" si="46"/>
        <v>1</v>
      </c>
      <c r="V86" s="61">
        <v>4</v>
      </c>
      <c r="W86" s="63">
        <f t="shared" si="47"/>
        <v>1</v>
      </c>
      <c r="X86" s="61">
        <v>6</v>
      </c>
      <c r="Y86" s="63">
        <f t="shared" si="48"/>
        <v>1</v>
      </c>
      <c r="Z86" s="61">
        <v>3</v>
      </c>
      <c r="AA86" s="63">
        <f t="shared" si="49"/>
        <v>1</v>
      </c>
      <c r="AB86" s="61">
        <v>2</v>
      </c>
      <c r="AC86" s="63">
        <f t="shared" si="50"/>
        <v>1</v>
      </c>
      <c r="AD86" s="64">
        <v>0</v>
      </c>
      <c r="AE86" s="65">
        <f t="shared" si="51"/>
        <v>0</v>
      </c>
      <c r="AF86" s="64">
        <v>0</v>
      </c>
      <c r="AG86" s="65">
        <f t="shared" si="52"/>
        <v>0</v>
      </c>
      <c r="AH86" s="64">
        <v>0</v>
      </c>
      <c r="AI86" s="65">
        <f t="shared" si="53"/>
        <v>0</v>
      </c>
      <c r="AJ86" s="64"/>
      <c r="AK86" s="65">
        <f t="shared" si="54"/>
        <v>0</v>
      </c>
      <c r="AL86" s="64"/>
      <c r="AM86" s="65">
        <f t="shared" si="55"/>
        <v>0</v>
      </c>
      <c r="AN86" s="64"/>
      <c r="AO86" s="65">
        <f t="shared" si="56"/>
        <v>0</v>
      </c>
      <c r="AP86" s="66">
        <f t="shared" si="57"/>
        <v>30</v>
      </c>
      <c r="AQ86" s="66">
        <f t="shared" si="58"/>
        <v>7</v>
      </c>
      <c r="AR86" s="56">
        <v>1</v>
      </c>
      <c r="AS86" s="56"/>
      <c r="AT86" s="56">
        <v>2</v>
      </c>
      <c r="AU86" s="67">
        <f t="shared" si="59"/>
        <v>3</v>
      </c>
      <c r="AV86" s="68">
        <f t="shared" si="60"/>
        <v>0</v>
      </c>
      <c r="AW86" s="68">
        <f t="shared" si="61"/>
        <v>0</v>
      </c>
      <c r="AX86" s="14">
        <v>4</v>
      </c>
      <c r="AY86" s="67">
        <f t="shared" si="62"/>
        <v>4</v>
      </c>
      <c r="AZ86" s="69">
        <f t="shared" si="63"/>
        <v>1</v>
      </c>
      <c r="BA86" s="69">
        <f t="shared" si="64"/>
        <v>0</v>
      </c>
      <c r="BB86" s="69">
        <f t="shared" si="65"/>
        <v>-2</v>
      </c>
      <c r="BC86" s="67">
        <f t="shared" si="66"/>
        <v>-1</v>
      </c>
      <c r="BD86" s="70">
        <f t="shared" si="67"/>
        <v>-25</v>
      </c>
      <c r="BE86" s="70">
        <f t="shared" si="68"/>
        <v>-50</v>
      </c>
      <c r="BF86" s="71">
        <v>1</v>
      </c>
      <c r="BG86" s="71"/>
      <c r="BH86" s="71"/>
      <c r="BI86" s="54">
        <f t="shared" si="69"/>
        <v>1</v>
      </c>
      <c r="BJ86" s="18">
        <f t="shared" si="70"/>
        <v>2</v>
      </c>
      <c r="BK86" s="18"/>
      <c r="BL86" s="18">
        <f t="shared" si="71"/>
        <v>2</v>
      </c>
      <c r="BM86" s="18">
        <f t="shared" si="72"/>
        <v>-2</v>
      </c>
      <c r="BN86" s="18">
        <f t="shared" si="73"/>
        <v>-50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>BC86+BQ86</f>
        <v>-1</v>
      </c>
      <c r="CW86" s="173">
        <f t="shared" si="74"/>
        <v>-25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J86" s="3"/>
      <c r="DK86" s="3">
        <v>1</v>
      </c>
      <c r="DL86" s="3"/>
      <c r="DM86" s="3">
        <v>2</v>
      </c>
      <c r="DN86" s="3">
        <v>3</v>
      </c>
      <c r="DO86" s="3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3"/>
      <c r="FE86" s="3"/>
    </row>
    <row r="87" spans="1:161" s="240" customFormat="1">
      <c r="A87" s="56">
        <v>112</v>
      </c>
      <c r="B87" s="58">
        <v>80030062</v>
      </c>
      <c r="C87" s="59" t="s">
        <v>177</v>
      </c>
      <c r="D87" s="75" t="s">
        <v>175</v>
      </c>
      <c r="E87" s="60" t="s">
        <v>153</v>
      </c>
      <c r="F87" s="60" t="s">
        <v>106</v>
      </c>
      <c r="G87" s="60" t="s">
        <v>107</v>
      </c>
      <c r="H87" s="60" t="s">
        <v>108</v>
      </c>
      <c r="I87" s="56">
        <v>45</v>
      </c>
      <c r="J87" s="56" t="s">
        <v>116</v>
      </c>
      <c r="K87" s="56" t="s">
        <v>110</v>
      </c>
      <c r="L87" s="61">
        <v>0</v>
      </c>
      <c r="M87" s="62">
        <f t="shared" si="42"/>
        <v>0</v>
      </c>
      <c r="N87" s="61">
        <v>3</v>
      </c>
      <c r="O87" s="62">
        <f t="shared" si="43"/>
        <v>1</v>
      </c>
      <c r="P87" s="61">
        <v>7</v>
      </c>
      <c r="Q87" s="62">
        <f t="shared" si="44"/>
        <v>1</v>
      </c>
      <c r="R87" s="61">
        <v>3</v>
      </c>
      <c r="S87" s="63">
        <f t="shared" si="45"/>
        <v>1</v>
      </c>
      <c r="T87" s="61">
        <v>1</v>
      </c>
      <c r="U87" s="63">
        <f t="shared" si="46"/>
        <v>1</v>
      </c>
      <c r="V87" s="61">
        <v>1</v>
      </c>
      <c r="W87" s="63">
        <f t="shared" si="47"/>
        <v>1</v>
      </c>
      <c r="X87" s="61">
        <v>3</v>
      </c>
      <c r="Y87" s="63">
        <f t="shared" si="48"/>
        <v>1</v>
      </c>
      <c r="Z87" s="61">
        <v>6</v>
      </c>
      <c r="AA87" s="63">
        <f t="shared" si="49"/>
        <v>1</v>
      </c>
      <c r="AB87" s="61">
        <v>5</v>
      </c>
      <c r="AC87" s="63">
        <f t="shared" si="50"/>
        <v>1</v>
      </c>
      <c r="AD87" s="64">
        <v>0</v>
      </c>
      <c r="AE87" s="65">
        <f t="shared" si="51"/>
        <v>0</v>
      </c>
      <c r="AF87" s="64">
        <v>0</v>
      </c>
      <c r="AG87" s="65">
        <f t="shared" si="52"/>
        <v>0</v>
      </c>
      <c r="AH87" s="64">
        <v>0</v>
      </c>
      <c r="AI87" s="65">
        <f t="shared" si="53"/>
        <v>0</v>
      </c>
      <c r="AJ87" s="64"/>
      <c r="AK87" s="65">
        <f t="shared" si="54"/>
        <v>0</v>
      </c>
      <c r="AL87" s="64"/>
      <c r="AM87" s="65">
        <f t="shared" si="55"/>
        <v>0</v>
      </c>
      <c r="AN87" s="64"/>
      <c r="AO87" s="65">
        <f t="shared" si="56"/>
        <v>0</v>
      </c>
      <c r="AP87" s="66">
        <f t="shared" si="57"/>
        <v>29</v>
      </c>
      <c r="AQ87" s="66">
        <f t="shared" si="58"/>
        <v>8</v>
      </c>
      <c r="AR87" s="56">
        <v>1</v>
      </c>
      <c r="AS87" s="56"/>
      <c r="AT87" s="56">
        <v>2</v>
      </c>
      <c r="AU87" s="67">
        <f t="shared" si="59"/>
        <v>3</v>
      </c>
      <c r="AV87" s="68">
        <f t="shared" si="60"/>
        <v>0</v>
      </c>
      <c r="AW87" s="68">
        <f t="shared" si="61"/>
        <v>0</v>
      </c>
      <c r="AX87" s="14">
        <v>4</v>
      </c>
      <c r="AY87" s="67">
        <f t="shared" si="62"/>
        <v>4</v>
      </c>
      <c r="AZ87" s="69">
        <f t="shared" si="63"/>
        <v>1</v>
      </c>
      <c r="BA87" s="69">
        <f t="shared" si="64"/>
        <v>0</v>
      </c>
      <c r="BB87" s="69">
        <f t="shared" si="65"/>
        <v>-2</v>
      </c>
      <c r="BC87" s="67">
        <f t="shared" si="66"/>
        <v>-1</v>
      </c>
      <c r="BD87" s="70">
        <f t="shared" si="67"/>
        <v>-25</v>
      </c>
      <c r="BE87" s="70">
        <f t="shared" si="68"/>
        <v>-50</v>
      </c>
      <c r="BF87" s="71"/>
      <c r="BG87" s="71"/>
      <c r="BH87" s="71"/>
      <c r="BI87" s="54">
        <f t="shared" si="69"/>
        <v>0</v>
      </c>
      <c r="BJ87" s="18">
        <f t="shared" si="70"/>
        <v>3</v>
      </c>
      <c r="BK87" s="18"/>
      <c r="BL87" s="18">
        <f t="shared" si="71"/>
        <v>3</v>
      </c>
      <c r="BM87" s="18">
        <f t="shared" si="72"/>
        <v>-1</v>
      </c>
      <c r="BN87" s="18">
        <f t="shared" si="73"/>
        <v>-25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/>
      <c r="CV87" s="56">
        <f>BC87+BQ87</f>
        <v>-1</v>
      </c>
      <c r="CW87" s="173">
        <f t="shared" si="74"/>
        <v>-25</v>
      </c>
      <c r="CX87" s="60"/>
      <c r="CY87" s="60"/>
      <c r="CZ87" s="60"/>
      <c r="DA87" s="60"/>
      <c r="DB87" s="60"/>
      <c r="DC87" s="75"/>
      <c r="DD87" s="60"/>
      <c r="DE87" s="75">
        <v>2</v>
      </c>
      <c r="DF87" s="60"/>
      <c r="DG87" s="60"/>
      <c r="DH87" s="60"/>
      <c r="DI87" s="60"/>
      <c r="DJ87" s="3"/>
      <c r="DK87" s="3">
        <v>1</v>
      </c>
      <c r="DL87" s="3"/>
      <c r="DM87" s="3">
        <v>2</v>
      </c>
      <c r="DN87" s="3">
        <v>3</v>
      </c>
      <c r="DO87" s="3"/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  <c r="FD87" s="3"/>
      <c r="FE87" s="3"/>
    </row>
    <row r="88" spans="1:161" s="240" customFormat="1">
      <c r="A88" s="56">
        <v>35</v>
      </c>
      <c r="B88" s="58">
        <v>80030177</v>
      </c>
      <c r="C88" s="59" t="s">
        <v>299</v>
      </c>
      <c r="D88" s="75" t="s">
        <v>284</v>
      </c>
      <c r="E88" s="60" t="s">
        <v>284</v>
      </c>
      <c r="F88" s="60" t="s">
        <v>106</v>
      </c>
      <c r="G88" s="60" t="s">
        <v>107</v>
      </c>
      <c r="H88" s="60" t="s">
        <v>108</v>
      </c>
      <c r="I88" s="56">
        <v>41</v>
      </c>
      <c r="J88" s="56" t="s">
        <v>116</v>
      </c>
      <c r="K88" s="56" t="s">
        <v>110</v>
      </c>
      <c r="L88" s="61">
        <v>0</v>
      </c>
      <c r="M88" s="62">
        <f t="shared" si="42"/>
        <v>0</v>
      </c>
      <c r="N88" s="61">
        <v>2</v>
      </c>
      <c r="O88" s="62">
        <f t="shared" si="43"/>
        <v>1</v>
      </c>
      <c r="P88" s="61">
        <v>3</v>
      </c>
      <c r="Q88" s="62">
        <f t="shared" si="44"/>
        <v>1</v>
      </c>
      <c r="R88" s="61">
        <v>3</v>
      </c>
      <c r="S88" s="63">
        <f t="shared" si="45"/>
        <v>1</v>
      </c>
      <c r="T88" s="61">
        <v>3</v>
      </c>
      <c r="U88" s="63">
        <f t="shared" si="46"/>
        <v>1</v>
      </c>
      <c r="V88" s="61">
        <v>5</v>
      </c>
      <c r="W88" s="63">
        <f t="shared" si="47"/>
        <v>1</v>
      </c>
      <c r="X88" s="61">
        <v>4</v>
      </c>
      <c r="Y88" s="63">
        <f t="shared" si="48"/>
        <v>1</v>
      </c>
      <c r="Z88" s="61">
        <v>5</v>
      </c>
      <c r="AA88" s="63">
        <f t="shared" si="49"/>
        <v>1</v>
      </c>
      <c r="AB88" s="61">
        <v>4</v>
      </c>
      <c r="AC88" s="63">
        <f t="shared" si="50"/>
        <v>1</v>
      </c>
      <c r="AD88" s="64">
        <v>0</v>
      </c>
      <c r="AE88" s="65">
        <f t="shared" si="51"/>
        <v>0</v>
      </c>
      <c r="AF88" s="64">
        <v>0</v>
      </c>
      <c r="AG88" s="65">
        <f t="shared" si="52"/>
        <v>0</v>
      </c>
      <c r="AH88" s="64">
        <v>0</v>
      </c>
      <c r="AI88" s="65">
        <f t="shared" si="53"/>
        <v>0</v>
      </c>
      <c r="AJ88" s="64"/>
      <c r="AK88" s="65">
        <f t="shared" si="54"/>
        <v>0</v>
      </c>
      <c r="AL88" s="64"/>
      <c r="AM88" s="65">
        <f t="shared" si="55"/>
        <v>0</v>
      </c>
      <c r="AN88" s="64"/>
      <c r="AO88" s="65">
        <f t="shared" si="56"/>
        <v>0</v>
      </c>
      <c r="AP88" s="66">
        <f t="shared" si="57"/>
        <v>29</v>
      </c>
      <c r="AQ88" s="66">
        <f t="shared" si="58"/>
        <v>8</v>
      </c>
      <c r="AR88" s="56">
        <v>0</v>
      </c>
      <c r="AS88" s="56"/>
      <c r="AT88" s="56">
        <v>2</v>
      </c>
      <c r="AU88" s="67">
        <f t="shared" si="59"/>
        <v>2</v>
      </c>
      <c r="AV88" s="68">
        <f t="shared" si="60"/>
        <v>0</v>
      </c>
      <c r="AW88" s="68">
        <f t="shared" si="61"/>
        <v>0</v>
      </c>
      <c r="AX88" s="14">
        <v>4</v>
      </c>
      <c r="AY88" s="67">
        <f t="shared" si="62"/>
        <v>4</v>
      </c>
      <c r="AZ88" s="69">
        <f t="shared" si="63"/>
        <v>0</v>
      </c>
      <c r="BA88" s="69">
        <f t="shared" si="64"/>
        <v>0</v>
      </c>
      <c r="BB88" s="69">
        <f t="shared" si="65"/>
        <v>-2</v>
      </c>
      <c r="BC88" s="67">
        <f t="shared" si="66"/>
        <v>-2</v>
      </c>
      <c r="BD88" s="70">
        <f t="shared" si="67"/>
        <v>-50</v>
      </c>
      <c r="BE88" s="70">
        <f t="shared" si="68"/>
        <v>-50</v>
      </c>
      <c r="BF88" s="71"/>
      <c r="BG88" s="71"/>
      <c r="BH88" s="71">
        <v>2</v>
      </c>
      <c r="BI88" s="54">
        <f t="shared" si="69"/>
        <v>2</v>
      </c>
      <c r="BJ88" s="18">
        <f t="shared" si="70"/>
        <v>0</v>
      </c>
      <c r="BK88" s="18">
        <v>1</v>
      </c>
      <c r="BL88" s="18">
        <f t="shared" si="71"/>
        <v>1</v>
      </c>
      <c r="BM88" s="18">
        <f t="shared" si="72"/>
        <v>-3</v>
      </c>
      <c r="BN88" s="18">
        <f t="shared" si="73"/>
        <v>-75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>
        <v>1</v>
      </c>
      <c r="CV88" s="56">
        <f>BC88+CU88</f>
        <v>-1</v>
      </c>
      <c r="CW88" s="173">
        <f t="shared" si="74"/>
        <v>-25</v>
      </c>
      <c r="CX88" s="60"/>
      <c r="CY88" s="60"/>
      <c r="CZ88" s="60"/>
      <c r="DA88" s="60"/>
      <c r="DB88" s="60"/>
      <c r="DC88" s="75">
        <v>1</v>
      </c>
      <c r="DD88" s="60"/>
      <c r="DE88" s="75"/>
      <c r="DF88" s="60"/>
      <c r="DG88" s="60"/>
      <c r="DH88" s="60"/>
      <c r="DI88" s="60"/>
      <c r="DJ88" s="3"/>
      <c r="DK88" s="3">
        <v>1</v>
      </c>
      <c r="DL88" s="3"/>
      <c r="DM88" s="3">
        <v>2</v>
      </c>
      <c r="DN88" s="3">
        <v>3</v>
      </c>
      <c r="DO88" s="3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3"/>
      <c r="FE88" s="3"/>
    </row>
    <row r="89" spans="1:161" s="240" customFormat="1">
      <c r="A89" s="56">
        <v>123</v>
      </c>
      <c r="B89" s="58">
        <v>80030196</v>
      </c>
      <c r="C89" s="59" t="s">
        <v>312</v>
      </c>
      <c r="D89" s="75" t="s">
        <v>308</v>
      </c>
      <c r="E89" s="60" t="s">
        <v>284</v>
      </c>
      <c r="F89" s="60" t="s">
        <v>106</v>
      </c>
      <c r="G89" s="60" t="s">
        <v>107</v>
      </c>
      <c r="H89" s="60" t="s">
        <v>108</v>
      </c>
      <c r="I89" s="56">
        <v>45</v>
      </c>
      <c r="J89" s="56" t="s">
        <v>116</v>
      </c>
      <c r="K89" s="56" t="s">
        <v>110</v>
      </c>
      <c r="L89" s="61">
        <v>0</v>
      </c>
      <c r="M89" s="62">
        <f t="shared" si="42"/>
        <v>0</v>
      </c>
      <c r="N89" s="61">
        <v>3</v>
      </c>
      <c r="O89" s="62">
        <f t="shared" si="43"/>
        <v>1</v>
      </c>
      <c r="P89" s="61">
        <v>4</v>
      </c>
      <c r="Q89" s="62">
        <f t="shared" si="44"/>
        <v>1</v>
      </c>
      <c r="R89" s="61">
        <v>2</v>
      </c>
      <c r="S89" s="63">
        <f t="shared" si="45"/>
        <v>1</v>
      </c>
      <c r="T89" s="61">
        <v>1</v>
      </c>
      <c r="U89" s="63">
        <f t="shared" si="46"/>
        <v>1</v>
      </c>
      <c r="V89" s="61">
        <v>3</v>
      </c>
      <c r="W89" s="63">
        <f t="shared" si="47"/>
        <v>1</v>
      </c>
      <c r="X89" s="61">
        <v>5</v>
      </c>
      <c r="Y89" s="63">
        <f t="shared" si="48"/>
        <v>1</v>
      </c>
      <c r="Z89" s="61">
        <v>4</v>
      </c>
      <c r="AA89" s="63">
        <f t="shared" si="49"/>
        <v>1</v>
      </c>
      <c r="AB89" s="61">
        <v>5</v>
      </c>
      <c r="AC89" s="63">
        <f t="shared" si="50"/>
        <v>1</v>
      </c>
      <c r="AD89" s="64">
        <v>0</v>
      </c>
      <c r="AE89" s="65">
        <f t="shared" si="51"/>
        <v>0</v>
      </c>
      <c r="AF89" s="64">
        <v>0</v>
      </c>
      <c r="AG89" s="65">
        <f t="shared" si="52"/>
        <v>0</v>
      </c>
      <c r="AH89" s="64">
        <v>0</v>
      </c>
      <c r="AI89" s="65">
        <f t="shared" si="53"/>
        <v>0</v>
      </c>
      <c r="AJ89" s="64"/>
      <c r="AK89" s="65">
        <f t="shared" si="54"/>
        <v>0</v>
      </c>
      <c r="AL89" s="64"/>
      <c r="AM89" s="65">
        <f t="shared" si="55"/>
        <v>0</v>
      </c>
      <c r="AN89" s="64"/>
      <c r="AO89" s="65">
        <f t="shared" si="56"/>
        <v>0</v>
      </c>
      <c r="AP89" s="66">
        <f t="shared" si="57"/>
        <v>27</v>
      </c>
      <c r="AQ89" s="66">
        <f t="shared" si="58"/>
        <v>8</v>
      </c>
      <c r="AR89" s="56">
        <v>1</v>
      </c>
      <c r="AS89" s="56"/>
      <c r="AT89" s="56">
        <v>2</v>
      </c>
      <c r="AU89" s="67">
        <f t="shared" si="59"/>
        <v>3</v>
      </c>
      <c r="AV89" s="68">
        <f t="shared" si="60"/>
        <v>0</v>
      </c>
      <c r="AW89" s="68">
        <f t="shared" si="61"/>
        <v>0</v>
      </c>
      <c r="AX89" s="14">
        <v>4</v>
      </c>
      <c r="AY89" s="67">
        <f t="shared" si="62"/>
        <v>4</v>
      </c>
      <c r="AZ89" s="69">
        <f t="shared" si="63"/>
        <v>1</v>
      </c>
      <c r="BA89" s="69">
        <f t="shared" si="64"/>
        <v>0</v>
      </c>
      <c r="BB89" s="69">
        <f t="shared" si="65"/>
        <v>-2</v>
      </c>
      <c r="BC89" s="67">
        <f t="shared" si="66"/>
        <v>-1</v>
      </c>
      <c r="BD89" s="70">
        <f t="shared" si="67"/>
        <v>-25</v>
      </c>
      <c r="BE89" s="70">
        <f t="shared" si="68"/>
        <v>-50</v>
      </c>
      <c r="BF89" s="71"/>
      <c r="BG89" s="71"/>
      <c r="BH89" s="71"/>
      <c r="BI89" s="54">
        <f t="shared" si="69"/>
        <v>0</v>
      </c>
      <c r="BJ89" s="18">
        <f t="shared" si="70"/>
        <v>3</v>
      </c>
      <c r="BK89" s="18"/>
      <c r="BL89" s="18">
        <f t="shared" si="71"/>
        <v>3</v>
      </c>
      <c r="BM89" s="18">
        <f t="shared" si="72"/>
        <v>-1</v>
      </c>
      <c r="BN89" s="18">
        <f t="shared" si="73"/>
        <v>-25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ref="CV89:CV99" si="75">BC89+BQ89</f>
        <v>-1</v>
      </c>
      <c r="CW89" s="173">
        <f t="shared" si="74"/>
        <v>-25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J89" s="3"/>
      <c r="DK89" s="3">
        <v>1</v>
      </c>
      <c r="DL89" s="3"/>
      <c r="DM89" s="3">
        <v>2</v>
      </c>
      <c r="DN89" s="3">
        <v>3</v>
      </c>
      <c r="DO89" s="3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3"/>
      <c r="FE89" s="3"/>
    </row>
    <row r="90" spans="1:161" s="240" customFormat="1">
      <c r="A90" s="56">
        <v>107</v>
      </c>
      <c r="B90" s="58">
        <v>80030010</v>
      </c>
      <c r="C90" s="59" t="s">
        <v>122</v>
      </c>
      <c r="D90" s="75" t="s">
        <v>120</v>
      </c>
      <c r="E90" s="60" t="s">
        <v>105</v>
      </c>
      <c r="F90" s="60" t="s">
        <v>106</v>
      </c>
      <c r="G90" s="60" t="s">
        <v>107</v>
      </c>
      <c r="H90" s="60" t="s">
        <v>108</v>
      </c>
      <c r="I90" s="56">
        <v>14</v>
      </c>
      <c r="J90" s="56" t="s">
        <v>116</v>
      </c>
      <c r="K90" s="56" t="s">
        <v>110</v>
      </c>
      <c r="L90" s="61">
        <v>0</v>
      </c>
      <c r="M90" s="62">
        <f t="shared" si="42"/>
        <v>0</v>
      </c>
      <c r="N90" s="61">
        <v>2</v>
      </c>
      <c r="O90" s="62">
        <f t="shared" si="43"/>
        <v>1</v>
      </c>
      <c r="P90" s="61">
        <v>4</v>
      </c>
      <c r="Q90" s="62">
        <f t="shared" si="44"/>
        <v>1</v>
      </c>
      <c r="R90" s="61">
        <v>1</v>
      </c>
      <c r="S90" s="63">
        <f t="shared" si="45"/>
        <v>1</v>
      </c>
      <c r="T90" s="61">
        <v>4</v>
      </c>
      <c r="U90" s="63">
        <f t="shared" si="46"/>
        <v>1</v>
      </c>
      <c r="V90" s="61">
        <v>4</v>
      </c>
      <c r="W90" s="63">
        <f t="shared" si="47"/>
        <v>1</v>
      </c>
      <c r="X90" s="61">
        <v>2</v>
      </c>
      <c r="Y90" s="63">
        <f t="shared" si="48"/>
        <v>1</v>
      </c>
      <c r="Z90" s="61">
        <v>3</v>
      </c>
      <c r="AA90" s="63">
        <f t="shared" si="49"/>
        <v>1</v>
      </c>
      <c r="AB90" s="61">
        <v>4</v>
      </c>
      <c r="AC90" s="63">
        <f t="shared" si="50"/>
        <v>1</v>
      </c>
      <c r="AD90" s="64">
        <v>0</v>
      </c>
      <c r="AE90" s="65">
        <f t="shared" si="51"/>
        <v>0</v>
      </c>
      <c r="AF90" s="64">
        <v>0</v>
      </c>
      <c r="AG90" s="65">
        <f t="shared" si="52"/>
        <v>0</v>
      </c>
      <c r="AH90" s="64">
        <v>0</v>
      </c>
      <c r="AI90" s="65">
        <f t="shared" si="53"/>
        <v>0</v>
      </c>
      <c r="AJ90" s="64"/>
      <c r="AK90" s="65">
        <f t="shared" si="54"/>
        <v>0</v>
      </c>
      <c r="AL90" s="64"/>
      <c r="AM90" s="65">
        <f t="shared" si="55"/>
        <v>0</v>
      </c>
      <c r="AN90" s="64"/>
      <c r="AO90" s="65">
        <f t="shared" si="56"/>
        <v>0</v>
      </c>
      <c r="AP90" s="66">
        <f t="shared" si="57"/>
        <v>24</v>
      </c>
      <c r="AQ90" s="66">
        <f t="shared" si="58"/>
        <v>8</v>
      </c>
      <c r="AR90" s="56">
        <v>1</v>
      </c>
      <c r="AS90" s="56"/>
      <c r="AT90" s="56">
        <v>2</v>
      </c>
      <c r="AU90" s="67">
        <f t="shared" si="59"/>
        <v>3</v>
      </c>
      <c r="AV90" s="68">
        <f t="shared" si="60"/>
        <v>0</v>
      </c>
      <c r="AW90" s="68">
        <f t="shared" si="61"/>
        <v>0</v>
      </c>
      <c r="AX90" s="14">
        <v>4</v>
      </c>
      <c r="AY90" s="67">
        <f t="shared" si="62"/>
        <v>4</v>
      </c>
      <c r="AZ90" s="69">
        <f t="shared" si="63"/>
        <v>1</v>
      </c>
      <c r="BA90" s="69">
        <f t="shared" si="64"/>
        <v>0</v>
      </c>
      <c r="BB90" s="69">
        <f t="shared" si="65"/>
        <v>-2</v>
      </c>
      <c r="BC90" s="67">
        <f t="shared" si="66"/>
        <v>-1</v>
      </c>
      <c r="BD90" s="70">
        <f t="shared" si="67"/>
        <v>-25</v>
      </c>
      <c r="BE90" s="70">
        <f t="shared" si="68"/>
        <v>-50</v>
      </c>
      <c r="BF90" s="71"/>
      <c r="BG90" s="71"/>
      <c r="BH90" s="71"/>
      <c r="BI90" s="54">
        <f t="shared" si="69"/>
        <v>0</v>
      </c>
      <c r="BJ90" s="18">
        <f t="shared" si="70"/>
        <v>3</v>
      </c>
      <c r="BK90" s="18"/>
      <c r="BL90" s="18">
        <f t="shared" si="71"/>
        <v>3</v>
      </c>
      <c r="BM90" s="18">
        <f t="shared" si="72"/>
        <v>-1</v>
      </c>
      <c r="BN90" s="18">
        <f t="shared" si="73"/>
        <v>-25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75"/>
        <v>-1</v>
      </c>
      <c r="CW90" s="173">
        <f t="shared" si="74"/>
        <v>-25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J90" s="3"/>
      <c r="DK90" s="3">
        <v>1</v>
      </c>
      <c r="DL90" s="3"/>
      <c r="DM90" s="3">
        <v>2</v>
      </c>
      <c r="DN90" s="3">
        <v>3</v>
      </c>
      <c r="DO90" s="3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3"/>
      <c r="FE90" s="3"/>
    </row>
    <row r="91" spans="1:161" s="240" customFormat="1">
      <c r="A91" s="56">
        <v>108</v>
      </c>
      <c r="B91" s="58">
        <v>80030020</v>
      </c>
      <c r="C91" s="59" t="s">
        <v>132</v>
      </c>
      <c r="D91" s="75" t="s">
        <v>133</v>
      </c>
      <c r="E91" s="60" t="s">
        <v>105</v>
      </c>
      <c r="F91" s="60" t="s">
        <v>106</v>
      </c>
      <c r="G91" s="60" t="s">
        <v>107</v>
      </c>
      <c r="H91" s="60" t="s">
        <v>108</v>
      </c>
      <c r="I91" s="56">
        <v>12</v>
      </c>
      <c r="J91" s="56" t="s">
        <v>116</v>
      </c>
      <c r="K91" s="56" t="s">
        <v>110</v>
      </c>
      <c r="L91" s="61">
        <v>0</v>
      </c>
      <c r="M91" s="62">
        <f t="shared" si="42"/>
        <v>0</v>
      </c>
      <c r="N91" s="61">
        <v>3</v>
      </c>
      <c r="O91" s="62">
        <f t="shared" si="43"/>
        <v>1</v>
      </c>
      <c r="P91" s="61">
        <v>2</v>
      </c>
      <c r="Q91" s="62">
        <f t="shared" si="44"/>
        <v>1</v>
      </c>
      <c r="R91" s="61">
        <v>4</v>
      </c>
      <c r="S91" s="63">
        <f t="shared" si="45"/>
        <v>1</v>
      </c>
      <c r="T91" s="61">
        <v>5</v>
      </c>
      <c r="U91" s="63">
        <f t="shared" si="46"/>
        <v>1</v>
      </c>
      <c r="V91" s="61">
        <v>0</v>
      </c>
      <c r="W91" s="63">
        <f t="shared" si="47"/>
        <v>0</v>
      </c>
      <c r="X91" s="61">
        <v>2</v>
      </c>
      <c r="Y91" s="63">
        <f t="shared" si="48"/>
        <v>1</v>
      </c>
      <c r="Z91" s="61">
        <v>2</v>
      </c>
      <c r="AA91" s="63">
        <f t="shared" si="49"/>
        <v>1</v>
      </c>
      <c r="AB91" s="61">
        <v>4</v>
      </c>
      <c r="AC91" s="63">
        <f t="shared" si="50"/>
        <v>1</v>
      </c>
      <c r="AD91" s="64">
        <v>0</v>
      </c>
      <c r="AE91" s="65">
        <f t="shared" si="51"/>
        <v>0</v>
      </c>
      <c r="AF91" s="64">
        <v>0</v>
      </c>
      <c r="AG91" s="65">
        <f t="shared" si="52"/>
        <v>0</v>
      </c>
      <c r="AH91" s="64">
        <v>0</v>
      </c>
      <c r="AI91" s="65">
        <f t="shared" si="53"/>
        <v>0</v>
      </c>
      <c r="AJ91" s="64"/>
      <c r="AK91" s="65">
        <f t="shared" si="54"/>
        <v>0</v>
      </c>
      <c r="AL91" s="64"/>
      <c r="AM91" s="65">
        <f t="shared" si="55"/>
        <v>0</v>
      </c>
      <c r="AN91" s="64"/>
      <c r="AO91" s="65">
        <f t="shared" si="56"/>
        <v>0</v>
      </c>
      <c r="AP91" s="66">
        <f t="shared" si="57"/>
        <v>22</v>
      </c>
      <c r="AQ91" s="66">
        <f t="shared" si="58"/>
        <v>7</v>
      </c>
      <c r="AR91" s="56">
        <v>1</v>
      </c>
      <c r="AS91" s="56"/>
      <c r="AT91" s="56">
        <v>2</v>
      </c>
      <c r="AU91" s="67">
        <f t="shared" si="59"/>
        <v>3</v>
      </c>
      <c r="AV91" s="68">
        <f t="shared" si="60"/>
        <v>0</v>
      </c>
      <c r="AW91" s="68">
        <f t="shared" si="61"/>
        <v>0</v>
      </c>
      <c r="AX91" s="14">
        <v>4</v>
      </c>
      <c r="AY91" s="67">
        <f t="shared" si="62"/>
        <v>4</v>
      </c>
      <c r="AZ91" s="69">
        <f t="shared" si="63"/>
        <v>1</v>
      </c>
      <c r="BA91" s="69">
        <f t="shared" si="64"/>
        <v>0</v>
      </c>
      <c r="BB91" s="69">
        <f t="shared" si="65"/>
        <v>-2</v>
      </c>
      <c r="BC91" s="67">
        <f t="shared" si="66"/>
        <v>-1</v>
      </c>
      <c r="BD91" s="70">
        <f t="shared" si="67"/>
        <v>-25</v>
      </c>
      <c r="BE91" s="70">
        <f t="shared" si="68"/>
        <v>-50</v>
      </c>
      <c r="BF91" s="71"/>
      <c r="BG91" s="71"/>
      <c r="BH91" s="71"/>
      <c r="BI91" s="54">
        <f t="shared" si="69"/>
        <v>0</v>
      </c>
      <c r="BJ91" s="18">
        <f t="shared" si="70"/>
        <v>3</v>
      </c>
      <c r="BK91" s="18"/>
      <c r="BL91" s="18">
        <f t="shared" si="71"/>
        <v>3</v>
      </c>
      <c r="BM91" s="18">
        <f t="shared" si="72"/>
        <v>-1</v>
      </c>
      <c r="BN91" s="18">
        <f t="shared" si="73"/>
        <v>-25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75"/>
        <v>-1</v>
      </c>
      <c r="CW91" s="173">
        <f t="shared" si="74"/>
        <v>-25</v>
      </c>
      <c r="CX91" s="60"/>
      <c r="CY91" s="60"/>
      <c r="CZ91" s="60"/>
      <c r="DA91" s="60"/>
      <c r="DB91" s="60"/>
      <c r="DC91" s="75"/>
      <c r="DD91" s="60"/>
      <c r="DE91" s="75"/>
      <c r="DF91" s="60"/>
      <c r="DG91" s="60"/>
      <c r="DH91" s="60"/>
      <c r="DI91" s="60"/>
      <c r="DJ91" s="3"/>
      <c r="DK91" s="3">
        <v>1</v>
      </c>
      <c r="DL91" s="3"/>
      <c r="DM91" s="3">
        <v>2</v>
      </c>
      <c r="DN91" s="3">
        <v>3</v>
      </c>
      <c r="DO91" s="3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3"/>
      <c r="FE91" s="3"/>
    </row>
    <row r="92" spans="1:161" s="240" customFormat="1">
      <c r="A92" s="56">
        <v>114</v>
      </c>
      <c r="B92" s="58">
        <v>80030104</v>
      </c>
      <c r="C92" s="59" t="s">
        <v>225</v>
      </c>
      <c r="D92" s="75" t="s">
        <v>223</v>
      </c>
      <c r="E92" s="60" t="s">
        <v>214</v>
      </c>
      <c r="F92" s="60" t="s">
        <v>106</v>
      </c>
      <c r="G92" s="60" t="s">
        <v>107</v>
      </c>
      <c r="H92" s="60" t="s">
        <v>108</v>
      </c>
      <c r="I92" s="56">
        <v>30</v>
      </c>
      <c r="J92" s="56" t="s">
        <v>116</v>
      </c>
      <c r="K92" s="56" t="s">
        <v>110</v>
      </c>
      <c r="L92" s="61">
        <v>0</v>
      </c>
      <c r="M92" s="62">
        <f t="shared" si="42"/>
        <v>0</v>
      </c>
      <c r="N92" s="61">
        <v>1</v>
      </c>
      <c r="O92" s="62">
        <f t="shared" si="43"/>
        <v>1</v>
      </c>
      <c r="P92" s="61">
        <v>2</v>
      </c>
      <c r="Q92" s="62">
        <f t="shared" si="44"/>
        <v>1</v>
      </c>
      <c r="R92" s="61">
        <v>3</v>
      </c>
      <c r="S92" s="63">
        <f t="shared" si="45"/>
        <v>1</v>
      </c>
      <c r="T92" s="61">
        <v>1</v>
      </c>
      <c r="U92" s="63">
        <f t="shared" si="46"/>
        <v>1</v>
      </c>
      <c r="V92" s="61">
        <v>4</v>
      </c>
      <c r="W92" s="63">
        <f t="shared" si="47"/>
        <v>1</v>
      </c>
      <c r="X92" s="61">
        <v>1</v>
      </c>
      <c r="Y92" s="63">
        <f t="shared" si="48"/>
        <v>1</v>
      </c>
      <c r="Z92" s="61">
        <v>2</v>
      </c>
      <c r="AA92" s="63">
        <f t="shared" si="49"/>
        <v>1</v>
      </c>
      <c r="AB92" s="61">
        <v>4</v>
      </c>
      <c r="AC92" s="63">
        <f t="shared" si="50"/>
        <v>1</v>
      </c>
      <c r="AD92" s="64">
        <v>0</v>
      </c>
      <c r="AE92" s="65">
        <f t="shared" si="51"/>
        <v>0</v>
      </c>
      <c r="AF92" s="64">
        <v>0</v>
      </c>
      <c r="AG92" s="65">
        <f t="shared" si="52"/>
        <v>0</v>
      </c>
      <c r="AH92" s="64">
        <v>0</v>
      </c>
      <c r="AI92" s="65">
        <f t="shared" si="53"/>
        <v>0</v>
      </c>
      <c r="AJ92" s="64"/>
      <c r="AK92" s="65">
        <f t="shared" si="54"/>
        <v>0</v>
      </c>
      <c r="AL92" s="64"/>
      <c r="AM92" s="65">
        <f t="shared" si="55"/>
        <v>0</v>
      </c>
      <c r="AN92" s="64"/>
      <c r="AO92" s="65">
        <f t="shared" si="56"/>
        <v>0</v>
      </c>
      <c r="AP92" s="66">
        <f t="shared" si="57"/>
        <v>18</v>
      </c>
      <c r="AQ92" s="66">
        <f t="shared" si="58"/>
        <v>8</v>
      </c>
      <c r="AR92" s="56">
        <v>1</v>
      </c>
      <c r="AS92" s="56"/>
      <c r="AT92" s="56">
        <v>2</v>
      </c>
      <c r="AU92" s="67">
        <f t="shared" si="59"/>
        <v>3</v>
      </c>
      <c r="AV92" s="68">
        <f t="shared" si="60"/>
        <v>0</v>
      </c>
      <c r="AW92" s="68">
        <f t="shared" si="61"/>
        <v>0</v>
      </c>
      <c r="AX92" s="14">
        <v>4</v>
      </c>
      <c r="AY92" s="67">
        <f t="shared" si="62"/>
        <v>4</v>
      </c>
      <c r="AZ92" s="69">
        <f t="shared" si="63"/>
        <v>1</v>
      </c>
      <c r="BA92" s="69">
        <f t="shared" si="64"/>
        <v>0</v>
      </c>
      <c r="BB92" s="69">
        <f t="shared" si="65"/>
        <v>-2</v>
      </c>
      <c r="BC92" s="67">
        <f t="shared" si="66"/>
        <v>-1</v>
      </c>
      <c r="BD92" s="70">
        <f t="shared" si="67"/>
        <v>-25</v>
      </c>
      <c r="BE92" s="70">
        <f t="shared" si="68"/>
        <v>-50</v>
      </c>
      <c r="BF92" s="71"/>
      <c r="BG92" s="71"/>
      <c r="BH92" s="71"/>
      <c r="BI92" s="54">
        <f t="shared" si="69"/>
        <v>0</v>
      </c>
      <c r="BJ92" s="18">
        <f t="shared" si="70"/>
        <v>3</v>
      </c>
      <c r="BK92" s="18"/>
      <c r="BL92" s="18">
        <f t="shared" si="71"/>
        <v>3</v>
      </c>
      <c r="BM92" s="18">
        <f t="shared" si="72"/>
        <v>-1</v>
      </c>
      <c r="BN92" s="18">
        <f t="shared" si="73"/>
        <v>-25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 t="shared" si="75"/>
        <v>-1</v>
      </c>
      <c r="CW92" s="173">
        <f t="shared" si="74"/>
        <v>-25</v>
      </c>
      <c r="CX92" s="60"/>
      <c r="CY92" s="60"/>
      <c r="CZ92" s="60"/>
      <c r="DA92" s="60"/>
      <c r="DB92" s="60"/>
      <c r="DC92" s="75"/>
      <c r="DD92" s="60"/>
      <c r="DE92" s="75"/>
      <c r="DF92" s="60"/>
      <c r="DG92" s="60"/>
      <c r="DH92" s="60"/>
      <c r="DI92" s="60"/>
      <c r="DJ92" s="3"/>
      <c r="DK92" s="3">
        <v>1</v>
      </c>
      <c r="DL92" s="3"/>
      <c r="DM92" s="3">
        <v>2</v>
      </c>
      <c r="DN92" s="3">
        <v>3</v>
      </c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</row>
    <row r="93" spans="1:161" s="240" customFormat="1">
      <c r="A93" s="56">
        <v>121</v>
      </c>
      <c r="B93" s="58">
        <v>80030171</v>
      </c>
      <c r="C93" s="59" t="s">
        <v>292</v>
      </c>
      <c r="D93" s="75" t="s">
        <v>284</v>
      </c>
      <c r="E93" s="60" t="s">
        <v>284</v>
      </c>
      <c r="F93" s="60" t="s">
        <v>106</v>
      </c>
      <c r="G93" s="60" t="s">
        <v>107</v>
      </c>
      <c r="H93" s="60" t="s">
        <v>108</v>
      </c>
      <c r="I93" s="56">
        <v>46</v>
      </c>
      <c r="J93" s="56" t="s">
        <v>116</v>
      </c>
      <c r="K93" s="56" t="s">
        <v>110</v>
      </c>
      <c r="L93" s="61">
        <v>0</v>
      </c>
      <c r="M93" s="62">
        <f t="shared" si="42"/>
        <v>0</v>
      </c>
      <c r="N93" s="61">
        <v>0</v>
      </c>
      <c r="O93" s="62">
        <f t="shared" si="43"/>
        <v>0</v>
      </c>
      <c r="P93" s="61">
        <v>0</v>
      </c>
      <c r="Q93" s="62">
        <f t="shared" si="44"/>
        <v>0</v>
      </c>
      <c r="R93" s="61">
        <v>1</v>
      </c>
      <c r="S93" s="63">
        <f t="shared" si="45"/>
        <v>1</v>
      </c>
      <c r="T93" s="61">
        <v>0</v>
      </c>
      <c r="U93" s="63">
        <f t="shared" si="46"/>
        <v>0</v>
      </c>
      <c r="V93" s="61">
        <v>5</v>
      </c>
      <c r="W93" s="63">
        <f t="shared" si="47"/>
        <v>1</v>
      </c>
      <c r="X93" s="61">
        <v>3</v>
      </c>
      <c r="Y93" s="63">
        <f t="shared" si="48"/>
        <v>1</v>
      </c>
      <c r="Z93" s="61">
        <v>2</v>
      </c>
      <c r="AA93" s="63">
        <f t="shared" si="49"/>
        <v>1</v>
      </c>
      <c r="AB93" s="61">
        <v>2</v>
      </c>
      <c r="AC93" s="63">
        <f t="shared" si="50"/>
        <v>1</v>
      </c>
      <c r="AD93" s="64">
        <v>0</v>
      </c>
      <c r="AE93" s="65">
        <f t="shared" si="51"/>
        <v>0</v>
      </c>
      <c r="AF93" s="64">
        <v>0</v>
      </c>
      <c r="AG93" s="65">
        <f t="shared" si="52"/>
        <v>0</v>
      </c>
      <c r="AH93" s="64">
        <v>0</v>
      </c>
      <c r="AI93" s="65">
        <f t="shared" si="53"/>
        <v>0</v>
      </c>
      <c r="AJ93" s="64"/>
      <c r="AK93" s="65">
        <f t="shared" si="54"/>
        <v>0</v>
      </c>
      <c r="AL93" s="64"/>
      <c r="AM93" s="65">
        <f t="shared" si="55"/>
        <v>0</v>
      </c>
      <c r="AN93" s="64"/>
      <c r="AO93" s="65">
        <f t="shared" si="56"/>
        <v>0</v>
      </c>
      <c r="AP93" s="66">
        <f t="shared" si="57"/>
        <v>13</v>
      </c>
      <c r="AQ93" s="66">
        <f t="shared" si="58"/>
        <v>5</v>
      </c>
      <c r="AR93" s="56">
        <v>1</v>
      </c>
      <c r="AS93" s="56"/>
      <c r="AT93" s="56">
        <v>2</v>
      </c>
      <c r="AU93" s="67">
        <f t="shared" si="59"/>
        <v>3</v>
      </c>
      <c r="AV93" s="68">
        <f t="shared" si="60"/>
        <v>0</v>
      </c>
      <c r="AW93" s="68">
        <f t="shared" si="61"/>
        <v>0</v>
      </c>
      <c r="AX93" s="14">
        <v>4</v>
      </c>
      <c r="AY93" s="67">
        <f t="shared" si="62"/>
        <v>4</v>
      </c>
      <c r="AZ93" s="69">
        <f t="shared" si="63"/>
        <v>1</v>
      </c>
      <c r="BA93" s="69">
        <f t="shared" si="64"/>
        <v>0</v>
      </c>
      <c r="BB93" s="69">
        <f t="shared" si="65"/>
        <v>-2</v>
      </c>
      <c r="BC93" s="67">
        <f t="shared" si="66"/>
        <v>-1</v>
      </c>
      <c r="BD93" s="70">
        <f t="shared" si="67"/>
        <v>-25</v>
      </c>
      <c r="BE93" s="70">
        <f t="shared" si="68"/>
        <v>-50</v>
      </c>
      <c r="BF93" s="71"/>
      <c r="BG93" s="71"/>
      <c r="BH93" s="71"/>
      <c r="BI93" s="54">
        <f t="shared" si="69"/>
        <v>0</v>
      </c>
      <c r="BJ93" s="18">
        <f t="shared" si="70"/>
        <v>3</v>
      </c>
      <c r="BK93" s="18"/>
      <c r="BL93" s="18">
        <f t="shared" si="71"/>
        <v>3</v>
      </c>
      <c r="BM93" s="18">
        <f t="shared" si="72"/>
        <v>-1</v>
      </c>
      <c r="BN93" s="18">
        <f t="shared" si="73"/>
        <v>-25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/>
      <c r="CV93" s="56">
        <f t="shared" si="75"/>
        <v>-1</v>
      </c>
      <c r="CW93" s="173">
        <f t="shared" si="74"/>
        <v>-25</v>
      </c>
      <c r="CX93" s="60"/>
      <c r="CY93" s="60"/>
      <c r="CZ93" s="60"/>
      <c r="DA93" s="60"/>
      <c r="DB93" s="60"/>
      <c r="DC93" s="75">
        <v>1</v>
      </c>
      <c r="DD93" s="60"/>
      <c r="DE93" s="75"/>
      <c r="DF93" s="60"/>
      <c r="DG93" s="60"/>
      <c r="DH93" s="60"/>
      <c r="DI93" s="60"/>
      <c r="DJ93" s="3"/>
      <c r="DK93" s="3">
        <v>1</v>
      </c>
      <c r="DL93" s="3"/>
      <c r="DM93" s="3">
        <v>2</v>
      </c>
      <c r="DN93" s="3">
        <v>3</v>
      </c>
      <c r="DO93" s="3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3"/>
      <c r="FE93" s="3"/>
    </row>
    <row r="94" spans="1:161" s="3" customFormat="1">
      <c r="A94" s="56">
        <v>109</v>
      </c>
      <c r="B94" s="58">
        <v>80030025</v>
      </c>
      <c r="C94" s="59" t="s">
        <v>138</v>
      </c>
      <c r="D94" s="75" t="s">
        <v>135</v>
      </c>
      <c r="E94" s="60" t="s">
        <v>105</v>
      </c>
      <c r="F94" s="60" t="s">
        <v>106</v>
      </c>
      <c r="G94" s="60" t="s">
        <v>107</v>
      </c>
      <c r="H94" s="60" t="s">
        <v>108</v>
      </c>
      <c r="I94" s="56">
        <v>10</v>
      </c>
      <c r="J94" s="56" t="s">
        <v>116</v>
      </c>
      <c r="K94" s="56" t="s">
        <v>110</v>
      </c>
      <c r="L94" s="61">
        <v>0</v>
      </c>
      <c r="M94" s="62">
        <f t="shared" si="42"/>
        <v>0</v>
      </c>
      <c r="N94" s="61">
        <v>0</v>
      </c>
      <c r="O94" s="62">
        <f t="shared" si="43"/>
        <v>0</v>
      </c>
      <c r="P94" s="61">
        <v>2</v>
      </c>
      <c r="Q94" s="62">
        <f t="shared" si="44"/>
        <v>1</v>
      </c>
      <c r="R94" s="61">
        <v>2</v>
      </c>
      <c r="S94" s="63">
        <f t="shared" si="45"/>
        <v>1</v>
      </c>
      <c r="T94" s="61">
        <v>4</v>
      </c>
      <c r="U94" s="63">
        <f t="shared" si="46"/>
        <v>1</v>
      </c>
      <c r="V94" s="61">
        <v>0</v>
      </c>
      <c r="W94" s="63">
        <f t="shared" si="47"/>
        <v>0</v>
      </c>
      <c r="X94" s="61">
        <v>2</v>
      </c>
      <c r="Y94" s="63">
        <f t="shared" si="48"/>
        <v>1</v>
      </c>
      <c r="Z94" s="61">
        <v>0</v>
      </c>
      <c r="AA94" s="63">
        <f t="shared" si="49"/>
        <v>0</v>
      </c>
      <c r="AB94" s="61">
        <v>2</v>
      </c>
      <c r="AC94" s="63">
        <f t="shared" si="50"/>
        <v>1</v>
      </c>
      <c r="AD94" s="64">
        <v>0</v>
      </c>
      <c r="AE94" s="65">
        <f t="shared" si="51"/>
        <v>0</v>
      </c>
      <c r="AF94" s="64">
        <v>0</v>
      </c>
      <c r="AG94" s="65">
        <f t="shared" si="52"/>
        <v>0</v>
      </c>
      <c r="AH94" s="64">
        <v>0</v>
      </c>
      <c r="AI94" s="65">
        <f t="shared" si="53"/>
        <v>0</v>
      </c>
      <c r="AJ94" s="64"/>
      <c r="AK94" s="65">
        <f t="shared" si="54"/>
        <v>0</v>
      </c>
      <c r="AL94" s="64"/>
      <c r="AM94" s="65">
        <f t="shared" si="55"/>
        <v>0</v>
      </c>
      <c r="AN94" s="64"/>
      <c r="AO94" s="65">
        <f t="shared" si="56"/>
        <v>0</v>
      </c>
      <c r="AP94" s="66">
        <f t="shared" si="57"/>
        <v>12</v>
      </c>
      <c r="AQ94" s="66">
        <f t="shared" si="58"/>
        <v>5</v>
      </c>
      <c r="AR94" s="56">
        <v>1</v>
      </c>
      <c r="AS94" s="56"/>
      <c r="AT94" s="56">
        <v>2</v>
      </c>
      <c r="AU94" s="67">
        <f t="shared" si="59"/>
        <v>3</v>
      </c>
      <c r="AV94" s="68">
        <f t="shared" si="60"/>
        <v>0</v>
      </c>
      <c r="AW94" s="68">
        <f t="shared" si="61"/>
        <v>0</v>
      </c>
      <c r="AX94" s="14">
        <v>4</v>
      </c>
      <c r="AY94" s="67">
        <f t="shared" si="62"/>
        <v>4</v>
      </c>
      <c r="AZ94" s="69">
        <f t="shared" si="63"/>
        <v>1</v>
      </c>
      <c r="BA94" s="69">
        <f t="shared" si="64"/>
        <v>0</v>
      </c>
      <c r="BB94" s="69">
        <f t="shared" si="65"/>
        <v>-2</v>
      </c>
      <c r="BC94" s="67">
        <f t="shared" si="66"/>
        <v>-1</v>
      </c>
      <c r="BD94" s="70">
        <f t="shared" si="67"/>
        <v>-25</v>
      </c>
      <c r="BE94" s="70">
        <f t="shared" si="68"/>
        <v>-50</v>
      </c>
      <c r="BF94" s="71"/>
      <c r="BG94" s="71"/>
      <c r="BH94" s="71"/>
      <c r="BI94" s="54">
        <f t="shared" si="69"/>
        <v>0</v>
      </c>
      <c r="BJ94" s="18">
        <f t="shared" si="70"/>
        <v>3</v>
      </c>
      <c r="BK94" s="18"/>
      <c r="BL94" s="18">
        <f t="shared" si="71"/>
        <v>3</v>
      </c>
      <c r="BM94" s="18">
        <f t="shared" si="72"/>
        <v>-1</v>
      </c>
      <c r="BN94" s="18">
        <f t="shared" si="73"/>
        <v>-25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 t="shared" si="75"/>
        <v>-1</v>
      </c>
      <c r="CW94" s="173">
        <f t="shared" si="74"/>
        <v>-25</v>
      </c>
      <c r="CX94" s="60"/>
      <c r="CY94" s="60"/>
      <c r="CZ94" s="60"/>
      <c r="DA94" s="60"/>
      <c r="DB94" s="60"/>
      <c r="DC94" s="75"/>
      <c r="DD94" s="60"/>
      <c r="DE94" s="75"/>
      <c r="DF94" s="60"/>
      <c r="DG94" s="60"/>
      <c r="DH94" s="60"/>
      <c r="DI94" s="60"/>
      <c r="DK94" s="3">
        <v>1</v>
      </c>
      <c r="DM94" s="3">
        <v>2</v>
      </c>
      <c r="DN94" s="3">
        <v>3</v>
      </c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</row>
    <row r="95" spans="1:161" s="3" customFormat="1">
      <c r="A95" s="56">
        <v>202</v>
      </c>
      <c r="B95" s="58">
        <v>80030155</v>
      </c>
      <c r="C95" s="59" t="s">
        <v>273</v>
      </c>
      <c r="D95" s="75" t="s">
        <v>246</v>
      </c>
      <c r="E95" s="60" t="s">
        <v>214</v>
      </c>
      <c r="F95" s="60" t="s">
        <v>106</v>
      </c>
      <c r="G95" s="60" t="s">
        <v>107</v>
      </c>
      <c r="H95" s="60" t="s">
        <v>108</v>
      </c>
      <c r="I95" s="56">
        <v>17</v>
      </c>
      <c r="J95" s="56" t="s">
        <v>116</v>
      </c>
      <c r="K95" s="56" t="s">
        <v>110</v>
      </c>
      <c r="L95" s="61">
        <v>0</v>
      </c>
      <c r="M95" s="62">
        <f t="shared" si="42"/>
        <v>0</v>
      </c>
      <c r="N95" s="61">
        <v>0</v>
      </c>
      <c r="O95" s="62">
        <f t="shared" si="43"/>
        <v>0</v>
      </c>
      <c r="P95" s="61">
        <v>0</v>
      </c>
      <c r="Q95" s="62">
        <f t="shared" si="44"/>
        <v>0</v>
      </c>
      <c r="R95" s="61">
        <v>0</v>
      </c>
      <c r="S95" s="63">
        <f t="shared" si="45"/>
        <v>0</v>
      </c>
      <c r="T95" s="61">
        <v>0</v>
      </c>
      <c r="U95" s="63">
        <f t="shared" si="46"/>
        <v>0</v>
      </c>
      <c r="V95" s="61">
        <v>0</v>
      </c>
      <c r="W95" s="63">
        <f t="shared" si="47"/>
        <v>0</v>
      </c>
      <c r="X95" s="61">
        <v>0</v>
      </c>
      <c r="Y95" s="63">
        <f t="shared" si="48"/>
        <v>0</v>
      </c>
      <c r="Z95" s="61">
        <v>3</v>
      </c>
      <c r="AA95" s="63">
        <f t="shared" si="49"/>
        <v>1</v>
      </c>
      <c r="AB95" s="61">
        <v>2</v>
      </c>
      <c r="AC95" s="63">
        <f t="shared" si="50"/>
        <v>1</v>
      </c>
      <c r="AD95" s="64">
        <v>0</v>
      </c>
      <c r="AE95" s="65">
        <f t="shared" si="51"/>
        <v>0</v>
      </c>
      <c r="AF95" s="64">
        <v>0</v>
      </c>
      <c r="AG95" s="65">
        <f t="shared" si="52"/>
        <v>0</v>
      </c>
      <c r="AH95" s="64">
        <v>0</v>
      </c>
      <c r="AI95" s="65">
        <f t="shared" si="53"/>
        <v>0</v>
      </c>
      <c r="AJ95" s="64"/>
      <c r="AK95" s="65">
        <f t="shared" si="54"/>
        <v>0</v>
      </c>
      <c r="AL95" s="64"/>
      <c r="AM95" s="65">
        <f t="shared" si="55"/>
        <v>0</v>
      </c>
      <c r="AN95" s="64"/>
      <c r="AO95" s="65">
        <f t="shared" si="56"/>
        <v>0</v>
      </c>
      <c r="AP95" s="66">
        <f t="shared" si="57"/>
        <v>5</v>
      </c>
      <c r="AQ95" s="66">
        <f t="shared" si="58"/>
        <v>2</v>
      </c>
      <c r="AR95" s="56">
        <v>1</v>
      </c>
      <c r="AS95" s="56"/>
      <c r="AT95" s="56">
        <v>1</v>
      </c>
      <c r="AU95" s="67">
        <f t="shared" si="59"/>
        <v>2</v>
      </c>
      <c r="AV95" s="68">
        <f t="shared" si="60"/>
        <v>0</v>
      </c>
      <c r="AW95" s="68">
        <f t="shared" si="61"/>
        <v>0</v>
      </c>
      <c r="AX95" s="14">
        <v>2</v>
      </c>
      <c r="AY95" s="67">
        <f t="shared" si="62"/>
        <v>2</v>
      </c>
      <c r="AZ95" s="69">
        <f t="shared" si="63"/>
        <v>1</v>
      </c>
      <c r="BA95" s="69">
        <f t="shared" si="64"/>
        <v>0</v>
      </c>
      <c r="BB95" s="69">
        <f t="shared" si="65"/>
        <v>-1</v>
      </c>
      <c r="BC95" s="67">
        <f t="shared" si="66"/>
        <v>0</v>
      </c>
      <c r="BD95" s="70">
        <f t="shared" si="67"/>
        <v>0</v>
      </c>
      <c r="BE95" s="70">
        <f t="shared" si="68"/>
        <v>-50</v>
      </c>
      <c r="BF95" s="71"/>
      <c r="BG95" s="71"/>
      <c r="BH95" s="71">
        <v>1</v>
      </c>
      <c r="BI95" s="54">
        <f t="shared" si="69"/>
        <v>1</v>
      </c>
      <c r="BJ95" s="18">
        <f t="shared" si="70"/>
        <v>1</v>
      </c>
      <c r="BK95" s="18"/>
      <c r="BL95" s="18">
        <f t="shared" si="71"/>
        <v>1</v>
      </c>
      <c r="BM95" s="18">
        <f t="shared" si="72"/>
        <v>-1</v>
      </c>
      <c r="BN95" s="18">
        <f t="shared" si="73"/>
        <v>-50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/>
      <c r="CV95" s="56">
        <f t="shared" si="75"/>
        <v>0</v>
      </c>
      <c r="CW95" s="173">
        <f t="shared" si="74"/>
        <v>0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2</v>
      </c>
      <c r="DN95" s="3">
        <v>3</v>
      </c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</row>
    <row r="96" spans="1:161" s="3" customFormat="1">
      <c r="A96" s="56">
        <v>44</v>
      </c>
      <c r="B96" s="58">
        <v>80030230</v>
      </c>
      <c r="C96" s="59" t="s">
        <v>349</v>
      </c>
      <c r="D96" s="75" t="s">
        <v>350</v>
      </c>
      <c r="E96" s="60" t="s">
        <v>351</v>
      </c>
      <c r="F96" s="60" t="s">
        <v>106</v>
      </c>
      <c r="G96" s="60" t="s">
        <v>107</v>
      </c>
      <c r="H96" s="60" t="s">
        <v>108</v>
      </c>
      <c r="I96" s="56">
        <v>40</v>
      </c>
      <c r="J96" s="56" t="s">
        <v>116</v>
      </c>
      <c r="K96" s="56" t="s">
        <v>113</v>
      </c>
      <c r="L96" s="61">
        <v>0</v>
      </c>
      <c r="M96" s="62">
        <f t="shared" si="42"/>
        <v>0</v>
      </c>
      <c r="N96" s="61">
        <v>3</v>
      </c>
      <c r="O96" s="62">
        <f t="shared" si="43"/>
        <v>1</v>
      </c>
      <c r="P96" s="61">
        <v>9</v>
      </c>
      <c r="Q96" s="62">
        <f t="shared" si="44"/>
        <v>1</v>
      </c>
      <c r="R96" s="61">
        <v>11</v>
      </c>
      <c r="S96" s="63">
        <f t="shared" si="45"/>
        <v>1</v>
      </c>
      <c r="T96" s="61">
        <v>9</v>
      </c>
      <c r="U96" s="63">
        <f t="shared" si="46"/>
        <v>1</v>
      </c>
      <c r="V96" s="61">
        <v>14</v>
      </c>
      <c r="W96" s="63">
        <f t="shared" si="47"/>
        <v>1</v>
      </c>
      <c r="X96" s="61">
        <v>14</v>
      </c>
      <c r="Y96" s="63">
        <f t="shared" si="48"/>
        <v>1</v>
      </c>
      <c r="Z96" s="61">
        <v>16</v>
      </c>
      <c r="AA96" s="63">
        <f t="shared" si="49"/>
        <v>1</v>
      </c>
      <c r="AB96" s="61">
        <v>11</v>
      </c>
      <c r="AC96" s="63">
        <f t="shared" si="50"/>
        <v>1</v>
      </c>
      <c r="AD96" s="64">
        <v>0</v>
      </c>
      <c r="AE96" s="65">
        <f t="shared" si="51"/>
        <v>0</v>
      </c>
      <c r="AF96" s="64">
        <v>0</v>
      </c>
      <c r="AG96" s="65">
        <f t="shared" si="52"/>
        <v>0</v>
      </c>
      <c r="AH96" s="64">
        <v>0</v>
      </c>
      <c r="AI96" s="65">
        <f t="shared" si="53"/>
        <v>0</v>
      </c>
      <c r="AJ96" s="64"/>
      <c r="AK96" s="65">
        <f t="shared" si="54"/>
        <v>0</v>
      </c>
      <c r="AL96" s="64"/>
      <c r="AM96" s="65">
        <f t="shared" si="55"/>
        <v>0</v>
      </c>
      <c r="AN96" s="64"/>
      <c r="AO96" s="65">
        <f t="shared" si="56"/>
        <v>0</v>
      </c>
      <c r="AP96" s="66">
        <f t="shared" si="57"/>
        <v>87</v>
      </c>
      <c r="AQ96" s="66">
        <f t="shared" si="58"/>
        <v>8</v>
      </c>
      <c r="AR96" s="56">
        <v>1</v>
      </c>
      <c r="AS96" s="56"/>
      <c r="AT96" s="56">
        <v>4</v>
      </c>
      <c r="AU96" s="67">
        <f t="shared" si="59"/>
        <v>5</v>
      </c>
      <c r="AV96" s="68">
        <f t="shared" si="60"/>
        <v>1</v>
      </c>
      <c r="AW96" s="68">
        <f t="shared" si="61"/>
        <v>0</v>
      </c>
      <c r="AX96" s="14">
        <f t="shared" ref="AX96:AX137" si="76">IF(AP96&lt;1,0,IF(AND((L96+N96+P96+R96+T96+V96+X96+Z96+AB96)&lt;=40,(L96+N96+P96+R96+T96+V96+X96+Z96+AB96)&gt;0,(AP96)&lt;120),"กรอก",ROUND((IF(AP96&lt;120,((IF((L96+N96+P96+R96+T96+V96+X96+Z96+AB96)=0,0,(IF((L96+N96+P96+R96+T96+V96+X96+Z96+AB96)&lt;=80,6,8))))+((((AE96+AG96+AI96)*30)/20)+(((AK96+AM96+AO96)*35)/20))),(((M96+O96+Q96)*20)/20)+(((S96+U96+W96+Y96+AA96+AC96)*25)/20)+(((AE96+AG96+AI96)*30)/20)+(((AK96+AM96+AO96)*35)/20))),0)))</f>
        <v>8</v>
      </c>
      <c r="AY96" s="67">
        <f t="shared" si="62"/>
        <v>9</v>
      </c>
      <c r="AZ96" s="69">
        <f t="shared" si="63"/>
        <v>0</v>
      </c>
      <c r="BA96" s="69">
        <f t="shared" si="64"/>
        <v>0</v>
      </c>
      <c r="BB96" s="69">
        <f t="shared" si="65"/>
        <v>-4</v>
      </c>
      <c r="BC96" s="67">
        <f t="shared" si="66"/>
        <v>-4</v>
      </c>
      <c r="BD96" s="70">
        <f t="shared" si="67"/>
        <v>-44.444444444444443</v>
      </c>
      <c r="BE96" s="70">
        <f t="shared" si="68"/>
        <v>-50</v>
      </c>
      <c r="BF96" s="71"/>
      <c r="BG96" s="71"/>
      <c r="BH96" s="71">
        <v>1</v>
      </c>
      <c r="BI96" s="54">
        <f t="shared" si="69"/>
        <v>1</v>
      </c>
      <c r="BJ96" s="18">
        <f t="shared" si="70"/>
        <v>4</v>
      </c>
      <c r="BK96" s="18"/>
      <c r="BL96" s="18">
        <f t="shared" si="71"/>
        <v>4</v>
      </c>
      <c r="BM96" s="18">
        <f t="shared" si="72"/>
        <v>-5</v>
      </c>
      <c r="BN96" s="18">
        <f t="shared" si="73"/>
        <v>-55.555555555555557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/>
      <c r="CV96" s="56">
        <f t="shared" si="75"/>
        <v>-4</v>
      </c>
      <c r="CW96" s="173">
        <f t="shared" si="74"/>
        <v>-44.444444444444443</v>
      </c>
      <c r="CX96" s="60"/>
      <c r="CY96" s="60"/>
      <c r="CZ96" s="60"/>
      <c r="DA96" s="60"/>
      <c r="DB96" s="60"/>
      <c r="DC96" s="75"/>
      <c r="DD96" s="60"/>
      <c r="DE96" s="75"/>
      <c r="DF96" s="60"/>
      <c r="DG96" s="60"/>
      <c r="DH96" s="60"/>
      <c r="DI96" s="60"/>
      <c r="DK96" s="3">
        <v>1</v>
      </c>
      <c r="DM96" s="3">
        <v>5</v>
      </c>
      <c r="DN96" s="3">
        <v>6</v>
      </c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</row>
    <row r="97" spans="1:161" s="86" customFormat="1">
      <c r="A97" s="226">
        <v>36</v>
      </c>
      <c r="B97" s="227">
        <v>80030252</v>
      </c>
      <c r="C97" s="228" t="s">
        <v>378</v>
      </c>
      <c r="D97" s="229" t="s">
        <v>377</v>
      </c>
      <c r="E97" s="229" t="s">
        <v>373</v>
      </c>
      <c r="F97" s="229" t="s">
        <v>106</v>
      </c>
      <c r="G97" s="229" t="s">
        <v>107</v>
      </c>
      <c r="H97" s="229" t="s">
        <v>108</v>
      </c>
      <c r="I97" s="226">
        <v>40</v>
      </c>
      <c r="J97" s="226" t="s">
        <v>116</v>
      </c>
      <c r="K97" s="226" t="s">
        <v>110</v>
      </c>
      <c r="L97" s="230">
        <v>16</v>
      </c>
      <c r="M97" s="231">
        <f t="shared" si="42"/>
        <v>1</v>
      </c>
      <c r="N97" s="230">
        <v>12</v>
      </c>
      <c r="O97" s="231">
        <f t="shared" si="43"/>
        <v>1</v>
      </c>
      <c r="P97" s="230">
        <v>5</v>
      </c>
      <c r="Q97" s="231">
        <f t="shared" si="44"/>
        <v>1</v>
      </c>
      <c r="R97" s="230">
        <v>10</v>
      </c>
      <c r="S97" s="231">
        <f t="shared" si="45"/>
        <v>1</v>
      </c>
      <c r="T97" s="230">
        <v>22</v>
      </c>
      <c r="U97" s="231">
        <f t="shared" si="46"/>
        <v>1</v>
      </c>
      <c r="V97" s="230">
        <v>17</v>
      </c>
      <c r="W97" s="231">
        <f t="shared" si="47"/>
        <v>1</v>
      </c>
      <c r="X97" s="230">
        <v>16</v>
      </c>
      <c r="Y97" s="231">
        <f t="shared" si="48"/>
        <v>1</v>
      </c>
      <c r="Z97" s="230">
        <v>16</v>
      </c>
      <c r="AA97" s="231">
        <f t="shared" si="49"/>
        <v>1</v>
      </c>
      <c r="AB97" s="230">
        <v>15</v>
      </c>
      <c r="AC97" s="231">
        <f t="shared" si="50"/>
        <v>1</v>
      </c>
      <c r="AD97" s="232">
        <v>0</v>
      </c>
      <c r="AE97" s="231">
        <f t="shared" si="51"/>
        <v>0</v>
      </c>
      <c r="AF97" s="232">
        <v>0</v>
      </c>
      <c r="AG97" s="231">
        <f t="shared" si="52"/>
        <v>0</v>
      </c>
      <c r="AH97" s="232">
        <v>0</v>
      </c>
      <c r="AI97" s="231">
        <f t="shared" si="53"/>
        <v>0</v>
      </c>
      <c r="AJ97" s="232"/>
      <c r="AK97" s="231">
        <f t="shared" si="54"/>
        <v>0</v>
      </c>
      <c r="AL97" s="232"/>
      <c r="AM97" s="231">
        <f t="shared" si="55"/>
        <v>0</v>
      </c>
      <c r="AN97" s="232"/>
      <c r="AO97" s="231">
        <f t="shared" si="56"/>
        <v>0</v>
      </c>
      <c r="AP97" s="226">
        <f t="shared" si="57"/>
        <v>129</v>
      </c>
      <c r="AQ97" s="226">
        <f t="shared" si="58"/>
        <v>9</v>
      </c>
      <c r="AR97" s="226">
        <v>1</v>
      </c>
      <c r="AS97" s="226"/>
      <c r="AT97" s="226">
        <v>6</v>
      </c>
      <c r="AU97" s="226">
        <f t="shared" si="59"/>
        <v>7</v>
      </c>
      <c r="AV97" s="233">
        <f t="shared" si="60"/>
        <v>1</v>
      </c>
      <c r="AW97" s="233">
        <f t="shared" si="61"/>
        <v>1</v>
      </c>
      <c r="AX97" s="234">
        <f t="shared" si="76"/>
        <v>11</v>
      </c>
      <c r="AY97" s="226">
        <f t="shared" si="62"/>
        <v>13</v>
      </c>
      <c r="AZ97" s="226">
        <f t="shared" si="63"/>
        <v>0</v>
      </c>
      <c r="BA97" s="226">
        <f t="shared" si="64"/>
        <v>-1</v>
      </c>
      <c r="BB97" s="226">
        <f t="shared" si="65"/>
        <v>-5</v>
      </c>
      <c r="BC97" s="226">
        <f t="shared" si="66"/>
        <v>-6</v>
      </c>
      <c r="BD97" s="235">
        <f t="shared" si="67"/>
        <v>-46.153846153846153</v>
      </c>
      <c r="BE97" s="235">
        <f t="shared" si="68"/>
        <v>-45.454545454545453</v>
      </c>
      <c r="BF97" s="236"/>
      <c r="BG97" s="236"/>
      <c r="BH97" s="236">
        <v>1</v>
      </c>
      <c r="BI97" s="237">
        <f t="shared" si="69"/>
        <v>1</v>
      </c>
      <c r="BJ97" s="226">
        <f t="shared" si="70"/>
        <v>6</v>
      </c>
      <c r="BK97" s="226">
        <v>1</v>
      </c>
      <c r="BL97" s="226">
        <f t="shared" si="71"/>
        <v>7</v>
      </c>
      <c r="BM97" s="226">
        <f t="shared" si="72"/>
        <v>-6</v>
      </c>
      <c r="BN97" s="226">
        <f t="shared" si="73"/>
        <v>-46.153846153846153</v>
      </c>
      <c r="BO97" s="235"/>
      <c r="BP97" s="238"/>
      <c r="BQ97" s="226"/>
      <c r="BR97" s="226"/>
      <c r="BS97" s="226"/>
      <c r="BT97" s="226"/>
      <c r="BU97" s="226"/>
      <c r="BV97" s="226"/>
      <c r="BW97" s="226"/>
      <c r="BX97" s="226"/>
      <c r="BY97" s="226"/>
      <c r="BZ97" s="226"/>
      <c r="CA97" s="226"/>
      <c r="CB97" s="226"/>
      <c r="CC97" s="226"/>
      <c r="CD97" s="226"/>
      <c r="CE97" s="226"/>
      <c r="CF97" s="226"/>
      <c r="CG97" s="226"/>
      <c r="CH97" s="226"/>
      <c r="CI97" s="226"/>
      <c r="CJ97" s="226"/>
      <c r="CK97" s="226"/>
      <c r="CL97" s="226"/>
      <c r="CM97" s="226"/>
      <c r="CN97" s="226"/>
      <c r="CO97" s="226"/>
      <c r="CP97" s="226"/>
      <c r="CQ97" s="226"/>
      <c r="CR97" s="226"/>
      <c r="CS97" s="226"/>
      <c r="CT97" s="226"/>
      <c r="CU97" s="229"/>
      <c r="CV97" s="226">
        <f t="shared" si="75"/>
        <v>-6</v>
      </c>
      <c r="CW97" s="239">
        <f t="shared" si="74"/>
        <v>-46.153846153846153</v>
      </c>
      <c r="CX97" s="229"/>
      <c r="CY97" s="229"/>
      <c r="CZ97" s="229"/>
      <c r="DA97" s="229"/>
      <c r="DB97" s="229"/>
      <c r="DC97" s="229"/>
      <c r="DD97" s="229"/>
      <c r="DE97" s="229"/>
      <c r="DF97" s="229"/>
      <c r="DG97" s="229"/>
      <c r="DH97" s="229"/>
      <c r="DI97" s="229"/>
      <c r="DJ97" s="240"/>
      <c r="DK97" s="240">
        <v>1</v>
      </c>
      <c r="DL97" s="240"/>
      <c r="DM97" s="240">
        <v>6</v>
      </c>
      <c r="DN97" s="240">
        <v>7</v>
      </c>
      <c r="DO97" s="240"/>
      <c r="DP97" s="240"/>
      <c r="DQ97" s="240"/>
      <c r="DR97" s="240"/>
      <c r="DS97" s="240"/>
      <c r="DT97" s="240"/>
      <c r="DU97" s="240"/>
      <c r="DV97" s="240"/>
      <c r="DW97" s="240"/>
      <c r="DX97" s="240"/>
      <c r="DY97" s="240"/>
      <c r="DZ97" s="240"/>
      <c r="EA97" s="240"/>
      <c r="EB97" s="240"/>
      <c r="EC97" s="240"/>
      <c r="ED97" s="240"/>
      <c r="EE97" s="240"/>
      <c r="EF97" s="240"/>
      <c r="EG97" s="240"/>
      <c r="EH97" s="240"/>
      <c r="EI97" s="240"/>
      <c r="EJ97" s="240"/>
      <c r="EK97" s="240"/>
      <c r="EL97" s="240"/>
      <c r="EM97" s="240"/>
      <c r="EN97" s="240"/>
      <c r="EO97" s="240"/>
      <c r="EP97" s="240"/>
      <c r="EQ97" s="240"/>
      <c r="ER97" s="240"/>
      <c r="ES97" s="240"/>
      <c r="ET97" s="240"/>
      <c r="EU97" s="240"/>
      <c r="EV97" s="240"/>
      <c r="EW97" s="240"/>
      <c r="EX97" s="240"/>
      <c r="EY97" s="240"/>
      <c r="EZ97" s="240"/>
      <c r="FA97" s="240"/>
      <c r="FB97" s="240"/>
      <c r="FC97" s="240"/>
      <c r="FD97" s="240"/>
      <c r="FE97" s="240"/>
    </row>
    <row r="98" spans="1:161" s="86" customFormat="1">
      <c r="A98" s="56">
        <v>73</v>
      </c>
      <c r="B98" s="58">
        <v>80030115</v>
      </c>
      <c r="C98" s="59" t="s">
        <v>237</v>
      </c>
      <c r="D98" s="75" t="s">
        <v>223</v>
      </c>
      <c r="E98" s="60" t="s">
        <v>214</v>
      </c>
      <c r="F98" s="60" t="s">
        <v>106</v>
      </c>
      <c r="G98" s="60" t="s">
        <v>107</v>
      </c>
      <c r="H98" s="60" t="s">
        <v>112</v>
      </c>
      <c r="I98" s="56">
        <v>40</v>
      </c>
      <c r="J98" s="56" t="s">
        <v>116</v>
      </c>
      <c r="K98" s="56" t="s">
        <v>110</v>
      </c>
      <c r="L98" s="61">
        <v>3</v>
      </c>
      <c r="M98" s="62">
        <f t="shared" si="42"/>
        <v>1</v>
      </c>
      <c r="N98" s="61">
        <v>8</v>
      </c>
      <c r="O98" s="62">
        <f t="shared" si="43"/>
        <v>1</v>
      </c>
      <c r="P98" s="61">
        <v>5</v>
      </c>
      <c r="Q98" s="62">
        <f t="shared" si="44"/>
        <v>1</v>
      </c>
      <c r="R98" s="61">
        <v>7</v>
      </c>
      <c r="S98" s="63">
        <f t="shared" si="45"/>
        <v>1</v>
      </c>
      <c r="T98" s="61">
        <v>5</v>
      </c>
      <c r="U98" s="63">
        <f t="shared" si="46"/>
        <v>1</v>
      </c>
      <c r="V98" s="61">
        <v>3</v>
      </c>
      <c r="W98" s="63">
        <f t="shared" si="47"/>
        <v>1</v>
      </c>
      <c r="X98" s="61">
        <v>5</v>
      </c>
      <c r="Y98" s="63">
        <f t="shared" si="48"/>
        <v>1</v>
      </c>
      <c r="Z98" s="61">
        <v>2</v>
      </c>
      <c r="AA98" s="63">
        <f t="shared" si="49"/>
        <v>1</v>
      </c>
      <c r="AB98" s="61">
        <v>7</v>
      </c>
      <c r="AC98" s="63">
        <f t="shared" si="50"/>
        <v>1</v>
      </c>
      <c r="AD98" s="64">
        <v>16</v>
      </c>
      <c r="AE98" s="65">
        <f t="shared" si="51"/>
        <v>1</v>
      </c>
      <c r="AF98" s="64">
        <v>18</v>
      </c>
      <c r="AG98" s="65">
        <f t="shared" si="52"/>
        <v>1</v>
      </c>
      <c r="AH98" s="64">
        <v>7</v>
      </c>
      <c r="AI98" s="65">
        <f t="shared" si="53"/>
        <v>1</v>
      </c>
      <c r="AJ98" s="64"/>
      <c r="AK98" s="65">
        <f t="shared" si="54"/>
        <v>0</v>
      </c>
      <c r="AL98" s="64"/>
      <c r="AM98" s="65">
        <f t="shared" si="55"/>
        <v>0</v>
      </c>
      <c r="AN98" s="64"/>
      <c r="AO98" s="65">
        <f t="shared" si="56"/>
        <v>0</v>
      </c>
      <c r="AP98" s="66">
        <f t="shared" si="57"/>
        <v>86</v>
      </c>
      <c r="AQ98" s="66">
        <f t="shared" si="58"/>
        <v>12</v>
      </c>
      <c r="AR98" s="56">
        <v>1</v>
      </c>
      <c r="AS98" s="56"/>
      <c r="AT98" s="56">
        <v>6</v>
      </c>
      <c r="AU98" s="67">
        <f t="shared" si="59"/>
        <v>7</v>
      </c>
      <c r="AV98" s="68">
        <f t="shared" si="60"/>
        <v>1</v>
      </c>
      <c r="AW98" s="68">
        <f t="shared" si="61"/>
        <v>0</v>
      </c>
      <c r="AX98" s="14">
        <f t="shared" si="76"/>
        <v>11</v>
      </c>
      <c r="AY98" s="67">
        <f t="shared" si="62"/>
        <v>12</v>
      </c>
      <c r="AZ98" s="69">
        <f t="shared" si="63"/>
        <v>0</v>
      </c>
      <c r="BA98" s="69">
        <f t="shared" si="64"/>
        <v>0</v>
      </c>
      <c r="BB98" s="69">
        <f t="shared" si="65"/>
        <v>-5</v>
      </c>
      <c r="BC98" s="67">
        <f t="shared" si="66"/>
        <v>-5</v>
      </c>
      <c r="BD98" s="70">
        <f t="shared" si="67"/>
        <v>-41.666666666666671</v>
      </c>
      <c r="BE98" s="70">
        <f t="shared" si="68"/>
        <v>-45.454545454545453</v>
      </c>
      <c r="BF98" s="71"/>
      <c r="BG98" s="71"/>
      <c r="BH98" s="71">
        <v>2</v>
      </c>
      <c r="BI98" s="54">
        <f t="shared" si="69"/>
        <v>2</v>
      </c>
      <c r="BJ98" s="18">
        <f t="shared" si="70"/>
        <v>5</v>
      </c>
      <c r="BK98" s="18"/>
      <c r="BL98" s="18">
        <f t="shared" si="71"/>
        <v>5</v>
      </c>
      <c r="BM98" s="18">
        <f t="shared" si="72"/>
        <v>-7</v>
      </c>
      <c r="BN98" s="18">
        <f t="shared" si="73"/>
        <v>-58.333333333333336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 t="shared" si="75"/>
        <v>-5</v>
      </c>
      <c r="CW98" s="173">
        <f t="shared" si="74"/>
        <v>-41.666666666666671</v>
      </c>
      <c r="CX98" s="60"/>
      <c r="CY98" s="60"/>
      <c r="CZ98" s="60"/>
      <c r="DA98" s="60"/>
      <c r="DB98" s="60"/>
      <c r="DC98" s="75">
        <v>4</v>
      </c>
      <c r="DD98" s="60"/>
      <c r="DE98" s="75"/>
      <c r="DF98" s="60"/>
      <c r="DG98" s="60"/>
      <c r="DH98" s="60"/>
      <c r="DI98" s="60"/>
      <c r="DJ98" s="3"/>
      <c r="DK98" s="3">
        <v>1</v>
      </c>
      <c r="DL98" s="3"/>
      <c r="DM98" s="3">
        <v>8</v>
      </c>
      <c r="DN98" s="3">
        <v>9</v>
      </c>
      <c r="DO98" s="3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3"/>
      <c r="FE98" s="3"/>
    </row>
    <row r="99" spans="1:161" s="86" customFormat="1">
      <c r="A99" s="56">
        <v>83</v>
      </c>
      <c r="B99" s="58">
        <v>80030110</v>
      </c>
      <c r="C99" s="59" t="s">
        <v>233</v>
      </c>
      <c r="D99" s="75" t="s">
        <v>231</v>
      </c>
      <c r="E99" s="60" t="s">
        <v>214</v>
      </c>
      <c r="F99" s="60" t="s">
        <v>106</v>
      </c>
      <c r="G99" s="60" t="s">
        <v>107</v>
      </c>
      <c r="H99" s="60" t="s">
        <v>108</v>
      </c>
      <c r="I99" s="56">
        <v>50</v>
      </c>
      <c r="J99" s="56" t="s">
        <v>116</v>
      </c>
      <c r="K99" s="56" t="s">
        <v>110</v>
      </c>
      <c r="L99" s="61">
        <v>0</v>
      </c>
      <c r="M99" s="62">
        <f t="shared" si="42"/>
        <v>0</v>
      </c>
      <c r="N99" s="61">
        <v>14</v>
      </c>
      <c r="O99" s="62">
        <f t="shared" si="43"/>
        <v>1</v>
      </c>
      <c r="P99" s="61">
        <v>13</v>
      </c>
      <c r="Q99" s="62">
        <f t="shared" si="44"/>
        <v>1</v>
      </c>
      <c r="R99" s="61">
        <v>16</v>
      </c>
      <c r="S99" s="63">
        <f t="shared" si="45"/>
        <v>1</v>
      </c>
      <c r="T99" s="61">
        <v>17</v>
      </c>
      <c r="U99" s="63">
        <f t="shared" si="46"/>
        <v>1</v>
      </c>
      <c r="V99" s="61">
        <v>14</v>
      </c>
      <c r="W99" s="63">
        <f t="shared" si="47"/>
        <v>1</v>
      </c>
      <c r="X99" s="61">
        <v>18</v>
      </c>
      <c r="Y99" s="63">
        <f t="shared" si="48"/>
        <v>1</v>
      </c>
      <c r="Z99" s="61">
        <v>7</v>
      </c>
      <c r="AA99" s="63">
        <f t="shared" si="49"/>
        <v>1</v>
      </c>
      <c r="AB99" s="61">
        <v>17</v>
      </c>
      <c r="AC99" s="63">
        <f t="shared" si="50"/>
        <v>1</v>
      </c>
      <c r="AD99" s="64">
        <v>0</v>
      </c>
      <c r="AE99" s="65">
        <f t="shared" si="51"/>
        <v>0</v>
      </c>
      <c r="AF99" s="64">
        <v>0</v>
      </c>
      <c r="AG99" s="65">
        <f t="shared" si="52"/>
        <v>0</v>
      </c>
      <c r="AH99" s="64">
        <v>0</v>
      </c>
      <c r="AI99" s="65">
        <f t="shared" si="53"/>
        <v>0</v>
      </c>
      <c r="AJ99" s="64"/>
      <c r="AK99" s="65">
        <f t="shared" si="54"/>
        <v>0</v>
      </c>
      <c r="AL99" s="64"/>
      <c r="AM99" s="65">
        <f t="shared" si="55"/>
        <v>0</v>
      </c>
      <c r="AN99" s="64"/>
      <c r="AO99" s="65">
        <f t="shared" si="56"/>
        <v>0</v>
      </c>
      <c r="AP99" s="66">
        <f t="shared" si="57"/>
        <v>116</v>
      </c>
      <c r="AQ99" s="66">
        <f t="shared" si="58"/>
        <v>8</v>
      </c>
      <c r="AR99" s="56">
        <v>1</v>
      </c>
      <c r="AS99" s="56"/>
      <c r="AT99" s="56">
        <v>5</v>
      </c>
      <c r="AU99" s="67">
        <f t="shared" si="59"/>
        <v>6</v>
      </c>
      <c r="AV99" s="68">
        <f t="shared" si="60"/>
        <v>1</v>
      </c>
      <c r="AW99" s="68">
        <f t="shared" si="61"/>
        <v>0</v>
      </c>
      <c r="AX99" s="14">
        <f t="shared" si="76"/>
        <v>8</v>
      </c>
      <c r="AY99" s="67">
        <f t="shared" si="62"/>
        <v>9</v>
      </c>
      <c r="AZ99" s="69">
        <f t="shared" si="63"/>
        <v>0</v>
      </c>
      <c r="BA99" s="69">
        <f t="shared" si="64"/>
        <v>0</v>
      </c>
      <c r="BB99" s="69">
        <f t="shared" si="65"/>
        <v>-3</v>
      </c>
      <c r="BC99" s="67">
        <f t="shared" si="66"/>
        <v>-3</v>
      </c>
      <c r="BD99" s="70">
        <f t="shared" si="67"/>
        <v>-33.333333333333329</v>
      </c>
      <c r="BE99" s="70">
        <f t="shared" si="68"/>
        <v>-37.5</v>
      </c>
      <c r="BF99" s="71"/>
      <c r="BG99" s="71"/>
      <c r="BH99" s="71">
        <v>1</v>
      </c>
      <c r="BI99" s="54">
        <f t="shared" si="69"/>
        <v>1</v>
      </c>
      <c r="BJ99" s="18">
        <f t="shared" si="70"/>
        <v>5</v>
      </c>
      <c r="BK99" s="18">
        <v>1</v>
      </c>
      <c r="BL99" s="18">
        <f t="shared" si="71"/>
        <v>6</v>
      </c>
      <c r="BM99" s="18">
        <f t="shared" si="72"/>
        <v>-3</v>
      </c>
      <c r="BN99" s="18">
        <f t="shared" si="73"/>
        <v>-33.333333333333329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 t="shared" si="75"/>
        <v>-3</v>
      </c>
      <c r="CW99" s="173">
        <f t="shared" si="74"/>
        <v>-33.333333333333329</v>
      </c>
      <c r="CX99" s="60"/>
      <c r="CY99" s="60"/>
      <c r="CZ99" s="60"/>
      <c r="DA99" s="60"/>
      <c r="DB99" s="60"/>
      <c r="DC99" s="75">
        <v>3</v>
      </c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5</v>
      </c>
      <c r="DN99" s="3">
        <v>6</v>
      </c>
      <c r="DO99" s="3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3"/>
      <c r="FE99" s="3"/>
    </row>
    <row r="100" spans="1:161" s="86" customFormat="1">
      <c r="A100" s="56">
        <v>90</v>
      </c>
      <c r="B100" s="58">
        <v>80030240</v>
      </c>
      <c r="C100" s="59" t="s">
        <v>362</v>
      </c>
      <c r="D100" s="75" t="s">
        <v>324</v>
      </c>
      <c r="E100" s="60" t="s">
        <v>324</v>
      </c>
      <c r="F100" s="60" t="s">
        <v>106</v>
      </c>
      <c r="G100" s="60" t="s">
        <v>107</v>
      </c>
      <c r="H100" s="60" t="s">
        <v>108</v>
      </c>
      <c r="I100" s="56">
        <v>25</v>
      </c>
      <c r="J100" s="56" t="s">
        <v>116</v>
      </c>
      <c r="K100" s="56" t="s">
        <v>110</v>
      </c>
      <c r="L100" s="61">
        <v>0</v>
      </c>
      <c r="M100" s="62">
        <f t="shared" si="42"/>
        <v>0</v>
      </c>
      <c r="N100" s="61">
        <v>18</v>
      </c>
      <c r="O100" s="62">
        <f t="shared" si="43"/>
        <v>1</v>
      </c>
      <c r="P100" s="61">
        <v>14</v>
      </c>
      <c r="Q100" s="62">
        <f t="shared" si="44"/>
        <v>1</v>
      </c>
      <c r="R100" s="61">
        <v>13</v>
      </c>
      <c r="S100" s="63">
        <f t="shared" si="45"/>
        <v>1</v>
      </c>
      <c r="T100" s="61">
        <v>13</v>
      </c>
      <c r="U100" s="63">
        <f t="shared" si="46"/>
        <v>1</v>
      </c>
      <c r="V100" s="61">
        <v>10</v>
      </c>
      <c r="W100" s="63">
        <f t="shared" si="47"/>
        <v>1</v>
      </c>
      <c r="X100" s="61">
        <v>22</v>
      </c>
      <c r="Y100" s="63">
        <f t="shared" si="48"/>
        <v>1</v>
      </c>
      <c r="Z100" s="61">
        <v>12</v>
      </c>
      <c r="AA100" s="63">
        <f t="shared" si="49"/>
        <v>1</v>
      </c>
      <c r="AB100" s="61">
        <v>13</v>
      </c>
      <c r="AC100" s="63">
        <f t="shared" si="50"/>
        <v>1</v>
      </c>
      <c r="AD100" s="64">
        <v>0</v>
      </c>
      <c r="AE100" s="65">
        <f t="shared" si="51"/>
        <v>0</v>
      </c>
      <c r="AF100" s="64">
        <v>0</v>
      </c>
      <c r="AG100" s="65">
        <f t="shared" si="52"/>
        <v>0</v>
      </c>
      <c r="AH100" s="64">
        <v>0</v>
      </c>
      <c r="AI100" s="65">
        <f t="shared" si="53"/>
        <v>0</v>
      </c>
      <c r="AJ100" s="64"/>
      <c r="AK100" s="65">
        <f t="shared" si="54"/>
        <v>0</v>
      </c>
      <c r="AL100" s="64"/>
      <c r="AM100" s="65">
        <f t="shared" si="55"/>
        <v>0</v>
      </c>
      <c r="AN100" s="64"/>
      <c r="AO100" s="65">
        <f t="shared" si="56"/>
        <v>0</v>
      </c>
      <c r="AP100" s="66">
        <f t="shared" si="57"/>
        <v>115</v>
      </c>
      <c r="AQ100" s="66">
        <f t="shared" si="58"/>
        <v>8</v>
      </c>
      <c r="AR100" s="56">
        <v>1</v>
      </c>
      <c r="AS100" s="56"/>
      <c r="AT100" s="56">
        <v>5</v>
      </c>
      <c r="AU100" s="67">
        <f t="shared" si="59"/>
        <v>6</v>
      </c>
      <c r="AV100" s="68">
        <f t="shared" si="60"/>
        <v>1</v>
      </c>
      <c r="AW100" s="68">
        <f t="shared" si="61"/>
        <v>0</v>
      </c>
      <c r="AX100" s="14">
        <f t="shared" si="76"/>
        <v>8</v>
      </c>
      <c r="AY100" s="67">
        <f t="shared" si="62"/>
        <v>9</v>
      </c>
      <c r="AZ100" s="69">
        <f t="shared" si="63"/>
        <v>0</v>
      </c>
      <c r="BA100" s="69">
        <f t="shared" si="64"/>
        <v>0</v>
      </c>
      <c r="BB100" s="69">
        <f t="shared" si="65"/>
        <v>-3</v>
      </c>
      <c r="BC100" s="67">
        <f t="shared" si="66"/>
        <v>-3</v>
      </c>
      <c r="BD100" s="70">
        <f t="shared" si="67"/>
        <v>-33.333333333333329</v>
      </c>
      <c r="BE100" s="70">
        <f t="shared" si="68"/>
        <v>-37.5</v>
      </c>
      <c r="BF100" s="71"/>
      <c r="BG100" s="71"/>
      <c r="BH100" s="71"/>
      <c r="BI100" s="54">
        <f t="shared" si="69"/>
        <v>0</v>
      </c>
      <c r="BJ100" s="18">
        <f t="shared" si="70"/>
        <v>6</v>
      </c>
      <c r="BK100" s="18"/>
      <c r="BL100" s="18">
        <f t="shared" si="71"/>
        <v>6</v>
      </c>
      <c r="BM100" s="18">
        <f t="shared" si="72"/>
        <v>-3</v>
      </c>
      <c r="BN100" s="18">
        <f t="shared" si="73"/>
        <v>-33.333333333333329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>
        <v>1</v>
      </c>
      <c r="CV100" s="56">
        <f>BC100+CU100</f>
        <v>-2</v>
      </c>
      <c r="CW100" s="173">
        <f t="shared" si="74"/>
        <v>-22.222222222222221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5</v>
      </c>
      <c r="DN100" s="3">
        <v>6</v>
      </c>
      <c r="DO100" s="3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3"/>
      <c r="FE100" s="3"/>
    </row>
    <row r="101" spans="1:161" s="86" customFormat="1">
      <c r="A101" s="56">
        <v>75</v>
      </c>
      <c r="B101" s="58">
        <v>80030006</v>
      </c>
      <c r="C101" s="59" t="s">
        <v>117</v>
      </c>
      <c r="D101" s="75" t="s">
        <v>104</v>
      </c>
      <c r="E101" s="60" t="s">
        <v>105</v>
      </c>
      <c r="F101" s="60" t="s">
        <v>106</v>
      </c>
      <c r="G101" s="60" t="s">
        <v>107</v>
      </c>
      <c r="H101" s="60" t="s">
        <v>108</v>
      </c>
      <c r="I101" s="56">
        <v>17</v>
      </c>
      <c r="J101" s="56" t="s">
        <v>109</v>
      </c>
      <c r="K101" s="56" t="s">
        <v>110</v>
      </c>
      <c r="L101" s="61">
        <v>0</v>
      </c>
      <c r="M101" s="62">
        <f t="shared" si="42"/>
        <v>0</v>
      </c>
      <c r="N101" s="61">
        <v>19</v>
      </c>
      <c r="O101" s="62">
        <f t="shared" si="43"/>
        <v>1</v>
      </c>
      <c r="P101" s="61">
        <v>14</v>
      </c>
      <c r="Q101" s="62">
        <f t="shared" si="44"/>
        <v>1</v>
      </c>
      <c r="R101" s="61">
        <v>10</v>
      </c>
      <c r="S101" s="63">
        <f t="shared" si="45"/>
        <v>1</v>
      </c>
      <c r="T101" s="61">
        <v>13</v>
      </c>
      <c r="U101" s="63">
        <f t="shared" si="46"/>
        <v>1</v>
      </c>
      <c r="V101" s="61">
        <v>14</v>
      </c>
      <c r="W101" s="63">
        <f t="shared" si="47"/>
        <v>1</v>
      </c>
      <c r="X101" s="61">
        <v>12</v>
      </c>
      <c r="Y101" s="63">
        <f t="shared" si="48"/>
        <v>1</v>
      </c>
      <c r="Z101" s="61">
        <v>17</v>
      </c>
      <c r="AA101" s="63">
        <f t="shared" si="49"/>
        <v>1</v>
      </c>
      <c r="AB101" s="61">
        <v>11</v>
      </c>
      <c r="AC101" s="63">
        <f t="shared" si="50"/>
        <v>1</v>
      </c>
      <c r="AD101" s="64">
        <v>0</v>
      </c>
      <c r="AE101" s="65">
        <f t="shared" si="51"/>
        <v>0</v>
      </c>
      <c r="AF101" s="64">
        <v>0</v>
      </c>
      <c r="AG101" s="65">
        <f t="shared" si="52"/>
        <v>0</v>
      </c>
      <c r="AH101" s="64">
        <v>0</v>
      </c>
      <c r="AI101" s="65">
        <f t="shared" si="53"/>
        <v>0</v>
      </c>
      <c r="AJ101" s="64"/>
      <c r="AK101" s="65">
        <f t="shared" si="54"/>
        <v>0</v>
      </c>
      <c r="AL101" s="64"/>
      <c r="AM101" s="65">
        <f t="shared" si="55"/>
        <v>0</v>
      </c>
      <c r="AN101" s="64"/>
      <c r="AO101" s="65">
        <f t="shared" si="56"/>
        <v>0</v>
      </c>
      <c r="AP101" s="66">
        <f t="shared" si="57"/>
        <v>110</v>
      </c>
      <c r="AQ101" s="66">
        <f t="shared" si="58"/>
        <v>8</v>
      </c>
      <c r="AR101" s="56">
        <v>1</v>
      </c>
      <c r="AS101" s="56"/>
      <c r="AT101" s="56">
        <v>5</v>
      </c>
      <c r="AU101" s="67">
        <f t="shared" si="59"/>
        <v>6</v>
      </c>
      <c r="AV101" s="68">
        <f t="shared" si="60"/>
        <v>1</v>
      </c>
      <c r="AW101" s="68">
        <f t="shared" si="61"/>
        <v>0</v>
      </c>
      <c r="AX101" s="14">
        <f t="shared" si="76"/>
        <v>8</v>
      </c>
      <c r="AY101" s="67">
        <f t="shared" si="62"/>
        <v>9</v>
      </c>
      <c r="AZ101" s="69">
        <f t="shared" si="63"/>
        <v>0</v>
      </c>
      <c r="BA101" s="69">
        <f t="shared" si="64"/>
        <v>0</v>
      </c>
      <c r="BB101" s="69">
        <f t="shared" si="65"/>
        <v>-3</v>
      </c>
      <c r="BC101" s="67">
        <f t="shared" si="66"/>
        <v>-3</v>
      </c>
      <c r="BD101" s="70">
        <f t="shared" si="67"/>
        <v>-33.333333333333329</v>
      </c>
      <c r="BE101" s="70">
        <f t="shared" si="68"/>
        <v>-37.5</v>
      </c>
      <c r="BF101" s="71"/>
      <c r="BG101" s="71"/>
      <c r="BH101" s="71">
        <v>1</v>
      </c>
      <c r="BI101" s="54">
        <f t="shared" si="69"/>
        <v>1</v>
      </c>
      <c r="BJ101" s="18">
        <f t="shared" si="70"/>
        <v>5</v>
      </c>
      <c r="BK101" s="18">
        <v>1</v>
      </c>
      <c r="BL101" s="18">
        <f t="shared" si="71"/>
        <v>6</v>
      </c>
      <c r="BM101" s="18">
        <f t="shared" si="72"/>
        <v>-3</v>
      </c>
      <c r="BN101" s="18">
        <f t="shared" si="73"/>
        <v>-33.333333333333329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>BC101+BQ101</f>
        <v>-3</v>
      </c>
      <c r="CW101" s="173">
        <f t="shared" si="74"/>
        <v>-33.333333333333329</v>
      </c>
      <c r="CX101" s="60"/>
      <c r="CY101" s="60"/>
      <c r="CZ101" s="60"/>
      <c r="DA101" s="60"/>
      <c r="DB101" s="60"/>
      <c r="DC101" s="75"/>
      <c r="DD101" s="60"/>
      <c r="DE101" s="75"/>
      <c r="DF101" s="60"/>
      <c r="DG101" s="60"/>
      <c r="DH101" s="60"/>
      <c r="DI101" s="60"/>
      <c r="DJ101" s="3"/>
      <c r="DK101" s="3">
        <v>1</v>
      </c>
      <c r="DL101" s="3"/>
      <c r="DM101" s="3">
        <v>5</v>
      </c>
      <c r="DN101" s="3">
        <v>6</v>
      </c>
      <c r="DO101" s="3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3"/>
      <c r="FE101" s="3"/>
    </row>
    <row r="102" spans="1:161" s="86" customFormat="1">
      <c r="A102" s="56">
        <v>81</v>
      </c>
      <c r="B102" s="58">
        <v>80030087</v>
      </c>
      <c r="C102" s="59" t="s">
        <v>205</v>
      </c>
      <c r="D102" s="75" t="s">
        <v>202</v>
      </c>
      <c r="E102" s="60" t="s">
        <v>153</v>
      </c>
      <c r="F102" s="60" t="s">
        <v>106</v>
      </c>
      <c r="G102" s="60" t="s">
        <v>107</v>
      </c>
      <c r="H102" s="60" t="s">
        <v>108</v>
      </c>
      <c r="I102" s="56">
        <v>21</v>
      </c>
      <c r="J102" s="56" t="s">
        <v>116</v>
      </c>
      <c r="K102" s="56" t="s">
        <v>110</v>
      </c>
      <c r="L102" s="61">
        <v>12</v>
      </c>
      <c r="M102" s="62">
        <f t="shared" si="42"/>
        <v>1</v>
      </c>
      <c r="N102" s="61">
        <v>17</v>
      </c>
      <c r="O102" s="62">
        <f t="shared" si="43"/>
        <v>1</v>
      </c>
      <c r="P102" s="61">
        <v>13</v>
      </c>
      <c r="Q102" s="62">
        <f t="shared" si="44"/>
        <v>1</v>
      </c>
      <c r="R102" s="61">
        <v>15</v>
      </c>
      <c r="S102" s="63">
        <f t="shared" si="45"/>
        <v>1</v>
      </c>
      <c r="T102" s="61">
        <v>6</v>
      </c>
      <c r="U102" s="63">
        <f t="shared" si="46"/>
        <v>1</v>
      </c>
      <c r="V102" s="61">
        <v>16</v>
      </c>
      <c r="W102" s="63">
        <f t="shared" si="47"/>
        <v>1</v>
      </c>
      <c r="X102" s="61">
        <v>6</v>
      </c>
      <c r="Y102" s="63">
        <f t="shared" si="48"/>
        <v>1</v>
      </c>
      <c r="Z102" s="61">
        <v>13</v>
      </c>
      <c r="AA102" s="63">
        <f t="shared" si="49"/>
        <v>1</v>
      </c>
      <c r="AB102" s="61">
        <v>10</v>
      </c>
      <c r="AC102" s="63">
        <f t="shared" si="50"/>
        <v>1</v>
      </c>
      <c r="AD102" s="64">
        <v>0</v>
      </c>
      <c r="AE102" s="65">
        <f t="shared" si="51"/>
        <v>0</v>
      </c>
      <c r="AF102" s="64">
        <v>0</v>
      </c>
      <c r="AG102" s="65">
        <f t="shared" si="52"/>
        <v>0</v>
      </c>
      <c r="AH102" s="64">
        <v>0</v>
      </c>
      <c r="AI102" s="65">
        <f t="shared" si="53"/>
        <v>0</v>
      </c>
      <c r="AJ102" s="64"/>
      <c r="AK102" s="65">
        <f t="shared" si="54"/>
        <v>0</v>
      </c>
      <c r="AL102" s="64"/>
      <c r="AM102" s="65">
        <f t="shared" si="55"/>
        <v>0</v>
      </c>
      <c r="AN102" s="64"/>
      <c r="AO102" s="65">
        <f t="shared" si="56"/>
        <v>0</v>
      </c>
      <c r="AP102" s="66">
        <f t="shared" si="57"/>
        <v>108</v>
      </c>
      <c r="AQ102" s="66">
        <f t="shared" si="58"/>
        <v>9</v>
      </c>
      <c r="AR102" s="56">
        <v>1</v>
      </c>
      <c r="AS102" s="56"/>
      <c r="AT102" s="56">
        <v>5</v>
      </c>
      <c r="AU102" s="67">
        <f t="shared" si="59"/>
        <v>6</v>
      </c>
      <c r="AV102" s="68">
        <f t="shared" si="60"/>
        <v>1</v>
      </c>
      <c r="AW102" s="68">
        <f t="shared" si="61"/>
        <v>0</v>
      </c>
      <c r="AX102" s="14">
        <f t="shared" si="76"/>
        <v>8</v>
      </c>
      <c r="AY102" s="67">
        <f t="shared" si="62"/>
        <v>9</v>
      </c>
      <c r="AZ102" s="69">
        <f t="shared" si="63"/>
        <v>0</v>
      </c>
      <c r="BA102" s="69">
        <f t="shared" si="64"/>
        <v>0</v>
      </c>
      <c r="BB102" s="69">
        <f t="shared" si="65"/>
        <v>-3</v>
      </c>
      <c r="BC102" s="67">
        <f t="shared" si="66"/>
        <v>-3</v>
      </c>
      <c r="BD102" s="70">
        <f t="shared" si="67"/>
        <v>-33.333333333333329</v>
      </c>
      <c r="BE102" s="70">
        <f t="shared" si="68"/>
        <v>-37.5</v>
      </c>
      <c r="BF102" s="71"/>
      <c r="BG102" s="71"/>
      <c r="BH102" s="71"/>
      <c r="BI102" s="54">
        <f t="shared" si="69"/>
        <v>0</v>
      </c>
      <c r="BJ102" s="18">
        <f t="shared" si="70"/>
        <v>6</v>
      </c>
      <c r="BK102" s="18"/>
      <c r="BL102" s="18">
        <f t="shared" si="71"/>
        <v>6</v>
      </c>
      <c r="BM102" s="18">
        <f t="shared" si="72"/>
        <v>-3</v>
      </c>
      <c r="BN102" s="18">
        <f t="shared" si="73"/>
        <v>-33.333333333333329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>BC102+BQ102</f>
        <v>-3</v>
      </c>
      <c r="CW102" s="173">
        <f t="shared" si="74"/>
        <v>-33.333333333333329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5</v>
      </c>
      <c r="DN102" s="3">
        <v>6</v>
      </c>
      <c r="DO102" s="3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3"/>
      <c r="FE102" s="3"/>
    </row>
    <row r="103" spans="1:161" s="3" customFormat="1">
      <c r="A103" s="56">
        <v>87</v>
      </c>
      <c r="B103" s="58">
        <v>80030218</v>
      </c>
      <c r="C103" s="59" t="s">
        <v>336</v>
      </c>
      <c r="D103" s="75" t="s">
        <v>337</v>
      </c>
      <c r="E103" s="60" t="s">
        <v>324</v>
      </c>
      <c r="F103" s="60" t="s">
        <v>106</v>
      </c>
      <c r="G103" s="60" t="s">
        <v>107</v>
      </c>
      <c r="H103" s="60" t="s">
        <v>108</v>
      </c>
      <c r="I103" s="56">
        <v>30</v>
      </c>
      <c r="J103" s="56" t="s">
        <v>116</v>
      </c>
      <c r="K103" s="56" t="s">
        <v>110</v>
      </c>
      <c r="L103" s="61">
        <v>0</v>
      </c>
      <c r="M103" s="62">
        <f t="shared" si="42"/>
        <v>0</v>
      </c>
      <c r="N103" s="61">
        <v>10</v>
      </c>
      <c r="O103" s="62">
        <f t="shared" si="43"/>
        <v>1</v>
      </c>
      <c r="P103" s="61">
        <v>12</v>
      </c>
      <c r="Q103" s="62">
        <f t="shared" si="44"/>
        <v>1</v>
      </c>
      <c r="R103" s="61">
        <v>14</v>
      </c>
      <c r="S103" s="63">
        <f t="shared" si="45"/>
        <v>1</v>
      </c>
      <c r="T103" s="61">
        <v>11</v>
      </c>
      <c r="U103" s="63">
        <f t="shared" si="46"/>
        <v>1</v>
      </c>
      <c r="V103" s="61">
        <v>24</v>
      </c>
      <c r="W103" s="63">
        <f t="shared" si="47"/>
        <v>1</v>
      </c>
      <c r="X103" s="61">
        <v>8</v>
      </c>
      <c r="Y103" s="63">
        <f t="shared" si="48"/>
        <v>1</v>
      </c>
      <c r="Z103" s="61">
        <v>17</v>
      </c>
      <c r="AA103" s="63">
        <f t="shared" si="49"/>
        <v>1</v>
      </c>
      <c r="AB103" s="61">
        <v>12</v>
      </c>
      <c r="AC103" s="63">
        <f t="shared" si="50"/>
        <v>1</v>
      </c>
      <c r="AD103" s="64">
        <v>0</v>
      </c>
      <c r="AE103" s="65">
        <f t="shared" si="51"/>
        <v>0</v>
      </c>
      <c r="AF103" s="64">
        <v>0</v>
      </c>
      <c r="AG103" s="65">
        <f t="shared" si="52"/>
        <v>0</v>
      </c>
      <c r="AH103" s="64">
        <v>0</v>
      </c>
      <c r="AI103" s="65">
        <f t="shared" si="53"/>
        <v>0</v>
      </c>
      <c r="AJ103" s="64"/>
      <c r="AK103" s="65">
        <f t="shared" si="54"/>
        <v>0</v>
      </c>
      <c r="AL103" s="64"/>
      <c r="AM103" s="65">
        <f t="shared" si="55"/>
        <v>0</v>
      </c>
      <c r="AN103" s="64"/>
      <c r="AO103" s="65">
        <f t="shared" si="56"/>
        <v>0</v>
      </c>
      <c r="AP103" s="66">
        <f t="shared" si="57"/>
        <v>108</v>
      </c>
      <c r="AQ103" s="66">
        <f t="shared" si="58"/>
        <v>8</v>
      </c>
      <c r="AR103" s="56">
        <v>1</v>
      </c>
      <c r="AS103" s="56"/>
      <c r="AT103" s="56">
        <v>5</v>
      </c>
      <c r="AU103" s="67">
        <f t="shared" si="59"/>
        <v>6</v>
      </c>
      <c r="AV103" s="68">
        <f t="shared" si="60"/>
        <v>1</v>
      </c>
      <c r="AW103" s="68">
        <f t="shared" si="61"/>
        <v>0</v>
      </c>
      <c r="AX103" s="14">
        <f t="shared" si="76"/>
        <v>8</v>
      </c>
      <c r="AY103" s="67">
        <f t="shared" si="62"/>
        <v>9</v>
      </c>
      <c r="AZ103" s="69">
        <f t="shared" si="63"/>
        <v>0</v>
      </c>
      <c r="BA103" s="69">
        <f t="shared" si="64"/>
        <v>0</v>
      </c>
      <c r="BB103" s="69">
        <f t="shared" si="65"/>
        <v>-3</v>
      </c>
      <c r="BC103" s="67">
        <f t="shared" si="66"/>
        <v>-3</v>
      </c>
      <c r="BD103" s="70">
        <f t="shared" si="67"/>
        <v>-33.333333333333329</v>
      </c>
      <c r="BE103" s="70">
        <f t="shared" si="68"/>
        <v>-37.5</v>
      </c>
      <c r="BF103" s="71"/>
      <c r="BG103" s="71"/>
      <c r="BH103" s="71"/>
      <c r="BI103" s="54">
        <f t="shared" si="69"/>
        <v>0</v>
      </c>
      <c r="BJ103" s="18">
        <f t="shared" si="70"/>
        <v>6</v>
      </c>
      <c r="BK103" s="18"/>
      <c r="BL103" s="18">
        <f t="shared" si="71"/>
        <v>6</v>
      </c>
      <c r="BM103" s="18">
        <f t="shared" si="72"/>
        <v>-3</v>
      </c>
      <c r="BN103" s="18">
        <f t="shared" si="73"/>
        <v>-33.333333333333329</v>
      </c>
      <c r="BO103" s="73"/>
      <c r="BP103" s="55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>
        <v>1</v>
      </c>
      <c r="CV103" s="56">
        <f>BC103+CU103</f>
        <v>-2</v>
      </c>
      <c r="CW103" s="173">
        <f t="shared" si="74"/>
        <v>-22.222222222222221</v>
      </c>
      <c r="CX103" s="60"/>
      <c r="CY103" s="60"/>
      <c r="CZ103" s="60"/>
      <c r="DA103" s="60"/>
      <c r="DB103" s="60"/>
      <c r="DC103" s="75"/>
      <c r="DD103" s="60"/>
      <c r="DE103" s="75"/>
      <c r="DF103" s="60"/>
      <c r="DG103" s="60"/>
      <c r="DH103" s="60"/>
      <c r="DI103" s="60"/>
      <c r="DK103" s="3">
        <v>1</v>
      </c>
      <c r="DM103" s="3">
        <v>5</v>
      </c>
      <c r="DN103" s="3">
        <v>6</v>
      </c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</row>
    <row r="104" spans="1:161" s="3" customFormat="1">
      <c r="A104" s="56">
        <v>80</v>
      </c>
      <c r="B104" s="58">
        <v>80030076</v>
      </c>
      <c r="C104" s="59" t="s">
        <v>192</v>
      </c>
      <c r="D104" s="75" t="s">
        <v>193</v>
      </c>
      <c r="E104" s="60" t="s">
        <v>153</v>
      </c>
      <c r="F104" s="60" t="s">
        <v>106</v>
      </c>
      <c r="G104" s="60" t="s">
        <v>107</v>
      </c>
      <c r="H104" s="60" t="s">
        <v>108</v>
      </c>
      <c r="I104" s="56">
        <v>30</v>
      </c>
      <c r="J104" s="56" t="s">
        <v>116</v>
      </c>
      <c r="K104" s="56" t="s">
        <v>110</v>
      </c>
      <c r="L104" s="61">
        <v>0</v>
      </c>
      <c r="M104" s="62">
        <f t="shared" si="42"/>
        <v>0</v>
      </c>
      <c r="N104" s="61">
        <v>10</v>
      </c>
      <c r="O104" s="62">
        <f t="shared" si="43"/>
        <v>1</v>
      </c>
      <c r="P104" s="61">
        <v>11</v>
      </c>
      <c r="Q104" s="62">
        <f t="shared" si="44"/>
        <v>1</v>
      </c>
      <c r="R104" s="61">
        <v>14</v>
      </c>
      <c r="S104" s="63">
        <f t="shared" si="45"/>
        <v>1</v>
      </c>
      <c r="T104" s="61">
        <v>17</v>
      </c>
      <c r="U104" s="63">
        <f t="shared" si="46"/>
        <v>1</v>
      </c>
      <c r="V104" s="61">
        <v>19</v>
      </c>
      <c r="W104" s="63">
        <f t="shared" si="47"/>
        <v>1</v>
      </c>
      <c r="X104" s="61">
        <v>7</v>
      </c>
      <c r="Y104" s="63">
        <f t="shared" si="48"/>
        <v>1</v>
      </c>
      <c r="Z104" s="61">
        <v>15</v>
      </c>
      <c r="AA104" s="63">
        <f t="shared" si="49"/>
        <v>1</v>
      </c>
      <c r="AB104" s="61">
        <v>12</v>
      </c>
      <c r="AC104" s="63">
        <f t="shared" si="50"/>
        <v>1</v>
      </c>
      <c r="AD104" s="64">
        <v>0</v>
      </c>
      <c r="AE104" s="65">
        <f t="shared" si="51"/>
        <v>0</v>
      </c>
      <c r="AF104" s="64">
        <v>0</v>
      </c>
      <c r="AG104" s="65">
        <f t="shared" si="52"/>
        <v>0</v>
      </c>
      <c r="AH104" s="64">
        <v>0</v>
      </c>
      <c r="AI104" s="65">
        <f t="shared" si="53"/>
        <v>0</v>
      </c>
      <c r="AJ104" s="64"/>
      <c r="AK104" s="65">
        <f t="shared" si="54"/>
        <v>0</v>
      </c>
      <c r="AL104" s="64"/>
      <c r="AM104" s="65">
        <f t="shared" si="55"/>
        <v>0</v>
      </c>
      <c r="AN104" s="64"/>
      <c r="AO104" s="65">
        <f t="shared" si="56"/>
        <v>0</v>
      </c>
      <c r="AP104" s="66">
        <f t="shared" si="57"/>
        <v>105</v>
      </c>
      <c r="AQ104" s="66">
        <f t="shared" si="58"/>
        <v>8</v>
      </c>
      <c r="AR104" s="56">
        <v>1</v>
      </c>
      <c r="AS104" s="56"/>
      <c r="AT104" s="56">
        <v>5</v>
      </c>
      <c r="AU104" s="67">
        <f t="shared" si="59"/>
        <v>6</v>
      </c>
      <c r="AV104" s="68">
        <f t="shared" si="60"/>
        <v>1</v>
      </c>
      <c r="AW104" s="68">
        <f t="shared" si="61"/>
        <v>0</v>
      </c>
      <c r="AX104" s="14">
        <f t="shared" si="76"/>
        <v>8</v>
      </c>
      <c r="AY104" s="67">
        <f t="shared" si="62"/>
        <v>9</v>
      </c>
      <c r="AZ104" s="69">
        <f t="shared" si="63"/>
        <v>0</v>
      </c>
      <c r="BA104" s="69">
        <f t="shared" si="64"/>
        <v>0</v>
      </c>
      <c r="BB104" s="69">
        <f t="shared" si="65"/>
        <v>-3</v>
      </c>
      <c r="BC104" s="67">
        <f t="shared" si="66"/>
        <v>-3</v>
      </c>
      <c r="BD104" s="70">
        <f t="shared" si="67"/>
        <v>-33.333333333333329</v>
      </c>
      <c r="BE104" s="70">
        <f t="shared" si="68"/>
        <v>-37.5</v>
      </c>
      <c r="BF104" s="71"/>
      <c r="BG104" s="71"/>
      <c r="BH104" s="71"/>
      <c r="BI104" s="54">
        <f t="shared" si="69"/>
        <v>0</v>
      </c>
      <c r="BJ104" s="18">
        <f t="shared" si="70"/>
        <v>6</v>
      </c>
      <c r="BK104" s="18"/>
      <c r="BL104" s="18">
        <f t="shared" si="71"/>
        <v>6</v>
      </c>
      <c r="BM104" s="18">
        <f t="shared" si="72"/>
        <v>-3</v>
      </c>
      <c r="BN104" s="18">
        <f t="shared" si="73"/>
        <v>-33.333333333333329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>
        <v>1</v>
      </c>
      <c r="CV104" s="56">
        <f>BC104+CU104</f>
        <v>-2</v>
      </c>
      <c r="CW104" s="173">
        <f t="shared" si="74"/>
        <v>-22.222222222222221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K104" s="3">
        <v>1</v>
      </c>
      <c r="DM104" s="3">
        <v>5</v>
      </c>
      <c r="DN104" s="3">
        <v>6</v>
      </c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</row>
    <row r="105" spans="1:161" s="3" customFormat="1">
      <c r="A105" s="56">
        <v>86</v>
      </c>
      <c r="B105" s="58">
        <v>80030199</v>
      </c>
      <c r="C105" s="59" t="s">
        <v>316</v>
      </c>
      <c r="D105" s="75" t="s">
        <v>315</v>
      </c>
      <c r="E105" s="60" t="s">
        <v>284</v>
      </c>
      <c r="F105" s="60" t="s">
        <v>106</v>
      </c>
      <c r="G105" s="60" t="s">
        <v>107</v>
      </c>
      <c r="H105" s="60" t="s">
        <v>108</v>
      </c>
      <c r="I105" s="56">
        <v>60</v>
      </c>
      <c r="J105" s="56" t="s">
        <v>116</v>
      </c>
      <c r="K105" s="56" t="s">
        <v>110</v>
      </c>
      <c r="L105" s="61">
        <v>11</v>
      </c>
      <c r="M105" s="62">
        <f t="shared" si="42"/>
        <v>1</v>
      </c>
      <c r="N105" s="61">
        <v>17</v>
      </c>
      <c r="O105" s="62">
        <f t="shared" si="43"/>
        <v>1</v>
      </c>
      <c r="P105" s="61">
        <v>13</v>
      </c>
      <c r="Q105" s="62">
        <f t="shared" si="44"/>
        <v>1</v>
      </c>
      <c r="R105" s="61">
        <v>6</v>
      </c>
      <c r="S105" s="63">
        <f t="shared" si="45"/>
        <v>1</v>
      </c>
      <c r="T105" s="61">
        <v>9</v>
      </c>
      <c r="U105" s="63">
        <f t="shared" si="46"/>
        <v>1</v>
      </c>
      <c r="V105" s="61">
        <v>12</v>
      </c>
      <c r="W105" s="63">
        <f t="shared" si="47"/>
        <v>1</v>
      </c>
      <c r="X105" s="61">
        <v>9</v>
      </c>
      <c r="Y105" s="63">
        <f t="shared" si="48"/>
        <v>1</v>
      </c>
      <c r="Z105" s="61">
        <v>13</v>
      </c>
      <c r="AA105" s="63">
        <f t="shared" si="49"/>
        <v>1</v>
      </c>
      <c r="AB105" s="61">
        <v>13</v>
      </c>
      <c r="AC105" s="63">
        <f t="shared" si="50"/>
        <v>1</v>
      </c>
      <c r="AD105" s="64">
        <v>0</v>
      </c>
      <c r="AE105" s="65">
        <f t="shared" si="51"/>
        <v>0</v>
      </c>
      <c r="AF105" s="64">
        <v>0</v>
      </c>
      <c r="AG105" s="65">
        <f t="shared" si="52"/>
        <v>0</v>
      </c>
      <c r="AH105" s="64">
        <v>0</v>
      </c>
      <c r="AI105" s="65">
        <f t="shared" si="53"/>
        <v>0</v>
      </c>
      <c r="AJ105" s="64"/>
      <c r="AK105" s="65">
        <f t="shared" si="54"/>
        <v>0</v>
      </c>
      <c r="AL105" s="64"/>
      <c r="AM105" s="65">
        <f t="shared" si="55"/>
        <v>0</v>
      </c>
      <c r="AN105" s="64"/>
      <c r="AO105" s="65">
        <f t="shared" si="56"/>
        <v>0</v>
      </c>
      <c r="AP105" s="66">
        <f t="shared" si="57"/>
        <v>103</v>
      </c>
      <c r="AQ105" s="66">
        <f t="shared" si="58"/>
        <v>9</v>
      </c>
      <c r="AR105" s="56">
        <v>1</v>
      </c>
      <c r="AS105" s="56"/>
      <c r="AT105" s="56">
        <v>5</v>
      </c>
      <c r="AU105" s="67">
        <f t="shared" si="59"/>
        <v>6</v>
      </c>
      <c r="AV105" s="68">
        <f t="shared" si="60"/>
        <v>1</v>
      </c>
      <c r="AW105" s="68">
        <f t="shared" si="61"/>
        <v>0</v>
      </c>
      <c r="AX105" s="14">
        <f t="shared" si="76"/>
        <v>8</v>
      </c>
      <c r="AY105" s="67">
        <f t="shared" si="62"/>
        <v>9</v>
      </c>
      <c r="AZ105" s="69">
        <f t="shared" si="63"/>
        <v>0</v>
      </c>
      <c r="BA105" s="69">
        <f t="shared" si="64"/>
        <v>0</v>
      </c>
      <c r="BB105" s="69">
        <f t="shared" si="65"/>
        <v>-3</v>
      </c>
      <c r="BC105" s="67">
        <f t="shared" si="66"/>
        <v>-3</v>
      </c>
      <c r="BD105" s="70">
        <f t="shared" si="67"/>
        <v>-33.333333333333329</v>
      </c>
      <c r="BE105" s="70">
        <f t="shared" si="68"/>
        <v>-37.5</v>
      </c>
      <c r="BF105" s="71"/>
      <c r="BG105" s="71"/>
      <c r="BH105" s="71"/>
      <c r="BI105" s="54">
        <f t="shared" si="69"/>
        <v>0</v>
      </c>
      <c r="BJ105" s="18">
        <f t="shared" si="70"/>
        <v>6</v>
      </c>
      <c r="BK105" s="18"/>
      <c r="BL105" s="18">
        <f t="shared" si="71"/>
        <v>6</v>
      </c>
      <c r="BM105" s="18">
        <f t="shared" si="72"/>
        <v>-3</v>
      </c>
      <c r="BN105" s="18">
        <f t="shared" si="73"/>
        <v>-33.333333333333329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>BC105+BQ105</f>
        <v>-3</v>
      </c>
      <c r="CW105" s="173">
        <f t="shared" si="74"/>
        <v>-33.333333333333329</v>
      </c>
      <c r="CX105" s="60"/>
      <c r="CY105" s="60"/>
      <c r="CZ105" s="60"/>
      <c r="DA105" s="60"/>
      <c r="DB105" s="60"/>
      <c r="DC105" s="75">
        <v>1</v>
      </c>
      <c r="DD105" s="60"/>
      <c r="DE105" s="75"/>
      <c r="DF105" s="60"/>
      <c r="DG105" s="60"/>
      <c r="DH105" s="60"/>
      <c r="DI105" s="60"/>
      <c r="DK105" s="3">
        <v>1</v>
      </c>
      <c r="DM105" s="3">
        <v>5</v>
      </c>
      <c r="DN105" s="3">
        <v>6</v>
      </c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</row>
    <row r="106" spans="1:161" s="3" customFormat="1">
      <c r="A106" s="56">
        <v>77</v>
      </c>
      <c r="B106" s="58">
        <v>80030039</v>
      </c>
      <c r="C106" s="59" t="s">
        <v>149</v>
      </c>
      <c r="D106" s="75" t="s">
        <v>150</v>
      </c>
      <c r="E106" s="60" t="s">
        <v>105</v>
      </c>
      <c r="F106" s="60" t="s">
        <v>106</v>
      </c>
      <c r="G106" s="60" t="s">
        <v>107</v>
      </c>
      <c r="H106" s="60" t="s">
        <v>108</v>
      </c>
      <c r="I106" s="56">
        <v>15</v>
      </c>
      <c r="J106" s="56" t="s">
        <v>116</v>
      </c>
      <c r="K106" s="56" t="s">
        <v>113</v>
      </c>
      <c r="L106" s="61">
        <v>0</v>
      </c>
      <c r="M106" s="62">
        <f t="shared" si="42"/>
        <v>0</v>
      </c>
      <c r="N106" s="61">
        <v>6</v>
      </c>
      <c r="O106" s="62">
        <f t="shared" si="43"/>
        <v>1</v>
      </c>
      <c r="P106" s="61">
        <v>12</v>
      </c>
      <c r="Q106" s="62">
        <f t="shared" si="44"/>
        <v>1</v>
      </c>
      <c r="R106" s="61">
        <v>15</v>
      </c>
      <c r="S106" s="63">
        <f t="shared" si="45"/>
        <v>1</v>
      </c>
      <c r="T106" s="61">
        <v>12</v>
      </c>
      <c r="U106" s="63">
        <f t="shared" si="46"/>
        <v>1</v>
      </c>
      <c r="V106" s="61">
        <v>17</v>
      </c>
      <c r="W106" s="63">
        <f t="shared" si="47"/>
        <v>1</v>
      </c>
      <c r="X106" s="61">
        <v>8</v>
      </c>
      <c r="Y106" s="63">
        <f t="shared" si="48"/>
        <v>1</v>
      </c>
      <c r="Z106" s="61">
        <v>14</v>
      </c>
      <c r="AA106" s="63">
        <f t="shared" si="49"/>
        <v>1</v>
      </c>
      <c r="AB106" s="61">
        <v>18</v>
      </c>
      <c r="AC106" s="63">
        <f t="shared" si="50"/>
        <v>1</v>
      </c>
      <c r="AD106" s="64">
        <v>0</v>
      </c>
      <c r="AE106" s="65">
        <f t="shared" si="51"/>
        <v>0</v>
      </c>
      <c r="AF106" s="64">
        <v>0</v>
      </c>
      <c r="AG106" s="65">
        <f t="shared" si="52"/>
        <v>0</v>
      </c>
      <c r="AH106" s="64">
        <v>0</v>
      </c>
      <c r="AI106" s="65">
        <f t="shared" si="53"/>
        <v>0</v>
      </c>
      <c r="AJ106" s="64"/>
      <c r="AK106" s="65">
        <f t="shared" si="54"/>
        <v>0</v>
      </c>
      <c r="AL106" s="64"/>
      <c r="AM106" s="65">
        <f t="shared" si="55"/>
        <v>0</v>
      </c>
      <c r="AN106" s="64"/>
      <c r="AO106" s="65">
        <f t="shared" si="56"/>
        <v>0</v>
      </c>
      <c r="AP106" s="66">
        <f t="shared" si="57"/>
        <v>102</v>
      </c>
      <c r="AQ106" s="66">
        <f t="shared" si="58"/>
        <v>8</v>
      </c>
      <c r="AR106" s="56">
        <v>1</v>
      </c>
      <c r="AS106" s="56"/>
      <c r="AT106" s="56">
        <v>5</v>
      </c>
      <c r="AU106" s="67">
        <f t="shared" si="59"/>
        <v>6</v>
      </c>
      <c r="AV106" s="68">
        <f t="shared" si="60"/>
        <v>1</v>
      </c>
      <c r="AW106" s="68">
        <f t="shared" si="61"/>
        <v>0</v>
      </c>
      <c r="AX106" s="14">
        <f t="shared" si="76"/>
        <v>8</v>
      </c>
      <c r="AY106" s="67">
        <f t="shared" si="62"/>
        <v>9</v>
      </c>
      <c r="AZ106" s="69">
        <f t="shared" si="63"/>
        <v>0</v>
      </c>
      <c r="BA106" s="69">
        <f t="shared" si="64"/>
        <v>0</v>
      </c>
      <c r="BB106" s="69">
        <f t="shared" si="65"/>
        <v>-3</v>
      </c>
      <c r="BC106" s="67">
        <f t="shared" si="66"/>
        <v>-3</v>
      </c>
      <c r="BD106" s="70">
        <f t="shared" si="67"/>
        <v>-33.333333333333329</v>
      </c>
      <c r="BE106" s="70">
        <f t="shared" si="68"/>
        <v>-37.5</v>
      </c>
      <c r="BF106" s="71"/>
      <c r="BG106" s="71"/>
      <c r="BH106" s="71"/>
      <c r="BI106" s="54">
        <f t="shared" si="69"/>
        <v>0</v>
      </c>
      <c r="BJ106" s="18">
        <f t="shared" si="70"/>
        <v>6</v>
      </c>
      <c r="BK106" s="18"/>
      <c r="BL106" s="18">
        <f t="shared" si="71"/>
        <v>6</v>
      </c>
      <c r="BM106" s="18">
        <f t="shared" si="72"/>
        <v>-3</v>
      </c>
      <c r="BN106" s="18">
        <f t="shared" si="73"/>
        <v>-33.333333333333329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>
        <v>1</v>
      </c>
      <c r="CV106" s="56">
        <f>BC106+CU106</f>
        <v>-2</v>
      </c>
      <c r="CW106" s="173">
        <f t="shared" si="74"/>
        <v>-22.222222222222221</v>
      </c>
      <c r="CX106" s="60"/>
      <c r="CY106" s="60"/>
      <c r="CZ106" s="60"/>
      <c r="DA106" s="60"/>
      <c r="DB106" s="60"/>
      <c r="DC106" s="75">
        <v>1</v>
      </c>
      <c r="DD106" s="60"/>
      <c r="DE106" s="75">
        <v>1</v>
      </c>
      <c r="DF106" s="60"/>
      <c r="DG106" s="60"/>
      <c r="DH106" s="60"/>
      <c r="DI106" s="60"/>
      <c r="DK106" s="3">
        <v>1</v>
      </c>
      <c r="DM106" s="3">
        <v>5</v>
      </c>
      <c r="DN106" s="3">
        <v>6</v>
      </c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</row>
    <row r="107" spans="1:161" s="3" customFormat="1">
      <c r="A107" s="56">
        <v>85</v>
      </c>
      <c r="B107" s="58">
        <v>80030190</v>
      </c>
      <c r="C107" s="59" t="s">
        <v>307</v>
      </c>
      <c r="D107" s="75" t="s">
        <v>308</v>
      </c>
      <c r="E107" s="60" t="s">
        <v>284</v>
      </c>
      <c r="F107" s="60" t="s">
        <v>106</v>
      </c>
      <c r="G107" s="60" t="s">
        <v>107</v>
      </c>
      <c r="H107" s="60" t="s">
        <v>108</v>
      </c>
      <c r="I107" s="56">
        <v>60</v>
      </c>
      <c r="J107" s="56" t="s">
        <v>116</v>
      </c>
      <c r="K107" s="56" t="s">
        <v>110</v>
      </c>
      <c r="L107" s="61">
        <v>10</v>
      </c>
      <c r="M107" s="62">
        <f t="shared" si="42"/>
        <v>1</v>
      </c>
      <c r="N107" s="61">
        <v>8</v>
      </c>
      <c r="O107" s="62">
        <f t="shared" si="43"/>
        <v>1</v>
      </c>
      <c r="P107" s="61">
        <v>8</v>
      </c>
      <c r="Q107" s="62">
        <f t="shared" si="44"/>
        <v>1</v>
      </c>
      <c r="R107" s="61">
        <v>22</v>
      </c>
      <c r="S107" s="63">
        <f t="shared" si="45"/>
        <v>1</v>
      </c>
      <c r="T107" s="61">
        <v>10</v>
      </c>
      <c r="U107" s="63">
        <f t="shared" si="46"/>
        <v>1</v>
      </c>
      <c r="V107" s="61">
        <v>8</v>
      </c>
      <c r="W107" s="63">
        <f t="shared" si="47"/>
        <v>1</v>
      </c>
      <c r="X107" s="61">
        <v>16</v>
      </c>
      <c r="Y107" s="63">
        <f t="shared" si="48"/>
        <v>1</v>
      </c>
      <c r="Z107" s="61">
        <v>13</v>
      </c>
      <c r="AA107" s="63">
        <f t="shared" si="49"/>
        <v>1</v>
      </c>
      <c r="AB107" s="61">
        <v>7</v>
      </c>
      <c r="AC107" s="63">
        <f t="shared" si="50"/>
        <v>1</v>
      </c>
      <c r="AD107" s="64">
        <v>0</v>
      </c>
      <c r="AE107" s="65">
        <f t="shared" si="51"/>
        <v>0</v>
      </c>
      <c r="AF107" s="64">
        <v>0</v>
      </c>
      <c r="AG107" s="65">
        <f t="shared" si="52"/>
        <v>0</v>
      </c>
      <c r="AH107" s="64">
        <v>0</v>
      </c>
      <c r="AI107" s="65">
        <f t="shared" si="53"/>
        <v>0</v>
      </c>
      <c r="AJ107" s="64"/>
      <c r="AK107" s="65">
        <f t="shared" si="54"/>
        <v>0</v>
      </c>
      <c r="AL107" s="64"/>
      <c r="AM107" s="65">
        <f t="shared" si="55"/>
        <v>0</v>
      </c>
      <c r="AN107" s="64"/>
      <c r="AO107" s="65">
        <f t="shared" si="56"/>
        <v>0</v>
      </c>
      <c r="AP107" s="66">
        <f t="shared" si="57"/>
        <v>102</v>
      </c>
      <c r="AQ107" s="66">
        <f t="shared" si="58"/>
        <v>9</v>
      </c>
      <c r="AR107" s="56">
        <v>1</v>
      </c>
      <c r="AS107" s="56"/>
      <c r="AT107" s="56">
        <v>5</v>
      </c>
      <c r="AU107" s="67">
        <f t="shared" si="59"/>
        <v>6</v>
      </c>
      <c r="AV107" s="68">
        <f t="shared" si="60"/>
        <v>1</v>
      </c>
      <c r="AW107" s="68">
        <f t="shared" si="61"/>
        <v>0</v>
      </c>
      <c r="AX107" s="14">
        <f t="shared" si="76"/>
        <v>8</v>
      </c>
      <c r="AY107" s="67">
        <f t="shared" si="62"/>
        <v>9</v>
      </c>
      <c r="AZ107" s="69">
        <f t="shared" si="63"/>
        <v>0</v>
      </c>
      <c r="BA107" s="69">
        <f t="shared" si="64"/>
        <v>0</v>
      </c>
      <c r="BB107" s="69">
        <f t="shared" si="65"/>
        <v>-3</v>
      </c>
      <c r="BC107" s="67">
        <f t="shared" si="66"/>
        <v>-3</v>
      </c>
      <c r="BD107" s="70">
        <f t="shared" si="67"/>
        <v>-33.333333333333329</v>
      </c>
      <c r="BE107" s="70">
        <f t="shared" si="68"/>
        <v>-37.5</v>
      </c>
      <c r="BF107" s="71"/>
      <c r="BG107" s="71"/>
      <c r="BH107" s="71"/>
      <c r="BI107" s="54">
        <f t="shared" si="69"/>
        <v>0</v>
      </c>
      <c r="BJ107" s="18">
        <f t="shared" si="70"/>
        <v>6</v>
      </c>
      <c r="BK107" s="18"/>
      <c r="BL107" s="18">
        <f t="shared" si="71"/>
        <v>6</v>
      </c>
      <c r="BM107" s="18">
        <f t="shared" si="72"/>
        <v>-3</v>
      </c>
      <c r="BN107" s="18">
        <f t="shared" si="73"/>
        <v>-33.333333333333329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>
        <v>1</v>
      </c>
      <c r="CV107" s="56">
        <f>BC107+CU107</f>
        <v>-2</v>
      </c>
      <c r="CW107" s="173">
        <f t="shared" si="74"/>
        <v>-22.222222222222221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5</v>
      </c>
      <c r="DN107" s="3">
        <v>6</v>
      </c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</row>
    <row r="108" spans="1:161" s="3" customFormat="1">
      <c r="A108" s="56">
        <v>78</v>
      </c>
      <c r="B108" s="58">
        <v>80030044</v>
      </c>
      <c r="C108" s="59" t="s">
        <v>155</v>
      </c>
      <c r="D108" s="75" t="s">
        <v>152</v>
      </c>
      <c r="E108" s="60" t="s">
        <v>153</v>
      </c>
      <c r="F108" s="60" t="s">
        <v>106</v>
      </c>
      <c r="G108" s="60" t="s">
        <v>107</v>
      </c>
      <c r="H108" s="60" t="s">
        <v>108</v>
      </c>
      <c r="I108" s="56">
        <v>40</v>
      </c>
      <c r="J108" s="56" t="s">
        <v>116</v>
      </c>
      <c r="K108" s="56" t="s">
        <v>110</v>
      </c>
      <c r="L108" s="61">
        <v>0</v>
      </c>
      <c r="M108" s="62">
        <f t="shared" si="42"/>
        <v>0</v>
      </c>
      <c r="N108" s="61">
        <v>15</v>
      </c>
      <c r="O108" s="62">
        <f t="shared" si="43"/>
        <v>1</v>
      </c>
      <c r="P108" s="61">
        <v>15</v>
      </c>
      <c r="Q108" s="62">
        <f t="shared" si="44"/>
        <v>1</v>
      </c>
      <c r="R108" s="61">
        <v>13</v>
      </c>
      <c r="S108" s="63">
        <f t="shared" si="45"/>
        <v>1</v>
      </c>
      <c r="T108" s="61">
        <v>13</v>
      </c>
      <c r="U108" s="63">
        <f t="shared" si="46"/>
        <v>1</v>
      </c>
      <c r="V108" s="61">
        <v>8</v>
      </c>
      <c r="W108" s="63">
        <f t="shared" si="47"/>
        <v>1</v>
      </c>
      <c r="X108" s="61">
        <v>14</v>
      </c>
      <c r="Y108" s="63">
        <f t="shared" si="48"/>
        <v>1</v>
      </c>
      <c r="Z108" s="61">
        <v>6</v>
      </c>
      <c r="AA108" s="63">
        <f t="shared" si="49"/>
        <v>1</v>
      </c>
      <c r="AB108" s="61">
        <v>14</v>
      </c>
      <c r="AC108" s="63">
        <f t="shared" si="50"/>
        <v>1</v>
      </c>
      <c r="AD108" s="64">
        <v>0</v>
      </c>
      <c r="AE108" s="65">
        <f t="shared" si="51"/>
        <v>0</v>
      </c>
      <c r="AF108" s="64">
        <v>0</v>
      </c>
      <c r="AG108" s="65">
        <f t="shared" si="52"/>
        <v>0</v>
      </c>
      <c r="AH108" s="64">
        <v>0</v>
      </c>
      <c r="AI108" s="65">
        <f t="shared" si="53"/>
        <v>0</v>
      </c>
      <c r="AJ108" s="64"/>
      <c r="AK108" s="65">
        <f t="shared" si="54"/>
        <v>0</v>
      </c>
      <c r="AL108" s="64"/>
      <c r="AM108" s="65">
        <f t="shared" si="55"/>
        <v>0</v>
      </c>
      <c r="AN108" s="64"/>
      <c r="AO108" s="65">
        <f t="shared" si="56"/>
        <v>0</v>
      </c>
      <c r="AP108" s="66">
        <f t="shared" si="57"/>
        <v>98</v>
      </c>
      <c r="AQ108" s="66">
        <f t="shared" si="58"/>
        <v>8</v>
      </c>
      <c r="AR108" s="56">
        <v>1</v>
      </c>
      <c r="AS108" s="56"/>
      <c r="AT108" s="56">
        <v>5</v>
      </c>
      <c r="AU108" s="67">
        <f t="shared" si="59"/>
        <v>6</v>
      </c>
      <c r="AV108" s="68">
        <f t="shared" si="60"/>
        <v>1</v>
      </c>
      <c r="AW108" s="68">
        <f t="shared" si="61"/>
        <v>0</v>
      </c>
      <c r="AX108" s="14">
        <f t="shared" si="76"/>
        <v>8</v>
      </c>
      <c r="AY108" s="67">
        <f t="shared" si="62"/>
        <v>9</v>
      </c>
      <c r="AZ108" s="69">
        <f t="shared" si="63"/>
        <v>0</v>
      </c>
      <c r="BA108" s="69">
        <f t="shared" si="64"/>
        <v>0</v>
      </c>
      <c r="BB108" s="69">
        <f t="shared" si="65"/>
        <v>-3</v>
      </c>
      <c r="BC108" s="67">
        <f t="shared" si="66"/>
        <v>-3</v>
      </c>
      <c r="BD108" s="70">
        <f t="shared" si="67"/>
        <v>-33.333333333333329</v>
      </c>
      <c r="BE108" s="70">
        <f t="shared" si="68"/>
        <v>-37.5</v>
      </c>
      <c r="BF108" s="71"/>
      <c r="BG108" s="71"/>
      <c r="BH108" s="71">
        <v>1</v>
      </c>
      <c r="BI108" s="54">
        <f t="shared" si="69"/>
        <v>1</v>
      </c>
      <c r="BJ108" s="18">
        <f t="shared" si="70"/>
        <v>5</v>
      </c>
      <c r="BK108" s="18">
        <v>1</v>
      </c>
      <c r="BL108" s="18">
        <f t="shared" si="71"/>
        <v>6</v>
      </c>
      <c r="BM108" s="18">
        <f t="shared" si="72"/>
        <v>-3</v>
      </c>
      <c r="BN108" s="18">
        <f t="shared" si="73"/>
        <v>-33.333333333333329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>
        <v>1</v>
      </c>
      <c r="CV108" s="56">
        <f>BC108+CU108</f>
        <v>-2</v>
      </c>
      <c r="CW108" s="173">
        <f t="shared" si="74"/>
        <v>-22.222222222222221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5</v>
      </c>
      <c r="DN108" s="3">
        <v>6</v>
      </c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</row>
    <row r="109" spans="1:161" s="3" customFormat="1">
      <c r="A109" s="56">
        <v>88</v>
      </c>
      <c r="B109" s="58">
        <v>80030219</v>
      </c>
      <c r="C109" s="59" t="s">
        <v>338</v>
      </c>
      <c r="D109" s="75" t="s">
        <v>337</v>
      </c>
      <c r="E109" s="60" t="s">
        <v>324</v>
      </c>
      <c r="F109" s="60" t="s">
        <v>106</v>
      </c>
      <c r="G109" s="60" t="s">
        <v>107</v>
      </c>
      <c r="H109" s="60" t="s">
        <v>108</v>
      </c>
      <c r="I109" s="56">
        <v>23</v>
      </c>
      <c r="J109" s="56" t="s">
        <v>116</v>
      </c>
      <c r="K109" s="56" t="s">
        <v>110</v>
      </c>
      <c r="L109" s="61">
        <v>6</v>
      </c>
      <c r="M109" s="62">
        <f t="shared" si="42"/>
        <v>1</v>
      </c>
      <c r="N109" s="61">
        <v>8</v>
      </c>
      <c r="O109" s="62">
        <f t="shared" si="43"/>
        <v>1</v>
      </c>
      <c r="P109" s="61">
        <v>13</v>
      </c>
      <c r="Q109" s="62">
        <f t="shared" si="44"/>
        <v>1</v>
      </c>
      <c r="R109" s="61">
        <v>7</v>
      </c>
      <c r="S109" s="63">
        <f t="shared" si="45"/>
        <v>1</v>
      </c>
      <c r="T109" s="61">
        <v>10</v>
      </c>
      <c r="U109" s="63">
        <f t="shared" si="46"/>
        <v>1</v>
      </c>
      <c r="V109" s="61">
        <v>20</v>
      </c>
      <c r="W109" s="63">
        <f t="shared" si="47"/>
        <v>1</v>
      </c>
      <c r="X109" s="61">
        <v>11</v>
      </c>
      <c r="Y109" s="63">
        <f t="shared" si="48"/>
        <v>1</v>
      </c>
      <c r="Z109" s="61">
        <v>8</v>
      </c>
      <c r="AA109" s="63">
        <f t="shared" si="49"/>
        <v>1</v>
      </c>
      <c r="AB109" s="61">
        <v>13</v>
      </c>
      <c r="AC109" s="63">
        <f t="shared" si="50"/>
        <v>1</v>
      </c>
      <c r="AD109" s="64">
        <v>0</v>
      </c>
      <c r="AE109" s="65">
        <f t="shared" si="51"/>
        <v>0</v>
      </c>
      <c r="AF109" s="64">
        <v>0</v>
      </c>
      <c r="AG109" s="65">
        <f t="shared" si="52"/>
        <v>0</v>
      </c>
      <c r="AH109" s="64">
        <v>0</v>
      </c>
      <c r="AI109" s="65">
        <f t="shared" si="53"/>
        <v>0</v>
      </c>
      <c r="AJ109" s="64"/>
      <c r="AK109" s="65">
        <f t="shared" si="54"/>
        <v>0</v>
      </c>
      <c r="AL109" s="64"/>
      <c r="AM109" s="65">
        <f t="shared" si="55"/>
        <v>0</v>
      </c>
      <c r="AN109" s="64"/>
      <c r="AO109" s="65">
        <f t="shared" si="56"/>
        <v>0</v>
      </c>
      <c r="AP109" s="66">
        <f t="shared" si="57"/>
        <v>96</v>
      </c>
      <c r="AQ109" s="66">
        <f t="shared" si="58"/>
        <v>9</v>
      </c>
      <c r="AR109" s="56">
        <v>1</v>
      </c>
      <c r="AS109" s="56"/>
      <c r="AT109" s="56">
        <v>5</v>
      </c>
      <c r="AU109" s="67">
        <f t="shared" si="59"/>
        <v>6</v>
      </c>
      <c r="AV109" s="68">
        <f t="shared" si="60"/>
        <v>1</v>
      </c>
      <c r="AW109" s="68">
        <f t="shared" si="61"/>
        <v>0</v>
      </c>
      <c r="AX109" s="14">
        <f t="shared" si="76"/>
        <v>8</v>
      </c>
      <c r="AY109" s="67">
        <f t="shared" si="62"/>
        <v>9</v>
      </c>
      <c r="AZ109" s="69">
        <f t="shared" si="63"/>
        <v>0</v>
      </c>
      <c r="BA109" s="69">
        <f t="shared" si="64"/>
        <v>0</v>
      </c>
      <c r="BB109" s="69">
        <f t="shared" si="65"/>
        <v>-3</v>
      </c>
      <c r="BC109" s="67">
        <f t="shared" si="66"/>
        <v>-3</v>
      </c>
      <c r="BD109" s="70">
        <f t="shared" si="67"/>
        <v>-33.333333333333329</v>
      </c>
      <c r="BE109" s="70">
        <f t="shared" si="68"/>
        <v>-37.5</v>
      </c>
      <c r="BF109" s="71"/>
      <c r="BG109" s="71"/>
      <c r="BH109" s="71"/>
      <c r="BI109" s="54">
        <f t="shared" si="69"/>
        <v>0</v>
      </c>
      <c r="BJ109" s="18">
        <f t="shared" si="70"/>
        <v>6</v>
      </c>
      <c r="BK109" s="18"/>
      <c r="BL109" s="18">
        <f t="shared" si="71"/>
        <v>6</v>
      </c>
      <c r="BM109" s="18">
        <f t="shared" si="72"/>
        <v>-3</v>
      </c>
      <c r="BN109" s="18">
        <f t="shared" si="73"/>
        <v>-33.333333333333329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 t="shared" ref="CV109:CV115" si="77">BC109+BQ109</f>
        <v>-3</v>
      </c>
      <c r="CW109" s="173">
        <f t="shared" si="74"/>
        <v>-33.333333333333329</v>
      </c>
      <c r="CX109" s="60"/>
      <c r="CY109" s="60"/>
      <c r="CZ109" s="60"/>
      <c r="DA109" s="60"/>
      <c r="DB109" s="60"/>
      <c r="DC109" s="75">
        <v>1</v>
      </c>
      <c r="DD109" s="60"/>
      <c r="DE109" s="75"/>
      <c r="DF109" s="60"/>
      <c r="DG109" s="60"/>
      <c r="DH109" s="60"/>
      <c r="DI109" s="60"/>
      <c r="DK109" s="3">
        <v>1</v>
      </c>
      <c r="DM109" s="3">
        <v>5</v>
      </c>
      <c r="DN109" s="3">
        <v>6</v>
      </c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</row>
    <row r="110" spans="1:161" s="3" customFormat="1">
      <c r="A110" s="56">
        <v>79</v>
      </c>
      <c r="B110" s="58">
        <v>80030056</v>
      </c>
      <c r="C110" s="59" t="s">
        <v>169</v>
      </c>
      <c r="D110" s="75" t="s">
        <v>168</v>
      </c>
      <c r="E110" s="60" t="s">
        <v>153</v>
      </c>
      <c r="F110" s="60" t="s">
        <v>106</v>
      </c>
      <c r="G110" s="60" t="s">
        <v>107</v>
      </c>
      <c r="H110" s="60" t="s">
        <v>108</v>
      </c>
      <c r="I110" s="56">
        <v>21</v>
      </c>
      <c r="J110" s="56" t="s">
        <v>116</v>
      </c>
      <c r="K110" s="56" t="s">
        <v>110</v>
      </c>
      <c r="L110" s="61">
        <v>0</v>
      </c>
      <c r="M110" s="62">
        <f t="shared" si="42"/>
        <v>0</v>
      </c>
      <c r="N110" s="61">
        <v>11</v>
      </c>
      <c r="O110" s="62">
        <f t="shared" si="43"/>
        <v>1</v>
      </c>
      <c r="P110" s="61">
        <v>14</v>
      </c>
      <c r="Q110" s="62">
        <f t="shared" si="44"/>
        <v>1</v>
      </c>
      <c r="R110" s="61">
        <v>12</v>
      </c>
      <c r="S110" s="63">
        <f t="shared" si="45"/>
        <v>1</v>
      </c>
      <c r="T110" s="61">
        <v>16</v>
      </c>
      <c r="U110" s="63">
        <f t="shared" si="46"/>
        <v>1</v>
      </c>
      <c r="V110" s="61">
        <v>8</v>
      </c>
      <c r="W110" s="63">
        <f t="shared" si="47"/>
        <v>1</v>
      </c>
      <c r="X110" s="61">
        <v>12</v>
      </c>
      <c r="Y110" s="63">
        <f t="shared" si="48"/>
        <v>1</v>
      </c>
      <c r="Z110" s="61">
        <v>13</v>
      </c>
      <c r="AA110" s="63">
        <f t="shared" si="49"/>
        <v>1</v>
      </c>
      <c r="AB110" s="61">
        <v>9</v>
      </c>
      <c r="AC110" s="63">
        <f t="shared" si="50"/>
        <v>1</v>
      </c>
      <c r="AD110" s="64">
        <v>0</v>
      </c>
      <c r="AE110" s="65">
        <f t="shared" si="51"/>
        <v>0</v>
      </c>
      <c r="AF110" s="64">
        <v>0</v>
      </c>
      <c r="AG110" s="65">
        <f t="shared" si="52"/>
        <v>0</v>
      </c>
      <c r="AH110" s="64">
        <v>0</v>
      </c>
      <c r="AI110" s="65">
        <f t="shared" si="53"/>
        <v>0</v>
      </c>
      <c r="AJ110" s="64"/>
      <c r="AK110" s="65">
        <f t="shared" si="54"/>
        <v>0</v>
      </c>
      <c r="AL110" s="64"/>
      <c r="AM110" s="65">
        <f t="shared" si="55"/>
        <v>0</v>
      </c>
      <c r="AN110" s="64"/>
      <c r="AO110" s="65">
        <f t="shared" si="56"/>
        <v>0</v>
      </c>
      <c r="AP110" s="66">
        <f t="shared" si="57"/>
        <v>95</v>
      </c>
      <c r="AQ110" s="66">
        <f t="shared" si="58"/>
        <v>8</v>
      </c>
      <c r="AR110" s="56">
        <v>1</v>
      </c>
      <c r="AS110" s="56"/>
      <c r="AT110" s="56">
        <v>5</v>
      </c>
      <c r="AU110" s="67">
        <f t="shared" si="59"/>
        <v>6</v>
      </c>
      <c r="AV110" s="68">
        <f t="shared" si="60"/>
        <v>1</v>
      </c>
      <c r="AW110" s="68">
        <f t="shared" si="61"/>
        <v>0</v>
      </c>
      <c r="AX110" s="14">
        <f t="shared" si="76"/>
        <v>8</v>
      </c>
      <c r="AY110" s="67">
        <f t="shared" si="62"/>
        <v>9</v>
      </c>
      <c r="AZ110" s="69">
        <f t="shared" si="63"/>
        <v>0</v>
      </c>
      <c r="BA110" s="69">
        <f t="shared" si="64"/>
        <v>0</v>
      </c>
      <c r="BB110" s="69">
        <f t="shared" si="65"/>
        <v>-3</v>
      </c>
      <c r="BC110" s="67">
        <f t="shared" si="66"/>
        <v>-3</v>
      </c>
      <c r="BD110" s="70">
        <f t="shared" si="67"/>
        <v>-33.333333333333329</v>
      </c>
      <c r="BE110" s="70">
        <f t="shared" si="68"/>
        <v>-37.5</v>
      </c>
      <c r="BF110" s="71"/>
      <c r="BG110" s="71"/>
      <c r="BH110" s="71"/>
      <c r="BI110" s="54">
        <f t="shared" si="69"/>
        <v>0</v>
      </c>
      <c r="BJ110" s="18">
        <f t="shared" si="70"/>
        <v>6</v>
      </c>
      <c r="BK110" s="18"/>
      <c r="BL110" s="18">
        <f t="shared" si="71"/>
        <v>6</v>
      </c>
      <c r="BM110" s="18">
        <f t="shared" si="72"/>
        <v>-3</v>
      </c>
      <c r="BN110" s="18">
        <f t="shared" si="73"/>
        <v>-33.333333333333329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/>
      <c r="CV110" s="56">
        <f t="shared" si="77"/>
        <v>-3</v>
      </c>
      <c r="CW110" s="173">
        <f t="shared" si="74"/>
        <v>-33.333333333333329</v>
      </c>
      <c r="CX110" s="60"/>
      <c r="CY110" s="60"/>
      <c r="CZ110" s="60"/>
      <c r="DA110" s="60"/>
      <c r="DB110" s="60"/>
      <c r="DC110" s="75"/>
      <c r="DD110" s="60"/>
      <c r="DE110" s="75"/>
      <c r="DF110" s="60"/>
      <c r="DG110" s="60"/>
      <c r="DH110" s="60"/>
      <c r="DI110" s="60"/>
      <c r="DK110" s="3">
        <v>1</v>
      </c>
      <c r="DM110" s="3">
        <v>5</v>
      </c>
      <c r="DN110" s="3">
        <v>6</v>
      </c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</row>
    <row r="111" spans="1:161" s="3" customFormat="1">
      <c r="A111" s="56">
        <v>91</v>
      </c>
      <c r="B111" s="58">
        <v>80030266</v>
      </c>
      <c r="C111" s="59" t="s">
        <v>391</v>
      </c>
      <c r="D111" s="75" t="s">
        <v>390</v>
      </c>
      <c r="E111" s="60" t="s">
        <v>373</v>
      </c>
      <c r="F111" s="60" t="s">
        <v>106</v>
      </c>
      <c r="G111" s="60" t="s">
        <v>107</v>
      </c>
      <c r="H111" s="60" t="s">
        <v>108</v>
      </c>
      <c r="I111" s="56">
        <v>55</v>
      </c>
      <c r="J111" s="56" t="s">
        <v>116</v>
      </c>
      <c r="K111" s="56" t="s">
        <v>110</v>
      </c>
      <c r="L111" s="61">
        <v>9</v>
      </c>
      <c r="M111" s="62">
        <f t="shared" si="42"/>
        <v>1</v>
      </c>
      <c r="N111" s="61">
        <v>7</v>
      </c>
      <c r="O111" s="62">
        <f t="shared" si="43"/>
        <v>1</v>
      </c>
      <c r="P111" s="61">
        <v>5</v>
      </c>
      <c r="Q111" s="62">
        <f t="shared" si="44"/>
        <v>1</v>
      </c>
      <c r="R111" s="61">
        <v>12</v>
      </c>
      <c r="S111" s="63">
        <f t="shared" si="45"/>
        <v>1</v>
      </c>
      <c r="T111" s="61">
        <v>7</v>
      </c>
      <c r="U111" s="63">
        <f t="shared" si="46"/>
        <v>1</v>
      </c>
      <c r="V111" s="61">
        <v>13</v>
      </c>
      <c r="W111" s="63">
        <f t="shared" si="47"/>
        <v>1</v>
      </c>
      <c r="X111" s="61">
        <v>13</v>
      </c>
      <c r="Y111" s="63">
        <f t="shared" si="48"/>
        <v>1</v>
      </c>
      <c r="Z111" s="61">
        <v>12</v>
      </c>
      <c r="AA111" s="63">
        <f t="shared" si="49"/>
        <v>1</v>
      </c>
      <c r="AB111" s="61">
        <v>15</v>
      </c>
      <c r="AC111" s="63">
        <f t="shared" si="50"/>
        <v>1</v>
      </c>
      <c r="AD111" s="64">
        <v>0</v>
      </c>
      <c r="AE111" s="65">
        <f t="shared" si="51"/>
        <v>0</v>
      </c>
      <c r="AF111" s="64">
        <v>0</v>
      </c>
      <c r="AG111" s="65">
        <f t="shared" si="52"/>
        <v>0</v>
      </c>
      <c r="AH111" s="64">
        <v>0</v>
      </c>
      <c r="AI111" s="65">
        <f t="shared" si="53"/>
        <v>0</v>
      </c>
      <c r="AJ111" s="64"/>
      <c r="AK111" s="65">
        <f t="shared" si="54"/>
        <v>0</v>
      </c>
      <c r="AL111" s="64"/>
      <c r="AM111" s="65">
        <f t="shared" si="55"/>
        <v>0</v>
      </c>
      <c r="AN111" s="64"/>
      <c r="AO111" s="65">
        <f t="shared" si="56"/>
        <v>0</v>
      </c>
      <c r="AP111" s="66">
        <f t="shared" si="57"/>
        <v>93</v>
      </c>
      <c r="AQ111" s="66">
        <f t="shared" si="58"/>
        <v>9</v>
      </c>
      <c r="AR111" s="56">
        <v>1</v>
      </c>
      <c r="AS111" s="56"/>
      <c r="AT111" s="56">
        <v>5</v>
      </c>
      <c r="AU111" s="67">
        <f t="shared" si="59"/>
        <v>6</v>
      </c>
      <c r="AV111" s="68">
        <f t="shared" si="60"/>
        <v>1</v>
      </c>
      <c r="AW111" s="68">
        <f t="shared" si="61"/>
        <v>0</v>
      </c>
      <c r="AX111" s="14">
        <f t="shared" si="76"/>
        <v>8</v>
      </c>
      <c r="AY111" s="67">
        <f t="shared" si="62"/>
        <v>9</v>
      </c>
      <c r="AZ111" s="69">
        <f t="shared" si="63"/>
        <v>0</v>
      </c>
      <c r="BA111" s="69">
        <f t="shared" si="64"/>
        <v>0</v>
      </c>
      <c r="BB111" s="69">
        <f t="shared" si="65"/>
        <v>-3</v>
      </c>
      <c r="BC111" s="67">
        <f t="shared" si="66"/>
        <v>-3</v>
      </c>
      <c r="BD111" s="70">
        <f t="shared" si="67"/>
        <v>-33.333333333333329</v>
      </c>
      <c r="BE111" s="70">
        <f t="shared" si="68"/>
        <v>-37.5</v>
      </c>
      <c r="BF111" s="71"/>
      <c r="BG111" s="71"/>
      <c r="BH111" s="71">
        <v>1</v>
      </c>
      <c r="BI111" s="54">
        <f t="shared" si="69"/>
        <v>1</v>
      </c>
      <c r="BJ111" s="18">
        <f t="shared" si="70"/>
        <v>5</v>
      </c>
      <c r="BK111" s="18">
        <v>1</v>
      </c>
      <c r="BL111" s="18">
        <f t="shared" si="71"/>
        <v>6</v>
      </c>
      <c r="BM111" s="18">
        <f t="shared" si="72"/>
        <v>-3</v>
      </c>
      <c r="BN111" s="18">
        <f t="shared" si="73"/>
        <v>-33.333333333333329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/>
      <c r="CV111" s="56">
        <f t="shared" si="77"/>
        <v>-3</v>
      </c>
      <c r="CW111" s="173">
        <f t="shared" si="74"/>
        <v>-33.333333333333329</v>
      </c>
      <c r="CX111" s="60"/>
      <c r="CY111" s="60"/>
      <c r="CZ111" s="60"/>
      <c r="DA111" s="60"/>
      <c r="DB111" s="60"/>
      <c r="DC111" s="75"/>
      <c r="DD111" s="60"/>
      <c r="DE111" s="75"/>
      <c r="DF111" s="60"/>
      <c r="DG111" s="60"/>
      <c r="DH111" s="60"/>
      <c r="DI111" s="60"/>
      <c r="DK111" s="3">
        <v>1</v>
      </c>
      <c r="DM111" s="3">
        <v>5</v>
      </c>
      <c r="DN111" s="3">
        <v>6</v>
      </c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</row>
    <row r="112" spans="1:161" s="3" customFormat="1">
      <c r="A112" s="56">
        <v>76</v>
      </c>
      <c r="B112" s="58">
        <v>80030030</v>
      </c>
      <c r="C112" s="59" t="s">
        <v>143</v>
      </c>
      <c r="D112" s="75" t="s">
        <v>140</v>
      </c>
      <c r="E112" s="60" t="s">
        <v>105</v>
      </c>
      <c r="F112" s="60" t="s">
        <v>106</v>
      </c>
      <c r="G112" s="60" t="s">
        <v>107</v>
      </c>
      <c r="H112" s="60" t="s">
        <v>108</v>
      </c>
      <c r="I112" s="56">
        <v>10</v>
      </c>
      <c r="J112" s="56" t="s">
        <v>116</v>
      </c>
      <c r="K112" s="56" t="s">
        <v>110</v>
      </c>
      <c r="L112" s="61">
        <v>0</v>
      </c>
      <c r="M112" s="62">
        <f t="shared" si="42"/>
        <v>0</v>
      </c>
      <c r="N112" s="61">
        <v>10</v>
      </c>
      <c r="O112" s="62">
        <f t="shared" si="43"/>
        <v>1</v>
      </c>
      <c r="P112" s="61">
        <v>6</v>
      </c>
      <c r="Q112" s="62">
        <f t="shared" si="44"/>
        <v>1</v>
      </c>
      <c r="R112" s="61">
        <v>10</v>
      </c>
      <c r="S112" s="63">
        <f t="shared" si="45"/>
        <v>1</v>
      </c>
      <c r="T112" s="61">
        <v>10</v>
      </c>
      <c r="U112" s="63">
        <f t="shared" si="46"/>
        <v>1</v>
      </c>
      <c r="V112" s="61">
        <v>12</v>
      </c>
      <c r="W112" s="63">
        <f t="shared" si="47"/>
        <v>1</v>
      </c>
      <c r="X112" s="61">
        <v>16</v>
      </c>
      <c r="Y112" s="63">
        <f t="shared" si="48"/>
        <v>1</v>
      </c>
      <c r="Z112" s="61">
        <v>12</v>
      </c>
      <c r="AA112" s="63">
        <f t="shared" si="49"/>
        <v>1</v>
      </c>
      <c r="AB112" s="61">
        <v>15</v>
      </c>
      <c r="AC112" s="63">
        <f t="shared" si="50"/>
        <v>1</v>
      </c>
      <c r="AD112" s="64">
        <v>0</v>
      </c>
      <c r="AE112" s="65">
        <f t="shared" si="51"/>
        <v>0</v>
      </c>
      <c r="AF112" s="64">
        <v>0</v>
      </c>
      <c r="AG112" s="65">
        <f t="shared" si="52"/>
        <v>0</v>
      </c>
      <c r="AH112" s="64">
        <v>0</v>
      </c>
      <c r="AI112" s="65">
        <f t="shared" si="53"/>
        <v>0</v>
      </c>
      <c r="AJ112" s="64"/>
      <c r="AK112" s="65">
        <f t="shared" si="54"/>
        <v>0</v>
      </c>
      <c r="AL112" s="64"/>
      <c r="AM112" s="65">
        <f t="shared" si="55"/>
        <v>0</v>
      </c>
      <c r="AN112" s="64"/>
      <c r="AO112" s="65">
        <f t="shared" si="56"/>
        <v>0</v>
      </c>
      <c r="AP112" s="66">
        <f t="shared" si="57"/>
        <v>91</v>
      </c>
      <c r="AQ112" s="66">
        <f t="shared" si="58"/>
        <v>8</v>
      </c>
      <c r="AR112" s="56">
        <v>1</v>
      </c>
      <c r="AS112" s="56"/>
      <c r="AT112" s="56">
        <v>5</v>
      </c>
      <c r="AU112" s="67">
        <f t="shared" si="59"/>
        <v>6</v>
      </c>
      <c r="AV112" s="68">
        <f t="shared" si="60"/>
        <v>1</v>
      </c>
      <c r="AW112" s="68">
        <f t="shared" si="61"/>
        <v>0</v>
      </c>
      <c r="AX112" s="14">
        <f t="shared" si="76"/>
        <v>8</v>
      </c>
      <c r="AY112" s="67">
        <f t="shared" si="62"/>
        <v>9</v>
      </c>
      <c r="AZ112" s="69">
        <f t="shared" si="63"/>
        <v>0</v>
      </c>
      <c r="BA112" s="69">
        <f t="shared" si="64"/>
        <v>0</v>
      </c>
      <c r="BB112" s="69">
        <f t="shared" si="65"/>
        <v>-3</v>
      </c>
      <c r="BC112" s="67">
        <f t="shared" si="66"/>
        <v>-3</v>
      </c>
      <c r="BD112" s="70">
        <f t="shared" si="67"/>
        <v>-33.333333333333329</v>
      </c>
      <c r="BE112" s="70">
        <f t="shared" si="68"/>
        <v>-37.5</v>
      </c>
      <c r="BF112" s="71"/>
      <c r="BG112" s="71"/>
      <c r="BH112" s="71"/>
      <c r="BI112" s="54">
        <f t="shared" si="69"/>
        <v>0</v>
      </c>
      <c r="BJ112" s="18">
        <f t="shared" si="70"/>
        <v>6</v>
      </c>
      <c r="BK112" s="18"/>
      <c r="BL112" s="18">
        <f t="shared" si="71"/>
        <v>6</v>
      </c>
      <c r="BM112" s="18">
        <f t="shared" si="72"/>
        <v>-3</v>
      </c>
      <c r="BN112" s="18">
        <f t="shared" si="73"/>
        <v>-33.333333333333329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 t="shared" si="77"/>
        <v>-3</v>
      </c>
      <c r="CW112" s="173">
        <f t="shared" si="74"/>
        <v>-33.333333333333329</v>
      </c>
      <c r="CX112" s="60"/>
      <c r="CY112" s="60"/>
      <c r="CZ112" s="60"/>
      <c r="DA112" s="60"/>
      <c r="DB112" s="60"/>
      <c r="DC112" s="75"/>
      <c r="DD112" s="60"/>
      <c r="DE112" s="75"/>
      <c r="DF112" s="60"/>
      <c r="DG112" s="60"/>
      <c r="DH112" s="60"/>
      <c r="DI112" s="60"/>
      <c r="DK112" s="3">
        <v>1</v>
      </c>
      <c r="DM112" s="3">
        <v>5</v>
      </c>
      <c r="DN112" s="3">
        <v>6</v>
      </c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</row>
    <row r="113" spans="1:161" s="3" customFormat="1">
      <c r="A113" s="56">
        <v>82</v>
      </c>
      <c r="B113" s="58">
        <v>80030090</v>
      </c>
      <c r="C113" s="59" t="s">
        <v>209</v>
      </c>
      <c r="D113" s="75" t="s">
        <v>207</v>
      </c>
      <c r="E113" s="60" t="s">
        <v>153</v>
      </c>
      <c r="F113" s="60" t="s">
        <v>106</v>
      </c>
      <c r="G113" s="60" t="s">
        <v>107</v>
      </c>
      <c r="H113" s="60" t="s">
        <v>108</v>
      </c>
      <c r="I113" s="56">
        <v>70</v>
      </c>
      <c r="J113" s="56" t="s">
        <v>116</v>
      </c>
      <c r="K113" s="56" t="s">
        <v>110</v>
      </c>
      <c r="L113" s="61">
        <v>6</v>
      </c>
      <c r="M113" s="62">
        <f t="shared" si="42"/>
        <v>1</v>
      </c>
      <c r="N113" s="61">
        <v>9</v>
      </c>
      <c r="O113" s="62">
        <f t="shared" si="43"/>
        <v>1</v>
      </c>
      <c r="P113" s="61">
        <v>3</v>
      </c>
      <c r="Q113" s="62">
        <f t="shared" si="44"/>
        <v>1</v>
      </c>
      <c r="R113" s="61">
        <v>12</v>
      </c>
      <c r="S113" s="63">
        <f t="shared" si="45"/>
        <v>1</v>
      </c>
      <c r="T113" s="61">
        <v>7</v>
      </c>
      <c r="U113" s="63">
        <f t="shared" si="46"/>
        <v>1</v>
      </c>
      <c r="V113" s="61">
        <v>16</v>
      </c>
      <c r="W113" s="63">
        <f t="shared" si="47"/>
        <v>1</v>
      </c>
      <c r="X113" s="61">
        <v>13</v>
      </c>
      <c r="Y113" s="63">
        <f t="shared" si="48"/>
        <v>1</v>
      </c>
      <c r="Z113" s="61">
        <v>10</v>
      </c>
      <c r="AA113" s="63">
        <f t="shared" si="49"/>
        <v>1</v>
      </c>
      <c r="AB113" s="61">
        <v>13</v>
      </c>
      <c r="AC113" s="63">
        <f t="shared" si="50"/>
        <v>1</v>
      </c>
      <c r="AD113" s="64">
        <v>0</v>
      </c>
      <c r="AE113" s="65">
        <f t="shared" si="51"/>
        <v>0</v>
      </c>
      <c r="AF113" s="64">
        <v>0</v>
      </c>
      <c r="AG113" s="65">
        <f t="shared" si="52"/>
        <v>0</v>
      </c>
      <c r="AH113" s="64">
        <v>0</v>
      </c>
      <c r="AI113" s="65">
        <f t="shared" si="53"/>
        <v>0</v>
      </c>
      <c r="AJ113" s="64"/>
      <c r="AK113" s="65">
        <f t="shared" si="54"/>
        <v>0</v>
      </c>
      <c r="AL113" s="64"/>
      <c r="AM113" s="65">
        <f t="shared" si="55"/>
        <v>0</v>
      </c>
      <c r="AN113" s="64"/>
      <c r="AO113" s="65">
        <f t="shared" si="56"/>
        <v>0</v>
      </c>
      <c r="AP113" s="66">
        <f t="shared" si="57"/>
        <v>89</v>
      </c>
      <c r="AQ113" s="66">
        <f t="shared" si="58"/>
        <v>9</v>
      </c>
      <c r="AR113" s="56">
        <v>1</v>
      </c>
      <c r="AS113" s="56"/>
      <c r="AT113" s="56">
        <v>5</v>
      </c>
      <c r="AU113" s="67">
        <f t="shared" si="59"/>
        <v>6</v>
      </c>
      <c r="AV113" s="68">
        <f t="shared" si="60"/>
        <v>1</v>
      </c>
      <c r="AW113" s="68">
        <f t="shared" si="61"/>
        <v>0</v>
      </c>
      <c r="AX113" s="14">
        <f t="shared" si="76"/>
        <v>8</v>
      </c>
      <c r="AY113" s="67">
        <f t="shared" si="62"/>
        <v>9</v>
      </c>
      <c r="AZ113" s="69">
        <f t="shared" si="63"/>
        <v>0</v>
      </c>
      <c r="BA113" s="69">
        <f t="shared" si="64"/>
        <v>0</v>
      </c>
      <c r="BB113" s="69">
        <f t="shared" si="65"/>
        <v>-3</v>
      </c>
      <c r="BC113" s="67">
        <f t="shared" si="66"/>
        <v>-3</v>
      </c>
      <c r="BD113" s="70">
        <f t="shared" si="67"/>
        <v>-33.333333333333329</v>
      </c>
      <c r="BE113" s="70">
        <f t="shared" si="68"/>
        <v>-37.5</v>
      </c>
      <c r="BF113" s="71"/>
      <c r="BG113" s="71"/>
      <c r="BH113" s="71"/>
      <c r="BI113" s="54">
        <f t="shared" si="69"/>
        <v>0</v>
      </c>
      <c r="BJ113" s="18">
        <f t="shared" si="70"/>
        <v>6</v>
      </c>
      <c r="BK113" s="18"/>
      <c r="BL113" s="18">
        <f t="shared" si="71"/>
        <v>6</v>
      </c>
      <c r="BM113" s="18">
        <f t="shared" si="72"/>
        <v>-3</v>
      </c>
      <c r="BN113" s="18">
        <f t="shared" si="73"/>
        <v>-33.333333333333329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/>
      <c r="CV113" s="56">
        <f t="shared" si="77"/>
        <v>-3</v>
      </c>
      <c r="CW113" s="173">
        <f t="shared" si="74"/>
        <v>-33.333333333333329</v>
      </c>
      <c r="CX113" s="60"/>
      <c r="CY113" s="60"/>
      <c r="CZ113" s="60"/>
      <c r="DA113" s="60"/>
      <c r="DB113" s="60"/>
      <c r="DC113" s="75"/>
      <c r="DD113" s="60"/>
      <c r="DE113" s="75"/>
      <c r="DF113" s="60"/>
      <c r="DG113" s="60"/>
      <c r="DH113" s="60"/>
      <c r="DI113" s="60"/>
      <c r="DK113" s="3">
        <v>1</v>
      </c>
      <c r="DM113" s="3">
        <v>5</v>
      </c>
      <c r="DN113" s="3">
        <v>6</v>
      </c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</row>
    <row r="114" spans="1:161" s="3" customFormat="1">
      <c r="A114" s="226">
        <v>74</v>
      </c>
      <c r="B114" s="227">
        <v>80030164</v>
      </c>
      <c r="C114" s="228" t="s">
        <v>285</v>
      </c>
      <c r="D114" s="229" t="s">
        <v>283</v>
      </c>
      <c r="E114" s="229" t="s">
        <v>284</v>
      </c>
      <c r="F114" s="229" t="s">
        <v>106</v>
      </c>
      <c r="G114" s="229" t="s">
        <v>107</v>
      </c>
      <c r="H114" s="229" t="s">
        <v>108</v>
      </c>
      <c r="I114" s="226">
        <v>50</v>
      </c>
      <c r="J114" s="226" t="s">
        <v>109</v>
      </c>
      <c r="K114" s="226" t="s">
        <v>113</v>
      </c>
      <c r="L114" s="230">
        <v>10</v>
      </c>
      <c r="M114" s="231">
        <f t="shared" si="42"/>
        <v>1</v>
      </c>
      <c r="N114" s="230">
        <v>8</v>
      </c>
      <c r="O114" s="231">
        <f t="shared" si="43"/>
        <v>1</v>
      </c>
      <c r="P114" s="230">
        <v>16</v>
      </c>
      <c r="Q114" s="231">
        <f t="shared" si="44"/>
        <v>1</v>
      </c>
      <c r="R114" s="230">
        <v>10</v>
      </c>
      <c r="S114" s="231">
        <f t="shared" si="45"/>
        <v>1</v>
      </c>
      <c r="T114" s="230">
        <v>15</v>
      </c>
      <c r="U114" s="231">
        <f t="shared" si="46"/>
        <v>1</v>
      </c>
      <c r="V114" s="230">
        <v>15</v>
      </c>
      <c r="W114" s="231">
        <f t="shared" si="47"/>
        <v>1</v>
      </c>
      <c r="X114" s="230">
        <v>20</v>
      </c>
      <c r="Y114" s="231">
        <f t="shared" si="48"/>
        <v>1</v>
      </c>
      <c r="Z114" s="230">
        <v>18</v>
      </c>
      <c r="AA114" s="231">
        <f t="shared" si="49"/>
        <v>1</v>
      </c>
      <c r="AB114" s="230">
        <v>19</v>
      </c>
      <c r="AC114" s="231">
        <f t="shared" si="50"/>
        <v>1</v>
      </c>
      <c r="AD114" s="232">
        <v>0</v>
      </c>
      <c r="AE114" s="231">
        <f t="shared" si="51"/>
        <v>0</v>
      </c>
      <c r="AF114" s="232">
        <v>0</v>
      </c>
      <c r="AG114" s="231">
        <f t="shared" si="52"/>
        <v>0</v>
      </c>
      <c r="AH114" s="232">
        <v>0</v>
      </c>
      <c r="AI114" s="231">
        <f t="shared" si="53"/>
        <v>0</v>
      </c>
      <c r="AJ114" s="232"/>
      <c r="AK114" s="231">
        <f t="shared" si="54"/>
        <v>0</v>
      </c>
      <c r="AL114" s="232"/>
      <c r="AM114" s="231">
        <f t="shared" si="55"/>
        <v>0</v>
      </c>
      <c r="AN114" s="232"/>
      <c r="AO114" s="231">
        <f t="shared" si="56"/>
        <v>0</v>
      </c>
      <c r="AP114" s="226">
        <f t="shared" si="57"/>
        <v>131</v>
      </c>
      <c r="AQ114" s="226">
        <f t="shared" si="58"/>
        <v>9</v>
      </c>
      <c r="AR114" s="226">
        <v>1</v>
      </c>
      <c r="AS114" s="226"/>
      <c r="AT114" s="226">
        <v>7</v>
      </c>
      <c r="AU114" s="226">
        <f t="shared" si="59"/>
        <v>8</v>
      </c>
      <c r="AV114" s="233">
        <f t="shared" si="60"/>
        <v>1</v>
      </c>
      <c r="AW114" s="233">
        <f t="shared" si="61"/>
        <v>1</v>
      </c>
      <c r="AX114" s="234">
        <f t="shared" si="76"/>
        <v>11</v>
      </c>
      <c r="AY114" s="226">
        <f t="shared" si="62"/>
        <v>13</v>
      </c>
      <c r="AZ114" s="226">
        <f t="shared" si="63"/>
        <v>0</v>
      </c>
      <c r="BA114" s="226">
        <f t="shared" si="64"/>
        <v>-1</v>
      </c>
      <c r="BB114" s="226">
        <f t="shared" si="65"/>
        <v>-4</v>
      </c>
      <c r="BC114" s="226">
        <f t="shared" si="66"/>
        <v>-5</v>
      </c>
      <c r="BD114" s="235">
        <f t="shared" si="67"/>
        <v>-38.461538461538467</v>
      </c>
      <c r="BE114" s="235">
        <f t="shared" si="68"/>
        <v>-36.363636363636367</v>
      </c>
      <c r="BF114" s="236"/>
      <c r="BG114" s="236"/>
      <c r="BH114" s="236"/>
      <c r="BI114" s="237">
        <f t="shared" si="69"/>
        <v>0</v>
      </c>
      <c r="BJ114" s="226">
        <f t="shared" si="70"/>
        <v>8</v>
      </c>
      <c r="BK114" s="226"/>
      <c r="BL114" s="226">
        <f t="shared" si="71"/>
        <v>8</v>
      </c>
      <c r="BM114" s="226">
        <f t="shared" si="72"/>
        <v>-5</v>
      </c>
      <c r="BN114" s="226">
        <f t="shared" si="73"/>
        <v>-38.461538461538467</v>
      </c>
      <c r="BO114" s="235"/>
      <c r="BP114" s="238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9"/>
      <c r="CV114" s="226">
        <f t="shared" si="77"/>
        <v>-5</v>
      </c>
      <c r="CW114" s="239">
        <f t="shared" si="74"/>
        <v>-38.461538461538467</v>
      </c>
      <c r="CX114" s="229"/>
      <c r="CY114" s="229"/>
      <c r="CZ114" s="229"/>
      <c r="DA114" s="229"/>
      <c r="DB114" s="229"/>
      <c r="DC114" s="229"/>
      <c r="DD114" s="229"/>
      <c r="DE114" s="229">
        <v>1</v>
      </c>
      <c r="DF114" s="229"/>
      <c r="DG114" s="229"/>
      <c r="DH114" s="229"/>
      <c r="DI114" s="229"/>
      <c r="DJ114" s="240"/>
      <c r="DK114" s="240">
        <v>1</v>
      </c>
      <c r="DL114" s="240"/>
      <c r="DM114" s="240">
        <v>7</v>
      </c>
      <c r="DN114" s="240">
        <v>8</v>
      </c>
      <c r="DO114" s="240"/>
      <c r="DP114" s="240"/>
      <c r="DQ114" s="240"/>
      <c r="DR114" s="240"/>
      <c r="DS114" s="240"/>
      <c r="DT114" s="240"/>
      <c r="DU114" s="240"/>
      <c r="DV114" s="240"/>
      <c r="DW114" s="240"/>
      <c r="DX114" s="240"/>
      <c r="DY114" s="240"/>
      <c r="DZ114" s="240"/>
      <c r="EA114" s="240"/>
      <c r="EB114" s="240"/>
      <c r="EC114" s="240"/>
      <c r="ED114" s="240"/>
      <c r="EE114" s="240"/>
      <c r="EF114" s="240"/>
      <c r="EG114" s="240"/>
      <c r="EH114" s="240"/>
      <c r="EI114" s="240"/>
      <c r="EJ114" s="240"/>
      <c r="EK114" s="240"/>
      <c r="EL114" s="240"/>
      <c r="EM114" s="240"/>
      <c r="EN114" s="240"/>
      <c r="EO114" s="240"/>
      <c r="EP114" s="240"/>
      <c r="EQ114" s="240"/>
      <c r="ER114" s="240"/>
      <c r="ES114" s="240"/>
      <c r="ET114" s="240"/>
      <c r="EU114" s="240"/>
      <c r="EV114" s="240"/>
      <c r="EW114" s="240"/>
      <c r="EX114" s="240"/>
      <c r="EY114" s="240"/>
      <c r="EZ114" s="240"/>
      <c r="FA114" s="240"/>
      <c r="FB114" s="240"/>
      <c r="FC114" s="240"/>
      <c r="FD114" s="240"/>
      <c r="FE114" s="240"/>
    </row>
    <row r="115" spans="1:161" s="3" customFormat="1">
      <c r="A115" s="56">
        <v>84</v>
      </c>
      <c r="B115" s="58">
        <v>80030139</v>
      </c>
      <c r="C115" s="59" t="s">
        <v>255</v>
      </c>
      <c r="D115" s="75" t="s">
        <v>256</v>
      </c>
      <c r="E115" s="60" t="s">
        <v>214</v>
      </c>
      <c r="F115" s="60" t="s">
        <v>106</v>
      </c>
      <c r="G115" s="60" t="s">
        <v>107</v>
      </c>
      <c r="H115" s="60" t="s">
        <v>112</v>
      </c>
      <c r="I115" s="56">
        <v>30</v>
      </c>
      <c r="J115" s="56" t="s">
        <v>116</v>
      </c>
      <c r="K115" s="56" t="s">
        <v>113</v>
      </c>
      <c r="L115" s="61">
        <v>0</v>
      </c>
      <c r="M115" s="62">
        <f t="shared" si="42"/>
        <v>0</v>
      </c>
      <c r="N115" s="61">
        <v>8</v>
      </c>
      <c r="O115" s="62">
        <f t="shared" si="43"/>
        <v>1</v>
      </c>
      <c r="P115" s="61">
        <v>5</v>
      </c>
      <c r="Q115" s="62">
        <f t="shared" si="44"/>
        <v>1</v>
      </c>
      <c r="R115" s="61">
        <v>8</v>
      </c>
      <c r="S115" s="63">
        <f t="shared" si="45"/>
        <v>1</v>
      </c>
      <c r="T115" s="61">
        <v>11</v>
      </c>
      <c r="U115" s="63">
        <f t="shared" si="46"/>
        <v>1</v>
      </c>
      <c r="V115" s="61">
        <v>5</v>
      </c>
      <c r="W115" s="63">
        <f t="shared" si="47"/>
        <v>1</v>
      </c>
      <c r="X115" s="61">
        <v>10</v>
      </c>
      <c r="Y115" s="63">
        <f t="shared" si="48"/>
        <v>1</v>
      </c>
      <c r="Z115" s="61">
        <v>14</v>
      </c>
      <c r="AA115" s="63">
        <f t="shared" si="49"/>
        <v>1</v>
      </c>
      <c r="AB115" s="61">
        <v>5</v>
      </c>
      <c r="AC115" s="63">
        <f t="shared" si="50"/>
        <v>1</v>
      </c>
      <c r="AD115" s="64">
        <v>4</v>
      </c>
      <c r="AE115" s="65">
        <f t="shared" si="51"/>
        <v>1</v>
      </c>
      <c r="AF115" s="64">
        <v>7</v>
      </c>
      <c r="AG115" s="65">
        <f t="shared" si="52"/>
        <v>1</v>
      </c>
      <c r="AH115" s="64">
        <v>6</v>
      </c>
      <c r="AI115" s="65">
        <f t="shared" si="53"/>
        <v>1</v>
      </c>
      <c r="AJ115" s="64"/>
      <c r="AK115" s="65">
        <f t="shared" si="54"/>
        <v>0</v>
      </c>
      <c r="AL115" s="64"/>
      <c r="AM115" s="65">
        <f t="shared" si="55"/>
        <v>0</v>
      </c>
      <c r="AN115" s="64"/>
      <c r="AO115" s="65">
        <f t="shared" si="56"/>
        <v>0</v>
      </c>
      <c r="AP115" s="66">
        <f t="shared" si="57"/>
        <v>83</v>
      </c>
      <c r="AQ115" s="66">
        <f t="shared" si="58"/>
        <v>11</v>
      </c>
      <c r="AR115" s="56">
        <v>1</v>
      </c>
      <c r="AS115" s="56"/>
      <c r="AT115" s="56">
        <v>7</v>
      </c>
      <c r="AU115" s="67">
        <f t="shared" si="59"/>
        <v>8</v>
      </c>
      <c r="AV115" s="68">
        <f t="shared" si="60"/>
        <v>1</v>
      </c>
      <c r="AW115" s="68">
        <f t="shared" si="61"/>
        <v>0</v>
      </c>
      <c r="AX115" s="14">
        <f t="shared" si="76"/>
        <v>11</v>
      </c>
      <c r="AY115" s="67">
        <f t="shared" si="62"/>
        <v>12</v>
      </c>
      <c r="AZ115" s="69">
        <f t="shared" si="63"/>
        <v>0</v>
      </c>
      <c r="BA115" s="69">
        <f t="shared" si="64"/>
        <v>0</v>
      </c>
      <c r="BB115" s="69">
        <f t="shared" si="65"/>
        <v>-4</v>
      </c>
      <c r="BC115" s="67">
        <f t="shared" si="66"/>
        <v>-4</v>
      </c>
      <c r="BD115" s="70">
        <f t="shared" si="67"/>
        <v>-33.333333333333329</v>
      </c>
      <c r="BE115" s="70">
        <f t="shared" si="68"/>
        <v>-36.363636363636367</v>
      </c>
      <c r="BF115" s="71"/>
      <c r="BG115" s="71"/>
      <c r="BH115" s="71">
        <v>1</v>
      </c>
      <c r="BI115" s="54">
        <f t="shared" si="69"/>
        <v>1</v>
      </c>
      <c r="BJ115" s="18">
        <f t="shared" si="70"/>
        <v>7</v>
      </c>
      <c r="BK115" s="18"/>
      <c r="BL115" s="18">
        <f t="shared" si="71"/>
        <v>7</v>
      </c>
      <c r="BM115" s="18">
        <f t="shared" si="72"/>
        <v>-5</v>
      </c>
      <c r="BN115" s="18">
        <f t="shared" si="73"/>
        <v>-41.666666666666671</v>
      </c>
      <c r="BO115" s="73"/>
      <c r="BP115" s="55"/>
      <c r="BQ115" s="74">
        <v>1</v>
      </c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/>
      <c r="CV115" s="56">
        <f t="shared" si="77"/>
        <v>-3</v>
      </c>
      <c r="CW115" s="173">
        <f t="shared" si="74"/>
        <v>-25</v>
      </c>
      <c r="CX115" s="60"/>
      <c r="CY115" s="60"/>
      <c r="CZ115" s="60"/>
      <c r="DA115" s="60"/>
      <c r="DB115" s="60"/>
      <c r="DC115" s="75">
        <v>2</v>
      </c>
      <c r="DD115" s="60"/>
      <c r="DE115" s="75"/>
      <c r="DF115" s="60"/>
      <c r="DG115" s="60"/>
      <c r="DH115" s="60"/>
      <c r="DI115" s="60"/>
      <c r="DK115" s="3">
        <v>1</v>
      </c>
      <c r="DM115" s="3">
        <v>8</v>
      </c>
      <c r="DN115" s="3">
        <v>9</v>
      </c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</row>
    <row r="116" spans="1:161" s="3" customFormat="1">
      <c r="A116" s="56">
        <v>103</v>
      </c>
      <c r="B116" s="58">
        <v>80030208</v>
      </c>
      <c r="C116" s="59" t="s">
        <v>326</v>
      </c>
      <c r="D116" s="75" t="s">
        <v>327</v>
      </c>
      <c r="E116" s="60" t="s">
        <v>324</v>
      </c>
      <c r="F116" s="60" t="s">
        <v>106</v>
      </c>
      <c r="G116" s="60" t="s">
        <v>107</v>
      </c>
      <c r="H116" s="60" t="s">
        <v>108</v>
      </c>
      <c r="I116" s="56">
        <v>35</v>
      </c>
      <c r="J116" s="56" t="s">
        <v>116</v>
      </c>
      <c r="K116" s="56" t="s">
        <v>110</v>
      </c>
      <c r="L116" s="61">
        <v>5</v>
      </c>
      <c r="M116" s="62">
        <f t="shared" si="42"/>
        <v>1</v>
      </c>
      <c r="N116" s="61">
        <v>16</v>
      </c>
      <c r="O116" s="62">
        <f t="shared" si="43"/>
        <v>1</v>
      </c>
      <c r="P116" s="61">
        <v>8</v>
      </c>
      <c r="Q116" s="62">
        <f t="shared" si="44"/>
        <v>1</v>
      </c>
      <c r="R116" s="61">
        <v>5</v>
      </c>
      <c r="S116" s="63">
        <f t="shared" si="45"/>
        <v>1</v>
      </c>
      <c r="T116" s="61">
        <v>10</v>
      </c>
      <c r="U116" s="63">
        <f t="shared" si="46"/>
        <v>1</v>
      </c>
      <c r="V116" s="61">
        <v>7</v>
      </c>
      <c r="W116" s="63">
        <f t="shared" si="47"/>
        <v>1</v>
      </c>
      <c r="X116" s="61">
        <v>10</v>
      </c>
      <c r="Y116" s="63">
        <f t="shared" si="48"/>
        <v>1</v>
      </c>
      <c r="Z116" s="61">
        <v>8</v>
      </c>
      <c r="AA116" s="63">
        <f t="shared" si="49"/>
        <v>1</v>
      </c>
      <c r="AB116" s="61">
        <v>10</v>
      </c>
      <c r="AC116" s="63">
        <f t="shared" si="50"/>
        <v>1</v>
      </c>
      <c r="AD116" s="64">
        <v>0</v>
      </c>
      <c r="AE116" s="65">
        <f t="shared" si="51"/>
        <v>0</v>
      </c>
      <c r="AF116" s="64">
        <v>0</v>
      </c>
      <c r="AG116" s="65">
        <f t="shared" si="52"/>
        <v>0</v>
      </c>
      <c r="AH116" s="64">
        <v>0</v>
      </c>
      <c r="AI116" s="65">
        <f t="shared" si="53"/>
        <v>0</v>
      </c>
      <c r="AJ116" s="64"/>
      <c r="AK116" s="65">
        <f t="shared" si="54"/>
        <v>0</v>
      </c>
      <c r="AL116" s="64"/>
      <c r="AM116" s="65">
        <f t="shared" si="55"/>
        <v>0</v>
      </c>
      <c r="AN116" s="64"/>
      <c r="AO116" s="65">
        <f t="shared" si="56"/>
        <v>0</v>
      </c>
      <c r="AP116" s="66">
        <f t="shared" si="57"/>
        <v>79</v>
      </c>
      <c r="AQ116" s="66">
        <f t="shared" si="58"/>
        <v>9</v>
      </c>
      <c r="AR116" s="56">
        <v>1</v>
      </c>
      <c r="AS116" s="56"/>
      <c r="AT116" s="56">
        <v>4</v>
      </c>
      <c r="AU116" s="67">
        <f t="shared" si="59"/>
        <v>5</v>
      </c>
      <c r="AV116" s="68">
        <f t="shared" si="60"/>
        <v>1</v>
      </c>
      <c r="AW116" s="68">
        <f t="shared" si="61"/>
        <v>0</v>
      </c>
      <c r="AX116" s="14">
        <f t="shared" si="76"/>
        <v>6</v>
      </c>
      <c r="AY116" s="67">
        <f t="shared" si="62"/>
        <v>7</v>
      </c>
      <c r="AZ116" s="69">
        <f t="shared" si="63"/>
        <v>0</v>
      </c>
      <c r="BA116" s="69">
        <f t="shared" si="64"/>
        <v>0</v>
      </c>
      <c r="BB116" s="69">
        <f t="shared" si="65"/>
        <v>-2</v>
      </c>
      <c r="BC116" s="67">
        <f t="shared" si="66"/>
        <v>-2</v>
      </c>
      <c r="BD116" s="70">
        <f t="shared" si="67"/>
        <v>-28.571428571428569</v>
      </c>
      <c r="BE116" s="70">
        <f t="shared" si="68"/>
        <v>-33.333333333333329</v>
      </c>
      <c r="BF116" s="71">
        <v>1</v>
      </c>
      <c r="BG116" s="71"/>
      <c r="BH116" s="71"/>
      <c r="BI116" s="54">
        <f t="shared" si="69"/>
        <v>1</v>
      </c>
      <c r="BJ116" s="18">
        <f t="shared" si="70"/>
        <v>4</v>
      </c>
      <c r="BK116" s="18"/>
      <c r="BL116" s="18">
        <f t="shared" si="71"/>
        <v>4</v>
      </c>
      <c r="BM116" s="18">
        <f t="shared" si="72"/>
        <v>-3</v>
      </c>
      <c r="BN116" s="18">
        <f t="shared" si="73"/>
        <v>-42.857142857142854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>
        <v>1</v>
      </c>
      <c r="CV116" s="56">
        <f>BC116+CU116</f>
        <v>-1</v>
      </c>
      <c r="CW116" s="173">
        <f t="shared" si="74"/>
        <v>-14.285714285714285</v>
      </c>
      <c r="CX116" s="60"/>
      <c r="CY116" s="60"/>
      <c r="CZ116" s="60"/>
      <c r="DA116" s="60"/>
      <c r="DB116" s="60"/>
      <c r="DC116" s="75">
        <v>1</v>
      </c>
      <c r="DD116" s="60"/>
      <c r="DE116" s="75">
        <v>1</v>
      </c>
      <c r="DF116" s="60"/>
      <c r="DG116" s="60"/>
      <c r="DH116" s="60"/>
      <c r="DI116" s="60"/>
      <c r="DK116" s="3">
        <v>1</v>
      </c>
      <c r="DM116" s="3">
        <v>4</v>
      </c>
      <c r="DN116" s="3">
        <v>5</v>
      </c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</row>
    <row r="117" spans="1:161" s="3" customFormat="1">
      <c r="A117" s="56">
        <v>98</v>
      </c>
      <c r="B117" s="58">
        <v>80030109</v>
      </c>
      <c r="C117" s="59" t="s">
        <v>232</v>
      </c>
      <c r="D117" s="75" t="s">
        <v>231</v>
      </c>
      <c r="E117" s="60" t="s">
        <v>214</v>
      </c>
      <c r="F117" s="60" t="s">
        <v>106</v>
      </c>
      <c r="G117" s="60" t="s">
        <v>107</v>
      </c>
      <c r="H117" s="60" t="s">
        <v>108</v>
      </c>
      <c r="I117" s="56">
        <v>40</v>
      </c>
      <c r="J117" s="56" t="s">
        <v>116</v>
      </c>
      <c r="K117" s="56" t="s">
        <v>110</v>
      </c>
      <c r="L117" s="61">
        <v>0</v>
      </c>
      <c r="M117" s="62">
        <f t="shared" si="42"/>
        <v>0</v>
      </c>
      <c r="N117" s="61">
        <v>6</v>
      </c>
      <c r="O117" s="62">
        <f t="shared" si="43"/>
        <v>1</v>
      </c>
      <c r="P117" s="61">
        <v>12</v>
      </c>
      <c r="Q117" s="62">
        <f t="shared" si="44"/>
        <v>1</v>
      </c>
      <c r="R117" s="61">
        <v>15</v>
      </c>
      <c r="S117" s="63">
        <f t="shared" si="45"/>
        <v>1</v>
      </c>
      <c r="T117" s="61">
        <v>11</v>
      </c>
      <c r="U117" s="63">
        <f t="shared" si="46"/>
        <v>1</v>
      </c>
      <c r="V117" s="61">
        <v>10</v>
      </c>
      <c r="W117" s="63">
        <f t="shared" si="47"/>
        <v>1</v>
      </c>
      <c r="X117" s="61">
        <v>6</v>
      </c>
      <c r="Y117" s="63">
        <f t="shared" si="48"/>
        <v>1</v>
      </c>
      <c r="Z117" s="61">
        <v>8</v>
      </c>
      <c r="AA117" s="63">
        <f t="shared" si="49"/>
        <v>1</v>
      </c>
      <c r="AB117" s="61">
        <v>9</v>
      </c>
      <c r="AC117" s="63">
        <f t="shared" si="50"/>
        <v>1</v>
      </c>
      <c r="AD117" s="64">
        <v>0</v>
      </c>
      <c r="AE117" s="65">
        <f t="shared" si="51"/>
        <v>0</v>
      </c>
      <c r="AF117" s="64">
        <v>0</v>
      </c>
      <c r="AG117" s="65">
        <f t="shared" si="52"/>
        <v>0</v>
      </c>
      <c r="AH117" s="64">
        <v>0</v>
      </c>
      <c r="AI117" s="65">
        <f t="shared" si="53"/>
        <v>0</v>
      </c>
      <c r="AJ117" s="64"/>
      <c r="AK117" s="65">
        <f t="shared" si="54"/>
        <v>0</v>
      </c>
      <c r="AL117" s="64"/>
      <c r="AM117" s="65">
        <f t="shared" si="55"/>
        <v>0</v>
      </c>
      <c r="AN117" s="64"/>
      <c r="AO117" s="65">
        <f t="shared" si="56"/>
        <v>0</v>
      </c>
      <c r="AP117" s="66">
        <f t="shared" si="57"/>
        <v>77</v>
      </c>
      <c r="AQ117" s="66">
        <f t="shared" si="58"/>
        <v>8</v>
      </c>
      <c r="AR117" s="56">
        <v>1</v>
      </c>
      <c r="AS117" s="56"/>
      <c r="AT117" s="56">
        <v>4</v>
      </c>
      <c r="AU117" s="67">
        <f t="shared" si="59"/>
        <v>5</v>
      </c>
      <c r="AV117" s="68">
        <f t="shared" si="60"/>
        <v>1</v>
      </c>
      <c r="AW117" s="68">
        <f t="shared" si="61"/>
        <v>0</v>
      </c>
      <c r="AX117" s="14">
        <f t="shared" si="76"/>
        <v>6</v>
      </c>
      <c r="AY117" s="67">
        <f t="shared" si="62"/>
        <v>7</v>
      </c>
      <c r="AZ117" s="69">
        <f t="shared" si="63"/>
        <v>0</v>
      </c>
      <c r="BA117" s="69">
        <f t="shared" si="64"/>
        <v>0</v>
      </c>
      <c r="BB117" s="69">
        <f t="shared" si="65"/>
        <v>-2</v>
      </c>
      <c r="BC117" s="67">
        <f t="shared" si="66"/>
        <v>-2</v>
      </c>
      <c r="BD117" s="70">
        <f t="shared" si="67"/>
        <v>-28.571428571428569</v>
      </c>
      <c r="BE117" s="70">
        <f t="shared" si="68"/>
        <v>-33.333333333333329</v>
      </c>
      <c r="BF117" s="71"/>
      <c r="BG117" s="71"/>
      <c r="BH117" s="71"/>
      <c r="BI117" s="54">
        <f t="shared" si="69"/>
        <v>0</v>
      </c>
      <c r="BJ117" s="18">
        <f t="shared" si="70"/>
        <v>5</v>
      </c>
      <c r="BK117" s="18"/>
      <c r="BL117" s="18">
        <f t="shared" si="71"/>
        <v>5</v>
      </c>
      <c r="BM117" s="18">
        <f t="shared" si="72"/>
        <v>-2</v>
      </c>
      <c r="BN117" s="18">
        <f t="shared" si="73"/>
        <v>-28.571428571428569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 t="shared" ref="CV117:CV122" si="78">BC117+BQ117</f>
        <v>-2</v>
      </c>
      <c r="CW117" s="173">
        <f t="shared" si="74"/>
        <v>-28.571428571428569</v>
      </c>
      <c r="CX117" s="60"/>
      <c r="CY117" s="60"/>
      <c r="CZ117" s="60"/>
      <c r="DA117" s="60"/>
      <c r="DB117" s="60"/>
      <c r="DC117" s="75"/>
      <c r="DD117" s="60"/>
      <c r="DE117" s="75"/>
      <c r="DF117" s="60"/>
      <c r="DG117" s="60"/>
      <c r="DH117" s="60"/>
      <c r="DI117" s="60"/>
      <c r="DK117" s="3">
        <v>1</v>
      </c>
      <c r="DM117" s="3">
        <v>4</v>
      </c>
      <c r="DN117" s="3">
        <v>5</v>
      </c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</row>
    <row r="118" spans="1:161" s="3" customFormat="1">
      <c r="A118" s="56">
        <v>100</v>
      </c>
      <c r="B118" s="58">
        <v>80030142</v>
      </c>
      <c r="C118" s="59" t="s">
        <v>260</v>
      </c>
      <c r="D118" s="75" t="s">
        <v>261</v>
      </c>
      <c r="E118" s="60" t="s">
        <v>214</v>
      </c>
      <c r="F118" s="60" t="s">
        <v>106</v>
      </c>
      <c r="G118" s="60" t="s">
        <v>107</v>
      </c>
      <c r="H118" s="60" t="s">
        <v>108</v>
      </c>
      <c r="I118" s="56">
        <v>34</v>
      </c>
      <c r="J118" s="56" t="s">
        <v>116</v>
      </c>
      <c r="K118" s="56" t="s">
        <v>110</v>
      </c>
      <c r="L118" s="61">
        <v>0</v>
      </c>
      <c r="M118" s="62">
        <f t="shared" si="42"/>
        <v>0</v>
      </c>
      <c r="N118" s="61">
        <v>4</v>
      </c>
      <c r="O118" s="62">
        <f t="shared" si="43"/>
        <v>1</v>
      </c>
      <c r="P118" s="61">
        <v>6</v>
      </c>
      <c r="Q118" s="62">
        <f t="shared" si="44"/>
        <v>1</v>
      </c>
      <c r="R118" s="61">
        <v>8</v>
      </c>
      <c r="S118" s="63">
        <f t="shared" si="45"/>
        <v>1</v>
      </c>
      <c r="T118" s="61">
        <v>10</v>
      </c>
      <c r="U118" s="63">
        <f t="shared" si="46"/>
        <v>1</v>
      </c>
      <c r="V118" s="61">
        <v>10</v>
      </c>
      <c r="W118" s="63">
        <f t="shared" si="47"/>
        <v>1</v>
      </c>
      <c r="X118" s="61">
        <v>11</v>
      </c>
      <c r="Y118" s="63">
        <f t="shared" si="48"/>
        <v>1</v>
      </c>
      <c r="Z118" s="61">
        <v>12</v>
      </c>
      <c r="AA118" s="63">
        <f t="shared" si="49"/>
        <v>1</v>
      </c>
      <c r="AB118" s="61">
        <v>12</v>
      </c>
      <c r="AC118" s="63">
        <f t="shared" si="50"/>
        <v>1</v>
      </c>
      <c r="AD118" s="64">
        <v>0</v>
      </c>
      <c r="AE118" s="65">
        <f t="shared" si="51"/>
        <v>0</v>
      </c>
      <c r="AF118" s="64">
        <v>0</v>
      </c>
      <c r="AG118" s="65">
        <f t="shared" si="52"/>
        <v>0</v>
      </c>
      <c r="AH118" s="64">
        <v>0</v>
      </c>
      <c r="AI118" s="65">
        <f t="shared" si="53"/>
        <v>0</v>
      </c>
      <c r="AJ118" s="64"/>
      <c r="AK118" s="65">
        <f t="shared" si="54"/>
        <v>0</v>
      </c>
      <c r="AL118" s="64"/>
      <c r="AM118" s="65">
        <f t="shared" si="55"/>
        <v>0</v>
      </c>
      <c r="AN118" s="64"/>
      <c r="AO118" s="65">
        <f t="shared" si="56"/>
        <v>0</v>
      </c>
      <c r="AP118" s="66">
        <f t="shared" si="57"/>
        <v>73</v>
      </c>
      <c r="AQ118" s="66">
        <f t="shared" si="58"/>
        <v>8</v>
      </c>
      <c r="AR118" s="56">
        <v>1</v>
      </c>
      <c r="AS118" s="56"/>
      <c r="AT118" s="56">
        <v>4</v>
      </c>
      <c r="AU118" s="67">
        <f t="shared" si="59"/>
        <v>5</v>
      </c>
      <c r="AV118" s="68">
        <f t="shared" si="60"/>
        <v>1</v>
      </c>
      <c r="AW118" s="68">
        <f t="shared" si="61"/>
        <v>0</v>
      </c>
      <c r="AX118" s="14">
        <f t="shared" si="76"/>
        <v>6</v>
      </c>
      <c r="AY118" s="67">
        <f t="shared" si="62"/>
        <v>7</v>
      </c>
      <c r="AZ118" s="69">
        <f t="shared" si="63"/>
        <v>0</v>
      </c>
      <c r="BA118" s="69">
        <f t="shared" si="64"/>
        <v>0</v>
      </c>
      <c r="BB118" s="69">
        <f t="shared" si="65"/>
        <v>-2</v>
      </c>
      <c r="BC118" s="67">
        <f t="shared" si="66"/>
        <v>-2</v>
      </c>
      <c r="BD118" s="70">
        <f t="shared" si="67"/>
        <v>-28.571428571428569</v>
      </c>
      <c r="BE118" s="70">
        <f t="shared" si="68"/>
        <v>-33.333333333333329</v>
      </c>
      <c r="BF118" s="71"/>
      <c r="BG118" s="71"/>
      <c r="BH118" s="71"/>
      <c r="BI118" s="54">
        <f t="shared" si="69"/>
        <v>0</v>
      </c>
      <c r="BJ118" s="18">
        <f t="shared" si="70"/>
        <v>5</v>
      </c>
      <c r="BK118" s="18"/>
      <c r="BL118" s="18">
        <f t="shared" si="71"/>
        <v>5</v>
      </c>
      <c r="BM118" s="18">
        <f t="shared" si="72"/>
        <v>-2</v>
      </c>
      <c r="BN118" s="18">
        <f t="shared" si="73"/>
        <v>-28.571428571428569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/>
      <c r="CV118" s="56">
        <f t="shared" si="78"/>
        <v>-2</v>
      </c>
      <c r="CW118" s="173">
        <f t="shared" si="74"/>
        <v>-28.571428571428569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4</v>
      </c>
      <c r="DN118" s="3">
        <v>5</v>
      </c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</row>
    <row r="119" spans="1:161" s="3" customFormat="1">
      <c r="A119" s="56">
        <v>104</v>
      </c>
      <c r="B119" s="58">
        <v>80030220</v>
      </c>
      <c r="C119" s="59" t="s">
        <v>339</v>
      </c>
      <c r="D119" s="75" t="s">
        <v>337</v>
      </c>
      <c r="E119" s="60" t="s">
        <v>324</v>
      </c>
      <c r="F119" s="60" t="s">
        <v>106</v>
      </c>
      <c r="G119" s="60" t="s">
        <v>107</v>
      </c>
      <c r="H119" s="60" t="s">
        <v>108</v>
      </c>
      <c r="I119" s="56">
        <v>21</v>
      </c>
      <c r="J119" s="56" t="s">
        <v>116</v>
      </c>
      <c r="K119" s="56" t="s">
        <v>110</v>
      </c>
      <c r="L119" s="61">
        <v>0</v>
      </c>
      <c r="M119" s="62">
        <f t="shared" si="42"/>
        <v>0</v>
      </c>
      <c r="N119" s="61">
        <v>3</v>
      </c>
      <c r="O119" s="62">
        <f t="shared" si="43"/>
        <v>1</v>
      </c>
      <c r="P119" s="61">
        <v>6</v>
      </c>
      <c r="Q119" s="62">
        <f t="shared" si="44"/>
        <v>1</v>
      </c>
      <c r="R119" s="61">
        <v>5</v>
      </c>
      <c r="S119" s="63">
        <f t="shared" si="45"/>
        <v>1</v>
      </c>
      <c r="T119" s="61">
        <v>11</v>
      </c>
      <c r="U119" s="63">
        <f t="shared" si="46"/>
        <v>1</v>
      </c>
      <c r="V119" s="61">
        <v>11</v>
      </c>
      <c r="W119" s="63">
        <f t="shared" si="47"/>
        <v>1</v>
      </c>
      <c r="X119" s="61">
        <v>8</v>
      </c>
      <c r="Y119" s="63">
        <f t="shared" si="48"/>
        <v>1</v>
      </c>
      <c r="Z119" s="61">
        <v>16</v>
      </c>
      <c r="AA119" s="63">
        <f t="shared" si="49"/>
        <v>1</v>
      </c>
      <c r="AB119" s="61">
        <v>12</v>
      </c>
      <c r="AC119" s="63">
        <f t="shared" si="50"/>
        <v>1</v>
      </c>
      <c r="AD119" s="64">
        <v>0</v>
      </c>
      <c r="AE119" s="65">
        <f t="shared" si="51"/>
        <v>0</v>
      </c>
      <c r="AF119" s="64">
        <v>0</v>
      </c>
      <c r="AG119" s="65">
        <f t="shared" si="52"/>
        <v>0</v>
      </c>
      <c r="AH119" s="64">
        <v>0</v>
      </c>
      <c r="AI119" s="65">
        <f t="shared" si="53"/>
        <v>0</v>
      </c>
      <c r="AJ119" s="64"/>
      <c r="AK119" s="65">
        <f t="shared" si="54"/>
        <v>0</v>
      </c>
      <c r="AL119" s="64"/>
      <c r="AM119" s="65">
        <f t="shared" si="55"/>
        <v>0</v>
      </c>
      <c r="AN119" s="64"/>
      <c r="AO119" s="65">
        <f t="shared" si="56"/>
        <v>0</v>
      </c>
      <c r="AP119" s="66">
        <f t="shared" si="57"/>
        <v>72</v>
      </c>
      <c r="AQ119" s="66">
        <f t="shared" si="58"/>
        <v>8</v>
      </c>
      <c r="AR119" s="56">
        <v>1</v>
      </c>
      <c r="AS119" s="56"/>
      <c r="AT119" s="56">
        <v>4</v>
      </c>
      <c r="AU119" s="67">
        <f t="shared" si="59"/>
        <v>5</v>
      </c>
      <c r="AV119" s="68">
        <f t="shared" si="60"/>
        <v>1</v>
      </c>
      <c r="AW119" s="68">
        <f t="shared" si="61"/>
        <v>0</v>
      </c>
      <c r="AX119" s="14">
        <f t="shared" si="76"/>
        <v>6</v>
      </c>
      <c r="AY119" s="67">
        <f t="shared" si="62"/>
        <v>7</v>
      </c>
      <c r="AZ119" s="69">
        <f t="shared" si="63"/>
        <v>0</v>
      </c>
      <c r="BA119" s="69">
        <f t="shared" si="64"/>
        <v>0</v>
      </c>
      <c r="BB119" s="69">
        <f t="shared" si="65"/>
        <v>-2</v>
      </c>
      <c r="BC119" s="67">
        <f t="shared" si="66"/>
        <v>-2</v>
      </c>
      <c r="BD119" s="70">
        <f t="shared" si="67"/>
        <v>-28.571428571428569</v>
      </c>
      <c r="BE119" s="70">
        <f t="shared" si="68"/>
        <v>-33.333333333333329</v>
      </c>
      <c r="BF119" s="71"/>
      <c r="BG119" s="71"/>
      <c r="BH119" s="71"/>
      <c r="BI119" s="54">
        <f t="shared" si="69"/>
        <v>0</v>
      </c>
      <c r="BJ119" s="18">
        <f t="shared" si="70"/>
        <v>5</v>
      </c>
      <c r="BK119" s="18"/>
      <c r="BL119" s="18">
        <f t="shared" si="71"/>
        <v>5</v>
      </c>
      <c r="BM119" s="18">
        <f t="shared" si="72"/>
        <v>-2</v>
      </c>
      <c r="BN119" s="18">
        <f t="shared" si="73"/>
        <v>-28.571428571428569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 t="shared" si="78"/>
        <v>-2</v>
      </c>
      <c r="CW119" s="173">
        <f t="shared" si="74"/>
        <v>-28.571428571428569</v>
      </c>
      <c r="CX119" s="60"/>
      <c r="CY119" s="60"/>
      <c r="CZ119" s="60"/>
      <c r="DA119" s="60"/>
      <c r="DB119" s="60"/>
      <c r="DC119" s="75"/>
      <c r="DD119" s="60"/>
      <c r="DE119" s="75">
        <v>1</v>
      </c>
      <c r="DF119" s="60"/>
      <c r="DG119" s="60"/>
      <c r="DH119" s="60"/>
      <c r="DI119" s="60"/>
      <c r="DK119" s="3">
        <v>1</v>
      </c>
      <c r="DM119" s="3">
        <v>4</v>
      </c>
      <c r="DN119" s="3">
        <v>5</v>
      </c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</row>
    <row r="120" spans="1:161" s="3" customFormat="1">
      <c r="A120" s="56">
        <v>96</v>
      </c>
      <c r="B120" s="58">
        <v>80030084</v>
      </c>
      <c r="C120" s="59" t="s">
        <v>202</v>
      </c>
      <c r="D120" s="75" t="s">
        <v>202</v>
      </c>
      <c r="E120" s="60" t="s">
        <v>153</v>
      </c>
      <c r="F120" s="60" t="s">
        <v>106</v>
      </c>
      <c r="G120" s="60" t="s">
        <v>107</v>
      </c>
      <c r="H120" s="60" t="s">
        <v>108</v>
      </c>
      <c r="I120" s="56">
        <v>23</v>
      </c>
      <c r="J120" s="56" t="s">
        <v>116</v>
      </c>
      <c r="K120" s="56" t="s">
        <v>110</v>
      </c>
      <c r="L120" s="61">
        <v>7</v>
      </c>
      <c r="M120" s="62">
        <f t="shared" si="42"/>
        <v>1</v>
      </c>
      <c r="N120" s="61">
        <v>6</v>
      </c>
      <c r="O120" s="62">
        <f t="shared" si="43"/>
        <v>1</v>
      </c>
      <c r="P120" s="61">
        <v>6</v>
      </c>
      <c r="Q120" s="62">
        <f t="shared" si="44"/>
        <v>1</v>
      </c>
      <c r="R120" s="61">
        <v>7</v>
      </c>
      <c r="S120" s="63">
        <f t="shared" si="45"/>
        <v>1</v>
      </c>
      <c r="T120" s="61">
        <v>6</v>
      </c>
      <c r="U120" s="63">
        <f t="shared" si="46"/>
        <v>1</v>
      </c>
      <c r="V120" s="61">
        <v>6</v>
      </c>
      <c r="W120" s="63">
        <f t="shared" si="47"/>
        <v>1</v>
      </c>
      <c r="X120" s="61">
        <v>6</v>
      </c>
      <c r="Y120" s="63">
        <f t="shared" si="48"/>
        <v>1</v>
      </c>
      <c r="Z120" s="61">
        <v>10</v>
      </c>
      <c r="AA120" s="63">
        <f t="shared" si="49"/>
        <v>1</v>
      </c>
      <c r="AB120" s="61">
        <v>12</v>
      </c>
      <c r="AC120" s="63">
        <f t="shared" si="50"/>
        <v>1</v>
      </c>
      <c r="AD120" s="64">
        <v>0</v>
      </c>
      <c r="AE120" s="65">
        <f t="shared" si="51"/>
        <v>0</v>
      </c>
      <c r="AF120" s="64">
        <v>0</v>
      </c>
      <c r="AG120" s="65">
        <f t="shared" si="52"/>
        <v>0</v>
      </c>
      <c r="AH120" s="64">
        <v>0</v>
      </c>
      <c r="AI120" s="65">
        <f t="shared" si="53"/>
        <v>0</v>
      </c>
      <c r="AJ120" s="64"/>
      <c r="AK120" s="65">
        <f t="shared" si="54"/>
        <v>0</v>
      </c>
      <c r="AL120" s="64"/>
      <c r="AM120" s="65">
        <f t="shared" si="55"/>
        <v>0</v>
      </c>
      <c r="AN120" s="64"/>
      <c r="AO120" s="65">
        <f t="shared" si="56"/>
        <v>0</v>
      </c>
      <c r="AP120" s="66">
        <f t="shared" si="57"/>
        <v>66</v>
      </c>
      <c r="AQ120" s="66">
        <f t="shared" si="58"/>
        <v>9</v>
      </c>
      <c r="AR120" s="56">
        <v>1</v>
      </c>
      <c r="AS120" s="56"/>
      <c r="AT120" s="56">
        <v>4</v>
      </c>
      <c r="AU120" s="67">
        <f t="shared" si="59"/>
        <v>5</v>
      </c>
      <c r="AV120" s="68">
        <f t="shared" si="60"/>
        <v>1</v>
      </c>
      <c r="AW120" s="68">
        <f t="shared" si="61"/>
        <v>0</v>
      </c>
      <c r="AX120" s="14">
        <f t="shared" si="76"/>
        <v>6</v>
      </c>
      <c r="AY120" s="67">
        <f t="shared" si="62"/>
        <v>7</v>
      </c>
      <c r="AZ120" s="69">
        <f t="shared" si="63"/>
        <v>0</v>
      </c>
      <c r="BA120" s="69">
        <f t="shared" si="64"/>
        <v>0</v>
      </c>
      <c r="BB120" s="69">
        <f t="shared" si="65"/>
        <v>-2</v>
      </c>
      <c r="BC120" s="67">
        <f t="shared" si="66"/>
        <v>-2</v>
      </c>
      <c r="BD120" s="70">
        <f t="shared" si="67"/>
        <v>-28.571428571428569</v>
      </c>
      <c r="BE120" s="70">
        <f t="shared" si="68"/>
        <v>-33.333333333333329</v>
      </c>
      <c r="BF120" s="71"/>
      <c r="BG120" s="71"/>
      <c r="BH120" s="71"/>
      <c r="BI120" s="54">
        <f t="shared" si="69"/>
        <v>0</v>
      </c>
      <c r="BJ120" s="18">
        <f t="shared" si="70"/>
        <v>5</v>
      </c>
      <c r="BK120" s="18"/>
      <c r="BL120" s="18">
        <f t="shared" si="71"/>
        <v>5</v>
      </c>
      <c r="BM120" s="18">
        <f t="shared" si="72"/>
        <v>-2</v>
      </c>
      <c r="BN120" s="18">
        <f t="shared" si="73"/>
        <v>-28.571428571428569</v>
      </c>
      <c r="BO120" s="73"/>
      <c r="BP120" s="55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56">
        <f t="shared" si="78"/>
        <v>-2</v>
      </c>
      <c r="CW120" s="173">
        <f t="shared" si="74"/>
        <v>-28.571428571428569</v>
      </c>
      <c r="CX120" s="60"/>
      <c r="CY120" s="60"/>
      <c r="CZ120" s="60"/>
      <c r="DA120" s="60"/>
      <c r="DB120" s="60"/>
      <c r="DC120" s="75"/>
      <c r="DD120" s="60"/>
      <c r="DE120" s="75"/>
      <c r="DF120" s="60"/>
      <c r="DG120" s="60"/>
      <c r="DH120" s="60"/>
      <c r="DI120" s="60"/>
      <c r="DK120" s="3">
        <v>1</v>
      </c>
      <c r="DM120" s="3">
        <v>4</v>
      </c>
      <c r="DN120" s="3">
        <v>5</v>
      </c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</row>
    <row r="121" spans="1:161" s="3" customFormat="1">
      <c r="A121" s="56">
        <v>94</v>
      </c>
      <c r="B121" s="58">
        <v>80030029</v>
      </c>
      <c r="C121" s="59" t="s">
        <v>142</v>
      </c>
      <c r="D121" s="75" t="s">
        <v>140</v>
      </c>
      <c r="E121" s="60" t="s">
        <v>105</v>
      </c>
      <c r="F121" s="60" t="s">
        <v>106</v>
      </c>
      <c r="G121" s="60" t="s">
        <v>107</v>
      </c>
      <c r="H121" s="60" t="s">
        <v>108</v>
      </c>
      <c r="I121" s="56">
        <v>18</v>
      </c>
      <c r="J121" s="56" t="s">
        <v>116</v>
      </c>
      <c r="K121" s="56" t="s">
        <v>110</v>
      </c>
      <c r="L121" s="61">
        <v>0</v>
      </c>
      <c r="M121" s="62">
        <f t="shared" si="42"/>
        <v>0</v>
      </c>
      <c r="N121" s="61">
        <v>5</v>
      </c>
      <c r="O121" s="62">
        <f t="shared" si="43"/>
        <v>1</v>
      </c>
      <c r="P121" s="61">
        <v>7</v>
      </c>
      <c r="Q121" s="62">
        <f t="shared" si="44"/>
        <v>1</v>
      </c>
      <c r="R121" s="61">
        <v>10</v>
      </c>
      <c r="S121" s="63">
        <f t="shared" si="45"/>
        <v>1</v>
      </c>
      <c r="T121" s="61">
        <v>10</v>
      </c>
      <c r="U121" s="63">
        <f t="shared" si="46"/>
        <v>1</v>
      </c>
      <c r="V121" s="61">
        <v>10</v>
      </c>
      <c r="W121" s="63">
        <f t="shared" si="47"/>
        <v>1</v>
      </c>
      <c r="X121" s="61">
        <v>8</v>
      </c>
      <c r="Y121" s="63">
        <f t="shared" si="48"/>
        <v>1</v>
      </c>
      <c r="Z121" s="61">
        <v>7</v>
      </c>
      <c r="AA121" s="63">
        <f t="shared" si="49"/>
        <v>1</v>
      </c>
      <c r="AB121" s="61">
        <v>5</v>
      </c>
      <c r="AC121" s="63">
        <f t="shared" si="50"/>
        <v>1</v>
      </c>
      <c r="AD121" s="64">
        <v>0</v>
      </c>
      <c r="AE121" s="65">
        <f t="shared" si="51"/>
        <v>0</v>
      </c>
      <c r="AF121" s="64">
        <v>0</v>
      </c>
      <c r="AG121" s="65">
        <f t="shared" si="52"/>
        <v>0</v>
      </c>
      <c r="AH121" s="64">
        <v>0</v>
      </c>
      <c r="AI121" s="65">
        <f t="shared" si="53"/>
        <v>0</v>
      </c>
      <c r="AJ121" s="64"/>
      <c r="AK121" s="65">
        <f t="shared" si="54"/>
        <v>0</v>
      </c>
      <c r="AL121" s="64"/>
      <c r="AM121" s="65">
        <f t="shared" si="55"/>
        <v>0</v>
      </c>
      <c r="AN121" s="64"/>
      <c r="AO121" s="65">
        <f t="shared" si="56"/>
        <v>0</v>
      </c>
      <c r="AP121" s="66">
        <f t="shared" si="57"/>
        <v>62</v>
      </c>
      <c r="AQ121" s="66">
        <f t="shared" si="58"/>
        <v>8</v>
      </c>
      <c r="AR121" s="56">
        <v>1</v>
      </c>
      <c r="AS121" s="56"/>
      <c r="AT121" s="56">
        <v>4</v>
      </c>
      <c r="AU121" s="67">
        <f t="shared" si="59"/>
        <v>5</v>
      </c>
      <c r="AV121" s="68">
        <f t="shared" si="60"/>
        <v>1</v>
      </c>
      <c r="AW121" s="68">
        <f t="shared" si="61"/>
        <v>0</v>
      </c>
      <c r="AX121" s="14">
        <f t="shared" si="76"/>
        <v>6</v>
      </c>
      <c r="AY121" s="67">
        <f t="shared" si="62"/>
        <v>7</v>
      </c>
      <c r="AZ121" s="69">
        <f t="shared" si="63"/>
        <v>0</v>
      </c>
      <c r="BA121" s="69">
        <f t="shared" si="64"/>
        <v>0</v>
      </c>
      <c r="BB121" s="69">
        <f t="shared" si="65"/>
        <v>-2</v>
      </c>
      <c r="BC121" s="67">
        <f t="shared" si="66"/>
        <v>-2</v>
      </c>
      <c r="BD121" s="70">
        <f t="shared" si="67"/>
        <v>-28.571428571428569</v>
      </c>
      <c r="BE121" s="70">
        <f t="shared" si="68"/>
        <v>-33.333333333333329</v>
      </c>
      <c r="BF121" s="71"/>
      <c r="BG121" s="71"/>
      <c r="BH121" s="71">
        <v>1</v>
      </c>
      <c r="BI121" s="54">
        <f t="shared" si="69"/>
        <v>1</v>
      </c>
      <c r="BJ121" s="18">
        <f t="shared" si="70"/>
        <v>4</v>
      </c>
      <c r="BK121" s="18">
        <v>1</v>
      </c>
      <c r="BL121" s="18">
        <f t="shared" si="71"/>
        <v>5</v>
      </c>
      <c r="BM121" s="18">
        <f t="shared" si="72"/>
        <v>-2</v>
      </c>
      <c r="BN121" s="18">
        <f t="shared" si="73"/>
        <v>-28.571428571428569</v>
      </c>
      <c r="BO121" s="73"/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56">
        <f t="shared" si="78"/>
        <v>-2</v>
      </c>
      <c r="CW121" s="173">
        <f t="shared" si="74"/>
        <v>-28.571428571428569</v>
      </c>
      <c r="CX121" s="60"/>
      <c r="CY121" s="60"/>
      <c r="CZ121" s="60"/>
      <c r="DA121" s="60"/>
      <c r="DB121" s="60"/>
      <c r="DC121" s="75"/>
      <c r="DD121" s="60"/>
      <c r="DE121" s="75"/>
      <c r="DF121" s="60"/>
      <c r="DG121" s="60"/>
      <c r="DH121" s="60"/>
      <c r="DI121" s="60"/>
      <c r="DK121" s="3">
        <v>1</v>
      </c>
      <c r="DM121" s="3">
        <v>4</v>
      </c>
      <c r="DN121" s="3">
        <v>5</v>
      </c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</row>
    <row r="122" spans="1:161" s="3" customFormat="1">
      <c r="A122" s="56">
        <v>102</v>
      </c>
      <c r="B122" s="58">
        <v>80030173</v>
      </c>
      <c r="C122" s="59" t="s">
        <v>295</v>
      </c>
      <c r="D122" s="75" t="s">
        <v>294</v>
      </c>
      <c r="E122" s="60" t="s">
        <v>284</v>
      </c>
      <c r="F122" s="60" t="s">
        <v>106</v>
      </c>
      <c r="G122" s="60" t="s">
        <v>107</v>
      </c>
      <c r="H122" s="60" t="s">
        <v>108</v>
      </c>
      <c r="I122" s="56">
        <v>30</v>
      </c>
      <c r="J122" s="56" t="s">
        <v>116</v>
      </c>
      <c r="K122" s="56" t="s">
        <v>110</v>
      </c>
      <c r="L122" s="61">
        <v>0</v>
      </c>
      <c r="M122" s="62">
        <f t="shared" si="42"/>
        <v>0</v>
      </c>
      <c r="N122" s="61">
        <v>8</v>
      </c>
      <c r="O122" s="62">
        <f t="shared" si="43"/>
        <v>1</v>
      </c>
      <c r="P122" s="61">
        <v>4</v>
      </c>
      <c r="Q122" s="62">
        <f t="shared" si="44"/>
        <v>1</v>
      </c>
      <c r="R122" s="61">
        <v>11</v>
      </c>
      <c r="S122" s="63">
        <f t="shared" si="45"/>
        <v>1</v>
      </c>
      <c r="T122" s="61">
        <v>5</v>
      </c>
      <c r="U122" s="63">
        <f t="shared" si="46"/>
        <v>1</v>
      </c>
      <c r="V122" s="61">
        <v>9</v>
      </c>
      <c r="W122" s="63">
        <f t="shared" si="47"/>
        <v>1</v>
      </c>
      <c r="X122" s="61">
        <v>6</v>
      </c>
      <c r="Y122" s="63">
        <f t="shared" si="48"/>
        <v>1</v>
      </c>
      <c r="Z122" s="61">
        <v>7</v>
      </c>
      <c r="AA122" s="63">
        <f t="shared" si="49"/>
        <v>1</v>
      </c>
      <c r="AB122" s="61">
        <v>12</v>
      </c>
      <c r="AC122" s="63">
        <f t="shared" si="50"/>
        <v>1</v>
      </c>
      <c r="AD122" s="64">
        <v>0</v>
      </c>
      <c r="AE122" s="65">
        <f t="shared" si="51"/>
        <v>0</v>
      </c>
      <c r="AF122" s="64">
        <v>0</v>
      </c>
      <c r="AG122" s="65">
        <f t="shared" si="52"/>
        <v>0</v>
      </c>
      <c r="AH122" s="64">
        <v>0</v>
      </c>
      <c r="AI122" s="65">
        <f t="shared" si="53"/>
        <v>0</v>
      </c>
      <c r="AJ122" s="64"/>
      <c r="AK122" s="65">
        <f t="shared" si="54"/>
        <v>0</v>
      </c>
      <c r="AL122" s="64"/>
      <c r="AM122" s="65">
        <f t="shared" si="55"/>
        <v>0</v>
      </c>
      <c r="AN122" s="64"/>
      <c r="AO122" s="65">
        <f t="shared" si="56"/>
        <v>0</v>
      </c>
      <c r="AP122" s="66">
        <f t="shared" si="57"/>
        <v>62</v>
      </c>
      <c r="AQ122" s="66">
        <f t="shared" si="58"/>
        <v>8</v>
      </c>
      <c r="AR122" s="56">
        <v>1</v>
      </c>
      <c r="AS122" s="56"/>
      <c r="AT122" s="56">
        <v>4</v>
      </c>
      <c r="AU122" s="67">
        <f t="shared" si="59"/>
        <v>5</v>
      </c>
      <c r="AV122" s="68">
        <f t="shared" si="60"/>
        <v>1</v>
      </c>
      <c r="AW122" s="68">
        <f t="shared" si="61"/>
        <v>0</v>
      </c>
      <c r="AX122" s="14">
        <f t="shared" si="76"/>
        <v>6</v>
      </c>
      <c r="AY122" s="67">
        <f t="shared" si="62"/>
        <v>7</v>
      </c>
      <c r="AZ122" s="69">
        <f t="shared" si="63"/>
        <v>0</v>
      </c>
      <c r="BA122" s="69">
        <f t="shared" si="64"/>
        <v>0</v>
      </c>
      <c r="BB122" s="69">
        <f t="shared" si="65"/>
        <v>-2</v>
      </c>
      <c r="BC122" s="67">
        <f t="shared" si="66"/>
        <v>-2</v>
      </c>
      <c r="BD122" s="70">
        <f t="shared" si="67"/>
        <v>-28.571428571428569</v>
      </c>
      <c r="BE122" s="70">
        <f t="shared" si="68"/>
        <v>-33.333333333333329</v>
      </c>
      <c r="BF122" s="71"/>
      <c r="BG122" s="71"/>
      <c r="BH122" s="71">
        <v>1</v>
      </c>
      <c r="BI122" s="54">
        <f t="shared" si="69"/>
        <v>1</v>
      </c>
      <c r="BJ122" s="18">
        <f t="shared" si="70"/>
        <v>4</v>
      </c>
      <c r="BK122" s="18">
        <v>1</v>
      </c>
      <c r="BL122" s="18">
        <f t="shared" si="71"/>
        <v>5</v>
      </c>
      <c r="BM122" s="18">
        <f t="shared" si="72"/>
        <v>-2</v>
      </c>
      <c r="BN122" s="18">
        <f t="shared" si="73"/>
        <v>-28.571428571428569</v>
      </c>
      <c r="BO122" s="73"/>
      <c r="BP122" s="55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56">
        <f t="shared" si="78"/>
        <v>-2</v>
      </c>
      <c r="CW122" s="173">
        <f t="shared" si="74"/>
        <v>-28.571428571428569</v>
      </c>
      <c r="CX122" s="60"/>
      <c r="CY122" s="60"/>
      <c r="CZ122" s="60"/>
      <c r="DA122" s="60"/>
      <c r="DB122" s="60"/>
      <c r="DC122" s="75"/>
      <c r="DD122" s="60"/>
      <c r="DE122" s="75"/>
      <c r="DF122" s="60"/>
      <c r="DG122" s="60"/>
      <c r="DH122" s="60"/>
      <c r="DI122" s="60"/>
      <c r="DK122" s="3">
        <v>1</v>
      </c>
      <c r="DM122" s="3">
        <v>4</v>
      </c>
      <c r="DN122" s="3">
        <v>5</v>
      </c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</row>
    <row r="123" spans="1:161" s="3" customFormat="1">
      <c r="A123" s="56">
        <v>105</v>
      </c>
      <c r="B123" s="58">
        <v>80030239</v>
      </c>
      <c r="C123" s="59" t="s">
        <v>361</v>
      </c>
      <c r="D123" s="75" t="s">
        <v>324</v>
      </c>
      <c r="E123" s="60" t="s">
        <v>324</v>
      </c>
      <c r="F123" s="60" t="s">
        <v>106</v>
      </c>
      <c r="G123" s="60" t="s">
        <v>107</v>
      </c>
      <c r="H123" s="60" t="s">
        <v>108</v>
      </c>
      <c r="I123" s="56">
        <v>35</v>
      </c>
      <c r="J123" s="56" t="s">
        <v>116</v>
      </c>
      <c r="K123" s="56" t="s">
        <v>110</v>
      </c>
      <c r="L123" s="61">
        <v>0</v>
      </c>
      <c r="M123" s="62">
        <f t="shared" si="42"/>
        <v>0</v>
      </c>
      <c r="N123" s="61">
        <v>4</v>
      </c>
      <c r="O123" s="62">
        <f t="shared" si="43"/>
        <v>1</v>
      </c>
      <c r="P123" s="61">
        <v>5</v>
      </c>
      <c r="Q123" s="62">
        <f t="shared" si="44"/>
        <v>1</v>
      </c>
      <c r="R123" s="61">
        <v>6</v>
      </c>
      <c r="S123" s="63">
        <f t="shared" si="45"/>
        <v>1</v>
      </c>
      <c r="T123" s="61">
        <v>5</v>
      </c>
      <c r="U123" s="63">
        <f t="shared" si="46"/>
        <v>1</v>
      </c>
      <c r="V123" s="61">
        <v>10</v>
      </c>
      <c r="W123" s="63">
        <f t="shared" si="47"/>
        <v>1</v>
      </c>
      <c r="X123" s="61">
        <v>8</v>
      </c>
      <c r="Y123" s="63">
        <f t="shared" si="48"/>
        <v>1</v>
      </c>
      <c r="Z123" s="61">
        <v>14</v>
      </c>
      <c r="AA123" s="63">
        <f t="shared" si="49"/>
        <v>1</v>
      </c>
      <c r="AB123" s="61">
        <v>9</v>
      </c>
      <c r="AC123" s="63">
        <f t="shared" si="50"/>
        <v>1</v>
      </c>
      <c r="AD123" s="64">
        <v>0</v>
      </c>
      <c r="AE123" s="65">
        <f t="shared" si="51"/>
        <v>0</v>
      </c>
      <c r="AF123" s="64">
        <v>0</v>
      </c>
      <c r="AG123" s="65">
        <f t="shared" si="52"/>
        <v>0</v>
      </c>
      <c r="AH123" s="64">
        <v>0</v>
      </c>
      <c r="AI123" s="65">
        <f t="shared" si="53"/>
        <v>0</v>
      </c>
      <c r="AJ123" s="64"/>
      <c r="AK123" s="65">
        <f t="shared" si="54"/>
        <v>0</v>
      </c>
      <c r="AL123" s="64"/>
      <c r="AM123" s="65">
        <f t="shared" si="55"/>
        <v>0</v>
      </c>
      <c r="AN123" s="64"/>
      <c r="AO123" s="65">
        <f t="shared" si="56"/>
        <v>0</v>
      </c>
      <c r="AP123" s="66">
        <f t="shared" si="57"/>
        <v>61</v>
      </c>
      <c r="AQ123" s="66">
        <f t="shared" si="58"/>
        <v>8</v>
      </c>
      <c r="AR123" s="56">
        <v>1</v>
      </c>
      <c r="AS123" s="56"/>
      <c r="AT123" s="56">
        <v>4</v>
      </c>
      <c r="AU123" s="67">
        <f t="shared" si="59"/>
        <v>5</v>
      </c>
      <c r="AV123" s="68">
        <f t="shared" si="60"/>
        <v>1</v>
      </c>
      <c r="AW123" s="68">
        <f t="shared" si="61"/>
        <v>0</v>
      </c>
      <c r="AX123" s="14">
        <f t="shared" si="76"/>
        <v>6</v>
      </c>
      <c r="AY123" s="67">
        <f t="shared" si="62"/>
        <v>7</v>
      </c>
      <c r="AZ123" s="69">
        <f t="shared" si="63"/>
        <v>0</v>
      </c>
      <c r="BA123" s="69">
        <f t="shared" si="64"/>
        <v>0</v>
      </c>
      <c r="BB123" s="69">
        <f t="shared" si="65"/>
        <v>-2</v>
      </c>
      <c r="BC123" s="67">
        <f t="shared" si="66"/>
        <v>-2</v>
      </c>
      <c r="BD123" s="70">
        <f t="shared" si="67"/>
        <v>-28.571428571428569</v>
      </c>
      <c r="BE123" s="70">
        <f t="shared" si="68"/>
        <v>-33.333333333333329</v>
      </c>
      <c r="BF123" s="71"/>
      <c r="BG123" s="71"/>
      <c r="BH123" s="71"/>
      <c r="BI123" s="54">
        <f t="shared" si="69"/>
        <v>0</v>
      </c>
      <c r="BJ123" s="18">
        <f t="shared" si="70"/>
        <v>5</v>
      </c>
      <c r="BK123" s="18"/>
      <c r="BL123" s="18">
        <f t="shared" si="71"/>
        <v>5</v>
      </c>
      <c r="BM123" s="18">
        <f t="shared" si="72"/>
        <v>-2</v>
      </c>
      <c r="BN123" s="18">
        <f t="shared" si="73"/>
        <v>-28.571428571428569</v>
      </c>
      <c r="BO123" s="73"/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>
        <v>1</v>
      </c>
      <c r="CV123" s="56">
        <f>BC123+CU123</f>
        <v>-1</v>
      </c>
      <c r="CW123" s="173">
        <f t="shared" si="74"/>
        <v>-14.285714285714285</v>
      </c>
      <c r="CX123" s="60"/>
      <c r="CY123" s="60"/>
      <c r="CZ123" s="60"/>
      <c r="DA123" s="60"/>
      <c r="DB123" s="60"/>
      <c r="DC123" s="75"/>
      <c r="DD123" s="60"/>
      <c r="DE123" s="75"/>
      <c r="DF123" s="60"/>
      <c r="DG123" s="60"/>
      <c r="DH123" s="60"/>
      <c r="DI123" s="60"/>
      <c r="DK123" s="3">
        <v>1</v>
      </c>
      <c r="DM123" s="3">
        <v>4</v>
      </c>
      <c r="DN123" s="3">
        <v>5</v>
      </c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</row>
    <row r="124" spans="1:161" s="3" customFormat="1">
      <c r="A124" s="56">
        <v>97</v>
      </c>
      <c r="B124" s="58">
        <v>80030093</v>
      </c>
      <c r="C124" s="59" t="s">
        <v>212</v>
      </c>
      <c r="D124" s="75" t="s">
        <v>213</v>
      </c>
      <c r="E124" s="60" t="s">
        <v>214</v>
      </c>
      <c r="F124" s="60" t="s">
        <v>106</v>
      </c>
      <c r="G124" s="60" t="s">
        <v>107</v>
      </c>
      <c r="H124" s="60" t="s">
        <v>108</v>
      </c>
      <c r="I124" s="56">
        <v>0</v>
      </c>
      <c r="J124" s="56" t="s">
        <v>109</v>
      </c>
      <c r="K124" s="56" t="s">
        <v>110</v>
      </c>
      <c r="L124" s="61">
        <v>0</v>
      </c>
      <c r="M124" s="62">
        <f t="shared" si="42"/>
        <v>0</v>
      </c>
      <c r="N124" s="61">
        <v>7</v>
      </c>
      <c r="O124" s="62">
        <f t="shared" si="43"/>
        <v>1</v>
      </c>
      <c r="P124" s="61">
        <v>15</v>
      </c>
      <c r="Q124" s="62">
        <f t="shared" si="44"/>
        <v>1</v>
      </c>
      <c r="R124" s="61">
        <v>2</v>
      </c>
      <c r="S124" s="63">
        <f t="shared" si="45"/>
        <v>1</v>
      </c>
      <c r="T124" s="61">
        <v>12</v>
      </c>
      <c r="U124" s="63">
        <f t="shared" si="46"/>
        <v>1</v>
      </c>
      <c r="V124" s="61">
        <v>7</v>
      </c>
      <c r="W124" s="63">
        <f t="shared" si="47"/>
        <v>1</v>
      </c>
      <c r="X124" s="61">
        <v>7</v>
      </c>
      <c r="Y124" s="63">
        <f t="shared" si="48"/>
        <v>1</v>
      </c>
      <c r="Z124" s="61">
        <v>3</v>
      </c>
      <c r="AA124" s="63">
        <f t="shared" si="49"/>
        <v>1</v>
      </c>
      <c r="AB124" s="61">
        <v>4</v>
      </c>
      <c r="AC124" s="63">
        <f t="shared" si="50"/>
        <v>1</v>
      </c>
      <c r="AD124" s="64">
        <v>0</v>
      </c>
      <c r="AE124" s="65">
        <f t="shared" si="51"/>
        <v>0</v>
      </c>
      <c r="AF124" s="64">
        <v>0</v>
      </c>
      <c r="AG124" s="65">
        <f t="shared" si="52"/>
        <v>0</v>
      </c>
      <c r="AH124" s="64">
        <v>0</v>
      </c>
      <c r="AI124" s="65">
        <f t="shared" si="53"/>
        <v>0</v>
      </c>
      <c r="AJ124" s="64"/>
      <c r="AK124" s="65">
        <f t="shared" si="54"/>
        <v>0</v>
      </c>
      <c r="AL124" s="64"/>
      <c r="AM124" s="65">
        <f t="shared" si="55"/>
        <v>0</v>
      </c>
      <c r="AN124" s="64"/>
      <c r="AO124" s="65">
        <f t="shared" si="56"/>
        <v>0</v>
      </c>
      <c r="AP124" s="66">
        <f t="shared" si="57"/>
        <v>57</v>
      </c>
      <c r="AQ124" s="66">
        <f t="shared" si="58"/>
        <v>8</v>
      </c>
      <c r="AR124" s="56">
        <v>1</v>
      </c>
      <c r="AS124" s="56"/>
      <c r="AT124" s="56">
        <v>4</v>
      </c>
      <c r="AU124" s="67">
        <f t="shared" si="59"/>
        <v>5</v>
      </c>
      <c r="AV124" s="68">
        <f t="shared" si="60"/>
        <v>1</v>
      </c>
      <c r="AW124" s="68">
        <f t="shared" si="61"/>
        <v>0</v>
      </c>
      <c r="AX124" s="14">
        <f t="shared" si="76"/>
        <v>6</v>
      </c>
      <c r="AY124" s="67">
        <f t="shared" si="62"/>
        <v>7</v>
      </c>
      <c r="AZ124" s="69">
        <f t="shared" si="63"/>
        <v>0</v>
      </c>
      <c r="BA124" s="69">
        <f t="shared" si="64"/>
        <v>0</v>
      </c>
      <c r="BB124" s="69">
        <f t="shared" si="65"/>
        <v>-2</v>
      </c>
      <c r="BC124" s="67">
        <f t="shared" si="66"/>
        <v>-2</v>
      </c>
      <c r="BD124" s="70">
        <f t="shared" si="67"/>
        <v>-28.571428571428569</v>
      </c>
      <c r="BE124" s="70">
        <f t="shared" si="68"/>
        <v>-33.333333333333329</v>
      </c>
      <c r="BF124" s="71"/>
      <c r="BG124" s="71"/>
      <c r="BH124" s="71"/>
      <c r="BI124" s="54">
        <f t="shared" si="69"/>
        <v>0</v>
      </c>
      <c r="BJ124" s="18">
        <f t="shared" si="70"/>
        <v>5</v>
      </c>
      <c r="BK124" s="18"/>
      <c r="BL124" s="18">
        <f t="shared" si="71"/>
        <v>5</v>
      </c>
      <c r="BM124" s="18">
        <f t="shared" si="72"/>
        <v>-2</v>
      </c>
      <c r="BN124" s="18">
        <f t="shared" si="73"/>
        <v>-28.571428571428569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 t="shared" ref="CV124:CV137" si="79">BC124+BQ124</f>
        <v>-2</v>
      </c>
      <c r="CW124" s="173">
        <f t="shared" si="74"/>
        <v>-28.571428571428569</v>
      </c>
      <c r="CX124" s="60"/>
      <c r="CY124" s="60"/>
      <c r="CZ124" s="60"/>
      <c r="DA124" s="60"/>
      <c r="DB124" s="60"/>
      <c r="DC124" s="75">
        <v>1</v>
      </c>
      <c r="DD124" s="60"/>
      <c r="DE124" s="75"/>
      <c r="DF124" s="60"/>
      <c r="DG124" s="60"/>
      <c r="DH124" s="60"/>
      <c r="DI124" s="60"/>
      <c r="DK124" s="3">
        <v>1</v>
      </c>
      <c r="DM124" s="3">
        <v>4</v>
      </c>
      <c r="DN124" s="3">
        <v>5</v>
      </c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</row>
    <row r="125" spans="1:161" s="3" customFormat="1">
      <c r="A125" s="56">
        <v>106</v>
      </c>
      <c r="B125" s="58">
        <v>80030264</v>
      </c>
      <c r="C125" s="59" t="s">
        <v>389</v>
      </c>
      <c r="D125" s="75" t="s">
        <v>390</v>
      </c>
      <c r="E125" s="60" t="s">
        <v>373</v>
      </c>
      <c r="F125" s="60" t="s">
        <v>106</v>
      </c>
      <c r="G125" s="60" t="s">
        <v>107</v>
      </c>
      <c r="H125" s="60" t="s">
        <v>108</v>
      </c>
      <c r="I125" s="56">
        <v>60</v>
      </c>
      <c r="J125" s="56" t="s">
        <v>116</v>
      </c>
      <c r="K125" s="56" t="s">
        <v>110</v>
      </c>
      <c r="L125" s="61">
        <v>0</v>
      </c>
      <c r="M125" s="62">
        <f t="shared" si="42"/>
        <v>0</v>
      </c>
      <c r="N125" s="61">
        <v>7</v>
      </c>
      <c r="O125" s="62">
        <f t="shared" si="43"/>
        <v>1</v>
      </c>
      <c r="P125" s="61">
        <v>4</v>
      </c>
      <c r="Q125" s="62">
        <f t="shared" si="44"/>
        <v>1</v>
      </c>
      <c r="R125" s="61">
        <v>5</v>
      </c>
      <c r="S125" s="63">
        <f t="shared" si="45"/>
        <v>1</v>
      </c>
      <c r="T125" s="61">
        <v>2</v>
      </c>
      <c r="U125" s="63">
        <f t="shared" si="46"/>
        <v>1</v>
      </c>
      <c r="V125" s="61">
        <v>11</v>
      </c>
      <c r="W125" s="63">
        <f t="shared" si="47"/>
        <v>1</v>
      </c>
      <c r="X125" s="61">
        <v>8</v>
      </c>
      <c r="Y125" s="63">
        <f t="shared" si="48"/>
        <v>1</v>
      </c>
      <c r="Z125" s="61">
        <v>11</v>
      </c>
      <c r="AA125" s="63">
        <f t="shared" si="49"/>
        <v>1</v>
      </c>
      <c r="AB125" s="61">
        <v>8</v>
      </c>
      <c r="AC125" s="63">
        <f t="shared" si="50"/>
        <v>1</v>
      </c>
      <c r="AD125" s="64">
        <v>0</v>
      </c>
      <c r="AE125" s="65">
        <f t="shared" si="51"/>
        <v>0</v>
      </c>
      <c r="AF125" s="64">
        <v>0</v>
      </c>
      <c r="AG125" s="65">
        <f t="shared" si="52"/>
        <v>0</v>
      </c>
      <c r="AH125" s="64">
        <v>0</v>
      </c>
      <c r="AI125" s="65">
        <f t="shared" si="53"/>
        <v>0</v>
      </c>
      <c r="AJ125" s="64"/>
      <c r="AK125" s="65">
        <f t="shared" si="54"/>
        <v>0</v>
      </c>
      <c r="AL125" s="64"/>
      <c r="AM125" s="65">
        <f t="shared" si="55"/>
        <v>0</v>
      </c>
      <c r="AN125" s="64"/>
      <c r="AO125" s="65">
        <f t="shared" si="56"/>
        <v>0</v>
      </c>
      <c r="AP125" s="66">
        <f t="shared" si="57"/>
        <v>56</v>
      </c>
      <c r="AQ125" s="66">
        <f t="shared" si="58"/>
        <v>8</v>
      </c>
      <c r="AR125" s="56">
        <v>1</v>
      </c>
      <c r="AS125" s="56"/>
      <c r="AT125" s="56">
        <v>4</v>
      </c>
      <c r="AU125" s="67">
        <f t="shared" si="59"/>
        <v>5</v>
      </c>
      <c r="AV125" s="68">
        <f t="shared" si="60"/>
        <v>1</v>
      </c>
      <c r="AW125" s="68">
        <f t="shared" si="61"/>
        <v>0</v>
      </c>
      <c r="AX125" s="14">
        <f t="shared" si="76"/>
        <v>6</v>
      </c>
      <c r="AY125" s="67">
        <f t="shared" si="62"/>
        <v>7</v>
      </c>
      <c r="AZ125" s="69">
        <f t="shared" si="63"/>
        <v>0</v>
      </c>
      <c r="BA125" s="69">
        <f t="shared" si="64"/>
        <v>0</v>
      </c>
      <c r="BB125" s="69">
        <f t="shared" si="65"/>
        <v>-2</v>
      </c>
      <c r="BC125" s="67">
        <f t="shared" si="66"/>
        <v>-2</v>
      </c>
      <c r="BD125" s="70">
        <f t="shared" si="67"/>
        <v>-28.571428571428569</v>
      </c>
      <c r="BE125" s="70">
        <f t="shared" si="68"/>
        <v>-33.333333333333329</v>
      </c>
      <c r="BF125" s="71"/>
      <c r="BG125" s="71"/>
      <c r="BH125" s="71"/>
      <c r="BI125" s="54">
        <f t="shared" si="69"/>
        <v>0</v>
      </c>
      <c r="BJ125" s="18">
        <f t="shared" si="70"/>
        <v>5</v>
      </c>
      <c r="BK125" s="18"/>
      <c r="BL125" s="18">
        <f t="shared" si="71"/>
        <v>5</v>
      </c>
      <c r="BM125" s="18">
        <f t="shared" si="72"/>
        <v>-2</v>
      </c>
      <c r="BN125" s="18">
        <f t="shared" si="73"/>
        <v>-28.571428571428569</v>
      </c>
      <c r="BO125" s="73"/>
      <c r="BP125" s="55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 t="shared" si="79"/>
        <v>-2</v>
      </c>
      <c r="CW125" s="173">
        <f t="shared" si="74"/>
        <v>-28.571428571428569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4</v>
      </c>
      <c r="DN125" s="3">
        <v>5</v>
      </c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</row>
    <row r="126" spans="1:161" s="3" customFormat="1">
      <c r="A126" s="56">
        <v>99</v>
      </c>
      <c r="B126" s="58">
        <v>80030125</v>
      </c>
      <c r="C126" s="59" t="s">
        <v>242</v>
      </c>
      <c r="D126" s="75" t="s">
        <v>243</v>
      </c>
      <c r="E126" s="60" t="s">
        <v>214</v>
      </c>
      <c r="F126" s="60" t="s">
        <v>106</v>
      </c>
      <c r="G126" s="60" t="s">
        <v>107</v>
      </c>
      <c r="H126" s="60" t="s">
        <v>108</v>
      </c>
      <c r="I126" s="56">
        <v>20</v>
      </c>
      <c r="J126" s="56" t="s">
        <v>116</v>
      </c>
      <c r="K126" s="56" t="s">
        <v>110</v>
      </c>
      <c r="L126" s="61">
        <v>3</v>
      </c>
      <c r="M126" s="62">
        <f t="shared" si="42"/>
        <v>1</v>
      </c>
      <c r="N126" s="61">
        <v>3</v>
      </c>
      <c r="O126" s="62">
        <f t="shared" si="43"/>
        <v>1</v>
      </c>
      <c r="P126" s="61">
        <v>7</v>
      </c>
      <c r="Q126" s="62">
        <f t="shared" si="44"/>
        <v>1</v>
      </c>
      <c r="R126" s="61">
        <v>7</v>
      </c>
      <c r="S126" s="63">
        <f t="shared" si="45"/>
        <v>1</v>
      </c>
      <c r="T126" s="61">
        <v>4</v>
      </c>
      <c r="U126" s="63">
        <f t="shared" si="46"/>
        <v>1</v>
      </c>
      <c r="V126" s="61">
        <v>10</v>
      </c>
      <c r="W126" s="63">
        <f t="shared" si="47"/>
        <v>1</v>
      </c>
      <c r="X126" s="61">
        <v>6</v>
      </c>
      <c r="Y126" s="63">
        <f t="shared" si="48"/>
        <v>1</v>
      </c>
      <c r="Z126" s="61">
        <v>7</v>
      </c>
      <c r="AA126" s="63">
        <f t="shared" si="49"/>
        <v>1</v>
      </c>
      <c r="AB126" s="61">
        <v>5</v>
      </c>
      <c r="AC126" s="63">
        <f t="shared" si="50"/>
        <v>1</v>
      </c>
      <c r="AD126" s="64">
        <v>0</v>
      </c>
      <c r="AE126" s="65">
        <f t="shared" si="51"/>
        <v>0</v>
      </c>
      <c r="AF126" s="64">
        <v>0</v>
      </c>
      <c r="AG126" s="65">
        <f t="shared" si="52"/>
        <v>0</v>
      </c>
      <c r="AH126" s="64">
        <v>0</v>
      </c>
      <c r="AI126" s="65">
        <f t="shared" si="53"/>
        <v>0</v>
      </c>
      <c r="AJ126" s="64"/>
      <c r="AK126" s="65">
        <f t="shared" si="54"/>
        <v>0</v>
      </c>
      <c r="AL126" s="64"/>
      <c r="AM126" s="65">
        <f t="shared" si="55"/>
        <v>0</v>
      </c>
      <c r="AN126" s="64"/>
      <c r="AO126" s="65">
        <f t="shared" si="56"/>
        <v>0</v>
      </c>
      <c r="AP126" s="66">
        <f t="shared" si="57"/>
        <v>52</v>
      </c>
      <c r="AQ126" s="66">
        <f t="shared" si="58"/>
        <v>9</v>
      </c>
      <c r="AR126" s="56">
        <v>1</v>
      </c>
      <c r="AS126" s="56"/>
      <c r="AT126" s="56">
        <v>4</v>
      </c>
      <c r="AU126" s="67">
        <f t="shared" si="59"/>
        <v>5</v>
      </c>
      <c r="AV126" s="68">
        <f t="shared" si="60"/>
        <v>1</v>
      </c>
      <c r="AW126" s="68">
        <f t="shared" si="61"/>
        <v>0</v>
      </c>
      <c r="AX126" s="14">
        <f t="shared" si="76"/>
        <v>6</v>
      </c>
      <c r="AY126" s="67">
        <f t="shared" si="62"/>
        <v>7</v>
      </c>
      <c r="AZ126" s="69">
        <f t="shared" si="63"/>
        <v>0</v>
      </c>
      <c r="BA126" s="69">
        <f t="shared" si="64"/>
        <v>0</v>
      </c>
      <c r="BB126" s="69">
        <f t="shared" si="65"/>
        <v>-2</v>
      </c>
      <c r="BC126" s="67">
        <f t="shared" si="66"/>
        <v>-2</v>
      </c>
      <c r="BD126" s="70">
        <f t="shared" si="67"/>
        <v>-28.571428571428569</v>
      </c>
      <c r="BE126" s="70">
        <f t="shared" si="68"/>
        <v>-33.333333333333329</v>
      </c>
      <c r="BF126" s="71"/>
      <c r="BG126" s="71"/>
      <c r="BH126" s="71"/>
      <c r="BI126" s="54">
        <f t="shared" si="69"/>
        <v>0</v>
      </c>
      <c r="BJ126" s="18">
        <f t="shared" si="70"/>
        <v>5</v>
      </c>
      <c r="BK126" s="18"/>
      <c r="BL126" s="18">
        <f t="shared" si="71"/>
        <v>5</v>
      </c>
      <c r="BM126" s="18">
        <f t="shared" si="72"/>
        <v>-2</v>
      </c>
      <c r="BN126" s="18">
        <f t="shared" si="73"/>
        <v>-28.571428571428569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/>
      <c r="CV126" s="56">
        <f t="shared" si="79"/>
        <v>-2</v>
      </c>
      <c r="CW126" s="173">
        <f t="shared" si="74"/>
        <v>-28.571428571428569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4</v>
      </c>
      <c r="DN126" s="3">
        <v>5</v>
      </c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</row>
    <row r="127" spans="1:161" s="3" customFormat="1">
      <c r="A127" s="56">
        <v>93</v>
      </c>
      <c r="B127" s="58">
        <v>80030017</v>
      </c>
      <c r="C127" s="59" t="s">
        <v>129</v>
      </c>
      <c r="D127" s="75" t="s">
        <v>127</v>
      </c>
      <c r="E127" s="60" t="s">
        <v>105</v>
      </c>
      <c r="F127" s="60" t="s">
        <v>106</v>
      </c>
      <c r="G127" s="60" t="s">
        <v>107</v>
      </c>
      <c r="H127" s="60" t="s">
        <v>108</v>
      </c>
      <c r="I127" s="56">
        <v>3</v>
      </c>
      <c r="J127" s="56" t="s">
        <v>116</v>
      </c>
      <c r="K127" s="56" t="s">
        <v>110</v>
      </c>
      <c r="L127" s="61">
        <v>0</v>
      </c>
      <c r="M127" s="62">
        <f t="shared" si="42"/>
        <v>0</v>
      </c>
      <c r="N127" s="61">
        <v>3</v>
      </c>
      <c r="O127" s="62">
        <f t="shared" si="43"/>
        <v>1</v>
      </c>
      <c r="P127" s="61">
        <v>3</v>
      </c>
      <c r="Q127" s="62">
        <f t="shared" si="44"/>
        <v>1</v>
      </c>
      <c r="R127" s="61">
        <v>11</v>
      </c>
      <c r="S127" s="63">
        <f t="shared" si="45"/>
        <v>1</v>
      </c>
      <c r="T127" s="61">
        <v>6</v>
      </c>
      <c r="U127" s="63">
        <f t="shared" si="46"/>
        <v>1</v>
      </c>
      <c r="V127" s="61">
        <v>8</v>
      </c>
      <c r="W127" s="63">
        <f t="shared" si="47"/>
        <v>1</v>
      </c>
      <c r="X127" s="61">
        <v>3</v>
      </c>
      <c r="Y127" s="63">
        <f t="shared" si="48"/>
        <v>1</v>
      </c>
      <c r="Z127" s="61">
        <v>6</v>
      </c>
      <c r="AA127" s="63">
        <f t="shared" si="49"/>
        <v>1</v>
      </c>
      <c r="AB127" s="61">
        <v>7</v>
      </c>
      <c r="AC127" s="63">
        <f t="shared" si="50"/>
        <v>1</v>
      </c>
      <c r="AD127" s="64">
        <v>0</v>
      </c>
      <c r="AE127" s="65">
        <f t="shared" si="51"/>
        <v>0</v>
      </c>
      <c r="AF127" s="64">
        <v>0</v>
      </c>
      <c r="AG127" s="65">
        <f t="shared" si="52"/>
        <v>0</v>
      </c>
      <c r="AH127" s="64">
        <v>0</v>
      </c>
      <c r="AI127" s="65">
        <f t="shared" si="53"/>
        <v>0</v>
      </c>
      <c r="AJ127" s="64"/>
      <c r="AK127" s="65">
        <f t="shared" si="54"/>
        <v>0</v>
      </c>
      <c r="AL127" s="64"/>
      <c r="AM127" s="65">
        <f t="shared" si="55"/>
        <v>0</v>
      </c>
      <c r="AN127" s="64"/>
      <c r="AO127" s="65">
        <f t="shared" si="56"/>
        <v>0</v>
      </c>
      <c r="AP127" s="66">
        <f t="shared" si="57"/>
        <v>47</v>
      </c>
      <c r="AQ127" s="66">
        <f t="shared" si="58"/>
        <v>8</v>
      </c>
      <c r="AR127" s="56">
        <v>1</v>
      </c>
      <c r="AS127" s="56"/>
      <c r="AT127" s="56">
        <v>4</v>
      </c>
      <c r="AU127" s="67">
        <f t="shared" si="59"/>
        <v>5</v>
      </c>
      <c r="AV127" s="68">
        <f t="shared" si="60"/>
        <v>1</v>
      </c>
      <c r="AW127" s="68">
        <f t="shared" si="61"/>
        <v>0</v>
      </c>
      <c r="AX127" s="14">
        <f t="shared" si="76"/>
        <v>6</v>
      </c>
      <c r="AY127" s="67">
        <f t="shared" si="62"/>
        <v>7</v>
      </c>
      <c r="AZ127" s="69">
        <f t="shared" si="63"/>
        <v>0</v>
      </c>
      <c r="BA127" s="69">
        <f t="shared" si="64"/>
        <v>0</v>
      </c>
      <c r="BB127" s="69">
        <f t="shared" si="65"/>
        <v>-2</v>
      </c>
      <c r="BC127" s="67">
        <f t="shared" si="66"/>
        <v>-2</v>
      </c>
      <c r="BD127" s="70">
        <f t="shared" si="67"/>
        <v>-28.571428571428569</v>
      </c>
      <c r="BE127" s="70">
        <f t="shared" si="68"/>
        <v>-33.333333333333329</v>
      </c>
      <c r="BF127" s="71"/>
      <c r="BG127" s="71"/>
      <c r="BH127" s="71"/>
      <c r="BI127" s="54">
        <f t="shared" si="69"/>
        <v>0</v>
      </c>
      <c r="BJ127" s="18">
        <f t="shared" si="70"/>
        <v>5</v>
      </c>
      <c r="BK127" s="18"/>
      <c r="BL127" s="18">
        <f t="shared" si="71"/>
        <v>5</v>
      </c>
      <c r="BM127" s="18">
        <f t="shared" si="72"/>
        <v>-2</v>
      </c>
      <c r="BN127" s="18">
        <f t="shared" si="73"/>
        <v>-28.571428571428569</v>
      </c>
      <c r="BO127" s="73"/>
      <c r="BP127" s="55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 t="shared" si="79"/>
        <v>-2</v>
      </c>
      <c r="CW127" s="173">
        <f t="shared" si="74"/>
        <v>-28.571428571428569</v>
      </c>
      <c r="CX127" s="60"/>
      <c r="CY127" s="60"/>
      <c r="CZ127" s="60"/>
      <c r="DA127" s="60"/>
      <c r="DB127" s="60"/>
      <c r="DC127" s="75"/>
      <c r="DD127" s="60"/>
      <c r="DE127" s="75"/>
      <c r="DF127" s="60"/>
      <c r="DG127" s="60"/>
      <c r="DH127" s="60"/>
      <c r="DI127" s="60"/>
      <c r="DK127" s="3">
        <v>1</v>
      </c>
      <c r="DM127" s="3">
        <v>4</v>
      </c>
      <c r="DN127" s="3">
        <v>5</v>
      </c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</row>
    <row r="128" spans="1:161" s="3" customFormat="1">
      <c r="A128" s="56">
        <v>101</v>
      </c>
      <c r="B128" s="58">
        <v>80030151</v>
      </c>
      <c r="C128" s="59" t="s">
        <v>270</v>
      </c>
      <c r="D128" s="75" t="s">
        <v>268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40</v>
      </c>
      <c r="J128" s="56" t="s">
        <v>116</v>
      </c>
      <c r="K128" s="56" t="s">
        <v>110</v>
      </c>
      <c r="L128" s="61">
        <v>5</v>
      </c>
      <c r="M128" s="62">
        <f t="shared" si="42"/>
        <v>1</v>
      </c>
      <c r="N128" s="61">
        <v>2</v>
      </c>
      <c r="O128" s="62">
        <f t="shared" si="43"/>
        <v>1</v>
      </c>
      <c r="P128" s="61">
        <v>7</v>
      </c>
      <c r="Q128" s="62">
        <f t="shared" si="44"/>
        <v>1</v>
      </c>
      <c r="R128" s="61">
        <v>1</v>
      </c>
      <c r="S128" s="63">
        <f t="shared" si="45"/>
        <v>1</v>
      </c>
      <c r="T128" s="61">
        <v>5</v>
      </c>
      <c r="U128" s="63">
        <f t="shared" si="46"/>
        <v>1</v>
      </c>
      <c r="V128" s="61">
        <v>7</v>
      </c>
      <c r="W128" s="63">
        <f t="shared" si="47"/>
        <v>1</v>
      </c>
      <c r="X128" s="61">
        <v>7</v>
      </c>
      <c r="Y128" s="63">
        <f t="shared" si="48"/>
        <v>1</v>
      </c>
      <c r="Z128" s="61">
        <v>3</v>
      </c>
      <c r="AA128" s="63">
        <f t="shared" si="49"/>
        <v>1</v>
      </c>
      <c r="AB128" s="61">
        <v>10</v>
      </c>
      <c r="AC128" s="63">
        <f t="shared" si="50"/>
        <v>1</v>
      </c>
      <c r="AD128" s="64">
        <v>0</v>
      </c>
      <c r="AE128" s="65">
        <f t="shared" si="51"/>
        <v>0</v>
      </c>
      <c r="AF128" s="64">
        <v>0</v>
      </c>
      <c r="AG128" s="65">
        <f t="shared" si="52"/>
        <v>0</v>
      </c>
      <c r="AH128" s="64">
        <v>0</v>
      </c>
      <c r="AI128" s="65">
        <f t="shared" si="53"/>
        <v>0</v>
      </c>
      <c r="AJ128" s="64"/>
      <c r="AK128" s="65">
        <f t="shared" si="54"/>
        <v>0</v>
      </c>
      <c r="AL128" s="64"/>
      <c r="AM128" s="65">
        <f t="shared" si="55"/>
        <v>0</v>
      </c>
      <c r="AN128" s="64"/>
      <c r="AO128" s="65">
        <f t="shared" si="56"/>
        <v>0</v>
      </c>
      <c r="AP128" s="66">
        <f t="shared" si="57"/>
        <v>47</v>
      </c>
      <c r="AQ128" s="66">
        <f t="shared" si="58"/>
        <v>9</v>
      </c>
      <c r="AR128" s="56">
        <v>1</v>
      </c>
      <c r="AS128" s="56"/>
      <c r="AT128" s="56">
        <v>4</v>
      </c>
      <c r="AU128" s="67">
        <f t="shared" si="59"/>
        <v>5</v>
      </c>
      <c r="AV128" s="68">
        <f t="shared" si="60"/>
        <v>1</v>
      </c>
      <c r="AW128" s="68">
        <f t="shared" si="61"/>
        <v>0</v>
      </c>
      <c r="AX128" s="14">
        <f t="shared" si="76"/>
        <v>6</v>
      </c>
      <c r="AY128" s="67">
        <f t="shared" si="62"/>
        <v>7</v>
      </c>
      <c r="AZ128" s="69">
        <f t="shared" si="63"/>
        <v>0</v>
      </c>
      <c r="BA128" s="69">
        <f t="shared" si="64"/>
        <v>0</v>
      </c>
      <c r="BB128" s="69">
        <f t="shared" si="65"/>
        <v>-2</v>
      </c>
      <c r="BC128" s="67">
        <f t="shared" si="66"/>
        <v>-2</v>
      </c>
      <c r="BD128" s="70">
        <f t="shared" si="67"/>
        <v>-28.571428571428569</v>
      </c>
      <c r="BE128" s="70">
        <f t="shared" si="68"/>
        <v>-33.333333333333329</v>
      </c>
      <c r="BF128" s="71"/>
      <c r="BG128" s="71"/>
      <c r="BH128" s="71"/>
      <c r="BI128" s="54">
        <f t="shared" si="69"/>
        <v>0</v>
      </c>
      <c r="BJ128" s="18">
        <f t="shared" si="70"/>
        <v>5</v>
      </c>
      <c r="BK128" s="18"/>
      <c r="BL128" s="18">
        <f t="shared" si="71"/>
        <v>5</v>
      </c>
      <c r="BM128" s="18">
        <f t="shared" si="72"/>
        <v>-2</v>
      </c>
      <c r="BN128" s="18">
        <f t="shared" si="73"/>
        <v>-28.571428571428569</v>
      </c>
      <c r="BO128" s="73"/>
      <c r="BP128" s="55"/>
      <c r="BQ128" s="74">
        <v>1</v>
      </c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/>
      <c r="CV128" s="56">
        <f t="shared" si="79"/>
        <v>-1</v>
      </c>
      <c r="CW128" s="173">
        <f t="shared" si="74"/>
        <v>-14.285714285714285</v>
      </c>
      <c r="CX128" s="60"/>
      <c r="CY128" s="60"/>
      <c r="CZ128" s="60"/>
      <c r="DA128" s="60"/>
      <c r="DB128" s="60"/>
      <c r="DC128" s="75"/>
      <c r="DD128" s="60"/>
      <c r="DE128" s="75"/>
      <c r="DF128" s="60"/>
      <c r="DG128" s="60"/>
      <c r="DH128" s="60"/>
      <c r="DI128" s="60"/>
      <c r="DK128" s="3">
        <v>1</v>
      </c>
      <c r="DM128" s="3">
        <v>4</v>
      </c>
      <c r="DN128" s="3">
        <v>5</v>
      </c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</row>
    <row r="129" spans="1:161" s="3" customFormat="1">
      <c r="A129" s="56">
        <v>95</v>
      </c>
      <c r="B129" s="58">
        <v>80030080</v>
      </c>
      <c r="C129" s="59" t="s">
        <v>198</v>
      </c>
      <c r="D129" s="75" t="s">
        <v>197</v>
      </c>
      <c r="E129" s="60" t="s">
        <v>153</v>
      </c>
      <c r="F129" s="60" t="s">
        <v>106</v>
      </c>
      <c r="G129" s="60" t="s">
        <v>107</v>
      </c>
      <c r="H129" s="60" t="s">
        <v>108</v>
      </c>
      <c r="I129" s="56">
        <v>45</v>
      </c>
      <c r="J129" s="56" t="s">
        <v>116</v>
      </c>
      <c r="K129" s="56" t="s">
        <v>110</v>
      </c>
      <c r="L129" s="61">
        <v>0</v>
      </c>
      <c r="M129" s="62">
        <f t="shared" si="42"/>
        <v>0</v>
      </c>
      <c r="N129" s="61">
        <v>4</v>
      </c>
      <c r="O129" s="62">
        <f t="shared" si="43"/>
        <v>1</v>
      </c>
      <c r="P129" s="61">
        <v>2</v>
      </c>
      <c r="Q129" s="62">
        <f t="shared" si="44"/>
        <v>1</v>
      </c>
      <c r="R129" s="61">
        <v>2</v>
      </c>
      <c r="S129" s="63">
        <f t="shared" si="45"/>
        <v>1</v>
      </c>
      <c r="T129" s="61">
        <v>4</v>
      </c>
      <c r="U129" s="63">
        <f t="shared" si="46"/>
        <v>1</v>
      </c>
      <c r="V129" s="61">
        <v>5</v>
      </c>
      <c r="W129" s="63">
        <f t="shared" si="47"/>
        <v>1</v>
      </c>
      <c r="X129" s="61">
        <v>11</v>
      </c>
      <c r="Y129" s="63">
        <f t="shared" si="48"/>
        <v>1</v>
      </c>
      <c r="Z129" s="61">
        <v>8</v>
      </c>
      <c r="AA129" s="63">
        <f t="shared" si="49"/>
        <v>1</v>
      </c>
      <c r="AB129" s="61">
        <v>5</v>
      </c>
      <c r="AC129" s="63">
        <f t="shared" si="50"/>
        <v>1</v>
      </c>
      <c r="AD129" s="64">
        <v>0</v>
      </c>
      <c r="AE129" s="65">
        <f t="shared" si="51"/>
        <v>0</v>
      </c>
      <c r="AF129" s="64">
        <v>0</v>
      </c>
      <c r="AG129" s="65">
        <f t="shared" si="52"/>
        <v>0</v>
      </c>
      <c r="AH129" s="64">
        <v>0</v>
      </c>
      <c r="AI129" s="65">
        <f t="shared" si="53"/>
        <v>0</v>
      </c>
      <c r="AJ129" s="64"/>
      <c r="AK129" s="65">
        <f t="shared" si="54"/>
        <v>0</v>
      </c>
      <c r="AL129" s="64"/>
      <c r="AM129" s="65">
        <f t="shared" si="55"/>
        <v>0</v>
      </c>
      <c r="AN129" s="64"/>
      <c r="AO129" s="65">
        <f t="shared" si="56"/>
        <v>0</v>
      </c>
      <c r="AP129" s="66">
        <f t="shared" si="57"/>
        <v>41</v>
      </c>
      <c r="AQ129" s="66">
        <f t="shared" si="58"/>
        <v>8</v>
      </c>
      <c r="AR129" s="56">
        <v>1</v>
      </c>
      <c r="AS129" s="56"/>
      <c r="AT129" s="56">
        <v>4</v>
      </c>
      <c r="AU129" s="67">
        <f t="shared" si="59"/>
        <v>5</v>
      </c>
      <c r="AV129" s="68">
        <f t="shared" si="60"/>
        <v>1</v>
      </c>
      <c r="AW129" s="68">
        <f t="shared" si="61"/>
        <v>0</v>
      </c>
      <c r="AX129" s="14">
        <f t="shared" si="76"/>
        <v>6</v>
      </c>
      <c r="AY129" s="67">
        <f t="shared" si="62"/>
        <v>7</v>
      </c>
      <c r="AZ129" s="69">
        <f t="shared" si="63"/>
        <v>0</v>
      </c>
      <c r="BA129" s="69">
        <f t="shared" si="64"/>
        <v>0</v>
      </c>
      <c r="BB129" s="69">
        <f t="shared" si="65"/>
        <v>-2</v>
      </c>
      <c r="BC129" s="67">
        <f t="shared" si="66"/>
        <v>-2</v>
      </c>
      <c r="BD129" s="70">
        <f t="shared" si="67"/>
        <v>-28.571428571428569</v>
      </c>
      <c r="BE129" s="70">
        <f t="shared" si="68"/>
        <v>-33.333333333333329</v>
      </c>
      <c r="BF129" s="71"/>
      <c r="BG129" s="71"/>
      <c r="BH129" s="71"/>
      <c r="BI129" s="54">
        <f t="shared" si="69"/>
        <v>0</v>
      </c>
      <c r="BJ129" s="18">
        <f t="shared" si="70"/>
        <v>5</v>
      </c>
      <c r="BK129" s="18"/>
      <c r="BL129" s="18">
        <f t="shared" si="71"/>
        <v>5</v>
      </c>
      <c r="BM129" s="18">
        <f t="shared" si="72"/>
        <v>-2</v>
      </c>
      <c r="BN129" s="18">
        <f t="shared" si="73"/>
        <v>-28.571428571428569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79"/>
        <v>-2</v>
      </c>
      <c r="CW129" s="173">
        <f t="shared" si="74"/>
        <v>-28.571428571428569</v>
      </c>
      <c r="CX129" s="60"/>
      <c r="CY129" s="60"/>
      <c r="CZ129" s="60"/>
      <c r="DA129" s="60"/>
      <c r="DB129" s="60"/>
      <c r="DC129" s="75"/>
      <c r="DD129" s="60"/>
      <c r="DE129" s="75"/>
      <c r="DF129" s="60"/>
      <c r="DG129" s="60"/>
      <c r="DH129" s="60"/>
      <c r="DI129" s="60"/>
      <c r="DK129" s="3">
        <v>1</v>
      </c>
      <c r="DM129" s="3">
        <v>4</v>
      </c>
      <c r="DN129" s="3">
        <v>5</v>
      </c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</row>
    <row r="130" spans="1:161" s="3" customFormat="1">
      <c r="A130" s="226">
        <v>89</v>
      </c>
      <c r="B130" s="227">
        <v>80030235</v>
      </c>
      <c r="C130" s="228" t="s">
        <v>358</v>
      </c>
      <c r="D130" s="229" t="s">
        <v>356</v>
      </c>
      <c r="E130" s="229" t="s">
        <v>324</v>
      </c>
      <c r="F130" s="229" t="s">
        <v>106</v>
      </c>
      <c r="G130" s="229" t="s">
        <v>107</v>
      </c>
      <c r="H130" s="229" t="s">
        <v>108</v>
      </c>
      <c r="I130" s="226">
        <v>35</v>
      </c>
      <c r="J130" s="226" t="s">
        <v>109</v>
      </c>
      <c r="K130" s="226" t="s">
        <v>110</v>
      </c>
      <c r="L130" s="230">
        <v>0</v>
      </c>
      <c r="M130" s="231">
        <f t="shared" si="42"/>
        <v>0</v>
      </c>
      <c r="N130" s="230">
        <v>18</v>
      </c>
      <c r="O130" s="231">
        <f t="shared" si="43"/>
        <v>1</v>
      </c>
      <c r="P130" s="230">
        <v>14</v>
      </c>
      <c r="Q130" s="231">
        <f t="shared" si="44"/>
        <v>1</v>
      </c>
      <c r="R130" s="230">
        <v>18</v>
      </c>
      <c r="S130" s="231">
        <f t="shared" si="45"/>
        <v>1</v>
      </c>
      <c r="T130" s="230">
        <v>19</v>
      </c>
      <c r="U130" s="231">
        <f t="shared" si="46"/>
        <v>1</v>
      </c>
      <c r="V130" s="230">
        <v>15</v>
      </c>
      <c r="W130" s="231">
        <f t="shared" si="47"/>
        <v>1</v>
      </c>
      <c r="X130" s="230">
        <v>18</v>
      </c>
      <c r="Y130" s="231">
        <f t="shared" si="48"/>
        <v>1</v>
      </c>
      <c r="Z130" s="230">
        <v>20</v>
      </c>
      <c r="AA130" s="231">
        <f t="shared" si="49"/>
        <v>1</v>
      </c>
      <c r="AB130" s="230">
        <v>13</v>
      </c>
      <c r="AC130" s="231">
        <f t="shared" si="50"/>
        <v>1</v>
      </c>
      <c r="AD130" s="232">
        <v>0</v>
      </c>
      <c r="AE130" s="231">
        <f t="shared" si="51"/>
        <v>0</v>
      </c>
      <c r="AF130" s="232">
        <v>0</v>
      </c>
      <c r="AG130" s="231">
        <f t="shared" si="52"/>
        <v>0</v>
      </c>
      <c r="AH130" s="232">
        <v>0</v>
      </c>
      <c r="AI130" s="231">
        <f t="shared" si="53"/>
        <v>0</v>
      </c>
      <c r="AJ130" s="232"/>
      <c r="AK130" s="231">
        <f t="shared" si="54"/>
        <v>0</v>
      </c>
      <c r="AL130" s="232"/>
      <c r="AM130" s="231">
        <f t="shared" si="55"/>
        <v>0</v>
      </c>
      <c r="AN130" s="232"/>
      <c r="AO130" s="231">
        <f t="shared" si="56"/>
        <v>0</v>
      </c>
      <c r="AP130" s="226">
        <f t="shared" si="57"/>
        <v>135</v>
      </c>
      <c r="AQ130" s="226">
        <f t="shared" si="58"/>
        <v>8</v>
      </c>
      <c r="AR130" s="226">
        <v>1</v>
      </c>
      <c r="AS130" s="226"/>
      <c r="AT130" s="226">
        <v>7</v>
      </c>
      <c r="AU130" s="226">
        <f t="shared" si="59"/>
        <v>8</v>
      </c>
      <c r="AV130" s="233">
        <f t="shared" si="60"/>
        <v>1</v>
      </c>
      <c r="AW130" s="233">
        <f t="shared" si="61"/>
        <v>1</v>
      </c>
      <c r="AX130" s="234">
        <f t="shared" si="76"/>
        <v>10</v>
      </c>
      <c r="AY130" s="226">
        <f t="shared" si="62"/>
        <v>12</v>
      </c>
      <c r="AZ130" s="226">
        <f t="shared" si="63"/>
        <v>0</v>
      </c>
      <c r="BA130" s="226">
        <f t="shared" si="64"/>
        <v>-1</v>
      </c>
      <c r="BB130" s="226">
        <f t="shared" si="65"/>
        <v>-3</v>
      </c>
      <c r="BC130" s="226">
        <f t="shared" si="66"/>
        <v>-4</v>
      </c>
      <c r="BD130" s="235">
        <f t="shared" si="67"/>
        <v>-33.333333333333329</v>
      </c>
      <c r="BE130" s="235">
        <f t="shared" si="68"/>
        <v>-30</v>
      </c>
      <c r="BF130" s="236"/>
      <c r="BG130" s="236"/>
      <c r="BH130" s="236"/>
      <c r="BI130" s="237">
        <f t="shared" si="69"/>
        <v>0</v>
      </c>
      <c r="BJ130" s="226">
        <f t="shared" si="70"/>
        <v>8</v>
      </c>
      <c r="BK130" s="226"/>
      <c r="BL130" s="226">
        <f t="shared" si="71"/>
        <v>8</v>
      </c>
      <c r="BM130" s="226">
        <f t="shared" si="72"/>
        <v>-4</v>
      </c>
      <c r="BN130" s="226">
        <f t="shared" si="73"/>
        <v>-33.333333333333329</v>
      </c>
      <c r="BO130" s="235"/>
      <c r="BP130" s="238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9"/>
      <c r="CV130" s="226">
        <f t="shared" si="79"/>
        <v>-4</v>
      </c>
      <c r="CW130" s="239">
        <f t="shared" si="74"/>
        <v>-33.333333333333329</v>
      </c>
      <c r="CX130" s="229"/>
      <c r="CY130" s="229"/>
      <c r="CZ130" s="229"/>
      <c r="DA130" s="229"/>
      <c r="DB130" s="229"/>
      <c r="DC130" s="229"/>
      <c r="DD130" s="229"/>
      <c r="DE130" s="229"/>
      <c r="DF130" s="229"/>
      <c r="DG130" s="229"/>
      <c r="DH130" s="229"/>
      <c r="DI130" s="229"/>
      <c r="DJ130" s="240"/>
      <c r="DK130" s="240">
        <v>1</v>
      </c>
      <c r="DL130" s="240"/>
      <c r="DM130" s="240">
        <v>7</v>
      </c>
      <c r="DN130" s="240">
        <v>8</v>
      </c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</row>
    <row r="131" spans="1:161" s="3" customFormat="1">
      <c r="A131" s="226">
        <v>92</v>
      </c>
      <c r="B131" s="227">
        <v>80030055</v>
      </c>
      <c r="C131" s="228" t="s">
        <v>167</v>
      </c>
      <c r="D131" s="229" t="s">
        <v>168</v>
      </c>
      <c r="E131" s="229" t="s">
        <v>153</v>
      </c>
      <c r="F131" s="229" t="s">
        <v>106</v>
      </c>
      <c r="G131" s="229" t="s">
        <v>107</v>
      </c>
      <c r="H131" s="229" t="s">
        <v>108</v>
      </c>
      <c r="I131" s="226">
        <v>23</v>
      </c>
      <c r="J131" s="226" t="s">
        <v>116</v>
      </c>
      <c r="K131" s="226" t="s">
        <v>110</v>
      </c>
      <c r="L131" s="230">
        <v>17</v>
      </c>
      <c r="M131" s="231">
        <f t="shared" si="42"/>
        <v>1</v>
      </c>
      <c r="N131" s="230">
        <v>21</v>
      </c>
      <c r="O131" s="231">
        <f t="shared" si="43"/>
        <v>1</v>
      </c>
      <c r="P131" s="230">
        <v>16</v>
      </c>
      <c r="Q131" s="231">
        <f t="shared" si="44"/>
        <v>1</v>
      </c>
      <c r="R131" s="230">
        <v>15</v>
      </c>
      <c r="S131" s="231">
        <f t="shared" si="45"/>
        <v>1</v>
      </c>
      <c r="T131" s="230">
        <v>16</v>
      </c>
      <c r="U131" s="231">
        <f t="shared" si="46"/>
        <v>1</v>
      </c>
      <c r="V131" s="230">
        <v>13</v>
      </c>
      <c r="W131" s="231">
        <f t="shared" si="47"/>
        <v>1</v>
      </c>
      <c r="X131" s="230">
        <v>7</v>
      </c>
      <c r="Y131" s="231">
        <f t="shared" si="48"/>
        <v>1</v>
      </c>
      <c r="Z131" s="230">
        <v>9</v>
      </c>
      <c r="AA131" s="231">
        <f t="shared" si="49"/>
        <v>1</v>
      </c>
      <c r="AB131" s="230">
        <v>11</v>
      </c>
      <c r="AC131" s="231">
        <f t="shared" si="50"/>
        <v>1</v>
      </c>
      <c r="AD131" s="232">
        <v>0</v>
      </c>
      <c r="AE131" s="231">
        <f t="shared" si="51"/>
        <v>0</v>
      </c>
      <c r="AF131" s="232">
        <v>0</v>
      </c>
      <c r="AG131" s="231">
        <f t="shared" si="52"/>
        <v>0</v>
      </c>
      <c r="AH131" s="232">
        <v>0</v>
      </c>
      <c r="AI131" s="231">
        <f t="shared" si="53"/>
        <v>0</v>
      </c>
      <c r="AJ131" s="232"/>
      <c r="AK131" s="231">
        <f t="shared" si="54"/>
        <v>0</v>
      </c>
      <c r="AL131" s="232"/>
      <c r="AM131" s="231">
        <f t="shared" si="55"/>
        <v>0</v>
      </c>
      <c r="AN131" s="232"/>
      <c r="AO131" s="231">
        <f t="shared" si="56"/>
        <v>0</v>
      </c>
      <c r="AP131" s="226">
        <f t="shared" si="57"/>
        <v>125</v>
      </c>
      <c r="AQ131" s="226">
        <f t="shared" si="58"/>
        <v>9</v>
      </c>
      <c r="AR131" s="226">
        <v>1</v>
      </c>
      <c r="AS131" s="226"/>
      <c r="AT131" s="226">
        <v>8</v>
      </c>
      <c r="AU131" s="226">
        <f t="shared" si="59"/>
        <v>9</v>
      </c>
      <c r="AV131" s="233">
        <f t="shared" si="60"/>
        <v>1</v>
      </c>
      <c r="AW131" s="233">
        <f t="shared" si="61"/>
        <v>1</v>
      </c>
      <c r="AX131" s="234">
        <f t="shared" si="76"/>
        <v>11</v>
      </c>
      <c r="AY131" s="226">
        <f t="shared" si="62"/>
        <v>13</v>
      </c>
      <c r="AZ131" s="226">
        <f t="shared" si="63"/>
        <v>0</v>
      </c>
      <c r="BA131" s="226">
        <f t="shared" si="64"/>
        <v>-1</v>
      </c>
      <c r="BB131" s="226">
        <f t="shared" si="65"/>
        <v>-3</v>
      </c>
      <c r="BC131" s="226">
        <f t="shared" si="66"/>
        <v>-4</v>
      </c>
      <c r="BD131" s="235">
        <f t="shared" si="67"/>
        <v>-30.76923076923077</v>
      </c>
      <c r="BE131" s="235">
        <f t="shared" si="68"/>
        <v>-27.27272727272727</v>
      </c>
      <c r="BF131" s="236"/>
      <c r="BG131" s="236"/>
      <c r="BH131" s="236">
        <v>1</v>
      </c>
      <c r="BI131" s="237">
        <f t="shared" si="69"/>
        <v>1</v>
      </c>
      <c r="BJ131" s="226">
        <f t="shared" si="70"/>
        <v>8</v>
      </c>
      <c r="BK131" s="226">
        <v>5</v>
      </c>
      <c r="BL131" s="226">
        <f t="shared" si="71"/>
        <v>13</v>
      </c>
      <c r="BM131" s="226">
        <f t="shared" si="72"/>
        <v>0</v>
      </c>
      <c r="BN131" s="226">
        <f t="shared" si="73"/>
        <v>0</v>
      </c>
      <c r="BO131" s="235"/>
      <c r="BP131" s="238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9"/>
      <c r="CV131" s="226">
        <f t="shared" si="79"/>
        <v>-4</v>
      </c>
      <c r="CW131" s="239">
        <f t="shared" si="74"/>
        <v>-30.76923076923077</v>
      </c>
      <c r="CX131" s="229"/>
      <c r="CY131" s="229"/>
      <c r="CZ131" s="229"/>
      <c r="DA131" s="229"/>
      <c r="DB131" s="229"/>
      <c r="DC131" s="229">
        <v>1</v>
      </c>
      <c r="DD131" s="229"/>
      <c r="DE131" s="229"/>
      <c r="DF131" s="229"/>
      <c r="DG131" s="229"/>
      <c r="DH131" s="229"/>
      <c r="DI131" s="229"/>
      <c r="DJ131" s="240"/>
      <c r="DK131" s="240">
        <v>1</v>
      </c>
      <c r="DL131" s="240"/>
      <c r="DM131" s="240">
        <v>5</v>
      </c>
      <c r="DN131" s="240">
        <v>6</v>
      </c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</row>
    <row r="132" spans="1:161" s="3" customFormat="1">
      <c r="A132" s="226">
        <v>129</v>
      </c>
      <c r="B132" s="227">
        <v>80030145</v>
      </c>
      <c r="C132" s="228" t="s">
        <v>264</v>
      </c>
      <c r="D132" s="229" t="s">
        <v>258</v>
      </c>
      <c r="E132" s="229" t="s">
        <v>214</v>
      </c>
      <c r="F132" s="229" t="s">
        <v>106</v>
      </c>
      <c r="G132" s="229" t="s">
        <v>107</v>
      </c>
      <c r="H132" s="229" t="s">
        <v>108</v>
      </c>
      <c r="I132" s="226">
        <v>40</v>
      </c>
      <c r="J132" s="226" t="s">
        <v>116</v>
      </c>
      <c r="K132" s="226" t="s">
        <v>113</v>
      </c>
      <c r="L132" s="230">
        <v>10</v>
      </c>
      <c r="M132" s="231">
        <f t="shared" si="42"/>
        <v>1</v>
      </c>
      <c r="N132" s="230">
        <v>7</v>
      </c>
      <c r="O132" s="231">
        <f t="shared" si="43"/>
        <v>1</v>
      </c>
      <c r="P132" s="230">
        <v>10</v>
      </c>
      <c r="Q132" s="231">
        <f t="shared" si="44"/>
        <v>1</v>
      </c>
      <c r="R132" s="230">
        <v>14</v>
      </c>
      <c r="S132" s="231">
        <f t="shared" si="45"/>
        <v>1</v>
      </c>
      <c r="T132" s="230">
        <v>16</v>
      </c>
      <c r="U132" s="231">
        <f t="shared" si="46"/>
        <v>1</v>
      </c>
      <c r="V132" s="230">
        <v>14</v>
      </c>
      <c r="W132" s="231">
        <f t="shared" si="47"/>
        <v>1</v>
      </c>
      <c r="X132" s="230">
        <v>17</v>
      </c>
      <c r="Y132" s="231">
        <f t="shared" si="48"/>
        <v>1</v>
      </c>
      <c r="Z132" s="230">
        <v>15</v>
      </c>
      <c r="AA132" s="231">
        <f t="shared" si="49"/>
        <v>1</v>
      </c>
      <c r="AB132" s="230">
        <v>18</v>
      </c>
      <c r="AC132" s="231">
        <f t="shared" si="50"/>
        <v>1</v>
      </c>
      <c r="AD132" s="232">
        <v>0</v>
      </c>
      <c r="AE132" s="231">
        <f t="shared" si="51"/>
        <v>0</v>
      </c>
      <c r="AF132" s="232">
        <v>0</v>
      </c>
      <c r="AG132" s="231">
        <f t="shared" si="52"/>
        <v>0</v>
      </c>
      <c r="AH132" s="232">
        <v>0</v>
      </c>
      <c r="AI132" s="231">
        <f t="shared" si="53"/>
        <v>0</v>
      </c>
      <c r="AJ132" s="232"/>
      <c r="AK132" s="231">
        <f t="shared" si="54"/>
        <v>0</v>
      </c>
      <c r="AL132" s="232"/>
      <c r="AM132" s="231">
        <f t="shared" si="55"/>
        <v>0</v>
      </c>
      <c r="AN132" s="232"/>
      <c r="AO132" s="231">
        <f t="shared" si="56"/>
        <v>0</v>
      </c>
      <c r="AP132" s="226">
        <f t="shared" si="57"/>
        <v>121</v>
      </c>
      <c r="AQ132" s="226">
        <f t="shared" si="58"/>
        <v>9</v>
      </c>
      <c r="AR132" s="226">
        <v>1</v>
      </c>
      <c r="AS132" s="226">
        <v>1</v>
      </c>
      <c r="AT132" s="226">
        <v>8</v>
      </c>
      <c r="AU132" s="226">
        <f t="shared" si="59"/>
        <v>10</v>
      </c>
      <c r="AV132" s="233">
        <f t="shared" si="60"/>
        <v>1</v>
      </c>
      <c r="AW132" s="233">
        <f t="shared" si="61"/>
        <v>1</v>
      </c>
      <c r="AX132" s="234">
        <f t="shared" si="76"/>
        <v>11</v>
      </c>
      <c r="AY132" s="226">
        <f t="shared" si="62"/>
        <v>13</v>
      </c>
      <c r="AZ132" s="226">
        <f t="shared" si="63"/>
        <v>0</v>
      </c>
      <c r="BA132" s="226">
        <f t="shared" si="64"/>
        <v>0</v>
      </c>
      <c r="BB132" s="226">
        <f t="shared" si="65"/>
        <v>-3</v>
      </c>
      <c r="BC132" s="226">
        <f t="shared" si="66"/>
        <v>-3</v>
      </c>
      <c r="BD132" s="235">
        <f t="shared" si="67"/>
        <v>-23.076923076923077</v>
      </c>
      <c r="BE132" s="235">
        <f t="shared" si="68"/>
        <v>-27.27272727272727</v>
      </c>
      <c r="BF132" s="236"/>
      <c r="BG132" s="236"/>
      <c r="BH132" s="236">
        <v>1</v>
      </c>
      <c r="BI132" s="237">
        <f t="shared" si="69"/>
        <v>1</v>
      </c>
      <c r="BJ132" s="226">
        <f t="shared" si="70"/>
        <v>9</v>
      </c>
      <c r="BK132" s="226">
        <v>4</v>
      </c>
      <c r="BL132" s="226">
        <f t="shared" si="71"/>
        <v>13</v>
      </c>
      <c r="BM132" s="226">
        <f t="shared" si="72"/>
        <v>0</v>
      </c>
      <c r="BN132" s="226">
        <f t="shared" si="73"/>
        <v>0</v>
      </c>
      <c r="BO132" s="235"/>
      <c r="BP132" s="238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9"/>
      <c r="CV132" s="226">
        <f t="shared" si="79"/>
        <v>-3</v>
      </c>
      <c r="CW132" s="239">
        <f t="shared" si="74"/>
        <v>-23.076923076923077</v>
      </c>
      <c r="CX132" s="229"/>
      <c r="CY132" s="229"/>
      <c r="CZ132" s="229"/>
      <c r="DA132" s="229"/>
      <c r="DB132" s="229"/>
      <c r="DC132" s="229"/>
      <c r="DD132" s="229"/>
      <c r="DE132" s="229"/>
      <c r="DF132" s="229"/>
      <c r="DG132" s="229"/>
      <c r="DH132" s="229"/>
      <c r="DI132" s="229"/>
      <c r="DJ132" s="240"/>
      <c r="DK132" s="240">
        <v>1</v>
      </c>
      <c r="DL132" s="240">
        <v>1</v>
      </c>
      <c r="DM132" s="240">
        <v>6</v>
      </c>
      <c r="DN132" s="240">
        <v>8</v>
      </c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</row>
    <row r="133" spans="1:161" s="3" customFormat="1">
      <c r="A133" s="56">
        <v>120</v>
      </c>
      <c r="B133" s="58">
        <v>80030156</v>
      </c>
      <c r="C133" s="59" t="s">
        <v>274</v>
      </c>
      <c r="D133" s="75" t="s">
        <v>246</v>
      </c>
      <c r="E133" s="60" t="s">
        <v>214</v>
      </c>
      <c r="F133" s="60" t="s">
        <v>106</v>
      </c>
      <c r="G133" s="60" t="s">
        <v>107</v>
      </c>
      <c r="H133" s="60" t="s">
        <v>112</v>
      </c>
      <c r="I133" s="56">
        <v>16</v>
      </c>
      <c r="J133" s="56" t="s">
        <v>116</v>
      </c>
      <c r="K133" s="56" t="s">
        <v>113</v>
      </c>
      <c r="L133" s="61">
        <v>0</v>
      </c>
      <c r="M133" s="62">
        <f t="shared" si="42"/>
        <v>0</v>
      </c>
      <c r="N133" s="61">
        <v>4</v>
      </c>
      <c r="O133" s="62">
        <f t="shared" si="43"/>
        <v>1</v>
      </c>
      <c r="P133" s="61">
        <v>7</v>
      </c>
      <c r="Q133" s="62">
        <f t="shared" si="44"/>
        <v>1</v>
      </c>
      <c r="R133" s="61">
        <v>12</v>
      </c>
      <c r="S133" s="63">
        <f t="shared" si="45"/>
        <v>1</v>
      </c>
      <c r="T133" s="61">
        <v>10</v>
      </c>
      <c r="U133" s="63">
        <f t="shared" si="46"/>
        <v>1</v>
      </c>
      <c r="V133" s="61">
        <v>11</v>
      </c>
      <c r="W133" s="63">
        <f t="shared" si="47"/>
        <v>1</v>
      </c>
      <c r="X133" s="61">
        <v>12</v>
      </c>
      <c r="Y133" s="63">
        <f t="shared" si="48"/>
        <v>1</v>
      </c>
      <c r="Z133" s="61">
        <v>10</v>
      </c>
      <c r="AA133" s="63">
        <f t="shared" si="49"/>
        <v>1</v>
      </c>
      <c r="AB133" s="61">
        <v>12</v>
      </c>
      <c r="AC133" s="63">
        <f t="shared" si="50"/>
        <v>1</v>
      </c>
      <c r="AD133" s="64">
        <v>11</v>
      </c>
      <c r="AE133" s="65">
        <f t="shared" si="51"/>
        <v>1</v>
      </c>
      <c r="AF133" s="64">
        <v>10</v>
      </c>
      <c r="AG133" s="65">
        <f t="shared" si="52"/>
        <v>1</v>
      </c>
      <c r="AH133" s="64">
        <v>7</v>
      </c>
      <c r="AI133" s="65">
        <f t="shared" si="53"/>
        <v>1</v>
      </c>
      <c r="AJ133" s="64"/>
      <c r="AK133" s="65">
        <f t="shared" si="54"/>
        <v>0</v>
      </c>
      <c r="AL133" s="64"/>
      <c r="AM133" s="65">
        <f t="shared" si="55"/>
        <v>0</v>
      </c>
      <c r="AN133" s="64"/>
      <c r="AO133" s="65">
        <f t="shared" si="56"/>
        <v>0</v>
      </c>
      <c r="AP133" s="66">
        <f t="shared" si="57"/>
        <v>106</v>
      </c>
      <c r="AQ133" s="66">
        <f t="shared" si="58"/>
        <v>11</v>
      </c>
      <c r="AR133" s="56">
        <v>1</v>
      </c>
      <c r="AS133" s="56"/>
      <c r="AT133" s="56">
        <v>8</v>
      </c>
      <c r="AU133" s="67">
        <f t="shared" si="59"/>
        <v>9</v>
      </c>
      <c r="AV133" s="68">
        <f t="shared" si="60"/>
        <v>1</v>
      </c>
      <c r="AW133" s="68">
        <f t="shared" si="61"/>
        <v>0</v>
      </c>
      <c r="AX133" s="14">
        <f t="shared" si="76"/>
        <v>11</v>
      </c>
      <c r="AY133" s="67">
        <f t="shared" si="62"/>
        <v>12</v>
      </c>
      <c r="AZ133" s="69">
        <f t="shared" si="63"/>
        <v>0</v>
      </c>
      <c r="BA133" s="69">
        <f t="shared" si="64"/>
        <v>0</v>
      </c>
      <c r="BB133" s="69">
        <f t="shared" si="65"/>
        <v>-3</v>
      </c>
      <c r="BC133" s="67">
        <f t="shared" si="66"/>
        <v>-3</v>
      </c>
      <c r="BD133" s="70">
        <f t="shared" si="67"/>
        <v>-25</v>
      </c>
      <c r="BE133" s="70">
        <f t="shared" si="68"/>
        <v>-27.27272727272727</v>
      </c>
      <c r="BF133" s="71"/>
      <c r="BG133" s="71"/>
      <c r="BH133" s="71"/>
      <c r="BI133" s="54">
        <f t="shared" si="69"/>
        <v>0</v>
      </c>
      <c r="BJ133" s="18">
        <f t="shared" si="70"/>
        <v>9</v>
      </c>
      <c r="BK133" s="18"/>
      <c r="BL133" s="18">
        <f t="shared" si="71"/>
        <v>9</v>
      </c>
      <c r="BM133" s="18">
        <f t="shared" si="72"/>
        <v>-3</v>
      </c>
      <c r="BN133" s="18">
        <f t="shared" si="73"/>
        <v>-25</v>
      </c>
      <c r="BO133" s="73"/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/>
      <c r="CV133" s="56">
        <f t="shared" si="79"/>
        <v>-3</v>
      </c>
      <c r="CW133" s="173">
        <f t="shared" si="74"/>
        <v>-25</v>
      </c>
      <c r="CX133" s="60"/>
      <c r="CY133" s="60"/>
      <c r="CZ133" s="60"/>
      <c r="DA133" s="60"/>
      <c r="DB133" s="60"/>
      <c r="DC133" s="75"/>
      <c r="DD133" s="60"/>
      <c r="DE133" s="75">
        <v>3</v>
      </c>
      <c r="DF133" s="60"/>
      <c r="DG133" s="60"/>
      <c r="DH133" s="60"/>
      <c r="DI133" s="60"/>
      <c r="DK133" s="3">
        <v>1</v>
      </c>
      <c r="DM133" s="3">
        <v>9</v>
      </c>
      <c r="DN133" s="3">
        <v>10</v>
      </c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</row>
    <row r="134" spans="1:161" s="3" customFormat="1">
      <c r="A134" s="56">
        <v>131</v>
      </c>
      <c r="B134" s="58">
        <v>80030166</v>
      </c>
      <c r="C134" s="59" t="s">
        <v>287</v>
      </c>
      <c r="D134" s="75" t="s">
        <v>288</v>
      </c>
      <c r="E134" s="60" t="s">
        <v>284</v>
      </c>
      <c r="F134" s="60" t="s">
        <v>106</v>
      </c>
      <c r="G134" s="60" t="s">
        <v>107</v>
      </c>
      <c r="H134" s="60" t="s">
        <v>108</v>
      </c>
      <c r="I134" s="56">
        <v>42</v>
      </c>
      <c r="J134" s="56" t="s">
        <v>116</v>
      </c>
      <c r="K134" s="56" t="s">
        <v>113</v>
      </c>
      <c r="L134" s="61">
        <v>6</v>
      </c>
      <c r="M134" s="62">
        <f t="shared" si="42"/>
        <v>1</v>
      </c>
      <c r="N134" s="61">
        <v>13</v>
      </c>
      <c r="O134" s="62">
        <f t="shared" si="43"/>
        <v>1</v>
      </c>
      <c r="P134" s="61">
        <v>13</v>
      </c>
      <c r="Q134" s="62">
        <f t="shared" si="44"/>
        <v>1</v>
      </c>
      <c r="R134" s="61">
        <v>10</v>
      </c>
      <c r="S134" s="63">
        <f t="shared" si="45"/>
        <v>1</v>
      </c>
      <c r="T134" s="61">
        <v>9</v>
      </c>
      <c r="U134" s="63">
        <f t="shared" si="46"/>
        <v>1</v>
      </c>
      <c r="V134" s="61">
        <v>8</v>
      </c>
      <c r="W134" s="63">
        <f t="shared" si="47"/>
        <v>1</v>
      </c>
      <c r="X134" s="61">
        <v>19</v>
      </c>
      <c r="Y134" s="63">
        <f t="shared" si="48"/>
        <v>1</v>
      </c>
      <c r="Z134" s="61">
        <v>12</v>
      </c>
      <c r="AA134" s="63">
        <f t="shared" si="49"/>
        <v>1</v>
      </c>
      <c r="AB134" s="61">
        <v>13</v>
      </c>
      <c r="AC134" s="63">
        <f t="shared" si="50"/>
        <v>1</v>
      </c>
      <c r="AD134" s="64">
        <v>0</v>
      </c>
      <c r="AE134" s="65">
        <f t="shared" si="51"/>
        <v>0</v>
      </c>
      <c r="AF134" s="64">
        <v>0</v>
      </c>
      <c r="AG134" s="65">
        <f t="shared" si="52"/>
        <v>0</v>
      </c>
      <c r="AH134" s="64">
        <v>0</v>
      </c>
      <c r="AI134" s="65">
        <f t="shared" si="53"/>
        <v>0</v>
      </c>
      <c r="AJ134" s="64"/>
      <c r="AK134" s="65">
        <f t="shared" si="54"/>
        <v>0</v>
      </c>
      <c r="AL134" s="64"/>
      <c r="AM134" s="65">
        <f t="shared" si="55"/>
        <v>0</v>
      </c>
      <c r="AN134" s="64"/>
      <c r="AO134" s="65">
        <f t="shared" si="56"/>
        <v>0</v>
      </c>
      <c r="AP134" s="66">
        <f t="shared" si="57"/>
        <v>103</v>
      </c>
      <c r="AQ134" s="66">
        <f t="shared" si="58"/>
        <v>9</v>
      </c>
      <c r="AR134" s="56">
        <v>1</v>
      </c>
      <c r="AS134" s="56"/>
      <c r="AT134" s="56">
        <v>6</v>
      </c>
      <c r="AU134" s="67">
        <f t="shared" si="59"/>
        <v>7</v>
      </c>
      <c r="AV134" s="68">
        <f t="shared" si="60"/>
        <v>1</v>
      </c>
      <c r="AW134" s="68">
        <f t="shared" si="61"/>
        <v>0</v>
      </c>
      <c r="AX134" s="14">
        <f t="shared" si="76"/>
        <v>8</v>
      </c>
      <c r="AY134" s="67">
        <f t="shared" si="62"/>
        <v>9</v>
      </c>
      <c r="AZ134" s="69">
        <f t="shared" si="63"/>
        <v>0</v>
      </c>
      <c r="BA134" s="69">
        <f t="shared" si="64"/>
        <v>0</v>
      </c>
      <c r="BB134" s="69">
        <f t="shared" si="65"/>
        <v>-2</v>
      </c>
      <c r="BC134" s="67">
        <f t="shared" si="66"/>
        <v>-2</v>
      </c>
      <c r="BD134" s="70">
        <f t="shared" si="67"/>
        <v>-22.222222222222221</v>
      </c>
      <c r="BE134" s="70">
        <f t="shared" si="68"/>
        <v>-25</v>
      </c>
      <c r="BF134" s="71"/>
      <c r="BG134" s="71"/>
      <c r="BH134" s="71">
        <v>1</v>
      </c>
      <c r="BI134" s="54">
        <f t="shared" si="69"/>
        <v>1</v>
      </c>
      <c r="BJ134" s="18">
        <f t="shared" si="70"/>
        <v>6</v>
      </c>
      <c r="BK134" s="18">
        <v>2</v>
      </c>
      <c r="BL134" s="18">
        <f t="shared" si="71"/>
        <v>8</v>
      </c>
      <c r="BM134" s="18">
        <f t="shared" si="72"/>
        <v>-1</v>
      </c>
      <c r="BN134" s="18">
        <f t="shared" si="73"/>
        <v>-11.111111111111111</v>
      </c>
      <c r="BO134" s="73"/>
      <c r="BP134" s="55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 t="shared" si="79"/>
        <v>-2</v>
      </c>
      <c r="CW134" s="173">
        <f t="shared" si="74"/>
        <v>-22.222222222222221</v>
      </c>
      <c r="CX134" s="60"/>
      <c r="CY134" s="60"/>
      <c r="CZ134" s="60"/>
      <c r="DA134" s="60"/>
      <c r="DB134" s="60"/>
      <c r="DC134" s="75">
        <v>1</v>
      </c>
      <c r="DD134" s="60"/>
      <c r="DE134" s="75"/>
      <c r="DF134" s="60"/>
      <c r="DG134" s="60"/>
      <c r="DH134" s="60"/>
      <c r="DI134" s="60"/>
      <c r="DK134" s="3">
        <v>1</v>
      </c>
      <c r="DM134" s="3">
        <v>5</v>
      </c>
      <c r="DN134" s="3">
        <v>6</v>
      </c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</row>
    <row r="135" spans="1:161" s="3" customFormat="1">
      <c r="A135" s="56">
        <v>130</v>
      </c>
      <c r="B135" s="58">
        <v>80030018</v>
      </c>
      <c r="C135" s="59" t="s">
        <v>130</v>
      </c>
      <c r="D135" s="75" t="s">
        <v>131</v>
      </c>
      <c r="E135" s="60" t="s">
        <v>105</v>
      </c>
      <c r="F135" s="60" t="s">
        <v>106</v>
      </c>
      <c r="G135" s="60" t="s">
        <v>107</v>
      </c>
      <c r="H135" s="60" t="s">
        <v>108</v>
      </c>
      <c r="I135" s="56">
        <v>15</v>
      </c>
      <c r="J135" s="56" t="s">
        <v>116</v>
      </c>
      <c r="K135" s="56" t="s">
        <v>113</v>
      </c>
      <c r="L135" s="61">
        <v>0</v>
      </c>
      <c r="M135" s="62">
        <f t="shared" si="42"/>
        <v>0</v>
      </c>
      <c r="N135" s="61">
        <v>10</v>
      </c>
      <c r="O135" s="62">
        <f t="shared" si="43"/>
        <v>1</v>
      </c>
      <c r="P135" s="61">
        <v>13</v>
      </c>
      <c r="Q135" s="62">
        <f t="shared" si="44"/>
        <v>1</v>
      </c>
      <c r="R135" s="61">
        <v>13</v>
      </c>
      <c r="S135" s="63">
        <f t="shared" si="45"/>
        <v>1</v>
      </c>
      <c r="T135" s="61">
        <v>14</v>
      </c>
      <c r="U135" s="63">
        <f t="shared" si="46"/>
        <v>1</v>
      </c>
      <c r="V135" s="61">
        <v>15</v>
      </c>
      <c r="W135" s="63">
        <f t="shared" si="47"/>
        <v>1</v>
      </c>
      <c r="X135" s="61">
        <v>14</v>
      </c>
      <c r="Y135" s="63">
        <f t="shared" si="48"/>
        <v>1</v>
      </c>
      <c r="Z135" s="61">
        <v>13</v>
      </c>
      <c r="AA135" s="63">
        <f t="shared" si="49"/>
        <v>1</v>
      </c>
      <c r="AB135" s="61">
        <v>14</v>
      </c>
      <c r="AC135" s="63">
        <f t="shared" si="50"/>
        <v>1</v>
      </c>
      <c r="AD135" s="64">
        <v>0</v>
      </c>
      <c r="AE135" s="65">
        <f t="shared" si="51"/>
        <v>0</v>
      </c>
      <c r="AF135" s="64">
        <v>0</v>
      </c>
      <c r="AG135" s="65">
        <f t="shared" si="52"/>
        <v>0</v>
      </c>
      <c r="AH135" s="64">
        <v>0</v>
      </c>
      <c r="AI135" s="65">
        <f t="shared" si="53"/>
        <v>0</v>
      </c>
      <c r="AJ135" s="64"/>
      <c r="AK135" s="65">
        <f t="shared" si="54"/>
        <v>0</v>
      </c>
      <c r="AL135" s="64"/>
      <c r="AM135" s="65">
        <f t="shared" si="55"/>
        <v>0</v>
      </c>
      <c r="AN135" s="64"/>
      <c r="AO135" s="65">
        <f t="shared" si="56"/>
        <v>0</v>
      </c>
      <c r="AP135" s="66">
        <f t="shared" si="57"/>
        <v>106</v>
      </c>
      <c r="AQ135" s="66">
        <f t="shared" si="58"/>
        <v>8</v>
      </c>
      <c r="AR135" s="56">
        <v>1</v>
      </c>
      <c r="AS135" s="56"/>
      <c r="AT135" s="56">
        <v>6</v>
      </c>
      <c r="AU135" s="67">
        <f t="shared" si="59"/>
        <v>7</v>
      </c>
      <c r="AV135" s="68">
        <f t="shared" si="60"/>
        <v>1</v>
      </c>
      <c r="AW135" s="68">
        <f t="shared" si="61"/>
        <v>0</v>
      </c>
      <c r="AX135" s="14">
        <f t="shared" si="76"/>
        <v>8</v>
      </c>
      <c r="AY135" s="67">
        <f t="shared" si="62"/>
        <v>9</v>
      </c>
      <c r="AZ135" s="69">
        <f t="shared" si="63"/>
        <v>0</v>
      </c>
      <c r="BA135" s="69">
        <f t="shared" si="64"/>
        <v>0</v>
      </c>
      <c r="BB135" s="69">
        <f t="shared" si="65"/>
        <v>-2</v>
      </c>
      <c r="BC135" s="67">
        <f t="shared" si="66"/>
        <v>-2</v>
      </c>
      <c r="BD135" s="70">
        <f t="shared" si="67"/>
        <v>-22.222222222222221</v>
      </c>
      <c r="BE135" s="70">
        <f t="shared" si="68"/>
        <v>-25</v>
      </c>
      <c r="BF135" s="71"/>
      <c r="BG135" s="71"/>
      <c r="BH135" s="71"/>
      <c r="BI135" s="54">
        <f t="shared" si="69"/>
        <v>0</v>
      </c>
      <c r="BJ135" s="18">
        <f t="shared" si="70"/>
        <v>7</v>
      </c>
      <c r="BK135" s="18"/>
      <c r="BL135" s="18">
        <f t="shared" si="71"/>
        <v>7</v>
      </c>
      <c r="BM135" s="18">
        <f t="shared" si="72"/>
        <v>-2</v>
      </c>
      <c r="BN135" s="18">
        <f t="shared" si="73"/>
        <v>-22.222222222222221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 t="shared" si="79"/>
        <v>-2</v>
      </c>
      <c r="CW135" s="173">
        <f t="shared" si="74"/>
        <v>-22.222222222222221</v>
      </c>
      <c r="CX135" s="60"/>
      <c r="CY135" s="60"/>
      <c r="CZ135" s="60"/>
      <c r="DA135" s="60"/>
      <c r="DB135" s="60"/>
      <c r="DC135" s="75"/>
      <c r="DD135" s="60"/>
      <c r="DE135" s="75"/>
      <c r="DF135" s="60"/>
      <c r="DG135" s="60"/>
      <c r="DH135" s="60"/>
      <c r="DI135" s="60"/>
      <c r="DK135" s="3">
        <v>1</v>
      </c>
      <c r="DM135" s="3">
        <v>6</v>
      </c>
      <c r="DN135" s="3">
        <v>7</v>
      </c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</row>
    <row r="136" spans="1:161" s="3" customFormat="1">
      <c r="A136" s="56">
        <v>133</v>
      </c>
      <c r="B136" s="58">
        <v>80030270</v>
      </c>
      <c r="C136" s="59" t="s">
        <v>394</v>
      </c>
      <c r="D136" s="75" t="s">
        <v>207</v>
      </c>
      <c r="E136" s="60" t="s">
        <v>153</v>
      </c>
      <c r="F136" s="60" t="s">
        <v>106</v>
      </c>
      <c r="G136" s="60" t="s">
        <v>107</v>
      </c>
      <c r="H136" s="60" t="s">
        <v>108</v>
      </c>
      <c r="I136" s="56">
        <v>70</v>
      </c>
      <c r="J136" s="56" t="s">
        <v>116</v>
      </c>
      <c r="K136" s="56" t="s">
        <v>110</v>
      </c>
      <c r="L136" s="61">
        <v>0</v>
      </c>
      <c r="M136" s="62">
        <f t="shared" si="42"/>
        <v>0</v>
      </c>
      <c r="N136" s="61">
        <v>4</v>
      </c>
      <c r="O136" s="62">
        <f t="shared" si="43"/>
        <v>1</v>
      </c>
      <c r="P136" s="61">
        <v>8</v>
      </c>
      <c r="Q136" s="62">
        <f t="shared" si="44"/>
        <v>1</v>
      </c>
      <c r="R136" s="61">
        <v>15</v>
      </c>
      <c r="S136" s="63">
        <f t="shared" si="45"/>
        <v>1</v>
      </c>
      <c r="T136" s="61">
        <v>7</v>
      </c>
      <c r="U136" s="63">
        <f t="shared" si="46"/>
        <v>1</v>
      </c>
      <c r="V136" s="61">
        <v>21</v>
      </c>
      <c r="W136" s="63">
        <f t="shared" si="47"/>
        <v>1</v>
      </c>
      <c r="X136" s="61">
        <v>11</v>
      </c>
      <c r="Y136" s="63">
        <f t="shared" si="48"/>
        <v>1</v>
      </c>
      <c r="Z136" s="61">
        <v>20</v>
      </c>
      <c r="AA136" s="63">
        <f t="shared" si="49"/>
        <v>1</v>
      </c>
      <c r="AB136" s="61">
        <v>19</v>
      </c>
      <c r="AC136" s="63">
        <f t="shared" si="50"/>
        <v>1</v>
      </c>
      <c r="AD136" s="64">
        <v>0</v>
      </c>
      <c r="AE136" s="65">
        <f t="shared" si="51"/>
        <v>0</v>
      </c>
      <c r="AF136" s="64">
        <v>0</v>
      </c>
      <c r="AG136" s="65">
        <f t="shared" si="52"/>
        <v>0</v>
      </c>
      <c r="AH136" s="64">
        <v>0</v>
      </c>
      <c r="AI136" s="65">
        <f t="shared" si="53"/>
        <v>0</v>
      </c>
      <c r="AJ136" s="64"/>
      <c r="AK136" s="65">
        <f t="shared" si="54"/>
        <v>0</v>
      </c>
      <c r="AL136" s="64"/>
      <c r="AM136" s="65">
        <f t="shared" si="55"/>
        <v>0</v>
      </c>
      <c r="AN136" s="64"/>
      <c r="AO136" s="65">
        <f t="shared" si="56"/>
        <v>0</v>
      </c>
      <c r="AP136" s="66">
        <f t="shared" si="57"/>
        <v>105</v>
      </c>
      <c r="AQ136" s="66">
        <f t="shared" si="58"/>
        <v>8</v>
      </c>
      <c r="AR136" s="56">
        <v>1</v>
      </c>
      <c r="AS136" s="56"/>
      <c r="AT136" s="56">
        <v>6</v>
      </c>
      <c r="AU136" s="67">
        <f t="shared" si="59"/>
        <v>7</v>
      </c>
      <c r="AV136" s="68">
        <f t="shared" si="60"/>
        <v>1</v>
      </c>
      <c r="AW136" s="68">
        <f t="shared" si="61"/>
        <v>0</v>
      </c>
      <c r="AX136" s="14">
        <f t="shared" si="76"/>
        <v>8</v>
      </c>
      <c r="AY136" s="67">
        <f t="shared" si="62"/>
        <v>9</v>
      </c>
      <c r="AZ136" s="69">
        <f t="shared" si="63"/>
        <v>0</v>
      </c>
      <c r="BA136" s="69">
        <f t="shared" si="64"/>
        <v>0</v>
      </c>
      <c r="BB136" s="69">
        <f t="shared" si="65"/>
        <v>-2</v>
      </c>
      <c r="BC136" s="67">
        <f t="shared" si="66"/>
        <v>-2</v>
      </c>
      <c r="BD136" s="70">
        <f t="shared" si="67"/>
        <v>-22.222222222222221</v>
      </c>
      <c r="BE136" s="70">
        <f t="shared" si="68"/>
        <v>-25</v>
      </c>
      <c r="BF136" s="71"/>
      <c r="BG136" s="71"/>
      <c r="BH136" s="71"/>
      <c r="BI136" s="54">
        <f t="shared" si="69"/>
        <v>0</v>
      </c>
      <c r="BJ136" s="18">
        <f t="shared" si="70"/>
        <v>7</v>
      </c>
      <c r="BK136" s="18"/>
      <c r="BL136" s="18">
        <f t="shared" si="71"/>
        <v>7</v>
      </c>
      <c r="BM136" s="18">
        <f t="shared" si="72"/>
        <v>-2</v>
      </c>
      <c r="BN136" s="18">
        <f t="shared" si="73"/>
        <v>-22.222222222222221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 t="shared" si="79"/>
        <v>-2</v>
      </c>
      <c r="CW136" s="173">
        <f t="shared" si="74"/>
        <v>-22.222222222222221</v>
      </c>
      <c r="CX136" s="60"/>
      <c r="CY136" s="60"/>
      <c r="CZ136" s="60"/>
      <c r="DA136" s="60"/>
      <c r="DB136" s="60"/>
      <c r="DC136" s="75"/>
      <c r="DD136" s="60"/>
      <c r="DE136" s="75"/>
      <c r="DF136" s="60"/>
      <c r="DG136" s="60"/>
      <c r="DH136" s="60"/>
      <c r="DI136" s="60"/>
      <c r="DK136" s="3">
        <v>1</v>
      </c>
      <c r="DM136" s="3">
        <v>6</v>
      </c>
      <c r="DN136" s="3">
        <v>7</v>
      </c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</row>
    <row r="137" spans="1:161" s="3" customFormat="1">
      <c r="A137" s="56">
        <v>132</v>
      </c>
      <c r="B137" s="58">
        <v>80030210</v>
      </c>
      <c r="C137" s="59" t="s">
        <v>329</v>
      </c>
      <c r="D137" s="75" t="s">
        <v>327</v>
      </c>
      <c r="E137" s="60" t="s">
        <v>324</v>
      </c>
      <c r="F137" s="60" t="s">
        <v>106</v>
      </c>
      <c r="G137" s="60" t="s">
        <v>107</v>
      </c>
      <c r="H137" s="60" t="s">
        <v>108</v>
      </c>
      <c r="I137" s="56">
        <v>49</v>
      </c>
      <c r="J137" s="56" t="s">
        <v>116</v>
      </c>
      <c r="K137" s="56" t="s">
        <v>110</v>
      </c>
      <c r="L137" s="61">
        <v>0</v>
      </c>
      <c r="M137" s="62">
        <f t="shared" si="42"/>
        <v>0</v>
      </c>
      <c r="N137" s="61">
        <v>4</v>
      </c>
      <c r="O137" s="62">
        <f t="shared" si="43"/>
        <v>1</v>
      </c>
      <c r="P137" s="61">
        <v>13</v>
      </c>
      <c r="Q137" s="62">
        <f t="shared" si="44"/>
        <v>1</v>
      </c>
      <c r="R137" s="61">
        <v>15</v>
      </c>
      <c r="S137" s="63">
        <f t="shared" si="45"/>
        <v>1</v>
      </c>
      <c r="T137" s="61">
        <v>12</v>
      </c>
      <c r="U137" s="63">
        <f t="shared" si="46"/>
        <v>1</v>
      </c>
      <c r="V137" s="61">
        <v>8</v>
      </c>
      <c r="W137" s="63">
        <f t="shared" si="47"/>
        <v>1</v>
      </c>
      <c r="X137" s="61">
        <v>9</v>
      </c>
      <c r="Y137" s="63">
        <f t="shared" si="48"/>
        <v>1</v>
      </c>
      <c r="Z137" s="61">
        <v>12</v>
      </c>
      <c r="AA137" s="63">
        <f t="shared" si="49"/>
        <v>1</v>
      </c>
      <c r="AB137" s="61">
        <v>20</v>
      </c>
      <c r="AC137" s="63">
        <f t="shared" si="50"/>
        <v>1</v>
      </c>
      <c r="AD137" s="64">
        <v>0</v>
      </c>
      <c r="AE137" s="65">
        <f t="shared" si="51"/>
        <v>0</v>
      </c>
      <c r="AF137" s="64">
        <v>0</v>
      </c>
      <c r="AG137" s="65">
        <f t="shared" si="52"/>
        <v>0</v>
      </c>
      <c r="AH137" s="64">
        <v>0</v>
      </c>
      <c r="AI137" s="65">
        <f t="shared" si="53"/>
        <v>0</v>
      </c>
      <c r="AJ137" s="64"/>
      <c r="AK137" s="65">
        <f t="shared" si="54"/>
        <v>0</v>
      </c>
      <c r="AL137" s="64"/>
      <c r="AM137" s="65">
        <f t="shared" si="55"/>
        <v>0</v>
      </c>
      <c r="AN137" s="64"/>
      <c r="AO137" s="65">
        <f t="shared" si="56"/>
        <v>0</v>
      </c>
      <c r="AP137" s="66">
        <f t="shared" si="57"/>
        <v>93</v>
      </c>
      <c r="AQ137" s="66">
        <f t="shared" si="58"/>
        <v>8</v>
      </c>
      <c r="AR137" s="56">
        <v>1</v>
      </c>
      <c r="AS137" s="56"/>
      <c r="AT137" s="56">
        <v>6</v>
      </c>
      <c r="AU137" s="67">
        <f t="shared" si="59"/>
        <v>7</v>
      </c>
      <c r="AV137" s="68">
        <f t="shared" si="60"/>
        <v>1</v>
      </c>
      <c r="AW137" s="68">
        <f t="shared" si="61"/>
        <v>0</v>
      </c>
      <c r="AX137" s="14">
        <f t="shared" si="76"/>
        <v>8</v>
      </c>
      <c r="AY137" s="67">
        <f t="shared" si="62"/>
        <v>9</v>
      </c>
      <c r="AZ137" s="69">
        <f t="shared" si="63"/>
        <v>0</v>
      </c>
      <c r="BA137" s="69">
        <f t="shared" si="64"/>
        <v>0</v>
      </c>
      <c r="BB137" s="69">
        <f t="shared" si="65"/>
        <v>-2</v>
      </c>
      <c r="BC137" s="67">
        <f t="shared" si="66"/>
        <v>-2</v>
      </c>
      <c r="BD137" s="70">
        <f t="shared" si="67"/>
        <v>-22.222222222222221</v>
      </c>
      <c r="BE137" s="70">
        <f t="shared" si="68"/>
        <v>-25</v>
      </c>
      <c r="BF137" s="71"/>
      <c r="BG137" s="71"/>
      <c r="BH137" s="71"/>
      <c r="BI137" s="54">
        <f t="shared" si="69"/>
        <v>0</v>
      </c>
      <c r="BJ137" s="18">
        <f t="shared" si="70"/>
        <v>7</v>
      </c>
      <c r="BK137" s="18"/>
      <c r="BL137" s="18">
        <f t="shared" si="71"/>
        <v>7</v>
      </c>
      <c r="BM137" s="18">
        <f t="shared" si="72"/>
        <v>-2</v>
      </c>
      <c r="BN137" s="18">
        <f t="shared" si="73"/>
        <v>-22.222222222222221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 t="shared" si="79"/>
        <v>-2</v>
      </c>
      <c r="CW137" s="173">
        <f t="shared" si="74"/>
        <v>-22.222222222222221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6</v>
      </c>
      <c r="DN137" s="3">
        <v>7</v>
      </c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</row>
    <row r="138" spans="1:161" s="3" customFormat="1">
      <c r="A138" s="56">
        <v>111</v>
      </c>
      <c r="B138" s="58">
        <v>80030048</v>
      </c>
      <c r="C138" s="59" t="s">
        <v>160</v>
      </c>
      <c r="D138" s="75" t="s">
        <v>158</v>
      </c>
      <c r="E138" s="60" t="s">
        <v>153</v>
      </c>
      <c r="F138" s="60" t="s">
        <v>106</v>
      </c>
      <c r="G138" s="60" t="s">
        <v>107</v>
      </c>
      <c r="H138" s="60" t="s">
        <v>108</v>
      </c>
      <c r="I138" s="56">
        <v>50</v>
      </c>
      <c r="J138" s="56" t="s">
        <v>116</v>
      </c>
      <c r="K138" s="56" t="s">
        <v>110</v>
      </c>
      <c r="L138" s="61">
        <v>5</v>
      </c>
      <c r="M138" s="62">
        <f t="shared" ref="M138:M201" si="80">IF(L138=0,0,IF(L138&lt;10,1,IF(MOD(L138,30)&lt;10,ROUNDDOWN(L138/30,0),ROUNDUP(L138/30,0))))</f>
        <v>1</v>
      </c>
      <c r="N138" s="61">
        <v>2</v>
      </c>
      <c r="O138" s="62">
        <f t="shared" ref="O138:O201" si="81">IF(N138=0,0,IF(N138&lt;10,1,IF(MOD(N138,30)&lt;10,ROUNDDOWN(N138/30,0),ROUNDUP(N138/30,0))))</f>
        <v>1</v>
      </c>
      <c r="P138" s="61">
        <v>4</v>
      </c>
      <c r="Q138" s="62">
        <f t="shared" ref="Q138:Q201" si="82">IF(P138=0,0,IF(P138&lt;10,1,IF(MOD(P138,30)&lt;10,ROUNDDOWN(P138/30,0),ROUNDUP(P138/30,0))))</f>
        <v>1</v>
      </c>
      <c r="R138" s="61">
        <v>2</v>
      </c>
      <c r="S138" s="63">
        <f t="shared" ref="S138:S201" si="83">IF(R138=0,0,IF(R138&lt;10,1,IF(MOD(R138,30)&lt;10,ROUNDDOWN(R138/30,0),ROUNDUP(R138/30,0))))</f>
        <v>1</v>
      </c>
      <c r="T138" s="61">
        <v>7</v>
      </c>
      <c r="U138" s="63">
        <f t="shared" ref="U138:U201" si="84">IF(T138=0,0,IF(T138&lt;10,1,IF(MOD(T138,30)&lt;10,ROUNDDOWN(T138/30,0),ROUNDUP(T138/30,0))))</f>
        <v>1</v>
      </c>
      <c r="V138" s="61">
        <v>3</v>
      </c>
      <c r="W138" s="63">
        <f t="shared" ref="W138:W201" si="85">IF(V138=0,0,IF(V138&lt;10,1,IF(MOD(V138,30)&lt;10,ROUNDDOWN(V138/30,0),ROUNDUP(V138/30,0))))</f>
        <v>1</v>
      </c>
      <c r="X138" s="61">
        <v>5</v>
      </c>
      <c r="Y138" s="63">
        <f t="shared" ref="Y138:Y201" si="86">IF(X138=0,0,IF(X138&lt;10,1,IF(MOD(X138,30)&lt;10,ROUNDDOWN(X138/30,0),ROUNDUP(X138/30,0))))</f>
        <v>1</v>
      </c>
      <c r="Z138" s="61">
        <v>7</v>
      </c>
      <c r="AA138" s="63">
        <f t="shared" ref="AA138:AA201" si="87">IF(Z138=0,0,IF(Z138&lt;10,1,IF(MOD(Z138,30)&lt;10,ROUNDDOWN(Z138/30,0),ROUNDUP(Z138/30,0))))</f>
        <v>1</v>
      </c>
      <c r="AB138" s="61">
        <v>4</v>
      </c>
      <c r="AC138" s="63">
        <f t="shared" ref="AC138:AC201" si="88">IF(AB138=0,0,IF(AB138&lt;10,1,IF(MOD(AB138,30)&lt;10,ROUNDDOWN(AB138/30,0),ROUNDUP(AB138/30,0))))</f>
        <v>1</v>
      </c>
      <c r="AD138" s="64">
        <v>0</v>
      </c>
      <c r="AE138" s="65">
        <f t="shared" ref="AE138:AE201" si="89">IF(AD138=0,0,IF(AD138&lt;10,1,IF(MOD(AD138,35)&lt;10,ROUNDDOWN(AD138/35,0),ROUNDUP(AD138/35,0))))</f>
        <v>0</v>
      </c>
      <c r="AF138" s="64">
        <v>0</v>
      </c>
      <c r="AG138" s="65">
        <f t="shared" ref="AG138:AG201" si="90">IF(AF138=0,0,IF(AF138&lt;10,1,IF(MOD(AF138,35)&lt;10,ROUNDDOWN(AF138/35,0),ROUNDUP(AF138/35,0))))</f>
        <v>0</v>
      </c>
      <c r="AH138" s="64">
        <v>0</v>
      </c>
      <c r="AI138" s="65">
        <f t="shared" ref="AI138:AI201" si="91">IF(AH138=0,0,IF(AH138&lt;10,1,IF(MOD(AH138,35)&lt;10,ROUNDDOWN(AH138/35,0),ROUNDUP(AH138/35,0))))</f>
        <v>0</v>
      </c>
      <c r="AJ138" s="64"/>
      <c r="AK138" s="65">
        <f t="shared" ref="AK138:AK201" si="92">IF(AJ138=0,0,IF(AJ138&lt;10,1,IF(MOD(AJ138,35)&lt;10,ROUNDDOWN(AJ138/35,0),ROUNDUP(AJ138/35,0))))</f>
        <v>0</v>
      </c>
      <c r="AL138" s="64"/>
      <c r="AM138" s="65">
        <f t="shared" ref="AM138:AM201" si="93">IF(AL138=0,0,IF(AL138&lt;10,1,IF(MOD(AL138,35)&lt;10,ROUNDDOWN(AL138/35,0),ROUNDUP(AL138/35,0))))</f>
        <v>0</v>
      </c>
      <c r="AN138" s="64"/>
      <c r="AO138" s="65">
        <f t="shared" ref="AO138:AO201" si="94">IF(AN138=0,0,IF(AN138&lt;10,1,IF(MOD(AN138,35)&lt;10,ROUNDDOWN(AN138/35,0),ROUNDUP(AN138/35,0))))</f>
        <v>0</v>
      </c>
      <c r="AP138" s="66">
        <f t="shared" ref="AP138:AP201" si="95">SUM(L138+N138+P138+R138+T138+V138+X138+Z138+AB138+AD138+AF138+AH138+AJ138+AL138+AN138)</f>
        <v>39</v>
      </c>
      <c r="AQ138" s="66">
        <f t="shared" ref="AQ138:AQ201" si="96">SUM(M138+O138+Q138+S138+U138+W138+Y138+AA138+AC138+AE138+AG138+AI138+AK138+AM138+AO138)</f>
        <v>9</v>
      </c>
      <c r="AR138" s="56">
        <v>1</v>
      </c>
      <c r="AS138" s="56"/>
      <c r="AT138" s="56">
        <v>3</v>
      </c>
      <c r="AU138" s="67">
        <f t="shared" ref="AU138:AU201" si="97">SUM(AR138:AT138)</f>
        <v>4</v>
      </c>
      <c r="AV138" s="68">
        <f t="shared" ref="AV138:AV201" si="98">IF(AP138&lt;1,0,IF(OR(AND(K138="ป.ปกติ",AP138&lt;=40),K138=""),0,1))</f>
        <v>0</v>
      </c>
      <c r="AW138" s="68">
        <f t="shared" ref="AW138:AW201" si="99">IF(AP138&lt;=119,0,IF(AP138&lt;=719,1,IF(AP138&lt;=1079,2,IF(AP138&lt;=1679,3,4))))</f>
        <v>0</v>
      </c>
      <c r="AX138" s="14">
        <v>4</v>
      </c>
      <c r="AY138" s="67">
        <f t="shared" ref="AY138:AY201" si="100">SUM(AV138:AX138)</f>
        <v>4</v>
      </c>
      <c r="AZ138" s="69">
        <f t="shared" ref="AZ138:AZ201" si="101">SUM(AR138)-AV138</f>
        <v>1</v>
      </c>
      <c r="BA138" s="69">
        <f t="shared" ref="BA138:BA201" si="102">SUM(AS138)-AW138</f>
        <v>0</v>
      </c>
      <c r="BB138" s="69">
        <f t="shared" ref="BB138:BB201" si="103">SUM(AT138)-AX138</f>
        <v>-1</v>
      </c>
      <c r="BC138" s="67">
        <f t="shared" ref="BC138:BC201" si="104">SUM(AU138)-AY138</f>
        <v>0</v>
      </c>
      <c r="BD138" s="70">
        <f t="shared" ref="BD138:BD201" si="105">IFERROR(SUM(BC138)/AY138*100,0)</f>
        <v>0</v>
      </c>
      <c r="BE138" s="70">
        <f t="shared" ref="BE138:BE201" si="106">IFERROR(SUM(BB138)/AX138*100,0)</f>
        <v>-25</v>
      </c>
      <c r="BF138" s="71"/>
      <c r="BG138" s="71"/>
      <c r="BH138" s="71"/>
      <c r="BI138" s="54">
        <f t="shared" ref="BI138:BI201" si="107">SUM(BF138:BH138)</f>
        <v>0</v>
      </c>
      <c r="BJ138" s="18">
        <f t="shared" ref="BJ138:BJ201" si="108">AU138-BI138</f>
        <v>4</v>
      </c>
      <c r="BK138" s="18"/>
      <c r="BL138" s="18">
        <f t="shared" ref="BL138:BL201" si="109">BJ138+BK138</f>
        <v>4</v>
      </c>
      <c r="BM138" s="18">
        <f t="shared" ref="BM138:BM201" si="110">BL138-AY138</f>
        <v>0</v>
      </c>
      <c r="BN138" s="18">
        <f t="shared" ref="BN138:BN201" si="111">BM138/AY138*100</f>
        <v>0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>
        <v>1</v>
      </c>
      <c r="CV138" s="56">
        <f>BC138+CU138</f>
        <v>1</v>
      </c>
      <c r="CW138" s="173">
        <f t="shared" ref="CW138:CW201" si="112">CV138/AY138*100</f>
        <v>25</v>
      </c>
      <c r="CX138" s="60"/>
      <c r="CY138" s="60"/>
      <c r="CZ138" s="60"/>
      <c r="DA138" s="60"/>
      <c r="DB138" s="60"/>
      <c r="DC138" s="75"/>
      <c r="DD138" s="60"/>
      <c r="DE138" s="75"/>
      <c r="DF138" s="60"/>
      <c r="DG138" s="60"/>
      <c r="DH138" s="60"/>
      <c r="DI138" s="60"/>
      <c r="DK138" s="3">
        <v>1</v>
      </c>
      <c r="DM138" s="3">
        <v>2</v>
      </c>
      <c r="DN138" s="3">
        <v>3</v>
      </c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</row>
    <row r="139" spans="1:161" s="3" customFormat="1">
      <c r="A139" s="56">
        <v>198</v>
      </c>
      <c r="B139" s="58">
        <v>80030102</v>
      </c>
      <c r="C139" s="59" t="s">
        <v>222</v>
      </c>
      <c r="D139" s="75" t="s">
        <v>223</v>
      </c>
      <c r="E139" s="60" t="s">
        <v>214</v>
      </c>
      <c r="F139" s="60" t="s">
        <v>106</v>
      </c>
      <c r="G139" s="60" t="s">
        <v>107</v>
      </c>
      <c r="H139" s="60" t="s">
        <v>108</v>
      </c>
      <c r="I139" s="56">
        <v>24</v>
      </c>
      <c r="J139" s="56" t="s">
        <v>116</v>
      </c>
      <c r="K139" s="56" t="s">
        <v>110</v>
      </c>
      <c r="L139" s="61">
        <v>0</v>
      </c>
      <c r="M139" s="62">
        <f t="shared" si="80"/>
        <v>0</v>
      </c>
      <c r="N139" s="61">
        <v>1</v>
      </c>
      <c r="O139" s="62">
        <f t="shared" si="81"/>
        <v>1</v>
      </c>
      <c r="P139" s="61">
        <v>5</v>
      </c>
      <c r="Q139" s="62">
        <f t="shared" si="82"/>
        <v>1</v>
      </c>
      <c r="R139" s="61">
        <v>4</v>
      </c>
      <c r="S139" s="63">
        <f t="shared" si="83"/>
        <v>1</v>
      </c>
      <c r="T139" s="61">
        <v>4</v>
      </c>
      <c r="U139" s="63">
        <f t="shared" si="84"/>
        <v>1</v>
      </c>
      <c r="V139" s="61">
        <v>2</v>
      </c>
      <c r="W139" s="63">
        <f t="shared" si="85"/>
        <v>1</v>
      </c>
      <c r="X139" s="61">
        <v>4</v>
      </c>
      <c r="Y139" s="63">
        <f t="shared" si="86"/>
        <v>1</v>
      </c>
      <c r="Z139" s="61">
        <v>5</v>
      </c>
      <c r="AA139" s="63">
        <f t="shared" si="87"/>
        <v>1</v>
      </c>
      <c r="AB139" s="61">
        <v>7</v>
      </c>
      <c r="AC139" s="63">
        <f t="shared" si="88"/>
        <v>1</v>
      </c>
      <c r="AD139" s="64">
        <v>0</v>
      </c>
      <c r="AE139" s="65">
        <f t="shared" si="89"/>
        <v>0</v>
      </c>
      <c r="AF139" s="64">
        <v>0</v>
      </c>
      <c r="AG139" s="65">
        <f t="shared" si="90"/>
        <v>0</v>
      </c>
      <c r="AH139" s="64">
        <v>0</v>
      </c>
      <c r="AI139" s="65">
        <f t="shared" si="91"/>
        <v>0</v>
      </c>
      <c r="AJ139" s="64"/>
      <c r="AK139" s="65">
        <f t="shared" si="92"/>
        <v>0</v>
      </c>
      <c r="AL139" s="64"/>
      <c r="AM139" s="65">
        <f t="shared" si="93"/>
        <v>0</v>
      </c>
      <c r="AN139" s="64"/>
      <c r="AO139" s="65">
        <f t="shared" si="94"/>
        <v>0</v>
      </c>
      <c r="AP139" s="66">
        <f t="shared" si="95"/>
        <v>32</v>
      </c>
      <c r="AQ139" s="66">
        <f t="shared" si="96"/>
        <v>8</v>
      </c>
      <c r="AR139" s="56">
        <v>1</v>
      </c>
      <c r="AS139" s="56"/>
      <c r="AT139" s="56">
        <v>3</v>
      </c>
      <c r="AU139" s="67">
        <f t="shared" si="97"/>
        <v>4</v>
      </c>
      <c r="AV139" s="68">
        <f t="shared" si="98"/>
        <v>0</v>
      </c>
      <c r="AW139" s="68">
        <f t="shared" si="99"/>
        <v>0</v>
      </c>
      <c r="AX139" s="14">
        <v>4</v>
      </c>
      <c r="AY139" s="67">
        <f t="shared" si="100"/>
        <v>4</v>
      </c>
      <c r="AZ139" s="69">
        <f t="shared" si="101"/>
        <v>1</v>
      </c>
      <c r="BA139" s="69">
        <f t="shared" si="102"/>
        <v>0</v>
      </c>
      <c r="BB139" s="69">
        <f t="shared" si="103"/>
        <v>-1</v>
      </c>
      <c r="BC139" s="67">
        <f t="shared" si="104"/>
        <v>0</v>
      </c>
      <c r="BD139" s="70">
        <f t="shared" si="105"/>
        <v>0</v>
      </c>
      <c r="BE139" s="70">
        <f t="shared" si="106"/>
        <v>-25</v>
      </c>
      <c r="BF139" s="71"/>
      <c r="BG139" s="71"/>
      <c r="BH139" s="71"/>
      <c r="BI139" s="54">
        <f t="shared" si="107"/>
        <v>0</v>
      </c>
      <c r="BJ139" s="18">
        <f t="shared" si="108"/>
        <v>4</v>
      </c>
      <c r="BK139" s="18"/>
      <c r="BL139" s="18">
        <f t="shared" si="109"/>
        <v>4</v>
      </c>
      <c r="BM139" s="18">
        <f t="shared" si="110"/>
        <v>0</v>
      </c>
      <c r="BN139" s="18">
        <f t="shared" si="111"/>
        <v>0</v>
      </c>
      <c r="BO139" s="73"/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>BC139+BQ139</f>
        <v>0</v>
      </c>
      <c r="CW139" s="173">
        <f t="shared" si="112"/>
        <v>0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3</v>
      </c>
      <c r="DN139" s="3">
        <v>4</v>
      </c>
      <c r="DO139" s="85"/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  <c r="FD139" s="85"/>
      <c r="FE139" s="85"/>
    </row>
    <row r="140" spans="1:161" s="3" customFormat="1">
      <c r="A140" s="56">
        <v>128</v>
      </c>
      <c r="B140" s="58">
        <v>80030255</v>
      </c>
      <c r="C140" s="59" t="s">
        <v>381</v>
      </c>
      <c r="D140" s="75" t="s">
        <v>377</v>
      </c>
      <c r="E140" s="60" t="s">
        <v>373</v>
      </c>
      <c r="F140" s="60" t="s">
        <v>106</v>
      </c>
      <c r="G140" s="60" t="s">
        <v>107</v>
      </c>
      <c r="H140" s="60" t="s">
        <v>108</v>
      </c>
      <c r="I140" s="56">
        <v>60</v>
      </c>
      <c r="J140" s="56" t="s">
        <v>116</v>
      </c>
      <c r="K140" s="56" t="s">
        <v>110</v>
      </c>
      <c r="L140" s="61">
        <v>0</v>
      </c>
      <c r="M140" s="62">
        <f t="shared" si="80"/>
        <v>0</v>
      </c>
      <c r="N140" s="61">
        <v>7</v>
      </c>
      <c r="O140" s="62">
        <f t="shared" si="81"/>
        <v>1</v>
      </c>
      <c r="P140" s="61">
        <v>2</v>
      </c>
      <c r="Q140" s="62">
        <f t="shared" si="82"/>
        <v>1</v>
      </c>
      <c r="R140" s="61">
        <v>4</v>
      </c>
      <c r="S140" s="63">
        <f t="shared" si="83"/>
        <v>1</v>
      </c>
      <c r="T140" s="61">
        <v>4</v>
      </c>
      <c r="U140" s="63">
        <f t="shared" si="84"/>
        <v>1</v>
      </c>
      <c r="V140" s="61">
        <v>4</v>
      </c>
      <c r="W140" s="63">
        <f t="shared" si="85"/>
        <v>1</v>
      </c>
      <c r="X140" s="61">
        <v>1</v>
      </c>
      <c r="Y140" s="63">
        <f t="shared" si="86"/>
        <v>1</v>
      </c>
      <c r="Z140" s="61">
        <v>1</v>
      </c>
      <c r="AA140" s="63">
        <f t="shared" si="87"/>
        <v>1</v>
      </c>
      <c r="AB140" s="61">
        <v>8</v>
      </c>
      <c r="AC140" s="63">
        <f t="shared" si="88"/>
        <v>1</v>
      </c>
      <c r="AD140" s="64">
        <v>0</v>
      </c>
      <c r="AE140" s="65">
        <f t="shared" si="89"/>
        <v>0</v>
      </c>
      <c r="AF140" s="64">
        <v>0</v>
      </c>
      <c r="AG140" s="65">
        <f t="shared" si="90"/>
        <v>0</v>
      </c>
      <c r="AH140" s="64">
        <v>0</v>
      </c>
      <c r="AI140" s="65">
        <f t="shared" si="91"/>
        <v>0</v>
      </c>
      <c r="AJ140" s="64"/>
      <c r="AK140" s="65">
        <f t="shared" si="92"/>
        <v>0</v>
      </c>
      <c r="AL140" s="64"/>
      <c r="AM140" s="65">
        <f t="shared" si="93"/>
        <v>0</v>
      </c>
      <c r="AN140" s="64"/>
      <c r="AO140" s="65">
        <f t="shared" si="94"/>
        <v>0</v>
      </c>
      <c r="AP140" s="66">
        <f t="shared" si="95"/>
        <v>31</v>
      </c>
      <c r="AQ140" s="66">
        <f t="shared" si="96"/>
        <v>8</v>
      </c>
      <c r="AR140" s="56">
        <v>1</v>
      </c>
      <c r="AS140" s="56"/>
      <c r="AT140" s="56">
        <v>3</v>
      </c>
      <c r="AU140" s="67">
        <f t="shared" si="97"/>
        <v>4</v>
      </c>
      <c r="AV140" s="68">
        <f t="shared" si="98"/>
        <v>0</v>
      </c>
      <c r="AW140" s="68">
        <f t="shared" si="99"/>
        <v>0</v>
      </c>
      <c r="AX140" s="14">
        <v>4</v>
      </c>
      <c r="AY140" s="67">
        <f t="shared" si="100"/>
        <v>4</v>
      </c>
      <c r="AZ140" s="69">
        <f t="shared" si="101"/>
        <v>1</v>
      </c>
      <c r="BA140" s="69">
        <f t="shared" si="102"/>
        <v>0</v>
      </c>
      <c r="BB140" s="69">
        <f t="shared" si="103"/>
        <v>-1</v>
      </c>
      <c r="BC140" s="67">
        <f t="shared" si="104"/>
        <v>0</v>
      </c>
      <c r="BD140" s="70">
        <f t="shared" si="105"/>
        <v>0</v>
      </c>
      <c r="BE140" s="70">
        <f t="shared" si="106"/>
        <v>-25</v>
      </c>
      <c r="BF140" s="71"/>
      <c r="BG140" s="71"/>
      <c r="BH140" s="71">
        <v>1</v>
      </c>
      <c r="BI140" s="54">
        <f t="shared" si="107"/>
        <v>1</v>
      </c>
      <c r="BJ140" s="18">
        <f t="shared" si="108"/>
        <v>3</v>
      </c>
      <c r="BK140" s="18">
        <v>1</v>
      </c>
      <c r="BL140" s="18">
        <f t="shared" si="109"/>
        <v>4</v>
      </c>
      <c r="BM140" s="18">
        <f t="shared" si="110"/>
        <v>0</v>
      </c>
      <c r="BN140" s="18">
        <f t="shared" si="111"/>
        <v>0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>
        <v>1</v>
      </c>
      <c r="CV140" s="56">
        <f>BC140+CU140</f>
        <v>1</v>
      </c>
      <c r="CW140" s="173">
        <f t="shared" si="112"/>
        <v>25</v>
      </c>
      <c r="CX140" s="60"/>
      <c r="CY140" s="60"/>
      <c r="CZ140" s="60"/>
      <c r="DA140" s="60"/>
      <c r="DB140" s="60"/>
      <c r="DC140" s="75">
        <v>1</v>
      </c>
      <c r="DD140" s="60"/>
      <c r="DE140" s="75"/>
      <c r="DF140" s="60"/>
      <c r="DG140" s="60"/>
      <c r="DH140" s="60"/>
      <c r="DI140" s="60"/>
      <c r="DK140" s="3">
        <v>1</v>
      </c>
      <c r="DM140" s="3">
        <v>2</v>
      </c>
      <c r="DN140" s="3">
        <v>3</v>
      </c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</row>
    <row r="141" spans="1:161" s="3" customFormat="1">
      <c r="A141" s="56">
        <v>185</v>
      </c>
      <c r="B141" s="58">
        <v>80030023</v>
      </c>
      <c r="C141" s="59" t="s">
        <v>136</v>
      </c>
      <c r="D141" s="75" t="s">
        <v>135</v>
      </c>
      <c r="E141" s="60" t="s">
        <v>105</v>
      </c>
      <c r="F141" s="60" t="s">
        <v>106</v>
      </c>
      <c r="G141" s="60" t="s">
        <v>107</v>
      </c>
      <c r="H141" s="60" t="s">
        <v>108</v>
      </c>
      <c r="I141" s="56">
        <v>15</v>
      </c>
      <c r="J141" s="56" t="s">
        <v>116</v>
      </c>
      <c r="K141" s="56" t="s">
        <v>110</v>
      </c>
      <c r="L141" s="61">
        <v>0</v>
      </c>
      <c r="M141" s="62">
        <f t="shared" si="80"/>
        <v>0</v>
      </c>
      <c r="N141" s="61">
        <v>4</v>
      </c>
      <c r="O141" s="62">
        <f t="shared" si="81"/>
        <v>1</v>
      </c>
      <c r="P141" s="61">
        <v>4</v>
      </c>
      <c r="Q141" s="62">
        <f t="shared" si="82"/>
        <v>1</v>
      </c>
      <c r="R141" s="61">
        <v>6</v>
      </c>
      <c r="S141" s="63">
        <f t="shared" si="83"/>
        <v>1</v>
      </c>
      <c r="T141" s="61">
        <v>5</v>
      </c>
      <c r="U141" s="63">
        <f t="shared" si="84"/>
        <v>1</v>
      </c>
      <c r="V141" s="61">
        <v>6</v>
      </c>
      <c r="W141" s="63">
        <f t="shared" si="85"/>
        <v>1</v>
      </c>
      <c r="X141" s="61">
        <v>2</v>
      </c>
      <c r="Y141" s="63">
        <f t="shared" si="86"/>
        <v>1</v>
      </c>
      <c r="Z141" s="61">
        <v>0</v>
      </c>
      <c r="AA141" s="63">
        <f t="shared" si="87"/>
        <v>0</v>
      </c>
      <c r="AB141" s="61">
        <v>3</v>
      </c>
      <c r="AC141" s="63">
        <f t="shared" si="88"/>
        <v>1</v>
      </c>
      <c r="AD141" s="64">
        <v>0</v>
      </c>
      <c r="AE141" s="65">
        <f t="shared" si="89"/>
        <v>0</v>
      </c>
      <c r="AF141" s="64">
        <v>0</v>
      </c>
      <c r="AG141" s="65">
        <f t="shared" si="90"/>
        <v>0</v>
      </c>
      <c r="AH141" s="64">
        <v>0</v>
      </c>
      <c r="AI141" s="65">
        <f t="shared" si="91"/>
        <v>0</v>
      </c>
      <c r="AJ141" s="64"/>
      <c r="AK141" s="65">
        <f t="shared" si="92"/>
        <v>0</v>
      </c>
      <c r="AL141" s="64"/>
      <c r="AM141" s="65">
        <f t="shared" si="93"/>
        <v>0</v>
      </c>
      <c r="AN141" s="64"/>
      <c r="AO141" s="65">
        <f t="shared" si="94"/>
        <v>0</v>
      </c>
      <c r="AP141" s="66">
        <f t="shared" si="95"/>
        <v>30</v>
      </c>
      <c r="AQ141" s="66">
        <f t="shared" si="96"/>
        <v>7</v>
      </c>
      <c r="AR141" s="56">
        <v>1</v>
      </c>
      <c r="AS141" s="56"/>
      <c r="AT141" s="56">
        <v>3</v>
      </c>
      <c r="AU141" s="67">
        <f t="shared" si="97"/>
        <v>4</v>
      </c>
      <c r="AV141" s="68">
        <f t="shared" si="98"/>
        <v>0</v>
      </c>
      <c r="AW141" s="68">
        <f t="shared" si="99"/>
        <v>0</v>
      </c>
      <c r="AX141" s="14">
        <v>4</v>
      </c>
      <c r="AY141" s="67">
        <f t="shared" si="100"/>
        <v>4</v>
      </c>
      <c r="AZ141" s="69">
        <f t="shared" si="101"/>
        <v>1</v>
      </c>
      <c r="BA141" s="69">
        <f t="shared" si="102"/>
        <v>0</v>
      </c>
      <c r="BB141" s="69">
        <f t="shared" si="103"/>
        <v>-1</v>
      </c>
      <c r="BC141" s="67">
        <f t="shared" si="104"/>
        <v>0</v>
      </c>
      <c r="BD141" s="70">
        <f t="shared" si="105"/>
        <v>0</v>
      </c>
      <c r="BE141" s="70">
        <f t="shared" si="106"/>
        <v>-25</v>
      </c>
      <c r="BF141" s="71"/>
      <c r="BG141" s="71"/>
      <c r="BH141" s="71"/>
      <c r="BI141" s="54">
        <f t="shared" si="107"/>
        <v>0</v>
      </c>
      <c r="BJ141" s="18">
        <f t="shared" si="108"/>
        <v>4</v>
      </c>
      <c r="BK141" s="18"/>
      <c r="BL141" s="18">
        <f t="shared" si="109"/>
        <v>4</v>
      </c>
      <c r="BM141" s="18">
        <f t="shared" si="110"/>
        <v>0</v>
      </c>
      <c r="BN141" s="18">
        <f t="shared" si="111"/>
        <v>0</v>
      </c>
      <c r="BO141" s="73"/>
      <c r="BP141" s="55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60"/>
      <c r="CV141" s="56">
        <f t="shared" ref="CV141:CV146" si="113">BC141+BQ141</f>
        <v>0</v>
      </c>
      <c r="CW141" s="173">
        <f t="shared" si="112"/>
        <v>0</v>
      </c>
      <c r="CX141" s="60"/>
      <c r="CY141" s="60"/>
      <c r="CZ141" s="60"/>
      <c r="DA141" s="60"/>
      <c r="DB141" s="60"/>
      <c r="DC141" s="75">
        <v>1</v>
      </c>
      <c r="DD141" s="60"/>
      <c r="DE141" s="75"/>
      <c r="DF141" s="60"/>
      <c r="DG141" s="60"/>
      <c r="DH141" s="60"/>
      <c r="DI141" s="60"/>
      <c r="DK141" s="3">
        <v>1</v>
      </c>
      <c r="DM141" s="3">
        <v>3</v>
      </c>
      <c r="DN141" s="3">
        <v>4</v>
      </c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</row>
    <row r="142" spans="1:161" s="3" customFormat="1">
      <c r="A142" s="56">
        <v>212</v>
      </c>
      <c r="B142" s="58">
        <v>80030193</v>
      </c>
      <c r="C142" s="59" t="s">
        <v>311</v>
      </c>
      <c r="D142" s="75" t="s">
        <v>308</v>
      </c>
      <c r="E142" s="60" t="s">
        <v>284</v>
      </c>
      <c r="F142" s="60" t="s">
        <v>106</v>
      </c>
      <c r="G142" s="60" t="s">
        <v>107</v>
      </c>
      <c r="H142" s="60" t="s">
        <v>108</v>
      </c>
      <c r="I142" s="56">
        <v>34</v>
      </c>
      <c r="J142" s="56" t="s">
        <v>116</v>
      </c>
      <c r="K142" s="56" t="s">
        <v>110</v>
      </c>
      <c r="L142" s="61">
        <v>0</v>
      </c>
      <c r="M142" s="62">
        <f t="shared" si="80"/>
        <v>0</v>
      </c>
      <c r="N142" s="61">
        <v>0</v>
      </c>
      <c r="O142" s="62">
        <f t="shared" si="81"/>
        <v>0</v>
      </c>
      <c r="P142" s="61">
        <v>1</v>
      </c>
      <c r="Q142" s="62">
        <f t="shared" si="82"/>
        <v>1</v>
      </c>
      <c r="R142" s="61">
        <v>4</v>
      </c>
      <c r="S142" s="63">
        <f t="shared" si="83"/>
        <v>1</v>
      </c>
      <c r="T142" s="61">
        <v>3</v>
      </c>
      <c r="U142" s="63">
        <f t="shared" si="84"/>
        <v>1</v>
      </c>
      <c r="V142" s="61">
        <v>4</v>
      </c>
      <c r="W142" s="63">
        <f t="shared" si="85"/>
        <v>1</v>
      </c>
      <c r="X142" s="61">
        <v>4</v>
      </c>
      <c r="Y142" s="63">
        <f t="shared" si="86"/>
        <v>1</v>
      </c>
      <c r="Z142" s="61">
        <v>2</v>
      </c>
      <c r="AA142" s="63">
        <f t="shared" si="87"/>
        <v>1</v>
      </c>
      <c r="AB142" s="61">
        <v>5</v>
      </c>
      <c r="AC142" s="63">
        <f t="shared" si="88"/>
        <v>1</v>
      </c>
      <c r="AD142" s="64">
        <v>0</v>
      </c>
      <c r="AE142" s="65">
        <f t="shared" si="89"/>
        <v>0</v>
      </c>
      <c r="AF142" s="64">
        <v>0</v>
      </c>
      <c r="AG142" s="65">
        <f t="shared" si="90"/>
        <v>0</v>
      </c>
      <c r="AH142" s="64">
        <v>0</v>
      </c>
      <c r="AI142" s="65">
        <f t="shared" si="91"/>
        <v>0</v>
      </c>
      <c r="AJ142" s="64"/>
      <c r="AK142" s="65">
        <f t="shared" si="92"/>
        <v>0</v>
      </c>
      <c r="AL142" s="64"/>
      <c r="AM142" s="65">
        <f t="shared" si="93"/>
        <v>0</v>
      </c>
      <c r="AN142" s="64"/>
      <c r="AO142" s="65">
        <f t="shared" si="94"/>
        <v>0</v>
      </c>
      <c r="AP142" s="66">
        <f t="shared" si="95"/>
        <v>23</v>
      </c>
      <c r="AQ142" s="66">
        <f t="shared" si="96"/>
        <v>7</v>
      </c>
      <c r="AR142" s="56">
        <v>1</v>
      </c>
      <c r="AS142" s="56"/>
      <c r="AT142" s="56">
        <v>3</v>
      </c>
      <c r="AU142" s="67">
        <f t="shared" si="97"/>
        <v>4</v>
      </c>
      <c r="AV142" s="68">
        <f t="shared" si="98"/>
        <v>0</v>
      </c>
      <c r="AW142" s="68">
        <f t="shared" si="99"/>
        <v>0</v>
      </c>
      <c r="AX142" s="14">
        <v>4</v>
      </c>
      <c r="AY142" s="67">
        <f t="shared" si="100"/>
        <v>4</v>
      </c>
      <c r="AZ142" s="69">
        <f t="shared" si="101"/>
        <v>1</v>
      </c>
      <c r="BA142" s="69">
        <f t="shared" si="102"/>
        <v>0</v>
      </c>
      <c r="BB142" s="69">
        <f t="shared" si="103"/>
        <v>-1</v>
      </c>
      <c r="BC142" s="67">
        <f t="shared" si="104"/>
        <v>0</v>
      </c>
      <c r="BD142" s="70">
        <f t="shared" si="105"/>
        <v>0</v>
      </c>
      <c r="BE142" s="70">
        <f t="shared" si="106"/>
        <v>-25</v>
      </c>
      <c r="BF142" s="71">
        <v>1</v>
      </c>
      <c r="BG142" s="71"/>
      <c r="BH142" s="71"/>
      <c r="BI142" s="54">
        <f t="shared" si="107"/>
        <v>1</v>
      </c>
      <c r="BJ142" s="18">
        <f t="shared" si="108"/>
        <v>3</v>
      </c>
      <c r="BK142" s="18"/>
      <c r="BL142" s="18">
        <f t="shared" si="109"/>
        <v>3</v>
      </c>
      <c r="BM142" s="18">
        <f t="shared" si="110"/>
        <v>-1</v>
      </c>
      <c r="BN142" s="18">
        <f t="shared" si="111"/>
        <v>-25</v>
      </c>
      <c r="BO142" s="73"/>
      <c r="BP142" s="55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60"/>
      <c r="CV142" s="56">
        <f t="shared" si="113"/>
        <v>0</v>
      </c>
      <c r="CW142" s="173">
        <f t="shared" si="112"/>
        <v>0</v>
      </c>
      <c r="CX142" s="60"/>
      <c r="CY142" s="60"/>
      <c r="CZ142" s="60"/>
      <c r="DA142" s="60"/>
      <c r="DB142" s="60"/>
      <c r="DC142" s="75"/>
      <c r="DD142" s="60"/>
      <c r="DE142" s="75"/>
      <c r="DF142" s="60"/>
      <c r="DG142" s="60"/>
      <c r="DH142" s="60"/>
      <c r="DI142" s="60"/>
      <c r="DK142" s="3">
        <v>1</v>
      </c>
      <c r="DM142" s="3">
        <v>3</v>
      </c>
      <c r="DN142" s="3">
        <v>4</v>
      </c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</row>
    <row r="143" spans="1:161" s="3" customFormat="1">
      <c r="A143" s="56">
        <v>204</v>
      </c>
      <c r="B143" s="58">
        <v>80030165</v>
      </c>
      <c r="C143" s="59" t="s">
        <v>286</v>
      </c>
      <c r="D143" s="75" t="s">
        <v>283</v>
      </c>
      <c r="E143" s="60" t="s">
        <v>284</v>
      </c>
      <c r="F143" s="60" t="s">
        <v>106</v>
      </c>
      <c r="G143" s="60" t="s">
        <v>107</v>
      </c>
      <c r="H143" s="60" t="s">
        <v>108</v>
      </c>
      <c r="I143" s="56">
        <v>50</v>
      </c>
      <c r="J143" s="56" t="s">
        <v>116</v>
      </c>
      <c r="K143" s="56" t="s">
        <v>110</v>
      </c>
      <c r="L143" s="61">
        <v>4</v>
      </c>
      <c r="M143" s="62">
        <f t="shared" si="80"/>
        <v>1</v>
      </c>
      <c r="N143" s="61">
        <v>3</v>
      </c>
      <c r="O143" s="62">
        <f t="shared" si="81"/>
        <v>1</v>
      </c>
      <c r="P143" s="61">
        <v>6</v>
      </c>
      <c r="Q143" s="62">
        <f t="shared" si="82"/>
        <v>1</v>
      </c>
      <c r="R143" s="61">
        <v>2</v>
      </c>
      <c r="S143" s="63">
        <f t="shared" si="83"/>
        <v>1</v>
      </c>
      <c r="T143" s="61">
        <v>2</v>
      </c>
      <c r="U143" s="63">
        <f t="shared" si="84"/>
        <v>1</v>
      </c>
      <c r="V143" s="61">
        <v>1</v>
      </c>
      <c r="W143" s="63">
        <f t="shared" si="85"/>
        <v>1</v>
      </c>
      <c r="X143" s="61">
        <v>3</v>
      </c>
      <c r="Y143" s="63">
        <f t="shared" si="86"/>
        <v>1</v>
      </c>
      <c r="Z143" s="61">
        <v>0</v>
      </c>
      <c r="AA143" s="63">
        <f t="shared" si="87"/>
        <v>0</v>
      </c>
      <c r="AB143" s="61">
        <v>0</v>
      </c>
      <c r="AC143" s="63">
        <f t="shared" si="88"/>
        <v>0</v>
      </c>
      <c r="AD143" s="64">
        <v>0</v>
      </c>
      <c r="AE143" s="65">
        <f t="shared" si="89"/>
        <v>0</v>
      </c>
      <c r="AF143" s="64">
        <v>0</v>
      </c>
      <c r="AG143" s="65">
        <f t="shared" si="90"/>
        <v>0</v>
      </c>
      <c r="AH143" s="64">
        <v>0</v>
      </c>
      <c r="AI143" s="65">
        <f t="shared" si="91"/>
        <v>0</v>
      </c>
      <c r="AJ143" s="64"/>
      <c r="AK143" s="65">
        <f t="shared" si="92"/>
        <v>0</v>
      </c>
      <c r="AL143" s="64"/>
      <c r="AM143" s="65">
        <f t="shared" si="93"/>
        <v>0</v>
      </c>
      <c r="AN143" s="64"/>
      <c r="AO143" s="65">
        <f t="shared" si="94"/>
        <v>0</v>
      </c>
      <c r="AP143" s="66">
        <f t="shared" si="95"/>
        <v>21</v>
      </c>
      <c r="AQ143" s="66">
        <f t="shared" si="96"/>
        <v>7</v>
      </c>
      <c r="AR143" s="56">
        <v>1</v>
      </c>
      <c r="AS143" s="56"/>
      <c r="AT143" s="56">
        <v>3</v>
      </c>
      <c r="AU143" s="67">
        <f t="shared" si="97"/>
        <v>4</v>
      </c>
      <c r="AV143" s="68">
        <f t="shared" si="98"/>
        <v>0</v>
      </c>
      <c r="AW143" s="68">
        <f t="shared" si="99"/>
        <v>0</v>
      </c>
      <c r="AX143" s="14">
        <v>4</v>
      </c>
      <c r="AY143" s="67">
        <f t="shared" si="100"/>
        <v>4</v>
      </c>
      <c r="AZ143" s="69">
        <f t="shared" si="101"/>
        <v>1</v>
      </c>
      <c r="BA143" s="69">
        <f t="shared" si="102"/>
        <v>0</v>
      </c>
      <c r="BB143" s="69">
        <f t="shared" si="103"/>
        <v>-1</v>
      </c>
      <c r="BC143" s="67">
        <f t="shared" si="104"/>
        <v>0</v>
      </c>
      <c r="BD143" s="70">
        <f t="shared" si="105"/>
        <v>0</v>
      </c>
      <c r="BE143" s="70">
        <f t="shared" si="106"/>
        <v>-25</v>
      </c>
      <c r="BF143" s="71"/>
      <c r="BG143" s="71"/>
      <c r="BH143" s="71"/>
      <c r="BI143" s="54">
        <f t="shared" si="107"/>
        <v>0</v>
      </c>
      <c r="BJ143" s="18">
        <f t="shared" si="108"/>
        <v>4</v>
      </c>
      <c r="BK143" s="18"/>
      <c r="BL143" s="18">
        <f t="shared" si="109"/>
        <v>4</v>
      </c>
      <c r="BM143" s="18">
        <f t="shared" si="110"/>
        <v>0</v>
      </c>
      <c r="BN143" s="18">
        <f t="shared" si="111"/>
        <v>0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113"/>
        <v>0</v>
      </c>
      <c r="CW143" s="173">
        <f t="shared" si="112"/>
        <v>0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3</v>
      </c>
      <c r="DN143" s="3">
        <v>4</v>
      </c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</row>
    <row r="144" spans="1:161" s="3" customFormat="1">
      <c r="A144" s="56">
        <v>118</v>
      </c>
      <c r="B144" s="58">
        <v>80030152</v>
      </c>
      <c r="C144" s="59" t="s">
        <v>271</v>
      </c>
      <c r="D144" s="75" t="s">
        <v>246</v>
      </c>
      <c r="E144" s="60" t="s">
        <v>214</v>
      </c>
      <c r="F144" s="60" t="s">
        <v>106</v>
      </c>
      <c r="G144" s="60" t="s">
        <v>107</v>
      </c>
      <c r="H144" s="60" t="s">
        <v>108</v>
      </c>
      <c r="I144" s="56">
        <v>18.5</v>
      </c>
      <c r="J144" s="56" t="s">
        <v>116</v>
      </c>
      <c r="K144" s="56" t="s">
        <v>110</v>
      </c>
      <c r="L144" s="61">
        <v>0</v>
      </c>
      <c r="M144" s="62">
        <f t="shared" si="80"/>
        <v>0</v>
      </c>
      <c r="N144" s="61">
        <v>0</v>
      </c>
      <c r="O144" s="62">
        <f t="shared" si="81"/>
        <v>0</v>
      </c>
      <c r="P144" s="61">
        <v>0</v>
      </c>
      <c r="Q144" s="62">
        <f t="shared" si="82"/>
        <v>0</v>
      </c>
      <c r="R144" s="61">
        <v>5</v>
      </c>
      <c r="S144" s="63">
        <f t="shared" si="83"/>
        <v>1</v>
      </c>
      <c r="T144" s="61">
        <v>0</v>
      </c>
      <c r="U144" s="63">
        <f t="shared" si="84"/>
        <v>0</v>
      </c>
      <c r="V144" s="61">
        <v>1</v>
      </c>
      <c r="W144" s="63">
        <f t="shared" si="85"/>
        <v>1</v>
      </c>
      <c r="X144" s="61">
        <v>1</v>
      </c>
      <c r="Y144" s="63">
        <f t="shared" si="86"/>
        <v>1</v>
      </c>
      <c r="Z144" s="61">
        <v>1</v>
      </c>
      <c r="AA144" s="63">
        <f t="shared" si="87"/>
        <v>1</v>
      </c>
      <c r="AB144" s="61">
        <v>2</v>
      </c>
      <c r="AC144" s="63">
        <f t="shared" si="88"/>
        <v>1</v>
      </c>
      <c r="AD144" s="64">
        <v>0</v>
      </c>
      <c r="AE144" s="65">
        <f t="shared" si="89"/>
        <v>0</v>
      </c>
      <c r="AF144" s="64">
        <v>0</v>
      </c>
      <c r="AG144" s="65">
        <f t="shared" si="90"/>
        <v>0</v>
      </c>
      <c r="AH144" s="64">
        <v>0</v>
      </c>
      <c r="AI144" s="65">
        <f t="shared" si="91"/>
        <v>0</v>
      </c>
      <c r="AJ144" s="64"/>
      <c r="AK144" s="65">
        <f t="shared" si="92"/>
        <v>0</v>
      </c>
      <c r="AL144" s="64"/>
      <c r="AM144" s="65">
        <f t="shared" si="93"/>
        <v>0</v>
      </c>
      <c r="AN144" s="64"/>
      <c r="AO144" s="65">
        <f t="shared" si="94"/>
        <v>0</v>
      </c>
      <c r="AP144" s="66">
        <f t="shared" si="95"/>
        <v>10</v>
      </c>
      <c r="AQ144" s="66">
        <f t="shared" si="96"/>
        <v>5</v>
      </c>
      <c r="AR144" s="56">
        <v>1</v>
      </c>
      <c r="AS144" s="56"/>
      <c r="AT144" s="56">
        <v>3</v>
      </c>
      <c r="AU144" s="67">
        <f t="shared" si="97"/>
        <v>4</v>
      </c>
      <c r="AV144" s="68">
        <f t="shared" si="98"/>
        <v>0</v>
      </c>
      <c r="AW144" s="68">
        <f t="shared" si="99"/>
        <v>0</v>
      </c>
      <c r="AX144" s="14">
        <v>4</v>
      </c>
      <c r="AY144" s="67">
        <f t="shared" si="100"/>
        <v>4</v>
      </c>
      <c r="AZ144" s="69">
        <f t="shared" si="101"/>
        <v>1</v>
      </c>
      <c r="BA144" s="69">
        <f t="shared" si="102"/>
        <v>0</v>
      </c>
      <c r="BB144" s="69">
        <f t="shared" si="103"/>
        <v>-1</v>
      </c>
      <c r="BC144" s="67">
        <f t="shared" si="104"/>
        <v>0</v>
      </c>
      <c r="BD144" s="70">
        <f t="shared" si="105"/>
        <v>0</v>
      </c>
      <c r="BE144" s="70">
        <f t="shared" si="106"/>
        <v>-25</v>
      </c>
      <c r="BF144" s="71"/>
      <c r="BG144" s="71"/>
      <c r="BH144" s="71"/>
      <c r="BI144" s="54">
        <f t="shared" si="107"/>
        <v>0</v>
      </c>
      <c r="BJ144" s="18">
        <f t="shared" si="108"/>
        <v>4</v>
      </c>
      <c r="BK144" s="18"/>
      <c r="BL144" s="18">
        <f t="shared" si="109"/>
        <v>4</v>
      </c>
      <c r="BM144" s="18">
        <f t="shared" si="110"/>
        <v>0</v>
      </c>
      <c r="BN144" s="18">
        <f t="shared" si="111"/>
        <v>0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113"/>
        <v>0</v>
      </c>
      <c r="CW144" s="173">
        <f t="shared" si="112"/>
        <v>0</v>
      </c>
      <c r="CX144" s="60"/>
      <c r="CY144" s="60"/>
      <c r="CZ144" s="60"/>
      <c r="DA144" s="60"/>
      <c r="DB144" s="60"/>
      <c r="DC144" s="75"/>
      <c r="DD144" s="60"/>
      <c r="DE144" s="75"/>
      <c r="DF144" s="60"/>
      <c r="DG144" s="60"/>
      <c r="DH144" s="60"/>
      <c r="DI144" s="60"/>
      <c r="DK144" s="3">
        <v>1</v>
      </c>
      <c r="DM144" s="3">
        <v>2</v>
      </c>
      <c r="DN144" s="3">
        <v>3</v>
      </c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</row>
    <row r="145" spans="1:161" s="3" customFormat="1">
      <c r="A145" s="226">
        <v>125</v>
      </c>
      <c r="B145" s="227">
        <v>80030209</v>
      </c>
      <c r="C145" s="228" t="s">
        <v>328</v>
      </c>
      <c r="D145" s="229" t="s">
        <v>327</v>
      </c>
      <c r="E145" s="229" t="s">
        <v>324</v>
      </c>
      <c r="F145" s="229" t="s">
        <v>106</v>
      </c>
      <c r="G145" s="229" t="s">
        <v>107</v>
      </c>
      <c r="H145" s="229" t="s">
        <v>108</v>
      </c>
      <c r="I145" s="226">
        <v>31</v>
      </c>
      <c r="J145" s="226" t="s">
        <v>116</v>
      </c>
      <c r="K145" s="226" t="s">
        <v>113</v>
      </c>
      <c r="L145" s="230">
        <v>0</v>
      </c>
      <c r="M145" s="231">
        <f t="shared" si="80"/>
        <v>0</v>
      </c>
      <c r="N145" s="230">
        <v>19</v>
      </c>
      <c r="O145" s="231">
        <f t="shared" si="81"/>
        <v>1</v>
      </c>
      <c r="P145" s="230">
        <v>17</v>
      </c>
      <c r="Q145" s="231">
        <f t="shared" si="82"/>
        <v>1</v>
      </c>
      <c r="R145" s="230">
        <v>17</v>
      </c>
      <c r="S145" s="231">
        <f t="shared" si="83"/>
        <v>1</v>
      </c>
      <c r="T145" s="230">
        <v>28</v>
      </c>
      <c r="U145" s="231">
        <f t="shared" si="84"/>
        <v>1</v>
      </c>
      <c r="V145" s="230">
        <v>14</v>
      </c>
      <c r="W145" s="231">
        <f t="shared" si="85"/>
        <v>1</v>
      </c>
      <c r="X145" s="230">
        <v>13</v>
      </c>
      <c r="Y145" s="231">
        <f t="shared" si="86"/>
        <v>1</v>
      </c>
      <c r="Z145" s="230">
        <v>23</v>
      </c>
      <c r="AA145" s="231">
        <f t="shared" si="87"/>
        <v>1</v>
      </c>
      <c r="AB145" s="230">
        <v>17</v>
      </c>
      <c r="AC145" s="231">
        <f t="shared" si="88"/>
        <v>1</v>
      </c>
      <c r="AD145" s="232">
        <v>0</v>
      </c>
      <c r="AE145" s="231">
        <f t="shared" si="89"/>
        <v>0</v>
      </c>
      <c r="AF145" s="232">
        <v>0</v>
      </c>
      <c r="AG145" s="231">
        <f t="shared" si="90"/>
        <v>0</v>
      </c>
      <c r="AH145" s="232">
        <v>0</v>
      </c>
      <c r="AI145" s="231">
        <f t="shared" si="91"/>
        <v>0</v>
      </c>
      <c r="AJ145" s="232"/>
      <c r="AK145" s="231">
        <f t="shared" si="92"/>
        <v>0</v>
      </c>
      <c r="AL145" s="232"/>
      <c r="AM145" s="231">
        <f t="shared" si="93"/>
        <v>0</v>
      </c>
      <c r="AN145" s="232"/>
      <c r="AO145" s="231">
        <f t="shared" si="94"/>
        <v>0</v>
      </c>
      <c r="AP145" s="226">
        <f t="shared" si="95"/>
        <v>148</v>
      </c>
      <c r="AQ145" s="226">
        <f t="shared" si="96"/>
        <v>8</v>
      </c>
      <c r="AR145" s="226">
        <v>1</v>
      </c>
      <c r="AS145" s="226"/>
      <c r="AT145" s="226">
        <v>8</v>
      </c>
      <c r="AU145" s="226">
        <f t="shared" si="97"/>
        <v>9</v>
      </c>
      <c r="AV145" s="233">
        <f t="shared" si="98"/>
        <v>1</v>
      </c>
      <c r="AW145" s="233">
        <f t="shared" si="99"/>
        <v>1</v>
      </c>
      <c r="AX145" s="234">
        <f t="shared" ref="AX145:AX176" si="114">IF(AP145&lt;1,0,IF(AND((L145+N145+P145+R145+T145+V145+X145+Z145+AB145)&lt;=40,(L145+N145+P145+R145+T145+V145+X145+Z145+AB145)&gt;0,(AP145)&lt;120),"กรอก",ROUND((IF(AP145&lt;120,((IF((L145+N145+P145+R145+T145+V145+X145+Z145+AB145)=0,0,(IF((L145+N145+P145+R145+T145+V145+X145+Z145+AB145)&lt;=80,6,8))))+((((AE145+AG145+AI145)*30)/20)+(((AK145+AM145+AO145)*35)/20))),(((M145+O145+Q145)*20)/20)+(((S145+U145+W145+Y145+AA145+AC145)*25)/20)+(((AE145+AG145+AI145)*30)/20)+(((AK145+AM145+AO145)*35)/20))),0)))</f>
        <v>10</v>
      </c>
      <c r="AY145" s="226">
        <f t="shared" si="100"/>
        <v>12</v>
      </c>
      <c r="AZ145" s="226">
        <f t="shared" si="101"/>
        <v>0</v>
      </c>
      <c r="BA145" s="226">
        <f t="shared" si="102"/>
        <v>-1</v>
      </c>
      <c r="BB145" s="226">
        <f t="shared" si="103"/>
        <v>-2</v>
      </c>
      <c r="BC145" s="226">
        <f t="shared" si="104"/>
        <v>-3</v>
      </c>
      <c r="BD145" s="235">
        <f t="shared" si="105"/>
        <v>-25</v>
      </c>
      <c r="BE145" s="235">
        <f t="shared" si="106"/>
        <v>-20</v>
      </c>
      <c r="BF145" s="236"/>
      <c r="BG145" s="236"/>
      <c r="BH145" s="236"/>
      <c r="BI145" s="237">
        <f t="shared" si="107"/>
        <v>0</v>
      </c>
      <c r="BJ145" s="226">
        <f t="shared" si="108"/>
        <v>9</v>
      </c>
      <c r="BK145" s="226"/>
      <c r="BL145" s="226">
        <f t="shared" si="109"/>
        <v>9</v>
      </c>
      <c r="BM145" s="226">
        <f t="shared" si="110"/>
        <v>-3</v>
      </c>
      <c r="BN145" s="226">
        <f t="shared" si="111"/>
        <v>-25</v>
      </c>
      <c r="BO145" s="235"/>
      <c r="BP145" s="238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9"/>
      <c r="CV145" s="226">
        <f t="shared" si="113"/>
        <v>-3</v>
      </c>
      <c r="CW145" s="239">
        <f t="shared" si="112"/>
        <v>-25</v>
      </c>
      <c r="CX145" s="229"/>
      <c r="CY145" s="229"/>
      <c r="CZ145" s="229"/>
      <c r="DA145" s="229"/>
      <c r="DB145" s="229"/>
      <c r="DC145" s="229"/>
      <c r="DD145" s="229"/>
      <c r="DE145" s="229">
        <v>1</v>
      </c>
      <c r="DF145" s="229"/>
      <c r="DG145" s="229"/>
      <c r="DH145" s="229"/>
      <c r="DI145" s="229"/>
      <c r="DJ145" s="240"/>
      <c r="DK145" s="240">
        <v>1</v>
      </c>
      <c r="DL145" s="240"/>
      <c r="DM145" s="240">
        <v>8</v>
      </c>
      <c r="DN145" s="240">
        <v>9</v>
      </c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</row>
    <row r="146" spans="1:161" s="3" customFormat="1">
      <c r="A146" s="226">
        <v>113</v>
      </c>
      <c r="B146" s="227">
        <v>80030073</v>
      </c>
      <c r="C146" s="228" t="s">
        <v>189</v>
      </c>
      <c r="D146" s="229" t="s">
        <v>188</v>
      </c>
      <c r="E146" s="229" t="s">
        <v>153</v>
      </c>
      <c r="F146" s="229" t="s">
        <v>106</v>
      </c>
      <c r="G146" s="229" t="s">
        <v>107</v>
      </c>
      <c r="H146" s="229" t="s">
        <v>108</v>
      </c>
      <c r="I146" s="226">
        <v>40</v>
      </c>
      <c r="J146" s="226" t="s">
        <v>109</v>
      </c>
      <c r="K146" s="226" t="s">
        <v>113</v>
      </c>
      <c r="L146" s="230">
        <v>0</v>
      </c>
      <c r="M146" s="231">
        <f t="shared" si="80"/>
        <v>0</v>
      </c>
      <c r="N146" s="230">
        <v>4</v>
      </c>
      <c r="O146" s="231">
        <f t="shared" si="81"/>
        <v>1</v>
      </c>
      <c r="P146" s="230">
        <v>11</v>
      </c>
      <c r="Q146" s="231">
        <f t="shared" si="82"/>
        <v>1</v>
      </c>
      <c r="R146" s="230">
        <v>21</v>
      </c>
      <c r="S146" s="231">
        <f t="shared" si="83"/>
        <v>1</v>
      </c>
      <c r="T146" s="230">
        <v>17</v>
      </c>
      <c r="U146" s="231">
        <f t="shared" si="84"/>
        <v>1</v>
      </c>
      <c r="V146" s="230">
        <v>16</v>
      </c>
      <c r="W146" s="231">
        <f t="shared" si="85"/>
        <v>1</v>
      </c>
      <c r="X146" s="230">
        <v>23</v>
      </c>
      <c r="Y146" s="231">
        <f t="shared" si="86"/>
        <v>1</v>
      </c>
      <c r="Z146" s="230">
        <v>16</v>
      </c>
      <c r="AA146" s="231">
        <f t="shared" si="87"/>
        <v>1</v>
      </c>
      <c r="AB146" s="230">
        <v>21</v>
      </c>
      <c r="AC146" s="231">
        <f t="shared" si="88"/>
        <v>1</v>
      </c>
      <c r="AD146" s="232">
        <v>0</v>
      </c>
      <c r="AE146" s="231">
        <f t="shared" si="89"/>
        <v>0</v>
      </c>
      <c r="AF146" s="232">
        <v>0</v>
      </c>
      <c r="AG146" s="231">
        <f t="shared" si="90"/>
        <v>0</v>
      </c>
      <c r="AH146" s="232">
        <v>0</v>
      </c>
      <c r="AI146" s="231">
        <f t="shared" si="91"/>
        <v>0</v>
      </c>
      <c r="AJ146" s="232"/>
      <c r="AK146" s="231">
        <f t="shared" si="92"/>
        <v>0</v>
      </c>
      <c r="AL146" s="232"/>
      <c r="AM146" s="231">
        <f t="shared" si="93"/>
        <v>0</v>
      </c>
      <c r="AN146" s="232"/>
      <c r="AO146" s="231">
        <f t="shared" si="94"/>
        <v>0</v>
      </c>
      <c r="AP146" s="226">
        <f t="shared" si="95"/>
        <v>129</v>
      </c>
      <c r="AQ146" s="226">
        <f t="shared" si="96"/>
        <v>8</v>
      </c>
      <c r="AR146" s="226">
        <v>1</v>
      </c>
      <c r="AS146" s="226"/>
      <c r="AT146" s="226">
        <v>8</v>
      </c>
      <c r="AU146" s="226">
        <f t="shared" si="97"/>
        <v>9</v>
      </c>
      <c r="AV146" s="233">
        <f t="shared" si="98"/>
        <v>1</v>
      </c>
      <c r="AW146" s="233">
        <f t="shared" si="99"/>
        <v>1</v>
      </c>
      <c r="AX146" s="234">
        <f t="shared" si="114"/>
        <v>10</v>
      </c>
      <c r="AY146" s="226">
        <f t="shared" si="100"/>
        <v>12</v>
      </c>
      <c r="AZ146" s="226">
        <f t="shared" si="101"/>
        <v>0</v>
      </c>
      <c r="BA146" s="226">
        <f t="shared" si="102"/>
        <v>-1</v>
      </c>
      <c r="BB146" s="226">
        <f t="shared" si="103"/>
        <v>-2</v>
      </c>
      <c r="BC146" s="226">
        <f t="shared" si="104"/>
        <v>-3</v>
      </c>
      <c r="BD146" s="235">
        <f t="shared" si="105"/>
        <v>-25</v>
      </c>
      <c r="BE146" s="235">
        <f t="shared" si="106"/>
        <v>-20</v>
      </c>
      <c r="BF146" s="236"/>
      <c r="BG146" s="236"/>
      <c r="BH146" s="236"/>
      <c r="BI146" s="237">
        <f t="shared" si="107"/>
        <v>0</v>
      </c>
      <c r="BJ146" s="226">
        <f t="shared" si="108"/>
        <v>9</v>
      </c>
      <c r="BK146" s="226"/>
      <c r="BL146" s="226">
        <f t="shared" si="109"/>
        <v>9</v>
      </c>
      <c r="BM146" s="226">
        <f t="shared" si="110"/>
        <v>-3</v>
      </c>
      <c r="BN146" s="226">
        <f t="shared" si="111"/>
        <v>-25</v>
      </c>
      <c r="BO146" s="235"/>
      <c r="BP146" s="238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9"/>
      <c r="CV146" s="226">
        <f t="shared" si="113"/>
        <v>-3</v>
      </c>
      <c r="CW146" s="239">
        <f t="shared" si="112"/>
        <v>-25</v>
      </c>
      <c r="CX146" s="229"/>
      <c r="CY146" s="229"/>
      <c r="CZ146" s="229"/>
      <c r="DA146" s="229"/>
      <c r="DB146" s="229"/>
      <c r="DC146" s="229"/>
      <c r="DD146" s="229"/>
      <c r="DE146" s="229"/>
      <c r="DF146" s="229"/>
      <c r="DG146" s="229"/>
      <c r="DH146" s="229"/>
      <c r="DI146" s="229"/>
      <c r="DJ146" s="240"/>
      <c r="DK146" s="240">
        <v>1</v>
      </c>
      <c r="DL146" s="240"/>
      <c r="DM146" s="240">
        <v>8</v>
      </c>
      <c r="DN146" s="240">
        <v>9</v>
      </c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</row>
    <row r="147" spans="1:161" s="3" customFormat="1">
      <c r="A147" s="226">
        <v>110</v>
      </c>
      <c r="B147" s="227">
        <v>80030043</v>
      </c>
      <c r="C147" s="228" t="s">
        <v>154</v>
      </c>
      <c r="D147" s="229" t="s">
        <v>152</v>
      </c>
      <c r="E147" s="229" t="s">
        <v>153</v>
      </c>
      <c r="F147" s="229" t="s">
        <v>106</v>
      </c>
      <c r="G147" s="229" t="s">
        <v>107</v>
      </c>
      <c r="H147" s="229" t="s">
        <v>108</v>
      </c>
      <c r="I147" s="226">
        <v>50</v>
      </c>
      <c r="J147" s="226" t="s">
        <v>116</v>
      </c>
      <c r="K147" s="226" t="s">
        <v>110</v>
      </c>
      <c r="L147" s="230">
        <v>0</v>
      </c>
      <c r="M147" s="231">
        <f t="shared" si="80"/>
        <v>0</v>
      </c>
      <c r="N147" s="230">
        <v>12</v>
      </c>
      <c r="O147" s="231">
        <f t="shared" si="81"/>
        <v>1</v>
      </c>
      <c r="P147" s="230">
        <v>13</v>
      </c>
      <c r="Q147" s="231">
        <f t="shared" si="82"/>
        <v>1</v>
      </c>
      <c r="R147" s="230">
        <v>14</v>
      </c>
      <c r="S147" s="231">
        <f t="shared" si="83"/>
        <v>1</v>
      </c>
      <c r="T147" s="230">
        <v>21</v>
      </c>
      <c r="U147" s="231">
        <f t="shared" si="84"/>
        <v>1</v>
      </c>
      <c r="V147" s="230">
        <v>20</v>
      </c>
      <c r="W147" s="231">
        <f t="shared" si="85"/>
        <v>1</v>
      </c>
      <c r="X147" s="230">
        <v>19</v>
      </c>
      <c r="Y147" s="231">
        <f t="shared" si="86"/>
        <v>1</v>
      </c>
      <c r="Z147" s="230">
        <v>12</v>
      </c>
      <c r="AA147" s="231">
        <f t="shared" si="87"/>
        <v>1</v>
      </c>
      <c r="AB147" s="230">
        <v>13</v>
      </c>
      <c r="AC147" s="231">
        <f t="shared" si="88"/>
        <v>1</v>
      </c>
      <c r="AD147" s="232">
        <v>0</v>
      </c>
      <c r="AE147" s="231">
        <f t="shared" si="89"/>
        <v>0</v>
      </c>
      <c r="AF147" s="232">
        <v>0</v>
      </c>
      <c r="AG147" s="231">
        <f t="shared" si="90"/>
        <v>0</v>
      </c>
      <c r="AH147" s="232">
        <v>0</v>
      </c>
      <c r="AI147" s="231">
        <f t="shared" si="91"/>
        <v>0</v>
      </c>
      <c r="AJ147" s="232"/>
      <c r="AK147" s="231">
        <f t="shared" si="92"/>
        <v>0</v>
      </c>
      <c r="AL147" s="232"/>
      <c r="AM147" s="231">
        <f t="shared" si="93"/>
        <v>0</v>
      </c>
      <c r="AN147" s="232"/>
      <c r="AO147" s="231">
        <f t="shared" si="94"/>
        <v>0</v>
      </c>
      <c r="AP147" s="226">
        <f t="shared" si="95"/>
        <v>124</v>
      </c>
      <c r="AQ147" s="226">
        <f t="shared" si="96"/>
        <v>8</v>
      </c>
      <c r="AR147" s="226">
        <v>1</v>
      </c>
      <c r="AS147" s="226"/>
      <c r="AT147" s="226">
        <v>8</v>
      </c>
      <c r="AU147" s="226">
        <f t="shared" si="97"/>
        <v>9</v>
      </c>
      <c r="AV147" s="233">
        <f t="shared" si="98"/>
        <v>1</v>
      </c>
      <c r="AW147" s="233">
        <f t="shared" si="99"/>
        <v>1</v>
      </c>
      <c r="AX147" s="234">
        <f t="shared" si="114"/>
        <v>10</v>
      </c>
      <c r="AY147" s="226">
        <f t="shared" si="100"/>
        <v>12</v>
      </c>
      <c r="AZ147" s="226">
        <f t="shared" si="101"/>
        <v>0</v>
      </c>
      <c r="BA147" s="226">
        <f t="shared" si="102"/>
        <v>-1</v>
      </c>
      <c r="BB147" s="226">
        <f t="shared" si="103"/>
        <v>-2</v>
      </c>
      <c r="BC147" s="226">
        <f t="shared" si="104"/>
        <v>-3</v>
      </c>
      <c r="BD147" s="235">
        <f t="shared" si="105"/>
        <v>-25</v>
      </c>
      <c r="BE147" s="235">
        <f t="shared" si="106"/>
        <v>-20</v>
      </c>
      <c r="BF147" s="236"/>
      <c r="BG147" s="236"/>
      <c r="BH147" s="236"/>
      <c r="BI147" s="237">
        <f t="shared" si="107"/>
        <v>0</v>
      </c>
      <c r="BJ147" s="226">
        <f t="shared" si="108"/>
        <v>9</v>
      </c>
      <c r="BK147" s="226"/>
      <c r="BL147" s="226">
        <f t="shared" si="109"/>
        <v>9</v>
      </c>
      <c r="BM147" s="226">
        <f t="shared" si="110"/>
        <v>-3</v>
      </c>
      <c r="BN147" s="226">
        <f t="shared" si="111"/>
        <v>-25</v>
      </c>
      <c r="BO147" s="235"/>
      <c r="BP147" s="238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9">
        <v>1</v>
      </c>
      <c r="CV147" s="226">
        <f>BC147+CU147</f>
        <v>-2</v>
      </c>
      <c r="CW147" s="239">
        <f t="shared" si="112"/>
        <v>-16.666666666666664</v>
      </c>
      <c r="CX147" s="229"/>
      <c r="CY147" s="229"/>
      <c r="CZ147" s="229"/>
      <c r="DA147" s="229"/>
      <c r="DB147" s="229"/>
      <c r="DC147" s="229"/>
      <c r="DD147" s="229"/>
      <c r="DE147" s="229"/>
      <c r="DF147" s="229"/>
      <c r="DG147" s="229"/>
      <c r="DH147" s="229"/>
      <c r="DI147" s="229"/>
      <c r="DJ147" s="240"/>
      <c r="DK147" s="240">
        <v>1</v>
      </c>
      <c r="DL147" s="240"/>
      <c r="DM147" s="240">
        <v>8</v>
      </c>
      <c r="DN147" s="240">
        <v>9</v>
      </c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</row>
    <row r="148" spans="1:161" s="3" customFormat="1">
      <c r="A148" s="210">
        <v>134</v>
      </c>
      <c r="B148" s="211">
        <v>80030192</v>
      </c>
      <c r="C148" s="212" t="s">
        <v>310</v>
      </c>
      <c r="D148" s="213" t="s">
        <v>308</v>
      </c>
      <c r="E148" s="213" t="s">
        <v>284</v>
      </c>
      <c r="F148" s="213" t="s">
        <v>106</v>
      </c>
      <c r="G148" s="213" t="s">
        <v>107</v>
      </c>
      <c r="H148" s="213" t="s">
        <v>108</v>
      </c>
      <c r="I148" s="210">
        <v>52</v>
      </c>
      <c r="J148" s="210" t="s">
        <v>116</v>
      </c>
      <c r="K148" s="210" t="s">
        <v>281</v>
      </c>
      <c r="L148" s="214">
        <v>8</v>
      </c>
      <c r="M148" s="215">
        <f t="shared" si="80"/>
        <v>1</v>
      </c>
      <c r="N148" s="214">
        <v>13</v>
      </c>
      <c r="O148" s="215">
        <f t="shared" si="81"/>
        <v>1</v>
      </c>
      <c r="P148" s="214">
        <v>23</v>
      </c>
      <c r="Q148" s="215">
        <f t="shared" si="82"/>
        <v>1</v>
      </c>
      <c r="R148" s="214">
        <v>17</v>
      </c>
      <c r="S148" s="215">
        <f t="shared" si="83"/>
        <v>1</v>
      </c>
      <c r="T148" s="214">
        <v>26</v>
      </c>
      <c r="U148" s="215">
        <f t="shared" si="84"/>
        <v>1</v>
      </c>
      <c r="V148" s="214">
        <v>33</v>
      </c>
      <c r="W148" s="215">
        <f t="shared" si="85"/>
        <v>1</v>
      </c>
      <c r="X148" s="214">
        <v>21</v>
      </c>
      <c r="Y148" s="215">
        <f t="shared" si="86"/>
        <v>1</v>
      </c>
      <c r="Z148" s="214">
        <v>26</v>
      </c>
      <c r="AA148" s="215">
        <f t="shared" si="87"/>
        <v>1</v>
      </c>
      <c r="AB148" s="214">
        <v>40</v>
      </c>
      <c r="AC148" s="215">
        <f t="shared" si="88"/>
        <v>2</v>
      </c>
      <c r="AD148" s="216">
        <v>0</v>
      </c>
      <c r="AE148" s="215">
        <f t="shared" si="89"/>
        <v>0</v>
      </c>
      <c r="AF148" s="216">
        <v>0</v>
      </c>
      <c r="AG148" s="215">
        <f t="shared" si="90"/>
        <v>0</v>
      </c>
      <c r="AH148" s="216">
        <v>0</v>
      </c>
      <c r="AI148" s="215">
        <f t="shared" si="91"/>
        <v>0</v>
      </c>
      <c r="AJ148" s="216"/>
      <c r="AK148" s="215">
        <f t="shared" si="92"/>
        <v>0</v>
      </c>
      <c r="AL148" s="216"/>
      <c r="AM148" s="215">
        <f t="shared" si="93"/>
        <v>0</v>
      </c>
      <c r="AN148" s="216"/>
      <c r="AO148" s="215">
        <f t="shared" si="94"/>
        <v>0</v>
      </c>
      <c r="AP148" s="210">
        <f t="shared" si="95"/>
        <v>207</v>
      </c>
      <c r="AQ148" s="210">
        <f t="shared" si="96"/>
        <v>10</v>
      </c>
      <c r="AR148" s="210">
        <v>1</v>
      </c>
      <c r="AS148" s="210"/>
      <c r="AT148" s="210">
        <v>10</v>
      </c>
      <c r="AU148" s="210">
        <f t="shared" si="97"/>
        <v>11</v>
      </c>
      <c r="AV148" s="217">
        <f t="shared" si="98"/>
        <v>1</v>
      </c>
      <c r="AW148" s="217">
        <f t="shared" si="99"/>
        <v>1</v>
      </c>
      <c r="AX148" s="218">
        <f t="shared" si="114"/>
        <v>12</v>
      </c>
      <c r="AY148" s="210">
        <f t="shared" si="100"/>
        <v>14</v>
      </c>
      <c r="AZ148" s="210">
        <f t="shared" si="101"/>
        <v>0</v>
      </c>
      <c r="BA148" s="210">
        <f t="shared" si="102"/>
        <v>-1</v>
      </c>
      <c r="BB148" s="210">
        <f t="shared" si="103"/>
        <v>-2</v>
      </c>
      <c r="BC148" s="210">
        <f t="shared" si="104"/>
        <v>-3</v>
      </c>
      <c r="BD148" s="219">
        <f t="shared" si="105"/>
        <v>-21.428571428571427</v>
      </c>
      <c r="BE148" s="219">
        <f t="shared" si="106"/>
        <v>-16.666666666666664</v>
      </c>
      <c r="BF148" s="220"/>
      <c r="BG148" s="220"/>
      <c r="BH148" s="220"/>
      <c r="BI148" s="221">
        <f t="shared" si="107"/>
        <v>0</v>
      </c>
      <c r="BJ148" s="210">
        <f t="shared" si="108"/>
        <v>11</v>
      </c>
      <c r="BK148" s="210"/>
      <c r="BL148" s="210">
        <f t="shared" si="109"/>
        <v>11</v>
      </c>
      <c r="BM148" s="210">
        <f t="shared" si="110"/>
        <v>-3</v>
      </c>
      <c r="BN148" s="210">
        <f t="shared" si="111"/>
        <v>-21.428571428571427</v>
      </c>
      <c r="BO148" s="219"/>
      <c r="BP148" s="222"/>
      <c r="BQ148" s="210"/>
      <c r="BR148" s="210"/>
      <c r="BS148" s="210"/>
      <c r="BT148" s="210"/>
      <c r="BU148" s="210"/>
      <c r="BV148" s="210"/>
      <c r="BW148" s="210"/>
      <c r="BX148" s="210"/>
      <c r="BY148" s="210"/>
      <c r="BZ148" s="210"/>
      <c r="CA148" s="210"/>
      <c r="CB148" s="210"/>
      <c r="CC148" s="210"/>
      <c r="CD148" s="210"/>
      <c r="CE148" s="210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  <c r="CR148" s="210"/>
      <c r="CS148" s="210"/>
      <c r="CT148" s="210"/>
      <c r="CU148" s="213"/>
      <c r="CV148" s="210">
        <f t="shared" ref="CV148:CV177" si="115">BC148+BQ148</f>
        <v>-3</v>
      </c>
      <c r="CW148" s="223">
        <f t="shared" si="112"/>
        <v>-21.428571428571427</v>
      </c>
      <c r="CX148" s="213"/>
      <c r="CY148" s="213"/>
      <c r="CZ148" s="213"/>
      <c r="DA148" s="213"/>
      <c r="DB148" s="213"/>
      <c r="DC148" s="213"/>
      <c r="DD148" s="213"/>
      <c r="DE148" s="213"/>
      <c r="DF148" s="213"/>
      <c r="DG148" s="213"/>
      <c r="DH148" s="213"/>
      <c r="DI148" s="213"/>
      <c r="DJ148" s="224"/>
      <c r="DK148" s="224">
        <v>1</v>
      </c>
      <c r="DL148" s="224"/>
      <c r="DM148" s="224">
        <v>10</v>
      </c>
      <c r="DN148" s="224">
        <v>11</v>
      </c>
      <c r="DO148" s="224"/>
      <c r="DP148" s="224"/>
      <c r="DQ148" s="224"/>
      <c r="DR148" s="224"/>
      <c r="DS148" s="224"/>
      <c r="DT148" s="224"/>
      <c r="DU148" s="224"/>
      <c r="DV148" s="224"/>
      <c r="DW148" s="224"/>
      <c r="DX148" s="224"/>
      <c r="DY148" s="224"/>
      <c r="DZ148" s="224"/>
      <c r="EA148" s="224"/>
      <c r="EB148" s="224"/>
      <c r="EC148" s="224"/>
      <c r="ED148" s="224"/>
      <c r="EE148" s="224"/>
      <c r="EF148" s="224"/>
      <c r="EG148" s="224"/>
      <c r="EH148" s="224"/>
      <c r="EI148" s="224"/>
      <c r="EJ148" s="224"/>
      <c r="EK148" s="224"/>
      <c r="EL148" s="224"/>
      <c r="EM148" s="224"/>
      <c r="EN148" s="224"/>
      <c r="EO148" s="224"/>
      <c r="EP148" s="224"/>
      <c r="EQ148" s="224"/>
      <c r="ER148" s="224"/>
      <c r="ES148" s="224"/>
      <c r="ET148" s="224"/>
      <c r="EU148" s="224"/>
      <c r="EV148" s="224"/>
      <c r="EW148" s="224"/>
      <c r="EX148" s="224"/>
      <c r="EY148" s="224"/>
      <c r="EZ148" s="224"/>
      <c r="FA148" s="224"/>
      <c r="FB148" s="224"/>
      <c r="FC148" s="224"/>
      <c r="FD148" s="224"/>
      <c r="FE148" s="224"/>
    </row>
    <row r="149" spans="1:161" s="3" customFormat="1">
      <c r="A149" s="56">
        <v>150</v>
      </c>
      <c r="B149" s="58">
        <v>80030216</v>
      </c>
      <c r="C149" s="59" t="s">
        <v>335</v>
      </c>
      <c r="D149" s="75" t="s">
        <v>333</v>
      </c>
      <c r="E149" s="60" t="s">
        <v>324</v>
      </c>
      <c r="F149" s="60" t="s">
        <v>106</v>
      </c>
      <c r="G149" s="60" t="s">
        <v>107</v>
      </c>
      <c r="H149" s="60" t="s">
        <v>108</v>
      </c>
      <c r="I149" s="56">
        <v>45</v>
      </c>
      <c r="J149" s="56" t="s">
        <v>116</v>
      </c>
      <c r="K149" s="56" t="s">
        <v>110</v>
      </c>
      <c r="L149" s="61">
        <v>0</v>
      </c>
      <c r="M149" s="62">
        <f t="shared" si="80"/>
        <v>0</v>
      </c>
      <c r="N149" s="61">
        <v>5</v>
      </c>
      <c r="O149" s="62">
        <f t="shared" si="81"/>
        <v>1</v>
      </c>
      <c r="P149" s="61">
        <v>6</v>
      </c>
      <c r="Q149" s="62">
        <f t="shared" si="82"/>
        <v>1</v>
      </c>
      <c r="R149" s="61">
        <v>8</v>
      </c>
      <c r="S149" s="63">
        <f t="shared" si="83"/>
        <v>1</v>
      </c>
      <c r="T149" s="61">
        <v>9</v>
      </c>
      <c r="U149" s="63">
        <f t="shared" si="84"/>
        <v>1</v>
      </c>
      <c r="V149" s="61">
        <v>8</v>
      </c>
      <c r="W149" s="63">
        <f t="shared" si="85"/>
        <v>1</v>
      </c>
      <c r="X149" s="61">
        <v>9</v>
      </c>
      <c r="Y149" s="63">
        <f t="shared" si="86"/>
        <v>1</v>
      </c>
      <c r="Z149" s="61">
        <v>12</v>
      </c>
      <c r="AA149" s="63">
        <f t="shared" si="87"/>
        <v>1</v>
      </c>
      <c r="AB149" s="61">
        <v>13</v>
      </c>
      <c r="AC149" s="63">
        <f t="shared" si="88"/>
        <v>1</v>
      </c>
      <c r="AD149" s="64">
        <v>0</v>
      </c>
      <c r="AE149" s="65">
        <f t="shared" si="89"/>
        <v>0</v>
      </c>
      <c r="AF149" s="64">
        <v>0</v>
      </c>
      <c r="AG149" s="65">
        <f t="shared" si="90"/>
        <v>0</v>
      </c>
      <c r="AH149" s="64">
        <v>0</v>
      </c>
      <c r="AI149" s="65">
        <f t="shared" si="91"/>
        <v>0</v>
      </c>
      <c r="AJ149" s="64"/>
      <c r="AK149" s="65">
        <f t="shared" si="92"/>
        <v>0</v>
      </c>
      <c r="AL149" s="64"/>
      <c r="AM149" s="65">
        <f t="shared" si="93"/>
        <v>0</v>
      </c>
      <c r="AN149" s="64"/>
      <c r="AO149" s="65">
        <f t="shared" si="94"/>
        <v>0</v>
      </c>
      <c r="AP149" s="66">
        <f t="shared" si="95"/>
        <v>70</v>
      </c>
      <c r="AQ149" s="66">
        <f t="shared" si="96"/>
        <v>8</v>
      </c>
      <c r="AR149" s="56">
        <v>1</v>
      </c>
      <c r="AS149" s="56"/>
      <c r="AT149" s="56">
        <v>5</v>
      </c>
      <c r="AU149" s="67">
        <f t="shared" si="97"/>
        <v>6</v>
      </c>
      <c r="AV149" s="68">
        <f t="shared" si="98"/>
        <v>1</v>
      </c>
      <c r="AW149" s="68">
        <f t="shared" si="99"/>
        <v>0</v>
      </c>
      <c r="AX149" s="14">
        <f t="shared" si="114"/>
        <v>6</v>
      </c>
      <c r="AY149" s="67">
        <f t="shared" si="100"/>
        <v>7</v>
      </c>
      <c r="AZ149" s="69">
        <f t="shared" si="101"/>
        <v>0</v>
      </c>
      <c r="BA149" s="69">
        <f t="shared" si="102"/>
        <v>0</v>
      </c>
      <c r="BB149" s="69">
        <f t="shared" si="103"/>
        <v>-1</v>
      </c>
      <c r="BC149" s="67">
        <f t="shared" si="104"/>
        <v>-1</v>
      </c>
      <c r="BD149" s="70">
        <f t="shared" si="105"/>
        <v>-14.285714285714285</v>
      </c>
      <c r="BE149" s="70">
        <f t="shared" si="106"/>
        <v>-16.666666666666664</v>
      </c>
      <c r="BF149" s="71"/>
      <c r="BG149" s="71"/>
      <c r="BH149" s="71"/>
      <c r="BI149" s="54">
        <f t="shared" si="107"/>
        <v>0</v>
      </c>
      <c r="BJ149" s="18">
        <f t="shared" si="108"/>
        <v>6</v>
      </c>
      <c r="BK149" s="18"/>
      <c r="BL149" s="18">
        <f t="shared" si="109"/>
        <v>6</v>
      </c>
      <c r="BM149" s="18">
        <f t="shared" si="110"/>
        <v>-1</v>
      </c>
      <c r="BN149" s="18">
        <f t="shared" si="111"/>
        <v>-14.285714285714285</v>
      </c>
      <c r="BO149" s="73"/>
      <c r="BP149" s="55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115"/>
        <v>-1</v>
      </c>
      <c r="CW149" s="173">
        <f t="shared" si="112"/>
        <v>-14.285714285714285</v>
      </c>
      <c r="CX149" s="60"/>
      <c r="CY149" s="60"/>
      <c r="CZ149" s="60"/>
      <c r="DA149" s="60"/>
      <c r="DB149" s="60"/>
      <c r="DC149" s="75"/>
      <c r="DD149" s="60"/>
      <c r="DE149" s="75"/>
      <c r="DF149" s="60"/>
      <c r="DG149" s="60"/>
      <c r="DH149" s="60"/>
      <c r="DI149" s="60"/>
      <c r="DK149" s="3">
        <v>1</v>
      </c>
      <c r="DM149" s="3">
        <v>5</v>
      </c>
      <c r="DN149" s="3">
        <v>6</v>
      </c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</row>
    <row r="150" spans="1:161" s="3" customFormat="1">
      <c r="A150" s="56">
        <v>151</v>
      </c>
      <c r="B150" s="58">
        <v>80030241</v>
      </c>
      <c r="C150" s="59" t="s">
        <v>363</v>
      </c>
      <c r="D150" s="75" t="s">
        <v>324</v>
      </c>
      <c r="E150" s="60" t="s">
        <v>324</v>
      </c>
      <c r="F150" s="60" t="s">
        <v>106</v>
      </c>
      <c r="G150" s="60" t="s">
        <v>107</v>
      </c>
      <c r="H150" s="60" t="s">
        <v>108</v>
      </c>
      <c r="I150" s="56">
        <v>25</v>
      </c>
      <c r="J150" s="56" t="s">
        <v>116</v>
      </c>
      <c r="K150" s="56" t="s">
        <v>110</v>
      </c>
      <c r="L150" s="61">
        <v>0</v>
      </c>
      <c r="M150" s="62">
        <f t="shared" si="80"/>
        <v>0</v>
      </c>
      <c r="N150" s="61">
        <v>1</v>
      </c>
      <c r="O150" s="62">
        <f t="shared" si="81"/>
        <v>1</v>
      </c>
      <c r="P150" s="61">
        <v>4</v>
      </c>
      <c r="Q150" s="62">
        <f t="shared" si="82"/>
        <v>1</v>
      </c>
      <c r="R150" s="61">
        <v>11</v>
      </c>
      <c r="S150" s="63">
        <f t="shared" si="83"/>
        <v>1</v>
      </c>
      <c r="T150" s="61">
        <v>6</v>
      </c>
      <c r="U150" s="63">
        <f t="shared" si="84"/>
        <v>1</v>
      </c>
      <c r="V150" s="61">
        <v>11</v>
      </c>
      <c r="W150" s="63">
        <f t="shared" si="85"/>
        <v>1</v>
      </c>
      <c r="X150" s="61">
        <v>4</v>
      </c>
      <c r="Y150" s="63">
        <f t="shared" si="86"/>
        <v>1</v>
      </c>
      <c r="Z150" s="61">
        <v>7</v>
      </c>
      <c r="AA150" s="63">
        <f t="shared" si="87"/>
        <v>1</v>
      </c>
      <c r="AB150" s="61">
        <v>9</v>
      </c>
      <c r="AC150" s="63">
        <f t="shared" si="88"/>
        <v>1</v>
      </c>
      <c r="AD150" s="64">
        <v>0</v>
      </c>
      <c r="AE150" s="65">
        <f t="shared" si="89"/>
        <v>0</v>
      </c>
      <c r="AF150" s="64">
        <v>0</v>
      </c>
      <c r="AG150" s="65">
        <f t="shared" si="90"/>
        <v>0</v>
      </c>
      <c r="AH150" s="64">
        <v>0</v>
      </c>
      <c r="AI150" s="65">
        <f t="shared" si="91"/>
        <v>0</v>
      </c>
      <c r="AJ150" s="64"/>
      <c r="AK150" s="65">
        <f t="shared" si="92"/>
        <v>0</v>
      </c>
      <c r="AL150" s="64"/>
      <c r="AM150" s="65">
        <f t="shared" si="93"/>
        <v>0</v>
      </c>
      <c r="AN150" s="64"/>
      <c r="AO150" s="65">
        <f t="shared" si="94"/>
        <v>0</v>
      </c>
      <c r="AP150" s="66">
        <f t="shared" si="95"/>
        <v>53</v>
      </c>
      <c r="AQ150" s="66">
        <f t="shared" si="96"/>
        <v>8</v>
      </c>
      <c r="AR150" s="56">
        <v>1</v>
      </c>
      <c r="AS150" s="56"/>
      <c r="AT150" s="56">
        <v>5</v>
      </c>
      <c r="AU150" s="67">
        <f t="shared" si="97"/>
        <v>6</v>
      </c>
      <c r="AV150" s="68">
        <f t="shared" si="98"/>
        <v>1</v>
      </c>
      <c r="AW150" s="68">
        <f t="shared" si="99"/>
        <v>0</v>
      </c>
      <c r="AX150" s="14">
        <f t="shared" si="114"/>
        <v>6</v>
      </c>
      <c r="AY150" s="67">
        <f t="shared" si="100"/>
        <v>7</v>
      </c>
      <c r="AZ150" s="69">
        <f t="shared" si="101"/>
        <v>0</v>
      </c>
      <c r="BA150" s="69">
        <f t="shared" si="102"/>
        <v>0</v>
      </c>
      <c r="BB150" s="69">
        <f t="shared" si="103"/>
        <v>-1</v>
      </c>
      <c r="BC150" s="67">
        <f t="shared" si="104"/>
        <v>-1</v>
      </c>
      <c r="BD150" s="70">
        <f t="shared" si="105"/>
        <v>-14.285714285714285</v>
      </c>
      <c r="BE150" s="70">
        <f t="shared" si="106"/>
        <v>-16.666666666666664</v>
      </c>
      <c r="BF150" s="71"/>
      <c r="BG150" s="71"/>
      <c r="BH150" s="71"/>
      <c r="BI150" s="54">
        <f t="shared" si="107"/>
        <v>0</v>
      </c>
      <c r="BJ150" s="18">
        <f t="shared" si="108"/>
        <v>6</v>
      </c>
      <c r="BK150" s="18"/>
      <c r="BL150" s="18">
        <f t="shared" si="109"/>
        <v>6</v>
      </c>
      <c r="BM150" s="18">
        <f t="shared" si="110"/>
        <v>-1</v>
      </c>
      <c r="BN150" s="18">
        <f t="shared" si="111"/>
        <v>-14.285714285714285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/>
      <c r="CV150" s="56">
        <f t="shared" si="115"/>
        <v>-1</v>
      </c>
      <c r="CW150" s="173">
        <f t="shared" si="112"/>
        <v>-14.285714285714285</v>
      </c>
      <c r="CX150" s="60"/>
      <c r="CY150" s="60"/>
      <c r="CZ150" s="60"/>
      <c r="DA150" s="60"/>
      <c r="DB150" s="60"/>
      <c r="DC150" s="75"/>
      <c r="DD150" s="60"/>
      <c r="DE150" s="75"/>
      <c r="DF150" s="60"/>
      <c r="DG150" s="60"/>
      <c r="DH150" s="60"/>
      <c r="DI150" s="60"/>
      <c r="DK150" s="3">
        <v>1</v>
      </c>
      <c r="DM150" s="3">
        <v>5</v>
      </c>
      <c r="DN150" s="3">
        <v>6</v>
      </c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</row>
    <row r="151" spans="1:161" s="3" customFormat="1">
      <c r="A151" s="187">
        <v>136</v>
      </c>
      <c r="B151" s="188">
        <v>80030223</v>
      </c>
      <c r="C151" s="189" t="s">
        <v>342</v>
      </c>
      <c r="D151" s="190" t="s">
        <v>337</v>
      </c>
      <c r="E151" s="190" t="s">
        <v>324</v>
      </c>
      <c r="F151" s="190" t="s">
        <v>106</v>
      </c>
      <c r="G151" s="190" t="s">
        <v>107</v>
      </c>
      <c r="H151" s="190" t="s">
        <v>108</v>
      </c>
      <c r="I151" s="187">
        <v>19.8</v>
      </c>
      <c r="J151" s="187" t="s">
        <v>116</v>
      </c>
      <c r="K151" s="187" t="s">
        <v>113</v>
      </c>
      <c r="L151" s="191">
        <v>28</v>
      </c>
      <c r="M151" s="192">
        <f t="shared" si="80"/>
        <v>1</v>
      </c>
      <c r="N151" s="191">
        <v>16</v>
      </c>
      <c r="O151" s="192">
        <f t="shared" si="81"/>
        <v>1</v>
      </c>
      <c r="P151" s="191">
        <v>22</v>
      </c>
      <c r="Q151" s="192">
        <f t="shared" si="82"/>
        <v>1</v>
      </c>
      <c r="R151" s="191">
        <v>48</v>
      </c>
      <c r="S151" s="192">
        <f t="shared" si="83"/>
        <v>2</v>
      </c>
      <c r="T151" s="191">
        <v>30</v>
      </c>
      <c r="U151" s="192">
        <f t="shared" si="84"/>
        <v>1</v>
      </c>
      <c r="V151" s="191">
        <v>47</v>
      </c>
      <c r="W151" s="192">
        <f t="shared" si="85"/>
        <v>2</v>
      </c>
      <c r="X151" s="191">
        <v>45</v>
      </c>
      <c r="Y151" s="192">
        <f t="shared" si="86"/>
        <v>2</v>
      </c>
      <c r="Z151" s="191">
        <v>39</v>
      </c>
      <c r="AA151" s="192">
        <f t="shared" si="87"/>
        <v>1</v>
      </c>
      <c r="AB151" s="191">
        <v>37</v>
      </c>
      <c r="AC151" s="192">
        <f t="shared" si="88"/>
        <v>1</v>
      </c>
      <c r="AD151" s="193">
        <v>0</v>
      </c>
      <c r="AE151" s="192">
        <f t="shared" si="89"/>
        <v>0</v>
      </c>
      <c r="AF151" s="193">
        <v>0</v>
      </c>
      <c r="AG151" s="192">
        <f t="shared" si="90"/>
        <v>0</v>
      </c>
      <c r="AH151" s="193">
        <v>0</v>
      </c>
      <c r="AI151" s="192">
        <f t="shared" si="91"/>
        <v>0</v>
      </c>
      <c r="AJ151" s="193"/>
      <c r="AK151" s="192">
        <f t="shared" si="92"/>
        <v>0</v>
      </c>
      <c r="AL151" s="193"/>
      <c r="AM151" s="192">
        <f t="shared" si="93"/>
        <v>0</v>
      </c>
      <c r="AN151" s="193"/>
      <c r="AO151" s="192">
        <f t="shared" si="94"/>
        <v>0</v>
      </c>
      <c r="AP151" s="187">
        <f t="shared" si="95"/>
        <v>312</v>
      </c>
      <c r="AQ151" s="187">
        <f t="shared" si="96"/>
        <v>12</v>
      </c>
      <c r="AR151" s="187">
        <v>1</v>
      </c>
      <c r="AS151" s="187"/>
      <c r="AT151" s="187">
        <v>12</v>
      </c>
      <c r="AU151" s="187">
        <f t="shared" si="97"/>
        <v>13</v>
      </c>
      <c r="AV151" s="194">
        <f t="shared" si="98"/>
        <v>1</v>
      </c>
      <c r="AW151" s="194">
        <f t="shared" si="99"/>
        <v>1</v>
      </c>
      <c r="AX151" s="195">
        <f t="shared" si="114"/>
        <v>14</v>
      </c>
      <c r="AY151" s="187">
        <f t="shared" si="100"/>
        <v>16</v>
      </c>
      <c r="AZ151" s="187">
        <f t="shared" si="101"/>
        <v>0</v>
      </c>
      <c r="BA151" s="187">
        <f t="shared" si="102"/>
        <v>-1</v>
      </c>
      <c r="BB151" s="187">
        <f t="shared" si="103"/>
        <v>-2</v>
      </c>
      <c r="BC151" s="187">
        <f t="shared" si="104"/>
        <v>-3</v>
      </c>
      <c r="BD151" s="196">
        <f t="shared" si="105"/>
        <v>-18.75</v>
      </c>
      <c r="BE151" s="196">
        <f t="shared" si="106"/>
        <v>-14.285714285714285</v>
      </c>
      <c r="BF151" s="197"/>
      <c r="BG151" s="197"/>
      <c r="BH151" s="197"/>
      <c r="BI151" s="198">
        <f t="shared" si="107"/>
        <v>0</v>
      </c>
      <c r="BJ151" s="187">
        <f t="shared" si="108"/>
        <v>13</v>
      </c>
      <c r="BK151" s="187"/>
      <c r="BL151" s="187">
        <f t="shared" si="109"/>
        <v>13</v>
      </c>
      <c r="BM151" s="187">
        <f t="shared" si="110"/>
        <v>-3</v>
      </c>
      <c r="BN151" s="187">
        <f t="shared" si="111"/>
        <v>-18.75</v>
      </c>
      <c r="BO151" s="196"/>
      <c r="BP151" s="199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90"/>
      <c r="CV151" s="187">
        <f t="shared" si="115"/>
        <v>-3</v>
      </c>
      <c r="CW151" s="200">
        <f t="shared" si="112"/>
        <v>-18.75</v>
      </c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201"/>
      <c r="DK151" s="201">
        <v>1</v>
      </c>
      <c r="DL151" s="201"/>
      <c r="DM151" s="201">
        <v>12</v>
      </c>
      <c r="DN151" s="201">
        <v>13</v>
      </c>
      <c r="DO151" s="201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  <c r="FD151" s="201"/>
      <c r="FE151" s="201"/>
    </row>
    <row r="152" spans="1:161" s="3" customFormat="1">
      <c r="A152" s="226">
        <v>135</v>
      </c>
      <c r="B152" s="227">
        <v>80030068</v>
      </c>
      <c r="C152" s="228" t="s">
        <v>183</v>
      </c>
      <c r="D152" s="229" t="s">
        <v>153</v>
      </c>
      <c r="E152" s="229" t="s">
        <v>153</v>
      </c>
      <c r="F152" s="229" t="s">
        <v>106</v>
      </c>
      <c r="G152" s="229" t="s">
        <v>107</v>
      </c>
      <c r="H152" s="229" t="s">
        <v>112</v>
      </c>
      <c r="I152" s="226">
        <v>30</v>
      </c>
      <c r="J152" s="226" t="s">
        <v>116</v>
      </c>
      <c r="K152" s="226" t="s">
        <v>110</v>
      </c>
      <c r="L152" s="230">
        <v>0</v>
      </c>
      <c r="M152" s="231">
        <f t="shared" si="80"/>
        <v>0</v>
      </c>
      <c r="N152" s="230">
        <v>3</v>
      </c>
      <c r="O152" s="231">
        <f t="shared" si="81"/>
        <v>1</v>
      </c>
      <c r="P152" s="230">
        <v>13</v>
      </c>
      <c r="Q152" s="231">
        <f t="shared" si="82"/>
        <v>1</v>
      </c>
      <c r="R152" s="230">
        <v>15</v>
      </c>
      <c r="S152" s="231">
        <f t="shared" si="83"/>
        <v>1</v>
      </c>
      <c r="T152" s="230">
        <v>9</v>
      </c>
      <c r="U152" s="231">
        <f t="shared" si="84"/>
        <v>1</v>
      </c>
      <c r="V152" s="230">
        <v>17</v>
      </c>
      <c r="W152" s="231">
        <f t="shared" si="85"/>
        <v>1</v>
      </c>
      <c r="X152" s="230">
        <v>13</v>
      </c>
      <c r="Y152" s="231">
        <f t="shared" si="86"/>
        <v>1</v>
      </c>
      <c r="Z152" s="230">
        <v>11</v>
      </c>
      <c r="AA152" s="231">
        <f t="shared" si="87"/>
        <v>1</v>
      </c>
      <c r="AB152" s="230">
        <v>16</v>
      </c>
      <c r="AC152" s="231">
        <f t="shared" si="88"/>
        <v>1</v>
      </c>
      <c r="AD152" s="232">
        <v>8</v>
      </c>
      <c r="AE152" s="231">
        <f t="shared" si="89"/>
        <v>1</v>
      </c>
      <c r="AF152" s="232">
        <v>17</v>
      </c>
      <c r="AG152" s="231">
        <f t="shared" si="90"/>
        <v>1</v>
      </c>
      <c r="AH152" s="232">
        <v>11</v>
      </c>
      <c r="AI152" s="231">
        <f t="shared" si="91"/>
        <v>1</v>
      </c>
      <c r="AJ152" s="232"/>
      <c r="AK152" s="231">
        <f t="shared" si="92"/>
        <v>0</v>
      </c>
      <c r="AL152" s="232"/>
      <c r="AM152" s="231">
        <f t="shared" si="93"/>
        <v>0</v>
      </c>
      <c r="AN152" s="232"/>
      <c r="AO152" s="231">
        <f t="shared" si="94"/>
        <v>0</v>
      </c>
      <c r="AP152" s="226">
        <f t="shared" si="95"/>
        <v>133</v>
      </c>
      <c r="AQ152" s="226">
        <f t="shared" si="96"/>
        <v>11</v>
      </c>
      <c r="AR152" s="226">
        <v>1</v>
      </c>
      <c r="AS152" s="226"/>
      <c r="AT152" s="226">
        <v>12</v>
      </c>
      <c r="AU152" s="226">
        <f t="shared" si="97"/>
        <v>13</v>
      </c>
      <c r="AV152" s="233">
        <f t="shared" si="98"/>
        <v>1</v>
      </c>
      <c r="AW152" s="233">
        <f t="shared" si="99"/>
        <v>1</v>
      </c>
      <c r="AX152" s="234">
        <f t="shared" si="114"/>
        <v>14</v>
      </c>
      <c r="AY152" s="226">
        <f t="shared" si="100"/>
        <v>16</v>
      </c>
      <c r="AZ152" s="226">
        <f t="shared" si="101"/>
        <v>0</v>
      </c>
      <c r="BA152" s="226">
        <f t="shared" si="102"/>
        <v>-1</v>
      </c>
      <c r="BB152" s="226">
        <f t="shared" si="103"/>
        <v>-2</v>
      </c>
      <c r="BC152" s="226">
        <f t="shared" si="104"/>
        <v>-3</v>
      </c>
      <c r="BD152" s="235">
        <f t="shared" si="105"/>
        <v>-18.75</v>
      </c>
      <c r="BE152" s="235">
        <f t="shared" si="106"/>
        <v>-14.285714285714285</v>
      </c>
      <c r="BF152" s="236"/>
      <c r="BG152" s="236"/>
      <c r="BH152" s="236"/>
      <c r="BI152" s="237">
        <f t="shared" si="107"/>
        <v>0</v>
      </c>
      <c r="BJ152" s="226">
        <f t="shared" si="108"/>
        <v>13</v>
      </c>
      <c r="BK152" s="226"/>
      <c r="BL152" s="226">
        <f t="shared" si="109"/>
        <v>13</v>
      </c>
      <c r="BM152" s="226">
        <f t="shared" si="110"/>
        <v>-3</v>
      </c>
      <c r="BN152" s="226">
        <f t="shared" si="111"/>
        <v>-18.75</v>
      </c>
      <c r="BO152" s="235"/>
      <c r="BP152" s="238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9"/>
      <c r="CV152" s="226">
        <f t="shared" si="115"/>
        <v>-3</v>
      </c>
      <c r="CW152" s="239">
        <f t="shared" si="112"/>
        <v>-18.75</v>
      </c>
      <c r="CX152" s="229"/>
      <c r="CY152" s="229"/>
      <c r="CZ152" s="229"/>
      <c r="DA152" s="229"/>
      <c r="DB152" s="229"/>
      <c r="DC152" s="229"/>
      <c r="DD152" s="229"/>
      <c r="DE152" s="229"/>
      <c r="DF152" s="229"/>
      <c r="DG152" s="229"/>
      <c r="DH152" s="229"/>
      <c r="DI152" s="229"/>
      <c r="DJ152" s="240"/>
      <c r="DK152" s="240">
        <v>1</v>
      </c>
      <c r="DL152" s="240"/>
      <c r="DM152" s="240">
        <v>12</v>
      </c>
      <c r="DN152" s="240">
        <v>13</v>
      </c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</row>
    <row r="153" spans="1:161" s="3" customFormat="1">
      <c r="A153" s="226">
        <v>137</v>
      </c>
      <c r="B153" s="227">
        <v>80030222</v>
      </c>
      <c r="C153" s="228" t="s">
        <v>341</v>
      </c>
      <c r="D153" s="229" t="s">
        <v>337</v>
      </c>
      <c r="E153" s="229" t="s">
        <v>324</v>
      </c>
      <c r="F153" s="229" t="s">
        <v>106</v>
      </c>
      <c r="G153" s="229" t="s">
        <v>107</v>
      </c>
      <c r="H153" s="229" t="s">
        <v>112</v>
      </c>
      <c r="I153" s="226">
        <v>22</v>
      </c>
      <c r="J153" s="226" t="s">
        <v>116</v>
      </c>
      <c r="K153" s="226" t="s">
        <v>110</v>
      </c>
      <c r="L153" s="230">
        <v>9</v>
      </c>
      <c r="M153" s="231">
        <f t="shared" si="80"/>
        <v>1</v>
      </c>
      <c r="N153" s="230">
        <v>10</v>
      </c>
      <c r="O153" s="231">
        <f t="shared" si="81"/>
        <v>1</v>
      </c>
      <c r="P153" s="230">
        <v>15</v>
      </c>
      <c r="Q153" s="231">
        <f t="shared" si="82"/>
        <v>1</v>
      </c>
      <c r="R153" s="230">
        <v>9</v>
      </c>
      <c r="S153" s="231">
        <f t="shared" si="83"/>
        <v>1</v>
      </c>
      <c r="T153" s="230">
        <v>10</v>
      </c>
      <c r="U153" s="231">
        <f t="shared" si="84"/>
        <v>1</v>
      </c>
      <c r="V153" s="230">
        <v>13</v>
      </c>
      <c r="W153" s="231">
        <f t="shared" si="85"/>
        <v>1</v>
      </c>
      <c r="X153" s="230">
        <v>8</v>
      </c>
      <c r="Y153" s="231">
        <f t="shared" si="86"/>
        <v>1</v>
      </c>
      <c r="Z153" s="230">
        <v>15</v>
      </c>
      <c r="AA153" s="231">
        <f t="shared" si="87"/>
        <v>1</v>
      </c>
      <c r="AB153" s="230">
        <v>7</v>
      </c>
      <c r="AC153" s="231">
        <f t="shared" si="88"/>
        <v>1</v>
      </c>
      <c r="AD153" s="232">
        <v>15</v>
      </c>
      <c r="AE153" s="231">
        <f t="shared" si="89"/>
        <v>1</v>
      </c>
      <c r="AF153" s="232">
        <v>10</v>
      </c>
      <c r="AG153" s="231">
        <f t="shared" si="90"/>
        <v>1</v>
      </c>
      <c r="AH153" s="232">
        <v>8</v>
      </c>
      <c r="AI153" s="231">
        <f t="shared" si="91"/>
        <v>1</v>
      </c>
      <c r="AJ153" s="232"/>
      <c r="AK153" s="231">
        <f t="shared" si="92"/>
        <v>0</v>
      </c>
      <c r="AL153" s="232"/>
      <c r="AM153" s="231">
        <f t="shared" si="93"/>
        <v>0</v>
      </c>
      <c r="AN153" s="232"/>
      <c r="AO153" s="231">
        <f t="shared" si="94"/>
        <v>0</v>
      </c>
      <c r="AP153" s="226">
        <f t="shared" si="95"/>
        <v>129</v>
      </c>
      <c r="AQ153" s="226">
        <f t="shared" si="96"/>
        <v>12</v>
      </c>
      <c r="AR153" s="226">
        <v>1</v>
      </c>
      <c r="AS153" s="226"/>
      <c r="AT153" s="226">
        <v>13</v>
      </c>
      <c r="AU153" s="226">
        <f t="shared" si="97"/>
        <v>14</v>
      </c>
      <c r="AV153" s="233">
        <f t="shared" si="98"/>
        <v>1</v>
      </c>
      <c r="AW153" s="233">
        <f t="shared" si="99"/>
        <v>1</v>
      </c>
      <c r="AX153" s="234">
        <f t="shared" si="114"/>
        <v>15</v>
      </c>
      <c r="AY153" s="226">
        <f t="shared" si="100"/>
        <v>17</v>
      </c>
      <c r="AZ153" s="226">
        <f t="shared" si="101"/>
        <v>0</v>
      </c>
      <c r="BA153" s="226">
        <f t="shared" si="102"/>
        <v>-1</v>
      </c>
      <c r="BB153" s="226">
        <f t="shared" si="103"/>
        <v>-2</v>
      </c>
      <c r="BC153" s="226">
        <f t="shared" si="104"/>
        <v>-3</v>
      </c>
      <c r="BD153" s="235">
        <f t="shared" si="105"/>
        <v>-17.647058823529413</v>
      </c>
      <c r="BE153" s="235">
        <f t="shared" si="106"/>
        <v>-13.333333333333334</v>
      </c>
      <c r="BF153" s="236"/>
      <c r="BG153" s="236"/>
      <c r="BH153" s="236">
        <v>1</v>
      </c>
      <c r="BI153" s="237">
        <f t="shared" si="107"/>
        <v>1</v>
      </c>
      <c r="BJ153" s="226">
        <f t="shared" si="108"/>
        <v>13</v>
      </c>
      <c r="BK153" s="226">
        <v>4</v>
      </c>
      <c r="BL153" s="226">
        <f t="shared" si="109"/>
        <v>17</v>
      </c>
      <c r="BM153" s="226">
        <f t="shared" si="110"/>
        <v>0</v>
      </c>
      <c r="BN153" s="226">
        <f t="shared" si="111"/>
        <v>0</v>
      </c>
      <c r="BO153" s="235"/>
      <c r="BP153" s="238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26"/>
      <c r="CD153" s="226"/>
      <c r="CE153" s="226"/>
      <c r="CF153" s="226"/>
      <c r="CG153" s="226"/>
      <c r="CH153" s="226"/>
      <c r="CI153" s="226"/>
      <c r="CJ153" s="226"/>
      <c r="CK153" s="226"/>
      <c r="CL153" s="226"/>
      <c r="CM153" s="226"/>
      <c r="CN153" s="226"/>
      <c r="CO153" s="226"/>
      <c r="CP153" s="226"/>
      <c r="CQ153" s="226"/>
      <c r="CR153" s="226"/>
      <c r="CS153" s="226"/>
      <c r="CT153" s="226"/>
      <c r="CU153" s="229"/>
      <c r="CV153" s="226">
        <f t="shared" si="115"/>
        <v>-3</v>
      </c>
      <c r="CW153" s="239">
        <f t="shared" si="112"/>
        <v>-17.647058823529413</v>
      </c>
      <c r="CX153" s="229"/>
      <c r="CY153" s="229"/>
      <c r="CZ153" s="229"/>
      <c r="DA153" s="229"/>
      <c r="DB153" s="229"/>
      <c r="DC153" s="229">
        <v>1</v>
      </c>
      <c r="DD153" s="229"/>
      <c r="DE153" s="229"/>
      <c r="DF153" s="229"/>
      <c r="DG153" s="229"/>
      <c r="DH153" s="229"/>
      <c r="DI153" s="229"/>
      <c r="DJ153" s="240"/>
      <c r="DK153" s="240">
        <v>1</v>
      </c>
      <c r="DL153" s="240"/>
      <c r="DM153" s="240">
        <v>11</v>
      </c>
      <c r="DN153" s="240">
        <v>12</v>
      </c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</row>
    <row r="154" spans="1:161" s="3" customFormat="1">
      <c r="A154" s="56">
        <v>157</v>
      </c>
      <c r="B154" s="58">
        <v>80030064</v>
      </c>
      <c r="C154" s="59" t="s">
        <v>179</v>
      </c>
      <c r="D154" s="75" t="s">
        <v>175</v>
      </c>
      <c r="E154" s="60" t="s">
        <v>153</v>
      </c>
      <c r="F154" s="60" t="s">
        <v>106</v>
      </c>
      <c r="G154" s="60" t="s">
        <v>107</v>
      </c>
      <c r="H154" s="60" t="s">
        <v>108</v>
      </c>
      <c r="I154" s="56">
        <v>52</v>
      </c>
      <c r="J154" s="56" t="s">
        <v>116</v>
      </c>
      <c r="K154" s="56" t="s">
        <v>110</v>
      </c>
      <c r="L154" s="61">
        <v>0</v>
      </c>
      <c r="M154" s="62">
        <f t="shared" si="80"/>
        <v>0</v>
      </c>
      <c r="N154" s="61">
        <v>14</v>
      </c>
      <c r="O154" s="62">
        <f t="shared" si="81"/>
        <v>1</v>
      </c>
      <c r="P154" s="61">
        <v>11</v>
      </c>
      <c r="Q154" s="62">
        <f t="shared" si="82"/>
        <v>1</v>
      </c>
      <c r="R154" s="61">
        <v>13</v>
      </c>
      <c r="S154" s="63">
        <f t="shared" si="83"/>
        <v>1</v>
      </c>
      <c r="T154" s="61">
        <v>14</v>
      </c>
      <c r="U154" s="63">
        <f t="shared" si="84"/>
        <v>1</v>
      </c>
      <c r="V154" s="61">
        <v>19</v>
      </c>
      <c r="W154" s="63">
        <f t="shared" si="85"/>
        <v>1</v>
      </c>
      <c r="X154" s="61">
        <v>16</v>
      </c>
      <c r="Y154" s="63">
        <f t="shared" si="86"/>
        <v>1</v>
      </c>
      <c r="Z154" s="61">
        <v>11</v>
      </c>
      <c r="AA154" s="63">
        <f t="shared" si="87"/>
        <v>1</v>
      </c>
      <c r="AB154" s="61">
        <v>21</v>
      </c>
      <c r="AC154" s="63">
        <f t="shared" si="88"/>
        <v>1</v>
      </c>
      <c r="AD154" s="64">
        <v>0</v>
      </c>
      <c r="AE154" s="65">
        <f t="shared" si="89"/>
        <v>0</v>
      </c>
      <c r="AF154" s="64">
        <v>0</v>
      </c>
      <c r="AG154" s="65">
        <f t="shared" si="90"/>
        <v>0</v>
      </c>
      <c r="AH154" s="64">
        <v>0</v>
      </c>
      <c r="AI154" s="65">
        <f t="shared" si="91"/>
        <v>0</v>
      </c>
      <c r="AJ154" s="64"/>
      <c r="AK154" s="65">
        <f t="shared" si="92"/>
        <v>0</v>
      </c>
      <c r="AL154" s="64"/>
      <c r="AM154" s="65">
        <f t="shared" si="93"/>
        <v>0</v>
      </c>
      <c r="AN154" s="64"/>
      <c r="AO154" s="65">
        <f t="shared" si="94"/>
        <v>0</v>
      </c>
      <c r="AP154" s="66">
        <f t="shared" si="95"/>
        <v>119</v>
      </c>
      <c r="AQ154" s="66">
        <f t="shared" si="96"/>
        <v>8</v>
      </c>
      <c r="AR154" s="56">
        <v>1</v>
      </c>
      <c r="AS154" s="56"/>
      <c r="AT154" s="56">
        <v>7</v>
      </c>
      <c r="AU154" s="67">
        <f t="shared" si="97"/>
        <v>8</v>
      </c>
      <c r="AV154" s="68">
        <f t="shared" si="98"/>
        <v>1</v>
      </c>
      <c r="AW154" s="68">
        <f t="shared" si="99"/>
        <v>0</v>
      </c>
      <c r="AX154" s="14">
        <f t="shared" si="114"/>
        <v>8</v>
      </c>
      <c r="AY154" s="67">
        <f t="shared" si="100"/>
        <v>9</v>
      </c>
      <c r="AZ154" s="69">
        <f t="shared" si="101"/>
        <v>0</v>
      </c>
      <c r="BA154" s="69">
        <f t="shared" si="102"/>
        <v>0</v>
      </c>
      <c r="BB154" s="69">
        <f t="shared" si="103"/>
        <v>-1</v>
      </c>
      <c r="BC154" s="67">
        <f t="shared" si="104"/>
        <v>-1</v>
      </c>
      <c r="BD154" s="70">
        <f t="shared" si="105"/>
        <v>-11.111111111111111</v>
      </c>
      <c r="BE154" s="70">
        <f t="shared" si="106"/>
        <v>-12.5</v>
      </c>
      <c r="BF154" s="71"/>
      <c r="BG154" s="71"/>
      <c r="BH154" s="71"/>
      <c r="BI154" s="54">
        <f t="shared" si="107"/>
        <v>0</v>
      </c>
      <c r="BJ154" s="18">
        <f t="shared" si="108"/>
        <v>8</v>
      </c>
      <c r="BK154" s="18"/>
      <c r="BL154" s="18">
        <f t="shared" si="109"/>
        <v>8</v>
      </c>
      <c r="BM154" s="18">
        <f t="shared" si="110"/>
        <v>-1</v>
      </c>
      <c r="BN154" s="18">
        <f t="shared" si="111"/>
        <v>-11.111111111111111</v>
      </c>
      <c r="BO154" s="73"/>
      <c r="BP154" s="55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/>
      <c r="CV154" s="56">
        <f t="shared" si="115"/>
        <v>-1</v>
      </c>
      <c r="CW154" s="173">
        <f t="shared" si="112"/>
        <v>-11.111111111111111</v>
      </c>
      <c r="CX154" s="60"/>
      <c r="CY154" s="60"/>
      <c r="CZ154" s="60"/>
      <c r="DA154" s="60"/>
      <c r="DB154" s="60"/>
      <c r="DC154" s="75">
        <v>1</v>
      </c>
      <c r="DD154" s="60"/>
      <c r="DE154" s="75"/>
      <c r="DF154" s="60"/>
      <c r="DG154" s="60"/>
      <c r="DH154" s="60"/>
      <c r="DI154" s="60"/>
      <c r="DK154" s="3">
        <v>1</v>
      </c>
      <c r="DM154" s="3">
        <v>7</v>
      </c>
      <c r="DN154" s="3">
        <v>8</v>
      </c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</row>
    <row r="155" spans="1:161" s="3" customFormat="1">
      <c r="A155" s="56">
        <v>159</v>
      </c>
      <c r="B155" s="58">
        <v>80030261</v>
      </c>
      <c r="C155" s="59" t="s">
        <v>387</v>
      </c>
      <c r="D155" s="75" t="s">
        <v>186</v>
      </c>
      <c r="E155" s="60" t="s">
        <v>373</v>
      </c>
      <c r="F155" s="60" t="s">
        <v>106</v>
      </c>
      <c r="G155" s="60" t="s">
        <v>107</v>
      </c>
      <c r="H155" s="60" t="s">
        <v>108</v>
      </c>
      <c r="I155" s="56">
        <v>30</v>
      </c>
      <c r="J155" s="56" t="s">
        <v>116</v>
      </c>
      <c r="K155" s="56" t="s">
        <v>113</v>
      </c>
      <c r="L155" s="61">
        <v>0</v>
      </c>
      <c r="M155" s="62">
        <f t="shared" si="80"/>
        <v>0</v>
      </c>
      <c r="N155" s="61">
        <v>6</v>
      </c>
      <c r="O155" s="62">
        <f t="shared" si="81"/>
        <v>1</v>
      </c>
      <c r="P155" s="61">
        <v>12</v>
      </c>
      <c r="Q155" s="62">
        <f t="shared" si="82"/>
        <v>1</v>
      </c>
      <c r="R155" s="61">
        <v>22</v>
      </c>
      <c r="S155" s="63">
        <f t="shared" si="83"/>
        <v>1</v>
      </c>
      <c r="T155" s="61">
        <v>9</v>
      </c>
      <c r="U155" s="63">
        <f t="shared" si="84"/>
        <v>1</v>
      </c>
      <c r="V155" s="61">
        <v>20</v>
      </c>
      <c r="W155" s="63">
        <f t="shared" si="85"/>
        <v>1</v>
      </c>
      <c r="X155" s="61">
        <v>19</v>
      </c>
      <c r="Y155" s="63">
        <f t="shared" si="86"/>
        <v>1</v>
      </c>
      <c r="Z155" s="61">
        <v>16</v>
      </c>
      <c r="AA155" s="63">
        <f t="shared" si="87"/>
        <v>1</v>
      </c>
      <c r="AB155" s="61">
        <v>8</v>
      </c>
      <c r="AC155" s="63">
        <f t="shared" si="88"/>
        <v>1</v>
      </c>
      <c r="AD155" s="64">
        <v>0</v>
      </c>
      <c r="AE155" s="65">
        <f t="shared" si="89"/>
        <v>0</v>
      </c>
      <c r="AF155" s="64">
        <v>0</v>
      </c>
      <c r="AG155" s="65">
        <f t="shared" si="90"/>
        <v>0</v>
      </c>
      <c r="AH155" s="64">
        <v>0</v>
      </c>
      <c r="AI155" s="65">
        <f t="shared" si="91"/>
        <v>0</v>
      </c>
      <c r="AJ155" s="64"/>
      <c r="AK155" s="65">
        <f t="shared" si="92"/>
        <v>0</v>
      </c>
      <c r="AL155" s="64"/>
      <c r="AM155" s="65">
        <f t="shared" si="93"/>
        <v>0</v>
      </c>
      <c r="AN155" s="64"/>
      <c r="AO155" s="65">
        <f t="shared" si="94"/>
        <v>0</v>
      </c>
      <c r="AP155" s="66">
        <f t="shared" si="95"/>
        <v>112</v>
      </c>
      <c r="AQ155" s="66">
        <f t="shared" si="96"/>
        <v>8</v>
      </c>
      <c r="AR155" s="56">
        <v>1</v>
      </c>
      <c r="AS155" s="56"/>
      <c r="AT155" s="56">
        <v>7</v>
      </c>
      <c r="AU155" s="67">
        <f t="shared" si="97"/>
        <v>8</v>
      </c>
      <c r="AV155" s="68">
        <f t="shared" si="98"/>
        <v>1</v>
      </c>
      <c r="AW155" s="68">
        <f t="shared" si="99"/>
        <v>0</v>
      </c>
      <c r="AX155" s="14">
        <f t="shared" si="114"/>
        <v>8</v>
      </c>
      <c r="AY155" s="67">
        <f t="shared" si="100"/>
        <v>9</v>
      </c>
      <c r="AZ155" s="69">
        <f t="shared" si="101"/>
        <v>0</v>
      </c>
      <c r="BA155" s="69">
        <f t="shared" si="102"/>
        <v>0</v>
      </c>
      <c r="BB155" s="69">
        <f t="shared" si="103"/>
        <v>-1</v>
      </c>
      <c r="BC155" s="67">
        <f t="shared" si="104"/>
        <v>-1</v>
      </c>
      <c r="BD155" s="70">
        <f t="shared" si="105"/>
        <v>-11.111111111111111</v>
      </c>
      <c r="BE155" s="70">
        <f t="shared" si="106"/>
        <v>-12.5</v>
      </c>
      <c r="BF155" s="71"/>
      <c r="BG155" s="71"/>
      <c r="BH155" s="71">
        <v>1</v>
      </c>
      <c r="BI155" s="54">
        <f t="shared" si="107"/>
        <v>1</v>
      </c>
      <c r="BJ155" s="18">
        <f t="shared" si="108"/>
        <v>7</v>
      </c>
      <c r="BK155" s="18"/>
      <c r="BL155" s="18">
        <f t="shared" si="109"/>
        <v>7</v>
      </c>
      <c r="BM155" s="18">
        <f t="shared" si="110"/>
        <v>-2</v>
      </c>
      <c r="BN155" s="18">
        <f t="shared" si="111"/>
        <v>-22.222222222222221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/>
      <c r="CV155" s="56">
        <f t="shared" si="115"/>
        <v>-1</v>
      </c>
      <c r="CW155" s="173">
        <f t="shared" si="112"/>
        <v>-11.111111111111111</v>
      </c>
      <c r="CX155" s="60"/>
      <c r="CY155" s="60"/>
      <c r="CZ155" s="60"/>
      <c r="DA155" s="60"/>
      <c r="DB155" s="60"/>
      <c r="DC155" s="75"/>
      <c r="DD155" s="60"/>
      <c r="DE155" s="75"/>
      <c r="DF155" s="60"/>
      <c r="DG155" s="60"/>
      <c r="DH155" s="60"/>
      <c r="DI155" s="60"/>
      <c r="DK155" s="3">
        <v>1</v>
      </c>
      <c r="DM155" s="3">
        <v>8</v>
      </c>
      <c r="DN155" s="3">
        <v>9</v>
      </c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</row>
    <row r="156" spans="1:161" s="3" customFormat="1">
      <c r="A156" s="56">
        <v>158</v>
      </c>
      <c r="B156" s="58">
        <v>80030248</v>
      </c>
      <c r="C156" s="59" t="s">
        <v>371</v>
      </c>
      <c r="D156" s="75" t="s">
        <v>372</v>
      </c>
      <c r="E156" s="60" t="s">
        <v>373</v>
      </c>
      <c r="F156" s="60" t="s">
        <v>106</v>
      </c>
      <c r="G156" s="60" t="s">
        <v>107</v>
      </c>
      <c r="H156" s="60" t="s">
        <v>108</v>
      </c>
      <c r="I156" s="56">
        <v>35</v>
      </c>
      <c r="J156" s="56" t="s">
        <v>116</v>
      </c>
      <c r="K156" s="56" t="s">
        <v>110</v>
      </c>
      <c r="L156" s="61">
        <v>18</v>
      </c>
      <c r="M156" s="62">
        <f t="shared" si="80"/>
        <v>1</v>
      </c>
      <c r="N156" s="61">
        <v>10</v>
      </c>
      <c r="O156" s="62">
        <f t="shared" si="81"/>
        <v>1</v>
      </c>
      <c r="P156" s="61">
        <v>8</v>
      </c>
      <c r="Q156" s="62">
        <f t="shared" si="82"/>
        <v>1</v>
      </c>
      <c r="R156" s="61">
        <v>7</v>
      </c>
      <c r="S156" s="63">
        <f t="shared" si="83"/>
        <v>1</v>
      </c>
      <c r="T156" s="61">
        <v>16</v>
      </c>
      <c r="U156" s="63">
        <f t="shared" si="84"/>
        <v>1</v>
      </c>
      <c r="V156" s="61">
        <v>11</v>
      </c>
      <c r="W156" s="63">
        <f t="shared" si="85"/>
        <v>1</v>
      </c>
      <c r="X156" s="61">
        <v>9</v>
      </c>
      <c r="Y156" s="63">
        <f t="shared" si="86"/>
        <v>1</v>
      </c>
      <c r="Z156" s="61">
        <v>12</v>
      </c>
      <c r="AA156" s="63">
        <f t="shared" si="87"/>
        <v>1</v>
      </c>
      <c r="AB156" s="61">
        <v>13</v>
      </c>
      <c r="AC156" s="63">
        <f t="shared" si="88"/>
        <v>1</v>
      </c>
      <c r="AD156" s="64">
        <v>0</v>
      </c>
      <c r="AE156" s="65">
        <f t="shared" si="89"/>
        <v>0</v>
      </c>
      <c r="AF156" s="64">
        <v>0</v>
      </c>
      <c r="AG156" s="65">
        <f t="shared" si="90"/>
        <v>0</v>
      </c>
      <c r="AH156" s="64">
        <v>0</v>
      </c>
      <c r="AI156" s="65">
        <f t="shared" si="91"/>
        <v>0</v>
      </c>
      <c r="AJ156" s="64"/>
      <c r="AK156" s="65">
        <f t="shared" si="92"/>
        <v>0</v>
      </c>
      <c r="AL156" s="64"/>
      <c r="AM156" s="65">
        <f t="shared" si="93"/>
        <v>0</v>
      </c>
      <c r="AN156" s="64"/>
      <c r="AO156" s="65">
        <f t="shared" si="94"/>
        <v>0</v>
      </c>
      <c r="AP156" s="66">
        <f t="shared" si="95"/>
        <v>104</v>
      </c>
      <c r="AQ156" s="66">
        <f t="shared" si="96"/>
        <v>9</v>
      </c>
      <c r="AR156" s="56">
        <v>1</v>
      </c>
      <c r="AS156" s="56"/>
      <c r="AT156" s="56">
        <v>7</v>
      </c>
      <c r="AU156" s="67">
        <f t="shared" si="97"/>
        <v>8</v>
      </c>
      <c r="AV156" s="68">
        <f t="shared" si="98"/>
        <v>1</v>
      </c>
      <c r="AW156" s="68">
        <f t="shared" si="99"/>
        <v>0</v>
      </c>
      <c r="AX156" s="14">
        <f t="shared" si="114"/>
        <v>8</v>
      </c>
      <c r="AY156" s="67">
        <f t="shared" si="100"/>
        <v>9</v>
      </c>
      <c r="AZ156" s="69">
        <f t="shared" si="101"/>
        <v>0</v>
      </c>
      <c r="BA156" s="69">
        <f t="shared" si="102"/>
        <v>0</v>
      </c>
      <c r="BB156" s="69">
        <f t="shared" si="103"/>
        <v>-1</v>
      </c>
      <c r="BC156" s="67">
        <f t="shared" si="104"/>
        <v>-1</v>
      </c>
      <c r="BD156" s="70">
        <f t="shared" si="105"/>
        <v>-11.111111111111111</v>
      </c>
      <c r="BE156" s="70">
        <f t="shared" si="106"/>
        <v>-12.5</v>
      </c>
      <c r="BF156" s="71"/>
      <c r="BG156" s="71"/>
      <c r="BH156" s="71">
        <v>1</v>
      </c>
      <c r="BI156" s="54">
        <f t="shared" si="107"/>
        <v>1</v>
      </c>
      <c r="BJ156" s="18">
        <f t="shared" si="108"/>
        <v>7</v>
      </c>
      <c r="BK156" s="18"/>
      <c r="BL156" s="18">
        <f t="shared" si="109"/>
        <v>7</v>
      </c>
      <c r="BM156" s="18">
        <f t="shared" si="110"/>
        <v>-2</v>
      </c>
      <c r="BN156" s="18">
        <f t="shared" si="111"/>
        <v>-22.222222222222221</v>
      </c>
      <c r="BO156" s="73"/>
      <c r="BP156" s="55"/>
      <c r="BQ156" s="74">
        <v>1</v>
      </c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/>
      <c r="CV156" s="56">
        <f t="shared" si="115"/>
        <v>0</v>
      </c>
      <c r="CW156" s="173">
        <f t="shared" si="112"/>
        <v>0</v>
      </c>
      <c r="CX156" s="60"/>
      <c r="CY156" s="60"/>
      <c r="CZ156" s="60"/>
      <c r="DA156" s="60"/>
      <c r="DB156" s="60"/>
      <c r="DC156" s="75"/>
      <c r="DD156" s="60"/>
      <c r="DE156" s="75">
        <v>1</v>
      </c>
      <c r="DF156" s="60"/>
      <c r="DG156" s="60"/>
      <c r="DH156" s="60"/>
      <c r="DI156" s="60"/>
      <c r="DK156" s="3">
        <v>1</v>
      </c>
      <c r="DM156" s="3">
        <v>8</v>
      </c>
      <c r="DN156" s="3">
        <v>9</v>
      </c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</row>
    <row r="157" spans="1:161" s="3" customFormat="1">
      <c r="A157" s="210">
        <v>140</v>
      </c>
      <c r="B157" s="211">
        <v>80030083</v>
      </c>
      <c r="C157" s="212" t="s">
        <v>201</v>
      </c>
      <c r="D157" s="213" t="s">
        <v>197</v>
      </c>
      <c r="E157" s="213" t="s">
        <v>153</v>
      </c>
      <c r="F157" s="213" t="s">
        <v>106</v>
      </c>
      <c r="G157" s="213" t="s">
        <v>107</v>
      </c>
      <c r="H157" s="213" t="s">
        <v>108</v>
      </c>
      <c r="I157" s="210">
        <v>45</v>
      </c>
      <c r="J157" s="210" t="s">
        <v>116</v>
      </c>
      <c r="K157" s="210" t="s">
        <v>113</v>
      </c>
      <c r="L157" s="214">
        <v>0</v>
      </c>
      <c r="M157" s="215">
        <f t="shared" si="80"/>
        <v>0</v>
      </c>
      <c r="N157" s="214">
        <v>18</v>
      </c>
      <c r="O157" s="215">
        <f t="shared" si="81"/>
        <v>1</v>
      </c>
      <c r="P157" s="214">
        <v>16</v>
      </c>
      <c r="Q157" s="215">
        <f t="shared" si="82"/>
        <v>1</v>
      </c>
      <c r="R157" s="214">
        <v>19</v>
      </c>
      <c r="S157" s="215">
        <f t="shared" si="83"/>
        <v>1</v>
      </c>
      <c r="T157" s="214">
        <v>21</v>
      </c>
      <c r="U157" s="215">
        <f t="shared" si="84"/>
        <v>1</v>
      </c>
      <c r="V157" s="214">
        <v>16</v>
      </c>
      <c r="W157" s="215">
        <f t="shared" si="85"/>
        <v>1</v>
      </c>
      <c r="X157" s="214">
        <v>27</v>
      </c>
      <c r="Y157" s="215">
        <f t="shared" si="86"/>
        <v>1</v>
      </c>
      <c r="Z157" s="214">
        <v>15</v>
      </c>
      <c r="AA157" s="215">
        <f t="shared" si="87"/>
        <v>1</v>
      </c>
      <c r="AB157" s="214">
        <v>25</v>
      </c>
      <c r="AC157" s="215">
        <f t="shared" si="88"/>
        <v>1</v>
      </c>
      <c r="AD157" s="216">
        <v>0</v>
      </c>
      <c r="AE157" s="215">
        <f t="shared" si="89"/>
        <v>0</v>
      </c>
      <c r="AF157" s="216">
        <v>0</v>
      </c>
      <c r="AG157" s="215">
        <f t="shared" si="90"/>
        <v>0</v>
      </c>
      <c r="AH157" s="216">
        <v>0</v>
      </c>
      <c r="AI157" s="215">
        <f t="shared" si="91"/>
        <v>0</v>
      </c>
      <c r="AJ157" s="216"/>
      <c r="AK157" s="215">
        <f t="shared" si="92"/>
        <v>0</v>
      </c>
      <c r="AL157" s="216"/>
      <c r="AM157" s="215">
        <f t="shared" si="93"/>
        <v>0</v>
      </c>
      <c r="AN157" s="216"/>
      <c r="AO157" s="215">
        <f t="shared" si="94"/>
        <v>0</v>
      </c>
      <c r="AP157" s="210">
        <f t="shared" si="95"/>
        <v>157</v>
      </c>
      <c r="AQ157" s="210">
        <f t="shared" si="96"/>
        <v>8</v>
      </c>
      <c r="AR157" s="210">
        <v>1</v>
      </c>
      <c r="AS157" s="210"/>
      <c r="AT157" s="210">
        <v>9</v>
      </c>
      <c r="AU157" s="210">
        <f t="shared" si="97"/>
        <v>10</v>
      </c>
      <c r="AV157" s="217">
        <f t="shared" si="98"/>
        <v>1</v>
      </c>
      <c r="AW157" s="217">
        <f t="shared" si="99"/>
        <v>1</v>
      </c>
      <c r="AX157" s="218">
        <f t="shared" si="114"/>
        <v>10</v>
      </c>
      <c r="AY157" s="210">
        <f t="shared" si="100"/>
        <v>12</v>
      </c>
      <c r="AZ157" s="210">
        <f t="shared" si="101"/>
        <v>0</v>
      </c>
      <c r="BA157" s="210">
        <f t="shared" si="102"/>
        <v>-1</v>
      </c>
      <c r="BB157" s="210">
        <f t="shared" si="103"/>
        <v>-1</v>
      </c>
      <c r="BC157" s="210">
        <f t="shared" si="104"/>
        <v>-2</v>
      </c>
      <c r="BD157" s="219">
        <f t="shared" si="105"/>
        <v>-16.666666666666664</v>
      </c>
      <c r="BE157" s="219">
        <f t="shared" si="106"/>
        <v>-10</v>
      </c>
      <c r="BF157" s="220"/>
      <c r="BG157" s="220"/>
      <c r="BH157" s="220"/>
      <c r="BI157" s="221">
        <f t="shared" si="107"/>
        <v>0</v>
      </c>
      <c r="BJ157" s="210">
        <f t="shared" si="108"/>
        <v>10</v>
      </c>
      <c r="BK157" s="210"/>
      <c r="BL157" s="210">
        <f t="shared" si="109"/>
        <v>10</v>
      </c>
      <c r="BM157" s="210">
        <f t="shared" si="110"/>
        <v>-2</v>
      </c>
      <c r="BN157" s="210">
        <f t="shared" si="111"/>
        <v>-16.666666666666664</v>
      </c>
      <c r="BO157" s="219"/>
      <c r="BP157" s="222"/>
      <c r="BQ157" s="210"/>
      <c r="BR157" s="210"/>
      <c r="BS157" s="210"/>
      <c r="BT157" s="210"/>
      <c r="BU157" s="210"/>
      <c r="BV157" s="210"/>
      <c r="BW157" s="210"/>
      <c r="BX157" s="210"/>
      <c r="BY157" s="210"/>
      <c r="BZ157" s="210"/>
      <c r="CA157" s="210"/>
      <c r="CB157" s="210"/>
      <c r="CC157" s="210"/>
      <c r="CD157" s="210"/>
      <c r="CE157" s="210"/>
      <c r="CF157" s="210"/>
      <c r="CG157" s="210"/>
      <c r="CH157" s="210"/>
      <c r="CI157" s="210"/>
      <c r="CJ157" s="210"/>
      <c r="CK157" s="210"/>
      <c r="CL157" s="210"/>
      <c r="CM157" s="210"/>
      <c r="CN157" s="210"/>
      <c r="CO157" s="210"/>
      <c r="CP157" s="210"/>
      <c r="CQ157" s="210"/>
      <c r="CR157" s="210"/>
      <c r="CS157" s="210"/>
      <c r="CT157" s="210"/>
      <c r="CU157" s="213"/>
      <c r="CV157" s="210">
        <f t="shared" si="115"/>
        <v>-2</v>
      </c>
      <c r="CW157" s="223">
        <f t="shared" si="112"/>
        <v>-16.666666666666664</v>
      </c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24"/>
      <c r="DK157" s="224">
        <v>1</v>
      </c>
      <c r="DL157" s="224"/>
      <c r="DM157" s="224">
        <v>9</v>
      </c>
      <c r="DN157" s="224">
        <v>10</v>
      </c>
      <c r="DO157" s="224"/>
      <c r="DP157" s="224"/>
      <c r="DQ157" s="224"/>
      <c r="DR157" s="224"/>
      <c r="DS157" s="224"/>
      <c r="DT157" s="224"/>
      <c r="DU157" s="224"/>
      <c r="DV157" s="224"/>
      <c r="DW157" s="224"/>
      <c r="DX157" s="224"/>
      <c r="DY157" s="224"/>
      <c r="DZ157" s="224"/>
      <c r="EA157" s="224"/>
      <c r="EB157" s="224"/>
      <c r="EC157" s="224"/>
      <c r="ED157" s="224"/>
      <c r="EE157" s="224"/>
      <c r="EF157" s="224"/>
      <c r="EG157" s="224"/>
      <c r="EH157" s="224"/>
      <c r="EI157" s="224"/>
      <c r="EJ157" s="224"/>
      <c r="EK157" s="224"/>
      <c r="EL157" s="224"/>
      <c r="EM157" s="224"/>
      <c r="EN157" s="224"/>
      <c r="EO157" s="224"/>
      <c r="EP157" s="224"/>
      <c r="EQ157" s="224"/>
      <c r="ER157" s="224"/>
      <c r="ES157" s="224"/>
      <c r="ET157" s="224"/>
      <c r="EU157" s="224"/>
      <c r="EV157" s="224"/>
      <c r="EW157" s="224"/>
      <c r="EX157" s="224"/>
      <c r="EY157" s="224"/>
      <c r="EZ157" s="224"/>
      <c r="FA157" s="224"/>
      <c r="FB157" s="224"/>
      <c r="FC157" s="224"/>
      <c r="FD157" s="224"/>
      <c r="FE157" s="224"/>
    </row>
    <row r="158" spans="1:161" s="3" customFormat="1">
      <c r="A158" s="226">
        <v>138</v>
      </c>
      <c r="B158" s="227">
        <v>80030031</v>
      </c>
      <c r="C158" s="228" t="s">
        <v>144</v>
      </c>
      <c r="D158" s="229" t="s">
        <v>140</v>
      </c>
      <c r="E158" s="229" t="s">
        <v>105</v>
      </c>
      <c r="F158" s="229" t="s">
        <v>106</v>
      </c>
      <c r="G158" s="229" t="s">
        <v>107</v>
      </c>
      <c r="H158" s="229" t="s">
        <v>108</v>
      </c>
      <c r="I158" s="226">
        <v>5</v>
      </c>
      <c r="J158" s="226" t="s">
        <v>116</v>
      </c>
      <c r="K158" s="226" t="s">
        <v>110</v>
      </c>
      <c r="L158" s="230">
        <v>0</v>
      </c>
      <c r="M158" s="231">
        <f t="shared" si="80"/>
        <v>0</v>
      </c>
      <c r="N158" s="230">
        <v>10</v>
      </c>
      <c r="O158" s="231">
        <f t="shared" si="81"/>
        <v>1</v>
      </c>
      <c r="P158" s="230">
        <v>9</v>
      </c>
      <c r="Q158" s="231">
        <f t="shared" si="82"/>
        <v>1</v>
      </c>
      <c r="R158" s="230">
        <v>22</v>
      </c>
      <c r="S158" s="231">
        <f t="shared" si="83"/>
        <v>1</v>
      </c>
      <c r="T158" s="230">
        <v>18</v>
      </c>
      <c r="U158" s="231">
        <f t="shared" si="84"/>
        <v>1</v>
      </c>
      <c r="V158" s="230">
        <v>21</v>
      </c>
      <c r="W158" s="231">
        <f t="shared" si="85"/>
        <v>1</v>
      </c>
      <c r="X158" s="230">
        <v>23</v>
      </c>
      <c r="Y158" s="231">
        <f t="shared" si="86"/>
        <v>1</v>
      </c>
      <c r="Z158" s="230">
        <v>25</v>
      </c>
      <c r="AA158" s="231">
        <f t="shared" si="87"/>
        <v>1</v>
      </c>
      <c r="AB158" s="230">
        <v>20</v>
      </c>
      <c r="AC158" s="231">
        <f t="shared" si="88"/>
        <v>1</v>
      </c>
      <c r="AD158" s="232">
        <v>0</v>
      </c>
      <c r="AE158" s="231">
        <f t="shared" si="89"/>
        <v>0</v>
      </c>
      <c r="AF158" s="232">
        <v>0</v>
      </c>
      <c r="AG158" s="231">
        <f t="shared" si="90"/>
        <v>0</v>
      </c>
      <c r="AH158" s="232">
        <v>0</v>
      </c>
      <c r="AI158" s="231">
        <f t="shared" si="91"/>
        <v>0</v>
      </c>
      <c r="AJ158" s="232"/>
      <c r="AK158" s="231">
        <f t="shared" si="92"/>
        <v>0</v>
      </c>
      <c r="AL158" s="232"/>
      <c r="AM158" s="231">
        <f t="shared" si="93"/>
        <v>0</v>
      </c>
      <c r="AN158" s="232"/>
      <c r="AO158" s="231">
        <f t="shared" si="94"/>
        <v>0</v>
      </c>
      <c r="AP158" s="226">
        <f t="shared" si="95"/>
        <v>148</v>
      </c>
      <c r="AQ158" s="226">
        <f t="shared" si="96"/>
        <v>8</v>
      </c>
      <c r="AR158" s="226">
        <v>1</v>
      </c>
      <c r="AS158" s="226"/>
      <c r="AT158" s="226">
        <v>9</v>
      </c>
      <c r="AU158" s="226">
        <f t="shared" si="97"/>
        <v>10</v>
      </c>
      <c r="AV158" s="233">
        <f t="shared" si="98"/>
        <v>1</v>
      </c>
      <c r="AW158" s="233">
        <f t="shared" si="99"/>
        <v>1</v>
      </c>
      <c r="AX158" s="234">
        <f t="shared" si="114"/>
        <v>10</v>
      </c>
      <c r="AY158" s="226">
        <f t="shared" si="100"/>
        <v>12</v>
      </c>
      <c r="AZ158" s="226">
        <f t="shared" si="101"/>
        <v>0</v>
      </c>
      <c r="BA158" s="226">
        <f t="shared" si="102"/>
        <v>-1</v>
      </c>
      <c r="BB158" s="226">
        <f t="shared" si="103"/>
        <v>-1</v>
      </c>
      <c r="BC158" s="226">
        <f t="shared" si="104"/>
        <v>-2</v>
      </c>
      <c r="BD158" s="235">
        <f t="shared" si="105"/>
        <v>-16.666666666666664</v>
      </c>
      <c r="BE158" s="235">
        <f t="shared" si="106"/>
        <v>-10</v>
      </c>
      <c r="BF158" s="236"/>
      <c r="BG158" s="236"/>
      <c r="BH158" s="236"/>
      <c r="BI158" s="237">
        <f t="shared" si="107"/>
        <v>0</v>
      </c>
      <c r="BJ158" s="226">
        <f t="shared" si="108"/>
        <v>10</v>
      </c>
      <c r="BK158" s="226"/>
      <c r="BL158" s="226">
        <f t="shared" si="109"/>
        <v>10</v>
      </c>
      <c r="BM158" s="226">
        <f t="shared" si="110"/>
        <v>-2</v>
      </c>
      <c r="BN158" s="226">
        <f t="shared" si="111"/>
        <v>-16.666666666666664</v>
      </c>
      <c r="BO158" s="235"/>
      <c r="BP158" s="238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26"/>
      <c r="CD158" s="226"/>
      <c r="CE158" s="226"/>
      <c r="CF158" s="226"/>
      <c r="CG158" s="226"/>
      <c r="CH158" s="226"/>
      <c r="CI158" s="226"/>
      <c r="CJ158" s="226"/>
      <c r="CK158" s="226"/>
      <c r="CL158" s="226"/>
      <c r="CM158" s="226"/>
      <c r="CN158" s="226"/>
      <c r="CO158" s="226"/>
      <c r="CP158" s="226"/>
      <c r="CQ158" s="226"/>
      <c r="CR158" s="226"/>
      <c r="CS158" s="226"/>
      <c r="CT158" s="226"/>
      <c r="CU158" s="229"/>
      <c r="CV158" s="226">
        <f t="shared" si="115"/>
        <v>-2</v>
      </c>
      <c r="CW158" s="239">
        <f t="shared" si="112"/>
        <v>-16.666666666666664</v>
      </c>
      <c r="CX158" s="229"/>
      <c r="CY158" s="229"/>
      <c r="CZ158" s="229"/>
      <c r="DA158" s="229"/>
      <c r="DB158" s="229"/>
      <c r="DC158" s="229"/>
      <c r="DD158" s="229"/>
      <c r="DE158" s="229"/>
      <c r="DF158" s="229"/>
      <c r="DG158" s="229"/>
      <c r="DH158" s="229"/>
      <c r="DI158" s="229"/>
      <c r="DJ158" s="240"/>
      <c r="DK158" s="240">
        <v>1</v>
      </c>
      <c r="DL158" s="240"/>
      <c r="DM158" s="240">
        <v>9</v>
      </c>
      <c r="DN158" s="240">
        <v>10</v>
      </c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</row>
    <row r="159" spans="1:161" s="3" customFormat="1">
      <c r="A159" s="226">
        <v>141</v>
      </c>
      <c r="B159" s="227">
        <v>80030234</v>
      </c>
      <c r="C159" s="228" t="s">
        <v>357</v>
      </c>
      <c r="D159" s="229" t="s">
        <v>356</v>
      </c>
      <c r="E159" s="229" t="s">
        <v>324</v>
      </c>
      <c r="F159" s="229" t="s">
        <v>106</v>
      </c>
      <c r="G159" s="229" t="s">
        <v>107</v>
      </c>
      <c r="H159" s="229" t="s">
        <v>108</v>
      </c>
      <c r="I159" s="226">
        <v>35</v>
      </c>
      <c r="J159" s="226" t="s">
        <v>109</v>
      </c>
      <c r="K159" s="226" t="s">
        <v>110</v>
      </c>
      <c r="L159" s="230">
        <v>0</v>
      </c>
      <c r="M159" s="231">
        <f t="shared" si="80"/>
        <v>0</v>
      </c>
      <c r="N159" s="230">
        <v>14</v>
      </c>
      <c r="O159" s="231">
        <f t="shared" si="81"/>
        <v>1</v>
      </c>
      <c r="P159" s="230">
        <v>20</v>
      </c>
      <c r="Q159" s="231">
        <f t="shared" si="82"/>
        <v>1</v>
      </c>
      <c r="R159" s="230">
        <v>23</v>
      </c>
      <c r="S159" s="231">
        <f t="shared" si="83"/>
        <v>1</v>
      </c>
      <c r="T159" s="230">
        <v>15</v>
      </c>
      <c r="U159" s="231">
        <f t="shared" si="84"/>
        <v>1</v>
      </c>
      <c r="V159" s="230">
        <v>23</v>
      </c>
      <c r="W159" s="231">
        <f t="shared" si="85"/>
        <v>1</v>
      </c>
      <c r="X159" s="230">
        <v>12</v>
      </c>
      <c r="Y159" s="231">
        <f t="shared" si="86"/>
        <v>1</v>
      </c>
      <c r="Z159" s="230">
        <v>15</v>
      </c>
      <c r="AA159" s="231">
        <f t="shared" si="87"/>
        <v>1</v>
      </c>
      <c r="AB159" s="230">
        <v>12</v>
      </c>
      <c r="AC159" s="231">
        <f t="shared" si="88"/>
        <v>1</v>
      </c>
      <c r="AD159" s="232">
        <v>0</v>
      </c>
      <c r="AE159" s="231">
        <f t="shared" si="89"/>
        <v>0</v>
      </c>
      <c r="AF159" s="232">
        <v>0</v>
      </c>
      <c r="AG159" s="231">
        <f t="shared" si="90"/>
        <v>0</v>
      </c>
      <c r="AH159" s="232">
        <v>0</v>
      </c>
      <c r="AI159" s="231">
        <f t="shared" si="91"/>
        <v>0</v>
      </c>
      <c r="AJ159" s="232"/>
      <c r="AK159" s="231">
        <f t="shared" si="92"/>
        <v>0</v>
      </c>
      <c r="AL159" s="232"/>
      <c r="AM159" s="231">
        <f t="shared" si="93"/>
        <v>0</v>
      </c>
      <c r="AN159" s="232"/>
      <c r="AO159" s="231">
        <f t="shared" si="94"/>
        <v>0</v>
      </c>
      <c r="AP159" s="226">
        <f t="shared" si="95"/>
        <v>134</v>
      </c>
      <c r="AQ159" s="226">
        <f t="shared" si="96"/>
        <v>8</v>
      </c>
      <c r="AR159" s="226">
        <v>1</v>
      </c>
      <c r="AS159" s="226"/>
      <c r="AT159" s="226">
        <v>9</v>
      </c>
      <c r="AU159" s="226">
        <f t="shared" si="97"/>
        <v>10</v>
      </c>
      <c r="AV159" s="233">
        <f t="shared" si="98"/>
        <v>1</v>
      </c>
      <c r="AW159" s="233">
        <f t="shared" si="99"/>
        <v>1</v>
      </c>
      <c r="AX159" s="234">
        <f t="shared" si="114"/>
        <v>10</v>
      </c>
      <c r="AY159" s="226">
        <f t="shared" si="100"/>
        <v>12</v>
      </c>
      <c r="AZ159" s="226">
        <f t="shared" si="101"/>
        <v>0</v>
      </c>
      <c r="BA159" s="226">
        <f t="shared" si="102"/>
        <v>-1</v>
      </c>
      <c r="BB159" s="226">
        <f t="shared" si="103"/>
        <v>-1</v>
      </c>
      <c r="BC159" s="226">
        <f t="shared" si="104"/>
        <v>-2</v>
      </c>
      <c r="BD159" s="235">
        <f t="shared" si="105"/>
        <v>-16.666666666666664</v>
      </c>
      <c r="BE159" s="235">
        <f t="shared" si="106"/>
        <v>-10</v>
      </c>
      <c r="BF159" s="236"/>
      <c r="BG159" s="236"/>
      <c r="BH159" s="236"/>
      <c r="BI159" s="237">
        <f t="shared" si="107"/>
        <v>0</v>
      </c>
      <c r="BJ159" s="226">
        <f t="shared" si="108"/>
        <v>10</v>
      </c>
      <c r="BK159" s="226"/>
      <c r="BL159" s="226">
        <f t="shared" si="109"/>
        <v>10</v>
      </c>
      <c r="BM159" s="226">
        <f t="shared" si="110"/>
        <v>-2</v>
      </c>
      <c r="BN159" s="226">
        <f t="shared" si="111"/>
        <v>-16.666666666666664</v>
      </c>
      <c r="BO159" s="235"/>
      <c r="BP159" s="238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9"/>
      <c r="CV159" s="226">
        <f t="shared" si="115"/>
        <v>-2</v>
      </c>
      <c r="CW159" s="239">
        <f t="shared" si="112"/>
        <v>-16.666666666666664</v>
      </c>
      <c r="CX159" s="229"/>
      <c r="CY159" s="229"/>
      <c r="CZ159" s="229"/>
      <c r="DA159" s="229"/>
      <c r="DB159" s="229"/>
      <c r="DC159" s="229"/>
      <c r="DD159" s="229"/>
      <c r="DE159" s="229"/>
      <c r="DF159" s="229"/>
      <c r="DG159" s="229"/>
      <c r="DH159" s="229"/>
      <c r="DI159" s="229"/>
      <c r="DJ159" s="240"/>
      <c r="DK159" s="240">
        <v>1</v>
      </c>
      <c r="DL159" s="240"/>
      <c r="DM159" s="240">
        <v>9</v>
      </c>
      <c r="DN159" s="240">
        <v>10</v>
      </c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</row>
    <row r="160" spans="1:161" s="3" customFormat="1">
      <c r="A160" s="226">
        <v>142</v>
      </c>
      <c r="B160" s="227">
        <v>80030244</v>
      </c>
      <c r="C160" s="228" t="s">
        <v>366</v>
      </c>
      <c r="D160" s="229" t="s">
        <v>367</v>
      </c>
      <c r="E160" s="229" t="s">
        <v>324</v>
      </c>
      <c r="F160" s="229" t="s">
        <v>106</v>
      </c>
      <c r="G160" s="229" t="s">
        <v>107</v>
      </c>
      <c r="H160" s="229" t="s">
        <v>108</v>
      </c>
      <c r="I160" s="226">
        <v>30</v>
      </c>
      <c r="J160" s="226" t="s">
        <v>116</v>
      </c>
      <c r="K160" s="226" t="s">
        <v>110</v>
      </c>
      <c r="L160" s="230">
        <v>0</v>
      </c>
      <c r="M160" s="231">
        <f t="shared" si="80"/>
        <v>0</v>
      </c>
      <c r="N160" s="230">
        <v>8</v>
      </c>
      <c r="O160" s="231">
        <f t="shared" si="81"/>
        <v>1</v>
      </c>
      <c r="P160" s="230">
        <v>16</v>
      </c>
      <c r="Q160" s="231">
        <f t="shared" si="82"/>
        <v>1</v>
      </c>
      <c r="R160" s="230">
        <v>18</v>
      </c>
      <c r="S160" s="231">
        <f t="shared" si="83"/>
        <v>1</v>
      </c>
      <c r="T160" s="230">
        <v>15</v>
      </c>
      <c r="U160" s="231">
        <f t="shared" si="84"/>
        <v>1</v>
      </c>
      <c r="V160" s="230">
        <v>21</v>
      </c>
      <c r="W160" s="231">
        <f t="shared" si="85"/>
        <v>1</v>
      </c>
      <c r="X160" s="230">
        <v>15</v>
      </c>
      <c r="Y160" s="231">
        <f t="shared" si="86"/>
        <v>1</v>
      </c>
      <c r="Z160" s="230">
        <v>18</v>
      </c>
      <c r="AA160" s="231">
        <f t="shared" si="87"/>
        <v>1</v>
      </c>
      <c r="AB160" s="230">
        <v>20</v>
      </c>
      <c r="AC160" s="231">
        <f t="shared" si="88"/>
        <v>1</v>
      </c>
      <c r="AD160" s="232">
        <v>0</v>
      </c>
      <c r="AE160" s="231">
        <f t="shared" si="89"/>
        <v>0</v>
      </c>
      <c r="AF160" s="232">
        <v>0</v>
      </c>
      <c r="AG160" s="231">
        <f t="shared" si="90"/>
        <v>0</v>
      </c>
      <c r="AH160" s="232">
        <v>0</v>
      </c>
      <c r="AI160" s="231">
        <f t="shared" si="91"/>
        <v>0</v>
      </c>
      <c r="AJ160" s="232"/>
      <c r="AK160" s="231">
        <f t="shared" si="92"/>
        <v>0</v>
      </c>
      <c r="AL160" s="232"/>
      <c r="AM160" s="231">
        <f t="shared" si="93"/>
        <v>0</v>
      </c>
      <c r="AN160" s="232"/>
      <c r="AO160" s="231">
        <f t="shared" si="94"/>
        <v>0</v>
      </c>
      <c r="AP160" s="226">
        <f t="shared" si="95"/>
        <v>131</v>
      </c>
      <c r="AQ160" s="226">
        <f t="shared" si="96"/>
        <v>8</v>
      </c>
      <c r="AR160" s="226">
        <v>1</v>
      </c>
      <c r="AS160" s="226"/>
      <c r="AT160" s="226">
        <v>9</v>
      </c>
      <c r="AU160" s="226">
        <f t="shared" si="97"/>
        <v>10</v>
      </c>
      <c r="AV160" s="233">
        <f t="shared" si="98"/>
        <v>1</v>
      </c>
      <c r="AW160" s="233">
        <f t="shared" si="99"/>
        <v>1</v>
      </c>
      <c r="AX160" s="234">
        <f t="shared" si="114"/>
        <v>10</v>
      </c>
      <c r="AY160" s="226">
        <f t="shared" si="100"/>
        <v>12</v>
      </c>
      <c r="AZ160" s="226">
        <f t="shared" si="101"/>
        <v>0</v>
      </c>
      <c r="BA160" s="226">
        <f t="shared" si="102"/>
        <v>-1</v>
      </c>
      <c r="BB160" s="226">
        <f t="shared" si="103"/>
        <v>-1</v>
      </c>
      <c r="BC160" s="226">
        <f t="shared" si="104"/>
        <v>-2</v>
      </c>
      <c r="BD160" s="235">
        <f t="shared" si="105"/>
        <v>-16.666666666666664</v>
      </c>
      <c r="BE160" s="235">
        <f t="shared" si="106"/>
        <v>-10</v>
      </c>
      <c r="BF160" s="236"/>
      <c r="BG160" s="236"/>
      <c r="BH160" s="236"/>
      <c r="BI160" s="237">
        <f t="shared" si="107"/>
        <v>0</v>
      </c>
      <c r="BJ160" s="226">
        <f t="shared" si="108"/>
        <v>10</v>
      </c>
      <c r="BK160" s="226"/>
      <c r="BL160" s="226">
        <f t="shared" si="109"/>
        <v>10</v>
      </c>
      <c r="BM160" s="226">
        <f t="shared" si="110"/>
        <v>-2</v>
      </c>
      <c r="BN160" s="226">
        <f t="shared" si="111"/>
        <v>-16.666666666666664</v>
      </c>
      <c r="BO160" s="235"/>
      <c r="BP160" s="238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9"/>
      <c r="CV160" s="226">
        <f t="shared" si="115"/>
        <v>-2</v>
      </c>
      <c r="CW160" s="239">
        <f t="shared" si="112"/>
        <v>-16.666666666666664</v>
      </c>
      <c r="CX160" s="229"/>
      <c r="CY160" s="229"/>
      <c r="CZ160" s="229"/>
      <c r="DA160" s="229"/>
      <c r="DB160" s="229"/>
      <c r="DC160" s="229"/>
      <c r="DD160" s="229"/>
      <c r="DE160" s="229"/>
      <c r="DF160" s="229"/>
      <c r="DG160" s="229"/>
      <c r="DH160" s="229"/>
      <c r="DI160" s="229"/>
      <c r="DJ160" s="240"/>
      <c r="DK160" s="240">
        <v>1</v>
      </c>
      <c r="DL160" s="240"/>
      <c r="DM160" s="240">
        <v>9</v>
      </c>
      <c r="DN160" s="240">
        <v>10</v>
      </c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</row>
    <row r="161" spans="1:161" s="3" customFormat="1">
      <c r="A161" s="226">
        <v>139</v>
      </c>
      <c r="B161" s="227">
        <v>80030046</v>
      </c>
      <c r="C161" s="228" t="s">
        <v>157</v>
      </c>
      <c r="D161" s="229" t="s">
        <v>158</v>
      </c>
      <c r="E161" s="229" t="s">
        <v>153</v>
      </c>
      <c r="F161" s="229" t="s">
        <v>106</v>
      </c>
      <c r="G161" s="229" t="s">
        <v>107</v>
      </c>
      <c r="H161" s="229" t="s">
        <v>108</v>
      </c>
      <c r="I161" s="226">
        <v>50</v>
      </c>
      <c r="J161" s="226" t="s">
        <v>116</v>
      </c>
      <c r="K161" s="226" t="s">
        <v>110</v>
      </c>
      <c r="L161" s="230">
        <v>0</v>
      </c>
      <c r="M161" s="231">
        <f t="shared" si="80"/>
        <v>0</v>
      </c>
      <c r="N161" s="230">
        <v>2</v>
      </c>
      <c r="O161" s="231">
        <f t="shared" si="81"/>
        <v>1</v>
      </c>
      <c r="P161" s="230">
        <v>2</v>
      </c>
      <c r="Q161" s="231">
        <f t="shared" si="82"/>
        <v>1</v>
      </c>
      <c r="R161" s="230">
        <v>25</v>
      </c>
      <c r="S161" s="231">
        <f t="shared" si="83"/>
        <v>1</v>
      </c>
      <c r="T161" s="230">
        <v>16</v>
      </c>
      <c r="U161" s="231">
        <f t="shared" si="84"/>
        <v>1</v>
      </c>
      <c r="V161" s="230">
        <v>18</v>
      </c>
      <c r="W161" s="231">
        <f t="shared" si="85"/>
        <v>1</v>
      </c>
      <c r="X161" s="230">
        <v>21</v>
      </c>
      <c r="Y161" s="231">
        <f t="shared" si="86"/>
        <v>1</v>
      </c>
      <c r="Z161" s="230">
        <v>9</v>
      </c>
      <c r="AA161" s="231">
        <f t="shared" si="87"/>
        <v>1</v>
      </c>
      <c r="AB161" s="230">
        <v>30</v>
      </c>
      <c r="AC161" s="231">
        <f t="shared" si="88"/>
        <v>1</v>
      </c>
      <c r="AD161" s="232">
        <v>0</v>
      </c>
      <c r="AE161" s="231">
        <f t="shared" si="89"/>
        <v>0</v>
      </c>
      <c r="AF161" s="232">
        <v>0</v>
      </c>
      <c r="AG161" s="231">
        <f t="shared" si="90"/>
        <v>0</v>
      </c>
      <c r="AH161" s="232">
        <v>0</v>
      </c>
      <c r="AI161" s="231">
        <f t="shared" si="91"/>
        <v>0</v>
      </c>
      <c r="AJ161" s="232"/>
      <c r="AK161" s="231">
        <f t="shared" si="92"/>
        <v>0</v>
      </c>
      <c r="AL161" s="232"/>
      <c r="AM161" s="231">
        <f t="shared" si="93"/>
        <v>0</v>
      </c>
      <c r="AN161" s="232"/>
      <c r="AO161" s="231">
        <f t="shared" si="94"/>
        <v>0</v>
      </c>
      <c r="AP161" s="226">
        <f t="shared" si="95"/>
        <v>123</v>
      </c>
      <c r="AQ161" s="226">
        <f t="shared" si="96"/>
        <v>8</v>
      </c>
      <c r="AR161" s="226">
        <v>1</v>
      </c>
      <c r="AS161" s="226"/>
      <c r="AT161" s="226">
        <v>9</v>
      </c>
      <c r="AU161" s="226">
        <f t="shared" si="97"/>
        <v>10</v>
      </c>
      <c r="AV161" s="233">
        <f t="shared" si="98"/>
        <v>1</v>
      </c>
      <c r="AW161" s="233">
        <f t="shared" si="99"/>
        <v>1</v>
      </c>
      <c r="AX161" s="234">
        <f t="shared" si="114"/>
        <v>10</v>
      </c>
      <c r="AY161" s="226">
        <f t="shared" si="100"/>
        <v>12</v>
      </c>
      <c r="AZ161" s="226">
        <f t="shared" si="101"/>
        <v>0</v>
      </c>
      <c r="BA161" s="226">
        <f t="shared" si="102"/>
        <v>-1</v>
      </c>
      <c r="BB161" s="226">
        <f t="shared" si="103"/>
        <v>-1</v>
      </c>
      <c r="BC161" s="226">
        <f t="shared" si="104"/>
        <v>-2</v>
      </c>
      <c r="BD161" s="235">
        <f t="shared" si="105"/>
        <v>-16.666666666666664</v>
      </c>
      <c r="BE161" s="235">
        <f t="shared" si="106"/>
        <v>-10</v>
      </c>
      <c r="BF161" s="236"/>
      <c r="BG161" s="236"/>
      <c r="BH161" s="236"/>
      <c r="BI161" s="237">
        <f t="shared" si="107"/>
        <v>0</v>
      </c>
      <c r="BJ161" s="226">
        <f t="shared" si="108"/>
        <v>10</v>
      </c>
      <c r="BK161" s="226"/>
      <c r="BL161" s="226">
        <f t="shared" si="109"/>
        <v>10</v>
      </c>
      <c r="BM161" s="226">
        <f t="shared" si="110"/>
        <v>-2</v>
      </c>
      <c r="BN161" s="226">
        <f t="shared" si="111"/>
        <v>-16.666666666666664</v>
      </c>
      <c r="BO161" s="235"/>
      <c r="BP161" s="238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9"/>
      <c r="CV161" s="226">
        <f t="shared" si="115"/>
        <v>-2</v>
      </c>
      <c r="CW161" s="239">
        <f t="shared" si="112"/>
        <v>-16.666666666666664</v>
      </c>
      <c r="CX161" s="229"/>
      <c r="CY161" s="229"/>
      <c r="CZ161" s="229"/>
      <c r="DA161" s="229"/>
      <c r="DB161" s="229"/>
      <c r="DC161" s="229"/>
      <c r="DD161" s="229"/>
      <c r="DE161" s="229"/>
      <c r="DF161" s="229"/>
      <c r="DG161" s="229"/>
      <c r="DH161" s="229"/>
      <c r="DI161" s="229"/>
      <c r="DJ161" s="240"/>
      <c r="DK161" s="240">
        <v>1</v>
      </c>
      <c r="DL161" s="240"/>
      <c r="DM161" s="240">
        <v>9</v>
      </c>
      <c r="DN161" s="240">
        <v>10</v>
      </c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</row>
    <row r="162" spans="1:161" s="3" customFormat="1">
      <c r="A162" s="210">
        <v>147</v>
      </c>
      <c r="B162" s="211">
        <v>80030176</v>
      </c>
      <c r="C162" s="212" t="s">
        <v>298</v>
      </c>
      <c r="D162" s="213" t="s">
        <v>294</v>
      </c>
      <c r="E162" s="213" t="s">
        <v>284</v>
      </c>
      <c r="F162" s="213" t="s">
        <v>106</v>
      </c>
      <c r="G162" s="213" t="s">
        <v>107</v>
      </c>
      <c r="H162" s="213" t="s">
        <v>108</v>
      </c>
      <c r="I162" s="210">
        <v>40</v>
      </c>
      <c r="J162" s="210" t="s">
        <v>116</v>
      </c>
      <c r="K162" s="210" t="s">
        <v>110</v>
      </c>
      <c r="L162" s="214">
        <v>11</v>
      </c>
      <c r="M162" s="215">
        <f t="shared" si="80"/>
        <v>1</v>
      </c>
      <c r="N162" s="214">
        <v>17</v>
      </c>
      <c r="O162" s="215">
        <f t="shared" si="81"/>
        <v>1</v>
      </c>
      <c r="P162" s="214">
        <v>9</v>
      </c>
      <c r="Q162" s="215">
        <f t="shared" si="82"/>
        <v>1</v>
      </c>
      <c r="R162" s="214">
        <v>19</v>
      </c>
      <c r="S162" s="215">
        <f t="shared" si="83"/>
        <v>1</v>
      </c>
      <c r="T162" s="214">
        <v>17</v>
      </c>
      <c r="U162" s="215">
        <f t="shared" si="84"/>
        <v>1</v>
      </c>
      <c r="V162" s="214">
        <v>25</v>
      </c>
      <c r="W162" s="215">
        <f t="shared" si="85"/>
        <v>1</v>
      </c>
      <c r="X162" s="214">
        <v>19</v>
      </c>
      <c r="Y162" s="215">
        <f t="shared" si="86"/>
        <v>1</v>
      </c>
      <c r="Z162" s="214">
        <v>29</v>
      </c>
      <c r="AA162" s="215">
        <f t="shared" si="87"/>
        <v>1</v>
      </c>
      <c r="AB162" s="214">
        <v>21</v>
      </c>
      <c r="AC162" s="215">
        <f t="shared" si="88"/>
        <v>1</v>
      </c>
      <c r="AD162" s="216">
        <v>0</v>
      </c>
      <c r="AE162" s="215">
        <f t="shared" si="89"/>
        <v>0</v>
      </c>
      <c r="AF162" s="216">
        <v>0</v>
      </c>
      <c r="AG162" s="215">
        <f t="shared" si="90"/>
        <v>0</v>
      </c>
      <c r="AH162" s="216">
        <v>0</v>
      </c>
      <c r="AI162" s="215">
        <f t="shared" si="91"/>
        <v>0</v>
      </c>
      <c r="AJ162" s="216"/>
      <c r="AK162" s="215">
        <f t="shared" si="92"/>
        <v>0</v>
      </c>
      <c r="AL162" s="216"/>
      <c r="AM162" s="215">
        <f t="shared" si="93"/>
        <v>0</v>
      </c>
      <c r="AN162" s="216"/>
      <c r="AO162" s="215">
        <f t="shared" si="94"/>
        <v>0</v>
      </c>
      <c r="AP162" s="210">
        <f t="shared" si="95"/>
        <v>167</v>
      </c>
      <c r="AQ162" s="210">
        <f t="shared" si="96"/>
        <v>9</v>
      </c>
      <c r="AR162" s="210">
        <v>1</v>
      </c>
      <c r="AS162" s="210"/>
      <c r="AT162" s="210">
        <v>10</v>
      </c>
      <c r="AU162" s="210">
        <f t="shared" si="97"/>
        <v>11</v>
      </c>
      <c r="AV162" s="217">
        <f t="shared" si="98"/>
        <v>1</v>
      </c>
      <c r="AW162" s="217">
        <f t="shared" si="99"/>
        <v>1</v>
      </c>
      <c r="AX162" s="218">
        <f t="shared" si="114"/>
        <v>11</v>
      </c>
      <c r="AY162" s="210">
        <f t="shared" si="100"/>
        <v>13</v>
      </c>
      <c r="AZ162" s="210">
        <f t="shared" si="101"/>
        <v>0</v>
      </c>
      <c r="BA162" s="210">
        <f t="shared" si="102"/>
        <v>-1</v>
      </c>
      <c r="BB162" s="210">
        <f t="shared" si="103"/>
        <v>-1</v>
      </c>
      <c r="BC162" s="210">
        <f t="shared" si="104"/>
        <v>-2</v>
      </c>
      <c r="BD162" s="219">
        <f t="shared" si="105"/>
        <v>-15.384615384615385</v>
      </c>
      <c r="BE162" s="219">
        <f t="shared" si="106"/>
        <v>-9.0909090909090917</v>
      </c>
      <c r="BF162" s="220"/>
      <c r="BG162" s="220"/>
      <c r="BH162" s="220"/>
      <c r="BI162" s="221">
        <f t="shared" si="107"/>
        <v>0</v>
      </c>
      <c r="BJ162" s="210">
        <f t="shared" si="108"/>
        <v>11</v>
      </c>
      <c r="BK162" s="210"/>
      <c r="BL162" s="210">
        <f t="shared" si="109"/>
        <v>11</v>
      </c>
      <c r="BM162" s="210">
        <f t="shared" si="110"/>
        <v>-2</v>
      </c>
      <c r="BN162" s="210">
        <f t="shared" si="111"/>
        <v>-15.384615384615385</v>
      </c>
      <c r="BO162" s="219"/>
      <c r="BP162" s="222"/>
      <c r="BQ162" s="210"/>
      <c r="BR162" s="210"/>
      <c r="BS162" s="210"/>
      <c r="BT162" s="210"/>
      <c r="BU162" s="210"/>
      <c r="BV162" s="210"/>
      <c r="BW162" s="210"/>
      <c r="BX162" s="210"/>
      <c r="BY162" s="210"/>
      <c r="BZ162" s="210"/>
      <c r="CA162" s="210"/>
      <c r="CB162" s="210"/>
      <c r="CC162" s="210"/>
      <c r="CD162" s="210"/>
      <c r="CE162" s="210"/>
      <c r="CF162" s="210"/>
      <c r="CG162" s="210"/>
      <c r="CH162" s="210"/>
      <c r="CI162" s="210"/>
      <c r="CJ162" s="210"/>
      <c r="CK162" s="210"/>
      <c r="CL162" s="210"/>
      <c r="CM162" s="210"/>
      <c r="CN162" s="210"/>
      <c r="CO162" s="210"/>
      <c r="CP162" s="210"/>
      <c r="CQ162" s="210"/>
      <c r="CR162" s="210"/>
      <c r="CS162" s="210"/>
      <c r="CT162" s="210"/>
      <c r="CU162" s="213"/>
      <c r="CV162" s="210">
        <f t="shared" si="115"/>
        <v>-2</v>
      </c>
      <c r="CW162" s="223">
        <f t="shared" si="112"/>
        <v>-15.384615384615385</v>
      </c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24"/>
      <c r="DK162" s="224">
        <v>1</v>
      </c>
      <c r="DL162" s="224"/>
      <c r="DM162" s="224">
        <v>10</v>
      </c>
      <c r="DN162" s="224">
        <v>11</v>
      </c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</row>
    <row r="163" spans="1:161" s="3" customFormat="1">
      <c r="A163" s="226">
        <v>146</v>
      </c>
      <c r="B163" s="227">
        <v>80030141</v>
      </c>
      <c r="C163" s="228" t="s">
        <v>257</v>
      </c>
      <c r="D163" s="229" t="s">
        <v>258</v>
      </c>
      <c r="E163" s="229" t="s">
        <v>214</v>
      </c>
      <c r="F163" s="229" t="s">
        <v>106</v>
      </c>
      <c r="G163" s="229" t="s">
        <v>107</v>
      </c>
      <c r="H163" s="229" t="s">
        <v>108</v>
      </c>
      <c r="I163" s="226">
        <v>41</v>
      </c>
      <c r="J163" s="226" t="s">
        <v>259</v>
      </c>
      <c r="K163" s="226" t="s">
        <v>113</v>
      </c>
      <c r="L163" s="230">
        <v>11</v>
      </c>
      <c r="M163" s="231">
        <f t="shared" si="80"/>
        <v>1</v>
      </c>
      <c r="N163" s="230">
        <v>16</v>
      </c>
      <c r="O163" s="231">
        <f t="shared" si="81"/>
        <v>1</v>
      </c>
      <c r="P163" s="230">
        <v>16</v>
      </c>
      <c r="Q163" s="231">
        <f t="shared" si="82"/>
        <v>1</v>
      </c>
      <c r="R163" s="230">
        <v>20</v>
      </c>
      <c r="S163" s="231">
        <f t="shared" si="83"/>
        <v>1</v>
      </c>
      <c r="T163" s="230">
        <v>17</v>
      </c>
      <c r="U163" s="231">
        <f t="shared" si="84"/>
        <v>1</v>
      </c>
      <c r="V163" s="230">
        <v>18</v>
      </c>
      <c r="W163" s="231">
        <f t="shared" si="85"/>
        <v>1</v>
      </c>
      <c r="X163" s="230">
        <v>19</v>
      </c>
      <c r="Y163" s="231">
        <f t="shared" si="86"/>
        <v>1</v>
      </c>
      <c r="Z163" s="230">
        <v>21</v>
      </c>
      <c r="AA163" s="231">
        <f t="shared" si="87"/>
        <v>1</v>
      </c>
      <c r="AB163" s="230">
        <v>15</v>
      </c>
      <c r="AC163" s="231">
        <f t="shared" si="88"/>
        <v>1</v>
      </c>
      <c r="AD163" s="232">
        <v>0</v>
      </c>
      <c r="AE163" s="231">
        <f t="shared" si="89"/>
        <v>0</v>
      </c>
      <c r="AF163" s="232">
        <v>0</v>
      </c>
      <c r="AG163" s="231">
        <f t="shared" si="90"/>
        <v>0</v>
      </c>
      <c r="AH163" s="232">
        <v>0</v>
      </c>
      <c r="AI163" s="231">
        <f t="shared" si="91"/>
        <v>0</v>
      </c>
      <c r="AJ163" s="232"/>
      <c r="AK163" s="231">
        <f t="shared" si="92"/>
        <v>0</v>
      </c>
      <c r="AL163" s="232"/>
      <c r="AM163" s="231">
        <f t="shared" si="93"/>
        <v>0</v>
      </c>
      <c r="AN163" s="232"/>
      <c r="AO163" s="231">
        <f t="shared" si="94"/>
        <v>0</v>
      </c>
      <c r="AP163" s="226">
        <f t="shared" si="95"/>
        <v>153</v>
      </c>
      <c r="AQ163" s="226">
        <f t="shared" si="96"/>
        <v>9</v>
      </c>
      <c r="AR163" s="226">
        <v>1</v>
      </c>
      <c r="AS163" s="226"/>
      <c r="AT163" s="226">
        <v>10</v>
      </c>
      <c r="AU163" s="226">
        <f t="shared" si="97"/>
        <v>11</v>
      </c>
      <c r="AV163" s="233">
        <f t="shared" si="98"/>
        <v>1</v>
      </c>
      <c r="AW163" s="233">
        <f t="shared" si="99"/>
        <v>1</v>
      </c>
      <c r="AX163" s="234">
        <f t="shared" si="114"/>
        <v>11</v>
      </c>
      <c r="AY163" s="226">
        <f t="shared" si="100"/>
        <v>13</v>
      </c>
      <c r="AZ163" s="226">
        <f t="shared" si="101"/>
        <v>0</v>
      </c>
      <c r="BA163" s="226">
        <f t="shared" si="102"/>
        <v>-1</v>
      </c>
      <c r="BB163" s="226">
        <f t="shared" si="103"/>
        <v>-1</v>
      </c>
      <c r="BC163" s="226">
        <f t="shared" si="104"/>
        <v>-2</v>
      </c>
      <c r="BD163" s="235">
        <f t="shared" si="105"/>
        <v>-15.384615384615385</v>
      </c>
      <c r="BE163" s="235">
        <f t="shared" si="106"/>
        <v>-9.0909090909090917</v>
      </c>
      <c r="BF163" s="236"/>
      <c r="BG163" s="236"/>
      <c r="BH163" s="236"/>
      <c r="BI163" s="237">
        <f t="shared" si="107"/>
        <v>0</v>
      </c>
      <c r="BJ163" s="226">
        <f t="shared" si="108"/>
        <v>11</v>
      </c>
      <c r="BK163" s="226"/>
      <c r="BL163" s="226">
        <f t="shared" si="109"/>
        <v>11</v>
      </c>
      <c r="BM163" s="226">
        <f t="shared" si="110"/>
        <v>-2</v>
      </c>
      <c r="BN163" s="226">
        <f t="shared" si="111"/>
        <v>-15.384615384615385</v>
      </c>
      <c r="BO163" s="235"/>
      <c r="BP163" s="238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6"/>
      <c r="CJ163" s="226"/>
      <c r="CK163" s="226"/>
      <c r="CL163" s="226"/>
      <c r="CM163" s="226"/>
      <c r="CN163" s="226"/>
      <c r="CO163" s="226"/>
      <c r="CP163" s="226"/>
      <c r="CQ163" s="226"/>
      <c r="CR163" s="226"/>
      <c r="CS163" s="226"/>
      <c r="CT163" s="226"/>
      <c r="CU163" s="229"/>
      <c r="CV163" s="226">
        <f t="shared" si="115"/>
        <v>-2</v>
      </c>
      <c r="CW163" s="239">
        <f t="shared" si="112"/>
        <v>-15.384615384615385</v>
      </c>
      <c r="CX163" s="229"/>
      <c r="CY163" s="229"/>
      <c r="CZ163" s="229"/>
      <c r="DA163" s="229"/>
      <c r="DB163" s="229"/>
      <c r="DC163" s="229">
        <v>1</v>
      </c>
      <c r="DD163" s="229"/>
      <c r="DE163" s="229"/>
      <c r="DF163" s="229"/>
      <c r="DG163" s="229"/>
      <c r="DH163" s="229"/>
      <c r="DI163" s="229"/>
      <c r="DJ163" s="240"/>
      <c r="DK163" s="240">
        <v>1</v>
      </c>
      <c r="DL163" s="240"/>
      <c r="DM163" s="240">
        <v>10</v>
      </c>
      <c r="DN163" s="240">
        <v>11</v>
      </c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</row>
    <row r="164" spans="1:161" s="3" customFormat="1">
      <c r="A164" s="226">
        <v>148</v>
      </c>
      <c r="B164" s="227">
        <v>80030249</v>
      </c>
      <c r="C164" s="228" t="s">
        <v>374</v>
      </c>
      <c r="D164" s="229" t="s">
        <v>372</v>
      </c>
      <c r="E164" s="229" t="s">
        <v>373</v>
      </c>
      <c r="F164" s="229" t="s">
        <v>106</v>
      </c>
      <c r="G164" s="229" t="s">
        <v>107</v>
      </c>
      <c r="H164" s="229" t="s">
        <v>108</v>
      </c>
      <c r="I164" s="226">
        <v>35</v>
      </c>
      <c r="J164" s="226" t="s">
        <v>116</v>
      </c>
      <c r="K164" s="226" t="s">
        <v>113</v>
      </c>
      <c r="L164" s="230">
        <v>13</v>
      </c>
      <c r="M164" s="231">
        <f t="shared" si="80"/>
        <v>1</v>
      </c>
      <c r="N164" s="230">
        <v>11</v>
      </c>
      <c r="O164" s="231">
        <f t="shared" si="81"/>
        <v>1</v>
      </c>
      <c r="P164" s="230">
        <v>18</v>
      </c>
      <c r="Q164" s="231">
        <f t="shared" si="82"/>
        <v>1</v>
      </c>
      <c r="R164" s="230">
        <v>23</v>
      </c>
      <c r="S164" s="231">
        <f t="shared" si="83"/>
        <v>1</v>
      </c>
      <c r="T164" s="230">
        <v>18</v>
      </c>
      <c r="U164" s="231">
        <f t="shared" si="84"/>
        <v>1</v>
      </c>
      <c r="V164" s="230">
        <v>13</v>
      </c>
      <c r="W164" s="231">
        <f t="shared" si="85"/>
        <v>1</v>
      </c>
      <c r="X164" s="230">
        <v>16</v>
      </c>
      <c r="Y164" s="231">
        <f t="shared" si="86"/>
        <v>1</v>
      </c>
      <c r="Z164" s="230">
        <v>18</v>
      </c>
      <c r="AA164" s="231">
        <f t="shared" si="87"/>
        <v>1</v>
      </c>
      <c r="AB164" s="230">
        <v>21</v>
      </c>
      <c r="AC164" s="231">
        <f t="shared" si="88"/>
        <v>1</v>
      </c>
      <c r="AD164" s="232">
        <v>0</v>
      </c>
      <c r="AE164" s="231">
        <f t="shared" si="89"/>
        <v>0</v>
      </c>
      <c r="AF164" s="232">
        <v>0</v>
      </c>
      <c r="AG164" s="231">
        <f t="shared" si="90"/>
        <v>0</v>
      </c>
      <c r="AH164" s="232">
        <v>0</v>
      </c>
      <c r="AI164" s="231">
        <f t="shared" si="91"/>
        <v>0</v>
      </c>
      <c r="AJ164" s="232"/>
      <c r="AK164" s="231">
        <f t="shared" si="92"/>
        <v>0</v>
      </c>
      <c r="AL164" s="232"/>
      <c r="AM164" s="231">
        <f t="shared" si="93"/>
        <v>0</v>
      </c>
      <c r="AN164" s="232"/>
      <c r="AO164" s="231">
        <f t="shared" si="94"/>
        <v>0</v>
      </c>
      <c r="AP164" s="226">
        <f t="shared" si="95"/>
        <v>151</v>
      </c>
      <c r="AQ164" s="226">
        <f t="shared" si="96"/>
        <v>9</v>
      </c>
      <c r="AR164" s="226">
        <v>1</v>
      </c>
      <c r="AS164" s="226"/>
      <c r="AT164" s="226">
        <v>10</v>
      </c>
      <c r="AU164" s="226">
        <f t="shared" si="97"/>
        <v>11</v>
      </c>
      <c r="AV164" s="233">
        <f t="shared" si="98"/>
        <v>1</v>
      </c>
      <c r="AW164" s="233">
        <f t="shared" si="99"/>
        <v>1</v>
      </c>
      <c r="AX164" s="234">
        <f t="shared" si="114"/>
        <v>11</v>
      </c>
      <c r="AY164" s="226">
        <f t="shared" si="100"/>
        <v>13</v>
      </c>
      <c r="AZ164" s="226">
        <f t="shared" si="101"/>
        <v>0</v>
      </c>
      <c r="BA164" s="226">
        <f t="shared" si="102"/>
        <v>-1</v>
      </c>
      <c r="BB164" s="226">
        <f t="shared" si="103"/>
        <v>-1</v>
      </c>
      <c r="BC164" s="226">
        <f t="shared" si="104"/>
        <v>-2</v>
      </c>
      <c r="BD164" s="235">
        <f t="shared" si="105"/>
        <v>-15.384615384615385</v>
      </c>
      <c r="BE164" s="235">
        <f t="shared" si="106"/>
        <v>-9.0909090909090917</v>
      </c>
      <c r="BF164" s="236"/>
      <c r="BG164" s="236"/>
      <c r="BH164" s="236"/>
      <c r="BI164" s="237">
        <f t="shared" si="107"/>
        <v>0</v>
      </c>
      <c r="BJ164" s="226">
        <f t="shared" si="108"/>
        <v>11</v>
      </c>
      <c r="BK164" s="226"/>
      <c r="BL164" s="226">
        <f t="shared" si="109"/>
        <v>11</v>
      </c>
      <c r="BM164" s="226">
        <f t="shared" si="110"/>
        <v>-2</v>
      </c>
      <c r="BN164" s="226">
        <f t="shared" si="111"/>
        <v>-15.384615384615385</v>
      </c>
      <c r="BO164" s="235"/>
      <c r="BP164" s="238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9"/>
      <c r="CV164" s="226">
        <f t="shared" si="115"/>
        <v>-2</v>
      </c>
      <c r="CW164" s="239">
        <f t="shared" si="112"/>
        <v>-15.384615384615385</v>
      </c>
      <c r="CX164" s="229"/>
      <c r="CY164" s="229"/>
      <c r="CZ164" s="229"/>
      <c r="DA164" s="229"/>
      <c r="DB164" s="229"/>
      <c r="DC164" s="229"/>
      <c r="DD164" s="229"/>
      <c r="DE164" s="229"/>
      <c r="DF164" s="229"/>
      <c r="DG164" s="229"/>
      <c r="DH164" s="229"/>
      <c r="DI164" s="229"/>
      <c r="DJ164" s="240"/>
      <c r="DK164" s="240">
        <v>1</v>
      </c>
      <c r="DL164" s="240"/>
      <c r="DM164" s="240">
        <v>10</v>
      </c>
      <c r="DN164" s="240">
        <v>11</v>
      </c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</row>
    <row r="165" spans="1:161" s="3" customFormat="1">
      <c r="A165" s="226">
        <v>143</v>
      </c>
      <c r="B165" s="227">
        <v>80030028</v>
      </c>
      <c r="C165" s="228" t="s">
        <v>141</v>
      </c>
      <c r="D165" s="229" t="s">
        <v>140</v>
      </c>
      <c r="E165" s="229" t="s">
        <v>105</v>
      </c>
      <c r="F165" s="229" t="s">
        <v>106</v>
      </c>
      <c r="G165" s="229" t="s">
        <v>107</v>
      </c>
      <c r="H165" s="229" t="s">
        <v>108</v>
      </c>
      <c r="I165" s="226">
        <v>7</v>
      </c>
      <c r="J165" s="226" t="s">
        <v>116</v>
      </c>
      <c r="K165" s="226" t="s">
        <v>110</v>
      </c>
      <c r="L165" s="230">
        <v>6</v>
      </c>
      <c r="M165" s="231">
        <f t="shared" si="80"/>
        <v>1</v>
      </c>
      <c r="N165" s="230">
        <v>6</v>
      </c>
      <c r="O165" s="231">
        <f t="shared" si="81"/>
        <v>1</v>
      </c>
      <c r="P165" s="230">
        <v>13</v>
      </c>
      <c r="Q165" s="231">
        <f t="shared" si="82"/>
        <v>1</v>
      </c>
      <c r="R165" s="230">
        <v>19</v>
      </c>
      <c r="S165" s="231">
        <f t="shared" si="83"/>
        <v>1</v>
      </c>
      <c r="T165" s="230">
        <v>20</v>
      </c>
      <c r="U165" s="231">
        <f t="shared" si="84"/>
        <v>1</v>
      </c>
      <c r="V165" s="230">
        <v>20</v>
      </c>
      <c r="W165" s="231">
        <f t="shared" si="85"/>
        <v>1</v>
      </c>
      <c r="X165" s="230">
        <v>20</v>
      </c>
      <c r="Y165" s="231">
        <f t="shared" si="86"/>
        <v>1</v>
      </c>
      <c r="Z165" s="230">
        <v>22</v>
      </c>
      <c r="AA165" s="231">
        <f t="shared" si="87"/>
        <v>1</v>
      </c>
      <c r="AB165" s="230">
        <v>20</v>
      </c>
      <c r="AC165" s="231">
        <f t="shared" si="88"/>
        <v>1</v>
      </c>
      <c r="AD165" s="232">
        <v>0</v>
      </c>
      <c r="AE165" s="231">
        <f t="shared" si="89"/>
        <v>0</v>
      </c>
      <c r="AF165" s="232">
        <v>0</v>
      </c>
      <c r="AG165" s="231">
        <f t="shared" si="90"/>
        <v>0</v>
      </c>
      <c r="AH165" s="232">
        <v>0</v>
      </c>
      <c r="AI165" s="231">
        <f t="shared" si="91"/>
        <v>0</v>
      </c>
      <c r="AJ165" s="232"/>
      <c r="AK165" s="231">
        <f t="shared" si="92"/>
        <v>0</v>
      </c>
      <c r="AL165" s="232"/>
      <c r="AM165" s="231">
        <f t="shared" si="93"/>
        <v>0</v>
      </c>
      <c r="AN165" s="232"/>
      <c r="AO165" s="231">
        <f t="shared" si="94"/>
        <v>0</v>
      </c>
      <c r="AP165" s="226">
        <f t="shared" si="95"/>
        <v>146</v>
      </c>
      <c r="AQ165" s="226">
        <f t="shared" si="96"/>
        <v>9</v>
      </c>
      <c r="AR165" s="226">
        <v>1</v>
      </c>
      <c r="AS165" s="226"/>
      <c r="AT165" s="226">
        <v>10</v>
      </c>
      <c r="AU165" s="226">
        <f t="shared" si="97"/>
        <v>11</v>
      </c>
      <c r="AV165" s="233">
        <f t="shared" si="98"/>
        <v>1</v>
      </c>
      <c r="AW165" s="233">
        <f t="shared" si="99"/>
        <v>1</v>
      </c>
      <c r="AX165" s="234">
        <f t="shared" si="114"/>
        <v>11</v>
      </c>
      <c r="AY165" s="226">
        <f t="shared" si="100"/>
        <v>13</v>
      </c>
      <c r="AZ165" s="226">
        <f t="shared" si="101"/>
        <v>0</v>
      </c>
      <c r="BA165" s="226">
        <f t="shared" si="102"/>
        <v>-1</v>
      </c>
      <c r="BB165" s="226">
        <f t="shared" si="103"/>
        <v>-1</v>
      </c>
      <c r="BC165" s="226">
        <f t="shared" si="104"/>
        <v>-2</v>
      </c>
      <c r="BD165" s="235">
        <f t="shared" si="105"/>
        <v>-15.384615384615385</v>
      </c>
      <c r="BE165" s="235">
        <f t="shared" si="106"/>
        <v>-9.0909090909090917</v>
      </c>
      <c r="BF165" s="236"/>
      <c r="BG165" s="236"/>
      <c r="BH165" s="236">
        <v>1</v>
      </c>
      <c r="BI165" s="237">
        <f t="shared" si="107"/>
        <v>1</v>
      </c>
      <c r="BJ165" s="226">
        <f t="shared" si="108"/>
        <v>10</v>
      </c>
      <c r="BK165" s="226">
        <v>4</v>
      </c>
      <c r="BL165" s="226">
        <f t="shared" si="109"/>
        <v>14</v>
      </c>
      <c r="BM165" s="226">
        <f t="shared" si="110"/>
        <v>1</v>
      </c>
      <c r="BN165" s="226">
        <f t="shared" si="111"/>
        <v>7.6923076923076925</v>
      </c>
      <c r="BO165" s="235"/>
      <c r="BP165" s="238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9"/>
      <c r="CV165" s="226">
        <f t="shared" si="115"/>
        <v>-2</v>
      </c>
      <c r="CW165" s="239">
        <f t="shared" si="112"/>
        <v>-15.384615384615385</v>
      </c>
      <c r="CX165" s="229"/>
      <c r="CY165" s="229"/>
      <c r="CZ165" s="229"/>
      <c r="DA165" s="229"/>
      <c r="DB165" s="229"/>
      <c r="DC165" s="229">
        <v>1</v>
      </c>
      <c r="DD165" s="229"/>
      <c r="DE165" s="229"/>
      <c r="DF165" s="229"/>
      <c r="DG165" s="229"/>
      <c r="DH165" s="229"/>
      <c r="DI165" s="229"/>
      <c r="DJ165" s="240"/>
      <c r="DK165" s="240">
        <v>1</v>
      </c>
      <c r="DL165" s="240"/>
      <c r="DM165" s="240">
        <v>8</v>
      </c>
      <c r="DN165" s="240">
        <v>9</v>
      </c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</row>
    <row r="166" spans="1:161" s="3" customFormat="1">
      <c r="A166" s="226">
        <v>145</v>
      </c>
      <c r="B166" s="227">
        <v>80030077</v>
      </c>
      <c r="C166" s="228" t="s">
        <v>194</v>
      </c>
      <c r="D166" s="229" t="s">
        <v>193</v>
      </c>
      <c r="E166" s="229" t="s">
        <v>153</v>
      </c>
      <c r="F166" s="229" t="s">
        <v>106</v>
      </c>
      <c r="G166" s="229" t="s">
        <v>107</v>
      </c>
      <c r="H166" s="229" t="s">
        <v>108</v>
      </c>
      <c r="I166" s="226">
        <v>38</v>
      </c>
      <c r="J166" s="226" t="s">
        <v>116</v>
      </c>
      <c r="K166" s="226" t="s">
        <v>110</v>
      </c>
      <c r="L166" s="230">
        <v>5</v>
      </c>
      <c r="M166" s="231">
        <f t="shared" si="80"/>
        <v>1</v>
      </c>
      <c r="N166" s="230">
        <v>15</v>
      </c>
      <c r="O166" s="231">
        <f t="shared" si="81"/>
        <v>1</v>
      </c>
      <c r="P166" s="230">
        <v>8</v>
      </c>
      <c r="Q166" s="231">
        <f t="shared" si="82"/>
        <v>1</v>
      </c>
      <c r="R166" s="230">
        <v>16</v>
      </c>
      <c r="S166" s="231">
        <f t="shared" si="83"/>
        <v>1</v>
      </c>
      <c r="T166" s="230">
        <v>10</v>
      </c>
      <c r="U166" s="231">
        <f t="shared" si="84"/>
        <v>1</v>
      </c>
      <c r="V166" s="230">
        <v>20</v>
      </c>
      <c r="W166" s="231">
        <f t="shared" si="85"/>
        <v>1</v>
      </c>
      <c r="X166" s="230">
        <v>19</v>
      </c>
      <c r="Y166" s="231">
        <f t="shared" si="86"/>
        <v>1</v>
      </c>
      <c r="Z166" s="230">
        <v>17</v>
      </c>
      <c r="AA166" s="231">
        <f t="shared" si="87"/>
        <v>1</v>
      </c>
      <c r="AB166" s="230">
        <v>14</v>
      </c>
      <c r="AC166" s="231">
        <f t="shared" si="88"/>
        <v>1</v>
      </c>
      <c r="AD166" s="232">
        <v>0</v>
      </c>
      <c r="AE166" s="231">
        <f t="shared" si="89"/>
        <v>0</v>
      </c>
      <c r="AF166" s="232">
        <v>0</v>
      </c>
      <c r="AG166" s="231">
        <f t="shared" si="90"/>
        <v>0</v>
      </c>
      <c r="AH166" s="232">
        <v>0</v>
      </c>
      <c r="AI166" s="231">
        <f t="shared" si="91"/>
        <v>0</v>
      </c>
      <c r="AJ166" s="232"/>
      <c r="AK166" s="231">
        <f t="shared" si="92"/>
        <v>0</v>
      </c>
      <c r="AL166" s="232"/>
      <c r="AM166" s="231">
        <f t="shared" si="93"/>
        <v>0</v>
      </c>
      <c r="AN166" s="232"/>
      <c r="AO166" s="231">
        <f t="shared" si="94"/>
        <v>0</v>
      </c>
      <c r="AP166" s="226">
        <f t="shared" si="95"/>
        <v>124</v>
      </c>
      <c r="AQ166" s="226">
        <f t="shared" si="96"/>
        <v>9</v>
      </c>
      <c r="AR166" s="226">
        <v>1</v>
      </c>
      <c r="AS166" s="226"/>
      <c r="AT166" s="226">
        <v>10</v>
      </c>
      <c r="AU166" s="226">
        <f t="shared" si="97"/>
        <v>11</v>
      </c>
      <c r="AV166" s="233">
        <f t="shared" si="98"/>
        <v>1</v>
      </c>
      <c r="AW166" s="233">
        <f t="shared" si="99"/>
        <v>1</v>
      </c>
      <c r="AX166" s="234">
        <f t="shared" si="114"/>
        <v>11</v>
      </c>
      <c r="AY166" s="226">
        <f t="shared" si="100"/>
        <v>13</v>
      </c>
      <c r="AZ166" s="226">
        <f t="shared" si="101"/>
        <v>0</v>
      </c>
      <c r="BA166" s="226">
        <f t="shared" si="102"/>
        <v>-1</v>
      </c>
      <c r="BB166" s="226">
        <f t="shared" si="103"/>
        <v>-1</v>
      </c>
      <c r="BC166" s="226">
        <f t="shared" si="104"/>
        <v>-2</v>
      </c>
      <c r="BD166" s="235">
        <f t="shared" si="105"/>
        <v>-15.384615384615385</v>
      </c>
      <c r="BE166" s="235">
        <f t="shared" si="106"/>
        <v>-9.0909090909090917</v>
      </c>
      <c r="BF166" s="236"/>
      <c r="BG166" s="236"/>
      <c r="BH166" s="236">
        <v>1</v>
      </c>
      <c r="BI166" s="237">
        <f t="shared" si="107"/>
        <v>1</v>
      </c>
      <c r="BJ166" s="226">
        <f t="shared" si="108"/>
        <v>10</v>
      </c>
      <c r="BK166" s="226">
        <v>4</v>
      </c>
      <c r="BL166" s="226">
        <f t="shared" si="109"/>
        <v>14</v>
      </c>
      <c r="BM166" s="226">
        <f t="shared" si="110"/>
        <v>1</v>
      </c>
      <c r="BN166" s="226">
        <f t="shared" si="111"/>
        <v>7.6923076923076925</v>
      </c>
      <c r="BO166" s="235"/>
      <c r="BP166" s="238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26"/>
      <c r="CD166" s="226"/>
      <c r="CE166" s="226"/>
      <c r="CF166" s="226"/>
      <c r="CG166" s="226"/>
      <c r="CH166" s="226"/>
      <c r="CI166" s="226"/>
      <c r="CJ166" s="226"/>
      <c r="CK166" s="226"/>
      <c r="CL166" s="226"/>
      <c r="CM166" s="226"/>
      <c r="CN166" s="226"/>
      <c r="CO166" s="226"/>
      <c r="CP166" s="226"/>
      <c r="CQ166" s="226"/>
      <c r="CR166" s="226"/>
      <c r="CS166" s="226"/>
      <c r="CT166" s="226"/>
      <c r="CU166" s="229"/>
      <c r="CV166" s="226">
        <f t="shared" si="115"/>
        <v>-2</v>
      </c>
      <c r="CW166" s="239">
        <f t="shared" si="112"/>
        <v>-15.384615384615385</v>
      </c>
      <c r="CX166" s="229"/>
      <c r="CY166" s="229"/>
      <c r="CZ166" s="229"/>
      <c r="DA166" s="229"/>
      <c r="DB166" s="229"/>
      <c r="DC166" s="229"/>
      <c r="DD166" s="229"/>
      <c r="DE166" s="229"/>
      <c r="DF166" s="229"/>
      <c r="DG166" s="229"/>
      <c r="DH166" s="229"/>
      <c r="DI166" s="229"/>
      <c r="DJ166" s="240"/>
      <c r="DK166" s="240">
        <v>1</v>
      </c>
      <c r="DL166" s="240"/>
      <c r="DM166" s="240">
        <v>8</v>
      </c>
      <c r="DN166" s="240">
        <v>9</v>
      </c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</row>
    <row r="167" spans="1:161" s="3" customFormat="1">
      <c r="A167" s="226">
        <v>144</v>
      </c>
      <c r="B167" s="227">
        <v>80030069</v>
      </c>
      <c r="C167" s="228" t="s">
        <v>184</v>
      </c>
      <c r="D167" s="229" t="s">
        <v>153</v>
      </c>
      <c r="E167" s="229" t="s">
        <v>153</v>
      </c>
      <c r="F167" s="229" t="s">
        <v>106</v>
      </c>
      <c r="G167" s="229" t="s">
        <v>107</v>
      </c>
      <c r="H167" s="229" t="s">
        <v>108</v>
      </c>
      <c r="I167" s="226">
        <v>20</v>
      </c>
      <c r="J167" s="226" t="s">
        <v>116</v>
      </c>
      <c r="K167" s="226" t="s">
        <v>110</v>
      </c>
      <c r="L167" s="230">
        <v>6</v>
      </c>
      <c r="M167" s="231">
        <f t="shared" si="80"/>
        <v>1</v>
      </c>
      <c r="N167" s="230">
        <v>6</v>
      </c>
      <c r="O167" s="231">
        <f t="shared" si="81"/>
        <v>1</v>
      </c>
      <c r="P167" s="230">
        <v>13</v>
      </c>
      <c r="Q167" s="231">
        <f t="shared" si="82"/>
        <v>1</v>
      </c>
      <c r="R167" s="230">
        <v>19</v>
      </c>
      <c r="S167" s="231">
        <f t="shared" si="83"/>
        <v>1</v>
      </c>
      <c r="T167" s="230">
        <v>16</v>
      </c>
      <c r="U167" s="231">
        <f t="shared" si="84"/>
        <v>1</v>
      </c>
      <c r="V167" s="230">
        <v>15</v>
      </c>
      <c r="W167" s="231">
        <f t="shared" si="85"/>
        <v>1</v>
      </c>
      <c r="X167" s="230">
        <v>15</v>
      </c>
      <c r="Y167" s="231">
        <f t="shared" si="86"/>
        <v>1</v>
      </c>
      <c r="Z167" s="230">
        <v>14</v>
      </c>
      <c r="AA167" s="231">
        <f t="shared" si="87"/>
        <v>1</v>
      </c>
      <c r="AB167" s="230">
        <v>17</v>
      </c>
      <c r="AC167" s="231">
        <f t="shared" si="88"/>
        <v>1</v>
      </c>
      <c r="AD167" s="232">
        <v>0</v>
      </c>
      <c r="AE167" s="231">
        <f t="shared" si="89"/>
        <v>0</v>
      </c>
      <c r="AF167" s="232">
        <v>0</v>
      </c>
      <c r="AG167" s="231">
        <f t="shared" si="90"/>
        <v>0</v>
      </c>
      <c r="AH167" s="232">
        <v>0</v>
      </c>
      <c r="AI167" s="231">
        <f t="shared" si="91"/>
        <v>0</v>
      </c>
      <c r="AJ167" s="232"/>
      <c r="AK167" s="231">
        <f t="shared" si="92"/>
        <v>0</v>
      </c>
      <c r="AL167" s="232"/>
      <c r="AM167" s="231">
        <f t="shared" si="93"/>
        <v>0</v>
      </c>
      <c r="AN167" s="232"/>
      <c r="AO167" s="231">
        <f t="shared" si="94"/>
        <v>0</v>
      </c>
      <c r="AP167" s="226">
        <f t="shared" si="95"/>
        <v>121</v>
      </c>
      <c r="AQ167" s="226">
        <f t="shared" si="96"/>
        <v>9</v>
      </c>
      <c r="AR167" s="226">
        <v>1</v>
      </c>
      <c r="AS167" s="226"/>
      <c r="AT167" s="226">
        <v>10</v>
      </c>
      <c r="AU167" s="226">
        <f t="shared" si="97"/>
        <v>11</v>
      </c>
      <c r="AV167" s="233">
        <f t="shared" si="98"/>
        <v>1</v>
      </c>
      <c r="AW167" s="233">
        <f t="shared" si="99"/>
        <v>1</v>
      </c>
      <c r="AX167" s="234">
        <f t="shared" si="114"/>
        <v>11</v>
      </c>
      <c r="AY167" s="226">
        <f t="shared" si="100"/>
        <v>13</v>
      </c>
      <c r="AZ167" s="226">
        <f t="shared" si="101"/>
        <v>0</v>
      </c>
      <c r="BA167" s="226">
        <f t="shared" si="102"/>
        <v>-1</v>
      </c>
      <c r="BB167" s="226">
        <f t="shared" si="103"/>
        <v>-1</v>
      </c>
      <c r="BC167" s="226">
        <f t="shared" si="104"/>
        <v>-2</v>
      </c>
      <c r="BD167" s="235">
        <f t="shared" si="105"/>
        <v>-15.384615384615385</v>
      </c>
      <c r="BE167" s="235">
        <f t="shared" si="106"/>
        <v>-9.0909090909090917</v>
      </c>
      <c r="BF167" s="236"/>
      <c r="BG167" s="236"/>
      <c r="BH167" s="236">
        <v>2</v>
      </c>
      <c r="BI167" s="237">
        <f t="shared" si="107"/>
        <v>2</v>
      </c>
      <c r="BJ167" s="226">
        <f t="shared" si="108"/>
        <v>9</v>
      </c>
      <c r="BK167" s="226">
        <v>5</v>
      </c>
      <c r="BL167" s="226">
        <f t="shared" si="109"/>
        <v>14</v>
      </c>
      <c r="BM167" s="226">
        <f t="shared" si="110"/>
        <v>1</v>
      </c>
      <c r="BN167" s="226">
        <f t="shared" si="111"/>
        <v>7.6923076923076925</v>
      </c>
      <c r="BO167" s="235"/>
      <c r="BP167" s="238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9"/>
      <c r="CV167" s="226">
        <f t="shared" si="115"/>
        <v>-2</v>
      </c>
      <c r="CW167" s="239">
        <f t="shared" si="112"/>
        <v>-15.384615384615385</v>
      </c>
      <c r="CX167" s="229"/>
      <c r="CY167" s="229"/>
      <c r="CZ167" s="229"/>
      <c r="DA167" s="229"/>
      <c r="DB167" s="229"/>
      <c r="DC167" s="229">
        <v>1</v>
      </c>
      <c r="DD167" s="229"/>
      <c r="DE167" s="229"/>
      <c r="DF167" s="229"/>
      <c r="DG167" s="229"/>
      <c r="DH167" s="229"/>
      <c r="DI167" s="229"/>
      <c r="DJ167" s="240"/>
      <c r="DK167" s="240">
        <v>1</v>
      </c>
      <c r="DL167" s="240"/>
      <c r="DM167" s="240">
        <v>8</v>
      </c>
      <c r="DN167" s="240">
        <v>9</v>
      </c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</row>
    <row r="168" spans="1:161" s="3" customFormat="1">
      <c r="A168" s="210">
        <v>149</v>
      </c>
      <c r="B168" s="211">
        <v>80030094</v>
      </c>
      <c r="C168" s="212" t="s">
        <v>215</v>
      </c>
      <c r="D168" s="213" t="s">
        <v>213</v>
      </c>
      <c r="E168" s="213" t="s">
        <v>214</v>
      </c>
      <c r="F168" s="213" t="s">
        <v>106</v>
      </c>
      <c r="G168" s="213" t="s">
        <v>107</v>
      </c>
      <c r="H168" s="213" t="s">
        <v>108</v>
      </c>
      <c r="I168" s="210">
        <v>22</v>
      </c>
      <c r="J168" s="210" t="s">
        <v>116</v>
      </c>
      <c r="K168" s="210" t="s">
        <v>113</v>
      </c>
      <c r="L168" s="214">
        <v>0</v>
      </c>
      <c r="M168" s="215">
        <f t="shared" si="80"/>
        <v>0</v>
      </c>
      <c r="N168" s="214">
        <v>4</v>
      </c>
      <c r="O168" s="215">
        <f t="shared" si="81"/>
        <v>1</v>
      </c>
      <c r="P168" s="214">
        <v>24</v>
      </c>
      <c r="Q168" s="215">
        <f t="shared" si="82"/>
        <v>1</v>
      </c>
      <c r="R168" s="214">
        <v>44</v>
      </c>
      <c r="S168" s="215">
        <f t="shared" si="83"/>
        <v>2</v>
      </c>
      <c r="T168" s="214">
        <v>48</v>
      </c>
      <c r="U168" s="215">
        <f t="shared" si="84"/>
        <v>2</v>
      </c>
      <c r="V168" s="214">
        <v>36</v>
      </c>
      <c r="W168" s="215">
        <f t="shared" si="85"/>
        <v>1</v>
      </c>
      <c r="X168" s="214">
        <v>30</v>
      </c>
      <c r="Y168" s="215">
        <f t="shared" si="86"/>
        <v>1</v>
      </c>
      <c r="Z168" s="214">
        <v>30</v>
      </c>
      <c r="AA168" s="215">
        <f t="shared" si="87"/>
        <v>1</v>
      </c>
      <c r="AB168" s="214">
        <v>32</v>
      </c>
      <c r="AC168" s="215">
        <f t="shared" si="88"/>
        <v>1</v>
      </c>
      <c r="AD168" s="216">
        <v>0</v>
      </c>
      <c r="AE168" s="215">
        <f t="shared" si="89"/>
        <v>0</v>
      </c>
      <c r="AF168" s="216">
        <v>0</v>
      </c>
      <c r="AG168" s="215">
        <f t="shared" si="90"/>
        <v>0</v>
      </c>
      <c r="AH168" s="216">
        <v>0</v>
      </c>
      <c r="AI168" s="215">
        <f t="shared" si="91"/>
        <v>0</v>
      </c>
      <c r="AJ168" s="216"/>
      <c r="AK168" s="215">
        <f t="shared" si="92"/>
        <v>0</v>
      </c>
      <c r="AL168" s="216"/>
      <c r="AM168" s="215">
        <f t="shared" si="93"/>
        <v>0</v>
      </c>
      <c r="AN168" s="216"/>
      <c r="AO168" s="215">
        <f t="shared" si="94"/>
        <v>0</v>
      </c>
      <c r="AP168" s="210">
        <f t="shared" si="95"/>
        <v>248</v>
      </c>
      <c r="AQ168" s="210">
        <f t="shared" si="96"/>
        <v>10</v>
      </c>
      <c r="AR168" s="210">
        <v>1</v>
      </c>
      <c r="AS168" s="210"/>
      <c r="AT168" s="210">
        <v>11</v>
      </c>
      <c r="AU168" s="210">
        <f t="shared" si="97"/>
        <v>12</v>
      </c>
      <c r="AV168" s="217">
        <f t="shared" si="98"/>
        <v>1</v>
      </c>
      <c r="AW168" s="217">
        <f t="shared" si="99"/>
        <v>1</v>
      </c>
      <c r="AX168" s="218">
        <f t="shared" si="114"/>
        <v>12</v>
      </c>
      <c r="AY168" s="210">
        <f t="shared" si="100"/>
        <v>14</v>
      </c>
      <c r="AZ168" s="210">
        <f t="shared" si="101"/>
        <v>0</v>
      </c>
      <c r="BA168" s="210">
        <f t="shared" si="102"/>
        <v>-1</v>
      </c>
      <c r="BB168" s="210">
        <f t="shared" si="103"/>
        <v>-1</v>
      </c>
      <c r="BC168" s="210">
        <f t="shared" si="104"/>
        <v>-2</v>
      </c>
      <c r="BD168" s="219">
        <f t="shared" si="105"/>
        <v>-14.285714285714285</v>
      </c>
      <c r="BE168" s="219">
        <f t="shared" si="106"/>
        <v>-8.3333333333333321</v>
      </c>
      <c r="BF168" s="220"/>
      <c r="BG168" s="220"/>
      <c r="BH168" s="220">
        <v>1</v>
      </c>
      <c r="BI168" s="221">
        <f t="shared" si="107"/>
        <v>1</v>
      </c>
      <c r="BJ168" s="210">
        <f t="shared" si="108"/>
        <v>11</v>
      </c>
      <c r="BK168" s="210">
        <v>4</v>
      </c>
      <c r="BL168" s="210">
        <f t="shared" si="109"/>
        <v>15</v>
      </c>
      <c r="BM168" s="210">
        <f t="shared" si="110"/>
        <v>1</v>
      </c>
      <c r="BN168" s="210">
        <f t="shared" si="111"/>
        <v>7.1428571428571423</v>
      </c>
      <c r="BO168" s="219"/>
      <c r="BP168" s="222"/>
      <c r="BQ168" s="210"/>
      <c r="BR168" s="210"/>
      <c r="BS168" s="210"/>
      <c r="BT168" s="210"/>
      <c r="BU168" s="210"/>
      <c r="BV168" s="210"/>
      <c r="BW168" s="210"/>
      <c r="BX168" s="210"/>
      <c r="BY168" s="210"/>
      <c r="BZ168" s="210"/>
      <c r="CA168" s="210"/>
      <c r="CB168" s="210"/>
      <c r="CC168" s="210"/>
      <c r="CD168" s="210"/>
      <c r="CE168" s="210"/>
      <c r="CF168" s="210"/>
      <c r="CG168" s="210"/>
      <c r="CH168" s="210"/>
      <c r="CI168" s="210"/>
      <c r="CJ168" s="210"/>
      <c r="CK168" s="210"/>
      <c r="CL168" s="210"/>
      <c r="CM168" s="210"/>
      <c r="CN168" s="210"/>
      <c r="CO168" s="210"/>
      <c r="CP168" s="210"/>
      <c r="CQ168" s="210"/>
      <c r="CR168" s="210"/>
      <c r="CS168" s="210"/>
      <c r="CT168" s="210"/>
      <c r="CU168" s="213"/>
      <c r="CV168" s="210">
        <f t="shared" si="115"/>
        <v>-2</v>
      </c>
      <c r="CW168" s="223">
        <f t="shared" si="112"/>
        <v>-14.285714285714285</v>
      </c>
      <c r="CX168" s="213"/>
      <c r="CY168" s="213"/>
      <c r="CZ168" s="213"/>
      <c r="DA168" s="213"/>
      <c r="DB168" s="213"/>
      <c r="DC168" s="213">
        <v>1</v>
      </c>
      <c r="DD168" s="213"/>
      <c r="DE168" s="213"/>
      <c r="DF168" s="213"/>
      <c r="DG168" s="213"/>
      <c r="DH168" s="213"/>
      <c r="DI168" s="213"/>
      <c r="DJ168" s="224"/>
      <c r="DK168" s="224">
        <v>1</v>
      </c>
      <c r="DL168" s="224"/>
      <c r="DM168" s="224">
        <v>9</v>
      </c>
      <c r="DN168" s="224">
        <v>10</v>
      </c>
      <c r="DO168" s="224"/>
      <c r="DP168" s="224"/>
      <c r="DQ168" s="224"/>
      <c r="DR168" s="224"/>
      <c r="DS168" s="224"/>
      <c r="DT168" s="224"/>
      <c r="DU168" s="224"/>
      <c r="DV168" s="224"/>
      <c r="DW168" s="224"/>
      <c r="DX168" s="224"/>
      <c r="DY168" s="224"/>
      <c r="DZ168" s="224"/>
      <c r="EA168" s="224"/>
      <c r="EB168" s="224"/>
      <c r="EC168" s="224"/>
      <c r="ED168" s="224"/>
      <c r="EE168" s="224"/>
      <c r="EF168" s="224"/>
      <c r="EG168" s="224"/>
      <c r="EH168" s="224"/>
      <c r="EI168" s="224"/>
      <c r="EJ168" s="224"/>
      <c r="EK168" s="224"/>
      <c r="EL168" s="224"/>
      <c r="EM168" s="224"/>
      <c r="EN168" s="224"/>
      <c r="EO168" s="224"/>
      <c r="EP168" s="224"/>
      <c r="EQ168" s="224"/>
      <c r="ER168" s="224"/>
      <c r="ES168" s="224"/>
      <c r="ET168" s="224"/>
      <c r="EU168" s="224"/>
      <c r="EV168" s="224"/>
      <c r="EW168" s="224"/>
      <c r="EX168" s="224"/>
      <c r="EY168" s="224"/>
      <c r="EZ168" s="224"/>
      <c r="FA168" s="224"/>
      <c r="FB168" s="224"/>
      <c r="FC168" s="224"/>
      <c r="FD168" s="224"/>
      <c r="FE168" s="224"/>
    </row>
    <row r="169" spans="1:161" s="3" customFormat="1">
      <c r="A169" s="187">
        <v>152</v>
      </c>
      <c r="B169" s="188">
        <v>80030236</v>
      </c>
      <c r="C169" s="189" t="s">
        <v>359</v>
      </c>
      <c r="D169" s="190" t="s">
        <v>356</v>
      </c>
      <c r="E169" s="190" t="s">
        <v>324</v>
      </c>
      <c r="F169" s="190" t="s">
        <v>106</v>
      </c>
      <c r="G169" s="190" t="s">
        <v>107</v>
      </c>
      <c r="H169" s="190" t="s">
        <v>108</v>
      </c>
      <c r="I169" s="187">
        <v>35</v>
      </c>
      <c r="J169" s="187" t="s">
        <v>109</v>
      </c>
      <c r="K169" s="187" t="s">
        <v>113</v>
      </c>
      <c r="L169" s="191">
        <v>0</v>
      </c>
      <c r="M169" s="192">
        <f t="shared" si="80"/>
        <v>0</v>
      </c>
      <c r="N169" s="191">
        <v>13</v>
      </c>
      <c r="O169" s="192">
        <f t="shared" si="81"/>
        <v>1</v>
      </c>
      <c r="P169" s="191">
        <v>33</v>
      </c>
      <c r="Q169" s="192">
        <f t="shared" si="82"/>
        <v>1</v>
      </c>
      <c r="R169" s="191">
        <v>25</v>
      </c>
      <c r="S169" s="192">
        <f t="shared" si="83"/>
        <v>1</v>
      </c>
      <c r="T169" s="191">
        <v>42</v>
      </c>
      <c r="U169" s="192">
        <f t="shared" si="84"/>
        <v>2</v>
      </c>
      <c r="V169" s="191">
        <v>56</v>
      </c>
      <c r="W169" s="192">
        <f t="shared" si="85"/>
        <v>2</v>
      </c>
      <c r="X169" s="191">
        <v>45</v>
      </c>
      <c r="Y169" s="192">
        <f t="shared" si="86"/>
        <v>2</v>
      </c>
      <c r="Z169" s="191">
        <v>25</v>
      </c>
      <c r="AA169" s="192">
        <f t="shared" si="87"/>
        <v>1</v>
      </c>
      <c r="AB169" s="191">
        <v>29</v>
      </c>
      <c r="AC169" s="192">
        <f t="shared" si="88"/>
        <v>1</v>
      </c>
      <c r="AD169" s="193">
        <v>0</v>
      </c>
      <c r="AE169" s="192">
        <f t="shared" si="89"/>
        <v>0</v>
      </c>
      <c r="AF169" s="193">
        <v>0</v>
      </c>
      <c r="AG169" s="192">
        <f t="shared" si="90"/>
        <v>0</v>
      </c>
      <c r="AH169" s="193">
        <v>0</v>
      </c>
      <c r="AI169" s="192">
        <f t="shared" si="91"/>
        <v>0</v>
      </c>
      <c r="AJ169" s="193"/>
      <c r="AK169" s="192">
        <f t="shared" si="92"/>
        <v>0</v>
      </c>
      <c r="AL169" s="193"/>
      <c r="AM169" s="192">
        <f t="shared" si="93"/>
        <v>0</v>
      </c>
      <c r="AN169" s="193"/>
      <c r="AO169" s="192">
        <f t="shared" si="94"/>
        <v>0</v>
      </c>
      <c r="AP169" s="187">
        <f t="shared" si="95"/>
        <v>268</v>
      </c>
      <c r="AQ169" s="187">
        <f t="shared" si="96"/>
        <v>11</v>
      </c>
      <c r="AR169" s="187">
        <v>1</v>
      </c>
      <c r="AS169" s="187"/>
      <c r="AT169" s="187">
        <v>12</v>
      </c>
      <c r="AU169" s="187">
        <f t="shared" si="97"/>
        <v>13</v>
      </c>
      <c r="AV169" s="194">
        <f t="shared" si="98"/>
        <v>1</v>
      </c>
      <c r="AW169" s="194">
        <f t="shared" si="99"/>
        <v>1</v>
      </c>
      <c r="AX169" s="195">
        <f t="shared" si="114"/>
        <v>13</v>
      </c>
      <c r="AY169" s="187">
        <f t="shared" si="100"/>
        <v>15</v>
      </c>
      <c r="AZ169" s="187">
        <f t="shared" si="101"/>
        <v>0</v>
      </c>
      <c r="BA169" s="187">
        <f t="shared" si="102"/>
        <v>-1</v>
      </c>
      <c r="BB169" s="187">
        <f t="shared" si="103"/>
        <v>-1</v>
      </c>
      <c r="BC169" s="187">
        <f t="shared" si="104"/>
        <v>-2</v>
      </c>
      <c r="BD169" s="196">
        <f t="shared" si="105"/>
        <v>-13.333333333333334</v>
      </c>
      <c r="BE169" s="196">
        <f t="shared" si="106"/>
        <v>-7.6923076923076925</v>
      </c>
      <c r="BF169" s="197"/>
      <c r="BG169" s="197"/>
      <c r="BH169" s="197"/>
      <c r="BI169" s="198">
        <f t="shared" si="107"/>
        <v>0</v>
      </c>
      <c r="BJ169" s="187">
        <f t="shared" si="108"/>
        <v>13</v>
      </c>
      <c r="BK169" s="187"/>
      <c r="BL169" s="187">
        <f t="shared" si="109"/>
        <v>13</v>
      </c>
      <c r="BM169" s="187">
        <f t="shared" si="110"/>
        <v>-2</v>
      </c>
      <c r="BN169" s="187">
        <f t="shared" si="111"/>
        <v>-13.333333333333334</v>
      </c>
      <c r="BO169" s="196"/>
      <c r="BP169" s="199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90"/>
      <c r="CV169" s="187">
        <f t="shared" si="115"/>
        <v>-2</v>
      </c>
      <c r="CW169" s="200">
        <f t="shared" si="112"/>
        <v>-13.333333333333334</v>
      </c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201"/>
      <c r="DK169" s="201">
        <v>1</v>
      </c>
      <c r="DL169" s="201"/>
      <c r="DM169" s="201">
        <v>12</v>
      </c>
      <c r="DN169" s="201">
        <v>13</v>
      </c>
      <c r="DO169" s="201"/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  <c r="FD169" s="201"/>
      <c r="FE169" s="201"/>
    </row>
    <row r="170" spans="1:161" s="3" customFormat="1">
      <c r="A170" s="210">
        <v>153</v>
      </c>
      <c r="B170" s="211">
        <v>80030078</v>
      </c>
      <c r="C170" s="212" t="s">
        <v>195</v>
      </c>
      <c r="D170" s="213" t="s">
        <v>193</v>
      </c>
      <c r="E170" s="213" t="s">
        <v>153</v>
      </c>
      <c r="F170" s="213" t="s">
        <v>106</v>
      </c>
      <c r="G170" s="213" t="s">
        <v>107</v>
      </c>
      <c r="H170" s="213" t="s">
        <v>112</v>
      </c>
      <c r="I170" s="210">
        <v>35</v>
      </c>
      <c r="J170" s="210" t="s">
        <v>116</v>
      </c>
      <c r="K170" s="210" t="s">
        <v>113</v>
      </c>
      <c r="L170" s="214">
        <v>9</v>
      </c>
      <c r="M170" s="215">
        <f t="shared" si="80"/>
        <v>1</v>
      </c>
      <c r="N170" s="214">
        <v>8</v>
      </c>
      <c r="O170" s="215">
        <f t="shared" si="81"/>
        <v>1</v>
      </c>
      <c r="P170" s="214">
        <v>22</v>
      </c>
      <c r="Q170" s="215">
        <f t="shared" si="82"/>
        <v>1</v>
      </c>
      <c r="R170" s="214">
        <v>22</v>
      </c>
      <c r="S170" s="215">
        <f t="shared" si="83"/>
        <v>1</v>
      </c>
      <c r="T170" s="214">
        <v>11</v>
      </c>
      <c r="U170" s="215">
        <f t="shared" si="84"/>
        <v>1</v>
      </c>
      <c r="V170" s="214">
        <v>11</v>
      </c>
      <c r="W170" s="215">
        <f t="shared" si="85"/>
        <v>1</v>
      </c>
      <c r="X170" s="214">
        <v>13</v>
      </c>
      <c r="Y170" s="215">
        <f t="shared" si="86"/>
        <v>1</v>
      </c>
      <c r="Z170" s="214">
        <v>12</v>
      </c>
      <c r="AA170" s="215">
        <f t="shared" si="87"/>
        <v>1</v>
      </c>
      <c r="AB170" s="214">
        <v>15</v>
      </c>
      <c r="AC170" s="215">
        <f t="shared" si="88"/>
        <v>1</v>
      </c>
      <c r="AD170" s="216">
        <v>11</v>
      </c>
      <c r="AE170" s="215">
        <f t="shared" si="89"/>
        <v>1</v>
      </c>
      <c r="AF170" s="216">
        <v>7</v>
      </c>
      <c r="AG170" s="215">
        <f t="shared" si="90"/>
        <v>1</v>
      </c>
      <c r="AH170" s="216">
        <v>16</v>
      </c>
      <c r="AI170" s="215">
        <f t="shared" si="91"/>
        <v>1</v>
      </c>
      <c r="AJ170" s="216"/>
      <c r="AK170" s="215">
        <f t="shared" si="92"/>
        <v>0</v>
      </c>
      <c r="AL170" s="216"/>
      <c r="AM170" s="215">
        <f t="shared" si="93"/>
        <v>0</v>
      </c>
      <c r="AN170" s="216"/>
      <c r="AO170" s="215">
        <f t="shared" si="94"/>
        <v>0</v>
      </c>
      <c r="AP170" s="210">
        <f t="shared" si="95"/>
        <v>157</v>
      </c>
      <c r="AQ170" s="210">
        <f t="shared" si="96"/>
        <v>12</v>
      </c>
      <c r="AR170" s="210">
        <v>1</v>
      </c>
      <c r="AS170" s="210"/>
      <c r="AT170" s="210">
        <v>14</v>
      </c>
      <c r="AU170" s="210">
        <f t="shared" si="97"/>
        <v>15</v>
      </c>
      <c r="AV170" s="217">
        <f t="shared" si="98"/>
        <v>1</v>
      </c>
      <c r="AW170" s="217">
        <f t="shared" si="99"/>
        <v>1</v>
      </c>
      <c r="AX170" s="218">
        <f t="shared" si="114"/>
        <v>15</v>
      </c>
      <c r="AY170" s="210">
        <f t="shared" si="100"/>
        <v>17</v>
      </c>
      <c r="AZ170" s="210">
        <f t="shared" si="101"/>
        <v>0</v>
      </c>
      <c r="BA170" s="210">
        <f t="shared" si="102"/>
        <v>-1</v>
      </c>
      <c r="BB170" s="210">
        <f t="shared" si="103"/>
        <v>-1</v>
      </c>
      <c r="BC170" s="210">
        <f t="shared" si="104"/>
        <v>-2</v>
      </c>
      <c r="BD170" s="219">
        <f t="shared" si="105"/>
        <v>-11.76470588235294</v>
      </c>
      <c r="BE170" s="219">
        <f t="shared" si="106"/>
        <v>-6.666666666666667</v>
      </c>
      <c r="BF170" s="220"/>
      <c r="BG170" s="220"/>
      <c r="BH170" s="220"/>
      <c r="BI170" s="221">
        <f t="shared" si="107"/>
        <v>0</v>
      </c>
      <c r="BJ170" s="210">
        <f t="shared" si="108"/>
        <v>15</v>
      </c>
      <c r="BK170" s="210"/>
      <c r="BL170" s="210">
        <f t="shared" si="109"/>
        <v>15</v>
      </c>
      <c r="BM170" s="210">
        <f t="shared" si="110"/>
        <v>-2</v>
      </c>
      <c r="BN170" s="210">
        <f t="shared" si="111"/>
        <v>-11.76470588235294</v>
      </c>
      <c r="BO170" s="219"/>
      <c r="BP170" s="222"/>
      <c r="BQ170" s="210"/>
      <c r="BR170" s="210"/>
      <c r="BS170" s="210"/>
      <c r="BT170" s="210"/>
      <c r="BU170" s="210"/>
      <c r="BV170" s="210"/>
      <c r="BW170" s="210"/>
      <c r="BX170" s="210"/>
      <c r="BY170" s="210"/>
      <c r="BZ170" s="210"/>
      <c r="CA170" s="210"/>
      <c r="CB170" s="210"/>
      <c r="CC170" s="210"/>
      <c r="CD170" s="210"/>
      <c r="CE170" s="210"/>
      <c r="CF170" s="210"/>
      <c r="CG170" s="210"/>
      <c r="CH170" s="210"/>
      <c r="CI170" s="210"/>
      <c r="CJ170" s="210"/>
      <c r="CK170" s="210"/>
      <c r="CL170" s="210"/>
      <c r="CM170" s="210"/>
      <c r="CN170" s="210"/>
      <c r="CO170" s="210"/>
      <c r="CP170" s="210"/>
      <c r="CQ170" s="210"/>
      <c r="CR170" s="210"/>
      <c r="CS170" s="210"/>
      <c r="CT170" s="210"/>
      <c r="CU170" s="213"/>
      <c r="CV170" s="210">
        <f t="shared" si="115"/>
        <v>-2</v>
      </c>
      <c r="CW170" s="223">
        <f t="shared" si="112"/>
        <v>-11.76470588235294</v>
      </c>
      <c r="CX170" s="213"/>
      <c r="CY170" s="213"/>
      <c r="CZ170" s="213"/>
      <c r="DA170" s="213"/>
      <c r="DB170" s="213"/>
      <c r="DC170" s="213">
        <v>1</v>
      </c>
      <c r="DD170" s="213"/>
      <c r="DE170" s="213"/>
      <c r="DF170" s="213"/>
      <c r="DG170" s="213"/>
      <c r="DH170" s="213"/>
      <c r="DI170" s="213"/>
      <c r="DJ170" s="224"/>
      <c r="DK170" s="224">
        <v>1</v>
      </c>
      <c r="DL170" s="224"/>
      <c r="DM170" s="224">
        <v>14</v>
      </c>
      <c r="DN170" s="224">
        <v>15</v>
      </c>
      <c r="DO170" s="224"/>
      <c r="DP170" s="224"/>
      <c r="DQ170" s="224"/>
      <c r="DR170" s="224"/>
      <c r="DS170" s="224"/>
      <c r="DT170" s="224"/>
      <c r="DU170" s="224"/>
      <c r="DV170" s="224"/>
      <c r="DW170" s="224"/>
      <c r="DX170" s="224"/>
      <c r="DY170" s="224"/>
      <c r="DZ170" s="224"/>
      <c r="EA170" s="224"/>
      <c r="EB170" s="224"/>
      <c r="EC170" s="224"/>
      <c r="ED170" s="224"/>
      <c r="EE170" s="224"/>
      <c r="EF170" s="224"/>
      <c r="EG170" s="224"/>
      <c r="EH170" s="224"/>
      <c r="EI170" s="224"/>
      <c r="EJ170" s="224"/>
      <c r="EK170" s="224"/>
      <c r="EL170" s="224"/>
      <c r="EM170" s="224"/>
      <c r="EN170" s="224"/>
      <c r="EO170" s="224"/>
      <c r="EP170" s="224"/>
      <c r="EQ170" s="224"/>
      <c r="ER170" s="224"/>
      <c r="ES170" s="224"/>
      <c r="ET170" s="224"/>
      <c r="EU170" s="224"/>
      <c r="EV170" s="224"/>
      <c r="EW170" s="224"/>
      <c r="EX170" s="224"/>
      <c r="EY170" s="224"/>
      <c r="EZ170" s="224"/>
      <c r="FA170" s="224"/>
      <c r="FB170" s="224"/>
      <c r="FC170" s="224"/>
      <c r="FD170" s="224"/>
      <c r="FE170" s="224"/>
    </row>
    <row r="171" spans="1:161" s="3" customFormat="1">
      <c r="A171" s="226">
        <v>154</v>
      </c>
      <c r="B171" s="227">
        <v>80030191</v>
      </c>
      <c r="C171" s="228" t="s">
        <v>309</v>
      </c>
      <c r="D171" s="229" t="s">
        <v>308</v>
      </c>
      <c r="E171" s="229" t="s">
        <v>284</v>
      </c>
      <c r="F171" s="229" t="s">
        <v>106</v>
      </c>
      <c r="G171" s="229" t="s">
        <v>107</v>
      </c>
      <c r="H171" s="229" t="s">
        <v>112</v>
      </c>
      <c r="I171" s="226">
        <v>40</v>
      </c>
      <c r="J171" s="226" t="s">
        <v>116</v>
      </c>
      <c r="K171" s="226" t="s">
        <v>110</v>
      </c>
      <c r="L171" s="230">
        <v>8</v>
      </c>
      <c r="M171" s="231">
        <f t="shared" si="80"/>
        <v>1</v>
      </c>
      <c r="N171" s="230">
        <v>8</v>
      </c>
      <c r="O171" s="231">
        <f t="shared" si="81"/>
        <v>1</v>
      </c>
      <c r="P171" s="230">
        <v>7</v>
      </c>
      <c r="Q171" s="231">
        <f t="shared" si="82"/>
        <v>1</v>
      </c>
      <c r="R171" s="230">
        <v>10</v>
      </c>
      <c r="S171" s="231">
        <f t="shared" si="83"/>
        <v>1</v>
      </c>
      <c r="T171" s="230">
        <v>20</v>
      </c>
      <c r="U171" s="231">
        <f t="shared" si="84"/>
        <v>1</v>
      </c>
      <c r="V171" s="230">
        <v>11</v>
      </c>
      <c r="W171" s="231">
        <f t="shared" si="85"/>
        <v>1</v>
      </c>
      <c r="X171" s="230">
        <v>12</v>
      </c>
      <c r="Y171" s="231">
        <f t="shared" si="86"/>
        <v>1</v>
      </c>
      <c r="Z171" s="230">
        <v>15</v>
      </c>
      <c r="AA171" s="231">
        <f t="shared" si="87"/>
        <v>1</v>
      </c>
      <c r="AB171" s="230">
        <v>11</v>
      </c>
      <c r="AC171" s="231">
        <f t="shared" si="88"/>
        <v>1</v>
      </c>
      <c r="AD171" s="232">
        <v>15</v>
      </c>
      <c r="AE171" s="231">
        <f t="shared" si="89"/>
        <v>1</v>
      </c>
      <c r="AF171" s="232">
        <v>19</v>
      </c>
      <c r="AG171" s="231">
        <f t="shared" si="90"/>
        <v>1</v>
      </c>
      <c r="AH171" s="232">
        <v>10</v>
      </c>
      <c r="AI171" s="231">
        <f t="shared" si="91"/>
        <v>1</v>
      </c>
      <c r="AJ171" s="232"/>
      <c r="AK171" s="231">
        <f t="shared" si="92"/>
        <v>0</v>
      </c>
      <c r="AL171" s="232"/>
      <c r="AM171" s="231">
        <f t="shared" si="93"/>
        <v>0</v>
      </c>
      <c r="AN171" s="232"/>
      <c r="AO171" s="231">
        <f t="shared" si="94"/>
        <v>0</v>
      </c>
      <c r="AP171" s="226">
        <f t="shared" si="95"/>
        <v>146</v>
      </c>
      <c r="AQ171" s="226">
        <f t="shared" si="96"/>
        <v>12</v>
      </c>
      <c r="AR171" s="226">
        <v>1</v>
      </c>
      <c r="AS171" s="226"/>
      <c r="AT171" s="226">
        <v>14</v>
      </c>
      <c r="AU171" s="226">
        <f t="shared" si="97"/>
        <v>15</v>
      </c>
      <c r="AV171" s="233">
        <f t="shared" si="98"/>
        <v>1</v>
      </c>
      <c r="AW171" s="233">
        <f t="shared" si="99"/>
        <v>1</v>
      </c>
      <c r="AX171" s="234">
        <f t="shared" si="114"/>
        <v>15</v>
      </c>
      <c r="AY171" s="226">
        <f t="shared" si="100"/>
        <v>17</v>
      </c>
      <c r="AZ171" s="226">
        <f t="shared" si="101"/>
        <v>0</v>
      </c>
      <c r="BA171" s="226">
        <f t="shared" si="102"/>
        <v>-1</v>
      </c>
      <c r="BB171" s="226">
        <f t="shared" si="103"/>
        <v>-1</v>
      </c>
      <c r="BC171" s="226">
        <f t="shared" si="104"/>
        <v>-2</v>
      </c>
      <c r="BD171" s="235">
        <f t="shared" si="105"/>
        <v>-11.76470588235294</v>
      </c>
      <c r="BE171" s="235">
        <f t="shared" si="106"/>
        <v>-6.666666666666667</v>
      </c>
      <c r="BF171" s="236"/>
      <c r="BG171" s="236"/>
      <c r="BH171" s="236">
        <v>4</v>
      </c>
      <c r="BI171" s="237">
        <f t="shared" si="107"/>
        <v>4</v>
      </c>
      <c r="BJ171" s="226">
        <f t="shared" si="108"/>
        <v>11</v>
      </c>
      <c r="BK171" s="226">
        <v>5</v>
      </c>
      <c r="BL171" s="226">
        <f t="shared" si="109"/>
        <v>16</v>
      </c>
      <c r="BM171" s="226">
        <f t="shared" si="110"/>
        <v>-1</v>
      </c>
      <c r="BN171" s="226">
        <f t="shared" si="111"/>
        <v>-5.8823529411764701</v>
      </c>
      <c r="BO171" s="235"/>
      <c r="BP171" s="238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9"/>
      <c r="CV171" s="226">
        <f t="shared" si="115"/>
        <v>-2</v>
      </c>
      <c r="CW171" s="239">
        <f t="shared" si="112"/>
        <v>-11.76470588235294</v>
      </c>
      <c r="CX171" s="229"/>
      <c r="CY171" s="229"/>
      <c r="CZ171" s="229"/>
      <c r="DA171" s="229"/>
      <c r="DB171" s="229"/>
      <c r="DC171" s="229"/>
      <c r="DD171" s="229"/>
      <c r="DE171" s="229"/>
      <c r="DF171" s="229"/>
      <c r="DG171" s="229"/>
      <c r="DH171" s="229"/>
      <c r="DI171" s="229"/>
      <c r="DJ171" s="240"/>
      <c r="DK171" s="240">
        <v>1</v>
      </c>
      <c r="DL171" s="240"/>
      <c r="DM171" s="240">
        <v>13</v>
      </c>
      <c r="DN171" s="240">
        <v>14</v>
      </c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</row>
    <row r="172" spans="1:161" s="87" customFormat="1">
      <c r="A172" s="226">
        <v>155</v>
      </c>
      <c r="B172" s="227">
        <v>80030256</v>
      </c>
      <c r="C172" s="228" t="s">
        <v>382</v>
      </c>
      <c r="D172" s="229" t="s">
        <v>383</v>
      </c>
      <c r="E172" s="229" t="s">
        <v>373</v>
      </c>
      <c r="F172" s="229" t="s">
        <v>106</v>
      </c>
      <c r="G172" s="229" t="s">
        <v>107</v>
      </c>
      <c r="H172" s="229" t="s">
        <v>112</v>
      </c>
      <c r="I172" s="226">
        <v>50</v>
      </c>
      <c r="J172" s="226" t="s">
        <v>116</v>
      </c>
      <c r="K172" s="226" t="s">
        <v>110</v>
      </c>
      <c r="L172" s="230">
        <v>8</v>
      </c>
      <c r="M172" s="231">
        <f t="shared" si="80"/>
        <v>1</v>
      </c>
      <c r="N172" s="230">
        <v>6</v>
      </c>
      <c r="O172" s="231">
        <f t="shared" si="81"/>
        <v>1</v>
      </c>
      <c r="P172" s="230">
        <v>20</v>
      </c>
      <c r="Q172" s="231">
        <f t="shared" si="82"/>
        <v>1</v>
      </c>
      <c r="R172" s="230">
        <v>9</v>
      </c>
      <c r="S172" s="231">
        <f t="shared" si="83"/>
        <v>1</v>
      </c>
      <c r="T172" s="230">
        <v>12</v>
      </c>
      <c r="U172" s="231">
        <f t="shared" si="84"/>
        <v>1</v>
      </c>
      <c r="V172" s="230">
        <v>9</v>
      </c>
      <c r="W172" s="231">
        <f t="shared" si="85"/>
        <v>1</v>
      </c>
      <c r="X172" s="230">
        <v>10</v>
      </c>
      <c r="Y172" s="231">
        <f t="shared" si="86"/>
        <v>1</v>
      </c>
      <c r="Z172" s="230">
        <v>7</v>
      </c>
      <c r="AA172" s="231">
        <f t="shared" si="87"/>
        <v>1</v>
      </c>
      <c r="AB172" s="230">
        <v>10</v>
      </c>
      <c r="AC172" s="231">
        <f t="shared" si="88"/>
        <v>1</v>
      </c>
      <c r="AD172" s="232">
        <v>13</v>
      </c>
      <c r="AE172" s="231">
        <f t="shared" si="89"/>
        <v>1</v>
      </c>
      <c r="AF172" s="232">
        <v>17</v>
      </c>
      <c r="AG172" s="231">
        <f t="shared" si="90"/>
        <v>1</v>
      </c>
      <c r="AH172" s="232">
        <v>16</v>
      </c>
      <c r="AI172" s="231">
        <f t="shared" si="91"/>
        <v>1</v>
      </c>
      <c r="AJ172" s="232"/>
      <c r="AK172" s="231">
        <f t="shared" si="92"/>
        <v>0</v>
      </c>
      <c r="AL172" s="232"/>
      <c r="AM172" s="231">
        <f t="shared" si="93"/>
        <v>0</v>
      </c>
      <c r="AN172" s="232"/>
      <c r="AO172" s="231">
        <f t="shared" si="94"/>
        <v>0</v>
      </c>
      <c r="AP172" s="226">
        <f t="shared" si="95"/>
        <v>137</v>
      </c>
      <c r="AQ172" s="226">
        <f t="shared" si="96"/>
        <v>12</v>
      </c>
      <c r="AR172" s="226">
        <v>1</v>
      </c>
      <c r="AS172" s="226"/>
      <c r="AT172" s="226">
        <v>14</v>
      </c>
      <c r="AU172" s="226">
        <f t="shared" si="97"/>
        <v>15</v>
      </c>
      <c r="AV172" s="233">
        <f t="shared" si="98"/>
        <v>1</v>
      </c>
      <c r="AW172" s="233">
        <f t="shared" si="99"/>
        <v>1</v>
      </c>
      <c r="AX172" s="234">
        <f t="shared" si="114"/>
        <v>15</v>
      </c>
      <c r="AY172" s="226">
        <f t="shared" si="100"/>
        <v>17</v>
      </c>
      <c r="AZ172" s="226">
        <f t="shared" si="101"/>
        <v>0</v>
      </c>
      <c r="BA172" s="226">
        <f t="shared" si="102"/>
        <v>-1</v>
      </c>
      <c r="BB172" s="226">
        <f t="shared" si="103"/>
        <v>-1</v>
      </c>
      <c r="BC172" s="226">
        <f t="shared" si="104"/>
        <v>-2</v>
      </c>
      <c r="BD172" s="235">
        <f t="shared" si="105"/>
        <v>-11.76470588235294</v>
      </c>
      <c r="BE172" s="235">
        <f t="shared" si="106"/>
        <v>-6.666666666666667</v>
      </c>
      <c r="BF172" s="236"/>
      <c r="BG172" s="236"/>
      <c r="BH172" s="236"/>
      <c r="BI172" s="237">
        <f t="shared" si="107"/>
        <v>0</v>
      </c>
      <c r="BJ172" s="226">
        <f t="shared" si="108"/>
        <v>15</v>
      </c>
      <c r="BK172" s="226"/>
      <c r="BL172" s="226">
        <f t="shared" si="109"/>
        <v>15</v>
      </c>
      <c r="BM172" s="226">
        <f t="shared" si="110"/>
        <v>-2</v>
      </c>
      <c r="BN172" s="226">
        <f t="shared" si="111"/>
        <v>-11.76470588235294</v>
      </c>
      <c r="BO172" s="235"/>
      <c r="BP172" s="238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9"/>
      <c r="CV172" s="226">
        <f t="shared" si="115"/>
        <v>-2</v>
      </c>
      <c r="CW172" s="239">
        <f t="shared" si="112"/>
        <v>-11.76470588235294</v>
      </c>
      <c r="CX172" s="229"/>
      <c r="CY172" s="229"/>
      <c r="CZ172" s="229"/>
      <c r="DA172" s="229"/>
      <c r="DB172" s="229"/>
      <c r="DC172" s="229"/>
      <c r="DD172" s="229"/>
      <c r="DE172" s="229"/>
      <c r="DF172" s="229"/>
      <c r="DG172" s="229"/>
      <c r="DH172" s="229"/>
      <c r="DI172" s="229"/>
      <c r="DJ172" s="240"/>
      <c r="DK172" s="240">
        <v>1</v>
      </c>
      <c r="DL172" s="240"/>
      <c r="DM172" s="240">
        <v>14</v>
      </c>
      <c r="DN172" s="240">
        <v>15</v>
      </c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</row>
    <row r="173" spans="1:161" s="3" customFormat="1">
      <c r="A173" s="187">
        <v>156</v>
      </c>
      <c r="B173" s="188">
        <v>80030032</v>
      </c>
      <c r="C173" s="189" t="s">
        <v>145</v>
      </c>
      <c r="D173" s="190" t="s">
        <v>140</v>
      </c>
      <c r="E173" s="190" t="s">
        <v>105</v>
      </c>
      <c r="F173" s="190" t="s">
        <v>106</v>
      </c>
      <c r="G173" s="190" t="s">
        <v>107</v>
      </c>
      <c r="H173" s="190" t="s">
        <v>108</v>
      </c>
      <c r="I173" s="187">
        <v>4</v>
      </c>
      <c r="J173" s="187" t="s">
        <v>116</v>
      </c>
      <c r="K173" s="187" t="s">
        <v>113</v>
      </c>
      <c r="L173" s="191">
        <v>0</v>
      </c>
      <c r="M173" s="192">
        <f t="shared" si="80"/>
        <v>0</v>
      </c>
      <c r="N173" s="191">
        <v>14</v>
      </c>
      <c r="O173" s="192">
        <f t="shared" si="81"/>
        <v>1</v>
      </c>
      <c r="P173" s="191">
        <v>14</v>
      </c>
      <c r="Q173" s="192">
        <f t="shared" si="82"/>
        <v>1</v>
      </c>
      <c r="R173" s="191">
        <v>33</v>
      </c>
      <c r="S173" s="192">
        <f t="shared" si="83"/>
        <v>1</v>
      </c>
      <c r="T173" s="191">
        <v>60</v>
      </c>
      <c r="U173" s="192">
        <f t="shared" si="84"/>
        <v>2</v>
      </c>
      <c r="V173" s="191">
        <v>43</v>
      </c>
      <c r="W173" s="192">
        <f t="shared" si="85"/>
        <v>2</v>
      </c>
      <c r="X173" s="191">
        <v>49</v>
      </c>
      <c r="Y173" s="192">
        <f t="shared" si="86"/>
        <v>2</v>
      </c>
      <c r="Z173" s="191">
        <v>44</v>
      </c>
      <c r="AA173" s="192">
        <f t="shared" si="87"/>
        <v>2</v>
      </c>
      <c r="AB173" s="191">
        <v>47</v>
      </c>
      <c r="AC173" s="192">
        <f t="shared" si="88"/>
        <v>2</v>
      </c>
      <c r="AD173" s="193">
        <v>0</v>
      </c>
      <c r="AE173" s="192">
        <f t="shared" si="89"/>
        <v>0</v>
      </c>
      <c r="AF173" s="193">
        <v>0</v>
      </c>
      <c r="AG173" s="192">
        <f t="shared" si="90"/>
        <v>0</v>
      </c>
      <c r="AH173" s="193">
        <v>0</v>
      </c>
      <c r="AI173" s="192">
        <f t="shared" si="91"/>
        <v>0</v>
      </c>
      <c r="AJ173" s="193"/>
      <c r="AK173" s="192">
        <f t="shared" si="92"/>
        <v>0</v>
      </c>
      <c r="AL173" s="193"/>
      <c r="AM173" s="192">
        <f t="shared" si="93"/>
        <v>0</v>
      </c>
      <c r="AN173" s="193"/>
      <c r="AO173" s="192">
        <f t="shared" si="94"/>
        <v>0</v>
      </c>
      <c r="AP173" s="187">
        <f t="shared" si="95"/>
        <v>304</v>
      </c>
      <c r="AQ173" s="187">
        <f t="shared" si="96"/>
        <v>13</v>
      </c>
      <c r="AR173" s="187">
        <v>1</v>
      </c>
      <c r="AS173" s="187"/>
      <c r="AT173" s="187">
        <v>15</v>
      </c>
      <c r="AU173" s="187">
        <f t="shared" si="97"/>
        <v>16</v>
      </c>
      <c r="AV173" s="194">
        <f t="shared" si="98"/>
        <v>1</v>
      </c>
      <c r="AW173" s="194">
        <f t="shared" si="99"/>
        <v>1</v>
      </c>
      <c r="AX173" s="195">
        <f t="shared" si="114"/>
        <v>16</v>
      </c>
      <c r="AY173" s="187">
        <f t="shared" si="100"/>
        <v>18</v>
      </c>
      <c r="AZ173" s="187">
        <f t="shared" si="101"/>
        <v>0</v>
      </c>
      <c r="BA173" s="187">
        <f t="shared" si="102"/>
        <v>-1</v>
      </c>
      <c r="BB173" s="187">
        <f t="shared" si="103"/>
        <v>-1</v>
      </c>
      <c r="BC173" s="187">
        <f t="shared" si="104"/>
        <v>-2</v>
      </c>
      <c r="BD173" s="196">
        <f t="shared" si="105"/>
        <v>-11.111111111111111</v>
      </c>
      <c r="BE173" s="196">
        <f t="shared" si="106"/>
        <v>-6.25</v>
      </c>
      <c r="BF173" s="197"/>
      <c r="BG173" s="197"/>
      <c r="BH173" s="197">
        <v>2</v>
      </c>
      <c r="BI173" s="198">
        <f t="shared" si="107"/>
        <v>2</v>
      </c>
      <c r="BJ173" s="187">
        <f t="shared" si="108"/>
        <v>14</v>
      </c>
      <c r="BK173" s="187">
        <v>4</v>
      </c>
      <c r="BL173" s="187">
        <f t="shared" si="109"/>
        <v>18</v>
      </c>
      <c r="BM173" s="187">
        <f t="shared" si="110"/>
        <v>0</v>
      </c>
      <c r="BN173" s="187">
        <f t="shared" si="111"/>
        <v>0</v>
      </c>
      <c r="BO173" s="196"/>
      <c r="BP173" s="199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90"/>
      <c r="CV173" s="187">
        <f t="shared" si="115"/>
        <v>-2</v>
      </c>
      <c r="CW173" s="200">
        <f t="shared" si="112"/>
        <v>-11.111111111111111</v>
      </c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201"/>
      <c r="DK173" s="201">
        <v>1</v>
      </c>
      <c r="DL173" s="201"/>
      <c r="DM173" s="201">
        <v>14</v>
      </c>
      <c r="DN173" s="201">
        <v>15</v>
      </c>
      <c r="DO173" s="201"/>
      <c r="DP173" s="85"/>
      <c r="DQ173" s="85"/>
      <c r="DR173" s="85"/>
      <c r="DS173" s="85"/>
      <c r="DT173" s="85"/>
      <c r="DU173" s="85"/>
      <c r="DV173" s="85"/>
      <c r="DW173" s="85"/>
      <c r="DX173" s="85"/>
      <c r="DY173" s="85"/>
      <c r="DZ173" s="85"/>
      <c r="EA173" s="85"/>
      <c r="EB173" s="85"/>
      <c r="EC173" s="85"/>
      <c r="ED173" s="85"/>
      <c r="EE173" s="85"/>
      <c r="EF173" s="85"/>
      <c r="EG173" s="85"/>
      <c r="EH173" s="85"/>
      <c r="EI173" s="85"/>
      <c r="EJ173" s="85"/>
      <c r="EK173" s="85"/>
      <c r="EL173" s="85"/>
      <c r="EM173" s="85"/>
      <c r="EN173" s="85"/>
      <c r="EO173" s="85"/>
      <c r="EP173" s="85"/>
      <c r="EQ173" s="85"/>
      <c r="ER173" s="85"/>
      <c r="ES173" s="85"/>
      <c r="ET173" s="85"/>
      <c r="EU173" s="85"/>
      <c r="EV173" s="85"/>
      <c r="EW173" s="85"/>
      <c r="EX173" s="85"/>
      <c r="EY173" s="85"/>
      <c r="EZ173" s="85"/>
      <c r="FA173" s="85"/>
      <c r="FB173" s="85"/>
      <c r="FC173" s="85"/>
      <c r="FD173" s="201"/>
      <c r="FE173" s="201"/>
    </row>
    <row r="174" spans="1:161" s="3" customFormat="1">
      <c r="A174" s="56">
        <v>194</v>
      </c>
      <c r="B174" s="58">
        <v>80030071</v>
      </c>
      <c r="C174" s="59" t="s">
        <v>186</v>
      </c>
      <c r="D174" s="75" t="s">
        <v>153</v>
      </c>
      <c r="E174" s="60" t="s">
        <v>153</v>
      </c>
      <c r="F174" s="60" t="s">
        <v>106</v>
      </c>
      <c r="G174" s="60" t="s">
        <v>107</v>
      </c>
      <c r="H174" s="60" t="s">
        <v>108</v>
      </c>
      <c r="I174" s="56">
        <v>40</v>
      </c>
      <c r="J174" s="56" t="s">
        <v>109</v>
      </c>
      <c r="K174" s="56" t="s">
        <v>113</v>
      </c>
      <c r="L174" s="61">
        <v>0</v>
      </c>
      <c r="M174" s="62">
        <f t="shared" si="80"/>
        <v>0</v>
      </c>
      <c r="N174" s="61">
        <v>28</v>
      </c>
      <c r="O174" s="62">
        <f t="shared" si="81"/>
        <v>1</v>
      </c>
      <c r="P174" s="61">
        <v>59</v>
      </c>
      <c r="Q174" s="62">
        <f t="shared" si="82"/>
        <v>2</v>
      </c>
      <c r="R174" s="61">
        <v>186</v>
      </c>
      <c r="S174" s="63">
        <f t="shared" si="83"/>
        <v>6</v>
      </c>
      <c r="T174" s="61">
        <v>205</v>
      </c>
      <c r="U174" s="63">
        <f t="shared" si="84"/>
        <v>7</v>
      </c>
      <c r="V174" s="61">
        <v>237</v>
      </c>
      <c r="W174" s="63">
        <f t="shared" si="85"/>
        <v>8</v>
      </c>
      <c r="X174" s="61">
        <v>209</v>
      </c>
      <c r="Y174" s="63">
        <f t="shared" si="86"/>
        <v>7</v>
      </c>
      <c r="Z174" s="61">
        <v>216</v>
      </c>
      <c r="AA174" s="63">
        <f t="shared" si="87"/>
        <v>7</v>
      </c>
      <c r="AB174" s="61">
        <v>220</v>
      </c>
      <c r="AC174" s="63">
        <f t="shared" si="88"/>
        <v>8</v>
      </c>
      <c r="AD174" s="64">
        <v>0</v>
      </c>
      <c r="AE174" s="65">
        <f t="shared" si="89"/>
        <v>0</v>
      </c>
      <c r="AF174" s="64">
        <v>0</v>
      </c>
      <c r="AG174" s="65">
        <f t="shared" si="90"/>
        <v>0</v>
      </c>
      <c r="AH174" s="64">
        <v>0</v>
      </c>
      <c r="AI174" s="65">
        <f t="shared" si="91"/>
        <v>0</v>
      </c>
      <c r="AJ174" s="64"/>
      <c r="AK174" s="65">
        <f t="shared" si="92"/>
        <v>0</v>
      </c>
      <c r="AL174" s="64"/>
      <c r="AM174" s="65">
        <f t="shared" si="93"/>
        <v>0</v>
      </c>
      <c r="AN174" s="64"/>
      <c r="AO174" s="65">
        <f t="shared" si="94"/>
        <v>0</v>
      </c>
      <c r="AP174" s="66">
        <f t="shared" si="95"/>
        <v>1360</v>
      </c>
      <c r="AQ174" s="66">
        <f t="shared" si="96"/>
        <v>46</v>
      </c>
      <c r="AR174" s="56">
        <v>1</v>
      </c>
      <c r="AS174" s="56">
        <v>3</v>
      </c>
      <c r="AT174" s="56">
        <v>57</v>
      </c>
      <c r="AU174" s="67">
        <f t="shared" si="97"/>
        <v>61</v>
      </c>
      <c r="AV174" s="68">
        <f t="shared" si="98"/>
        <v>1</v>
      </c>
      <c r="AW174" s="68">
        <f t="shared" si="99"/>
        <v>3</v>
      </c>
      <c r="AX174" s="14">
        <f t="shared" si="114"/>
        <v>57</v>
      </c>
      <c r="AY174" s="67">
        <f t="shared" si="100"/>
        <v>61</v>
      </c>
      <c r="AZ174" s="69">
        <f t="shared" si="101"/>
        <v>0</v>
      </c>
      <c r="BA174" s="69">
        <f t="shared" si="102"/>
        <v>0</v>
      </c>
      <c r="BB174" s="69">
        <f t="shared" si="103"/>
        <v>0</v>
      </c>
      <c r="BC174" s="67">
        <f t="shared" si="104"/>
        <v>0</v>
      </c>
      <c r="BD174" s="70">
        <f t="shared" si="105"/>
        <v>0</v>
      </c>
      <c r="BE174" s="70">
        <f t="shared" si="106"/>
        <v>0</v>
      </c>
      <c r="BF174" s="71"/>
      <c r="BG174" s="71"/>
      <c r="BH174" s="71">
        <v>5</v>
      </c>
      <c r="BI174" s="54">
        <f t="shared" si="107"/>
        <v>5</v>
      </c>
      <c r="BJ174" s="18">
        <f t="shared" si="108"/>
        <v>56</v>
      </c>
      <c r="BK174" s="18">
        <v>3</v>
      </c>
      <c r="BL174" s="18">
        <f t="shared" si="109"/>
        <v>59</v>
      </c>
      <c r="BM174" s="18">
        <f t="shared" si="110"/>
        <v>-2</v>
      </c>
      <c r="BN174" s="18">
        <f t="shared" si="111"/>
        <v>-3.278688524590164</v>
      </c>
      <c r="BO174" s="73"/>
      <c r="BP174" s="55"/>
      <c r="BQ174" s="74">
        <v>1</v>
      </c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60"/>
      <c r="CV174" s="56">
        <f t="shared" si="115"/>
        <v>1</v>
      </c>
      <c r="CW174" s="173">
        <f t="shared" si="112"/>
        <v>1.639344262295082</v>
      </c>
      <c r="CX174" s="60"/>
      <c r="CY174" s="60"/>
      <c r="CZ174" s="60"/>
      <c r="DA174" s="60"/>
      <c r="DB174" s="60"/>
      <c r="DC174" s="75"/>
      <c r="DD174" s="60"/>
      <c r="DE174" s="75"/>
      <c r="DF174" s="60"/>
      <c r="DG174" s="60"/>
      <c r="DH174" s="60"/>
      <c r="DI174" s="60"/>
      <c r="DK174" s="3">
        <v>1</v>
      </c>
      <c r="DL174" s="3">
        <v>3</v>
      </c>
      <c r="DM174" s="3">
        <v>59</v>
      </c>
      <c r="DN174" s="3">
        <v>63</v>
      </c>
      <c r="DP174" s="85"/>
      <c r="DQ174" s="85"/>
      <c r="DR174" s="85"/>
      <c r="DS174" s="85"/>
      <c r="DT174" s="85"/>
      <c r="DU174" s="85"/>
      <c r="DV174" s="85"/>
      <c r="DW174" s="85"/>
      <c r="DX174" s="85"/>
      <c r="DY174" s="85"/>
      <c r="DZ174" s="85"/>
      <c r="EA174" s="85"/>
      <c r="EB174" s="85"/>
      <c r="EC174" s="85"/>
      <c r="ED174" s="85"/>
      <c r="EE174" s="85"/>
      <c r="EF174" s="85"/>
      <c r="EG174" s="85"/>
      <c r="EH174" s="85"/>
      <c r="EI174" s="85"/>
      <c r="EJ174" s="85"/>
      <c r="EK174" s="85"/>
      <c r="EL174" s="85"/>
      <c r="EM174" s="85"/>
      <c r="EN174" s="85"/>
      <c r="EO174" s="85"/>
      <c r="EP174" s="85"/>
      <c r="EQ174" s="85"/>
      <c r="ER174" s="85"/>
      <c r="ES174" s="85"/>
      <c r="ET174" s="85"/>
      <c r="EU174" s="85"/>
      <c r="EV174" s="85"/>
      <c r="EW174" s="85"/>
      <c r="EX174" s="85"/>
      <c r="EY174" s="85"/>
      <c r="EZ174" s="85"/>
      <c r="FA174" s="85"/>
      <c r="FB174" s="85"/>
      <c r="FC174" s="85"/>
    </row>
    <row r="175" spans="1:161" s="3" customFormat="1">
      <c r="A175" s="56">
        <v>216</v>
      </c>
      <c r="B175" s="58">
        <v>80030243</v>
      </c>
      <c r="C175" s="59" t="s">
        <v>365</v>
      </c>
      <c r="D175" s="75" t="s">
        <v>324</v>
      </c>
      <c r="E175" s="60" t="s">
        <v>324</v>
      </c>
      <c r="F175" s="60" t="s">
        <v>106</v>
      </c>
      <c r="G175" s="60" t="s">
        <v>107</v>
      </c>
      <c r="H175" s="60" t="s">
        <v>108</v>
      </c>
      <c r="I175" s="56">
        <v>27</v>
      </c>
      <c r="J175" s="56" t="s">
        <v>116</v>
      </c>
      <c r="K175" s="56" t="s">
        <v>113</v>
      </c>
      <c r="L175" s="61">
        <v>0</v>
      </c>
      <c r="M175" s="62">
        <f t="shared" si="80"/>
        <v>0</v>
      </c>
      <c r="N175" s="61">
        <v>30</v>
      </c>
      <c r="O175" s="62">
        <f t="shared" si="81"/>
        <v>1</v>
      </c>
      <c r="P175" s="61">
        <v>86</v>
      </c>
      <c r="Q175" s="62">
        <f t="shared" si="82"/>
        <v>3</v>
      </c>
      <c r="R175" s="61">
        <v>169</v>
      </c>
      <c r="S175" s="63">
        <f t="shared" si="83"/>
        <v>6</v>
      </c>
      <c r="T175" s="61">
        <v>169</v>
      </c>
      <c r="U175" s="63">
        <f t="shared" si="84"/>
        <v>6</v>
      </c>
      <c r="V175" s="61">
        <v>161</v>
      </c>
      <c r="W175" s="63">
        <f t="shared" si="85"/>
        <v>6</v>
      </c>
      <c r="X175" s="61">
        <v>165</v>
      </c>
      <c r="Y175" s="63">
        <f t="shared" si="86"/>
        <v>6</v>
      </c>
      <c r="Z175" s="61">
        <v>162</v>
      </c>
      <c r="AA175" s="63">
        <f t="shared" si="87"/>
        <v>6</v>
      </c>
      <c r="AB175" s="61">
        <v>159</v>
      </c>
      <c r="AC175" s="63">
        <f t="shared" si="88"/>
        <v>5</v>
      </c>
      <c r="AD175" s="64">
        <v>0</v>
      </c>
      <c r="AE175" s="65">
        <f t="shared" si="89"/>
        <v>0</v>
      </c>
      <c r="AF175" s="64">
        <v>0</v>
      </c>
      <c r="AG175" s="65">
        <f t="shared" si="90"/>
        <v>0</v>
      </c>
      <c r="AH175" s="64">
        <v>0</v>
      </c>
      <c r="AI175" s="65">
        <f t="shared" si="91"/>
        <v>0</v>
      </c>
      <c r="AJ175" s="64"/>
      <c r="AK175" s="65">
        <f t="shared" si="92"/>
        <v>0</v>
      </c>
      <c r="AL175" s="64"/>
      <c r="AM175" s="65">
        <f t="shared" si="93"/>
        <v>0</v>
      </c>
      <c r="AN175" s="64"/>
      <c r="AO175" s="65">
        <f t="shared" si="94"/>
        <v>0</v>
      </c>
      <c r="AP175" s="66">
        <f t="shared" si="95"/>
        <v>1101</v>
      </c>
      <c r="AQ175" s="66">
        <f t="shared" si="96"/>
        <v>39</v>
      </c>
      <c r="AR175" s="56">
        <v>1</v>
      </c>
      <c r="AS175" s="56">
        <v>3</v>
      </c>
      <c r="AT175" s="56">
        <v>48</v>
      </c>
      <c r="AU175" s="67">
        <f t="shared" si="97"/>
        <v>52</v>
      </c>
      <c r="AV175" s="68">
        <f t="shared" si="98"/>
        <v>1</v>
      </c>
      <c r="AW175" s="68">
        <f t="shared" si="99"/>
        <v>3</v>
      </c>
      <c r="AX175" s="14">
        <f t="shared" si="114"/>
        <v>48</v>
      </c>
      <c r="AY175" s="67">
        <f t="shared" si="100"/>
        <v>52</v>
      </c>
      <c r="AZ175" s="69">
        <f t="shared" si="101"/>
        <v>0</v>
      </c>
      <c r="BA175" s="69">
        <f t="shared" si="102"/>
        <v>0</v>
      </c>
      <c r="BB175" s="69">
        <f t="shared" si="103"/>
        <v>0</v>
      </c>
      <c r="BC175" s="67">
        <f t="shared" si="104"/>
        <v>0</v>
      </c>
      <c r="BD175" s="70">
        <f t="shared" si="105"/>
        <v>0</v>
      </c>
      <c r="BE175" s="70">
        <f t="shared" si="106"/>
        <v>0</v>
      </c>
      <c r="BF175" s="71"/>
      <c r="BG175" s="71"/>
      <c r="BH175" s="71">
        <v>1</v>
      </c>
      <c r="BI175" s="54">
        <f t="shared" si="107"/>
        <v>1</v>
      </c>
      <c r="BJ175" s="18">
        <f t="shared" si="108"/>
        <v>51</v>
      </c>
      <c r="BK175" s="18">
        <v>3</v>
      </c>
      <c r="BL175" s="18">
        <f t="shared" si="109"/>
        <v>54</v>
      </c>
      <c r="BM175" s="18">
        <f t="shared" si="110"/>
        <v>2</v>
      </c>
      <c r="BN175" s="18">
        <f t="shared" si="111"/>
        <v>3.8461538461538463</v>
      </c>
      <c r="BO175" s="73"/>
      <c r="BP175" s="55"/>
      <c r="BQ175" s="74">
        <v>1</v>
      </c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15"/>
        <v>1</v>
      </c>
      <c r="CW175" s="173">
        <f t="shared" si="112"/>
        <v>1.9230769230769231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L175" s="3">
        <v>3</v>
      </c>
      <c r="DM175" s="3">
        <v>46</v>
      </c>
      <c r="DN175" s="3">
        <v>50</v>
      </c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</row>
    <row r="176" spans="1:161" s="3" customFormat="1">
      <c r="A176" s="56">
        <v>209</v>
      </c>
      <c r="B176" s="58">
        <v>80030182</v>
      </c>
      <c r="C176" s="59" t="s">
        <v>301</v>
      </c>
      <c r="D176" s="75" t="s">
        <v>284</v>
      </c>
      <c r="E176" s="60" t="s">
        <v>284</v>
      </c>
      <c r="F176" s="60" t="s">
        <v>106</v>
      </c>
      <c r="G176" s="60" t="s">
        <v>107</v>
      </c>
      <c r="H176" s="60" t="s">
        <v>108</v>
      </c>
      <c r="I176" s="56">
        <v>42</v>
      </c>
      <c r="J176" s="56" t="s">
        <v>109</v>
      </c>
      <c r="K176" s="56" t="s">
        <v>113</v>
      </c>
      <c r="L176" s="61">
        <v>27</v>
      </c>
      <c r="M176" s="62">
        <f t="shared" si="80"/>
        <v>1</v>
      </c>
      <c r="N176" s="61">
        <v>41</v>
      </c>
      <c r="O176" s="62">
        <f t="shared" si="81"/>
        <v>2</v>
      </c>
      <c r="P176" s="61">
        <v>39</v>
      </c>
      <c r="Q176" s="62">
        <f t="shared" si="82"/>
        <v>1</v>
      </c>
      <c r="R176" s="61">
        <v>70</v>
      </c>
      <c r="S176" s="63">
        <f t="shared" si="83"/>
        <v>3</v>
      </c>
      <c r="T176" s="61">
        <v>53</v>
      </c>
      <c r="U176" s="63">
        <f t="shared" si="84"/>
        <v>2</v>
      </c>
      <c r="V176" s="61">
        <v>68</v>
      </c>
      <c r="W176" s="63">
        <f t="shared" si="85"/>
        <v>2</v>
      </c>
      <c r="X176" s="61">
        <v>73</v>
      </c>
      <c r="Y176" s="63">
        <f t="shared" si="86"/>
        <v>3</v>
      </c>
      <c r="Z176" s="61">
        <v>75</v>
      </c>
      <c r="AA176" s="63">
        <f t="shared" si="87"/>
        <v>3</v>
      </c>
      <c r="AB176" s="61">
        <v>53</v>
      </c>
      <c r="AC176" s="63">
        <f t="shared" si="88"/>
        <v>2</v>
      </c>
      <c r="AD176" s="64">
        <v>0</v>
      </c>
      <c r="AE176" s="65">
        <f t="shared" si="89"/>
        <v>0</v>
      </c>
      <c r="AF176" s="64">
        <v>0</v>
      </c>
      <c r="AG176" s="65">
        <f t="shared" si="90"/>
        <v>0</v>
      </c>
      <c r="AH176" s="64">
        <v>0</v>
      </c>
      <c r="AI176" s="65">
        <f t="shared" si="91"/>
        <v>0</v>
      </c>
      <c r="AJ176" s="64"/>
      <c r="AK176" s="65">
        <f t="shared" si="92"/>
        <v>0</v>
      </c>
      <c r="AL176" s="64"/>
      <c r="AM176" s="65">
        <f t="shared" si="93"/>
        <v>0</v>
      </c>
      <c r="AN176" s="64"/>
      <c r="AO176" s="65">
        <f t="shared" si="94"/>
        <v>0</v>
      </c>
      <c r="AP176" s="66">
        <f t="shared" si="95"/>
        <v>499</v>
      </c>
      <c r="AQ176" s="66">
        <f t="shared" si="96"/>
        <v>19</v>
      </c>
      <c r="AR176" s="56">
        <v>1</v>
      </c>
      <c r="AS176" s="56">
        <v>1</v>
      </c>
      <c r="AT176" s="56">
        <v>23</v>
      </c>
      <c r="AU176" s="67">
        <f t="shared" si="97"/>
        <v>25</v>
      </c>
      <c r="AV176" s="68">
        <f t="shared" si="98"/>
        <v>1</v>
      </c>
      <c r="AW176" s="68">
        <f t="shared" si="99"/>
        <v>1</v>
      </c>
      <c r="AX176" s="14">
        <f t="shared" si="114"/>
        <v>23</v>
      </c>
      <c r="AY176" s="67">
        <f t="shared" si="100"/>
        <v>25</v>
      </c>
      <c r="AZ176" s="69">
        <f t="shared" si="101"/>
        <v>0</v>
      </c>
      <c r="BA176" s="69">
        <f t="shared" si="102"/>
        <v>0</v>
      </c>
      <c r="BB176" s="69">
        <f t="shared" si="103"/>
        <v>0</v>
      </c>
      <c r="BC176" s="67">
        <f t="shared" si="104"/>
        <v>0</v>
      </c>
      <c r="BD176" s="70">
        <f t="shared" si="105"/>
        <v>0</v>
      </c>
      <c r="BE176" s="70">
        <f t="shared" si="106"/>
        <v>0</v>
      </c>
      <c r="BF176" s="71"/>
      <c r="BG176" s="71"/>
      <c r="BH176" s="71">
        <v>2</v>
      </c>
      <c r="BI176" s="54">
        <f t="shared" si="107"/>
        <v>2</v>
      </c>
      <c r="BJ176" s="18">
        <f t="shared" si="108"/>
        <v>23</v>
      </c>
      <c r="BK176" s="18">
        <v>3</v>
      </c>
      <c r="BL176" s="18">
        <f t="shared" si="109"/>
        <v>26</v>
      </c>
      <c r="BM176" s="18">
        <f t="shared" si="110"/>
        <v>1</v>
      </c>
      <c r="BN176" s="18">
        <f t="shared" si="111"/>
        <v>4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15"/>
        <v>0</v>
      </c>
      <c r="CW176" s="173">
        <f t="shared" si="112"/>
        <v>0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L176" s="3">
        <v>1</v>
      </c>
      <c r="DM176" s="3">
        <v>22</v>
      </c>
      <c r="DN176" s="3">
        <v>24</v>
      </c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</row>
    <row r="177" spans="1:161" s="3" customFormat="1">
      <c r="A177" s="56">
        <v>183</v>
      </c>
      <c r="B177" s="58">
        <v>80030015</v>
      </c>
      <c r="C177" s="59" t="s">
        <v>128</v>
      </c>
      <c r="D177" s="75" t="s">
        <v>127</v>
      </c>
      <c r="E177" s="60" t="s">
        <v>105</v>
      </c>
      <c r="F177" s="60" t="s">
        <v>106</v>
      </c>
      <c r="G177" s="60" t="s">
        <v>107</v>
      </c>
      <c r="H177" s="60" t="s">
        <v>112</v>
      </c>
      <c r="I177" s="56">
        <v>5</v>
      </c>
      <c r="J177" s="56" t="s">
        <v>116</v>
      </c>
      <c r="K177" s="56" t="s">
        <v>113</v>
      </c>
      <c r="L177" s="61">
        <v>0</v>
      </c>
      <c r="M177" s="62">
        <f t="shared" si="80"/>
        <v>0</v>
      </c>
      <c r="N177" s="61">
        <v>21</v>
      </c>
      <c r="O177" s="62">
        <f t="shared" si="81"/>
        <v>1</v>
      </c>
      <c r="P177" s="61">
        <v>19</v>
      </c>
      <c r="Q177" s="62">
        <f t="shared" si="82"/>
        <v>1</v>
      </c>
      <c r="R177" s="61">
        <v>57</v>
      </c>
      <c r="S177" s="63">
        <f t="shared" si="83"/>
        <v>2</v>
      </c>
      <c r="T177" s="61">
        <v>47</v>
      </c>
      <c r="U177" s="63">
        <f t="shared" si="84"/>
        <v>2</v>
      </c>
      <c r="V177" s="61">
        <v>56</v>
      </c>
      <c r="W177" s="63">
        <f t="shared" si="85"/>
        <v>2</v>
      </c>
      <c r="X177" s="61">
        <v>57</v>
      </c>
      <c r="Y177" s="63">
        <f t="shared" si="86"/>
        <v>2</v>
      </c>
      <c r="Z177" s="61">
        <v>43</v>
      </c>
      <c r="AA177" s="63">
        <f t="shared" si="87"/>
        <v>2</v>
      </c>
      <c r="AB177" s="61">
        <v>48</v>
      </c>
      <c r="AC177" s="63">
        <f t="shared" si="88"/>
        <v>2</v>
      </c>
      <c r="AD177" s="64">
        <v>29</v>
      </c>
      <c r="AE177" s="65">
        <f t="shared" si="89"/>
        <v>1</v>
      </c>
      <c r="AF177" s="64">
        <v>22</v>
      </c>
      <c r="AG177" s="65">
        <f t="shared" si="90"/>
        <v>1</v>
      </c>
      <c r="AH177" s="64">
        <v>45</v>
      </c>
      <c r="AI177" s="65">
        <f t="shared" si="91"/>
        <v>2</v>
      </c>
      <c r="AJ177" s="64"/>
      <c r="AK177" s="65">
        <f t="shared" si="92"/>
        <v>0</v>
      </c>
      <c r="AL177" s="64"/>
      <c r="AM177" s="65">
        <f t="shared" si="93"/>
        <v>0</v>
      </c>
      <c r="AN177" s="64"/>
      <c r="AO177" s="65">
        <f t="shared" si="94"/>
        <v>0</v>
      </c>
      <c r="AP177" s="66">
        <f t="shared" si="95"/>
        <v>444</v>
      </c>
      <c r="AQ177" s="66">
        <f t="shared" si="96"/>
        <v>18</v>
      </c>
      <c r="AR177" s="56">
        <v>1</v>
      </c>
      <c r="AS177" s="56">
        <v>1</v>
      </c>
      <c r="AT177" s="56">
        <v>23</v>
      </c>
      <c r="AU177" s="67">
        <f t="shared" si="97"/>
        <v>25</v>
      </c>
      <c r="AV177" s="68">
        <f t="shared" si="98"/>
        <v>1</v>
      </c>
      <c r="AW177" s="68">
        <f t="shared" si="99"/>
        <v>1</v>
      </c>
      <c r="AX177" s="14">
        <f t="shared" ref="AX177:AX203" si="116">IF(AP177&lt;1,0,IF(AND((L177+N177+P177+R177+T177+V177+X177+Z177+AB177)&lt;=40,(L177+N177+P177+R177+T177+V177+X177+Z177+AB177)&gt;0,(AP177)&lt;120),"กรอก",ROUND((IF(AP177&lt;120,((IF((L177+N177+P177+R177+T177+V177+X177+Z177+AB177)=0,0,(IF((L177+N177+P177+R177+T177+V177+X177+Z177+AB177)&lt;=80,6,8))))+((((AE177+AG177+AI177)*30)/20)+(((AK177+AM177+AO177)*35)/20))),(((M177+O177+Q177)*20)/20)+(((S177+U177+W177+Y177+AA177+AC177)*25)/20)+(((AE177+AG177+AI177)*30)/20)+(((AK177+AM177+AO177)*35)/20))),0)))</f>
        <v>23</v>
      </c>
      <c r="AY177" s="67">
        <f t="shared" si="100"/>
        <v>25</v>
      </c>
      <c r="AZ177" s="69">
        <f t="shared" si="101"/>
        <v>0</v>
      </c>
      <c r="BA177" s="69">
        <f t="shared" si="102"/>
        <v>0</v>
      </c>
      <c r="BB177" s="69">
        <f t="shared" si="103"/>
        <v>0</v>
      </c>
      <c r="BC177" s="67">
        <f t="shared" si="104"/>
        <v>0</v>
      </c>
      <c r="BD177" s="70">
        <f t="shared" si="105"/>
        <v>0</v>
      </c>
      <c r="BE177" s="70">
        <f t="shared" si="106"/>
        <v>0</v>
      </c>
      <c r="BF177" s="71"/>
      <c r="BG177" s="71"/>
      <c r="BH177" s="71">
        <v>1</v>
      </c>
      <c r="BI177" s="54">
        <f t="shared" si="107"/>
        <v>1</v>
      </c>
      <c r="BJ177" s="18">
        <f t="shared" si="108"/>
        <v>24</v>
      </c>
      <c r="BK177" s="18">
        <v>2</v>
      </c>
      <c r="BL177" s="18">
        <f t="shared" si="109"/>
        <v>26</v>
      </c>
      <c r="BM177" s="18">
        <f t="shared" si="110"/>
        <v>1</v>
      </c>
      <c r="BN177" s="18">
        <f t="shared" si="111"/>
        <v>4</v>
      </c>
      <c r="BO177" s="73"/>
      <c r="BP177" s="55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15"/>
        <v>0</v>
      </c>
      <c r="CW177" s="173">
        <f t="shared" si="112"/>
        <v>0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L177" s="3">
        <v>1</v>
      </c>
      <c r="DM177" s="3">
        <v>22</v>
      </c>
      <c r="DN177" s="3">
        <v>24</v>
      </c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</row>
    <row r="178" spans="1:161" s="3" customFormat="1">
      <c r="A178" s="56">
        <v>189</v>
      </c>
      <c r="B178" s="58">
        <v>80030045</v>
      </c>
      <c r="C178" s="59" t="s">
        <v>156</v>
      </c>
      <c r="D178" s="75" t="s">
        <v>152</v>
      </c>
      <c r="E178" s="60" t="s">
        <v>153</v>
      </c>
      <c r="F178" s="60" t="s">
        <v>106</v>
      </c>
      <c r="G178" s="60" t="s">
        <v>107</v>
      </c>
      <c r="H178" s="60" t="s">
        <v>108</v>
      </c>
      <c r="I178" s="56">
        <v>40</v>
      </c>
      <c r="J178" s="56" t="s">
        <v>116</v>
      </c>
      <c r="K178" s="56" t="s">
        <v>113</v>
      </c>
      <c r="L178" s="61">
        <v>14</v>
      </c>
      <c r="M178" s="62">
        <f t="shared" si="80"/>
        <v>1</v>
      </c>
      <c r="N178" s="61">
        <v>40</v>
      </c>
      <c r="O178" s="62">
        <f t="shared" si="81"/>
        <v>2</v>
      </c>
      <c r="P178" s="61">
        <v>40</v>
      </c>
      <c r="Q178" s="62">
        <f t="shared" si="82"/>
        <v>2</v>
      </c>
      <c r="R178" s="61">
        <v>56</v>
      </c>
      <c r="S178" s="63">
        <f t="shared" si="83"/>
        <v>2</v>
      </c>
      <c r="T178" s="61">
        <v>51</v>
      </c>
      <c r="U178" s="63">
        <f t="shared" si="84"/>
        <v>2</v>
      </c>
      <c r="V178" s="61">
        <v>55</v>
      </c>
      <c r="W178" s="63">
        <f t="shared" si="85"/>
        <v>2</v>
      </c>
      <c r="X178" s="61">
        <v>49</v>
      </c>
      <c r="Y178" s="63">
        <f t="shared" si="86"/>
        <v>2</v>
      </c>
      <c r="Z178" s="61">
        <v>48</v>
      </c>
      <c r="AA178" s="63">
        <f t="shared" si="87"/>
        <v>2</v>
      </c>
      <c r="AB178" s="61">
        <v>34</v>
      </c>
      <c r="AC178" s="63">
        <f t="shared" si="88"/>
        <v>1</v>
      </c>
      <c r="AD178" s="64">
        <v>0</v>
      </c>
      <c r="AE178" s="65">
        <f t="shared" si="89"/>
        <v>0</v>
      </c>
      <c r="AF178" s="64">
        <v>0</v>
      </c>
      <c r="AG178" s="65">
        <f t="shared" si="90"/>
        <v>0</v>
      </c>
      <c r="AH178" s="64">
        <v>0</v>
      </c>
      <c r="AI178" s="65">
        <f t="shared" si="91"/>
        <v>0</v>
      </c>
      <c r="AJ178" s="64"/>
      <c r="AK178" s="65">
        <f t="shared" si="92"/>
        <v>0</v>
      </c>
      <c r="AL178" s="64"/>
      <c r="AM178" s="65">
        <f t="shared" si="93"/>
        <v>0</v>
      </c>
      <c r="AN178" s="64"/>
      <c r="AO178" s="65">
        <f t="shared" si="94"/>
        <v>0</v>
      </c>
      <c r="AP178" s="66">
        <f t="shared" si="95"/>
        <v>387</v>
      </c>
      <c r="AQ178" s="66">
        <f t="shared" si="96"/>
        <v>16</v>
      </c>
      <c r="AR178" s="56">
        <v>1</v>
      </c>
      <c r="AS178" s="56">
        <v>1</v>
      </c>
      <c r="AT178" s="56">
        <v>19</v>
      </c>
      <c r="AU178" s="67">
        <f t="shared" si="97"/>
        <v>21</v>
      </c>
      <c r="AV178" s="68">
        <f t="shared" si="98"/>
        <v>1</v>
      </c>
      <c r="AW178" s="68">
        <f t="shared" si="99"/>
        <v>1</v>
      </c>
      <c r="AX178" s="14">
        <f t="shared" si="116"/>
        <v>19</v>
      </c>
      <c r="AY178" s="67">
        <f t="shared" si="100"/>
        <v>21</v>
      </c>
      <c r="AZ178" s="69">
        <f t="shared" si="101"/>
        <v>0</v>
      </c>
      <c r="BA178" s="69">
        <f t="shared" si="102"/>
        <v>0</v>
      </c>
      <c r="BB178" s="69">
        <f t="shared" si="103"/>
        <v>0</v>
      </c>
      <c r="BC178" s="67">
        <f t="shared" si="104"/>
        <v>0</v>
      </c>
      <c r="BD178" s="70">
        <f t="shared" si="105"/>
        <v>0</v>
      </c>
      <c r="BE178" s="70">
        <f t="shared" si="106"/>
        <v>0</v>
      </c>
      <c r="BF178" s="71">
        <v>1</v>
      </c>
      <c r="BG178" s="71"/>
      <c r="BH178" s="71">
        <v>2</v>
      </c>
      <c r="BI178" s="54">
        <f t="shared" si="107"/>
        <v>3</v>
      </c>
      <c r="BJ178" s="18">
        <f t="shared" si="108"/>
        <v>18</v>
      </c>
      <c r="BK178" s="18">
        <v>3</v>
      </c>
      <c r="BL178" s="18">
        <f t="shared" si="109"/>
        <v>21</v>
      </c>
      <c r="BM178" s="18">
        <f t="shared" si="110"/>
        <v>0</v>
      </c>
      <c r="BN178" s="18">
        <f t="shared" si="111"/>
        <v>0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>
        <v>1</v>
      </c>
      <c r="CV178" s="56">
        <f>BC178+CU178</f>
        <v>1</v>
      </c>
      <c r="CW178" s="173">
        <f t="shared" si="112"/>
        <v>4.7619047619047619</v>
      </c>
      <c r="CX178" s="60"/>
      <c r="CY178" s="60"/>
      <c r="CZ178" s="60"/>
      <c r="DA178" s="60"/>
      <c r="DB178" s="60"/>
      <c r="DC178" s="75">
        <v>1</v>
      </c>
      <c r="DD178" s="60"/>
      <c r="DE178" s="75"/>
      <c r="DF178" s="60"/>
      <c r="DG178" s="60"/>
      <c r="DH178" s="60"/>
      <c r="DI178" s="60"/>
      <c r="DK178" s="3">
        <v>1</v>
      </c>
      <c r="DL178" s="3">
        <v>1</v>
      </c>
      <c r="DM178" s="3">
        <v>19</v>
      </c>
      <c r="DN178" s="3">
        <v>21</v>
      </c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</row>
    <row r="179" spans="1:161" s="3" customFormat="1">
      <c r="A179" s="187">
        <v>182</v>
      </c>
      <c r="B179" s="188">
        <v>80030013</v>
      </c>
      <c r="C179" s="189" t="s">
        <v>125</v>
      </c>
      <c r="D179" s="190" t="s">
        <v>105</v>
      </c>
      <c r="E179" s="190" t="s">
        <v>105</v>
      </c>
      <c r="F179" s="190" t="s">
        <v>106</v>
      </c>
      <c r="G179" s="190" t="s">
        <v>107</v>
      </c>
      <c r="H179" s="190" t="s">
        <v>112</v>
      </c>
      <c r="I179" s="187">
        <v>4</v>
      </c>
      <c r="J179" s="187" t="s">
        <v>116</v>
      </c>
      <c r="K179" s="187" t="s">
        <v>113</v>
      </c>
      <c r="L179" s="191">
        <v>4</v>
      </c>
      <c r="M179" s="192">
        <f t="shared" si="80"/>
        <v>1</v>
      </c>
      <c r="N179" s="191">
        <v>16</v>
      </c>
      <c r="O179" s="192">
        <f t="shared" si="81"/>
        <v>1</v>
      </c>
      <c r="P179" s="191">
        <v>30</v>
      </c>
      <c r="Q179" s="192">
        <f t="shared" si="82"/>
        <v>1</v>
      </c>
      <c r="R179" s="191">
        <v>37</v>
      </c>
      <c r="S179" s="192">
        <f t="shared" si="83"/>
        <v>1</v>
      </c>
      <c r="T179" s="191">
        <v>45</v>
      </c>
      <c r="U179" s="192">
        <f t="shared" si="84"/>
        <v>2</v>
      </c>
      <c r="V179" s="191">
        <v>41</v>
      </c>
      <c r="W179" s="192">
        <f t="shared" si="85"/>
        <v>2</v>
      </c>
      <c r="X179" s="191">
        <v>40</v>
      </c>
      <c r="Y179" s="192">
        <f t="shared" si="86"/>
        <v>2</v>
      </c>
      <c r="Z179" s="191">
        <v>29</v>
      </c>
      <c r="AA179" s="192">
        <f t="shared" si="87"/>
        <v>1</v>
      </c>
      <c r="AB179" s="191">
        <v>36</v>
      </c>
      <c r="AC179" s="192">
        <f t="shared" si="88"/>
        <v>1</v>
      </c>
      <c r="AD179" s="193">
        <v>26</v>
      </c>
      <c r="AE179" s="192">
        <f t="shared" si="89"/>
        <v>1</v>
      </c>
      <c r="AF179" s="193">
        <v>11</v>
      </c>
      <c r="AG179" s="192">
        <f t="shared" si="90"/>
        <v>1</v>
      </c>
      <c r="AH179" s="193">
        <v>17</v>
      </c>
      <c r="AI179" s="192">
        <f t="shared" si="91"/>
        <v>1</v>
      </c>
      <c r="AJ179" s="193"/>
      <c r="AK179" s="192">
        <f t="shared" si="92"/>
        <v>0</v>
      </c>
      <c r="AL179" s="193"/>
      <c r="AM179" s="192">
        <f t="shared" si="93"/>
        <v>0</v>
      </c>
      <c r="AN179" s="193"/>
      <c r="AO179" s="192">
        <f t="shared" si="94"/>
        <v>0</v>
      </c>
      <c r="AP179" s="187">
        <f t="shared" si="95"/>
        <v>332</v>
      </c>
      <c r="AQ179" s="187">
        <f t="shared" si="96"/>
        <v>15</v>
      </c>
      <c r="AR179" s="187">
        <v>1</v>
      </c>
      <c r="AS179" s="187"/>
      <c r="AT179" s="187">
        <v>19</v>
      </c>
      <c r="AU179" s="187">
        <f t="shared" si="97"/>
        <v>20</v>
      </c>
      <c r="AV179" s="194">
        <f t="shared" si="98"/>
        <v>1</v>
      </c>
      <c r="AW179" s="194">
        <f t="shared" si="99"/>
        <v>1</v>
      </c>
      <c r="AX179" s="195">
        <f t="shared" si="116"/>
        <v>19</v>
      </c>
      <c r="AY179" s="187">
        <f t="shared" si="100"/>
        <v>21</v>
      </c>
      <c r="AZ179" s="187">
        <f t="shared" si="101"/>
        <v>0</v>
      </c>
      <c r="BA179" s="187">
        <f t="shared" si="102"/>
        <v>-1</v>
      </c>
      <c r="BB179" s="187">
        <f t="shared" si="103"/>
        <v>0</v>
      </c>
      <c r="BC179" s="187">
        <f t="shared" si="104"/>
        <v>-1</v>
      </c>
      <c r="BD179" s="196">
        <f t="shared" si="105"/>
        <v>-4.7619047619047619</v>
      </c>
      <c r="BE179" s="196">
        <f t="shared" si="106"/>
        <v>0</v>
      </c>
      <c r="BF179" s="197"/>
      <c r="BG179" s="197"/>
      <c r="BH179" s="197">
        <v>2</v>
      </c>
      <c r="BI179" s="198">
        <f t="shared" si="107"/>
        <v>2</v>
      </c>
      <c r="BJ179" s="187">
        <f t="shared" si="108"/>
        <v>18</v>
      </c>
      <c r="BK179" s="187">
        <v>3</v>
      </c>
      <c r="BL179" s="187">
        <f t="shared" si="109"/>
        <v>21</v>
      </c>
      <c r="BM179" s="187">
        <f t="shared" si="110"/>
        <v>0</v>
      </c>
      <c r="BN179" s="187">
        <f t="shared" si="111"/>
        <v>0</v>
      </c>
      <c r="BO179" s="196"/>
      <c r="BP179" s="199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90"/>
      <c r="CV179" s="187">
        <f t="shared" ref="CV179:CV192" si="117">BC179+BQ179</f>
        <v>-1</v>
      </c>
      <c r="CW179" s="200">
        <f t="shared" si="112"/>
        <v>-4.7619047619047619</v>
      </c>
      <c r="CX179" s="190"/>
      <c r="CY179" s="190"/>
      <c r="CZ179" s="190"/>
      <c r="DA179" s="190"/>
      <c r="DB179" s="190"/>
      <c r="DC179" s="190"/>
      <c r="DD179" s="190"/>
      <c r="DE179" s="190">
        <v>1</v>
      </c>
      <c r="DF179" s="190"/>
      <c r="DG179" s="190"/>
      <c r="DH179" s="190"/>
      <c r="DI179" s="190"/>
      <c r="DJ179" s="201"/>
      <c r="DK179" s="201">
        <v>1</v>
      </c>
      <c r="DL179" s="201"/>
      <c r="DM179" s="201">
        <v>19</v>
      </c>
      <c r="DN179" s="201">
        <v>20</v>
      </c>
      <c r="DO179" s="201"/>
      <c r="DP179" s="85"/>
      <c r="DQ179" s="85"/>
      <c r="DR179" s="85"/>
      <c r="DS179" s="85"/>
      <c r="DT179" s="85"/>
      <c r="DU179" s="85"/>
      <c r="DV179" s="85"/>
      <c r="DW179" s="85"/>
      <c r="DX179" s="85"/>
      <c r="DY179" s="85"/>
      <c r="DZ179" s="85"/>
      <c r="EA179" s="85"/>
      <c r="EB179" s="85"/>
      <c r="EC179" s="85"/>
      <c r="ED179" s="85"/>
      <c r="EE179" s="85"/>
      <c r="EF179" s="85"/>
      <c r="EG179" s="85"/>
      <c r="EH179" s="85"/>
      <c r="EI179" s="85"/>
      <c r="EJ179" s="85"/>
      <c r="EK179" s="85"/>
      <c r="EL179" s="85"/>
      <c r="EM179" s="85"/>
      <c r="EN179" s="85"/>
      <c r="EO179" s="85"/>
      <c r="EP179" s="85"/>
      <c r="EQ179" s="85"/>
      <c r="ER179" s="85"/>
      <c r="ES179" s="85"/>
      <c r="ET179" s="85"/>
      <c r="EU179" s="85"/>
      <c r="EV179" s="85"/>
      <c r="EW179" s="85"/>
      <c r="EX179" s="85"/>
      <c r="EY179" s="85"/>
      <c r="EZ179" s="85"/>
      <c r="FA179" s="85"/>
      <c r="FB179" s="85"/>
      <c r="FC179" s="85"/>
      <c r="FD179" s="201"/>
      <c r="FE179" s="201"/>
    </row>
    <row r="180" spans="1:161" s="3" customFormat="1">
      <c r="A180" s="187">
        <v>171</v>
      </c>
      <c r="B180" s="188">
        <v>80030175</v>
      </c>
      <c r="C180" s="189" t="s">
        <v>297</v>
      </c>
      <c r="D180" s="190" t="s">
        <v>294</v>
      </c>
      <c r="E180" s="190" t="s">
        <v>284</v>
      </c>
      <c r="F180" s="190" t="s">
        <v>106</v>
      </c>
      <c r="G180" s="190" t="s">
        <v>107</v>
      </c>
      <c r="H180" s="190" t="s">
        <v>108</v>
      </c>
      <c r="I180" s="187">
        <v>40</v>
      </c>
      <c r="J180" s="187" t="s">
        <v>116</v>
      </c>
      <c r="K180" s="187" t="s">
        <v>110</v>
      </c>
      <c r="L180" s="191">
        <v>25</v>
      </c>
      <c r="M180" s="192">
        <f t="shared" si="80"/>
        <v>1</v>
      </c>
      <c r="N180" s="191">
        <v>31</v>
      </c>
      <c r="O180" s="192">
        <f t="shared" si="81"/>
        <v>1</v>
      </c>
      <c r="P180" s="191">
        <v>34</v>
      </c>
      <c r="Q180" s="192">
        <f t="shared" si="82"/>
        <v>1</v>
      </c>
      <c r="R180" s="191">
        <v>43</v>
      </c>
      <c r="S180" s="192">
        <f t="shared" si="83"/>
        <v>2</v>
      </c>
      <c r="T180" s="191">
        <v>32</v>
      </c>
      <c r="U180" s="192">
        <f t="shared" si="84"/>
        <v>1</v>
      </c>
      <c r="V180" s="191">
        <v>34</v>
      </c>
      <c r="W180" s="192">
        <f t="shared" si="85"/>
        <v>1</v>
      </c>
      <c r="X180" s="191">
        <v>36</v>
      </c>
      <c r="Y180" s="192">
        <f t="shared" si="86"/>
        <v>1</v>
      </c>
      <c r="Z180" s="191">
        <v>31</v>
      </c>
      <c r="AA180" s="192">
        <f t="shared" si="87"/>
        <v>1</v>
      </c>
      <c r="AB180" s="191">
        <v>34</v>
      </c>
      <c r="AC180" s="192">
        <f t="shared" si="88"/>
        <v>1</v>
      </c>
      <c r="AD180" s="193">
        <v>0</v>
      </c>
      <c r="AE180" s="192">
        <f t="shared" si="89"/>
        <v>0</v>
      </c>
      <c r="AF180" s="193">
        <v>0</v>
      </c>
      <c r="AG180" s="192">
        <f t="shared" si="90"/>
        <v>0</v>
      </c>
      <c r="AH180" s="193">
        <v>0</v>
      </c>
      <c r="AI180" s="192">
        <f t="shared" si="91"/>
        <v>0</v>
      </c>
      <c r="AJ180" s="193"/>
      <c r="AK180" s="192">
        <f t="shared" si="92"/>
        <v>0</v>
      </c>
      <c r="AL180" s="193"/>
      <c r="AM180" s="192">
        <f t="shared" si="93"/>
        <v>0</v>
      </c>
      <c r="AN180" s="193"/>
      <c r="AO180" s="192">
        <f t="shared" si="94"/>
        <v>0</v>
      </c>
      <c r="AP180" s="187">
        <f t="shared" si="95"/>
        <v>300</v>
      </c>
      <c r="AQ180" s="187">
        <f t="shared" si="96"/>
        <v>10</v>
      </c>
      <c r="AR180" s="187">
        <v>1</v>
      </c>
      <c r="AS180" s="187"/>
      <c r="AT180" s="187">
        <v>12</v>
      </c>
      <c r="AU180" s="187">
        <f t="shared" si="97"/>
        <v>13</v>
      </c>
      <c r="AV180" s="194">
        <f t="shared" si="98"/>
        <v>1</v>
      </c>
      <c r="AW180" s="194">
        <f t="shared" si="99"/>
        <v>1</v>
      </c>
      <c r="AX180" s="195">
        <f t="shared" si="116"/>
        <v>12</v>
      </c>
      <c r="AY180" s="187">
        <f t="shared" si="100"/>
        <v>14</v>
      </c>
      <c r="AZ180" s="187">
        <f t="shared" si="101"/>
        <v>0</v>
      </c>
      <c r="BA180" s="187">
        <f t="shared" si="102"/>
        <v>-1</v>
      </c>
      <c r="BB180" s="187">
        <f t="shared" si="103"/>
        <v>0</v>
      </c>
      <c r="BC180" s="187">
        <f t="shared" si="104"/>
        <v>-1</v>
      </c>
      <c r="BD180" s="196">
        <f t="shared" si="105"/>
        <v>-7.1428571428571423</v>
      </c>
      <c r="BE180" s="196">
        <f t="shared" si="106"/>
        <v>0</v>
      </c>
      <c r="BF180" s="197">
        <v>1</v>
      </c>
      <c r="BG180" s="197"/>
      <c r="BH180" s="197">
        <v>3</v>
      </c>
      <c r="BI180" s="198">
        <f t="shared" si="107"/>
        <v>4</v>
      </c>
      <c r="BJ180" s="187">
        <f t="shared" si="108"/>
        <v>9</v>
      </c>
      <c r="BK180" s="187">
        <v>5</v>
      </c>
      <c r="BL180" s="187">
        <f t="shared" si="109"/>
        <v>14</v>
      </c>
      <c r="BM180" s="187">
        <f t="shared" si="110"/>
        <v>0</v>
      </c>
      <c r="BN180" s="187">
        <f t="shared" si="111"/>
        <v>0</v>
      </c>
      <c r="BO180" s="196"/>
      <c r="BP180" s="199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90"/>
      <c r="CV180" s="187">
        <f t="shared" si="117"/>
        <v>-1</v>
      </c>
      <c r="CW180" s="200">
        <f t="shared" si="112"/>
        <v>-7.1428571428571423</v>
      </c>
      <c r="CX180" s="190"/>
      <c r="CY180" s="190"/>
      <c r="CZ180" s="190"/>
      <c r="DA180" s="190"/>
      <c r="DB180" s="190"/>
      <c r="DC180" s="190"/>
      <c r="DD180" s="190"/>
      <c r="DE180" s="190">
        <v>1</v>
      </c>
      <c r="DF180" s="190"/>
      <c r="DG180" s="190"/>
      <c r="DH180" s="190"/>
      <c r="DI180" s="190"/>
      <c r="DJ180" s="201"/>
      <c r="DK180" s="201">
        <v>1</v>
      </c>
      <c r="DL180" s="201"/>
      <c r="DM180" s="201">
        <v>12</v>
      </c>
      <c r="DN180" s="201">
        <v>13</v>
      </c>
      <c r="DO180" s="201"/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  <c r="FD180" s="201"/>
      <c r="FE180" s="201"/>
    </row>
    <row r="181" spans="1:161" s="3" customFormat="1">
      <c r="A181" s="187">
        <v>172</v>
      </c>
      <c r="B181" s="188">
        <v>80030257</v>
      </c>
      <c r="C181" s="189" t="s">
        <v>384</v>
      </c>
      <c r="D181" s="190" t="s">
        <v>383</v>
      </c>
      <c r="E181" s="190" t="s">
        <v>373</v>
      </c>
      <c r="F181" s="190" t="s">
        <v>106</v>
      </c>
      <c r="G181" s="190" t="s">
        <v>107</v>
      </c>
      <c r="H181" s="190" t="s">
        <v>108</v>
      </c>
      <c r="I181" s="187">
        <v>50</v>
      </c>
      <c r="J181" s="187" t="s">
        <v>116</v>
      </c>
      <c r="K181" s="187" t="s">
        <v>113</v>
      </c>
      <c r="L181" s="191">
        <v>19</v>
      </c>
      <c r="M181" s="192">
        <f t="shared" si="80"/>
        <v>1</v>
      </c>
      <c r="N181" s="191">
        <v>19</v>
      </c>
      <c r="O181" s="192">
        <f t="shared" si="81"/>
        <v>1</v>
      </c>
      <c r="P181" s="191">
        <v>30</v>
      </c>
      <c r="Q181" s="192">
        <f t="shared" si="82"/>
        <v>1</v>
      </c>
      <c r="R181" s="191">
        <v>33</v>
      </c>
      <c r="S181" s="192">
        <f t="shared" si="83"/>
        <v>1</v>
      </c>
      <c r="T181" s="191">
        <v>44</v>
      </c>
      <c r="U181" s="192">
        <f t="shared" si="84"/>
        <v>2</v>
      </c>
      <c r="V181" s="191">
        <v>35</v>
      </c>
      <c r="W181" s="192">
        <f t="shared" si="85"/>
        <v>1</v>
      </c>
      <c r="X181" s="191">
        <v>28</v>
      </c>
      <c r="Y181" s="192">
        <f t="shared" si="86"/>
        <v>1</v>
      </c>
      <c r="Z181" s="191">
        <v>24</v>
      </c>
      <c r="AA181" s="192">
        <f t="shared" si="87"/>
        <v>1</v>
      </c>
      <c r="AB181" s="191">
        <v>29</v>
      </c>
      <c r="AC181" s="192">
        <f t="shared" si="88"/>
        <v>1</v>
      </c>
      <c r="AD181" s="193">
        <v>0</v>
      </c>
      <c r="AE181" s="192">
        <f t="shared" si="89"/>
        <v>0</v>
      </c>
      <c r="AF181" s="193">
        <v>0</v>
      </c>
      <c r="AG181" s="192">
        <f t="shared" si="90"/>
        <v>0</v>
      </c>
      <c r="AH181" s="193">
        <v>0</v>
      </c>
      <c r="AI181" s="192">
        <f t="shared" si="91"/>
        <v>0</v>
      </c>
      <c r="AJ181" s="193"/>
      <c r="AK181" s="192">
        <f t="shared" si="92"/>
        <v>0</v>
      </c>
      <c r="AL181" s="193"/>
      <c r="AM181" s="192">
        <f t="shared" si="93"/>
        <v>0</v>
      </c>
      <c r="AN181" s="193"/>
      <c r="AO181" s="192">
        <f t="shared" si="94"/>
        <v>0</v>
      </c>
      <c r="AP181" s="187">
        <f t="shared" si="95"/>
        <v>261</v>
      </c>
      <c r="AQ181" s="187">
        <f t="shared" si="96"/>
        <v>10</v>
      </c>
      <c r="AR181" s="187">
        <v>1</v>
      </c>
      <c r="AS181" s="187"/>
      <c r="AT181" s="187">
        <v>12</v>
      </c>
      <c r="AU181" s="187">
        <f t="shared" si="97"/>
        <v>13</v>
      </c>
      <c r="AV181" s="194">
        <f t="shared" si="98"/>
        <v>1</v>
      </c>
      <c r="AW181" s="194">
        <f t="shared" si="99"/>
        <v>1</v>
      </c>
      <c r="AX181" s="195">
        <f t="shared" si="116"/>
        <v>12</v>
      </c>
      <c r="AY181" s="187">
        <f t="shared" si="100"/>
        <v>14</v>
      </c>
      <c r="AZ181" s="187">
        <f t="shared" si="101"/>
        <v>0</v>
      </c>
      <c r="BA181" s="187">
        <f t="shared" si="102"/>
        <v>-1</v>
      </c>
      <c r="BB181" s="187">
        <f t="shared" si="103"/>
        <v>0</v>
      </c>
      <c r="BC181" s="187">
        <f t="shared" si="104"/>
        <v>-1</v>
      </c>
      <c r="BD181" s="196">
        <f t="shared" si="105"/>
        <v>-7.1428571428571423</v>
      </c>
      <c r="BE181" s="196">
        <f t="shared" si="106"/>
        <v>0</v>
      </c>
      <c r="BF181" s="197">
        <v>1</v>
      </c>
      <c r="BG181" s="197"/>
      <c r="BH181" s="197"/>
      <c r="BI181" s="198">
        <f t="shared" si="107"/>
        <v>1</v>
      </c>
      <c r="BJ181" s="187">
        <f t="shared" si="108"/>
        <v>12</v>
      </c>
      <c r="BK181" s="187">
        <v>1</v>
      </c>
      <c r="BL181" s="187">
        <f t="shared" si="109"/>
        <v>13</v>
      </c>
      <c r="BM181" s="187">
        <f t="shared" si="110"/>
        <v>-1</v>
      </c>
      <c r="BN181" s="187">
        <f t="shared" si="111"/>
        <v>-7.1428571428571423</v>
      </c>
      <c r="BO181" s="196"/>
      <c r="BP181" s="199"/>
      <c r="BQ181" s="197"/>
      <c r="BR181" s="197"/>
      <c r="BS181" s="197"/>
      <c r="BT181" s="197"/>
      <c r="BU181" s="197"/>
      <c r="BV181" s="197"/>
      <c r="BW181" s="197"/>
      <c r="BX181" s="197"/>
      <c r="BY181" s="197"/>
      <c r="BZ181" s="197"/>
      <c r="CA181" s="197"/>
      <c r="CB181" s="197"/>
      <c r="CC181" s="197"/>
      <c r="CD181" s="197"/>
      <c r="CE181" s="197"/>
      <c r="CF181" s="197"/>
      <c r="CG181" s="197"/>
      <c r="CH181" s="197"/>
      <c r="CI181" s="197"/>
      <c r="CJ181" s="197"/>
      <c r="CK181" s="197"/>
      <c r="CL181" s="197"/>
      <c r="CM181" s="197"/>
      <c r="CN181" s="197"/>
      <c r="CO181" s="197"/>
      <c r="CP181" s="197"/>
      <c r="CQ181" s="197"/>
      <c r="CR181" s="197"/>
      <c r="CS181" s="197"/>
      <c r="CT181" s="197"/>
      <c r="CU181" s="189"/>
      <c r="CV181" s="187">
        <f t="shared" si="117"/>
        <v>-1</v>
      </c>
      <c r="CW181" s="200">
        <f t="shared" si="112"/>
        <v>-7.1428571428571423</v>
      </c>
      <c r="CX181" s="189"/>
      <c r="CY181" s="189"/>
      <c r="CZ181" s="189"/>
      <c r="DA181" s="189"/>
      <c r="DB181" s="189"/>
      <c r="DC181" s="189">
        <v>1</v>
      </c>
      <c r="DD181" s="189"/>
      <c r="DE181" s="189"/>
      <c r="DF181" s="189"/>
      <c r="DG181" s="189"/>
      <c r="DH181" s="189"/>
      <c r="DI181" s="189"/>
      <c r="DJ181" s="201"/>
      <c r="DK181" s="201">
        <v>1</v>
      </c>
      <c r="DL181" s="201"/>
      <c r="DM181" s="201">
        <v>12</v>
      </c>
      <c r="DN181" s="201">
        <v>13</v>
      </c>
      <c r="DO181" s="201"/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  <c r="FD181" s="201"/>
      <c r="FE181" s="201"/>
    </row>
    <row r="182" spans="1:161" s="3" customFormat="1">
      <c r="A182" s="210">
        <v>180</v>
      </c>
      <c r="B182" s="211">
        <v>80030203</v>
      </c>
      <c r="C182" s="212" t="s">
        <v>319</v>
      </c>
      <c r="D182" s="213" t="s">
        <v>315</v>
      </c>
      <c r="E182" s="213" t="s">
        <v>284</v>
      </c>
      <c r="F182" s="213" t="s">
        <v>106</v>
      </c>
      <c r="G182" s="213" t="s">
        <v>107</v>
      </c>
      <c r="H182" s="213" t="s">
        <v>112</v>
      </c>
      <c r="I182" s="210">
        <v>50</v>
      </c>
      <c r="J182" s="210" t="s">
        <v>116</v>
      </c>
      <c r="K182" s="210" t="s">
        <v>110</v>
      </c>
      <c r="L182" s="214">
        <v>9</v>
      </c>
      <c r="M182" s="215">
        <f t="shared" si="80"/>
        <v>1</v>
      </c>
      <c r="N182" s="214">
        <v>9</v>
      </c>
      <c r="O182" s="215">
        <f t="shared" si="81"/>
        <v>1</v>
      </c>
      <c r="P182" s="214">
        <v>17</v>
      </c>
      <c r="Q182" s="215">
        <f t="shared" si="82"/>
        <v>1</v>
      </c>
      <c r="R182" s="214">
        <v>24</v>
      </c>
      <c r="S182" s="215">
        <f t="shared" si="83"/>
        <v>1</v>
      </c>
      <c r="T182" s="214">
        <v>27</v>
      </c>
      <c r="U182" s="215">
        <f t="shared" si="84"/>
        <v>1</v>
      </c>
      <c r="V182" s="214">
        <v>18</v>
      </c>
      <c r="W182" s="215">
        <f t="shared" si="85"/>
        <v>1</v>
      </c>
      <c r="X182" s="214">
        <v>15</v>
      </c>
      <c r="Y182" s="215">
        <f t="shared" si="86"/>
        <v>1</v>
      </c>
      <c r="Z182" s="214">
        <v>24</v>
      </c>
      <c r="AA182" s="215">
        <f t="shared" si="87"/>
        <v>1</v>
      </c>
      <c r="AB182" s="214">
        <v>17</v>
      </c>
      <c r="AC182" s="215">
        <f t="shared" si="88"/>
        <v>1</v>
      </c>
      <c r="AD182" s="216">
        <v>28</v>
      </c>
      <c r="AE182" s="215">
        <f t="shared" si="89"/>
        <v>1</v>
      </c>
      <c r="AF182" s="216">
        <v>23</v>
      </c>
      <c r="AG182" s="215">
        <f t="shared" si="90"/>
        <v>1</v>
      </c>
      <c r="AH182" s="216">
        <v>36</v>
      </c>
      <c r="AI182" s="215">
        <f t="shared" si="91"/>
        <v>1</v>
      </c>
      <c r="AJ182" s="216"/>
      <c r="AK182" s="215">
        <f t="shared" si="92"/>
        <v>0</v>
      </c>
      <c r="AL182" s="216"/>
      <c r="AM182" s="215">
        <f t="shared" si="93"/>
        <v>0</v>
      </c>
      <c r="AN182" s="216"/>
      <c r="AO182" s="215">
        <f t="shared" si="94"/>
        <v>0</v>
      </c>
      <c r="AP182" s="210">
        <f t="shared" si="95"/>
        <v>247</v>
      </c>
      <c r="AQ182" s="210">
        <f t="shared" si="96"/>
        <v>12</v>
      </c>
      <c r="AR182" s="210">
        <v>1</v>
      </c>
      <c r="AS182" s="210"/>
      <c r="AT182" s="210">
        <v>15</v>
      </c>
      <c r="AU182" s="210">
        <f t="shared" si="97"/>
        <v>16</v>
      </c>
      <c r="AV182" s="217">
        <f t="shared" si="98"/>
        <v>1</v>
      </c>
      <c r="AW182" s="217">
        <f t="shared" si="99"/>
        <v>1</v>
      </c>
      <c r="AX182" s="218">
        <f t="shared" si="116"/>
        <v>15</v>
      </c>
      <c r="AY182" s="210">
        <f t="shared" si="100"/>
        <v>17</v>
      </c>
      <c r="AZ182" s="210">
        <f t="shared" si="101"/>
        <v>0</v>
      </c>
      <c r="BA182" s="210">
        <f t="shared" si="102"/>
        <v>-1</v>
      </c>
      <c r="BB182" s="210">
        <f t="shared" si="103"/>
        <v>0</v>
      </c>
      <c r="BC182" s="210">
        <f t="shared" si="104"/>
        <v>-1</v>
      </c>
      <c r="BD182" s="219">
        <f t="shared" si="105"/>
        <v>-5.8823529411764701</v>
      </c>
      <c r="BE182" s="219">
        <f t="shared" si="106"/>
        <v>0</v>
      </c>
      <c r="BF182" s="220"/>
      <c r="BG182" s="220"/>
      <c r="BH182" s="220">
        <v>1</v>
      </c>
      <c r="BI182" s="221">
        <f t="shared" si="107"/>
        <v>1</v>
      </c>
      <c r="BJ182" s="210">
        <f t="shared" si="108"/>
        <v>15</v>
      </c>
      <c r="BK182" s="210">
        <v>2</v>
      </c>
      <c r="BL182" s="210">
        <f t="shared" si="109"/>
        <v>17</v>
      </c>
      <c r="BM182" s="210">
        <f t="shared" si="110"/>
        <v>0</v>
      </c>
      <c r="BN182" s="210">
        <f t="shared" si="111"/>
        <v>0</v>
      </c>
      <c r="BO182" s="219"/>
      <c r="BP182" s="222"/>
      <c r="BQ182" s="210">
        <v>1</v>
      </c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10"/>
      <c r="CG182" s="210"/>
      <c r="CH182" s="210"/>
      <c r="CI182" s="210"/>
      <c r="CJ182" s="210"/>
      <c r="CK182" s="210"/>
      <c r="CL182" s="210"/>
      <c r="CM182" s="210"/>
      <c r="CN182" s="210"/>
      <c r="CO182" s="210"/>
      <c r="CP182" s="210"/>
      <c r="CQ182" s="210"/>
      <c r="CR182" s="210"/>
      <c r="CS182" s="210"/>
      <c r="CT182" s="210"/>
      <c r="CU182" s="213"/>
      <c r="CV182" s="210">
        <f t="shared" si="117"/>
        <v>0</v>
      </c>
      <c r="CW182" s="223">
        <f t="shared" si="112"/>
        <v>0</v>
      </c>
      <c r="CX182" s="213"/>
      <c r="CY182" s="213"/>
      <c r="CZ182" s="213"/>
      <c r="DA182" s="213"/>
      <c r="DB182" s="213"/>
      <c r="DC182" s="213"/>
      <c r="DD182" s="213"/>
      <c r="DE182" s="213"/>
      <c r="DF182" s="213"/>
      <c r="DG182" s="213"/>
      <c r="DH182" s="213"/>
      <c r="DI182" s="213"/>
      <c r="DJ182" s="224"/>
      <c r="DK182" s="224">
        <v>1</v>
      </c>
      <c r="DL182" s="224"/>
      <c r="DM182" s="224">
        <v>15</v>
      </c>
      <c r="DN182" s="224">
        <v>16</v>
      </c>
      <c r="DO182" s="224"/>
      <c r="DP182" s="224"/>
      <c r="DQ182" s="224"/>
      <c r="DR182" s="224"/>
      <c r="DS182" s="224"/>
      <c r="DT182" s="224"/>
      <c r="DU182" s="224"/>
      <c r="DV182" s="224"/>
      <c r="DW182" s="224"/>
      <c r="DX182" s="224"/>
      <c r="DY182" s="224"/>
      <c r="DZ182" s="224"/>
      <c r="EA182" s="224"/>
      <c r="EB182" s="224"/>
      <c r="EC182" s="224"/>
      <c r="ED182" s="224"/>
      <c r="EE182" s="224"/>
      <c r="EF182" s="224"/>
      <c r="EG182" s="224"/>
      <c r="EH182" s="224"/>
      <c r="EI182" s="224"/>
      <c r="EJ182" s="224"/>
      <c r="EK182" s="224"/>
      <c r="EL182" s="224"/>
      <c r="EM182" s="224"/>
      <c r="EN182" s="224"/>
      <c r="EO182" s="224"/>
      <c r="EP182" s="224"/>
      <c r="EQ182" s="224"/>
      <c r="ER182" s="224"/>
      <c r="ES182" s="224"/>
      <c r="ET182" s="224"/>
      <c r="EU182" s="224"/>
      <c r="EV182" s="224"/>
      <c r="EW182" s="224"/>
      <c r="EX182" s="224"/>
      <c r="EY182" s="224"/>
      <c r="EZ182" s="224"/>
      <c r="FA182" s="224"/>
      <c r="FB182" s="224"/>
      <c r="FC182" s="224"/>
      <c r="FD182" s="224"/>
      <c r="FE182" s="224"/>
    </row>
    <row r="183" spans="1:161" s="3" customFormat="1">
      <c r="A183" s="210">
        <v>181</v>
      </c>
      <c r="B183" s="211">
        <v>80030251</v>
      </c>
      <c r="C183" s="212" t="s">
        <v>376</v>
      </c>
      <c r="D183" s="213" t="s">
        <v>377</v>
      </c>
      <c r="E183" s="213" t="s">
        <v>373</v>
      </c>
      <c r="F183" s="213" t="s">
        <v>106</v>
      </c>
      <c r="G183" s="213" t="s">
        <v>107</v>
      </c>
      <c r="H183" s="213" t="s">
        <v>112</v>
      </c>
      <c r="I183" s="210">
        <v>60</v>
      </c>
      <c r="J183" s="210" t="s">
        <v>116</v>
      </c>
      <c r="K183" s="210" t="s">
        <v>113</v>
      </c>
      <c r="L183" s="214">
        <v>11</v>
      </c>
      <c r="M183" s="215">
        <f t="shared" si="80"/>
        <v>1</v>
      </c>
      <c r="N183" s="214">
        <v>18</v>
      </c>
      <c r="O183" s="215">
        <f t="shared" si="81"/>
        <v>1</v>
      </c>
      <c r="P183" s="214">
        <v>24</v>
      </c>
      <c r="Q183" s="215">
        <f t="shared" si="82"/>
        <v>1</v>
      </c>
      <c r="R183" s="214">
        <v>27</v>
      </c>
      <c r="S183" s="215">
        <f t="shared" si="83"/>
        <v>1</v>
      </c>
      <c r="T183" s="214">
        <v>28</v>
      </c>
      <c r="U183" s="215">
        <f t="shared" si="84"/>
        <v>1</v>
      </c>
      <c r="V183" s="214">
        <v>27</v>
      </c>
      <c r="W183" s="215">
        <f t="shared" si="85"/>
        <v>1</v>
      </c>
      <c r="X183" s="214">
        <v>23</v>
      </c>
      <c r="Y183" s="215">
        <f t="shared" si="86"/>
        <v>1</v>
      </c>
      <c r="Z183" s="214">
        <v>21</v>
      </c>
      <c r="AA183" s="215">
        <f t="shared" si="87"/>
        <v>1</v>
      </c>
      <c r="AB183" s="214">
        <v>18</v>
      </c>
      <c r="AC183" s="215">
        <f t="shared" si="88"/>
        <v>1</v>
      </c>
      <c r="AD183" s="216">
        <v>11</v>
      </c>
      <c r="AE183" s="215">
        <f t="shared" si="89"/>
        <v>1</v>
      </c>
      <c r="AF183" s="216">
        <v>15</v>
      </c>
      <c r="AG183" s="215">
        <f t="shared" si="90"/>
        <v>1</v>
      </c>
      <c r="AH183" s="216">
        <v>18</v>
      </c>
      <c r="AI183" s="215">
        <f t="shared" si="91"/>
        <v>1</v>
      </c>
      <c r="AJ183" s="216"/>
      <c r="AK183" s="215">
        <f t="shared" si="92"/>
        <v>0</v>
      </c>
      <c r="AL183" s="216"/>
      <c r="AM183" s="215">
        <f t="shared" si="93"/>
        <v>0</v>
      </c>
      <c r="AN183" s="216"/>
      <c r="AO183" s="215">
        <f t="shared" si="94"/>
        <v>0</v>
      </c>
      <c r="AP183" s="210">
        <f t="shared" si="95"/>
        <v>241</v>
      </c>
      <c r="AQ183" s="210">
        <f t="shared" si="96"/>
        <v>12</v>
      </c>
      <c r="AR183" s="210">
        <v>1</v>
      </c>
      <c r="AS183" s="210"/>
      <c r="AT183" s="210">
        <v>15</v>
      </c>
      <c r="AU183" s="210">
        <f t="shared" si="97"/>
        <v>16</v>
      </c>
      <c r="AV183" s="217">
        <f t="shared" si="98"/>
        <v>1</v>
      </c>
      <c r="AW183" s="217">
        <f t="shared" si="99"/>
        <v>1</v>
      </c>
      <c r="AX183" s="218">
        <f t="shared" si="116"/>
        <v>15</v>
      </c>
      <c r="AY183" s="210">
        <f t="shared" si="100"/>
        <v>17</v>
      </c>
      <c r="AZ183" s="210">
        <f t="shared" si="101"/>
        <v>0</v>
      </c>
      <c r="BA183" s="210">
        <f t="shared" si="102"/>
        <v>-1</v>
      </c>
      <c r="BB183" s="210">
        <f t="shared" si="103"/>
        <v>0</v>
      </c>
      <c r="BC183" s="210">
        <f t="shared" si="104"/>
        <v>-1</v>
      </c>
      <c r="BD183" s="219">
        <f t="shared" si="105"/>
        <v>-5.8823529411764701</v>
      </c>
      <c r="BE183" s="219">
        <f t="shared" si="106"/>
        <v>0</v>
      </c>
      <c r="BF183" s="220"/>
      <c r="BG183" s="220"/>
      <c r="BH183" s="220"/>
      <c r="BI183" s="221">
        <f t="shared" si="107"/>
        <v>0</v>
      </c>
      <c r="BJ183" s="210">
        <f t="shared" si="108"/>
        <v>16</v>
      </c>
      <c r="BK183" s="210"/>
      <c r="BL183" s="210">
        <f t="shared" si="109"/>
        <v>16</v>
      </c>
      <c r="BM183" s="210">
        <f t="shared" si="110"/>
        <v>-1</v>
      </c>
      <c r="BN183" s="210">
        <f t="shared" si="111"/>
        <v>-5.8823529411764701</v>
      </c>
      <c r="BO183" s="219"/>
      <c r="BP183" s="222"/>
      <c r="BQ183" s="210"/>
      <c r="BR183" s="210"/>
      <c r="BS183" s="210"/>
      <c r="BT183" s="210"/>
      <c r="BU183" s="210"/>
      <c r="BV183" s="210"/>
      <c r="BW183" s="210"/>
      <c r="BX183" s="210"/>
      <c r="BY183" s="210"/>
      <c r="BZ183" s="210"/>
      <c r="CA183" s="210"/>
      <c r="CB183" s="210"/>
      <c r="CC183" s="210"/>
      <c r="CD183" s="210"/>
      <c r="CE183" s="210"/>
      <c r="CF183" s="210"/>
      <c r="CG183" s="210"/>
      <c r="CH183" s="210"/>
      <c r="CI183" s="210"/>
      <c r="CJ183" s="210"/>
      <c r="CK183" s="210"/>
      <c r="CL183" s="210"/>
      <c r="CM183" s="210"/>
      <c r="CN183" s="210"/>
      <c r="CO183" s="210"/>
      <c r="CP183" s="210"/>
      <c r="CQ183" s="210"/>
      <c r="CR183" s="210"/>
      <c r="CS183" s="210"/>
      <c r="CT183" s="210"/>
      <c r="CU183" s="213"/>
      <c r="CV183" s="210">
        <f t="shared" si="117"/>
        <v>-1</v>
      </c>
      <c r="CW183" s="223">
        <f t="shared" si="112"/>
        <v>-5.8823529411764701</v>
      </c>
      <c r="CX183" s="213"/>
      <c r="CY183" s="213"/>
      <c r="CZ183" s="213"/>
      <c r="DA183" s="213"/>
      <c r="DB183" s="213"/>
      <c r="DC183" s="213"/>
      <c r="DD183" s="213"/>
      <c r="DE183" s="213"/>
      <c r="DF183" s="213"/>
      <c r="DG183" s="213"/>
      <c r="DH183" s="213"/>
      <c r="DI183" s="213"/>
      <c r="DJ183" s="224"/>
      <c r="DK183" s="224">
        <v>1</v>
      </c>
      <c r="DL183" s="224"/>
      <c r="DM183" s="224">
        <v>15</v>
      </c>
      <c r="DN183" s="224">
        <v>16</v>
      </c>
      <c r="DO183" s="224"/>
      <c r="DP183" s="224"/>
      <c r="DQ183" s="224"/>
      <c r="DR183" s="224"/>
      <c r="DS183" s="224"/>
      <c r="DT183" s="224"/>
      <c r="DU183" s="224"/>
      <c r="DV183" s="224"/>
      <c r="DW183" s="224"/>
      <c r="DX183" s="224"/>
      <c r="DY183" s="224"/>
      <c r="DZ183" s="224"/>
      <c r="EA183" s="224"/>
      <c r="EB183" s="224"/>
      <c r="EC183" s="224"/>
      <c r="ED183" s="224"/>
      <c r="EE183" s="224"/>
      <c r="EF183" s="224"/>
      <c r="EG183" s="224"/>
      <c r="EH183" s="224"/>
      <c r="EI183" s="224"/>
      <c r="EJ183" s="224"/>
      <c r="EK183" s="224"/>
      <c r="EL183" s="224"/>
      <c r="EM183" s="224"/>
      <c r="EN183" s="224"/>
      <c r="EO183" s="224"/>
      <c r="EP183" s="224"/>
      <c r="EQ183" s="224"/>
      <c r="ER183" s="224"/>
      <c r="ES183" s="224"/>
      <c r="ET183" s="224"/>
      <c r="EU183" s="224"/>
      <c r="EV183" s="224"/>
      <c r="EW183" s="224"/>
      <c r="EX183" s="224"/>
      <c r="EY183" s="224"/>
      <c r="EZ183" s="224"/>
      <c r="FA183" s="224"/>
      <c r="FB183" s="224"/>
      <c r="FC183" s="224"/>
      <c r="FD183" s="224"/>
      <c r="FE183" s="224"/>
    </row>
    <row r="184" spans="1:161" s="3" customFormat="1">
      <c r="A184" s="210">
        <v>164</v>
      </c>
      <c r="B184" s="211">
        <v>80030268</v>
      </c>
      <c r="C184" s="212" t="s">
        <v>392</v>
      </c>
      <c r="D184" s="213" t="s">
        <v>390</v>
      </c>
      <c r="E184" s="213" t="s">
        <v>373</v>
      </c>
      <c r="F184" s="213" t="s">
        <v>106</v>
      </c>
      <c r="G184" s="213" t="s">
        <v>107</v>
      </c>
      <c r="H184" s="213" t="s">
        <v>108</v>
      </c>
      <c r="I184" s="210">
        <v>50</v>
      </c>
      <c r="J184" s="210" t="s">
        <v>109</v>
      </c>
      <c r="K184" s="210" t="s">
        <v>113</v>
      </c>
      <c r="L184" s="214">
        <v>0</v>
      </c>
      <c r="M184" s="215">
        <f t="shared" si="80"/>
        <v>0</v>
      </c>
      <c r="N184" s="214">
        <v>19</v>
      </c>
      <c r="O184" s="215">
        <f t="shared" si="81"/>
        <v>1</v>
      </c>
      <c r="P184" s="214">
        <v>34</v>
      </c>
      <c r="Q184" s="215">
        <f t="shared" si="82"/>
        <v>1</v>
      </c>
      <c r="R184" s="214">
        <v>33</v>
      </c>
      <c r="S184" s="215">
        <f t="shared" si="83"/>
        <v>1</v>
      </c>
      <c r="T184" s="214">
        <v>28</v>
      </c>
      <c r="U184" s="215">
        <f t="shared" si="84"/>
        <v>1</v>
      </c>
      <c r="V184" s="214">
        <v>29</v>
      </c>
      <c r="W184" s="215">
        <f t="shared" si="85"/>
        <v>1</v>
      </c>
      <c r="X184" s="214">
        <v>39</v>
      </c>
      <c r="Y184" s="215">
        <f t="shared" si="86"/>
        <v>1</v>
      </c>
      <c r="Z184" s="214">
        <v>25</v>
      </c>
      <c r="AA184" s="215">
        <f t="shared" si="87"/>
        <v>1</v>
      </c>
      <c r="AB184" s="214">
        <v>27</v>
      </c>
      <c r="AC184" s="215">
        <f t="shared" si="88"/>
        <v>1</v>
      </c>
      <c r="AD184" s="216">
        <v>0</v>
      </c>
      <c r="AE184" s="215">
        <f t="shared" si="89"/>
        <v>0</v>
      </c>
      <c r="AF184" s="216">
        <v>0</v>
      </c>
      <c r="AG184" s="215">
        <f t="shared" si="90"/>
        <v>0</v>
      </c>
      <c r="AH184" s="216">
        <v>0</v>
      </c>
      <c r="AI184" s="215">
        <f t="shared" si="91"/>
        <v>0</v>
      </c>
      <c r="AJ184" s="216"/>
      <c r="AK184" s="215">
        <f t="shared" si="92"/>
        <v>0</v>
      </c>
      <c r="AL184" s="216"/>
      <c r="AM184" s="215">
        <f t="shared" si="93"/>
        <v>0</v>
      </c>
      <c r="AN184" s="216"/>
      <c r="AO184" s="215">
        <f t="shared" si="94"/>
        <v>0</v>
      </c>
      <c r="AP184" s="210">
        <f t="shared" si="95"/>
        <v>234</v>
      </c>
      <c r="AQ184" s="210">
        <f t="shared" si="96"/>
        <v>8</v>
      </c>
      <c r="AR184" s="210">
        <v>1</v>
      </c>
      <c r="AS184" s="210"/>
      <c r="AT184" s="210">
        <v>10</v>
      </c>
      <c r="AU184" s="210">
        <f t="shared" si="97"/>
        <v>11</v>
      </c>
      <c r="AV184" s="217">
        <f t="shared" si="98"/>
        <v>1</v>
      </c>
      <c r="AW184" s="217">
        <f t="shared" si="99"/>
        <v>1</v>
      </c>
      <c r="AX184" s="218">
        <f t="shared" si="116"/>
        <v>10</v>
      </c>
      <c r="AY184" s="210">
        <f t="shared" si="100"/>
        <v>12</v>
      </c>
      <c r="AZ184" s="210">
        <f t="shared" si="101"/>
        <v>0</v>
      </c>
      <c r="BA184" s="210">
        <f t="shared" si="102"/>
        <v>-1</v>
      </c>
      <c r="BB184" s="210">
        <f t="shared" si="103"/>
        <v>0</v>
      </c>
      <c r="BC184" s="210">
        <f t="shared" si="104"/>
        <v>-1</v>
      </c>
      <c r="BD184" s="219">
        <f t="shared" si="105"/>
        <v>-8.3333333333333321</v>
      </c>
      <c r="BE184" s="219">
        <f t="shared" si="106"/>
        <v>0</v>
      </c>
      <c r="BF184" s="220"/>
      <c r="BG184" s="220"/>
      <c r="BH184" s="220">
        <v>1</v>
      </c>
      <c r="BI184" s="221">
        <f t="shared" si="107"/>
        <v>1</v>
      </c>
      <c r="BJ184" s="210">
        <f t="shared" si="108"/>
        <v>10</v>
      </c>
      <c r="BK184" s="210">
        <v>3</v>
      </c>
      <c r="BL184" s="210">
        <f t="shared" si="109"/>
        <v>13</v>
      </c>
      <c r="BM184" s="210">
        <f t="shared" si="110"/>
        <v>1</v>
      </c>
      <c r="BN184" s="210">
        <f t="shared" si="111"/>
        <v>8.3333333333333321</v>
      </c>
      <c r="BO184" s="219"/>
      <c r="BP184" s="222"/>
      <c r="BQ184" s="210"/>
      <c r="BR184" s="210"/>
      <c r="BS184" s="210"/>
      <c r="BT184" s="210"/>
      <c r="BU184" s="210"/>
      <c r="BV184" s="210"/>
      <c r="BW184" s="210"/>
      <c r="BX184" s="210"/>
      <c r="BY184" s="210"/>
      <c r="BZ184" s="210"/>
      <c r="CA184" s="210"/>
      <c r="CB184" s="210"/>
      <c r="CC184" s="210"/>
      <c r="CD184" s="210"/>
      <c r="CE184" s="210"/>
      <c r="CF184" s="210"/>
      <c r="CG184" s="210"/>
      <c r="CH184" s="210"/>
      <c r="CI184" s="210"/>
      <c r="CJ184" s="210"/>
      <c r="CK184" s="210"/>
      <c r="CL184" s="210"/>
      <c r="CM184" s="210"/>
      <c r="CN184" s="210"/>
      <c r="CO184" s="210"/>
      <c r="CP184" s="210"/>
      <c r="CQ184" s="210"/>
      <c r="CR184" s="210"/>
      <c r="CS184" s="210"/>
      <c r="CT184" s="210"/>
      <c r="CU184" s="213"/>
      <c r="CV184" s="210">
        <f t="shared" si="117"/>
        <v>-1</v>
      </c>
      <c r="CW184" s="223">
        <f t="shared" si="112"/>
        <v>-8.3333333333333321</v>
      </c>
      <c r="CX184" s="213"/>
      <c r="CY184" s="213"/>
      <c r="CZ184" s="213"/>
      <c r="DA184" s="213"/>
      <c r="DB184" s="213"/>
      <c r="DC184" s="213"/>
      <c r="DD184" s="213"/>
      <c r="DE184" s="213"/>
      <c r="DF184" s="213"/>
      <c r="DG184" s="213"/>
      <c r="DH184" s="213"/>
      <c r="DI184" s="213"/>
      <c r="DJ184" s="224"/>
      <c r="DK184" s="224">
        <v>1</v>
      </c>
      <c r="DL184" s="224"/>
      <c r="DM184" s="224">
        <v>9</v>
      </c>
      <c r="DN184" s="224">
        <v>10</v>
      </c>
      <c r="DO184" s="224"/>
      <c r="DP184" s="224"/>
      <c r="DQ184" s="224"/>
      <c r="DR184" s="224"/>
      <c r="DS184" s="224"/>
      <c r="DT184" s="224"/>
      <c r="DU184" s="224"/>
      <c r="DV184" s="224"/>
      <c r="DW184" s="224"/>
      <c r="DX184" s="224"/>
      <c r="DY184" s="224"/>
      <c r="DZ184" s="224"/>
      <c r="EA184" s="224"/>
      <c r="EB184" s="224"/>
      <c r="EC184" s="224"/>
      <c r="ED184" s="224"/>
      <c r="EE184" s="224"/>
      <c r="EF184" s="224"/>
      <c r="EG184" s="224"/>
      <c r="EH184" s="224"/>
      <c r="EI184" s="224"/>
      <c r="EJ184" s="224"/>
      <c r="EK184" s="224"/>
      <c r="EL184" s="224"/>
      <c r="EM184" s="224"/>
      <c r="EN184" s="224"/>
      <c r="EO184" s="224"/>
      <c r="EP184" s="224"/>
      <c r="EQ184" s="224"/>
      <c r="ER184" s="224"/>
      <c r="ES184" s="224"/>
      <c r="ET184" s="224"/>
      <c r="EU184" s="224"/>
      <c r="EV184" s="224"/>
      <c r="EW184" s="224"/>
      <c r="EX184" s="224"/>
      <c r="EY184" s="224"/>
      <c r="EZ184" s="224"/>
      <c r="FA184" s="224"/>
      <c r="FB184" s="224"/>
      <c r="FC184" s="224"/>
      <c r="FD184" s="224"/>
      <c r="FE184" s="224"/>
    </row>
    <row r="185" spans="1:161" s="3" customFormat="1">
      <c r="A185" s="210">
        <v>170</v>
      </c>
      <c r="B185" s="211">
        <v>80030089</v>
      </c>
      <c r="C185" s="212" t="s">
        <v>208</v>
      </c>
      <c r="D185" s="213" t="s">
        <v>207</v>
      </c>
      <c r="E185" s="213" t="s">
        <v>153</v>
      </c>
      <c r="F185" s="213" t="s">
        <v>106</v>
      </c>
      <c r="G185" s="213" t="s">
        <v>107</v>
      </c>
      <c r="H185" s="213" t="s">
        <v>108</v>
      </c>
      <c r="I185" s="210">
        <v>50</v>
      </c>
      <c r="J185" s="210" t="s">
        <v>116</v>
      </c>
      <c r="K185" s="210" t="s">
        <v>110</v>
      </c>
      <c r="L185" s="214">
        <v>0</v>
      </c>
      <c r="M185" s="215">
        <f t="shared" si="80"/>
        <v>0</v>
      </c>
      <c r="N185" s="214">
        <v>24</v>
      </c>
      <c r="O185" s="215">
        <f t="shared" si="81"/>
        <v>1</v>
      </c>
      <c r="P185" s="214">
        <v>23</v>
      </c>
      <c r="Q185" s="215">
        <f t="shared" si="82"/>
        <v>1</v>
      </c>
      <c r="R185" s="214">
        <v>21</v>
      </c>
      <c r="S185" s="215">
        <f t="shared" si="83"/>
        <v>1</v>
      </c>
      <c r="T185" s="214">
        <v>43</v>
      </c>
      <c r="U185" s="215">
        <f t="shared" si="84"/>
        <v>2</v>
      </c>
      <c r="V185" s="214">
        <v>43</v>
      </c>
      <c r="W185" s="215">
        <f t="shared" si="85"/>
        <v>2</v>
      </c>
      <c r="X185" s="214">
        <v>17</v>
      </c>
      <c r="Y185" s="215">
        <f t="shared" si="86"/>
        <v>1</v>
      </c>
      <c r="Z185" s="214">
        <v>27</v>
      </c>
      <c r="AA185" s="215">
        <f t="shared" si="87"/>
        <v>1</v>
      </c>
      <c r="AB185" s="214">
        <v>30</v>
      </c>
      <c r="AC185" s="215">
        <f t="shared" si="88"/>
        <v>1</v>
      </c>
      <c r="AD185" s="216">
        <v>0</v>
      </c>
      <c r="AE185" s="215">
        <f t="shared" si="89"/>
        <v>0</v>
      </c>
      <c r="AF185" s="216">
        <v>0</v>
      </c>
      <c r="AG185" s="215">
        <f t="shared" si="90"/>
        <v>0</v>
      </c>
      <c r="AH185" s="216">
        <v>0</v>
      </c>
      <c r="AI185" s="215">
        <f t="shared" si="91"/>
        <v>0</v>
      </c>
      <c r="AJ185" s="216"/>
      <c r="AK185" s="215">
        <f t="shared" si="92"/>
        <v>0</v>
      </c>
      <c r="AL185" s="216"/>
      <c r="AM185" s="215">
        <f t="shared" si="93"/>
        <v>0</v>
      </c>
      <c r="AN185" s="216"/>
      <c r="AO185" s="215">
        <f t="shared" si="94"/>
        <v>0</v>
      </c>
      <c r="AP185" s="210">
        <f t="shared" si="95"/>
        <v>228</v>
      </c>
      <c r="AQ185" s="210">
        <f t="shared" si="96"/>
        <v>10</v>
      </c>
      <c r="AR185" s="210">
        <v>1</v>
      </c>
      <c r="AS185" s="210"/>
      <c r="AT185" s="210">
        <v>12</v>
      </c>
      <c r="AU185" s="210">
        <f t="shared" si="97"/>
        <v>13</v>
      </c>
      <c r="AV185" s="217">
        <f t="shared" si="98"/>
        <v>1</v>
      </c>
      <c r="AW185" s="217">
        <f t="shared" si="99"/>
        <v>1</v>
      </c>
      <c r="AX185" s="218">
        <f t="shared" si="116"/>
        <v>12</v>
      </c>
      <c r="AY185" s="210">
        <f t="shared" si="100"/>
        <v>14</v>
      </c>
      <c r="AZ185" s="210">
        <f t="shared" si="101"/>
        <v>0</v>
      </c>
      <c r="BA185" s="210">
        <f t="shared" si="102"/>
        <v>-1</v>
      </c>
      <c r="BB185" s="210">
        <f t="shared" si="103"/>
        <v>0</v>
      </c>
      <c r="BC185" s="210">
        <f t="shared" si="104"/>
        <v>-1</v>
      </c>
      <c r="BD185" s="219">
        <f t="shared" si="105"/>
        <v>-7.1428571428571423</v>
      </c>
      <c r="BE185" s="219">
        <f t="shared" si="106"/>
        <v>0</v>
      </c>
      <c r="BF185" s="220"/>
      <c r="BG185" s="220"/>
      <c r="BH185" s="220">
        <v>1</v>
      </c>
      <c r="BI185" s="221">
        <f t="shared" si="107"/>
        <v>1</v>
      </c>
      <c r="BJ185" s="210">
        <f t="shared" si="108"/>
        <v>12</v>
      </c>
      <c r="BK185" s="210">
        <v>3</v>
      </c>
      <c r="BL185" s="210">
        <f t="shared" si="109"/>
        <v>15</v>
      </c>
      <c r="BM185" s="210">
        <f t="shared" si="110"/>
        <v>1</v>
      </c>
      <c r="BN185" s="210">
        <f t="shared" si="111"/>
        <v>7.1428571428571423</v>
      </c>
      <c r="BO185" s="219"/>
      <c r="BP185" s="222"/>
      <c r="BQ185" s="210"/>
      <c r="BR185" s="210"/>
      <c r="BS185" s="210"/>
      <c r="BT185" s="210"/>
      <c r="BU185" s="210"/>
      <c r="BV185" s="210"/>
      <c r="BW185" s="210"/>
      <c r="BX185" s="210"/>
      <c r="BY185" s="210"/>
      <c r="BZ185" s="210"/>
      <c r="CA185" s="210"/>
      <c r="CB185" s="210"/>
      <c r="CC185" s="210"/>
      <c r="CD185" s="210"/>
      <c r="CE185" s="210"/>
      <c r="CF185" s="210"/>
      <c r="CG185" s="210"/>
      <c r="CH185" s="210"/>
      <c r="CI185" s="210"/>
      <c r="CJ185" s="210"/>
      <c r="CK185" s="210"/>
      <c r="CL185" s="210"/>
      <c r="CM185" s="210"/>
      <c r="CN185" s="210"/>
      <c r="CO185" s="210"/>
      <c r="CP185" s="210"/>
      <c r="CQ185" s="210"/>
      <c r="CR185" s="210"/>
      <c r="CS185" s="210"/>
      <c r="CT185" s="210"/>
      <c r="CU185" s="213"/>
      <c r="CV185" s="210">
        <f t="shared" si="117"/>
        <v>-1</v>
      </c>
      <c r="CW185" s="223">
        <f t="shared" si="112"/>
        <v>-7.1428571428571423</v>
      </c>
      <c r="CX185" s="213"/>
      <c r="CY185" s="213"/>
      <c r="CZ185" s="213"/>
      <c r="DA185" s="213"/>
      <c r="DB185" s="213"/>
      <c r="DC185" s="213"/>
      <c r="DD185" s="213"/>
      <c r="DE185" s="213"/>
      <c r="DF185" s="213"/>
      <c r="DG185" s="213"/>
      <c r="DH185" s="213"/>
      <c r="DI185" s="213"/>
      <c r="DJ185" s="224"/>
      <c r="DK185" s="224">
        <v>1</v>
      </c>
      <c r="DL185" s="224"/>
      <c r="DM185" s="224">
        <v>11</v>
      </c>
      <c r="DN185" s="224">
        <v>12</v>
      </c>
      <c r="DO185" s="224"/>
      <c r="DP185" s="224"/>
      <c r="DQ185" s="224"/>
      <c r="DR185" s="224"/>
      <c r="DS185" s="224"/>
      <c r="DT185" s="224"/>
      <c r="DU185" s="224"/>
      <c r="DV185" s="224"/>
      <c r="DW185" s="224"/>
      <c r="DX185" s="224"/>
      <c r="DY185" s="224"/>
      <c r="DZ185" s="224"/>
      <c r="EA185" s="224"/>
      <c r="EB185" s="224"/>
      <c r="EC185" s="224"/>
      <c r="ED185" s="224"/>
      <c r="EE185" s="224"/>
      <c r="EF185" s="224"/>
      <c r="EG185" s="224"/>
      <c r="EH185" s="224"/>
      <c r="EI185" s="224"/>
      <c r="EJ185" s="224"/>
      <c r="EK185" s="224"/>
      <c r="EL185" s="224"/>
      <c r="EM185" s="224"/>
      <c r="EN185" s="224"/>
      <c r="EO185" s="224"/>
      <c r="EP185" s="224"/>
      <c r="EQ185" s="224"/>
      <c r="ER185" s="224"/>
      <c r="ES185" s="224"/>
      <c r="ET185" s="224"/>
      <c r="EU185" s="224"/>
      <c r="EV185" s="224"/>
      <c r="EW185" s="224"/>
      <c r="EX185" s="224"/>
      <c r="EY185" s="224"/>
      <c r="EZ185" s="224"/>
      <c r="FA185" s="224"/>
      <c r="FB185" s="224"/>
      <c r="FC185" s="224"/>
      <c r="FD185" s="224"/>
      <c r="FE185" s="224"/>
    </row>
    <row r="186" spans="1:161" s="3" customFormat="1">
      <c r="A186" s="210">
        <v>167</v>
      </c>
      <c r="B186" s="211">
        <v>80030189</v>
      </c>
      <c r="C186" s="212" t="s">
        <v>284</v>
      </c>
      <c r="D186" s="213" t="s">
        <v>284</v>
      </c>
      <c r="E186" s="213" t="s">
        <v>284</v>
      </c>
      <c r="F186" s="213" t="s">
        <v>106</v>
      </c>
      <c r="G186" s="213" t="s">
        <v>107</v>
      </c>
      <c r="H186" s="213" t="s">
        <v>108</v>
      </c>
      <c r="I186" s="210">
        <v>74</v>
      </c>
      <c r="J186" s="210" t="s">
        <v>109</v>
      </c>
      <c r="K186" s="210" t="s">
        <v>110</v>
      </c>
      <c r="L186" s="214">
        <v>14</v>
      </c>
      <c r="M186" s="215">
        <f t="shared" si="80"/>
        <v>1</v>
      </c>
      <c r="N186" s="214">
        <v>20</v>
      </c>
      <c r="O186" s="215">
        <f t="shared" si="81"/>
        <v>1</v>
      </c>
      <c r="P186" s="214">
        <v>16</v>
      </c>
      <c r="Q186" s="215">
        <f t="shared" si="82"/>
        <v>1</v>
      </c>
      <c r="R186" s="214">
        <v>29</v>
      </c>
      <c r="S186" s="215">
        <f t="shared" si="83"/>
        <v>1</v>
      </c>
      <c r="T186" s="214">
        <v>30</v>
      </c>
      <c r="U186" s="215">
        <f t="shared" si="84"/>
        <v>1</v>
      </c>
      <c r="V186" s="214">
        <v>32</v>
      </c>
      <c r="W186" s="215">
        <f t="shared" si="85"/>
        <v>1</v>
      </c>
      <c r="X186" s="214">
        <v>28</v>
      </c>
      <c r="Y186" s="215">
        <f t="shared" si="86"/>
        <v>1</v>
      </c>
      <c r="Z186" s="214">
        <v>20</v>
      </c>
      <c r="AA186" s="215">
        <f t="shared" si="87"/>
        <v>1</v>
      </c>
      <c r="AB186" s="214">
        <v>35</v>
      </c>
      <c r="AC186" s="215">
        <f t="shared" si="88"/>
        <v>1</v>
      </c>
      <c r="AD186" s="216">
        <v>0</v>
      </c>
      <c r="AE186" s="215">
        <f t="shared" si="89"/>
        <v>0</v>
      </c>
      <c r="AF186" s="216">
        <v>0</v>
      </c>
      <c r="AG186" s="215">
        <f t="shared" si="90"/>
        <v>0</v>
      </c>
      <c r="AH186" s="216">
        <v>0</v>
      </c>
      <c r="AI186" s="215">
        <f t="shared" si="91"/>
        <v>0</v>
      </c>
      <c r="AJ186" s="216"/>
      <c r="AK186" s="215">
        <f t="shared" si="92"/>
        <v>0</v>
      </c>
      <c r="AL186" s="216"/>
      <c r="AM186" s="215">
        <f t="shared" si="93"/>
        <v>0</v>
      </c>
      <c r="AN186" s="216"/>
      <c r="AO186" s="215">
        <f t="shared" si="94"/>
        <v>0</v>
      </c>
      <c r="AP186" s="210">
        <f t="shared" si="95"/>
        <v>224</v>
      </c>
      <c r="AQ186" s="210">
        <f t="shared" si="96"/>
        <v>9</v>
      </c>
      <c r="AR186" s="210">
        <v>1</v>
      </c>
      <c r="AS186" s="210"/>
      <c r="AT186" s="210">
        <v>11</v>
      </c>
      <c r="AU186" s="210">
        <f t="shared" si="97"/>
        <v>12</v>
      </c>
      <c r="AV186" s="217">
        <f t="shared" si="98"/>
        <v>1</v>
      </c>
      <c r="AW186" s="217">
        <f t="shared" si="99"/>
        <v>1</v>
      </c>
      <c r="AX186" s="218">
        <f t="shared" si="116"/>
        <v>11</v>
      </c>
      <c r="AY186" s="210">
        <f t="shared" si="100"/>
        <v>13</v>
      </c>
      <c r="AZ186" s="210">
        <f t="shared" si="101"/>
        <v>0</v>
      </c>
      <c r="BA186" s="210">
        <f t="shared" si="102"/>
        <v>-1</v>
      </c>
      <c r="BB186" s="210">
        <f t="shared" si="103"/>
        <v>0</v>
      </c>
      <c r="BC186" s="210">
        <f t="shared" si="104"/>
        <v>-1</v>
      </c>
      <c r="BD186" s="219">
        <f t="shared" si="105"/>
        <v>-7.6923076923076925</v>
      </c>
      <c r="BE186" s="219">
        <f t="shared" si="106"/>
        <v>0</v>
      </c>
      <c r="BF186" s="220"/>
      <c r="BG186" s="220"/>
      <c r="BH186" s="220"/>
      <c r="BI186" s="221">
        <f t="shared" si="107"/>
        <v>0</v>
      </c>
      <c r="BJ186" s="210">
        <f t="shared" si="108"/>
        <v>12</v>
      </c>
      <c r="BK186" s="210"/>
      <c r="BL186" s="210">
        <f t="shared" si="109"/>
        <v>12</v>
      </c>
      <c r="BM186" s="210">
        <f t="shared" si="110"/>
        <v>-1</v>
      </c>
      <c r="BN186" s="210">
        <f t="shared" si="111"/>
        <v>-7.6923076923076925</v>
      </c>
      <c r="BO186" s="219"/>
      <c r="BP186" s="222"/>
      <c r="BQ186" s="210"/>
      <c r="BR186" s="210"/>
      <c r="BS186" s="210"/>
      <c r="BT186" s="210"/>
      <c r="BU186" s="210"/>
      <c r="BV186" s="210"/>
      <c r="BW186" s="210"/>
      <c r="BX186" s="210"/>
      <c r="BY186" s="210"/>
      <c r="BZ186" s="210"/>
      <c r="CA186" s="210"/>
      <c r="CB186" s="210"/>
      <c r="CC186" s="210"/>
      <c r="CD186" s="210"/>
      <c r="CE186" s="210"/>
      <c r="CF186" s="210"/>
      <c r="CG186" s="210"/>
      <c r="CH186" s="210"/>
      <c r="CI186" s="210"/>
      <c r="CJ186" s="210"/>
      <c r="CK186" s="210"/>
      <c r="CL186" s="210"/>
      <c r="CM186" s="210"/>
      <c r="CN186" s="210"/>
      <c r="CO186" s="210"/>
      <c r="CP186" s="210"/>
      <c r="CQ186" s="210"/>
      <c r="CR186" s="210"/>
      <c r="CS186" s="210"/>
      <c r="CT186" s="210"/>
      <c r="CU186" s="213"/>
      <c r="CV186" s="210">
        <f t="shared" si="117"/>
        <v>-1</v>
      </c>
      <c r="CW186" s="223">
        <f t="shared" si="112"/>
        <v>-7.6923076923076925</v>
      </c>
      <c r="CX186" s="213"/>
      <c r="CY186" s="213"/>
      <c r="CZ186" s="213"/>
      <c r="DA186" s="213"/>
      <c r="DB186" s="213"/>
      <c r="DC186" s="213"/>
      <c r="DD186" s="213"/>
      <c r="DE186" s="213"/>
      <c r="DF186" s="213"/>
      <c r="DG186" s="213"/>
      <c r="DH186" s="213"/>
      <c r="DI186" s="213"/>
      <c r="DJ186" s="225"/>
      <c r="DK186" s="225">
        <v>1</v>
      </c>
      <c r="DL186" s="225"/>
      <c r="DM186" s="225">
        <v>11</v>
      </c>
      <c r="DN186" s="225">
        <v>12</v>
      </c>
      <c r="DO186" s="224"/>
      <c r="DP186" s="224"/>
      <c r="DQ186" s="224"/>
      <c r="DR186" s="224"/>
      <c r="DS186" s="224"/>
      <c r="DT186" s="224"/>
      <c r="DU186" s="224"/>
      <c r="DV186" s="224"/>
      <c r="DW186" s="224"/>
      <c r="DX186" s="224"/>
      <c r="DY186" s="224"/>
      <c r="DZ186" s="224"/>
      <c r="EA186" s="224"/>
      <c r="EB186" s="224"/>
      <c r="EC186" s="224"/>
      <c r="ED186" s="224"/>
      <c r="EE186" s="224"/>
      <c r="EF186" s="224"/>
      <c r="EG186" s="224"/>
      <c r="EH186" s="224"/>
      <c r="EI186" s="224"/>
      <c r="EJ186" s="224"/>
      <c r="EK186" s="224"/>
      <c r="EL186" s="224"/>
      <c r="EM186" s="224"/>
      <c r="EN186" s="224"/>
      <c r="EO186" s="224"/>
      <c r="EP186" s="224"/>
      <c r="EQ186" s="224"/>
      <c r="ER186" s="224"/>
      <c r="ES186" s="224"/>
      <c r="ET186" s="224"/>
      <c r="EU186" s="224"/>
      <c r="EV186" s="224"/>
      <c r="EW186" s="224"/>
      <c r="EX186" s="224"/>
      <c r="EY186" s="224"/>
      <c r="EZ186" s="224"/>
      <c r="FA186" s="224"/>
      <c r="FB186" s="224"/>
      <c r="FC186" s="224"/>
      <c r="FD186" s="224"/>
      <c r="FE186" s="224"/>
    </row>
    <row r="187" spans="1:161" s="3" customFormat="1">
      <c r="A187" s="210">
        <v>179</v>
      </c>
      <c r="B187" s="211">
        <v>80030226</v>
      </c>
      <c r="C187" s="212" t="s">
        <v>346</v>
      </c>
      <c r="D187" s="213" t="s">
        <v>344</v>
      </c>
      <c r="E187" s="213" t="s">
        <v>324</v>
      </c>
      <c r="F187" s="213" t="s">
        <v>106</v>
      </c>
      <c r="G187" s="213" t="s">
        <v>107</v>
      </c>
      <c r="H187" s="213" t="s">
        <v>112</v>
      </c>
      <c r="I187" s="210">
        <v>15</v>
      </c>
      <c r="J187" s="210" t="s">
        <v>116</v>
      </c>
      <c r="K187" s="210" t="s">
        <v>113</v>
      </c>
      <c r="L187" s="214">
        <v>0</v>
      </c>
      <c r="M187" s="215">
        <f t="shared" si="80"/>
        <v>0</v>
      </c>
      <c r="N187" s="214">
        <v>9</v>
      </c>
      <c r="O187" s="215">
        <f t="shared" si="81"/>
        <v>1</v>
      </c>
      <c r="P187" s="214">
        <v>16</v>
      </c>
      <c r="Q187" s="215">
        <f t="shared" si="82"/>
        <v>1</v>
      </c>
      <c r="R187" s="214">
        <v>19</v>
      </c>
      <c r="S187" s="215">
        <f t="shared" si="83"/>
        <v>1</v>
      </c>
      <c r="T187" s="214">
        <v>22</v>
      </c>
      <c r="U187" s="215">
        <f t="shared" si="84"/>
        <v>1</v>
      </c>
      <c r="V187" s="214">
        <v>17</v>
      </c>
      <c r="W187" s="215">
        <f t="shared" si="85"/>
        <v>1</v>
      </c>
      <c r="X187" s="214">
        <v>19</v>
      </c>
      <c r="Y187" s="215">
        <f t="shared" si="86"/>
        <v>1</v>
      </c>
      <c r="Z187" s="214">
        <v>18</v>
      </c>
      <c r="AA187" s="215">
        <f t="shared" si="87"/>
        <v>1</v>
      </c>
      <c r="AB187" s="214">
        <v>23</v>
      </c>
      <c r="AC187" s="215">
        <f t="shared" si="88"/>
        <v>1</v>
      </c>
      <c r="AD187" s="216">
        <v>24</v>
      </c>
      <c r="AE187" s="215">
        <f t="shared" si="89"/>
        <v>1</v>
      </c>
      <c r="AF187" s="216">
        <v>12</v>
      </c>
      <c r="AG187" s="215">
        <f t="shared" si="90"/>
        <v>1</v>
      </c>
      <c r="AH187" s="216">
        <v>25</v>
      </c>
      <c r="AI187" s="215">
        <f t="shared" si="91"/>
        <v>1</v>
      </c>
      <c r="AJ187" s="216"/>
      <c r="AK187" s="215">
        <f t="shared" si="92"/>
        <v>0</v>
      </c>
      <c r="AL187" s="216"/>
      <c r="AM187" s="215">
        <f t="shared" si="93"/>
        <v>0</v>
      </c>
      <c r="AN187" s="216"/>
      <c r="AO187" s="215">
        <f t="shared" si="94"/>
        <v>0</v>
      </c>
      <c r="AP187" s="210">
        <f t="shared" si="95"/>
        <v>204</v>
      </c>
      <c r="AQ187" s="210">
        <f t="shared" si="96"/>
        <v>11</v>
      </c>
      <c r="AR187" s="210">
        <v>1</v>
      </c>
      <c r="AS187" s="210"/>
      <c r="AT187" s="210">
        <v>14</v>
      </c>
      <c r="AU187" s="210">
        <f t="shared" si="97"/>
        <v>15</v>
      </c>
      <c r="AV187" s="217">
        <f t="shared" si="98"/>
        <v>1</v>
      </c>
      <c r="AW187" s="217">
        <f t="shared" si="99"/>
        <v>1</v>
      </c>
      <c r="AX187" s="218">
        <f t="shared" si="116"/>
        <v>14</v>
      </c>
      <c r="AY187" s="210">
        <f t="shared" si="100"/>
        <v>16</v>
      </c>
      <c r="AZ187" s="210">
        <f t="shared" si="101"/>
        <v>0</v>
      </c>
      <c r="BA187" s="210">
        <f t="shared" si="102"/>
        <v>-1</v>
      </c>
      <c r="BB187" s="210">
        <f t="shared" si="103"/>
        <v>0</v>
      </c>
      <c r="BC187" s="210">
        <f t="shared" si="104"/>
        <v>-1</v>
      </c>
      <c r="BD187" s="219">
        <f t="shared" si="105"/>
        <v>-6.25</v>
      </c>
      <c r="BE187" s="219">
        <f t="shared" si="106"/>
        <v>0</v>
      </c>
      <c r="BF187" s="220"/>
      <c r="BG187" s="220"/>
      <c r="BH187" s="220"/>
      <c r="BI187" s="221">
        <f t="shared" si="107"/>
        <v>0</v>
      </c>
      <c r="BJ187" s="210">
        <f t="shared" si="108"/>
        <v>15</v>
      </c>
      <c r="BK187" s="210"/>
      <c r="BL187" s="210">
        <f t="shared" si="109"/>
        <v>15</v>
      </c>
      <c r="BM187" s="210">
        <f t="shared" si="110"/>
        <v>-1</v>
      </c>
      <c r="BN187" s="210">
        <f t="shared" si="111"/>
        <v>-6.25</v>
      </c>
      <c r="BO187" s="219"/>
      <c r="BP187" s="222"/>
      <c r="BQ187" s="210"/>
      <c r="BR187" s="210"/>
      <c r="BS187" s="210"/>
      <c r="BT187" s="210"/>
      <c r="BU187" s="210"/>
      <c r="BV187" s="210"/>
      <c r="BW187" s="210"/>
      <c r="BX187" s="210"/>
      <c r="BY187" s="210"/>
      <c r="BZ187" s="210"/>
      <c r="CA187" s="210"/>
      <c r="CB187" s="210"/>
      <c r="CC187" s="210"/>
      <c r="CD187" s="210"/>
      <c r="CE187" s="210"/>
      <c r="CF187" s="210"/>
      <c r="CG187" s="210"/>
      <c r="CH187" s="210"/>
      <c r="CI187" s="210"/>
      <c r="CJ187" s="210"/>
      <c r="CK187" s="210"/>
      <c r="CL187" s="210"/>
      <c r="CM187" s="210"/>
      <c r="CN187" s="210"/>
      <c r="CO187" s="210"/>
      <c r="CP187" s="210"/>
      <c r="CQ187" s="210"/>
      <c r="CR187" s="210"/>
      <c r="CS187" s="210"/>
      <c r="CT187" s="210"/>
      <c r="CU187" s="213"/>
      <c r="CV187" s="210">
        <f t="shared" si="117"/>
        <v>-1</v>
      </c>
      <c r="CW187" s="223">
        <f t="shared" si="112"/>
        <v>-6.25</v>
      </c>
      <c r="CX187" s="213"/>
      <c r="CY187" s="213"/>
      <c r="CZ187" s="213"/>
      <c r="DA187" s="213"/>
      <c r="DB187" s="213"/>
      <c r="DC187" s="213"/>
      <c r="DD187" s="213"/>
      <c r="DE187" s="213">
        <v>1</v>
      </c>
      <c r="DF187" s="213"/>
      <c r="DG187" s="213"/>
      <c r="DH187" s="213"/>
      <c r="DI187" s="213"/>
      <c r="DJ187" s="224"/>
      <c r="DK187" s="224">
        <v>1</v>
      </c>
      <c r="DL187" s="224"/>
      <c r="DM187" s="224">
        <v>14</v>
      </c>
      <c r="DN187" s="224">
        <v>15</v>
      </c>
      <c r="DO187" s="224"/>
      <c r="DP187" s="224"/>
      <c r="DQ187" s="224"/>
      <c r="DR187" s="224"/>
      <c r="DS187" s="224"/>
      <c r="DT187" s="224"/>
      <c r="DU187" s="224"/>
      <c r="DV187" s="224"/>
      <c r="DW187" s="224"/>
      <c r="DX187" s="224"/>
      <c r="DY187" s="224"/>
      <c r="DZ187" s="224"/>
      <c r="EA187" s="224"/>
      <c r="EB187" s="224"/>
      <c r="EC187" s="224"/>
      <c r="ED187" s="224"/>
      <c r="EE187" s="224"/>
      <c r="EF187" s="224"/>
      <c r="EG187" s="224"/>
      <c r="EH187" s="224"/>
      <c r="EI187" s="224"/>
      <c r="EJ187" s="224"/>
      <c r="EK187" s="224"/>
      <c r="EL187" s="224"/>
      <c r="EM187" s="224"/>
      <c r="EN187" s="224"/>
      <c r="EO187" s="224"/>
      <c r="EP187" s="224"/>
      <c r="EQ187" s="224"/>
      <c r="ER187" s="224"/>
      <c r="ES187" s="224"/>
      <c r="ET187" s="224"/>
      <c r="EU187" s="224"/>
      <c r="EV187" s="224"/>
      <c r="EW187" s="224"/>
      <c r="EX187" s="224"/>
      <c r="EY187" s="224"/>
      <c r="EZ187" s="224"/>
      <c r="FA187" s="224"/>
      <c r="FB187" s="224"/>
      <c r="FC187" s="224"/>
      <c r="FD187" s="224"/>
      <c r="FE187" s="224"/>
    </row>
    <row r="188" spans="1:161" s="3" customFormat="1">
      <c r="A188" s="210">
        <v>169</v>
      </c>
      <c r="B188" s="211">
        <v>80030204</v>
      </c>
      <c r="C188" s="212" t="s">
        <v>320</v>
      </c>
      <c r="D188" s="213" t="s">
        <v>315</v>
      </c>
      <c r="E188" s="213" t="s">
        <v>284</v>
      </c>
      <c r="F188" s="213" t="s">
        <v>106</v>
      </c>
      <c r="G188" s="213" t="s">
        <v>107</v>
      </c>
      <c r="H188" s="213" t="s">
        <v>108</v>
      </c>
      <c r="I188" s="210">
        <v>50</v>
      </c>
      <c r="J188" s="210" t="s">
        <v>116</v>
      </c>
      <c r="K188" s="210" t="s">
        <v>110</v>
      </c>
      <c r="L188" s="214">
        <v>18</v>
      </c>
      <c r="M188" s="215">
        <f t="shared" si="80"/>
        <v>1</v>
      </c>
      <c r="N188" s="214">
        <v>16</v>
      </c>
      <c r="O188" s="215">
        <f t="shared" si="81"/>
        <v>1</v>
      </c>
      <c r="P188" s="214">
        <v>9</v>
      </c>
      <c r="Q188" s="215">
        <f t="shared" si="82"/>
        <v>1</v>
      </c>
      <c r="R188" s="214">
        <v>26</v>
      </c>
      <c r="S188" s="215">
        <f t="shared" si="83"/>
        <v>1</v>
      </c>
      <c r="T188" s="214">
        <v>20</v>
      </c>
      <c r="U188" s="215">
        <f t="shared" si="84"/>
        <v>1</v>
      </c>
      <c r="V188" s="214">
        <v>17</v>
      </c>
      <c r="W188" s="215">
        <f t="shared" si="85"/>
        <v>1</v>
      </c>
      <c r="X188" s="214">
        <v>23</v>
      </c>
      <c r="Y188" s="215">
        <f t="shared" si="86"/>
        <v>1</v>
      </c>
      <c r="Z188" s="214">
        <v>19</v>
      </c>
      <c r="AA188" s="215">
        <f t="shared" si="87"/>
        <v>1</v>
      </c>
      <c r="AB188" s="214">
        <v>26</v>
      </c>
      <c r="AC188" s="215">
        <f t="shared" si="88"/>
        <v>1</v>
      </c>
      <c r="AD188" s="216">
        <v>0</v>
      </c>
      <c r="AE188" s="215">
        <f t="shared" si="89"/>
        <v>0</v>
      </c>
      <c r="AF188" s="216">
        <v>0</v>
      </c>
      <c r="AG188" s="215">
        <f t="shared" si="90"/>
        <v>0</v>
      </c>
      <c r="AH188" s="216">
        <v>0</v>
      </c>
      <c r="AI188" s="215">
        <f t="shared" si="91"/>
        <v>0</v>
      </c>
      <c r="AJ188" s="216"/>
      <c r="AK188" s="215">
        <f t="shared" si="92"/>
        <v>0</v>
      </c>
      <c r="AL188" s="216"/>
      <c r="AM188" s="215">
        <f t="shared" si="93"/>
        <v>0</v>
      </c>
      <c r="AN188" s="216"/>
      <c r="AO188" s="215">
        <f t="shared" si="94"/>
        <v>0</v>
      </c>
      <c r="AP188" s="210">
        <f t="shared" si="95"/>
        <v>174</v>
      </c>
      <c r="AQ188" s="210">
        <f t="shared" si="96"/>
        <v>9</v>
      </c>
      <c r="AR188" s="210">
        <v>1</v>
      </c>
      <c r="AS188" s="210"/>
      <c r="AT188" s="210">
        <v>11</v>
      </c>
      <c r="AU188" s="210">
        <f t="shared" si="97"/>
        <v>12</v>
      </c>
      <c r="AV188" s="217">
        <f t="shared" si="98"/>
        <v>1</v>
      </c>
      <c r="AW188" s="217">
        <f t="shared" si="99"/>
        <v>1</v>
      </c>
      <c r="AX188" s="218">
        <f t="shared" si="116"/>
        <v>11</v>
      </c>
      <c r="AY188" s="210">
        <f t="shared" si="100"/>
        <v>13</v>
      </c>
      <c r="AZ188" s="210">
        <f t="shared" si="101"/>
        <v>0</v>
      </c>
      <c r="BA188" s="210">
        <f t="shared" si="102"/>
        <v>-1</v>
      </c>
      <c r="BB188" s="210">
        <f t="shared" si="103"/>
        <v>0</v>
      </c>
      <c r="BC188" s="210">
        <f t="shared" si="104"/>
        <v>-1</v>
      </c>
      <c r="BD188" s="219">
        <f t="shared" si="105"/>
        <v>-7.6923076923076925</v>
      </c>
      <c r="BE188" s="219">
        <f t="shared" si="106"/>
        <v>0</v>
      </c>
      <c r="BF188" s="220"/>
      <c r="BG188" s="220"/>
      <c r="BH188" s="220">
        <v>2</v>
      </c>
      <c r="BI188" s="221">
        <f t="shared" si="107"/>
        <v>2</v>
      </c>
      <c r="BJ188" s="210">
        <f t="shared" si="108"/>
        <v>10</v>
      </c>
      <c r="BK188" s="210">
        <v>4</v>
      </c>
      <c r="BL188" s="210">
        <f t="shared" si="109"/>
        <v>14</v>
      </c>
      <c r="BM188" s="210">
        <f t="shared" si="110"/>
        <v>1</v>
      </c>
      <c r="BN188" s="210">
        <f t="shared" si="111"/>
        <v>7.6923076923076925</v>
      </c>
      <c r="BO188" s="219"/>
      <c r="BP188" s="222"/>
      <c r="BQ188" s="210"/>
      <c r="BR188" s="210"/>
      <c r="BS188" s="210"/>
      <c r="BT188" s="210"/>
      <c r="BU188" s="210"/>
      <c r="BV188" s="210"/>
      <c r="BW188" s="210"/>
      <c r="BX188" s="210"/>
      <c r="BY188" s="210"/>
      <c r="BZ188" s="210"/>
      <c r="CA188" s="210"/>
      <c r="CB188" s="210"/>
      <c r="CC188" s="210"/>
      <c r="CD188" s="210"/>
      <c r="CE188" s="210"/>
      <c r="CF188" s="210"/>
      <c r="CG188" s="210"/>
      <c r="CH188" s="210"/>
      <c r="CI188" s="210"/>
      <c r="CJ188" s="210"/>
      <c r="CK188" s="210"/>
      <c r="CL188" s="210"/>
      <c r="CM188" s="210"/>
      <c r="CN188" s="210"/>
      <c r="CO188" s="210"/>
      <c r="CP188" s="210"/>
      <c r="CQ188" s="210"/>
      <c r="CR188" s="210"/>
      <c r="CS188" s="210"/>
      <c r="CT188" s="210"/>
      <c r="CU188" s="213"/>
      <c r="CV188" s="210">
        <f t="shared" si="117"/>
        <v>-1</v>
      </c>
      <c r="CW188" s="223">
        <f t="shared" si="112"/>
        <v>-7.6923076923076925</v>
      </c>
      <c r="CX188" s="213"/>
      <c r="CY188" s="213"/>
      <c r="CZ188" s="213"/>
      <c r="DA188" s="213"/>
      <c r="DB188" s="213"/>
      <c r="DC188" s="213"/>
      <c r="DD188" s="213"/>
      <c r="DE188" s="213"/>
      <c r="DF188" s="213"/>
      <c r="DG188" s="213"/>
      <c r="DH188" s="213"/>
      <c r="DI188" s="213"/>
      <c r="DJ188" s="224"/>
      <c r="DK188" s="224">
        <v>1</v>
      </c>
      <c r="DL188" s="224"/>
      <c r="DM188" s="224">
        <v>10</v>
      </c>
      <c r="DN188" s="224">
        <v>11</v>
      </c>
      <c r="DO188" s="224"/>
      <c r="DP188" s="224"/>
      <c r="DQ188" s="224"/>
      <c r="DR188" s="224"/>
      <c r="DS188" s="224"/>
      <c r="DT188" s="224"/>
      <c r="DU188" s="224"/>
      <c r="DV188" s="224"/>
      <c r="DW188" s="224"/>
      <c r="DX188" s="224"/>
      <c r="DY188" s="224"/>
      <c r="DZ188" s="224"/>
      <c r="EA188" s="224"/>
      <c r="EB188" s="224"/>
      <c r="EC188" s="224"/>
      <c r="ED188" s="224"/>
      <c r="EE188" s="224"/>
      <c r="EF188" s="224"/>
      <c r="EG188" s="224"/>
      <c r="EH188" s="224"/>
      <c r="EI188" s="224"/>
      <c r="EJ188" s="224"/>
      <c r="EK188" s="224"/>
      <c r="EL188" s="224"/>
      <c r="EM188" s="224"/>
      <c r="EN188" s="224"/>
      <c r="EO188" s="224"/>
      <c r="EP188" s="224"/>
      <c r="EQ188" s="224"/>
      <c r="ER188" s="224"/>
      <c r="ES188" s="224"/>
      <c r="ET188" s="224"/>
      <c r="EU188" s="224"/>
      <c r="EV188" s="224"/>
      <c r="EW188" s="224"/>
      <c r="EX188" s="224"/>
      <c r="EY188" s="224"/>
      <c r="EZ188" s="224"/>
      <c r="FA188" s="224"/>
      <c r="FB188" s="224"/>
      <c r="FC188" s="224"/>
      <c r="FD188" s="224"/>
      <c r="FE188" s="224"/>
    </row>
    <row r="189" spans="1:161" s="3" customFormat="1">
      <c r="A189" s="210">
        <v>166</v>
      </c>
      <c r="B189" s="211">
        <v>80030163</v>
      </c>
      <c r="C189" s="212" t="s">
        <v>282</v>
      </c>
      <c r="D189" s="213" t="s">
        <v>283</v>
      </c>
      <c r="E189" s="213" t="s">
        <v>284</v>
      </c>
      <c r="F189" s="213" t="s">
        <v>106</v>
      </c>
      <c r="G189" s="213" t="s">
        <v>107</v>
      </c>
      <c r="H189" s="213" t="s">
        <v>108</v>
      </c>
      <c r="I189" s="210">
        <v>36</v>
      </c>
      <c r="J189" s="210" t="s">
        <v>116</v>
      </c>
      <c r="K189" s="210" t="s">
        <v>110</v>
      </c>
      <c r="L189" s="214">
        <v>5</v>
      </c>
      <c r="M189" s="215">
        <f t="shared" si="80"/>
        <v>1</v>
      </c>
      <c r="N189" s="214">
        <v>12</v>
      </c>
      <c r="O189" s="215">
        <f t="shared" si="81"/>
        <v>1</v>
      </c>
      <c r="P189" s="214">
        <v>17</v>
      </c>
      <c r="Q189" s="215">
        <f t="shared" si="82"/>
        <v>1</v>
      </c>
      <c r="R189" s="214">
        <v>20</v>
      </c>
      <c r="S189" s="215">
        <f t="shared" si="83"/>
        <v>1</v>
      </c>
      <c r="T189" s="214">
        <v>19</v>
      </c>
      <c r="U189" s="215">
        <f t="shared" si="84"/>
        <v>1</v>
      </c>
      <c r="V189" s="214">
        <v>22</v>
      </c>
      <c r="W189" s="215">
        <f t="shared" si="85"/>
        <v>1</v>
      </c>
      <c r="X189" s="214">
        <v>28</v>
      </c>
      <c r="Y189" s="215">
        <f t="shared" si="86"/>
        <v>1</v>
      </c>
      <c r="Z189" s="214">
        <v>13</v>
      </c>
      <c r="AA189" s="215">
        <f t="shared" si="87"/>
        <v>1</v>
      </c>
      <c r="AB189" s="214">
        <v>24</v>
      </c>
      <c r="AC189" s="215">
        <f t="shared" si="88"/>
        <v>1</v>
      </c>
      <c r="AD189" s="216">
        <v>0</v>
      </c>
      <c r="AE189" s="215">
        <f t="shared" si="89"/>
        <v>0</v>
      </c>
      <c r="AF189" s="216">
        <v>0</v>
      </c>
      <c r="AG189" s="215">
        <f t="shared" si="90"/>
        <v>0</v>
      </c>
      <c r="AH189" s="216">
        <v>0</v>
      </c>
      <c r="AI189" s="215">
        <f t="shared" si="91"/>
        <v>0</v>
      </c>
      <c r="AJ189" s="216"/>
      <c r="AK189" s="215">
        <f t="shared" si="92"/>
        <v>0</v>
      </c>
      <c r="AL189" s="216"/>
      <c r="AM189" s="215">
        <f t="shared" si="93"/>
        <v>0</v>
      </c>
      <c r="AN189" s="216"/>
      <c r="AO189" s="215">
        <f t="shared" si="94"/>
        <v>0</v>
      </c>
      <c r="AP189" s="210">
        <f t="shared" si="95"/>
        <v>160</v>
      </c>
      <c r="AQ189" s="210">
        <f t="shared" si="96"/>
        <v>9</v>
      </c>
      <c r="AR189" s="210">
        <v>1</v>
      </c>
      <c r="AS189" s="210"/>
      <c r="AT189" s="210">
        <v>11</v>
      </c>
      <c r="AU189" s="210">
        <f t="shared" si="97"/>
        <v>12</v>
      </c>
      <c r="AV189" s="217">
        <f t="shared" si="98"/>
        <v>1</v>
      </c>
      <c r="AW189" s="217">
        <f t="shared" si="99"/>
        <v>1</v>
      </c>
      <c r="AX189" s="218">
        <f t="shared" si="116"/>
        <v>11</v>
      </c>
      <c r="AY189" s="210">
        <f t="shared" si="100"/>
        <v>13</v>
      </c>
      <c r="AZ189" s="210">
        <f t="shared" si="101"/>
        <v>0</v>
      </c>
      <c r="BA189" s="210">
        <f t="shared" si="102"/>
        <v>-1</v>
      </c>
      <c r="BB189" s="210">
        <f t="shared" si="103"/>
        <v>0</v>
      </c>
      <c r="BC189" s="210">
        <f t="shared" si="104"/>
        <v>-1</v>
      </c>
      <c r="BD189" s="219">
        <f t="shared" si="105"/>
        <v>-7.6923076923076925</v>
      </c>
      <c r="BE189" s="219">
        <f t="shared" si="106"/>
        <v>0</v>
      </c>
      <c r="BF189" s="220"/>
      <c r="BG189" s="220"/>
      <c r="BH189" s="220">
        <v>1</v>
      </c>
      <c r="BI189" s="221">
        <f t="shared" si="107"/>
        <v>1</v>
      </c>
      <c r="BJ189" s="210">
        <f t="shared" si="108"/>
        <v>11</v>
      </c>
      <c r="BK189" s="210">
        <v>1</v>
      </c>
      <c r="BL189" s="210">
        <f t="shared" si="109"/>
        <v>12</v>
      </c>
      <c r="BM189" s="210">
        <f t="shared" si="110"/>
        <v>-1</v>
      </c>
      <c r="BN189" s="210">
        <f t="shared" si="111"/>
        <v>-7.6923076923076925</v>
      </c>
      <c r="BO189" s="219"/>
      <c r="BP189" s="222"/>
      <c r="BQ189" s="210"/>
      <c r="BR189" s="210"/>
      <c r="BS189" s="210"/>
      <c r="BT189" s="210"/>
      <c r="BU189" s="210"/>
      <c r="BV189" s="210"/>
      <c r="BW189" s="210"/>
      <c r="BX189" s="210"/>
      <c r="BY189" s="210"/>
      <c r="BZ189" s="210"/>
      <c r="CA189" s="210"/>
      <c r="CB189" s="210"/>
      <c r="CC189" s="210"/>
      <c r="CD189" s="210"/>
      <c r="CE189" s="210"/>
      <c r="CF189" s="210"/>
      <c r="CG189" s="210"/>
      <c r="CH189" s="210"/>
      <c r="CI189" s="210"/>
      <c r="CJ189" s="210"/>
      <c r="CK189" s="210"/>
      <c r="CL189" s="210"/>
      <c r="CM189" s="210"/>
      <c r="CN189" s="210"/>
      <c r="CO189" s="210"/>
      <c r="CP189" s="210"/>
      <c r="CQ189" s="210"/>
      <c r="CR189" s="210"/>
      <c r="CS189" s="210"/>
      <c r="CT189" s="210"/>
      <c r="CU189" s="213"/>
      <c r="CV189" s="210">
        <f t="shared" si="117"/>
        <v>-1</v>
      </c>
      <c r="CW189" s="223">
        <f t="shared" si="112"/>
        <v>-7.6923076923076925</v>
      </c>
      <c r="CX189" s="213"/>
      <c r="CY189" s="213"/>
      <c r="CZ189" s="213"/>
      <c r="DA189" s="213"/>
      <c r="DB189" s="213"/>
      <c r="DC189" s="213"/>
      <c r="DD189" s="213"/>
      <c r="DE189" s="213"/>
      <c r="DF189" s="213"/>
      <c r="DG189" s="213"/>
      <c r="DH189" s="213"/>
      <c r="DI189" s="213"/>
      <c r="DJ189" s="224"/>
      <c r="DK189" s="224">
        <v>1</v>
      </c>
      <c r="DL189" s="224"/>
      <c r="DM189" s="224">
        <v>11</v>
      </c>
      <c r="DN189" s="224">
        <v>12</v>
      </c>
      <c r="DO189" s="224"/>
      <c r="DP189" s="224"/>
      <c r="DQ189" s="224"/>
      <c r="DR189" s="224"/>
      <c r="DS189" s="224"/>
      <c r="DT189" s="224"/>
      <c r="DU189" s="224"/>
      <c r="DV189" s="224"/>
      <c r="DW189" s="224"/>
      <c r="DX189" s="224"/>
      <c r="DY189" s="224"/>
      <c r="DZ189" s="224"/>
      <c r="EA189" s="224"/>
      <c r="EB189" s="224"/>
      <c r="EC189" s="224"/>
      <c r="ED189" s="224"/>
      <c r="EE189" s="224"/>
      <c r="EF189" s="224"/>
      <c r="EG189" s="224"/>
      <c r="EH189" s="224"/>
      <c r="EI189" s="224"/>
      <c r="EJ189" s="224"/>
      <c r="EK189" s="224"/>
      <c r="EL189" s="224"/>
      <c r="EM189" s="224"/>
      <c r="EN189" s="224"/>
      <c r="EO189" s="224"/>
      <c r="EP189" s="224"/>
      <c r="EQ189" s="224"/>
      <c r="ER189" s="224"/>
      <c r="ES189" s="224"/>
      <c r="ET189" s="224"/>
      <c r="EU189" s="224"/>
      <c r="EV189" s="224"/>
      <c r="EW189" s="224"/>
      <c r="EX189" s="224"/>
      <c r="EY189" s="224"/>
      <c r="EZ189" s="224"/>
      <c r="FA189" s="224"/>
      <c r="FB189" s="224"/>
      <c r="FC189" s="224"/>
      <c r="FD189" s="224"/>
      <c r="FE189" s="224"/>
    </row>
    <row r="190" spans="1:161" s="3" customFormat="1">
      <c r="A190" s="210">
        <v>173</v>
      </c>
      <c r="B190" s="211">
        <v>80030051</v>
      </c>
      <c r="C190" s="212" t="s">
        <v>163</v>
      </c>
      <c r="D190" s="213" t="s">
        <v>164</v>
      </c>
      <c r="E190" s="213" t="s">
        <v>153</v>
      </c>
      <c r="F190" s="213" t="s">
        <v>106</v>
      </c>
      <c r="G190" s="213" t="s">
        <v>107</v>
      </c>
      <c r="H190" s="213" t="s">
        <v>112</v>
      </c>
      <c r="I190" s="210">
        <v>65</v>
      </c>
      <c r="J190" s="210" t="s">
        <v>116</v>
      </c>
      <c r="K190" s="210" t="s">
        <v>110</v>
      </c>
      <c r="L190" s="214">
        <v>0</v>
      </c>
      <c r="M190" s="215">
        <f t="shared" si="80"/>
        <v>0</v>
      </c>
      <c r="N190" s="214">
        <v>17</v>
      </c>
      <c r="O190" s="215">
        <f t="shared" si="81"/>
        <v>1</v>
      </c>
      <c r="P190" s="214">
        <v>22</v>
      </c>
      <c r="Q190" s="215">
        <f t="shared" si="82"/>
        <v>1</v>
      </c>
      <c r="R190" s="214">
        <v>12</v>
      </c>
      <c r="S190" s="215">
        <f t="shared" si="83"/>
        <v>1</v>
      </c>
      <c r="T190" s="214">
        <v>21</v>
      </c>
      <c r="U190" s="215">
        <f t="shared" si="84"/>
        <v>1</v>
      </c>
      <c r="V190" s="214">
        <v>14</v>
      </c>
      <c r="W190" s="215">
        <f t="shared" si="85"/>
        <v>1</v>
      </c>
      <c r="X190" s="214">
        <v>14</v>
      </c>
      <c r="Y190" s="215">
        <f t="shared" si="86"/>
        <v>1</v>
      </c>
      <c r="Z190" s="214">
        <v>13</v>
      </c>
      <c r="AA190" s="215">
        <f t="shared" si="87"/>
        <v>1</v>
      </c>
      <c r="AB190" s="214">
        <v>14</v>
      </c>
      <c r="AC190" s="215">
        <f t="shared" si="88"/>
        <v>1</v>
      </c>
      <c r="AD190" s="216">
        <v>12</v>
      </c>
      <c r="AE190" s="215">
        <f t="shared" si="89"/>
        <v>1</v>
      </c>
      <c r="AF190" s="216">
        <v>7</v>
      </c>
      <c r="AG190" s="215">
        <f t="shared" si="90"/>
        <v>1</v>
      </c>
      <c r="AH190" s="216">
        <v>13</v>
      </c>
      <c r="AI190" s="215">
        <f t="shared" si="91"/>
        <v>1</v>
      </c>
      <c r="AJ190" s="216"/>
      <c r="AK190" s="215">
        <f t="shared" si="92"/>
        <v>0</v>
      </c>
      <c r="AL190" s="216"/>
      <c r="AM190" s="215">
        <f t="shared" si="93"/>
        <v>0</v>
      </c>
      <c r="AN190" s="216"/>
      <c r="AO190" s="215">
        <f t="shared" si="94"/>
        <v>0</v>
      </c>
      <c r="AP190" s="210">
        <f t="shared" si="95"/>
        <v>159</v>
      </c>
      <c r="AQ190" s="210">
        <f t="shared" si="96"/>
        <v>11</v>
      </c>
      <c r="AR190" s="210">
        <v>1</v>
      </c>
      <c r="AS190" s="210"/>
      <c r="AT190" s="210">
        <v>14</v>
      </c>
      <c r="AU190" s="210">
        <f t="shared" si="97"/>
        <v>15</v>
      </c>
      <c r="AV190" s="217">
        <f t="shared" si="98"/>
        <v>1</v>
      </c>
      <c r="AW190" s="217">
        <f t="shared" si="99"/>
        <v>1</v>
      </c>
      <c r="AX190" s="218">
        <f t="shared" si="116"/>
        <v>14</v>
      </c>
      <c r="AY190" s="210">
        <f t="shared" si="100"/>
        <v>16</v>
      </c>
      <c r="AZ190" s="210">
        <f t="shared" si="101"/>
        <v>0</v>
      </c>
      <c r="BA190" s="210">
        <f t="shared" si="102"/>
        <v>-1</v>
      </c>
      <c r="BB190" s="210">
        <f t="shared" si="103"/>
        <v>0</v>
      </c>
      <c r="BC190" s="210">
        <f t="shared" si="104"/>
        <v>-1</v>
      </c>
      <c r="BD190" s="219">
        <f t="shared" si="105"/>
        <v>-6.25</v>
      </c>
      <c r="BE190" s="219">
        <f t="shared" si="106"/>
        <v>0</v>
      </c>
      <c r="BF190" s="220"/>
      <c r="BG190" s="220"/>
      <c r="BH190" s="220">
        <v>2</v>
      </c>
      <c r="BI190" s="221">
        <f t="shared" si="107"/>
        <v>2</v>
      </c>
      <c r="BJ190" s="210">
        <f t="shared" si="108"/>
        <v>13</v>
      </c>
      <c r="BK190" s="210">
        <v>3</v>
      </c>
      <c r="BL190" s="210">
        <f t="shared" si="109"/>
        <v>16</v>
      </c>
      <c r="BM190" s="210">
        <f t="shared" si="110"/>
        <v>0</v>
      </c>
      <c r="BN190" s="210">
        <f t="shared" si="111"/>
        <v>0</v>
      </c>
      <c r="BO190" s="219"/>
      <c r="BP190" s="222"/>
      <c r="BQ190" s="210"/>
      <c r="BR190" s="210"/>
      <c r="BS190" s="210"/>
      <c r="BT190" s="210"/>
      <c r="BU190" s="210"/>
      <c r="BV190" s="210"/>
      <c r="BW190" s="210"/>
      <c r="BX190" s="210"/>
      <c r="BY190" s="210"/>
      <c r="BZ190" s="210"/>
      <c r="CA190" s="210"/>
      <c r="CB190" s="210"/>
      <c r="CC190" s="210"/>
      <c r="CD190" s="210"/>
      <c r="CE190" s="210"/>
      <c r="CF190" s="210"/>
      <c r="CG190" s="210"/>
      <c r="CH190" s="210"/>
      <c r="CI190" s="210"/>
      <c r="CJ190" s="210"/>
      <c r="CK190" s="210"/>
      <c r="CL190" s="210"/>
      <c r="CM190" s="210"/>
      <c r="CN190" s="210"/>
      <c r="CO190" s="210"/>
      <c r="CP190" s="210"/>
      <c r="CQ190" s="210"/>
      <c r="CR190" s="210"/>
      <c r="CS190" s="210"/>
      <c r="CT190" s="210"/>
      <c r="CU190" s="213"/>
      <c r="CV190" s="210">
        <f t="shared" si="117"/>
        <v>-1</v>
      </c>
      <c r="CW190" s="223">
        <f t="shared" si="112"/>
        <v>-6.25</v>
      </c>
      <c r="CX190" s="213"/>
      <c r="CY190" s="213"/>
      <c r="CZ190" s="213"/>
      <c r="DA190" s="213"/>
      <c r="DB190" s="213"/>
      <c r="DC190" s="213"/>
      <c r="DD190" s="213"/>
      <c r="DE190" s="213"/>
      <c r="DF190" s="213"/>
      <c r="DG190" s="213"/>
      <c r="DH190" s="213"/>
      <c r="DI190" s="213"/>
      <c r="DJ190" s="224"/>
      <c r="DK190" s="224">
        <v>1</v>
      </c>
      <c r="DL190" s="224"/>
      <c r="DM190" s="224">
        <v>14</v>
      </c>
      <c r="DN190" s="224">
        <v>15</v>
      </c>
      <c r="DO190" s="224"/>
      <c r="DP190" s="224"/>
      <c r="DQ190" s="224"/>
      <c r="DR190" s="224"/>
      <c r="DS190" s="224"/>
      <c r="DT190" s="224"/>
      <c r="DU190" s="224"/>
      <c r="DV190" s="224"/>
      <c r="DW190" s="224"/>
      <c r="DX190" s="224"/>
      <c r="DY190" s="224"/>
      <c r="DZ190" s="224"/>
      <c r="EA190" s="224"/>
      <c r="EB190" s="224"/>
      <c r="EC190" s="224"/>
      <c r="ED190" s="224"/>
      <c r="EE190" s="224"/>
      <c r="EF190" s="224"/>
      <c r="EG190" s="224"/>
      <c r="EH190" s="224"/>
      <c r="EI190" s="224"/>
      <c r="EJ190" s="224"/>
      <c r="EK190" s="224"/>
      <c r="EL190" s="224"/>
      <c r="EM190" s="224"/>
      <c r="EN190" s="224"/>
      <c r="EO190" s="224"/>
      <c r="EP190" s="224"/>
      <c r="EQ190" s="224"/>
      <c r="ER190" s="224"/>
      <c r="ES190" s="224"/>
      <c r="ET190" s="224"/>
      <c r="EU190" s="224"/>
      <c r="EV190" s="224"/>
      <c r="EW190" s="224"/>
      <c r="EX190" s="224"/>
      <c r="EY190" s="224"/>
      <c r="EZ190" s="224"/>
      <c r="FA190" s="224"/>
      <c r="FB190" s="224"/>
      <c r="FC190" s="224"/>
      <c r="FD190" s="224"/>
      <c r="FE190" s="224"/>
    </row>
    <row r="191" spans="1:161" s="3" customFormat="1">
      <c r="A191" s="210">
        <v>165</v>
      </c>
      <c r="B191" s="211">
        <v>80030160</v>
      </c>
      <c r="C191" s="212" t="s">
        <v>277</v>
      </c>
      <c r="D191" s="213" t="s">
        <v>276</v>
      </c>
      <c r="E191" s="213" t="s">
        <v>214</v>
      </c>
      <c r="F191" s="213" t="s">
        <v>106</v>
      </c>
      <c r="G191" s="213" t="s">
        <v>107</v>
      </c>
      <c r="H191" s="213" t="s">
        <v>108</v>
      </c>
      <c r="I191" s="210">
        <v>25</v>
      </c>
      <c r="J191" s="210" t="s">
        <v>116</v>
      </c>
      <c r="K191" s="210" t="s">
        <v>113</v>
      </c>
      <c r="L191" s="214">
        <v>11</v>
      </c>
      <c r="M191" s="215">
        <f t="shared" si="80"/>
        <v>1</v>
      </c>
      <c r="N191" s="214">
        <v>15</v>
      </c>
      <c r="O191" s="215">
        <f t="shared" si="81"/>
        <v>1</v>
      </c>
      <c r="P191" s="214">
        <v>25</v>
      </c>
      <c r="Q191" s="215">
        <f t="shared" si="82"/>
        <v>1</v>
      </c>
      <c r="R191" s="214">
        <v>10</v>
      </c>
      <c r="S191" s="215">
        <f t="shared" si="83"/>
        <v>1</v>
      </c>
      <c r="T191" s="214">
        <v>22</v>
      </c>
      <c r="U191" s="215">
        <f t="shared" si="84"/>
        <v>1</v>
      </c>
      <c r="V191" s="214">
        <v>17</v>
      </c>
      <c r="W191" s="215">
        <f t="shared" si="85"/>
        <v>1</v>
      </c>
      <c r="X191" s="214">
        <v>19</v>
      </c>
      <c r="Y191" s="215">
        <f t="shared" si="86"/>
        <v>1</v>
      </c>
      <c r="Z191" s="214">
        <v>20</v>
      </c>
      <c r="AA191" s="215">
        <f t="shared" si="87"/>
        <v>1</v>
      </c>
      <c r="AB191" s="214">
        <v>18</v>
      </c>
      <c r="AC191" s="215">
        <f t="shared" si="88"/>
        <v>1</v>
      </c>
      <c r="AD191" s="216">
        <v>0</v>
      </c>
      <c r="AE191" s="215">
        <f t="shared" si="89"/>
        <v>0</v>
      </c>
      <c r="AF191" s="216">
        <v>0</v>
      </c>
      <c r="AG191" s="215">
        <f t="shared" si="90"/>
        <v>0</v>
      </c>
      <c r="AH191" s="216">
        <v>0</v>
      </c>
      <c r="AI191" s="215">
        <f t="shared" si="91"/>
        <v>0</v>
      </c>
      <c r="AJ191" s="216"/>
      <c r="AK191" s="215">
        <f t="shared" si="92"/>
        <v>0</v>
      </c>
      <c r="AL191" s="216"/>
      <c r="AM191" s="215">
        <f t="shared" si="93"/>
        <v>0</v>
      </c>
      <c r="AN191" s="216"/>
      <c r="AO191" s="215">
        <f t="shared" si="94"/>
        <v>0</v>
      </c>
      <c r="AP191" s="210">
        <f t="shared" si="95"/>
        <v>157</v>
      </c>
      <c r="AQ191" s="210">
        <f t="shared" si="96"/>
        <v>9</v>
      </c>
      <c r="AR191" s="210">
        <v>1</v>
      </c>
      <c r="AS191" s="210"/>
      <c r="AT191" s="210">
        <v>11</v>
      </c>
      <c r="AU191" s="210">
        <f t="shared" si="97"/>
        <v>12</v>
      </c>
      <c r="AV191" s="217">
        <f t="shared" si="98"/>
        <v>1</v>
      </c>
      <c r="AW191" s="217">
        <f t="shared" si="99"/>
        <v>1</v>
      </c>
      <c r="AX191" s="218">
        <f t="shared" si="116"/>
        <v>11</v>
      </c>
      <c r="AY191" s="210">
        <f t="shared" si="100"/>
        <v>13</v>
      </c>
      <c r="AZ191" s="210">
        <f t="shared" si="101"/>
        <v>0</v>
      </c>
      <c r="BA191" s="210">
        <f t="shared" si="102"/>
        <v>-1</v>
      </c>
      <c r="BB191" s="210">
        <f t="shared" si="103"/>
        <v>0</v>
      </c>
      <c r="BC191" s="210">
        <f t="shared" si="104"/>
        <v>-1</v>
      </c>
      <c r="BD191" s="219">
        <f t="shared" si="105"/>
        <v>-7.6923076923076925</v>
      </c>
      <c r="BE191" s="219">
        <f t="shared" si="106"/>
        <v>0</v>
      </c>
      <c r="BF191" s="220"/>
      <c r="BG191" s="220"/>
      <c r="BH191" s="220"/>
      <c r="BI191" s="221">
        <f t="shared" si="107"/>
        <v>0</v>
      </c>
      <c r="BJ191" s="210">
        <f t="shared" si="108"/>
        <v>12</v>
      </c>
      <c r="BK191" s="210"/>
      <c r="BL191" s="210">
        <f t="shared" si="109"/>
        <v>12</v>
      </c>
      <c r="BM191" s="210">
        <f t="shared" si="110"/>
        <v>-1</v>
      </c>
      <c r="BN191" s="210">
        <f t="shared" si="111"/>
        <v>-7.6923076923076925</v>
      </c>
      <c r="BO191" s="219"/>
      <c r="BP191" s="222"/>
      <c r="BQ191" s="210"/>
      <c r="BR191" s="210"/>
      <c r="BS191" s="210"/>
      <c r="BT191" s="210"/>
      <c r="BU191" s="210"/>
      <c r="BV191" s="210"/>
      <c r="BW191" s="210"/>
      <c r="BX191" s="210"/>
      <c r="BY191" s="210"/>
      <c r="BZ191" s="210"/>
      <c r="CA191" s="210"/>
      <c r="CB191" s="210"/>
      <c r="CC191" s="210"/>
      <c r="CD191" s="210"/>
      <c r="CE191" s="210"/>
      <c r="CF191" s="210"/>
      <c r="CG191" s="210"/>
      <c r="CH191" s="210"/>
      <c r="CI191" s="210"/>
      <c r="CJ191" s="210"/>
      <c r="CK191" s="210"/>
      <c r="CL191" s="210"/>
      <c r="CM191" s="210"/>
      <c r="CN191" s="210"/>
      <c r="CO191" s="210"/>
      <c r="CP191" s="210"/>
      <c r="CQ191" s="210"/>
      <c r="CR191" s="210"/>
      <c r="CS191" s="210"/>
      <c r="CT191" s="210"/>
      <c r="CU191" s="213"/>
      <c r="CV191" s="210">
        <f t="shared" si="117"/>
        <v>-1</v>
      </c>
      <c r="CW191" s="223">
        <f t="shared" si="112"/>
        <v>-7.6923076923076925</v>
      </c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24"/>
      <c r="DK191" s="224">
        <v>1</v>
      </c>
      <c r="DL191" s="224"/>
      <c r="DM191" s="224">
        <v>11</v>
      </c>
      <c r="DN191" s="224">
        <v>12</v>
      </c>
      <c r="DO191" s="224"/>
      <c r="DP191" s="224"/>
      <c r="DQ191" s="224"/>
      <c r="DR191" s="224"/>
      <c r="DS191" s="224"/>
      <c r="DT191" s="224"/>
      <c r="DU191" s="224"/>
      <c r="DV191" s="224"/>
      <c r="DW191" s="224"/>
      <c r="DX191" s="224"/>
      <c r="DY191" s="224"/>
      <c r="DZ191" s="224"/>
      <c r="EA191" s="224"/>
      <c r="EB191" s="224"/>
      <c r="EC191" s="224"/>
      <c r="ED191" s="224"/>
      <c r="EE191" s="224"/>
      <c r="EF191" s="224"/>
      <c r="EG191" s="224"/>
      <c r="EH191" s="224"/>
      <c r="EI191" s="224"/>
      <c r="EJ191" s="224"/>
      <c r="EK191" s="224"/>
      <c r="EL191" s="224"/>
      <c r="EM191" s="224"/>
      <c r="EN191" s="224"/>
      <c r="EO191" s="224"/>
      <c r="EP191" s="224"/>
      <c r="EQ191" s="224"/>
      <c r="ER191" s="224"/>
      <c r="ES191" s="224"/>
      <c r="ET191" s="224"/>
      <c r="EU191" s="224"/>
      <c r="EV191" s="224"/>
      <c r="EW191" s="224"/>
      <c r="EX191" s="224"/>
      <c r="EY191" s="224"/>
      <c r="EZ191" s="224"/>
      <c r="FA191" s="224"/>
      <c r="FB191" s="224"/>
      <c r="FC191" s="224"/>
      <c r="FD191" s="224"/>
      <c r="FE191" s="224"/>
    </row>
    <row r="192" spans="1:161" s="3" customFormat="1">
      <c r="A192" s="226">
        <v>177</v>
      </c>
      <c r="B192" s="227">
        <v>80030129</v>
      </c>
      <c r="C192" s="228" t="s">
        <v>249</v>
      </c>
      <c r="D192" s="229" t="s">
        <v>250</v>
      </c>
      <c r="E192" s="229" t="s">
        <v>214</v>
      </c>
      <c r="F192" s="229" t="s">
        <v>106</v>
      </c>
      <c r="G192" s="229" t="s">
        <v>107</v>
      </c>
      <c r="H192" s="229" t="s">
        <v>112</v>
      </c>
      <c r="I192" s="226">
        <v>15</v>
      </c>
      <c r="J192" s="226" t="s">
        <v>116</v>
      </c>
      <c r="K192" s="226" t="s">
        <v>113</v>
      </c>
      <c r="L192" s="230">
        <v>0</v>
      </c>
      <c r="M192" s="231">
        <f t="shared" si="80"/>
        <v>0</v>
      </c>
      <c r="N192" s="230">
        <v>15</v>
      </c>
      <c r="O192" s="231">
        <f t="shared" si="81"/>
        <v>1</v>
      </c>
      <c r="P192" s="230">
        <v>16</v>
      </c>
      <c r="Q192" s="231">
        <f t="shared" si="82"/>
        <v>1</v>
      </c>
      <c r="R192" s="230">
        <v>12</v>
      </c>
      <c r="S192" s="231">
        <f t="shared" si="83"/>
        <v>1</v>
      </c>
      <c r="T192" s="230">
        <v>20</v>
      </c>
      <c r="U192" s="231">
        <f t="shared" si="84"/>
        <v>1</v>
      </c>
      <c r="V192" s="230">
        <v>11</v>
      </c>
      <c r="W192" s="231">
        <f t="shared" si="85"/>
        <v>1</v>
      </c>
      <c r="X192" s="230">
        <v>25</v>
      </c>
      <c r="Y192" s="231">
        <f t="shared" si="86"/>
        <v>1</v>
      </c>
      <c r="Z192" s="230">
        <v>14</v>
      </c>
      <c r="AA192" s="231">
        <f t="shared" si="87"/>
        <v>1</v>
      </c>
      <c r="AB192" s="230">
        <v>15</v>
      </c>
      <c r="AC192" s="231">
        <f t="shared" si="88"/>
        <v>1</v>
      </c>
      <c r="AD192" s="232">
        <v>15</v>
      </c>
      <c r="AE192" s="231">
        <f t="shared" si="89"/>
        <v>1</v>
      </c>
      <c r="AF192" s="232">
        <v>7</v>
      </c>
      <c r="AG192" s="231">
        <f t="shared" si="90"/>
        <v>1</v>
      </c>
      <c r="AH192" s="232">
        <v>3</v>
      </c>
      <c r="AI192" s="231">
        <f t="shared" si="91"/>
        <v>1</v>
      </c>
      <c r="AJ192" s="232"/>
      <c r="AK192" s="231">
        <f t="shared" si="92"/>
        <v>0</v>
      </c>
      <c r="AL192" s="232"/>
      <c r="AM192" s="231">
        <f t="shared" si="93"/>
        <v>0</v>
      </c>
      <c r="AN192" s="232"/>
      <c r="AO192" s="231">
        <f t="shared" si="94"/>
        <v>0</v>
      </c>
      <c r="AP192" s="226">
        <f t="shared" si="95"/>
        <v>153</v>
      </c>
      <c r="AQ192" s="226">
        <f t="shared" si="96"/>
        <v>11</v>
      </c>
      <c r="AR192" s="226">
        <v>1</v>
      </c>
      <c r="AS192" s="226"/>
      <c r="AT192" s="226">
        <v>14</v>
      </c>
      <c r="AU192" s="226">
        <f t="shared" si="97"/>
        <v>15</v>
      </c>
      <c r="AV192" s="233">
        <f t="shared" si="98"/>
        <v>1</v>
      </c>
      <c r="AW192" s="233">
        <f t="shared" si="99"/>
        <v>1</v>
      </c>
      <c r="AX192" s="234">
        <f t="shared" si="116"/>
        <v>14</v>
      </c>
      <c r="AY192" s="226">
        <f t="shared" si="100"/>
        <v>16</v>
      </c>
      <c r="AZ192" s="226">
        <f t="shared" si="101"/>
        <v>0</v>
      </c>
      <c r="BA192" s="226">
        <f t="shared" si="102"/>
        <v>-1</v>
      </c>
      <c r="BB192" s="226">
        <f t="shared" si="103"/>
        <v>0</v>
      </c>
      <c r="BC192" s="226">
        <f t="shared" si="104"/>
        <v>-1</v>
      </c>
      <c r="BD192" s="235">
        <f t="shared" si="105"/>
        <v>-6.25</v>
      </c>
      <c r="BE192" s="235">
        <f t="shared" si="106"/>
        <v>0</v>
      </c>
      <c r="BF192" s="236"/>
      <c r="BG192" s="236"/>
      <c r="BH192" s="236"/>
      <c r="BI192" s="237">
        <f t="shared" si="107"/>
        <v>0</v>
      </c>
      <c r="BJ192" s="226">
        <f t="shared" si="108"/>
        <v>15</v>
      </c>
      <c r="BK192" s="226"/>
      <c r="BL192" s="226">
        <f t="shared" si="109"/>
        <v>15</v>
      </c>
      <c r="BM192" s="226">
        <f t="shared" si="110"/>
        <v>-1</v>
      </c>
      <c r="BN192" s="226">
        <f t="shared" si="111"/>
        <v>-6.25</v>
      </c>
      <c r="BO192" s="235"/>
      <c r="BP192" s="238"/>
      <c r="BQ192" s="226"/>
      <c r="BR192" s="226"/>
      <c r="BS192" s="226"/>
      <c r="BT192" s="226"/>
      <c r="BU192" s="226"/>
      <c r="BV192" s="226"/>
      <c r="BW192" s="226"/>
      <c r="BX192" s="226"/>
      <c r="BY192" s="226"/>
      <c r="BZ192" s="226"/>
      <c r="CA192" s="226"/>
      <c r="CB192" s="226"/>
      <c r="CC192" s="226"/>
      <c r="CD192" s="226"/>
      <c r="CE192" s="226"/>
      <c r="CF192" s="226"/>
      <c r="CG192" s="226"/>
      <c r="CH192" s="226"/>
      <c r="CI192" s="226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9"/>
      <c r="CV192" s="226">
        <f t="shared" si="117"/>
        <v>-1</v>
      </c>
      <c r="CW192" s="239">
        <f t="shared" si="112"/>
        <v>-6.25</v>
      </c>
      <c r="CX192" s="229"/>
      <c r="CY192" s="229"/>
      <c r="CZ192" s="229"/>
      <c r="DA192" s="229"/>
      <c r="DB192" s="229"/>
      <c r="DC192" s="229"/>
      <c r="DD192" s="229"/>
      <c r="DE192" s="229"/>
      <c r="DF192" s="229"/>
      <c r="DG192" s="229"/>
      <c r="DH192" s="229"/>
      <c r="DI192" s="229"/>
      <c r="DJ192" s="240"/>
      <c r="DK192" s="240">
        <v>1</v>
      </c>
      <c r="DL192" s="240"/>
      <c r="DM192" s="240">
        <v>14</v>
      </c>
      <c r="DN192" s="240">
        <v>15</v>
      </c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</row>
    <row r="193" spans="1:161" s="3" customFormat="1">
      <c r="A193" s="226">
        <v>161</v>
      </c>
      <c r="B193" s="227">
        <v>80030047</v>
      </c>
      <c r="C193" s="228" t="s">
        <v>159</v>
      </c>
      <c r="D193" s="229" t="s">
        <v>158</v>
      </c>
      <c r="E193" s="229" t="s">
        <v>153</v>
      </c>
      <c r="F193" s="229" t="s">
        <v>106</v>
      </c>
      <c r="G193" s="229" t="s">
        <v>107</v>
      </c>
      <c r="H193" s="229" t="s">
        <v>108</v>
      </c>
      <c r="I193" s="226">
        <v>55</v>
      </c>
      <c r="J193" s="226" t="s">
        <v>109</v>
      </c>
      <c r="K193" s="226" t="s">
        <v>113</v>
      </c>
      <c r="L193" s="230">
        <v>0</v>
      </c>
      <c r="M193" s="231">
        <f t="shared" si="80"/>
        <v>0</v>
      </c>
      <c r="N193" s="230">
        <v>2</v>
      </c>
      <c r="O193" s="231">
        <f t="shared" si="81"/>
        <v>1</v>
      </c>
      <c r="P193" s="230">
        <v>6</v>
      </c>
      <c r="Q193" s="231">
        <f t="shared" si="82"/>
        <v>1</v>
      </c>
      <c r="R193" s="230">
        <v>17</v>
      </c>
      <c r="S193" s="231">
        <f t="shared" si="83"/>
        <v>1</v>
      </c>
      <c r="T193" s="230">
        <v>24</v>
      </c>
      <c r="U193" s="231">
        <f t="shared" si="84"/>
        <v>1</v>
      </c>
      <c r="V193" s="230">
        <v>20</v>
      </c>
      <c r="W193" s="231">
        <f t="shared" si="85"/>
        <v>1</v>
      </c>
      <c r="X193" s="230">
        <v>21</v>
      </c>
      <c r="Y193" s="231">
        <f t="shared" si="86"/>
        <v>1</v>
      </c>
      <c r="Z193" s="230">
        <v>27</v>
      </c>
      <c r="AA193" s="231">
        <f t="shared" si="87"/>
        <v>1</v>
      </c>
      <c r="AB193" s="230">
        <v>26</v>
      </c>
      <c r="AC193" s="231">
        <f t="shared" si="88"/>
        <v>1</v>
      </c>
      <c r="AD193" s="232">
        <v>0</v>
      </c>
      <c r="AE193" s="231">
        <f t="shared" si="89"/>
        <v>0</v>
      </c>
      <c r="AF193" s="232">
        <v>0</v>
      </c>
      <c r="AG193" s="231">
        <f t="shared" si="90"/>
        <v>0</v>
      </c>
      <c r="AH193" s="232">
        <v>0</v>
      </c>
      <c r="AI193" s="231">
        <f t="shared" si="91"/>
        <v>0</v>
      </c>
      <c r="AJ193" s="232"/>
      <c r="AK193" s="231">
        <f t="shared" si="92"/>
        <v>0</v>
      </c>
      <c r="AL193" s="232"/>
      <c r="AM193" s="231">
        <f t="shared" si="93"/>
        <v>0</v>
      </c>
      <c r="AN193" s="232"/>
      <c r="AO193" s="231">
        <f t="shared" si="94"/>
        <v>0</v>
      </c>
      <c r="AP193" s="226">
        <f t="shared" si="95"/>
        <v>143</v>
      </c>
      <c r="AQ193" s="226">
        <f t="shared" si="96"/>
        <v>8</v>
      </c>
      <c r="AR193" s="226">
        <v>1</v>
      </c>
      <c r="AS193" s="226"/>
      <c r="AT193" s="226">
        <v>10</v>
      </c>
      <c r="AU193" s="226">
        <f t="shared" si="97"/>
        <v>11</v>
      </c>
      <c r="AV193" s="233">
        <f t="shared" si="98"/>
        <v>1</v>
      </c>
      <c r="AW193" s="233">
        <f t="shared" si="99"/>
        <v>1</v>
      </c>
      <c r="AX193" s="234">
        <f t="shared" si="116"/>
        <v>10</v>
      </c>
      <c r="AY193" s="226">
        <f t="shared" si="100"/>
        <v>12</v>
      </c>
      <c r="AZ193" s="226">
        <f t="shared" si="101"/>
        <v>0</v>
      </c>
      <c r="BA193" s="226">
        <f t="shared" si="102"/>
        <v>-1</v>
      </c>
      <c r="BB193" s="226">
        <f t="shared" si="103"/>
        <v>0</v>
      </c>
      <c r="BC193" s="226">
        <f t="shared" si="104"/>
        <v>-1</v>
      </c>
      <c r="BD193" s="235">
        <f t="shared" si="105"/>
        <v>-8.3333333333333321</v>
      </c>
      <c r="BE193" s="235">
        <f t="shared" si="106"/>
        <v>0</v>
      </c>
      <c r="BF193" s="236"/>
      <c r="BG193" s="236"/>
      <c r="BH193" s="236"/>
      <c r="BI193" s="237">
        <f t="shared" si="107"/>
        <v>0</v>
      </c>
      <c r="BJ193" s="226">
        <f t="shared" si="108"/>
        <v>11</v>
      </c>
      <c r="BK193" s="226"/>
      <c r="BL193" s="226">
        <f t="shared" si="109"/>
        <v>11</v>
      </c>
      <c r="BM193" s="226">
        <f t="shared" si="110"/>
        <v>-1</v>
      </c>
      <c r="BN193" s="226">
        <f t="shared" si="111"/>
        <v>-8.3333333333333321</v>
      </c>
      <c r="BO193" s="235"/>
      <c r="BP193" s="238"/>
      <c r="BQ193" s="226"/>
      <c r="BR193" s="226"/>
      <c r="BS193" s="226"/>
      <c r="BT193" s="226"/>
      <c r="BU193" s="226"/>
      <c r="BV193" s="226"/>
      <c r="BW193" s="226"/>
      <c r="BX193" s="226"/>
      <c r="BY193" s="226"/>
      <c r="BZ193" s="226"/>
      <c r="CA193" s="226"/>
      <c r="CB193" s="226"/>
      <c r="CC193" s="226"/>
      <c r="CD193" s="226"/>
      <c r="CE193" s="226"/>
      <c r="CF193" s="226"/>
      <c r="CG193" s="226"/>
      <c r="CH193" s="226"/>
      <c r="CI193" s="226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9">
        <v>1</v>
      </c>
      <c r="CV193" s="226">
        <f>BC193+CU193</f>
        <v>0</v>
      </c>
      <c r="CW193" s="239">
        <f t="shared" si="112"/>
        <v>0</v>
      </c>
      <c r="CX193" s="229"/>
      <c r="CY193" s="229"/>
      <c r="CZ193" s="229"/>
      <c r="DA193" s="229"/>
      <c r="DB193" s="229"/>
      <c r="DC193" s="229"/>
      <c r="DD193" s="229"/>
      <c r="DE193" s="229"/>
      <c r="DF193" s="229"/>
      <c r="DG193" s="229"/>
      <c r="DH193" s="229"/>
      <c r="DI193" s="229"/>
      <c r="DJ193" s="240"/>
      <c r="DK193" s="240">
        <v>1</v>
      </c>
      <c r="DL193" s="240"/>
      <c r="DM193" s="240">
        <v>10</v>
      </c>
      <c r="DN193" s="240">
        <v>11</v>
      </c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</row>
    <row r="194" spans="1:161" s="3" customFormat="1">
      <c r="A194" s="226">
        <v>175</v>
      </c>
      <c r="B194" s="227">
        <v>80030079</v>
      </c>
      <c r="C194" s="228" t="s">
        <v>196</v>
      </c>
      <c r="D194" s="229" t="s">
        <v>197</v>
      </c>
      <c r="E194" s="229" t="s">
        <v>153</v>
      </c>
      <c r="F194" s="229" t="s">
        <v>106</v>
      </c>
      <c r="G194" s="229" t="s">
        <v>107</v>
      </c>
      <c r="H194" s="229" t="s">
        <v>112</v>
      </c>
      <c r="I194" s="226">
        <v>50</v>
      </c>
      <c r="J194" s="226" t="s">
        <v>116</v>
      </c>
      <c r="K194" s="226" t="s">
        <v>110</v>
      </c>
      <c r="L194" s="230">
        <v>0</v>
      </c>
      <c r="M194" s="231">
        <f t="shared" si="80"/>
        <v>0</v>
      </c>
      <c r="N194" s="230">
        <v>8</v>
      </c>
      <c r="O194" s="231">
        <f t="shared" si="81"/>
        <v>1</v>
      </c>
      <c r="P194" s="230">
        <v>9</v>
      </c>
      <c r="Q194" s="231">
        <f t="shared" si="82"/>
        <v>1</v>
      </c>
      <c r="R194" s="230">
        <v>13</v>
      </c>
      <c r="S194" s="231">
        <f t="shared" si="83"/>
        <v>1</v>
      </c>
      <c r="T194" s="230">
        <v>20</v>
      </c>
      <c r="U194" s="231">
        <f t="shared" si="84"/>
        <v>1</v>
      </c>
      <c r="V194" s="230">
        <v>16</v>
      </c>
      <c r="W194" s="231">
        <f t="shared" si="85"/>
        <v>1</v>
      </c>
      <c r="X194" s="230">
        <v>15</v>
      </c>
      <c r="Y194" s="231">
        <f t="shared" si="86"/>
        <v>1</v>
      </c>
      <c r="Z194" s="230">
        <v>8</v>
      </c>
      <c r="AA194" s="231">
        <f t="shared" si="87"/>
        <v>1</v>
      </c>
      <c r="AB194" s="230">
        <v>12</v>
      </c>
      <c r="AC194" s="231">
        <f t="shared" si="88"/>
        <v>1</v>
      </c>
      <c r="AD194" s="232">
        <v>21</v>
      </c>
      <c r="AE194" s="231">
        <f t="shared" si="89"/>
        <v>1</v>
      </c>
      <c r="AF194" s="232">
        <v>10</v>
      </c>
      <c r="AG194" s="231">
        <f t="shared" si="90"/>
        <v>1</v>
      </c>
      <c r="AH194" s="232">
        <v>11</v>
      </c>
      <c r="AI194" s="231">
        <f t="shared" si="91"/>
        <v>1</v>
      </c>
      <c r="AJ194" s="232"/>
      <c r="AK194" s="231">
        <f t="shared" si="92"/>
        <v>0</v>
      </c>
      <c r="AL194" s="232"/>
      <c r="AM194" s="231">
        <f t="shared" si="93"/>
        <v>0</v>
      </c>
      <c r="AN194" s="232"/>
      <c r="AO194" s="231">
        <f t="shared" si="94"/>
        <v>0</v>
      </c>
      <c r="AP194" s="226">
        <f t="shared" si="95"/>
        <v>143</v>
      </c>
      <c r="AQ194" s="226">
        <f t="shared" si="96"/>
        <v>11</v>
      </c>
      <c r="AR194" s="226">
        <v>1</v>
      </c>
      <c r="AS194" s="226"/>
      <c r="AT194" s="226">
        <v>14</v>
      </c>
      <c r="AU194" s="226">
        <f t="shared" si="97"/>
        <v>15</v>
      </c>
      <c r="AV194" s="233">
        <f t="shared" si="98"/>
        <v>1</v>
      </c>
      <c r="AW194" s="233">
        <f t="shared" si="99"/>
        <v>1</v>
      </c>
      <c r="AX194" s="234">
        <f t="shared" si="116"/>
        <v>14</v>
      </c>
      <c r="AY194" s="226">
        <f t="shared" si="100"/>
        <v>16</v>
      </c>
      <c r="AZ194" s="226">
        <f t="shared" si="101"/>
        <v>0</v>
      </c>
      <c r="BA194" s="226">
        <f t="shared" si="102"/>
        <v>-1</v>
      </c>
      <c r="BB194" s="226">
        <f t="shared" si="103"/>
        <v>0</v>
      </c>
      <c r="BC194" s="226">
        <f t="shared" si="104"/>
        <v>-1</v>
      </c>
      <c r="BD194" s="235">
        <f t="shared" si="105"/>
        <v>-6.25</v>
      </c>
      <c r="BE194" s="235">
        <f t="shared" si="106"/>
        <v>0</v>
      </c>
      <c r="BF194" s="236"/>
      <c r="BG194" s="236"/>
      <c r="BH194" s="236"/>
      <c r="BI194" s="237">
        <f t="shared" si="107"/>
        <v>0</v>
      </c>
      <c r="BJ194" s="226">
        <f t="shared" si="108"/>
        <v>15</v>
      </c>
      <c r="BK194" s="226"/>
      <c r="BL194" s="226">
        <f t="shared" si="109"/>
        <v>15</v>
      </c>
      <c r="BM194" s="226">
        <f t="shared" si="110"/>
        <v>-1</v>
      </c>
      <c r="BN194" s="226">
        <f t="shared" si="111"/>
        <v>-6.25</v>
      </c>
      <c r="BO194" s="235"/>
      <c r="BP194" s="238"/>
      <c r="BQ194" s="226"/>
      <c r="BR194" s="226"/>
      <c r="BS194" s="226"/>
      <c r="BT194" s="226"/>
      <c r="BU194" s="226"/>
      <c r="BV194" s="226"/>
      <c r="BW194" s="226"/>
      <c r="BX194" s="226"/>
      <c r="BY194" s="226"/>
      <c r="BZ194" s="226"/>
      <c r="CA194" s="226"/>
      <c r="CB194" s="226"/>
      <c r="CC194" s="226"/>
      <c r="CD194" s="226"/>
      <c r="CE194" s="226"/>
      <c r="CF194" s="226"/>
      <c r="CG194" s="226"/>
      <c r="CH194" s="226"/>
      <c r="CI194" s="226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9"/>
      <c r="CV194" s="226">
        <f>BC194+BQ194</f>
        <v>-1</v>
      </c>
      <c r="CW194" s="239">
        <f t="shared" si="112"/>
        <v>-6.25</v>
      </c>
      <c r="CX194" s="229"/>
      <c r="CY194" s="229"/>
      <c r="CZ194" s="229"/>
      <c r="DA194" s="229"/>
      <c r="DB194" s="229"/>
      <c r="DC194" s="229"/>
      <c r="DD194" s="229"/>
      <c r="DE194" s="229"/>
      <c r="DF194" s="229"/>
      <c r="DG194" s="229"/>
      <c r="DH194" s="229"/>
      <c r="DI194" s="229"/>
      <c r="DJ194" s="240"/>
      <c r="DK194" s="240">
        <v>1</v>
      </c>
      <c r="DL194" s="240"/>
      <c r="DM194" s="240">
        <v>14</v>
      </c>
      <c r="DN194" s="240">
        <v>15</v>
      </c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</row>
    <row r="195" spans="1:161" s="3" customFormat="1">
      <c r="A195" s="226">
        <v>168</v>
      </c>
      <c r="B195" s="241">
        <v>80030201</v>
      </c>
      <c r="C195" s="228" t="s">
        <v>318</v>
      </c>
      <c r="D195" s="228" t="s">
        <v>315</v>
      </c>
      <c r="E195" s="228" t="s">
        <v>284</v>
      </c>
      <c r="F195" s="228" t="s">
        <v>106</v>
      </c>
      <c r="G195" s="228" t="s">
        <v>107</v>
      </c>
      <c r="H195" s="228" t="s">
        <v>108</v>
      </c>
      <c r="I195" s="236">
        <v>57</v>
      </c>
      <c r="J195" s="236" t="s">
        <v>109</v>
      </c>
      <c r="K195" s="236" t="s">
        <v>110</v>
      </c>
      <c r="L195" s="232">
        <v>12</v>
      </c>
      <c r="M195" s="242">
        <f t="shared" si="80"/>
        <v>1</v>
      </c>
      <c r="N195" s="232">
        <v>12</v>
      </c>
      <c r="O195" s="242">
        <f t="shared" si="81"/>
        <v>1</v>
      </c>
      <c r="P195" s="232">
        <v>12</v>
      </c>
      <c r="Q195" s="242">
        <f t="shared" si="82"/>
        <v>1</v>
      </c>
      <c r="R195" s="232">
        <v>13</v>
      </c>
      <c r="S195" s="242">
        <f t="shared" si="83"/>
        <v>1</v>
      </c>
      <c r="T195" s="232">
        <v>18</v>
      </c>
      <c r="U195" s="242">
        <f t="shared" si="84"/>
        <v>1</v>
      </c>
      <c r="V195" s="232">
        <v>21</v>
      </c>
      <c r="W195" s="242">
        <f t="shared" si="85"/>
        <v>1</v>
      </c>
      <c r="X195" s="232">
        <v>26</v>
      </c>
      <c r="Y195" s="242">
        <f t="shared" si="86"/>
        <v>1</v>
      </c>
      <c r="Z195" s="232">
        <v>14</v>
      </c>
      <c r="AA195" s="242">
        <f t="shared" si="87"/>
        <v>1</v>
      </c>
      <c r="AB195" s="232">
        <v>15</v>
      </c>
      <c r="AC195" s="242">
        <f t="shared" si="88"/>
        <v>1</v>
      </c>
      <c r="AD195" s="232">
        <v>0</v>
      </c>
      <c r="AE195" s="242">
        <f t="shared" si="89"/>
        <v>0</v>
      </c>
      <c r="AF195" s="232">
        <v>0</v>
      </c>
      <c r="AG195" s="242">
        <f t="shared" si="90"/>
        <v>0</v>
      </c>
      <c r="AH195" s="232">
        <v>0</v>
      </c>
      <c r="AI195" s="242">
        <f t="shared" si="91"/>
        <v>0</v>
      </c>
      <c r="AJ195" s="232"/>
      <c r="AK195" s="242">
        <f t="shared" si="92"/>
        <v>0</v>
      </c>
      <c r="AL195" s="232"/>
      <c r="AM195" s="242">
        <f t="shared" si="93"/>
        <v>0</v>
      </c>
      <c r="AN195" s="232"/>
      <c r="AO195" s="242">
        <f t="shared" si="94"/>
        <v>0</v>
      </c>
      <c r="AP195" s="236">
        <f t="shared" si="95"/>
        <v>143</v>
      </c>
      <c r="AQ195" s="236">
        <f t="shared" si="96"/>
        <v>9</v>
      </c>
      <c r="AR195" s="236">
        <v>1</v>
      </c>
      <c r="AS195" s="236"/>
      <c r="AT195" s="236">
        <v>11</v>
      </c>
      <c r="AU195" s="236">
        <f t="shared" si="97"/>
        <v>12</v>
      </c>
      <c r="AV195" s="243">
        <f t="shared" si="98"/>
        <v>1</v>
      </c>
      <c r="AW195" s="243">
        <f t="shared" si="99"/>
        <v>1</v>
      </c>
      <c r="AX195" s="234">
        <f t="shared" si="116"/>
        <v>11</v>
      </c>
      <c r="AY195" s="236">
        <f t="shared" si="100"/>
        <v>13</v>
      </c>
      <c r="AZ195" s="236">
        <f t="shared" si="101"/>
        <v>0</v>
      </c>
      <c r="BA195" s="236">
        <f t="shared" si="102"/>
        <v>-1</v>
      </c>
      <c r="BB195" s="236">
        <f t="shared" si="103"/>
        <v>0</v>
      </c>
      <c r="BC195" s="236">
        <f t="shared" si="104"/>
        <v>-1</v>
      </c>
      <c r="BD195" s="244">
        <f t="shared" si="105"/>
        <v>-7.6923076923076925</v>
      </c>
      <c r="BE195" s="235">
        <f t="shared" si="106"/>
        <v>0</v>
      </c>
      <c r="BF195" s="236"/>
      <c r="BG195" s="236"/>
      <c r="BH195" s="236">
        <v>2</v>
      </c>
      <c r="BI195" s="237">
        <f t="shared" si="107"/>
        <v>2</v>
      </c>
      <c r="BJ195" s="236">
        <f t="shared" si="108"/>
        <v>10</v>
      </c>
      <c r="BK195" s="236">
        <v>3</v>
      </c>
      <c r="BL195" s="226">
        <f t="shared" si="109"/>
        <v>13</v>
      </c>
      <c r="BM195" s="226">
        <f t="shared" si="110"/>
        <v>0</v>
      </c>
      <c r="BN195" s="236">
        <f t="shared" si="111"/>
        <v>0</v>
      </c>
      <c r="BO195" s="244"/>
      <c r="BP195" s="245"/>
      <c r="BQ195" s="226"/>
      <c r="BR195" s="226"/>
      <c r="BS195" s="226"/>
      <c r="BT195" s="226"/>
      <c r="BU195" s="226"/>
      <c r="BV195" s="226"/>
      <c r="BW195" s="226"/>
      <c r="BX195" s="226"/>
      <c r="BY195" s="226"/>
      <c r="BZ195" s="226"/>
      <c r="CA195" s="226"/>
      <c r="CB195" s="226"/>
      <c r="CC195" s="226"/>
      <c r="CD195" s="226"/>
      <c r="CE195" s="226"/>
      <c r="CF195" s="226"/>
      <c r="CG195" s="226"/>
      <c r="CH195" s="226"/>
      <c r="CI195" s="226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9"/>
      <c r="CV195" s="226">
        <f>BC195+BQ195</f>
        <v>-1</v>
      </c>
      <c r="CW195" s="239">
        <f t="shared" si="112"/>
        <v>-7.6923076923076925</v>
      </c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40"/>
      <c r="DK195" s="240">
        <v>1</v>
      </c>
      <c r="DL195" s="240"/>
      <c r="DM195" s="240">
        <v>10</v>
      </c>
      <c r="DN195" s="240">
        <v>11</v>
      </c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  <c r="FE195" s="246"/>
    </row>
    <row r="196" spans="1:161" s="3" customFormat="1">
      <c r="A196" s="226">
        <v>160</v>
      </c>
      <c r="B196" s="227">
        <v>80030012</v>
      </c>
      <c r="C196" s="228" t="s">
        <v>124</v>
      </c>
      <c r="D196" s="229" t="s">
        <v>105</v>
      </c>
      <c r="E196" s="229" t="s">
        <v>105</v>
      </c>
      <c r="F196" s="229" t="s">
        <v>106</v>
      </c>
      <c r="G196" s="229" t="s">
        <v>107</v>
      </c>
      <c r="H196" s="229" t="s">
        <v>108</v>
      </c>
      <c r="I196" s="226">
        <v>20</v>
      </c>
      <c r="J196" s="226" t="s">
        <v>116</v>
      </c>
      <c r="K196" s="226" t="s">
        <v>113</v>
      </c>
      <c r="L196" s="230">
        <v>0</v>
      </c>
      <c r="M196" s="231">
        <f t="shared" si="80"/>
        <v>0</v>
      </c>
      <c r="N196" s="230">
        <v>19</v>
      </c>
      <c r="O196" s="231">
        <f t="shared" si="81"/>
        <v>1</v>
      </c>
      <c r="P196" s="230">
        <v>16</v>
      </c>
      <c r="Q196" s="231">
        <f t="shared" si="82"/>
        <v>1</v>
      </c>
      <c r="R196" s="230">
        <v>19</v>
      </c>
      <c r="S196" s="231">
        <f t="shared" si="83"/>
        <v>1</v>
      </c>
      <c r="T196" s="230">
        <v>18</v>
      </c>
      <c r="U196" s="231">
        <f t="shared" si="84"/>
        <v>1</v>
      </c>
      <c r="V196" s="230">
        <v>17</v>
      </c>
      <c r="W196" s="231">
        <f t="shared" si="85"/>
        <v>1</v>
      </c>
      <c r="X196" s="230">
        <v>19</v>
      </c>
      <c r="Y196" s="231">
        <f t="shared" si="86"/>
        <v>1</v>
      </c>
      <c r="Z196" s="230">
        <v>18</v>
      </c>
      <c r="AA196" s="231">
        <f t="shared" si="87"/>
        <v>1</v>
      </c>
      <c r="AB196" s="230">
        <v>15</v>
      </c>
      <c r="AC196" s="231">
        <f t="shared" si="88"/>
        <v>1</v>
      </c>
      <c r="AD196" s="232">
        <v>0</v>
      </c>
      <c r="AE196" s="231">
        <f t="shared" si="89"/>
        <v>0</v>
      </c>
      <c r="AF196" s="232">
        <v>0</v>
      </c>
      <c r="AG196" s="231">
        <f t="shared" si="90"/>
        <v>0</v>
      </c>
      <c r="AH196" s="232">
        <v>0</v>
      </c>
      <c r="AI196" s="231">
        <f t="shared" si="91"/>
        <v>0</v>
      </c>
      <c r="AJ196" s="232"/>
      <c r="AK196" s="231">
        <f t="shared" si="92"/>
        <v>0</v>
      </c>
      <c r="AL196" s="232"/>
      <c r="AM196" s="231">
        <f t="shared" si="93"/>
        <v>0</v>
      </c>
      <c r="AN196" s="232"/>
      <c r="AO196" s="231">
        <f t="shared" si="94"/>
        <v>0</v>
      </c>
      <c r="AP196" s="226">
        <f t="shared" si="95"/>
        <v>141</v>
      </c>
      <c r="AQ196" s="226">
        <f t="shared" si="96"/>
        <v>8</v>
      </c>
      <c r="AR196" s="226">
        <v>1</v>
      </c>
      <c r="AS196" s="226"/>
      <c r="AT196" s="226">
        <v>10</v>
      </c>
      <c r="AU196" s="226">
        <f t="shared" si="97"/>
        <v>11</v>
      </c>
      <c r="AV196" s="233">
        <f t="shared" si="98"/>
        <v>1</v>
      </c>
      <c r="AW196" s="233">
        <f t="shared" si="99"/>
        <v>1</v>
      </c>
      <c r="AX196" s="234">
        <f t="shared" si="116"/>
        <v>10</v>
      </c>
      <c r="AY196" s="226">
        <f t="shared" si="100"/>
        <v>12</v>
      </c>
      <c r="AZ196" s="226">
        <f t="shared" si="101"/>
        <v>0</v>
      </c>
      <c r="BA196" s="226">
        <f t="shared" si="102"/>
        <v>-1</v>
      </c>
      <c r="BB196" s="226">
        <f t="shared" si="103"/>
        <v>0</v>
      </c>
      <c r="BC196" s="226">
        <f t="shared" si="104"/>
        <v>-1</v>
      </c>
      <c r="BD196" s="235">
        <f t="shared" si="105"/>
        <v>-8.3333333333333321</v>
      </c>
      <c r="BE196" s="235">
        <f t="shared" si="106"/>
        <v>0</v>
      </c>
      <c r="BF196" s="236"/>
      <c r="BG196" s="236"/>
      <c r="BH196" s="236">
        <v>1</v>
      </c>
      <c r="BI196" s="237">
        <f t="shared" si="107"/>
        <v>1</v>
      </c>
      <c r="BJ196" s="226">
        <f t="shared" si="108"/>
        <v>10</v>
      </c>
      <c r="BK196" s="226">
        <v>3</v>
      </c>
      <c r="BL196" s="226">
        <f t="shared" si="109"/>
        <v>13</v>
      </c>
      <c r="BM196" s="226">
        <f t="shared" si="110"/>
        <v>1</v>
      </c>
      <c r="BN196" s="226">
        <f t="shared" si="111"/>
        <v>8.3333333333333321</v>
      </c>
      <c r="BO196" s="235"/>
      <c r="BP196" s="238"/>
      <c r="BQ196" s="226"/>
      <c r="BR196" s="226"/>
      <c r="BS196" s="226"/>
      <c r="BT196" s="226"/>
      <c r="BU196" s="226"/>
      <c r="BV196" s="226"/>
      <c r="BW196" s="226"/>
      <c r="BX196" s="226"/>
      <c r="BY196" s="226"/>
      <c r="BZ196" s="226"/>
      <c r="CA196" s="226"/>
      <c r="CB196" s="226"/>
      <c r="CC196" s="226"/>
      <c r="CD196" s="226"/>
      <c r="CE196" s="226"/>
      <c r="CF196" s="226"/>
      <c r="CG196" s="226"/>
      <c r="CH196" s="226"/>
      <c r="CI196" s="226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9"/>
      <c r="CV196" s="226">
        <f>BC196+BQ196</f>
        <v>-1</v>
      </c>
      <c r="CW196" s="239">
        <f t="shared" si="112"/>
        <v>-8.3333333333333321</v>
      </c>
      <c r="CX196" s="229"/>
      <c r="CY196" s="229"/>
      <c r="CZ196" s="229"/>
      <c r="DA196" s="229"/>
      <c r="DB196" s="229"/>
      <c r="DC196" s="229"/>
      <c r="DD196" s="229"/>
      <c r="DE196" s="229"/>
      <c r="DF196" s="229"/>
      <c r="DG196" s="229"/>
      <c r="DH196" s="229"/>
      <c r="DI196" s="229"/>
      <c r="DJ196" s="240"/>
      <c r="DK196" s="240">
        <v>1</v>
      </c>
      <c r="DL196" s="240"/>
      <c r="DM196" s="240">
        <v>9</v>
      </c>
      <c r="DN196" s="240">
        <v>10</v>
      </c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</row>
    <row r="197" spans="1:161" s="3" customFormat="1">
      <c r="A197" s="226">
        <v>176</v>
      </c>
      <c r="B197" s="227">
        <v>80030108</v>
      </c>
      <c r="C197" s="228" t="s">
        <v>230</v>
      </c>
      <c r="D197" s="229" t="s">
        <v>231</v>
      </c>
      <c r="E197" s="229" t="s">
        <v>214</v>
      </c>
      <c r="F197" s="229" t="s">
        <v>106</v>
      </c>
      <c r="G197" s="229" t="s">
        <v>107</v>
      </c>
      <c r="H197" s="229" t="s">
        <v>112</v>
      </c>
      <c r="I197" s="226">
        <v>50</v>
      </c>
      <c r="J197" s="226" t="s">
        <v>116</v>
      </c>
      <c r="K197" s="226" t="s">
        <v>113</v>
      </c>
      <c r="L197" s="230">
        <v>0</v>
      </c>
      <c r="M197" s="231">
        <f t="shared" si="80"/>
        <v>0</v>
      </c>
      <c r="N197" s="230">
        <v>11</v>
      </c>
      <c r="O197" s="231">
        <f t="shared" si="81"/>
        <v>1</v>
      </c>
      <c r="P197" s="230">
        <v>17</v>
      </c>
      <c r="Q197" s="231">
        <f t="shared" si="82"/>
        <v>1</v>
      </c>
      <c r="R197" s="230">
        <v>8</v>
      </c>
      <c r="S197" s="231">
        <f t="shared" si="83"/>
        <v>1</v>
      </c>
      <c r="T197" s="230">
        <v>8</v>
      </c>
      <c r="U197" s="231">
        <f t="shared" si="84"/>
        <v>1</v>
      </c>
      <c r="V197" s="230">
        <v>8</v>
      </c>
      <c r="W197" s="231">
        <f t="shared" si="85"/>
        <v>1</v>
      </c>
      <c r="X197" s="230">
        <v>13</v>
      </c>
      <c r="Y197" s="231">
        <f t="shared" si="86"/>
        <v>1</v>
      </c>
      <c r="Z197" s="230">
        <v>14</v>
      </c>
      <c r="AA197" s="231">
        <f t="shared" si="87"/>
        <v>1</v>
      </c>
      <c r="AB197" s="230">
        <v>17</v>
      </c>
      <c r="AC197" s="231">
        <f t="shared" si="88"/>
        <v>1</v>
      </c>
      <c r="AD197" s="232">
        <v>10</v>
      </c>
      <c r="AE197" s="231">
        <f t="shared" si="89"/>
        <v>1</v>
      </c>
      <c r="AF197" s="232">
        <v>12</v>
      </c>
      <c r="AG197" s="231">
        <f t="shared" si="90"/>
        <v>1</v>
      </c>
      <c r="AH197" s="232">
        <v>18</v>
      </c>
      <c r="AI197" s="231">
        <f t="shared" si="91"/>
        <v>1</v>
      </c>
      <c r="AJ197" s="232"/>
      <c r="AK197" s="231">
        <f t="shared" si="92"/>
        <v>0</v>
      </c>
      <c r="AL197" s="232"/>
      <c r="AM197" s="231">
        <f t="shared" si="93"/>
        <v>0</v>
      </c>
      <c r="AN197" s="232"/>
      <c r="AO197" s="231">
        <f t="shared" si="94"/>
        <v>0</v>
      </c>
      <c r="AP197" s="226">
        <f t="shared" si="95"/>
        <v>136</v>
      </c>
      <c r="AQ197" s="226">
        <f t="shared" si="96"/>
        <v>11</v>
      </c>
      <c r="AR197" s="226">
        <v>1</v>
      </c>
      <c r="AS197" s="226"/>
      <c r="AT197" s="226">
        <v>14</v>
      </c>
      <c r="AU197" s="226">
        <f t="shared" si="97"/>
        <v>15</v>
      </c>
      <c r="AV197" s="233">
        <f t="shared" si="98"/>
        <v>1</v>
      </c>
      <c r="AW197" s="233">
        <f t="shared" si="99"/>
        <v>1</v>
      </c>
      <c r="AX197" s="234">
        <f t="shared" si="116"/>
        <v>14</v>
      </c>
      <c r="AY197" s="226">
        <f t="shared" si="100"/>
        <v>16</v>
      </c>
      <c r="AZ197" s="226">
        <f t="shared" si="101"/>
        <v>0</v>
      </c>
      <c r="BA197" s="226">
        <f t="shared" si="102"/>
        <v>-1</v>
      </c>
      <c r="BB197" s="226">
        <f t="shared" si="103"/>
        <v>0</v>
      </c>
      <c r="BC197" s="226">
        <f t="shared" si="104"/>
        <v>-1</v>
      </c>
      <c r="BD197" s="235">
        <f t="shared" si="105"/>
        <v>-6.25</v>
      </c>
      <c r="BE197" s="235">
        <f t="shared" si="106"/>
        <v>0</v>
      </c>
      <c r="BF197" s="236"/>
      <c r="BG197" s="236"/>
      <c r="BH197" s="236"/>
      <c r="BI197" s="237">
        <f t="shared" si="107"/>
        <v>0</v>
      </c>
      <c r="BJ197" s="226">
        <f t="shared" si="108"/>
        <v>15</v>
      </c>
      <c r="BK197" s="226"/>
      <c r="BL197" s="226">
        <f t="shared" si="109"/>
        <v>15</v>
      </c>
      <c r="BM197" s="226">
        <f t="shared" si="110"/>
        <v>-1</v>
      </c>
      <c r="BN197" s="226">
        <f t="shared" si="111"/>
        <v>-6.25</v>
      </c>
      <c r="BO197" s="235"/>
      <c r="BP197" s="238"/>
      <c r="BQ197" s="226"/>
      <c r="BR197" s="226"/>
      <c r="BS197" s="226"/>
      <c r="BT197" s="226"/>
      <c r="BU197" s="226"/>
      <c r="BV197" s="226"/>
      <c r="BW197" s="226"/>
      <c r="BX197" s="226"/>
      <c r="BY197" s="226"/>
      <c r="BZ197" s="226"/>
      <c r="CA197" s="226"/>
      <c r="CB197" s="226"/>
      <c r="CC197" s="226"/>
      <c r="CD197" s="226"/>
      <c r="CE197" s="226"/>
      <c r="CF197" s="226"/>
      <c r="CG197" s="226"/>
      <c r="CH197" s="226"/>
      <c r="CI197" s="226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9"/>
      <c r="CV197" s="226">
        <f>BC197+BQ197</f>
        <v>-1</v>
      </c>
      <c r="CW197" s="239">
        <f t="shared" si="112"/>
        <v>-6.25</v>
      </c>
      <c r="CX197" s="229"/>
      <c r="CY197" s="229"/>
      <c r="CZ197" s="229"/>
      <c r="DA197" s="229"/>
      <c r="DB197" s="229"/>
      <c r="DC197" s="229"/>
      <c r="DD197" s="229"/>
      <c r="DE197" s="229"/>
      <c r="DF197" s="229"/>
      <c r="DG197" s="229"/>
      <c r="DH197" s="229"/>
      <c r="DI197" s="229"/>
      <c r="DJ197" s="240"/>
      <c r="DK197" s="240">
        <v>1</v>
      </c>
      <c r="DL197" s="240"/>
      <c r="DM197" s="240">
        <v>15</v>
      </c>
      <c r="DN197" s="240">
        <v>16</v>
      </c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</row>
    <row r="198" spans="1:161" s="3" customFormat="1">
      <c r="A198" s="226">
        <v>162</v>
      </c>
      <c r="B198" s="227">
        <v>80030054</v>
      </c>
      <c r="C198" s="228" t="s">
        <v>166</v>
      </c>
      <c r="D198" s="229" t="s">
        <v>164</v>
      </c>
      <c r="E198" s="229" t="s">
        <v>153</v>
      </c>
      <c r="F198" s="229" t="s">
        <v>106</v>
      </c>
      <c r="G198" s="229" t="s">
        <v>107</v>
      </c>
      <c r="H198" s="229" t="s">
        <v>108</v>
      </c>
      <c r="I198" s="226">
        <v>40</v>
      </c>
      <c r="J198" s="226" t="s">
        <v>116</v>
      </c>
      <c r="K198" s="226" t="s">
        <v>110</v>
      </c>
      <c r="L198" s="230">
        <v>0</v>
      </c>
      <c r="M198" s="231">
        <f t="shared" si="80"/>
        <v>0</v>
      </c>
      <c r="N198" s="230">
        <v>15</v>
      </c>
      <c r="O198" s="231">
        <f t="shared" si="81"/>
        <v>1</v>
      </c>
      <c r="P198" s="230">
        <v>14</v>
      </c>
      <c r="Q198" s="231">
        <f t="shared" si="82"/>
        <v>1</v>
      </c>
      <c r="R198" s="230">
        <v>22</v>
      </c>
      <c r="S198" s="231">
        <f t="shared" si="83"/>
        <v>1</v>
      </c>
      <c r="T198" s="230">
        <v>12</v>
      </c>
      <c r="U198" s="231">
        <f t="shared" si="84"/>
        <v>1</v>
      </c>
      <c r="V198" s="230">
        <v>19</v>
      </c>
      <c r="W198" s="231">
        <f t="shared" si="85"/>
        <v>1</v>
      </c>
      <c r="X198" s="230">
        <v>14</v>
      </c>
      <c r="Y198" s="231">
        <f t="shared" si="86"/>
        <v>1</v>
      </c>
      <c r="Z198" s="230">
        <v>17</v>
      </c>
      <c r="AA198" s="231">
        <f t="shared" si="87"/>
        <v>1</v>
      </c>
      <c r="AB198" s="230">
        <v>19</v>
      </c>
      <c r="AC198" s="231">
        <f t="shared" si="88"/>
        <v>1</v>
      </c>
      <c r="AD198" s="232">
        <v>0</v>
      </c>
      <c r="AE198" s="231">
        <f t="shared" si="89"/>
        <v>0</v>
      </c>
      <c r="AF198" s="232">
        <v>0</v>
      </c>
      <c r="AG198" s="231">
        <f t="shared" si="90"/>
        <v>0</v>
      </c>
      <c r="AH198" s="232">
        <v>0</v>
      </c>
      <c r="AI198" s="231">
        <f t="shared" si="91"/>
        <v>0</v>
      </c>
      <c r="AJ198" s="232"/>
      <c r="AK198" s="231">
        <f t="shared" si="92"/>
        <v>0</v>
      </c>
      <c r="AL198" s="232"/>
      <c r="AM198" s="231">
        <f t="shared" si="93"/>
        <v>0</v>
      </c>
      <c r="AN198" s="232"/>
      <c r="AO198" s="231">
        <f t="shared" si="94"/>
        <v>0</v>
      </c>
      <c r="AP198" s="226">
        <f t="shared" si="95"/>
        <v>132</v>
      </c>
      <c r="AQ198" s="226">
        <f t="shared" si="96"/>
        <v>8</v>
      </c>
      <c r="AR198" s="226">
        <v>1</v>
      </c>
      <c r="AS198" s="226"/>
      <c r="AT198" s="226">
        <v>10</v>
      </c>
      <c r="AU198" s="226">
        <f t="shared" si="97"/>
        <v>11</v>
      </c>
      <c r="AV198" s="233">
        <f t="shared" si="98"/>
        <v>1</v>
      </c>
      <c r="AW198" s="233">
        <f t="shared" si="99"/>
        <v>1</v>
      </c>
      <c r="AX198" s="234">
        <f t="shared" si="116"/>
        <v>10</v>
      </c>
      <c r="AY198" s="226">
        <f t="shared" si="100"/>
        <v>12</v>
      </c>
      <c r="AZ198" s="226">
        <f t="shared" si="101"/>
        <v>0</v>
      </c>
      <c r="BA198" s="226">
        <f t="shared" si="102"/>
        <v>-1</v>
      </c>
      <c r="BB198" s="226">
        <f t="shared" si="103"/>
        <v>0</v>
      </c>
      <c r="BC198" s="226">
        <f t="shared" si="104"/>
        <v>-1</v>
      </c>
      <c r="BD198" s="235">
        <f t="shared" si="105"/>
        <v>-8.3333333333333321</v>
      </c>
      <c r="BE198" s="235">
        <f t="shared" si="106"/>
        <v>0</v>
      </c>
      <c r="BF198" s="236"/>
      <c r="BG198" s="236"/>
      <c r="BH198" s="236">
        <v>1</v>
      </c>
      <c r="BI198" s="237">
        <f t="shared" si="107"/>
        <v>1</v>
      </c>
      <c r="BJ198" s="226">
        <f t="shared" si="108"/>
        <v>10</v>
      </c>
      <c r="BK198" s="226">
        <v>4</v>
      </c>
      <c r="BL198" s="226">
        <f t="shared" si="109"/>
        <v>14</v>
      </c>
      <c r="BM198" s="226">
        <f t="shared" si="110"/>
        <v>2</v>
      </c>
      <c r="BN198" s="226">
        <f t="shared" si="111"/>
        <v>16.666666666666664</v>
      </c>
      <c r="BO198" s="235"/>
      <c r="BP198" s="238"/>
      <c r="BQ198" s="226"/>
      <c r="BR198" s="226"/>
      <c r="BS198" s="226"/>
      <c r="BT198" s="226"/>
      <c r="BU198" s="226"/>
      <c r="BV198" s="226"/>
      <c r="BW198" s="226"/>
      <c r="BX198" s="226"/>
      <c r="BY198" s="226"/>
      <c r="BZ198" s="226"/>
      <c r="CA198" s="226"/>
      <c r="CB198" s="226"/>
      <c r="CC198" s="226"/>
      <c r="CD198" s="226"/>
      <c r="CE198" s="226"/>
      <c r="CF198" s="226"/>
      <c r="CG198" s="226"/>
      <c r="CH198" s="226"/>
      <c r="CI198" s="226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9">
        <v>1</v>
      </c>
      <c r="CV198" s="226">
        <f>BC198+CU198</f>
        <v>0</v>
      </c>
      <c r="CW198" s="239">
        <f t="shared" si="112"/>
        <v>0</v>
      </c>
      <c r="CX198" s="229"/>
      <c r="CY198" s="229"/>
      <c r="CZ198" s="229"/>
      <c r="DA198" s="229"/>
      <c r="DB198" s="229"/>
      <c r="DC198" s="229"/>
      <c r="DD198" s="229"/>
      <c r="DE198" s="229"/>
      <c r="DF198" s="229"/>
      <c r="DG198" s="229"/>
      <c r="DH198" s="229"/>
      <c r="DI198" s="229"/>
      <c r="DJ198" s="240"/>
      <c r="DK198" s="240">
        <v>1</v>
      </c>
      <c r="DL198" s="240"/>
      <c r="DM198" s="240">
        <v>8</v>
      </c>
      <c r="DN198" s="240">
        <v>9</v>
      </c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</row>
    <row r="199" spans="1:161" s="3" customFormat="1">
      <c r="A199" s="226">
        <v>174</v>
      </c>
      <c r="B199" s="227">
        <v>80030074</v>
      </c>
      <c r="C199" s="228" t="s">
        <v>190</v>
      </c>
      <c r="D199" s="229" t="s">
        <v>188</v>
      </c>
      <c r="E199" s="229" t="s">
        <v>153</v>
      </c>
      <c r="F199" s="229" t="s">
        <v>106</v>
      </c>
      <c r="G199" s="229" t="s">
        <v>107</v>
      </c>
      <c r="H199" s="229" t="s">
        <v>112</v>
      </c>
      <c r="I199" s="226">
        <v>37</v>
      </c>
      <c r="J199" s="226" t="s">
        <v>116</v>
      </c>
      <c r="K199" s="226" t="s">
        <v>110</v>
      </c>
      <c r="L199" s="230">
        <v>0</v>
      </c>
      <c r="M199" s="231">
        <f t="shared" si="80"/>
        <v>0</v>
      </c>
      <c r="N199" s="230">
        <v>3</v>
      </c>
      <c r="O199" s="231">
        <f t="shared" si="81"/>
        <v>1</v>
      </c>
      <c r="P199" s="230">
        <v>5</v>
      </c>
      <c r="Q199" s="231">
        <f t="shared" si="82"/>
        <v>1</v>
      </c>
      <c r="R199" s="230">
        <v>12</v>
      </c>
      <c r="S199" s="231">
        <f t="shared" si="83"/>
        <v>1</v>
      </c>
      <c r="T199" s="230">
        <v>9</v>
      </c>
      <c r="U199" s="231">
        <f t="shared" si="84"/>
        <v>1</v>
      </c>
      <c r="V199" s="230">
        <v>10</v>
      </c>
      <c r="W199" s="231">
        <f t="shared" si="85"/>
        <v>1</v>
      </c>
      <c r="X199" s="230">
        <v>18</v>
      </c>
      <c r="Y199" s="231">
        <f t="shared" si="86"/>
        <v>1</v>
      </c>
      <c r="Z199" s="230">
        <v>15</v>
      </c>
      <c r="AA199" s="231">
        <f t="shared" si="87"/>
        <v>1</v>
      </c>
      <c r="AB199" s="230">
        <v>15</v>
      </c>
      <c r="AC199" s="231">
        <f t="shared" si="88"/>
        <v>1</v>
      </c>
      <c r="AD199" s="232">
        <v>9</v>
      </c>
      <c r="AE199" s="231">
        <f t="shared" si="89"/>
        <v>1</v>
      </c>
      <c r="AF199" s="232">
        <v>16</v>
      </c>
      <c r="AG199" s="231">
        <f t="shared" si="90"/>
        <v>1</v>
      </c>
      <c r="AH199" s="232">
        <v>16</v>
      </c>
      <c r="AI199" s="231">
        <f t="shared" si="91"/>
        <v>1</v>
      </c>
      <c r="AJ199" s="232"/>
      <c r="AK199" s="231">
        <f t="shared" si="92"/>
        <v>0</v>
      </c>
      <c r="AL199" s="232"/>
      <c r="AM199" s="231">
        <f t="shared" si="93"/>
        <v>0</v>
      </c>
      <c r="AN199" s="232"/>
      <c r="AO199" s="231">
        <f t="shared" si="94"/>
        <v>0</v>
      </c>
      <c r="AP199" s="226">
        <f t="shared" si="95"/>
        <v>128</v>
      </c>
      <c r="AQ199" s="226">
        <f t="shared" si="96"/>
        <v>11</v>
      </c>
      <c r="AR199" s="226">
        <v>1</v>
      </c>
      <c r="AS199" s="226"/>
      <c r="AT199" s="226">
        <v>14</v>
      </c>
      <c r="AU199" s="226">
        <f t="shared" si="97"/>
        <v>15</v>
      </c>
      <c r="AV199" s="233">
        <f t="shared" si="98"/>
        <v>1</v>
      </c>
      <c r="AW199" s="233">
        <f t="shared" si="99"/>
        <v>1</v>
      </c>
      <c r="AX199" s="234">
        <f t="shared" si="116"/>
        <v>14</v>
      </c>
      <c r="AY199" s="226">
        <f t="shared" si="100"/>
        <v>16</v>
      </c>
      <c r="AZ199" s="226">
        <f t="shared" si="101"/>
        <v>0</v>
      </c>
      <c r="BA199" s="226">
        <f t="shared" si="102"/>
        <v>-1</v>
      </c>
      <c r="BB199" s="226">
        <f t="shared" si="103"/>
        <v>0</v>
      </c>
      <c r="BC199" s="226">
        <f t="shared" si="104"/>
        <v>-1</v>
      </c>
      <c r="BD199" s="235">
        <f t="shared" si="105"/>
        <v>-6.25</v>
      </c>
      <c r="BE199" s="235">
        <f t="shared" si="106"/>
        <v>0</v>
      </c>
      <c r="BF199" s="236"/>
      <c r="BG199" s="236"/>
      <c r="BH199" s="236">
        <v>2</v>
      </c>
      <c r="BI199" s="237">
        <f t="shared" si="107"/>
        <v>2</v>
      </c>
      <c r="BJ199" s="226">
        <f t="shared" si="108"/>
        <v>13</v>
      </c>
      <c r="BK199" s="226">
        <v>3</v>
      </c>
      <c r="BL199" s="226">
        <f t="shared" si="109"/>
        <v>16</v>
      </c>
      <c r="BM199" s="226">
        <f t="shared" si="110"/>
        <v>0</v>
      </c>
      <c r="BN199" s="226">
        <f t="shared" si="111"/>
        <v>0</v>
      </c>
      <c r="BO199" s="235"/>
      <c r="BP199" s="238"/>
      <c r="BQ199" s="226"/>
      <c r="BR199" s="226"/>
      <c r="BS199" s="226"/>
      <c r="BT199" s="226"/>
      <c r="BU199" s="226"/>
      <c r="BV199" s="226"/>
      <c r="BW199" s="226"/>
      <c r="BX199" s="226"/>
      <c r="BY199" s="226"/>
      <c r="BZ199" s="226"/>
      <c r="CA199" s="226"/>
      <c r="CB199" s="226"/>
      <c r="CC199" s="226"/>
      <c r="CD199" s="226"/>
      <c r="CE199" s="226"/>
      <c r="CF199" s="226"/>
      <c r="CG199" s="226"/>
      <c r="CH199" s="226"/>
      <c r="CI199" s="226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9"/>
      <c r="CV199" s="226">
        <f>BC199+BQ199</f>
        <v>-1</v>
      </c>
      <c r="CW199" s="239">
        <f t="shared" si="112"/>
        <v>-6.25</v>
      </c>
      <c r="CX199" s="229"/>
      <c r="CY199" s="229"/>
      <c r="CZ199" s="229"/>
      <c r="DA199" s="229"/>
      <c r="DB199" s="229"/>
      <c r="DC199" s="229"/>
      <c r="DD199" s="229"/>
      <c r="DE199" s="229"/>
      <c r="DF199" s="229"/>
      <c r="DG199" s="229"/>
      <c r="DH199" s="229"/>
      <c r="DI199" s="229"/>
      <c r="DJ199" s="240"/>
      <c r="DK199" s="240">
        <v>1</v>
      </c>
      <c r="DL199" s="240"/>
      <c r="DM199" s="240">
        <v>14</v>
      </c>
      <c r="DN199" s="240">
        <v>15</v>
      </c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</row>
    <row r="200" spans="1:161" s="3" customFormat="1">
      <c r="A200" s="226">
        <v>163</v>
      </c>
      <c r="B200" s="227">
        <v>80030081</v>
      </c>
      <c r="C200" s="228" t="s">
        <v>199</v>
      </c>
      <c r="D200" s="229" t="s">
        <v>197</v>
      </c>
      <c r="E200" s="229" t="s">
        <v>153</v>
      </c>
      <c r="F200" s="229" t="s">
        <v>106</v>
      </c>
      <c r="G200" s="229" t="s">
        <v>107</v>
      </c>
      <c r="H200" s="229" t="s">
        <v>108</v>
      </c>
      <c r="I200" s="226">
        <v>46</v>
      </c>
      <c r="J200" s="226" t="s">
        <v>116</v>
      </c>
      <c r="K200" s="226" t="s">
        <v>110</v>
      </c>
      <c r="L200" s="230">
        <v>0</v>
      </c>
      <c r="M200" s="231">
        <f t="shared" si="80"/>
        <v>0</v>
      </c>
      <c r="N200" s="230">
        <v>6</v>
      </c>
      <c r="O200" s="231">
        <f t="shared" si="81"/>
        <v>1</v>
      </c>
      <c r="P200" s="230">
        <v>12</v>
      </c>
      <c r="Q200" s="231">
        <f t="shared" si="82"/>
        <v>1</v>
      </c>
      <c r="R200" s="230">
        <v>20</v>
      </c>
      <c r="S200" s="231">
        <f t="shared" si="83"/>
        <v>1</v>
      </c>
      <c r="T200" s="230">
        <v>14</v>
      </c>
      <c r="U200" s="231">
        <f t="shared" si="84"/>
        <v>1</v>
      </c>
      <c r="V200" s="230">
        <v>20</v>
      </c>
      <c r="W200" s="231">
        <f t="shared" si="85"/>
        <v>1</v>
      </c>
      <c r="X200" s="230">
        <v>14</v>
      </c>
      <c r="Y200" s="231">
        <f t="shared" si="86"/>
        <v>1</v>
      </c>
      <c r="Z200" s="230">
        <v>22</v>
      </c>
      <c r="AA200" s="231">
        <f t="shared" si="87"/>
        <v>1</v>
      </c>
      <c r="AB200" s="230">
        <v>14</v>
      </c>
      <c r="AC200" s="231">
        <f t="shared" si="88"/>
        <v>1</v>
      </c>
      <c r="AD200" s="232">
        <v>0</v>
      </c>
      <c r="AE200" s="231">
        <f t="shared" si="89"/>
        <v>0</v>
      </c>
      <c r="AF200" s="232">
        <v>0</v>
      </c>
      <c r="AG200" s="231">
        <f t="shared" si="90"/>
        <v>0</v>
      </c>
      <c r="AH200" s="232">
        <v>0</v>
      </c>
      <c r="AI200" s="231">
        <f t="shared" si="91"/>
        <v>0</v>
      </c>
      <c r="AJ200" s="232"/>
      <c r="AK200" s="231">
        <f t="shared" si="92"/>
        <v>0</v>
      </c>
      <c r="AL200" s="232"/>
      <c r="AM200" s="231">
        <f t="shared" si="93"/>
        <v>0</v>
      </c>
      <c r="AN200" s="232"/>
      <c r="AO200" s="231">
        <f t="shared" si="94"/>
        <v>0</v>
      </c>
      <c r="AP200" s="226">
        <f t="shared" si="95"/>
        <v>122</v>
      </c>
      <c r="AQ200" s="226">
        <f t="shared" si="96"/>
        <v>8</v>
      </c>
      <c r="AR200" s="226">
        <v>1</v>
      </c>
      <c r="AS200" s="226"/>
      <c r="AT200" s="226">
        <v>10</v>
      </c>
      <c r="AU200" s="226">
        <f t="shared" si="97"/>
        <v>11</v>
      </c>
      <c r="AV200" s="233">
        <f t="shared" si="98"/>
        <v>1</v>
      </c>
      <c r="AW200" s="233">
        <f t="shared" si="99"/>
        <v>1</v>
      </c>
      <c r="AX200" s="234">
        <f t="shared" si="116"/>
        <v>10</v>
      </c>
      <c r="AY200" s="226">
        <f t="shared" si="100"/>
        <v>12</v>
      </c>
      <c r="AZ200" s="226">
        <f t="shared" si="101"/>
        <v>0</v>
      </c>
      <c r="BA200" s="226">
        <f t="shared" si="102"/>
        <v>-1</v>
      </c>
      <c r="BB200" s="226">
        <f t="shared" si="103"/>
        <v>0</v>
      </c>
      <c r="BC200" s="226">
        <f t="shared" si="104"/>
        <v>-1</v>
      </c>
      <c r="BD200" s="235">
        <f t="shared" si="105"/>
        <v>-8.3333333333333321</v>
      </c>
      <c r="BE200" s="235">
        <f t="shared" si="106"/>
        <v>0</v>
      </c>
      <c r="BF200" s="236"/>
      <c r="BG200" s="236"/>
      <c r="BH200" s="236"/>
      <c r="BI200" s="237">
        <f t="shared" si="107"/>
        <v>0</v>
      </c>
      <c r="BJ200" s="226">
        <f t="shared" si="108"/>
        <v>11</v>
      </c>
      <c r="BK200" s="226"/>
      <c r="BL200" s="226">
        <f t="shared" si="109"/>
        <v>11</v>
      </c>
      <c r="BM200" s="226">
        <f t="shared" si="110"/>
        <v>-1</v>
      </c>
      <c r="BN200" s="226">
        <f t="shared" si="111"/>
        <v>-8.3333333333333321</v>
      </c>
      <c r="BO200" s="235"/>
      <c r="BP200" s="238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6"/>
      <c r="CB200" s="226"/>
      <c r="CC200" s="226"/>
      <c r="CD200" s="226"/>
      <c r="CE200" s="226"/>
      <c r="CF200" s="226"/>
      <c r="CG200" s="226"/>
      <c r="CH200" s="226"/>
      <c r="CI200" s="226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9">
        <v>1</v>
      </c>
      <c r="CV200" s="226">
        <f>BC200+CU200</f>
        <v>0</v>
      </c>
      <c r="CW200" s="239">
        <f t="shared" si="112"/>
        <v>0</v>
      </c>
      <c r="CX200" s="229"/>
      <c r="CY200" s="229"/>
      <c r="CZ200" s="229"/>
      <c r="DA200" s="229"/>
      <c r="DB200" s="229"/>
      <c r="DC200" s="229"/>
      <c r="DD200" s="229"/>
      <c r="DE200" s="229"/>
      <c r="DF200" s="229"/>
      <c r="DG200" s="229"/>
      <c r="DH200" s="229"/>
      <c r="DI200" s="229"/>
      <c r="DJ200" s="240"/>
      <c r="DK200" s="240">
        <v>1</v>
      </c>
      <c r="DL200" s="240"/>
      <c r="DM200" s="240">
        <v>10</v>
      </c>
      <c r="DN200" s="240">
        <v>11</v>
      </c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</row>
    <row r="201" spans="1:161" s="3" customFormat="1">
      <c r="A201" s="226">
        <v>178</v>
      </c>
      <c r="B201" s="227">
        <v>80030188</v>
      </c>
      <c r="C201" s="228" t="s">
        <v>306</v>
      </c>
      <c r="D201" s="229" t="s">
        <v>284</v>
      </c>
      <c r="E201" s="229" t="s">
        <v>284</v>
      </c>
      <c r="F201" s="229" t="s">
        <v>106</v>
      </c>
      <c r="G201" s="229" t="s">
        <v>107</v>
      </c>
      <c r="H201" s="229" t="s">
        <v>112</v>
      </c>
      <c r="I201" s="226">
        <v>70</v>
      </c>
      <c r="J201" s="226" t="s">
        <v>116</v>
      </c>
      <c r="K201" s="226" t="s">
        <v>110</v>
      </c>
      <c r="L201" s="230">
        <v>0</v>
      </c>
      <c r="M201" s="231">
        <f t="shared" si="80"/>
        <v>0</v>
      </c>
      <c r="N201" s="230">
        <v>2</v>
      </c>
      <c r="O201" s="231">
        <f t="shared" si="81"/>
        <v>1</v>
      </c>
      <c r="P201" s="230">
        <v>1</v>
      </c>
      <c r="Q201" s="231">
        <f t="shared" si="82"/>
        <v>1</v>
      </c>
      <c r="R201" s="230">
        <v>12</v>
      </c>
      <c r="S201" s="231">
        <f t="shared" si="83"/>
        <v>1</v>
      </c>
      <c r="T201" s="230">
        <v>14</v>
      </c>
      <c r="U201" s="231">
        <f t="shared" si="84"/>
        <v>1</v>
      </c>
      <c r="V201" s="230">
        <v>15</v>
      </c>
      <c r="W201" s="231">
        <f t="shared" si="85"/>
        <v>1</v>
      </c>
      <c r="X201" s="230">
        <v>15</v>
      </c>
      <c r="Y201" s="231">
        <f t="shared" si="86"/>
        <v>1</v>
      </c>
      <c r="Z201" s="230">
        <v>23</v>
      </c>
      <c r="AA201" s="231">
        <f t="shared" si="87"/>
        <v>1</v>
      </c>
      <c r="AB201" s="230">
        <v>14</v>
      </c>
      <c r="AC201" s="231">
        <f t="shared" si="88"/>
        <v>1</v>
      </c>
      <c r="AD201" s="232">
        <v>11</v>
      </c>
      <c r="AE201" s="231">
        <f t="shared" si="89"/>
        <v>1</v>
      </c>
      <c r="AF201" s="232">
        <v>7</v>
      </c>
      <c r="AG201" s="231">
        <f t="shared" si="90"/>
        <v>1</v>
      </c>
      <c r="AH201" s="232">
        <v>7</v>
      </c>
      <c r="AI201" s="231">
        <f t="shared" si="91"/>
        <v>1</v>
      </c>
      <c r="AJ201" s="232"/>
      <c r="AK201" s="231">
        <f t="shared" si="92"/>
        <v>0</v>
      </c>
      <c r="AL201" s="232"/>
      <c r="AM201" s="231">
        <f t="shared" si="93"/>
        <v>0</v>
      </c>
      <c r="AN201" s="232"/>
      <c r="AO201" s="231">
        <f t="shared" si="94"/>
        <v>0</v>
      </c>
      <c r="AP201" s="226">
        <f t="shared" si="95"/>
        <v>121</v>
      </c>
      <c r="AQ201" s="226">
        <f t="shared" si="96"/>
        <v>11</v>
      </c>
      <c r="AR201" s="226">
        <v>1</v>
      </c>
      <c r="AS201" s="226"/>
      <c r="AT201" s="226">
        <v>14</v>
      </c>
      <c r="AU201" s="226">
        <f t="shared" si="97"/>
        <v>15</v>
      </c>
      <c r="AV201" s="233">
        <f t="shared" si="98"/>
        <v>1</v>
      </c>
      <c r="AW201" s="233">
        <f t="shared" si="99"/>
        <v>1</v>
      </c>
      <c r="AX201" s="234">
        <f t="shared" si="116"/>
        <v>14</v>
      </c>
      <c r="AY201" s="226">
        <f t="shared" si="100"/>
        <v>16</v>
      </c>
      <c r="AZ201" s="226">
        <f t="shared" si="101"/>
        <v>0</v>
      </c>
      <c r="BA201" s="226">
        <f t="shared" si="102"/>
        <v>-1</v>
      </c>
      <c r="BB201" s="226">
        <f t="shared" si="103"/>
        <v>0</v>
      </c>
      <c r="BC201" s="226">
        <f t="shared" si="104"/>
        <v>-1</v>
      </c>
      <c r="BD201" s="235">
        <f t="shared" si="105"/>
        <v>-6.25</v>
      </c>
      <c r="BE201" s="235">
        <f t="shared" si="106"/>
        <v>0</v>
      </c>
      <c r="BF201" s="236"/>
      <c r="BG201" s="236"/>
      <c r="BH201" s="236"/>
      <c r="BI201" s="237">
        <f t="shared" si="107"/>
        <v>0</v>
      </c>
      <c r="BJ201" s="226">
        <f t="shared" si="108"/>
        <v>15</v>
      </c>
      <c r="BK201" s="226"/>
      <c r="BL201" s="226">
        <f t="shared" si="109"/>
        <v>15</v>
      </c>
      <c r="BM201" s="226">
        <f t="shared" si="110"/>
        <v>-1</v>
      </c>
      <c r="BN201" s="226">
        <f t="shared" si="111"/>
        <v>-6.25</v>
      </c>
      <c r="BO201" s="235"/>
      <c r="BP201" s="238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/>
      <c r="CA201" s="226"/>
      <c r="CB201" s="226"/>
      <c r="CC201" s="226"/>
      <c r="CD201" s="226"/>
      <c r="CE201" s="226"/>
      <c r="CF201" s="226"/>
      <c r="CG201" s="226"/>
      <c r="CH201" s="226"/>
      <c r="CI201" s="226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9"/>
      <c r="CV201" s="226">
        <f t="shared" ref="CV201:CV232" si="118">BC201+BQ201</f>
        <v>-1</v>
      </c>
      <c r="CW201" s="239">
        <f t="shared" si="112"/>
        <v>-6.25</v>
      </c>
      <c r="CX201" s="229"/>
      <c r="CY201" s="229"/>
      <c r="CZ201" s="229"/>
      <c r="DA201" s="229"/>
      <c r="DB201" s="229"/>
      <c r="DC201" s="229"/>
      <c r="DD201" s="229"/>
      <c r="DE201" s="229"/>
      <c r="DF201" s="229"/>
      <c r="DG201" s="229"/>
      <c r="DH201" s="229"/>
      <c r="DI201" s="229"/>
      <c r="DJ201" s="240"/>
      <c r="DK201" s="240">
        <v>1</v>
      </c>
      <c r="DL201" s="240"/>
      <c r="DM201" s="240">
        <v>14</v>
      </c>
      <c r="DN201" s="240">
        <v>15</v>
      </c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</row>
    <row r="202" spans="1:161" s="3" customFormat="1">
      <c r="A202" s="56">
        <v>203</v>
      </c>
      <c r="B202" s="58">
        <v>80030162</v>
      </c>
      <c r="C202" s="59" t="s">
        <v>280</v>
      </c>
      <c r="D202" s="75" t="s">
        <v>279</v>
      </c>
      <c r="E202" s="60" t="s">
        <v>214</v>
      </c>
      <c r="F202" s="60" t="s">
        <v>106</v>
      </c>
      <c r="G202" s="60" t="s">
        <v>107</v>
      </c>
      <c r="H202" s="60" t="s">
        <v>112</v>
      </c>
      <c r="I202" s="56">
        <v>60</v>
      </c>
      <c r="J202" s="56" t="s">
        <v>116</v>
      </c>
      <c r="K202" s="56" t="s">
        <v>281</v>
      </c>
      <c r="L202" s="61">
        <v>3</v>
      </c>
      <c r="M202" s="62">
        <f t="shared" ref="M202:M232" si="119">IF(L202=0,0,IF(L202&lt;10,1,IF(MOD(L202,30)&lt;10,ROUNDDOWN(L202/30,0),ROUNDUP(L202/30,0))))</f>
        <v>1</v>
      </c>
      <c r="N202" s="61">
        <v>7</v>
      </c>
      <c r="O202" s="62">
        <f t="shared" ref="O202:O232" si="120">IF(N202=0,0,IF(N202&lt;10,1,IF(MOD(N202,30)&lt;10,ROUNDDOWN(N202/30,0),ROUNDUP(N202/30,0))))</f>
        <v>1</v>
      </c>
      <c r="P202" s="61">
        <v>6</v>
      </c>
      <c r="Q202" s="62">
        <f t="shared" ref="Q202:Q232" si="121">IF(P202=0,0,IF(P202&lt;10,1,IF(MOD(P202,30)&lt;10,ROUNDDOWN(P202/30,0),ROUNDUP(P202/30,0))))</f>
        <v>1</v>
      </c>
      <c r="R202" s="61">
        <v>10</v>
      </c>
      <c r="S202" s="63">
        <f t="shared" ref="S202:S232" si="122">IF(R202=0,0,IF(R202&lt;10,1,IF(MOD(R202,30)&lt;10,ROUNDDOWN(R202/30,0),ROUNDUP(R202/30,0))))</f>
        <v>1</v>
      </c>
      <c r="T202" s="61">
        <v>7</v>
      </c>
      <c r="U202" s="63">
        <f t="shared" ref="U202:U232" si="123">IF(T202=0,0,IF(T202&lt;10,1,IF(MOD(T202,30)&lt;10,ROUNDDOWN(T202/30,0),ROUNDUP(T202/30,0))))</f>
        <v>1</v>
      </c>
      <c r="V202" s="61">
        <v>8</v>
      </c>
      <c r="W202" s="63">
        <f t="shared" ref="W202:W232" si="124">IF(V202=0,0,IF(V202&lt;10,1,IF(MOD(V202,30)&lt;10,ROUNDDOWN(V202/30,0),ROUNDUP(V202/30,0))))</f>
        <v>1</v>
      </c>
      <c r="X202" s="61">
        <v>9</v>
      </c>
      <c r="Y202" s="63">
        <f t="shared" ref="Y202:Y232" si="125">IF(X202=0,0,IF(X202&lt;10,1,IF(MOD(X202,30)&lt;10,ROUNDDOWN(X202/30,0),ROUNDUP(X202/30,0))))</f>
        <v>1</v>
      </c>
      <c r="Z202" s="61">
        <v>9</v>
      </c>
      <c r="AA202" s="63">
        <f t="shared" ref="AA202:AA232" si="126">IF(Z202=0,0,IF(Z202&lt;10,1,IF(MOD(Z202,30)&lt;10,ROUNDDOWN(Z202/30,0),ROUNDUP(Z202/30,0))))</f>
        <v>1</v>
      </c>
      <c r="AB202" s="61">
        <v>8</v>
      </c>
      <c r="AC202" s="63">
        <f t="shared" ref="AC202:AC232" si="127">IF(AB202=0,0,IF(AB202&lt;10,1,IF(MOD(AB202,30)&lt;10,ROUNDDOWN(AB202/30,0),ROUNDUP(AB202/30,0))))</f>
        <v>1</v>
      </c>
      <c r="AD202" s="64">
        <v>16</v>
      </c>
      <c r="AE202" s="65">
        <f t="shared" ref="AE202:AE232" si="128">IF(AD202=0,0,IF(AD202&lt;10,1,IF(MOD(AD202,35)&lt;10,ROUNDDOWN(AD202/35,0),ROUNDUP(AD202/35,0))))</f>
        <v>1</v>
      </c>
      <c r="AF202" s="64">
        <v>20</v>
      </c>
      <c r="AG202" s="65">
        <f t="shared" ref="AG202:AG232" si="129">IF(AF202=0,0,IF(AF202&lt;10,1,IF(MOD(AF202,35)&lt;10,ROUNDDOWN(AF202/35,0),ROUNDUP(AF202/35,0))))</f>
        <v>1</v>
      </c>
      <c r="AH202" s="64">
        <v>10</v>
      </c>
      <c r="AI202" s="65">
        <f t="shared" ref="AI202:AI232" si="130">IF(AH202=0,0,IF(AH202&lt;10,1,IF(MOD(AH202,35)&lt;10,ROUNDDOWN(AH202/35,0),ROUNDUP(AH202/35,0))))</f>
        <v>1</v>
      </c>
      <c r="AJ202" s="64"/>
      <c r="AK202" s="65">
        <f t="shared" ref="AK202:AK232" si="131">IF(AJ202=0,0,IF(AJ202&lt;10,1,IF(MOD(AJ202,35)&lt;10,ROUNDDOWN(AJ202/35,0),ROUNDUP(AJ202/35,0))))</f>
        <v>0</v>
      </c>
      <c r="AL202" s="64"/>
      <c r="AM202" s="65">
        <f t="shared" ref="AM202:AM232" si="132">IF(AL202=0,0,IF(AL202&lt;10,1,IF(MOD(AL202,35)&lt;10,ROUNDDOWN(AL202/35,0),ROUNDUP(AL202/35,0))))</f>
        <v>0</v>
      </c>
      <c r="AN202" s="64"/>
      <c r="AO202" s="65">
        <f t="shared" ref="AO202:AO232" si="133">IF(AN202=0,0,IF(AN202&lt;10,1,IF(MOD(AN202,35)&lt;10,ROUNDDOWN(AN202/35,0),ROUNDUP(AN202/35,0))))</f>
        <v>0</v>
      </c>
      <c r="AP202" s="66">
        <f t="shared" ref="AP202:AP232" si="134">SUM(L202+N202+P202+R202+T202+V202+X202+Z202+AB202+AD202+AF202+AH202+AJ202+AL202+AN202)</f>
        <v>113</v>
      </c>
      <c r="AQ202" s="66">
        <f t="shared" ref="AQ202:AQ232" si="135">SUM(M202+O202+Q202+S202+U202+W202+Y202+AA202+AC202+AE202+AG202+AI202+AK202+AM202+AO202)</f>
        <v>12</v>
      </c>
      <c r="AR202" s="56">
        <v>1</v>
      </c>
      <c r="AS202" s="56"/>
      <c r="AT202" s="56">
        <v>11</v>
      </c>
      <c r="AU202" s="67">
        <f t="shared" ref="AU202:AU232" si="136">SUM(AR202:AT202)</f>
        <v>12</v>
      </c>
      <c r="AV202" s="68">
        <f t="shared" ref="AV202:AV232" si="137">IF(AP202&lt;1,0,IF(OR(AND(K202="ป.ปกติ",AP202&lt;=40),K202=""),0,1))</f>
        <v>1</v>
      </c>
      <c r="AW202" s="68">
        <f t="shared" ref="AW202:AW232" si="138">IF(AP202&lt;=119,0,IF(AP202&lt;=719,1,IF(AP202&lt;=1079,2,IF(AP202&lt;=1679,3,4))))</f>
        <v>0</v>
      </c>
      <c r="AX202" s="14">
        <f t="shared" si="116"/>
        <v>11</v>
      </c>
      <c r="AY202" s="67">
        <f t="shared" ref="AY202:AY232" si="139">SUM(AV202:AX202)</f>
        <v>12</v>
      </c>
      <c r="AZ202" s="69">
        <f t="shared" ref="AZ202:AZ232" si="140">SUM(AR202)-AV202</f>
        <v>0</v>
      </c>
      <c r="BA202" s="69">
        <f t="shared" ref="BA202:BA232" si="141">SUM(AS202)-AW202</f>
        <v>0</v>
      </c>
      <c r="BB202" s="69">
        <f t="shared" ref="BB202:BB232" si="142">SUM(AT202)-AX202</f>
        <v>0</v>
      </c>
      <c r="BC202" s="67">
        <f t="shared" ref="BC202:BC232" si="143">SUM(AU202)-AY202</f>
        <v>0</v>
      </c>
      <c r="BD202" s="70">
        <f t="shared" ref="BD202:BD232" si="144">IFERROR(SUM(BC202)/AY202*100,0)</f>
        <v>0</v>
      </c>
      <c r="BE202" s="70">
        <f t="shared" ref="BE202:BE232" si="145">IFERROR(SUM(BB202)/AX202*100,0)</f>
        <v>0</v>
      </c>
      <c r="BF202" s="71"/>
      <c r="BG202" s="71"/>
      <c r="BH202" s="71"/>
      <c r="BI202" s="54">
        <f t="shared" ref="BI202:BI232" si="146">SUM(BF202:BH202)</f>
        <v>0</v>
      </c>
      <c r="BJ202" s="18">
        <f t="shared" ref="BJ202:BJ232" si="147">AU202-BI202</f>
        <v>12</v>
      </c>
      <c r="BK202" s="18"/>
      <c r="BL202" s="18">
        <f t="shared" ref="BL202:BL232" si="148">BJ202+BK202</f>
        <v>12</v>
      </c>
      <c r="BM202" s="18">
        <f t="shared" ref="BM202:BM232" si="149">BL202-AY202</f>
        <v>0</v>
      </c>
      <c r="BN202" s="18">
        <f t="shared" ref="BN202:BN232" si="150">BM202/AY202*100</f>
        <v>0</v>
      </c>
      <c r="BO202" s="73"/>
      <c r="BP202" s="55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60"/>
      <c r="CV202" s="56">
        <f t="shared" si="118"/>
        <v>0</v>
      </c>
      <c r="CW202" s="173">
        <f t="shared" ref="CW202:CW232" si="151">CV202/AY202*100</f>
        <v>0</v>
      </c>
      <c r="CX202" s="60"/>
      <c r="CY202" s="60"/>
      <c r="CZ202" s="60"/>
      <c r="DA202" s="60"/>
      <c r="DB202" s="60"/>
      <c r="DC202" s="75"/>
      <c r="DD202" s="60"/>
      <c r="DE202" s="75">
        <v>1</v>
      </c>
      <c r="DF202" s="60"/>
      <c r="DG202" s="60"/>
      <c r="DH202" s="60"/>
      <c r="DI202" s="60"/>
      <c r="DK202" s="3">
        <v>1</v>
      </c>
      <c r="DM202" s="3">
        <v>11</v>
      </c>
      <c r="DN202" s="3">
        <v>12</v>
      </c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</row>
    <row r="203" spans="1:161" s="3" customFormat="1">
      <c r="A203" s="56">
        <v>215</v>
      </c>
      <c r="B203" s="58">
        <v>80030215</v>
      </c>
      <c r="C203" s="59" t="s">
        <v>334</v>
      </c>
      <c r="D203" s="75" t="s">
        <v>333</v>
      </c>
      <c r="E203" s="60" t="s">
        <v>324</v>
      </c>
      <c r="F203" s="60" t="s">
        <v>106</v>
      </c>
      <c r="G203" s="60" t="s">
        <v>107</v>
      </c>
      <c r="H203" s="60" t="s">
        <v>108</v>
      </c>
      <c r="I203" s="56">
        <v>40</v>
      </c>
      <c r="J203" s="56" t="s">
        <v>116</v>
      </c>
      <c r="K203" s="56" t="s">
        <v>113</v>
      </c>
      <c r="L203" s="61">
        <v>0</v>
      </c>
      <c r="M203" s="62">
        <f t="shared" si="119"/>
        <v>0</v>
      </c>
      <c r="N203" s="61">
        <v>0</v>
      </c>
      <c r="O203" s="62">
        <f t="shared" si="120"/>
        <v>0</v>
      </c>
      <c r="P203" s="61">
        <v>11</v>
      </c>
      <c r="Q203" s="62">
        <f t="shared" si="121"/>
        <v>1</v>
      </c>
      <c r="R203" s="61">
        <v>16</v>
      </c>
      <c r="S203" s="63">
        <f t="shared" si="122"/>
        <v>1</v>
      </c>
      <c r="T203" s="61">
        <v>16</v>
      </c>
      <c r="U203" s="63">
        <f t="shared" si="123"/>
        <v>1</v>
      </c>
      <c r="V203" s="61">
        <v>14</v>
      </c>
      <c r="W203" s="63">
        <f t="shared" si="124"/>
        <v>1</v>
      </c>
      <c r="X203" s="61">
        <v>11</v>
      </c>
      <c r="Y203" s="63">
        <f t="shared" si="125"/>
        <v>1</v>
      </c>
      <c r="Z203" s="61">
        <v>22</v>
      </c>
      <c r="AA203" s="63">
        <f t="shared" si="126"/>
        <v>1</v>
      </c>
      <c r="AB203" s="61">
        <v>19</v>
      </c>
      <c r="AC203" s="63">
        <f t="shared" si="127"/>
        <v>1</v>
      </c>
      <c r="AD203" s="64">
        <v>0</v>
      </c>
      <c r="AE203" s="65">
        <f t="shared" si="128"/>
        <v>0</v>
      </c>
      <c r="AF203" s="64">
        <v>0</v>
      </c>
      <c r="AG203" s="65">
        <f t="shared" si="129"/>
        <v>0</v>
      </c>
      <c r="AH203" s="64">
        <v>0</v>
      </c>
      <c r="AI203" s="65">
        <f t="shared" si="130"/>
        <v>0</v>
      </c>
      <c r="AJ203" s="64"/>
      <c r="AK203" s="65">
        <f t="shared" si="131"/>
        <v>0</v>
      </c>
      <c r="AL203" s="64"/>
      <c r="AM203" s="65">
        <f t="shared" si="132"/>
        <v>0</v>
      </c>
      <c r="AN203" s="64"/>
      <c r="AO203" s="65">
        <f t="shared" si="133"/>
        <v>0</v>
      </c>
      <c r="AP203" s="66">
        <f t="shared" si="134"/>
        <v>109</v>
      </c>
      <c r="AQ203" s="66">
        <f t="shared" si="135"/>
        <v>7</v>
      </c>
      <c r="AR203" s="56">
        <v>1</v>
      </c>
      <c r="AS203" s="56"/>
      <c r="AT203" s="56">
        <v>8</v>
      </c>
      <c r="AU203" s="67">
        <f t="shared" si="136"/>
        <v>9</v>
      </c>
      <c r="AV203" s="68">
        <f t="shared" si="137"/>
        <v>1</v>
      </c>
      <c r="AW203" s="68">
        <f t="shared" si="138"/>
        <v>0</v>
      </c>
      <c r="AX203" s="14">
        <f t="shared" si="116"/>
        <v>8</v>
      </c>
      <c r="AY203" s="67">
        <f t="shared" si="139"/>
        <v>9</v>
      </c>
      <c r="AZ203" s="69">
        <f t="shared" si="140"/>
        <v>0</v>
      </c>
      <c r="BA203" s="69">
        <f t="shared" si="141"/>
        <v>0</v>
      </c>
      <c r="BB203" s="69">
        <f t="shared" si="142"/>
        <v>0</v>
      </c>
      <c r="BC203" s="67">
        <f t="shared" si="143"/>
        <v>0</v>
      </c>
      <c r="BD203" s="70">
        <f t="shared" si="144"/>
        <v>0</v>
      </c>
      <c r="BE203" s="70">
        <f t="shared" si="145"/>
        <v>0</v>
      </c>
      <c r="BF203" s="71"/>
      <c r="BG203" s="71"/>
      <c r="BH203" s="71"/>
      <c r="BI203" s="54">
        <f t="shared" si="146"/>
        <v>0</v>
      </c>
      <c r="BJ203" s="18">
        <f t="shared" si="147"/>
        <v>9</v>
      </c>
      <c r="BK203" s="18"/>
      <c r="BL203" s="18">
        <f t="shared" si="148"/>
        <v>9</v>
      </c>
      <c r="BM203" s="18">
        <f t="shared" si="149"/>
        <v>0</v>
      </c>
      <c r="BN203" s="18">
        <f t="shared" si="150"/>
        <v>0</v>
      </c>
      <c r="BO203" s="73"/>
      <c r="BP203" s="55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60"/>
      <c r="CV203" s="56">
        <f t="shared" si="118"/>
        <v>0</v>
      </c>
      <c r="CW203" s="173">
        <f t="shared" si="151"/>
        <v>0</v>
      </c>
      <c r="CX203" s="60"/>
      <c r="CY203" s="60"/>
      <c r="CZ203" s="60"/>
      <c r="DA203" s="60"/>
      <c r="DB203" s="60"/>
      <c r="DC203" s="75"/>
      <c r="DD203" s="60"/>
      <c r="DE203" s="75"/>
      <c r="DF203" s="60"/>
      <c r="DG203" s="60"/>
      <c r="DH203" s="60"/>
      <c r="DI203" s="60"/>
      <c r="DK203" s="3">
        <v>1</v>
      </c>
      <c r="DM203" s="3">
        <v>8</v>
      </c>
      <c r="DN203" s="3">
        <v>9</v>
      </c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</row>
    <row r="204" spans="1:161" s="3" customFormat="1">
      <c r="A204" s="56">
        <v>187</v>
      </c>
      <c r="B204" s="76">
        <v>80030035</v>
      </c>
      <c r="C204" s="59" t="s">
        <v>148</v>
      </c>
      <c r="D204" s="75" t="s">
        <v>147</v>
      </c>
      <c r="E204" s="75" t="s">
        <v>105</v>
      </c>
      <c r="F204" s="75" t="s">
        <v>106</v>
      </c>
      <c r="G204" s="75" t="s">
        <v>107</v>
      </c>
      <c r="H204" s="75" t="s">
        <v>108</v>
      </c>
      <c r="I204" s="57">
        <v>18</v>
      </c>
      <c r="J204" s="57" t="s">
        <v>116</v>
      </c>
      <c r="K204" s="57" t="s">
        <v>110</v>
      </c>
      <c r="L204" s="61">
        <v>0</v>
      </c>
      <c r="M204" s="62">
        <f t="shared" si="119"/>
        <v>0</v>
      </c>
      <c r="N204" s="61">
        <v>0</v>
      </c>
      <c r="O204" s="62">
        <f t="shared" si="120"/>
        <v>0</v>
      </c>
      <c r="P204" s="61">
        <v>3</v>
      </c>
      <c r="Q204" s="62">
        <f t="shared" si="121"/>
        <v>1</v>
      </c>
      <c r="R204" s="61">
        <v>1</v>
      </c>
      <c r="S204" s="63">
        <f t="shared" si="122"/>
        <v>1</v>
      </c>
      <c r="T204" s="61">
        <v>4</v>
      </c>
      <c r="U204" s="63">
        <f t="shared" si="123"/>
        <v>1</v>
      </c>
      <c r="V204" s="61">
        <v>3</v>
      </c>
      <c r="W204" s="63">
        <f t="shared" si="124"/>
        <v>1</v>
      </c>
      <c r="X204" s="61">
        <v>2</v>
      </c>
      <c r="Y204" s="63">
        <f t="shared" si="125"/>
        <v>1</v>
      </c>
      <c r="Z204" s="61">
        <v>1</v>
      </c>
      <c r="AA204" s="63">
        <f t="shared" si="126"/>
        <v>1</v>
      </c>
      <c r="AB204" s="61">
        <v>0</v>
      </c>
      <c r="AC204" s="63">
        <f t="shared" si="127"/>
        <v>0</v>
      </c>
      <c r="AD204" s="64">
        <v>0</v>
      </c>
      <c r="AE204" s="65">
        <f t="shared" si="128"/>
        <v>0</v>
      </c>
      <c r="AF204" s="64">
        <v>0</v>
      </c>
      <c r="AG204" s="65">
        <f t="shared" si="129"/>
        <v>0</v>
      </c>
      <c r="AH204" s="64">
        <v>0</v>
      </c>
      <c r="AI204" s="65">
        <f t="shared" si="130"/>
        <v>0</v>
      </c>
      <c r="AJ204" s="64"/>
      <c r="AK204" s="65">
        <f t="shared" si="131"/>
        <v>0</v>
      </c>
      <c r="AL204" s="64"/>
      <c r="AM204" s="65">
        <f t="shared" si="132"/>
        <v>0</v>
      </c>
      <c r="AN204" s="64"/>
      <c r="AO204" s="65">
        <f t="shared" si="133"/>
        <v>0</v>
      </c>
      <c r="AP204" s="66">
        <f t="shared" si="134"/>
        <v>14</v>
      </c>
      <c r="AQ204" s="66">
        <f t="shared" si="135"/>
        <v>6</v>
      </c>
      <c r="AR204" s="57">
        <v>1</v>
      </c>
      <c r="AS204" s="57"/>
      <c r="AT204" s="57">
        <v>0</v>
      </c>
      <c r="AU204" s="67">
        <f t="shared" si="136"/>
        <v>1</v>
      </c>
      <c r="AV204" s="68">
        <f t="shared" si="137"/>
        <v>0</v>
      </c>
      <c r="AW204" s="68">
        <f t="shared" si="138"/>
        <v>0</v>
      </c>
      <c r="AX204" s="14">
        <v>0</v>
      </c>
      <c r="AY204" s="67">
        <f t="shared" si="139"/>
        <v>0</v>
      </c>
      <c r="AZ204" s="69">
        <f t="shared" si="140"/>
        <v>1</v>
      </c>
      <c r="BA204" s="69">
        <f t="shared" si="141"/>
        <v>0</v>
      </c>
      <c r="BB204" s="69">
        <f t="shared" si="142"/>
        <v>0</v>
      </c>
      <c r="BC204" s="67">
        <f t="shared" si="143"/>
        <v>1</v>
      </c>
      <c r="BD204" s="70">
        <f t="shared" si="144"/>
        <v>0</v>
      </c>
      <c r="BE204" s="70">
        <f t="shared" si="145"/>
        <v>0</v>
      </c>
      <c r="BF204" s="82"/>
      <c r="BG204" s="82"/>
      <c r="BH204" s="82"/>
      <c r="BI204" s="54">
        <f t="shared" si="146"/>
        <v>0</v>
      </c>
      <c r="BJ204" s="18">
        <f t="shared" si="147"/>
        <v>1</v>
      </c>
      <c r="BK204" s="18"/>
      <c r="BL204" s="18">
        <f t="shared" si="148"/>
        <v>1</v>
      </c>
      <c r="BM204" s="18">
        <f t="shared" si="149"/>
        <v>1</v>
      </c>
      <c r="BN204" s="18" t="e">
        <f t="shared" si="150"/>
        <v>#DIV/0!</v>
      </c>
      <c r="BO204" s="83"/>
      <c r="BP204" s="84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75"/>
      <c r="CV204" s="56">
        <f t="shared" si="118"/>
        <v>1</v>
      </c>
      <c r="CW204" s="173" t="e">
        <f t="shared" si="151"/>
        <v>#DIV/0!</v>
      </c>
      <c r="CX204" s="75"/>
      <c r="CY204" s="75"/>
      <c r="CZ204" s="75"/>
      <c r="DA204" s="75"/>
      <c r="DB204" s="75"/>
      <c r="DC204" s="75">
        <v>1</v>
      </c>
      <c r="DD204" s="75"/>
      <c r="DE204" s="75"/>
      <c r="DF204" s="75"/>
      <c r="DG204" s="75"/>
      <c r="DH204" s="75"/>
      <c r="DI204" s="75"/>
      <c r="DK204" s="3">
        <v>1</v>
      </c>
      <c r="DM204" s="3">
        <v>0</v>
      </c>
      <c r="DN204" s="3">
        <v>1</v>
      </c>
      <c r="DO204" s="85"/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  <c r="FD204" s="85"/>
      <c r="FE204" s="85"/>
    </row>
    <row r="205" spans="1:161" s="3" customFormat="1">
      <c r="A205" s="56">
        <v>201</v>
      </c>
      <c r="B205" s="58">
        <v>80030128</v>
      </c>
      <c r="C205" s="59" t="s">
        <v>247</v>
      </c>
      <c r="D205" s="75" t="s">
        <v>248</v>
      </c>
      <c r="E205" s="60" t="s">
        <v>214</v>
      </c>
      <c r="F205" s="60" t="s">
        <v>106</v>
      </c>
      <c r="G205" s="60" t="s">
        <v>107</v>
      </c>
      <c r="H205" s="60" t="s">
        <v>108</v>
      </c>
      <c r="I205" s="56">
        <v>40</v>
      </c>
      <c r="J205" s="56" t="s">
        <v>109</v>
      </c>
      <c r="K205" s="56" t="s">
        <v>110</v>
      </c>
      <c r="L205" s="61">
        <v>0</v>
      </c>
      <c r="M205" s="62">
        <f t="shared" si="119"/>
        <v>0</v>
      </c>
      <c r="N205" s="61">
        <v>0</v>
      </c>
      <c r="O205" s="62">
        <f t="shared" si="120"/>
        <v>0</v>
      </c>
      <c r="P205" s="61">
        <v>0</v>
      </c>
      <c r="Q205" s="62">
        <f t="shared" si="121"/>
        <v>0</v>
      </c>
      <c r="R205" s="61">
        <v>0</v>
      </c>
      <c r="S205" s="63">
        <f t="shared" si="122"/>
        <v>0</v>
      </c>
      <c r="T205" s="61">
        <v>0</v>
      </c>
      <c r="U205" s="63">
        <f t="shared" si="123"/>
        <v>0</v>
      </c>
      <c r="V205" s="61">
        <v>2</v>
      </c>
      <c r="W205" s="63">
        <f t="shared" si="124"/>
        <v>1</v>
      </c>
      <c r="X205" s="61">
        <v>1</v>
      </c>
      <c r="Y205" s="63">
        <f t="shared" si="125"/>
        <v>1</v>
      </c>
      <c r="Z205" s="61">
        <v>1</v>
      </c>
      <c r="AA205" s="63">
        <f t="shared" si="126"/>
        <v>1</v>
      </c>
      <c r="AB205" s="61">
        <v>2</v>
      </c>
      <c r="AC205" s="63">
        <f t="shared" si="127"/>
        <v>1</v>
      </c>
      <c r="AD205" s="64">
        <v>0</v>
      </c>
      <c r="AE205" s="65">
        <f t="shared" si="128"/>
        <v>0</v>
      </c>
      <c r="AF205" s="64">
        <v>0</v>
      </c>
      <c r="AG205" s="65">
        <f t="shared" si="129"/>
        <v>0</v>
      </c>
      <c r="AH205" s="64">
        <v>0</v>
      </c>
      <c r="AI205" s="65">
        <f t="shared" si="130"/>
        <v>0</v>
      </c>
      <c r="AJ205" s="64"/>
      <c r="AK205" s="65">
        <f t="shared" si="131"/>
        <v>0</v>
      </c>
      <c r="AL205" s="64"/>
      <c r="AM205" s="65">
        <f t="shared" si="132"/>
        <v>0</v>
      </c>
      <c r="AN205" s="64"/>
      <c r="AO205" s="65">
        <f t="shared" si="133"/>
        <v>0</v>
      </c>
      <c r="AP205" s="66">
        <f t="shared" si="134"/>
        <v>6</v>
      </c>
      <c r="AQ205" s="66">
        <f t="shared" si="135"/>
        <v>4</v>
      </c>
      <c r="AR205" s="56">
        <v>1</v>
      </c>
      <c r="AS205" s="56"/>
      <c r="AT205" s="56">
        <v>0</v>
      </c>
      <c r="AU205" s="67">
        <f t="shared" si="136"/>
        <v>1</v>
      </c>
      <c r="AV205" s="68">
        <f t="shared" si="137"/>
        <v>0</v>
      </c>
      <c r="AW205" s="68">
        <f t="shared" si="138"/>
        <v>0</v>
      </c>
      <c r="AX205" s="14">
        <v>0</v>
      </c>
      <c r="AY205" s="67">
        <f t="shared" si="139"/>
        <v>0</v>
      </c>
      <c r="AZ205" s="69">
        <f t="shared" si="140"/>
        <v>1</v>
      </c>
      <c r="BA205" s="69">
        <f t="shared" si="141"/>
        <v>0</v>
      </c>
      <c r="BB205" s="69">
        <f t="shared" si="142"/>
        <v>0</v>
      </c>
      <c r="BC205" s="67">
        <f t="shared" si="143"/>
        <v>1</v>
      </c>
      <c r="BD205" s="70">
        <f t="shared" si="144"/>
        <v>0</v>
      </c>
      <c r="BE205" s="70">
        <f t="shared" si="145"/>
        <v>0</v>
      </c>
      <c r="BF205" s="71"/>
      <c r="BG205" s="71"/>
      <c r="BH205" s="71"/>
      <c r="BI205" s="54">
        <f t="shared" si="146"/>
        <v>0</v>
      </c>
      <c r="BJ205" s="18">
        <f t="shared" si="147"/>
        <v>1</v>
      </c>
      <c r="BK205" s="18"/>
      <c r="BL205" s="18">
        <f t="shared" si="148"/>
        <v>1</v>
      </c>
      <c r="BM205" s="18">
        <f t="shared" si="149"/>
        <v>1</v>
      </c>
      <c r="BN205" s="18" t="e">
        <f t="shared" si="150"/>
        <v>#DIV/0!</v>
      </c>
      <c r="BO205" s="73"/>
      <c r="BP205" s="55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/>
      <c r="CV205" s="56">
        <f t="shared" si="118"/>
        <v>1</v>
      </c>
      <c r="CW205" s="173" t="e">
        <f t="shared" si="151"/>
        <v>#DIV/0!</v>
      </c>
      <c r="CX205" s="60"/>
      <c r="CY205" s="60"/>
      <c r="CZ205" s="60"/>
      <c r="DA205" s="60"/>
      <c r="DB205" s="60"/>
      <c r="DC205" s="75">
        <v>1</v>
      </c>
      <c r="DD205" s="60"/>
      <c r="DE205" s="75"/>
      <c r="DF205" s="60"/>
      <c r="DG205" s="60"/>
      <c r="DH205" s="60"/>
      <c r="DI205" s="60"/>
      <c r="DK205" s="3">
        <v>1</v>
      </c>
      <c r="DM205" s="3">
        <v>0</v>
      </c>
      <c r="DN205" s="3">
        <v>1</v>
      </c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</row>
    <row r="206" spans="1:161" s="3" customFormat="1">
      <c r="A206" s="56">
        <v>207</v>
      </c>
      <c r="B206" s="58">
        <v>80030170</v>
      </c>
      <c r="C206" s="59" t="s">
        <v>291</v>
      </c>
      <c r="D206" s="75" t="s">
        <v>288</v>
      </c>
      <c r="E206" s="60" t="s">
        <v>284</v>
      </c>
      <c r="F206" s="60" t="s">
        <v>106</v>
      </c>
      <c r="G206" s="60" t="s">
        <v>107</v>
      </c>
      <c r="H206" s="60" t="s">
        <v>108</v>
      </c>
      <c r="I206" s="56">
        <v>36</v>
      </c>
      <c r="J206" s="56" t="s">
        <v>116</v>
      </c>
      <c r="K206" s="56" t="s">
        <v>110</v>
      </c>
      <c r="L206" s="61">
        <v>0</v>
      </c>
      <c r="M206" s="62">
        <f t="shared" si="119"/>
        <v>0</v>
      </c>
      <c r="N206" s="61">
        <v>0</v>
      </c>
      <c r="O206" s="62">
        <f t="shared" si="120"/>
        <v>0</v>
      </c>
      <c r="P206" s="61">
        <v>0</v>
      </c>
      <c r="Q206" s="62">
        <f t="shared" si="121"/>
        <v>0</v>
      </c>
      <c r="R206" s="61">
        <v>0</v>
      </c>
      <c r="S206" s="63">
        <f t="shared" si="122"/>
        <v>0</v>
      </c>
      <c r="T206" s="61">
        <v>0</v>
      </c>
      <c r="U206" s="63">
        <f t="shared" si="123"/>
        <v>0</v>
      </c>
      <c r="V206" s="61">
        <v>0</v>
      </c>
      <c r="W206" s="63">
        <f t="shared" si="124"/>
        <v>0</v>
      </c>
      <c r="X206" s="61">
        <v>0</v>
      </c>
      <c r="Y206" s="63">
        <f t="shared" si="125"/>
        <v>0</v>
      </c>
      <c r="Z206" s="61">
        <v>0</v>
      </c>
      <c r="AA206" s="63">
        <f t="shared" si="126"/>
        <v>0</v>
      </c>
      <c r="AB206" s="61">
        <v>2</v>
      </c>
      <c r="AC206" s="63">
        <f t="shared" si="127"/>
        <v>1</v>
      </c>
      <c r="AD206" s="64">
        <v>0</v>
      </c>
      <c r="AE206" s="65">
        <f t="shared" si="128"/>
        <v>0</v>
      </c>
      <c r="AF206" s="64">
        <v>0</v>
      </c>
      <c r="AG206" s="65">
        <f t="shared" si="129"/>
        <v>0</v>
      </c>
      <c r="AH206" s="64">
        <v>0</v>
      </c>
      <c r="AI206" s="65">
        <f t="shared" si="130"/>
        <v>0</v>
      </c>
      <c r="AJ206" s="64"/>
      <c r="AK206" s="65">
        <f t="shared" si="131"/>
        <v>0</v>
      </c>
      <c r="AL206" s="64"/>
      <c r="AM206" s="65">
        <f t="shared" si="132"/>
        <v>0</v>
      </c>
      <c r="AN206" s="64"/>
      <c r="AO206" s="65">
        <f t="shared" si="133"/>
        <v>0</v>
      </c>
      <c r="AP206" s="66">
        <f t="shared" si="134"/>
        <v>2</v>
      </c>
      <c r="AQ206" s="66">
        <f t="shared" si="135"/>
        <v>1</v>
      </c>
      <c r="AR206" s="56">
        <v>1</v>
      </c>
      <c r="AS206" s="56"/>
      <c r="AT206" s="56">
        <v>0</v>
      </c>
      <c r="AU206" s="67">
        <f t="shared" si="136"/>
        <v>1</v>
      </c>
      <c r="AV206" s="68">
        <f t="shared" si="137"/>
        <v>0</v>
      </c>
      <c r="AW206" s="68">
        <f t="shared" si="138"/>
        <v>0</v>
      </c>
      <c r="AX206" s="14">
        <v>0</v>
      </c>
      <c r="AY206" s="67">
        <f t="shared" si="139"/>
        <v>0</v>
      </c>
      <c r="AZ206" s="69">
        <f t="shared" si="140"/>
        <v>1</v>
      </c>
      <c r="BA206" s="69">
        <f t="shared" si="141"/>
        <v>0</v>
      </c>
      <c r="BB206" s="69">
        <f t="shared" si="142"/>
        <v>0</v>
      </c>
      <c r="BC206" s="67">
        <f t="shared" si="143"/>
        <v>1</v>
      </c>
      <c r="BD206" s="70">
        <f t="shared" si="144"/>
        <v>0</v>
      </c>
      <c r="BE206" s="70">
        <f t="shared" si="145"/>
        <v>0</v>
      </c>
      <c r="BF206" s="71"/>
      <c r="BG206" s="71"/>
      <c r="BH206" s="71"/>
      <c r="BI206" s="54">
        <f t="shared" si="146"/>
        <v>0</v>
      </c>
      <c r="BJ206" s="18">
        <f t="shared" si="147"/>
        <v>1</v>
      </c>
      <c r="BK206" s="18"/>
      <c r="BL206" s="18">
        <f t="shared" si="148"/>
        <v>1</v>
      </c>
      <c r="BM206" s="18">
        <f t="shared" si="149"/>
        <v>1</v>
      </c>
      <c r="BN206" s="18" t="e">
        <f t="shared" si="150"/>
        <v>#DIV/0!</v>
      </c>
      <c r="BO206" s="73"/>
      <c r="BP206" s="55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/>
      <c r="CV206" s="56">
        <f t="shared" si="118"/>
        <v>1</v>
      </c>
      <c r="CW206" s="173" t="e">
        <f t="shared" si="151"/>
        <v>#DIV/0!</v>
      </c>
      <c r="CX206" s="60"/>
      <c r="CY206" s="60"/>
      <c r="CZ206" s="60"/>
      <c r="DA206" s="60"/>
      <c r="DB206" s="60"/>
      <c r="DC206" s="75"/>
      <c r="DD206" s="60"/>
      <c r="DE206" s="75"/>
      <c r="DF206" s="60"/>
      <c r="DG206" s="60"/>
      <c r="DH206" s="60"/>
      <c r="DI206" s="60"/>
      <c r="DK206" s="3">
        <v>1</v>
      </c>
      <c r="DM206" s="3">
        <v>0</v>
      </c>
      <c r="DN206" s="3">
        <v>1</v>
      </c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</row>
    <row r="207" spans="1:161" s="3" customFormat="1">
      <c r="A207" s="56">
        <v>219</v>
      </c>
      <c r="B207" s="58">
        <v>80030200</v>
      </c>
      <c r="C207" s="59" t="s">
        <v>317</v>
      </c>
      <c r="D207" s="75" t="s">
        <v>315</v>
      </c>
      <c r="E207" s="60" t="s">
        <v>284</v>
      </c>
      <c r="F207" s="60" t="s">
        <v>106</v>
      </c>
      <c r="G207" s="60" t="s">
        <v>107</v>
      </c>
      <c r="H207" s="60" t="s">
        <v>108</v>
      </c>
      <c r="I207" s="56">
        <v>30</v>
      </c>
      <c r="J207" s="56" t="s">
        <v>109</v>
      </c>
      <c r="K207" s="56" t="s">
        <v>113</v>
      </c>
      <c r="L207" s="61">
        <v>22</v>
      </c>
      <c r="M207" s="62">
        <f t="shared" si="119"/>
        <v>1</v>
      </c>
      <c r="N207" s="61">
        <v>38</v>
      </c>
      <c r="O207" s="62">
        <f t="shared" si="120"/>
        <v>1</v>
      </c>
      <c r="P207" s="61">
        <v>58</v>
      </c>
      <c r="Q207" s="62">
        <f t="shared" si="121"/>
        <v>2</v>
      </c>
      <c r="R207" s="61">
        <v>82</v>
      </c>
      <c r="S207" s="63">
        <f t="shared" si="122"/>
        <v>3</v>
      </c>
      <c r="T207" s="61">
        <v>96</v>
      </c>
      <c r="U207" s="63">
        <f t="shared" si="123"/>
        <v>3</v>
      </c>
      <c r="V207" s="61">
        <v>85</v>
      </c>
      <c r="W207" s="63">
        <f t="shared" si="124"/>
        <v>3</v>
      </c>
      <c r="X207" s="61">
        <v>88</v>
      </c>
      <c r="Y207" s="63">
        <f t="shared" si="125"/>
        <v>3</v>
      </c>
      <c r="Z207" s="61">
        <v>89</v>
      </c>
      <c r="AA207" s="63">
        <f t="shared" si="126"/>
        <v>3</v>
      </c>
      <c r="AB207" s="61">
        <v>94</v>
      </c>
      <c r="AC207" s="63">
        <f t="shared" si="127"/>
        <v>3</v>
      </c>
      <c r="AD207" s="64">
        <v>0</v>
      </c>
      <c r="AE207" s="65">
        <f t="shared" si="128"/>
        <v>0</v>
      </c>
      <c r="AF207" s="64">
        <v>0</v>
      </c>
      <c r="AG207" s="65">
        <f t="shared" si="129"/>
        <v>0</v>
      </c>
      <c r="AH207" s="64">
        <v>0</v>
      </c>
      <c r="AI207" s="65">
        <f t="shared" si="130"/>
        <v>0</v>
      </c>
      <c r="AJ207" s="64"/>
      <c r="AK207" s="65">
        <f t="shared" si="131"/>
        <v>0</v>
      </c>
      <c r="AL207" s="64"/>
      <c r="AM207" s="65">
        <f t="shared" si="132"/>
        <v>0</v>
      </c>
      <c r="AN207" s="64"/>
      <c r="AO207" s="65">
        <f t="shared" si="133"/>
        <v>0</v>
      </c>
      <c r="AP207" s="66">
        <f t="shared" si="134"/>
        <v>652</v>
      </c>
      <c r="AQ207" s="66">
        <f t="shared" si="135"/>
        <v>22</v>
      </c>
      <c r="AR207" s="56">
        <v>1</v>
      </c>
      <c r="AS207" s="56">
        <v>1</v>
      </c>
      <c r="AT207" s="56">
        <v>28</v>
      </c>
      <c r="AU207" s="67">
        <f t="shared" si="136"/>
        <v>30</v>
      </c>
      <c r="AV207" s="68">
        <f t="shared" si="137"/>
        <v>1</v>
      </c>
      <c r="AW207" s="68">
        <f t="shared" si="138"/>
        <v>1</v>
      </c>
      <c r="AX207" s="14">
        <f t="shared" ref="AX207:AX230" si="152">IF(AP207&lt;1,0,IF(AND((L207+N207+P207+R207+T207+V207+X207+Z207+AB207)&lt;=40,(L207+N207+P207+R207+T207+V207+X207+Z207+AB207)&gt;0,(AP207)&lt;120),"กรอก",ROUND((IF(AP207&lt;120,((IF((L207+N207+P207+R207+T207+V207+X207+Z207+AB207)=0,0,(IF((L207+N207+P207+R207+T207+V207+X207+Z207+AB207)&lt;=80,6,8))))+((((AE207+AG207+AI207)*30)/20)+(((AK207+AM207+AO207)*35)/20))),(((M207+O207+Q207)*20)/20)+(((S207+U207+W207+Y207+AA207+AC207)*25)/20)+(((AE207+AG207+AI207)*30)/20)+(((AK207+AM207+AO207)*35)/20))),0)))</f>
        <v>27</v>
      </c>
      <c r="AY207" s="67">
        <f t="shared" si="139"/>
        <v>29</v>
      </c>
      <c r="AZ207" s="69">
        <f t="shared" si="140"/>
        <v>0</v>
      </c>
      <c r="BA207" s="69">
        <f t="shared" si="141"/>
        <v>0</v>
      </c>
      <c r="BB207" s="69">
        <f t="shared" si="142"/>
        <v>1</v>
      </c>
      <c r="BC207" s="67">
        <f t="shared" si="143"/>
        <v>1</v>
      </c>
      <c r="BD207" s="70">
        <f t="shared" si="144"/>
        <v>3.4482758620689653</v>
      </c>
      <c r="BE207" s="70">
        <f t="shared" si="145"/>
        <v>3.7037037037037033</v>
      </c>
      <c r="BF207" s="71"/>
      <c r="BG207" s="71"/>
      <c r="BH207" s="71">
        <v>2</v>
      </c>
      <c r="BI207" s="54">
        <f t="shared" si="146"/>
        <v>2</v>
      </c>
      <c r="BJ207" s="18">
        <f t="shared" si="147"/>
        <v>28</v>
      </c>
      <c r="BK207" s="18">
        <v>1</v>
      </c>
      <c r="BL207" s="18">
        <f t="shared" si="148"/>
        <v>29</v>
      </c>
      <c r="BM207" s="18">
        <f t="shared" si="149"/>
        <v>0</v>
      </c>
      <c r="BN207" s="18">
        <f t="shared" si="150"/>
        <v>0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/>
      <c r="CV207" s="56">
        <f t="shared" si="118"/>
        <v>1</v>
      </c>
      <c r="CW207" s="173">
        <f t="shared" si="151"/>
        <v>3.4482758620689653</v>
      </c>
      <c r="CX207" s="60"/>
      <c r="CY207" s="60"/>
      <c r="CZ207" s="60"/>
      <c r="DA207" s="60"/>
      <c r="DB207" s="60"/>
      <c r="DC207" s="75"/>
      <c r="DD207" s="60"/>
      <c r="DE207" s="75"/>
      <c r="DF207" s="60"/>
      <c r="DG207" s="60"/>
      <c r="DH207" s="60"/>
      <c r="DI207" s="60"/>
      <c r="DK207" s="3">
        <v>1</v>
      </c>
      <c r="DL207" s="3">
        <v>1</v>
      </c>
      <c r="DM207" s="3">
        <v>29</v>
      </c>
      <c r="DN207" s="3">
        <v>31</v>
      </c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</row>
    <row r="208" spans="1:161" s="3" customFormat="1">
      <c r="A208" s="56">
        <v>218</v>
      </c>
      <c r="B208" s="58">
        <v>80030174</v>
      </c>
      <c r="C208" s="59" t="s">
        <v>296</v>
      </c>
      <c r="D208" s="75" t="s">
        <v>294</v>
      </c>
      <c r="E208" s="60" t="s">
        <v>284</v>
      </c>
      <c r="F208" s="60" t="s">
        <v>106</v>
      </c>
      <c r="G208" s="60" t="s">
        <v>107</v>
      </c>
      <c r="H208" s="60" t="s">
        <v>108</v>
      </c>
      <c r="I208" s="56">
        <v>30</v>
      </c>
      <c r="J208" s="56" t="s">
        <v>116</v>
      </c>
      <c r="K208" s="56" t="s">
        <v>113</v>
      </c>
      <c r="L208" s="61">
        <v>25</v>
      </c>
      <c r="M208" s="62">
        <f t="shared" si="119"/>
        <v>1</v>
      </c>
      <c r="N208" s="61">
        <v>41</v>
      </c>
      <c r="O208" s="62">
        <f t="shared" si="120"/>
        <v>2</v>
      </c>
      <c r="P208" s="61">
        <v>61</v>
      </c>
      <c r="Q208" s="62">
        <f t="shared" si="121"/>
        <v>2</v>
      </c>
      <c r="R208" s="61">
        <v>64</v>
      </c>
      <c r="S208" s="63">
        <f t="shared" si="122"/>
        <v>2</v>
      </c>
      <c r="T208" s="61">
        <v>54</v>
      </c>
      <c r="U208" s="63">
        <f t="shared" si="123"/>
        <v>2</v>
      </c>
      <c r="V208" s="61">
        <v>80</v>
      </c>
      <c r="W208" s="63">
        <f t="shared" si="124"/>
        <v>3</v>
      </c>
      <c r="X208" s="61">
        <v>61</v>
      </c>
      <c r="Y208" s="63">
        <f t="shared" si="125"/>
        <v>2</v>
      </c>
      <c r="Z208" s="61">
        <v>56</v>
      </c>
      <c r="AA208" s="63">
        <f t="shared" si="126"/>
        <v>2</v>
      </c>
      <c r="AB208" s="61">
        <v>57</v>
      </c>
      <c r="AC208" s="63">
        <f t="shared" si="127"/>
        <v>2</v>
      </c>
      <c r="AD208" s="64">
        <v>0</v>
      </c>
      <c r="AE208" s="65">
        <f t="shared" si="128"/>
        <v>0</v>
      </c>
      <c r="AF208" s="64">
        <v>0</v>
      </c>
      <c r="AG208" s="65">
        <f t="shared" si="129"/>
        <v>0</v>
      </c>
      <c r="AH208" s="64">
        <v>0</v>
      </c>
      <c r="AI208" s="65">
        <f t="shared" si="130"/>
        <v>0</v>
      </c>
      <c r="AJ208" s="64"/>
      <c r="AK208" s="65">
        <f t="shared" si="131"/>
        <v>0</v>
      </c>
      <c r="AL208" s="64"/>
      <c r="AM208" s="65">
        <f t="shared" si="132"/>
        <v>0</v>
      </c>
      <c r="AN208" s="64"/>
      <c r="AO208" s="65">
        <f t="shared" si="133"/>
        <v>0</v>
      </c>
      <c r="AP208" s="66">
        <f t="shared" si="134"/>
        <v>499</v>
      </c>
      <c r="AQ208" s="66">
        <f t="shared" si="135"/>
        <v>18</v>
      </c>
      <c r="AR208" s="56">
        <v>1</v>
      </c>
      <c r="AS208" s="56">
        <v>1</v>
      </c>
      <c r="AT208" s="56">
        <v>22</v>
      </c>
      <c r="AU208" s="67">
        <f t="shared" si="136"/>
        <v>24</v>
      </c>
      <c r="AV208" s="68">
        <f t="shared" si="137"/>
        <v>1</v>
      </c>
      <c r="AW208" s="68">
        <f t="shared" si="138"/>
        <v>1</v>
      </c>
      <c r="AX208" s="14">
        <f t="shared" si="152"/>
        <v>21</v>
      </c>
      <c r="AY208" s="67">
        <f t="shared" si="139"/>
        <v>23</v>
      </c>
      <c r="AZ208" s="69">
        <f t="shared" si="140"/>
        <v>0</v>
      </c>
      <c r="BA208" s="69">
        <f t="shared" si="141"/>
        <v>0</v>
      </c>
      <c r="BB208" s="69">
        <f t="shared" si="142"/>
        <v>1</v>
      </c>
      <c r="BC208" s="67">
        <f t="shared" si="143"/>
        <v>1</v>
      </c>
      <c r="BD208" s="70">
        <f t="shared" si="144"/>
        <v>4.3478260869565215</v>
      </c>
      <c r="BE208" s="70">
        <f t="shared" si="145"/>
        <v>4.7619047619047619</v>
      </c>
      <c r="BF208" s="71"/>
      <c r="BG208" s="71"/>
      <c r="BH208" s="71">
        <v>2</v>
      </c>
      <c r="BI208" s="54">
        <f t="shared" si="146"/>
        <v>2</v>
      </c>
      <c r="BJ208" s="18">
        <f t="shared" si="147"/>
        <v>22</v>
      </c>
      <c r="BK208" s="18"/>
      <c r="BL208" s="18">
        <f t="shared" si="148"/>
        <v>22</v>
      </c>
      <c r="BM208" s="18">
        <f t="shared" si="149"/>
        <v>-1</v>
      </c>
      <c r="BN208" s="18">
        <f t="shared" si="150"/>
        <v>-4.3478260869565215</v>
      </c>
      <c r="BO208" s="73"/>
      <c r="BP208" s="55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/>
      <c r="CV208" s="56">
        <f t="shared" si="118"/>
        <v>1</v>
      </c>
      <c r="CW208" s="173">
        <f t="shared" si="151"/>
        <v>4.3478260869565215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</row>
    <row r="209" spans="1:161" s="3" customFormat="1">
      <c r="A209" s="57">
        <v>196</v>
      </c>
      <c r="B209" s="76">
        <v>80030086</v>
      </c>
      <c r="C209" s="59" t="s">
        <v>204</v>
      </c>
      <c r="D209" s="75" t="s">
        <v>202</v>
      </c>
      <c r="E209" s="75" t="s">
        <v>153</v>
      </c>
      <c r="F209" s="75" t="s">
        <v>106</v>
      </c>
      <c r="G209" s="75" t="s">
        <v>107</v>
      </c>
      <c r="H209" s="75" t="s">
        <v>112</v>
      </c>
      <c r="I209" s="57">
        <v>21</v>
      </c>
      <c r="J209" s="57" t="s">
        <v>116</v>
      </c>
      <c r="K209" s="57" t="s">
        <v>110</v>
      </c>
      <c r="L209" s="161">
        <v>25</v>
      </c>
      <c r="M209" s="202">
        <f t="shared" si="119"/>
        <v>1</v>
      </c>
      <c r="N209" s="161">
        <v>21</v>
      </c>
      <c r="O209" s="202">
        <f t="shared" si="120"/>
        <v>1</v>
      </c>
      <c r="P209" s="161">
        <v>21</v>
      </c>
      <c r="Q209" s="202">
        <f t="shared" si="121"/>
        <v>1</v>
      </c>
      <c r="R209" s="161">
        <v>32</v>
      </c>
      <c r="S209" s="202">
        <f t="shared" si="122"/>
        <v>1</v>
      </c>
      <c r="T209" s="161">
        <v>22</v>
      </c>
      <c r="U209" s="202">
        <f t="shared" si="123"/>
        <v>1</v>
      </c>
      <c r="V209" s="161">
        <v>29</v>
      </c>
      <c r="W209" s="202">
        <f t="shared" si="124"/>
        <v>1</v>
      </c>
      <c r="X209" s="161">
        <v>28</v>
      </c>
      <c r="Y209" s="202">
        <f t="shared" si="125"/>
        <v>1</v>
      </c>
      <c r="Z209" s="161">
        <v>28</v>
      </c>
      <c r="AA209" s="202">
        <f t="shared" si="126"/>
        <v>1</v>
      </c>
      <c r="AB209" s="161">
        <v>32</v>
      </c>
      <c r="AC209" s="202">
        <f t="shared" si="127"/>
        <v>1</v>
      </c>
      <c r="AD209" s="64">
        <v>16</v>
      </c>
      <c r="AE209" s="202">
        <f t="shared" si="128"/>
        <v>1</v>
      </c>
      <c r="AF209" s="64">
        <v>28</v>
      </c>
      <c r="AG209" s="202">
        <f t="shared" si="129"/>
        <v>1</v>
      </c>
      <c r="AH209" s="64">
        <v>20</v>
      </c>
      <c r="AI209" s="202">
        <f t="shared" si="130"/>
        <v>1</v>
      </c>
      <c r="AJ209" s="64"/>
      <c r="AK209" s="202">
        <f t="shared" si="131"/>
        <v>0</v>
      </c>
      <c r="AL209" s="64"/>
      <c r="AM209" s="202">
        <f t="shared" si="132"/>
        <v>0</v>
      </c>
      <c r="AN209" s="64"/>
      <c r="AO209" s="202">
        <f t="shared" si="133"/>
        <v>0</v>
      </c>
      <c r="AP209" s="57">
        <f t="shared" si="134"/>
        <v>302</v>
      </c>
      <c r="AQ209" s="57">
        <f t="shared" si="135"/>
        <v>12</v>
      </c>
      <c r="AR209" s="57">
        <v>1</v>
      </c>
      <c r="AS209" s="57"/>
      <c r="AT209" s="57">
        <v>16</v>
      </c>
      <c r="AU209" s="57">
        <f t="shared" si="136"/>
        <v>17</v>
      </c>
      <c r="AV209" s="203">
        <f t="shared" si="137"/>
        <v>1</v>
      </c>
      <c r="AW209" s="203">
        <f t="shared" si="138"/>
        <v>1</v>
      </c>
      <c r="AX209" s="204">
        <f t="shared" si="152"/>
        <v>15</v>
      </c>
      <c r="AY209" s="57">
        <f t="shared" si="139"/>
        <v>17</v>
      </c>
      <c r="AZ209" s="57">
        <f t="shared" si="140"/>
        <v>0</v>
      </c>
      <c r="BA209" s="57">
        <f t="shared" si="141"/>
        <v>-1</v>
      </c>
      <c r="BB209" s="57">
        <f t="shared" si="142"/>
        <v>1</v>
      </c>
      <c r="BC209" s="57">
        <f t="shared" si="143"/>
        <v>0</v>
      </c>
      <c r="BD209" s="83">
        <f t="shared" si="144"/>
        <v>0</v>
      </c>
      <c r="BE209" s="83">
        <f t="shared" si="145"/>
        <v>6.666666666666667</v>
      </c>
      <c r="BF209" s="82"/>
      <c r="BG209" s="82"/>
      <c r="BH209" s="82">
        <v>1</v>
      </c>
      <c r="BI209" s="181">
        <f t="shared" si="146"/>
        <v>1</v>
      </c>
      <c r="BJ209" s="57">
        <f t="shared" si="147"/>
        <v>16</v>
      </c>
      <c r="BK209" s="57">
        <v>1</v>
      </c>
      <c r="BL209" s="57">
        <f t="shared" si="148"/>
        <v>17</v>
      </c>
      <c r="BM209" s="57">
        <f t="shared" si="149"/>
        <v>0</v>
      </c>
      <c r="BN209" s="57">
        <f t="shared" si="150"/>
        <v>0</v>
      </c>
      <c r="BO209" s="83"/>
      <c r="BP209" s="84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75"/>
      <c r="CV209" s="57">
        <f t="shared" si="118"/>
        <v>0</v>
      </c>
      <c r="CW209" s="205">
        <f t="shared" si="151"/>
        <v>0</v>
      </c>
      <c r="CX209" s="75"/>
      <c r="CY209" s="75"/>
      <c r="CZ209" s="75"/>
      <c r="DA209" s="75"/>
      <c r="DB209" s="75"/>
      <c r="DC209" s="75"/>
      <c r="DD209" s="75"/>
      <c r="DE209" s="75"/>
      <c r="DF209" s="75"/>
      <c r="DG209" s="75"/>
      <c r="DH209" s="75"/>
      <c r="DI209" s="75"/>
      <c r="DJ209" s="85"/>
      <c r="DK209" s="85">
        <v>1</v>
      </c>
      <c r="DL209" s="85"/>
      <c r="DM209" s="85">
        <v>16</v>
      </c>
      <c r="DN209" s="85">
        <v>17</v>
      </c>
      <c r="DO209" s="85"/>
      <c r="DP209" s="85"/>
      <c r="DQ209" s="85"/>
      <c r="DR209" s="85"/>
      <c r="DS209" s="85"/>
      <c r="DT209" s="85"/>
      <c r="DU209" s="85"/>
      <c r="DV209" s="85"/>
      <c r="DW209" s="85"/>
      <c r="DX209" s="85"/>
      <c r="DY209" s="85"/>
      <c r="DZ209" s="85"/>
      <c r="EA209" s="85"/>
      <c r="EB209" s="85"/>
      <c r="EC209" s="85"/>
      <c r="ED209" s="85"/>
      <c r="EE209" s="85"/>
      <c r="EF209" s="85"/>
      <c r="EG209" s="85"/>
      <c r="EH209" s="85"/>
      <c r="EI209" s="85"/>
      <c r="EJ209" s="85"/>
      <c r="EK209" s="85"/>
      <c r="EL209" s="85"/>
      <c r="EM209" s="85"/>
      <c r="EN209" s="85"/>
      <c r="EO209" s="85"/>
      <c r="EP209" s="85"/>
      <c r="EQ209" s="85"/>
      <c r="ER209" s="85"/>
      <c r="ES209" s="85"/>
      <c r="ET209" s="85"/>
      <c r="EU209" s="85"/>
      <c r="EV209" s="85"/>
      <c r="EW209" s="85"/>
      <c r="EX209" s="85"/>
      <c r="EY209" s="85"/>
      <c r="EZ209" s="85"/>
      <c r="FA209" s="85"/>
      <c r="FB209" s="85"/>
      <c r="FC209" s="85"/>
      <c r="FD209" s="85"/>
      <c r="FE209" s="85"/>
    </row>
    <row r="210" spans="1:161" s="3" customFormat="1">
      <c r="A210" s="56">
        <v>195</v>
      </c>
      <c r="B210" s="58">
        <v>80030085</v>
      </c>
      <c r="C210" s="59" t="s">
        <v>203</v>
      </c>
      <c r="D210" s="75" t="s">
        <v>202</v>
      </c>
      <c r="E210" s="60" t="s">
        <v>153</v>
      </c>
      <c r="F210" s="60" t="s">
        <v>106</v>
      </c>
      <c r="G210" s="60" t="s">
        <v>107</v>
      </c>
      <c r="H210" s="60" t="s">
        <v>112</v>
      </c>
      <c r="I210" s="56">
        <v>15</v>
      </c>
      <c r="J210" s="56" t="s">
        <v>116</v>
      </c>
      <c r="K210" s="56" t="s">
        <v>113</v>
      </c>
      <c r="L210" s="61">
        <v>19</v>
      </c>
      <c r="M210" s="62">
        <f t="shared" si="119"/>
        <v>1</v>
      </c>
      <c r="N210" s="61">
        <v>26</v>
      </c>
      <c r="O210" s="62">
        <f t="shared" si="120"/>
        <v>1</v>
      </c>
      <c r="P210" s="61">
        <v>13</v>
      </c>
      <c r="Q210" s="62">
        <f t="shared" si="121"/>
        <v>1</v>
      </c>
      <c r="R210" s="61">
        <v>31</v>
      </c>
      <c r="S210" s="63">
        <f t="shared" si="122"/>
        <v>1</v>
      </c>
      <c r="T210" s="61">
        <v>24</v>
      </c>
      <c r="U210" s="63">
        <f t="shared" si="123"/>
        <v>1</v>
      </c>
      <c r="V210" s="61">
        <v>15</v>
      </c>
      <c r="W210" s="63">
        <f t="shared" si="124"/>
        <v>1</v>
      </c>
      <c r="X210" s="61">
        <v>14</v>
      </c>
      <c r="Y210" s="63">
        <f t="shared" si="125"/>
        <v>1</v>
      </c>
      <c r="Z210" s="61">
        <v>30</v>
      </c>
      <c r="AA210" s="63">
        <f t="shared" si="126"/>
        <v>1</v>
      </c>
      <c r="AB210" s="61">
        <v>18</v>
      </c>
      <c r="AC210" s="63">
        <f t="shared" si="127"/>
        <v>1</v>
      </c>
      <c r="AD210" s="64">
        <v>23</v>
      </c>
      <c r="AE210" s="65">
        <f t="shared" si="128"/>
        <v>1</v>
      </c>
      <c r="AF210" s="64">
        <v>24</v>
      </c>
      <c r="AG210" s="65">
        <f t="shared" si="129"/>
        <v>1</v>
      </c>
      <c r="AH210" s="64">
        <v>23</v>
      </c>
      <c r="AI210" s="65">
        <f t="shared" si="130"/>
        <v>1</v>
      </c>
      <c r="AJ210" s="64"/>
      <c r="AK210" s="65">
        <f t="shared" si="131"/>
        <v>0</v>
      </c>
      <c r="AL210" s="64"/>
      <c r="AM210" s="65">
        <f t="shared" si="132"/>
        <v>0</v>
      </c>
      <c r="AN210" s="64"/>
      <c r="AO210" s="65">
        <f t="shared" si="133"/>
        <v>0</v>
      </c>
      <c r="AP210" s="66">
        <f t="shared" si="134"/>
        <v>260</v>
      </c>
      <c r="AQ210" s="66">
        <f t="shared" si="135"/>
        <v>12</v>
      </c>
      <c r="AR210" s="56">
        <v>1</v>
      </c>
      <c r="AS210" s="56"/>
      <c r="AT210" s="56">
        <v>16</v>
      </c>
      <c r="AU210" s="67">
        <f t="shared" si="136"/>
        <v>17</v>
      </c>
      <c r="AV210" s="68">
        <f t="shared" si="137"/>
        <v>1</v>
      </c>
      <c r="AW210" s="68">
        <f t="shared" si="138"/>
        <v>1</v>
      </c>
      <c r="AX210" s="14">
        <f t="shared" si="152"/>
        <v>15</v>
      </c>
      <c r="AY210" s="67">
        <f t="shared" si="139"/>
        <v>17</v>
      </c>
      <c r="AZ210" s="69">
        <f t="shared" si="140"/>
        <v>0</v>
      </c>
      <c r="BA210" s="69">
        <f t="shared" si="141"/>
        <v>-1</v>
      </c>
      <c r="BB210" s="69">
        <f t="shared" si="142"/>
        <v>1</v>
      </c>
      <c r="BC210" s="67">
        <f t="shared" si="143"/>
        <v>0</v>
      </c>
      <c r="BD210" s="70">
        <f t="shared" si="144"/>
        <v>0</v>
      </c>
      <c r="BE210" s="70">
        <f t="shared" si="145"/>
        <v>6.666666666666667</v>
      </c>
      <c r="BF210" s="71"/>
      <c r="BG210" s="71"/>
      <c r="BH210" s="71">
        <v>1</v>
      </c>
      <c r="BI210" s="54">
        <f t="shared" si="146"/>
        <v>1</v>
      </c>
      <c r="BJ210" s="18">
        <f t="shared" si="147"/>
        <v>16</v>
      </c>
      <c r="BK210" s="18">
        <v>1</v>
      </c>
      <c r="BL210" s="18">
        <f t="shared" si="148"/>
        <v>17</v>
      </c>
      <c r="BM210" s="18">
        <f t="shared" si="149"/>
        <v>0</v>
      </c>
      <c r="BN210" s="18">
        <f t="shared" si="150"/>
        <v>0</v>
      </c>
      <c r="BO210" s="73"/>
      <c r="BP210" s="55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60"/>
      <c r="CV210" s="56">
        <f t="shared" si="118"/>
        <v>0</v>
      </c>
      <c r="CW210" s="173">
        <f t="shared" si="151"/>
        <v>0</v>
      </c>
      <c r="CX210" s="60"/>
      <c r="CY210" s="60"/>
      <c r="CZ210" s="60"/>
      <c r="DA210" s="60"/>
      <c r="DB210" s="60"/>
      <c r="DC210" s="75"/>
      <c r="DD210" s="60"/>
      <c r="DE210" s="75"/>
      <c r="DF210" s="60"/>
      <c r="DG210" s="60"/>
      <c r="DH210" s="60"/>
      <c r="DI210" s="60"/>
      <c r="DK210" s="3">
        <v>1</v>
      </c>
      <c r="DM210" s="3">
        <v>16</v>
      </c>
      <c r="DN210" s="3">
        <v>17</v>
      </c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</row>
    <row r="211" spans="1:161" s="3" customFormat="1">
      <c r="A211" s="56">
        <v>200</v>
      </c>
      <c r="B211" s="58">
        <v>80030126</v>
      </c>
      <c r="C211" s="59" t="s">
        <v>244</v>
      </c>
      <c r="D211" s="75" t="s">
        <v>243</v>
      </c>
      <c r="E211" s="60" t="s">
        <v>214</v>
      </c>
      <c r="F211" s="60" t="s">
        <v>106</v>
      </c>
      <c r="G211" s="60" t="s">
        <v>107</v>
      </c>
      <c r="H211" s="60" t="s">
        <v>112</v>
      </c>
      <c r="I211" s="56">
        <v>37</v>
      </c>
      <c r="J211" s="56" t="s">
        <v>116</v>
      </c>
      <c r="K211" s="56" t="s">
        <v>113</v>
      </c>
      <c r="L211" s="61">
        <v>26</v>
      </c>
      <c r="M211" s="62">
        <f t="shared" si="119"/>
        <v>1</v>
      </c>
      <c r="N211" s="61">
        <v>24</v>
      </c>
      <c r="O211" s="62">
        <f t="shared" si="120"/>
        <v>1</v>
      </c>
      <c r="P211" s="61">
        <v>23</v>
      </c>
      <c r="Q211" s="62">
        <f t="shared" si="121"/>
        <v>1</v>
      </c>
      <c r="R211" s="61">
        <v>23</v>
      </c>
      <c r="S211" s="63">
        <f t="shared" si="122"/>
        <v>1</v>
      </c>
      <c r="T211" s="61">
        <v>12</v>
      </c>
      <c r="U211" s="63">
        <f t="shared" si="123"/>
        <v>1</v>
      </c>
      <c r="V211" s="61">
        <v>20</v>
      </c>
      <c r="W211" s="63">
        <f t="shared" si="124"/>
        <v>1</v>
      </c>
      <c r="X211" s="61">
        <v>26</v>
      </c>
      <c r="Y211" s="63">
        <f t="shared" si="125"/>
        <v>1</v>
      </c>
      <c r="Z211" s="61">
        <v>25</v>
      </c>
      <c r="AA211" s="63">
        <f t="shared" si="126"/>
        <v>1</v>
      </c>
      <c r="AB211" s="61">
        <v>16</v>
      </c>
      <c r="AC211" s="63">
        <f t="shared" si="127"/>
        <v>1</v>
      </c>
      <c r="AD211" s="64">
        <v>9</v>
      </c>
      <c r="AE211" s="65">
        <f t="shared" si="128"/>
        <v>1</v>
      </c>
      <c r="AF211" s="64">
        <v>30</v>
      </c>
      <c r="AG211" s="65">
        <f t="shared" si="129"/>
        <v>1</v>
      </c>
      <c r="AH211" s="64">
        <v>19</v>
      </c>
      <c r="AI211" s="65">
        <f t="shared" si="130"/>
        <v>1</v>
      </c>
      <c r="AJ211" s="64"/>
      <c r="AK211" s="65">
        <f t="shared" si="131"/>
        <v>0</v>
      </c>
      <c r="AL211" s="64"/>
      <c r="AM211" s="65">
        <f t="shared" si="132"/>
        <v>0</v>
      </c>
      <c r="AN211" s="64"/>
      <c r="AO211" s="65">
        <f t="shared" si="133"/>
        <v>0</v>
      </c>
      <c r="AP211" s="66">
        <f t="shared" si="134"/>
        <v>253</v>
      </c>
      <c r="AQ211" s="66">
        <f t="shared" si="135"/>
        <v>12</v>
      </c>
      <c r="AR211" s="56">
        <v>1</v>
      </c>
      <c r="AS211" s="56"/>
      <c r="AT211" s="56">
        <v>16</v>
      </c>
      <c r="AU211" s="67">
        <f t="shared" si="136"/>
        <v>17</v>
      </c>
      <c r="AV211" s="68">
        <f t="shared" si="137"/>
        <v>1</v>
      </c>
      <c r="AW211" s="68">
        <f t="shared" si="138"/>
        <v>1</v>
      </c>
      <c r="AX211" s="14">
        <f t="shared" si="152"/>
        <v>15</v>
      </c>
      <c r="AY211" s="67">
        <f t="shared" si="139"/>
        <v>17</v>
      </c>
      <c r="AZ211" s="69">
        <f t="shared" si="140"/>
        <v>0</v>
      </c>
      <c r="BA211" s="69">
        <f t="shared" si="141"/>
        <v>-1</v>
      </c>
      <c r="BB211" s="69">
        <f t="shared" si="142"/>
        <v>1</v>
      </c>
      <c r="BC211" s="67">
        <f t="shared" si="143"/>
        <v>0</v>
      </c>
      <c r="BD211" s="70">
        <f t="shared" si="144"/>
        <v>0</v>
      </c>
      <c r="BE211" s="70">
        <f t="shared" si="145"/>
        <v>6.666666666666667</v>
      </c>
      <c r="BF211" s="71"/>
      <c r="BG211" s="71"/>
      <c r="BH211" s="71">
        <v>4</v>
      </c>
      <c r="BI211" s="54">
        <f t="shared" si="146"/>
        <v>4</v>
      </c>
      <c r="BJ211" s="18">
        <f t="shared" si="147"/>
        <v>13</v>
      </c>
      <c r="BK211" s="18">
        <v>4</v>
      </c>
      <c r="BL211" s="18">
        <f t="shared" si="148"/>
        <v>17</v>
      </c>
      <c r="BM211" s="18">
        <f t="shared" si="149"/>
        <v>0</v>
      </c>
      <c r="BN211" s="18">
        <f t="shared" si="150"/>
        <v>0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/>
      <c r="CV211" s="56">
        <f t="shared" si="118"/>
        <v>0</v>
      </c>
      <c r="CW211" s="173">
        <f t="shared" si="151"/>
        <v>0</v>
      </c>
      <c r="CX211" s="60"/>
      <c r="CY211" s="60"/>
      <c r="CZ211" s="60"/>
      <c r="DA211" s="60"/>
      <c r="DB211" s="60"/>
      <c r="DC211" s="75">
        <v>1</v>
      </c>
      <c r="DD211" s="60"/>
      <c r="DE211" s="75"/>
      <c r="DF211" s="60"/>
      <c r="DG211" s="60"/>
      <c r="DH211" s="60"/>
      <c r="DI211" s="60"/>
      <c r="DK211" s="3">
        <v>1</v>
      </c>
      <c r="DM211" s="3">
        <v>16</v>
      </c>
      <c r="DN211" s="3">
        <v>17</v>
      </c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</row>
    <row r="212" spans="1:161" s="3" customFormat="1">
      <c r="A212" s="56">
        <v>208</v>
      </c>
      <c r="B212" s="58">
        <v>80030172</v>
      </c>
      <c r="C212" s="59" t="s">
        <v>293</v>
      </c>
      <c r="D212" s="75" t="s">
        <v>294</v>
      </c>
      <c r="E212" s="60" t="s">
        <v>284</v>
      </c>
      <c r="F212" s="60" t="s">
        <v>106</v>
      </c>
      <c r="G212" s="60" t="s">
        <v>107</v>
      </c>
      <c r="H212" s="60" t="s">
        <v>112</v>
      </c>
      <c r="I212" s="56">
        <v>30</v>
      </c>
      <c r="J212" s="56" t="s">
        <v>116</v>
      </c>
      <c r="K212" s="56" t="s">
        <v>110</v>
      </c>
      <c r="L212" s="61">
        <v>22</v>
      </c>
      <c r="M212" s="62">
        <f t="shared" si="119"/>
        <v>1</v>
      </c>
      <c r="N212" s="61">
        <v>21</v>
      </c>
      <c r="O212" s="62">
        <f t="shared" si="120"/>
        <v>1</v>
      </c>
      <c r="P212" s="61">
        <v>16</v>
      </c>
      <c r="Q212" s="62">
        <f t="shared" si="121"/>
        <v>1</v>
      </c>
      <c r="R212" s="61">
        <v>21</v>
      </c>
      <c r="S212" s="63">
        <f t="shared" si="122"/>
        <v>1</v>
      </c>
      <c r="T212" s="61">
        <v>18</v>
      </c>
      <c r="U212" s="63">
        <f t="shared" si="123"/>
        <v>1</v>
      </c>
      <c r="V212" s="61">
        <v>21</v>
      </c>
      <c r="W212" s="63">
        <f t="shared" si="124"/>
        <v>1</v>
      </c>
      <c r="X212" s="61">
        <v>26</v>
      </c>
      <c r="Y212" s="63">
        <f t="shared" si="125"/>
        <v>1</v>
      </c>
      <c r="Z212" s="61">
        <v>22</v>
      </c>
      <c r="AA212" s="63">
        <f t="shared" si="126"/>
        <v>1</v>
      </c>
      <c r="AB212" s="61">
        <v>12</v>
      </c>
      <c r="AC212" s="63">
        <f t="shared" si="127"/>
        <v>1</v>
      </c>
      <c r="AD212" s="64">
        <v>19</v>
      </c>
      <c r="AE212" s="65">
        <f t="shared" si="128"/>
        <v>1</v>
      </c>
      <c r="AF212" s="64">
        <v>12</v>
      </c>
      <c r="AG212" s="65">
        <f t="shared" si="129"/>
        <v>1</v>
      </c>
      <c r="AH212" s="64">
        <v>14</v>
      </c>
      <c r="AI212" s="65">
        <f t="shared" si="130"/>
        <v>1</v>
      </c>
      <c r="AJ212" s="64"/>
      <c r="AK212" s="65">
        <f t="shared" si="131"/>
        <v>0</v>
      </c>
      <c r="AL212" s="64"/>
      <c r="AM212" s="65">
        <f t="shared" si="132"/>
        <v>0</v>
      </c>
      <c r="AN212" s="64"/>
      <c r="AO212" s="65">
        <f t="shared" si="133"/>
        <v>0</v>
      </c>
      <c r="AP212" s="66">
        <f t="shared" si="134"/>
        <v>224</v>
      </c>
      <c r="AQ212" s="66">
        <f t="shared" si="135"/>
        <v>12</v>
      </c>
      <c r="AR212" s="56">
        <v>1</v>
      </c>
      <c r="AS212" s="56"/>
      <c r="AT212" s="56">
        <v>16</v>
      </c>
      <c r="AU212" s="67">
        <f t="shared" si="136"/>
        <v>17</v>
      </c>
      <c r="AV212" s="68">
        <f t="shared" si="137"/>
        <v>1</v>
      </c>
      <c r="AW212" s="68">
        <f t="shared" si="138"/>
        <v>1</v>
      </c>
      <c r="AX212" s="14">
        <f t="shared" si="152"/>
        <v>15</v>
      </c>
      <c r="AY212" s="67">
        <f t="shared" si="139"/>
        <v>17</v>
      </c>
      <c r="AZ212" s="69">
        <f t="shared" si="140"/>
        <v>0</v>
      </c>
      <c r="BA212" s="69">
        <f t="shared" si="141"/>
        <v>-1</v>
      </c>
      <c r="BB212" s="69">
        <f t="shared" si="142"/>
        <v>1</v>
      </c>
      <c r="BC212" s="67">
        <f t="shared" si="143"/>
        <v>0</v>
      </c>
      <c r="BD212" s="70">
        <f t="shared" si="144"/>
        <v>0</v>
      </c>
      <c r="BE212" s="70">
        <f t="shared" si="145"/>
        <v>6.666666666666667</v>
      </c>
      <c r="BF212" s="71"/>
      <c r="BG212" s="71"/>
      <c r="BH212" s="71">
        <v>1</v>
      </c>
      <c r="BI212" s="54">
        <f t="shared" si="146"/>
        <v>1</v>
      </c>
      <c r="BJ212" s="18">
        <f t="shared" si="147"/>
        <v>16</v>
      </c>
      <c r="BK212" s="18">
        <v>1</v>
      </c>
      <c r="BL212" s="18">
        <f t="shared" si="148"/>
        <v>17</v>
      </c>
      <c r="BM212" s="18">
        <f t="shared" si="149"/>
        <v>0</v>
      </c>
      <c r="BN212" s="18">
        <f t="shared" si="150"/>
        <v>0</v>
      </c>
      <c r="BO212" s="73"/>
      <c r="BP212" s="55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/>
      <c r="CV212" s="56">
        <f t="shared" si="118"/>
        <v>0</v>
      </c>
      <c r="CW212" s="173">
        <f t="shared" si="151"/>
        <v>0</v>
      </c>
      <c r="CX212" s="60"/>
      <c r="CY212" s="60"/>
      <c r="CZ212" s="60"/>
      <c r="DA212" s="60"/>
      <c r="DB212" s="60"/>
      <c r="DC212" s="75">
        <v>1</v>
      </c>
      <c r="DD212" s="60"/>
      <c r="DE212" s="75"/>
      <c r="DF212" s="60"/>
      <c r="DG212" s="60"/>
      <c r="DH212" s="60"/>
      <c r="DI212" s="60"/>
      <c r="DK212" s="3">
        <v>1</v>
      </c>
      <c r="DM212" s="3">
        <v>16</v>
      </c>
      <c r="DN212" s="3">
        <v>17</v>
      </c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</row>
    <row r="213" spans="1:161" s="3" customFormat="1">
      <c r="A213" s="56">
        <v>206</v>
      </c>
      <c r="B213" s="58">
        <v>80030169</v>
      </c>
      <c r="C213" s="59" t="s">
        <v>290</v>
      </c>
      <c r="D213" s="75" t="s">
        <v>288</v>
      </c>
      <c r="E213" s="60" t="s">
        <v>284</v>
      </c>
      <c r="F213" s="60" t="s">
        <v>106</v>
      </c>
      <c r="G213" s="60" t="s">
        <v>107</v>
      </c>
      <c r="H213" s="60" t="s">
        <v>112</v>
      </c>
      <c r="I213" s="56">
        <v>50</v>
      </c>
      <c r="J213" s="56" t="s">
        <v>116</v>
      </c>
      <c r="K213" s="56" t="s">
        <v>110</v>
      </c>
      <c r="L213" s="61">
        <v>17</v>
      </c>
      <c r="M213" s="62">
        <f t="shared" si="119"/>
        <v>1</v>
      </c>
      <c r="N213" s="61">
        <v>15</v>
      </c>
      <c r="O213" s="62">
        <f t="shared" si="120"/>
        <v>1</v>
      </c>
      <c r="P213" s="61">
        <v>21</v>
      </c>
      <c r="Q213" s="62">
        <f t="shared" si="121"/>
        <v>1</v>
      </c>
      <c r="R213" s="61">
        <v>17</v>
      </c>
      <c r="S213" s="63">
        <f t="shared" si="122"/>
        <v>1</v>
      </c>
      <c r="T213" s="61">
        <v>22</v>
      </c>
      <c r="U213" s="63">
        <f t="shared" si="123"/>
        <v>1</v>
      </c>
      <c r="V213" s="61">
        <v>18</v>
      </c>
      <c r="W213" s="63">
        <f t="shared" si="124"/>
        <v>1</v>
      </c>
      <c r="X213" s="61">
        <v>21</v>
      </c>
      <c r="Y213" s="63">
        <f t="shared" si="125"/>
        <v>1</v>
      </c>
      <c r="Z213" s="61">
        <v>17</v>
      </c>
      <c r="AA213" s="63">
        <f t="shared" si="126"/>
        <v>1</v>
      </c>
      <c r="AB213" s="61">
        <v>15</v>
      </c>
      <c r="AC213" s="63">
        <f t="shared" si="127"/>
        <v>1</v>
      </c>
      <c r="AD213" s="64">
        <v>22</v>
      </c>
      <c r="AE213" s="65">
        <f t="shared" si="128"/>
        <v>1</v>
      </c>
      <c r="AF213" s="64">
        <v>18</v>
      </c>
      <c r="AG213" s="65">
        <f t="shared" si="129"/>
        <v>1</v>
      </c>
      <c r="AH213" s="64">
        <v>19</v>
      </c>
      <c r="AI213" s="65">
        <f t="shared" si="130"/>
        <v>1</v>
      </c>
      <c r="AJ213" s="64"/>
      <c r="AK213" s="65">
        <f t="shared" si="131"/>
        <v>0</v>
      </c>
      <c r="AL213" s="64"/>
      <c r="AM213" s="65">
        <f t="shared" si="132"/>
        <v>0</v>
      </c>
      <c r="AN213" s="64"/>
      <c r="AO213" s="65">
        <f t="shared" si="133"/>
        <v>0</v>
      </c>
      <c r="AP213" s="66">
        <f t="shared" si="134"/>
        <v>222</v>
      </c>
      <c r="AQ213" s="66">
        <f t="shared" si="135"/>
        <v>12</v>
      </c>
      <c r="AR213" s="56">
        <v>1</v>
      </c>
      <c r="AS213" s="56"/>
      <c r="AT213" s="56">
        <v>16</v>
      </c>
      <c r="AU213" s="67">
        <f t="shared" si="136"/>
        <v>17</v>
      </c>
      <c r="AV213" s="68">
        <f t="shared" si="137"/>
        <v>1</v>
      </c>
      <c r="AW213" s="68">
        <f t="shared" si="138"/>
        <v>1</v>
      </c>
      <c r="AX213" s="14">
        <f t="shared" si="152"/>
        <v>15</v>
      </c>
      <c r="AY213" s="67">
        <f t="shared" si="139"/>
        <v>17</v>
      </c>
      <c r="AZ213" s="69">
        <f t="shared" si="140"/>
        <v>0</v>
      </c>
      <c r="BA213" s="69">
        <f t="shared" si="141"/>
        <v>-1</v>
      </c>
      <c r="BB213" s="69">
        <f t="shared" si="142"/>
        <v>1</v>
      </c>
      <c r="BC213" s="67">
        <f t="shared" si="143"/>
        <v>0</v>
      </c>
      <c r="BD213" s="70">
        <f t="shared" si="144"/>
        <v>0</v>
      </c>
      <c r="BE213" s="70">
        <f t="shared" si="145"/>
        <v>6.666666666666667</v>
      </c>
      <c r="BF213" s="71"/>
      <c r="BG213" s="71"/>
      <c r="BH213" s="71"/>
      <c r="BI213" s="54">
        <f t="shared" si="146"/>
        <v>0</v>
      </c>
      <c r="BJ213" s="18">
        <f t="shared" si="147"/>
        <v>17</v>
      </c>
      <c r="BK213" s="18"/>
      <c r="BL213" s="18">
        <f t="shared" si="148"/>
        <v>17</v>
      </c>
      <c r="BM213" s="18">
        <f t="shared" si="149"/>
        <v>0</v>
      </c>
      <c r="BN213" s="18">
        <f t="shared" si="150"/>
        <v>0</v>
      </c>
      <c r="BO213" s="73"/>
      <c r="BP213" s="55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 t="shared" si="118"/>
        <v>0</v>
      </c>
      <c r="CW213" s="173">
        <f t="shared" si="151"/>
        <v>0</v>
      </c>
      <c r="CX213" s="60"/>
      <c r="CY213" s="60"/>
      <c r="CZ213" s="60"/>
      <c r="DA213" s="60"/>
      <c r="DB213" s="60"/>
      <c r="DC213" s="75"/>
      <c r="DD213" s="60"/>
      <c r="DE213" s="75">
        <v>3</v>
      </c>
      <c r="DF213" s="60"/>
      <c r="DG213" s="60"/>
      <c r="DH213" s="60"/>
      <c r="DI213" s="60"/>
      <c r="DK213" s="3">
        <v>1</v>
      </c>
      <c r="DM213" s="3">
        <v>16</v>
      </c>
      <c r="DN213" s="3">
        <v>17</v>
      </c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</row>
    <row r="214" spans="1:161" s="3" customFormat="1">
      <c r="A214" s="56">
        <v>199</v>
      </c>
      <c r="B214" s="58">
        <v>80030120</v>
      </c>
      <c r="C214" s="59" t="s">
        <v>239</v>
      </c>
      <c r="D214" s="75" t="s">
        <v>240</v>
      </c>
      <c r="E214" s="60" t="s">
        <v>214</v>
      </c>
      <c r="F214" s="60" t="s">
        <v>106</v>
      </c>
      <c r="G214" s="60" t="s">
        <v>107</v>
      </c>
      <c r="H214" s="60" t="s">
        <v>112</v>
      </c>
      <c r="I214" s="56">
        <v>40</v>
      </c>
      <c r="J214" s="56" t="s">
        <v>109</v>
      </c>
      <c r="K214" s="56" t="s">
        <v>113</v>
      </c>
      <c r="L214" s="61">
        <v>6</v>
      </c>
      <c r="M214" s="62">
        <f t="shared" si="119"/>
        <v>1</v>
      </c>
      <c r="N214" s="61">
        <v>6</v>
      </c>
      <c r="O214" s="62">
        <f t="shared" si="120"/>
        <v>1</v>
      </c>
      <c r="P214" s="61">
        <v>9</v>
      </c>
      <c r="Q214" s="62">
        <f t="shared" si="121"/>
        <v>1</v>
      </c>
      <c r="R214" s="61">
        <v>18</v>
      </c>
      <c r="S214" s="63">
        <f t="shared" si="122"/>
        <v>1</v>
      </c>
      <c r="T214" s="61">
        <v>16</v>
      </c>
      <c r="U214" s="63">
        <f t="shared" si="123"/>
        <v>1</v>
      </c>
      <c r="V214" s="61">
        <v>24</v>
      </c>
      <c r="W214" s="63">
        <f t="shared" si="124"/>
        <v>1</v>
      </c>
      <c r="X214" s="61">
        <v>17</v>
      </c>
      <c r="Y214" s="63">
        <f t="shared" si="125"/>
        <v>1</v>
      </c>
      <c r="Z214" s="61">
        <v>16</v>
      </c>
      <c r="AA214" s="63">
        <f t="shared" si="126"/>
        <v>1</v>
      </c>
      <c r="AB214" s="61">
        <v>18</v>
      </c>
      <c r="AC214" s="63">
        <f t="shared" si="127"/>
        <v>1</v>
      </c>
      <c r="AD214" s="64">
        <v>26</v>
      </c>
      <c r="AE214" s="65">
        <f t="shared" si="128"/>
        <v>1</v>
      </c>
      <c r="AF214" s="64">
        <v>12</v>
      </c>
      <c r="AG214" s="65">
        <f t="shared" si="129"/>
        <v>1</v>
      </c>
      <c r="AH214" s="64">
        <v>21</v>
      </c>
      <c r="AI214" s="65">
        <f t="shared" si="130"/>
        <v>1</v>
      </c>
      <c r="AJ214" s="64"/>
      <c r="AK214" s="65">
        <f t="shared" si="131"/>
        <v>0</v>
      </c>
      <c r="AL214" s="64"/>
      <c r="AM214" s="65">
        <f t="shared" si="132"/>
        <v>0</v>
      </c>
      <c r="AN214" s="64"/>
      <c r="AO214" s="65">
        <f t="shared" si="133"/>
        <v>0</v>
      </c>
      <c r="AP214" s="66">
        <f t="shared" si="134"/>
        <v>189</v>
      </c>
      <c r="AQ214" s="66">
        <f t="shared" si="135"/>
        <v>12</v>
      </c>
      <c r="AR214" s="56">
        <v>1</v>
      </c>
      <c r="AS214" s="56"/>
      <c r="AT214" s="56">
        <v>16</v>
      </c>
      <c r="AU214" s="67">
        <f t="shared" si="136"/>
        <v>17</v>
      </c>
      <c r="AV214" s="68">
        <f t="shared" si="137"/>
        <v>1</v>
      </c>
      <c r="AW214" s="68">
        <f t="shared" si="138"/>
        <v>1</v>
      </c>
      <c r="AX214" s="14">
        <f t="shared" si="152"/>
        <v>15</v>
      </c>
      <c r="AY214" s="67">
        <f t="shared" si="139"/>
        <v>17</v>
      </c>
      <c r="AZ214" s="69">
        <f t="shared" si="140"/>
        <v>0</v>
      </c>
      <c r="BA214" s="69">
        <f t="shared" si="141"/>
        <v>-1</v>
      </c>
      <c r="BB214" s="69">
        <f t="shared" si="142"/>
        <v>1</v>
      </c>
      <c r="BC214" s="67">
        <f t="shared" si="143"/>
        <v>0</v>
      </c>
      <c r="BD214" s="70">
        <f t="shared" si="144"/>
        <v>0</v>
      </c>
      <c r="BE214" s="70">
        <f t="shared" si="145"/>
        <v>6.666666666666667</v>
      </c>
      <c r="BF214" s="71"/>
      <c r="BG214" s="71"/>
      <c r="BH214" s="71">
        <v>1</v>
      </c>
      <c r="BI214" s="54">
        <f t="shared" si="146"/>
        <v>1</v>
      </c>
      <c r="BJ214" s="18">
        <f t="shared" si="147"/>
        <v>16</v>
      </c>
      <c r="BK214" s="18">
        <v>2</v>
      </c>
      <c r="BL214" s="18">
        <f t="shared" si="148"/>
        <v>18</v>
      </c>
      <c r="BM214" s="18">
        <f t="shared" si="149"/>
        <v>1</v>
      </c>
      <c r="BN214" s="18">
        <f t="shared" si="150"/>
        <v>5.8823529411764701</v>
      </c>
      <c r="BO214" s="73"/>
      <c r="BP214" s="55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60"/>
      <c r="CV214" s="56">
        <f t="shared" si="118"/>
        <v>0</v>
      </c>
      <c r="CW214" s="173">
        <f t="shared" si="151"/>
        <v>0</v>
      </c>
      <c r="CX214" s="60"/>
      <c r="CY214" s="60"/>
      <c r="CZ214" s="60"/>
      <c r="DA214" s="60"/>
      <c r="DB214" s="60"/>
      <c r="DC214" s="75">
        <v>1</v>
      </c>
      <c r="DD214" s="60"/>
      <c r="DE214" s="75"/>
      <c r="DF214" s="60"/>
      <c r="DG214" s="60"/>
      <c r="DH214" s="60"/>
      <c r="DI214" s="60"/>
      <c r="DK214" s="3">
        <v>1</v>
      </c>
      <c r="DM214" s="3">
        <v>15</v>
      </c>
      <c r="DN214" s="3">
        <v>16</v>
      </c>
      <c r="DP214" s="85"/>
      <c r="DQ214" s="85"/>
      <c r="DR214" s="85"/>
      <c r="DS214" s="85"/>
      <c r="DT214" s="85"/>
      <c r="DU214" s="85"/>
      <c r="DV214" s="85"/>
      <c r="DW214" s="85"/>
      <c r="DX214" s="85"/>
      <c r="DY214" s="85"/>
      <c r="DZ214" s="85"/>
      <c r="EA214" s="85"/>
      <c r="EB214" s="85"/>
      <c r="EC214" s="85"/>
      <c r="ED214" s="85"/>
      <c r="EE214" s="85"/>
      <c r="EF214" s="85"/>
      <c r="EG214" s="85"/>
      <c r="EH214" s="85"/>
      <c r="EI214" s="85"/>
      <c r="EJ214" s="85"/>
      <c r="EK214" s="85"/>
      <c r="EL214" s="85"/>
      <c r="EM214" s="85"/>
      <c r="EN214" s="85"/>
      <c r="EO214" s="85"/>
      <c r="EP214" s="85"/>
      <c r="EQ214" s="85"/>
      <c r="ER214" s="85"/>
      <c r="ES214" s="85"/>
      <c r="ET214" s="85"/>
      <c r="EU214" s="85"/>
      <c r="EV214" s="85"/>
      <c r="EW214" s="85"/>
      <c r="EX214" s="85"/>
      <c r="EY214" s="85"/>
      <c r="EZ214" s="85"/>
      <c r="FA214" s="85"/>
      <c r="FB214" s="85"/>
      <c r="FC214" s="85"/>
    </row>
    <row r="215" spans="1:161" s="3" customFormat="1">
      <c r="A215" s="56">
        <v>210</v>
      </c>
      <c r="B215" s="58">
        <v>80030184</v>
      </c>
      <c r="C215" s="59" t="s">
        <v>302</v>
      </c>
      <c r="D215" s="75" t="s">
        <v>284</v>
      </c>
      <c r="E215" s="60" t="s">
        <v>284</v>
      </c>
      <c r="F215" s="60" t="s">
        <v>106</v>
      </c>
      <c r="G215" s="60" t="s">
        <v>107</v>
      </c>
      <c r="H215" s="60" t="s">
        <v>112</v>
      </c>
      <c r="I215" s="56">
        <v>42</v>
      </c>
      <c r="J215" s="56" t="s">
        <v>116</v>
      </c>
      <c r="K215" s="56" t="s">
        <v>110</v>
      </c>
      <c r="L215" s="61">
        <v>9</v>
      </c>
      <c r="M215" s="62">
        <f t="shared" si="119"/>
        <v>1</v>
      </c>
      <c r="N215" s="61">
        <v>6</v>
      </c>
      <c r="O215" s="62">
        <f t="shared" si="120"/>
        <v>1</v>
      </c>
      <c r="P215" s="61">
        <v>16</v>
      </c>
      <c r="Q215" s="62">
        <f t="shared" si="121"/>
        <v>1</v>
      </c>
      <c r="R215" s="61">
        <v>14</v>
      </c>
      <c r="S215" s="63">
        <f t="shared" si="122"/>
        <v>1</v>
      </c>
      <c r="T215" s="61">
        <v>21</v>
      </c>
      <c r="U215" s="63">
        <f t="shared" si="123"/>
        <v>1</v>
      </c>
      <c r="V215" s="61">
        <v>19</v>
      </c>
      <c r="W215" s="63">
        <f t="shared" si="124"/>
        <v>1</v>
      </c>
      <c r="X215" s="61">
        <v>22</v>
      </c>
      <c r="Y215" s="63">
        <f t="shared" si="125"/>
        <v>1</v>
      </c>
      <c r="Z215" s="61">
        <v>15</v>
      </c>
      <c r="AA215" s="63">
        <f t="shared" si="126"/>
        <v>1</v>
      </c>
      <c r="AB215" s="61">
        <v>19</v>
      </c>
      <c r="AC215" s="63">
        <f t="shared" si="127"/>
        <v>1</v>
      </c>
      <c r="AD215" s="64">
        <v>9</v>
      </c>
      <c r="AE215" s="65">
        <f t="shared" si="128"/>
        <v>1</v>
      </c>
      <c r="AF215" s="64">
        <v>8</v>
      </c>
      <c r="AG215" s="65">
        <f t="shared" si="129"/>
        <v>1</v>
      </c>
      <c r="AH215" s="64">
        <v>9</v>
      </c>
      <c r="AI215" s="65">
        <f t="shared" si="130"/>
        <v>1</v>
      </c>
      <c r="AJ215" s="64"/>
      <c r="AK215" s="65">
        <f t="shared" si="131"/>
        <v>0</v>
      </c>
      <c r="AL215" s="64"/>
      <c r="AM215" s="65">
        <f t="shared" si="132"/>
        <v>0</v>
      </c>
      <c r="AN215" s="64"/>
      <c r="AO215" s="65">
        <f t="shared" si="133"/>
        <v>0</v>
      </c>
      <c r="AP215" s="66">
        <f t="shared" si="134"/>
        <v>167</v>
      </c>
      <c r="AQ215" s="66">
        <f t="shared" si="135"/>
        <v>12</v>
      </c>
      <c r="AR215" s="56">
        <v>1</v>
      </c>
      <c r="AS215" s="56"/>
      <c r="AT215" s="56">
        <v>16</v>
      </c>
      <c r="AU215" s="67">
        <f t="shared" si="136"/>
        <v>17</v>
      </c>
      <c r="AV215" s="68">
        <f t="shared" si="137"/>
        <v>1</v>
      </c>
      <c r="AW215" s="68">
        <f t="shared" si="138"/>
        <v>1</v>
      </c>
      <c r="AX215" s="14">
        <f t="shared" si="152"/>
        <v>15</v>
      </c>
      <c r="AY215" s="67">
        <f t="shared" si="139"/>
        <v>17</v>
      </c>
      <c r="AZ215" s="69">
        <f t="shared" si="140"/>
        <v>0</v>
      </c>
      <c r="BA215" s="69">
        <f t="shared" si="141"/>
        <v>-1</v>
      </c>
      <c r="BB215" s="69">
        <f t="shared" si="142"/>
        <v>1</v>
      </c>
      <c r="BC215" s="67">
        <f t="shared" si="143"/>
        <v>0</v>
      </c>
      <c r="BD215" s="70">
        <f t="shared" si="144"/>
        <v>0</v>
      </c>
      <c r="BE215" s="70">
        <f t="shared" si="145"/>
        <v>6.666666666666667</v>
      </c>
      <c r="BF215" s="71"/>
      <c r="BG215" s="71"/>
      <c r="BH215" s="71">
        <v>1</v>
      </c>
      <c r="BI215" s="54">
        <f t="shared" si="146"/>
        <v>1</v>
      </c>
      <c r="BJ215" s="18">
        <f t="shared" si="147"/>
        <v>16</v>
      </c>
      <c r="BK215" s="18">
        <v>2</v>
      </c>
      <c r="BL215" s="18">
        <f t="shared" si="148"/>
        <v>18</v>
      </c>
      <c r="BM215" s="18">
        <f t="shared" si="149"/>
        <v>1</v>
      </c>
      <c r="BN215" s="18">
        <f t="shared" si="150"/>
        <v>5.8823529411764701</v>
      </c>
      <c r="BO215" s="73"/>
      <c r="BP215" s="55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 t="shared" si="118"/>
        <v>0</v>
      </c>
      <c r="CW215" s="173">
        <f t="shared" si="151"/>
        <v>0</v>
      </c>
      <c r="CX215" s="60"/>
      <c r="CY215" s="60"/>
      <c r="CZ215" s="60"/>
      <c r="DA215" s="60"/>
      <c r="DB215" s="60"/>
      <c r="DC215" s="75"/>
      <c r="DD215" s="60"/>
      <c r="DE215" s="75"/>
      <c r="DF215" s="60"/>
      <c r="DG215" s="60"/>
      <c r="DH215" s="60"/>
      <c r="DI215" s="60"/>
      <c r="DK215" s="3">
        <v>1</v>
      </c>
      <c r="DM215" s="3">
        <v>15</v>
      </c>
      <c r="DN215" s="3">
        <v>16</v>
      </c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</row>
    <row r="216" spans="1:161" s="3" customFormat="1">
      <c r="A216" s="56">
        <v>213</v>
      </c>
      <c r="B216" s="58">
        <v>80030197</v>
      </c>
      <c r="C216" s="59" t="s">
        <v>313</v>
      </c>
      <c r="D216" s="75" t="s">
        <v>308</v>
      </c>
      <c r="E216" s="60" t="s">
        <v>284</v>
      </c>
      <c r="F216" s="60" t="s">
        <v>106</v>
      </c>
      <c r="G216" s="60" t="s">
        <v>107</v>
      </c>
      <c r="H216" s="60" t="s">
        <v>112</v>
      </c>
      <c r="I216" s="56">
        <v>50</v>
      </c>
      <c r="J216" s="56" t="s">
        <v>116</v>
      </c>
      <c r="K216" s="56" t="s">
        <v>110</v>
      </c>
      <c r="L216" s="61">
        <v>0</v>
      </c>
      <c r="M216" s="62">
        <f t="shared" si="119"/>
        <v>0</v>
      </c>
      <c r="N216" s="61">
        <v>21</v>
      </c>
      <c r="O216" s="62">
        <f t="shared" si="120"/>
        <v>1</v>
      </c>
      <c r="P216" s="61">
        <v>16</v>
      </c>
      <c r="Q216" s="62">
        <f t="shared" si="121"/>
        <v>1</v>
      </c>
      <c r="R216" s="61">
        <v>20</v>
      </c>
      <c r="S216" s="63">
        <f t="shared" si="122"/>
        <v>1</v>
      </c>
      <c r="T216" s="61">
        <v>33</v>
      </c>
      <c r="U216" s="63">
        <f t="shared" si="123"/>
        <v>1</v>
      </c>
      <c r="V216" s="61">
        <v>25</v>
      </c>
      <c r="W216" s="63">
        <f t="shared" si="124"/>
        <v>1</v>
      </c>
      <c r="X216" s="61">
        <v>29</v>
      </c>
      <c r="Y216" s="63">
        <f t="shared" si="125"/>
        <v>1</v>
      </c>
      <c r="Z216" s="61">
        <v>29</v>
      </c>
      <c r="AA216" s="63">
        <f t="shared" si="126"/>
        <v>1</v>
      </c>
      <c r="AB216" s="61">
        <v>34</v>
      </c>
      <c r="AC216" s="63">
        <f t="shared" si="127"/>
        <v>1</v>
      </c>
      <c r="AD216" s="64">
        <v>15</v>
      </c>
      <c r="AE216" s="65">
        <f t="shared" si="128"/>
        <v>1</v>
      </c>
      <c r="AF216" s="64">
        <v>11</v>
      </c>
      <c r="AG216" s="65">
        <f t="shared" si="129"/>
        <v>1</v>
      </c>
      <c r="AH216" s="64">
        <v>11</v>
      </c>
      <c r="AI216" s="65">
        <f t="shared" si="130"/>
        <v>1</v>
      </c>
      <c r="AJ216" s="64"/>
      <c r="AK216" s="65">
        <f t="shared" si="131"/>
        <v>0</v>
      </c>
      <c r="AL216" s="64"/>
      <c r="AM216" s="65">
        <f t="shared" si="132"/>
        <v>0</v>
      </c>
      <c r="AN216" s="64"/>
      <c r="AO216" s="65">
        <f t="shared" si="133"/>
        <v>0</v>
      </c>
      <c r="AP216" s="66">
        <f t="shared" si="134"/>
        <v>244</v>
      </c>
      <c r="AQ216" s="66">
        <f t="shared" si="135"/>
        <v>11</v>
      </c>
      <c r="AR216" s="56">
        <v>1</v>
      </c>
      <c r="AS216" s="56"/>
      <c r="AT216" s="56">
        <v>15</v>
      </c>
      <c r="AU216" s="67">
        <f t="shared" si="136"/>
        <v>16</v>
      </c>
      <c r="AV216" s="68">
        <f t="shared" si="137"/>
        <v>1</v>
      </c>
      <c r="AW216" s="68">
        <f t="shared" si="138"/>
        <v>1</v>
      </c>
      <c r="AX216" s="14">
        <f t="shared" si="152"/>
        <v>14</v>
      </c>
      <c r="AY216" s="67">
        <f t="shared" si="139"/>
        <v>16</v>
      </c>
      <c r="AZ216" s="69">
        <f t="shared" si="140"/>
        <v>0</v>
      </c>
      <c r="BA216" s="69">
        <f t="shared" si="141"/>
        <v>-1</v>
      </c>
      <c r="BB216" s="69">
        <f t="shared" si="142"/>
        <v>1</v>
      </c>
      <c r="BC216" s="67">
        <f t="shared" si="143"/>
        <v>0</v>
      </c>
      <c r="BD216" s="70">
        <f t="shared" si="144"/>
        <v>0</v>
      </c>
      <c r="BE216" s="70">
        <f t="shared" si="145"/>
        <v>7.1428571428571423</v>
      </c>
      <c r="BF216" s="71"/>
      <c r="BG216" s="71"/>
      <c r="BH216" s="71">
        <v>1</v>
      </c>
      <c r="BI216" s="54">
        <f t="shared" si="146"/>
        <v>1</v>
      </c>
      <c r="BJ216" s="18">
        <f t="shared" si="147"/>
        <v>15</v>
      </c>
      <c r="BK216" s="18"/>
      <c r="BL216" s="18">
        <f t="shared" si="148"/>
        <v>15</v>
      </c>
      <c r="BM216" s="18">
        <f t="shared" si="149"/>
        <v>-1</v>
      </c>
      <c r="BN216" s="18">
        <f t="shared" si="150"/>
        <v>-6.25</v>
      </c>
      <c r="BO216" s="73"/>
      <c r="BP216" s="55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60"/>
      <c r="CV216" s="56">
        <f t="shared" si="118"/>
        <v>0</v>
      </c>
      <c r="CW216" s="173">
        <f t="shared" si="151"/>
        <v>0</v>
      </c>
      <c r="CX216" s="60"/>
      <c r="CY216" s="60"/>
      <c r="CZ216" s="60"/>
      <c r="DA216" s="60"/>
      <c r="DB216" s="60"/>
      <c r="DC216" s="75"/>
      <c r="DD216" s="60"/>
      <c r="DE216" s="75"/>
      <c r="DF216" s="60"/>
      <c r="DG216" s="60"/>
      <c r="DH216" s="60"/>
      <c r="DI216" s="60"/>
      <c r="DK216" s="3">
        <v>1</v>
      </c>
      <c r="DM216" s="3">
        <v>16</v>
      </c>
      <c r="DN216" s="3">
        <v>17</v>
      </c>
      <c r="DP216" s="85"/>
      <c r="DQ216" s="85"/>
      <c r="DR216" s="85"/>
      <c r="DS216" s="85"/>
      <c r="DT216" s="85"/>
      <c r="DU216" s="85"/>
      <c r="DV216" s="85"/>
      <c r="DW216" s="85"/>
      <c r="DX216" s="85"/>
      <c r="DY216" s="85"/>
      <c r="DZ216" s="85"/>
      <c r="EA216" s="85"/>
      <c r="EB216" s="85"/>
      <c r="EC216" s="85"/>
      <c r="ED216" s="85"/>
      <c r="EE216" s="85"/>
      <c r="EF216" s="85"/>
      <c r="EG216" s="85"/>
      <c r="EH216" s="85"/>
      <c r="EI216" s="85"/>
      <c r="EJ216" s="85"/>
      <c r="EK216" s="85"/>
      <c r="EL216" s="85"/>
      <c r="EM216" s="85"/>
      <c r="EN216" s="85"/>
      <c r="EO216" s="85"/>
      <c r="EP216" s="85"/>
      <c r="EQ216" s="85"/>
      <c r="ER216" s="85"/>
      <c r="ES216" s="85"/>
      <c r="ET216" s="85"/>
      <c r="EU216" s="85"/>
      <c r="EV216" s="85"/>
      <c r="EW216" s="85"/>
      <c r="EX216" s="85"/>
      <c r="EY216" s="85"/>
      <c r="EZ216" s="85"/>
      <c r="FA216" s="85"/>
      <c r="FB216" s="85"/>
      <c r="FC216" s="85"/>
    </row>
    <row r="217" spans="1:161" s="3" customFormat="1">
      <c r="A217" s="56">
        <v>191</v>
      </c>
      <c r="B217" s="58">
        <v>80030053</v>
      </c>
      <c r="C217" s="59" t="s">
        <v>164</v>
      </c>
      <c r="D217" s="75" t="s">
        <v>164</v>
      </c>
      <c r="E217" s="60" t="s">
        <v>153</v>
      </c>
      <c r="F217" s="60" t="s">
        <v>106</v>
      </c>
      <c r="G217" s="60" t="s">
        <v>107</v>
      </c>
      <c r="H217" s="60" t="s">
        <v>112</v>
      </c>
      <c r="I217" s="56">
        <v>38</v>
      </c>
      <c r="J217" s="56" t="s">
        <v>116</v>
      </c>
      <c r="K217" s="56" t="s">
        <v>113</v>
      </c>
      <c r="L217" s="61">
        <v>0</v>
      </c>
      <c r="M217" s="62">
        <f t="shared" si="119"/>
        <v>0</v>
      </c>
      <c r="N217" s="61">
        <v>7</v>
      </c>
      <c r="O217" s="62">
        <f t="shared" si="120"/>
        <v>1</v>
      </c>
      <c r="P217" s="61">
        <v>13</v>
      </c>
      <c r="Q217" s="62">
        <f t="shared" si="121"/>
        <v>1</v>
      </c>
      <c r="R217" s="61">
        <v>21</v>
      </c>
      <c r="S217" s="63">
        <f t="shared" si="122"/>
        <v>1</v>
      </c>
      <c r="T217" s="61">
        <v>21</v>
      </c>
      <c r="U217" s="63">
        <f t="shared" si="123"/>
        <v>1</v>
      </c>
      <c r="V217" s="61">
        <v>26</v>
      </c>
      <c r="W217" s="63">
        <f t="shared" si="124"/>
        <v>1</v>
      </c>
      <c r="X217" s="61">
        <v>29</v>
      </c>
      <c r="Y217" s="63">
        <f t="shared" si="125"/>
        <v>1</v>
      </c>
      <c r="Z217" s="61">
        <v>20</v>
      </c>
      <c r="AA217" s="63">
        <f t="shared" si="126"/>
        <v>1</v>
      </c>
      <c r="AB217" s="61">
        <v>22</v>
      </c>
      <c r="AC217" s="63">
        <f t="shared" si="127"/>
        <v>1</v>
      </c>
      <c r="AD217" s="64">
        <v>32</v>
      </c>
      <c r="AE217" s="65">
        <f t="shared" si="128"/>
        <v>1</v>
      </c>
      <c r="AF217" s="64">
        <v>22</v>
      </c>
      <c r="AG217" s="65">
        <f t="shared" si="129"/>
        <v>1</v>
      </c>
      <c r="AH217" s="64">
        <v>20</v>
      </c>
      <c r="AI217" s="65">
        <f t="shared" si="130"/>
        <v>1</v>
      </c>
      <c r="AJ217" s="64"/>
      <c r="AK217" s="65">
        <f t="shared" si="131"/>
        <v>0</v>
      </c>
      <c r="AL217" s="64"/>
      <c r="AM217" s="65">
        <f t="shared" si="132"/>
        <v>0</v>
      </c>
      <c r="AN217" s="64"/>
      <c r="AO217" s="65">
        <f t="shared" si="133"/>
        <v>0</v>
      </c>
      <c r="AP217" s="66">
        <f t="shared" si="134"/>
        <v>233</v>
      </c>
      <c r="AQ217" s="66">
        <f t="shared" si="135"/>
        <v>11</v>
      </c>
      <c r="AR217" s="56">
        <v>1</v>
      </c>
      <c r="AS217" s="56"/>
      <c r="AT217" s="56">
        <v>15</v>
      </c>
      <c r="AU217" s="67">
        <f t="shared" si="136"/>
        <v>16</v>
      </c>
      <c r="AV217" s="68">
        <f t="shared" si="137"/>
        <v>1</v>
      </c>
      <c r="AW217" s="68">
        <f t="shared" si="138"/>
        <v>1</v>
      </c>
      <c r="AX217" s="14">
        <f t="shared" si="152"/>
        <v>14</v>
      </c>
      <c r="AY217" s="67">
        <f t="shared" si="139"/>
        <v>16</v>
      </c>
      <c r="AZ217" s="69">
        <f t="shared" si="140"/>
        <v>0</v>
      </c>
      <c r="BA217" s="69">
        <f t="shared" si="141"/>
        <v>-1</v>
      </c>
      <c r="BB217" s="69">
        <f t="shared" si="142"/>
        <v>1</v>
      </c>
      <c r="BC217" s="67">
        <f t="shared" si="143"/>
        <v>0</v>
      </c>
      <c r="BD217" s="70">
        <f t="shared" si="144"/>
        <v>0</v>
      </c>
      <c r="BE217" s="70">
        <f t="shared" si="145"/>
        <v>7.1428571428571423</v>
      </c>
      <c r="BF217" s="71"/>
      <c r="BG217" s="71"/>
      <c r="BH217" s="71">
        <v>1</v>
      </c>
      <c r="BI217" s="54">
        <f t="shared" si="146"/>
        <v>1</v>
      </c>
      <c r="BJ217" s="18">
        <f t="shared" si="147"/>
        <v>15</v>
      </c>
      <c r="BK217" s="18">
        <v>1</v>
      </c>
      <c r="BL217" s="18">
        <f t="shared" si="148"/>
        <v>16</v>
      </c>
      <c r="BM217" s="18">
        <f t="shared" si="149"/>
        <v>0</v>
      </c>
      <c r="BN217" s="18">
        <f t="shared" si="150"/>
        <v>0</v>
      </c>
      <c r="BO217" s="73"/>
      <c r="BP217" s="55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60"/>
      <c r="CV217" s="56">
        <f t="shared" si="118"/>
        <v>0</v>
      </c>
      <c r="CW217" s="173">
        <f t="shared" si="151"/>
        <v>0</v>
      </c>
      <c r="CX217" s="60"/>
      <c r="CY217" s="60"/>
      <c r="CZ217" s="60"/>
      <c r="DA217" s="60"/>
      <c r="DB217" s="60"/>
      <c r="DC217" s="75"/>
      <c r="DD217" s="60"/>
      <c r="DE217" s="75"/>
      <c r="DF217" s="60"/>
      <c r="DG217" s="60"/>
      <c r="DH217" s="60"/>
      <c r="DI217" s="60"/>
      <c r="DK217" s="3">
        <v>1</v>
      </c>
      <c r="DM217" s="3">
        <v>15</v>
      </c>
      <c r="DN217" s="3">
        <v>16</v>
      </c>
      <c r="DP217" s="85"/>
      <c r="DQ217" s="85"/>
      <c r="DR217" s="85"/>
      <c r="DS217" s="85"/>
      <c r="DT217" s="85"/>
      <c r="DU217" s="85"/>
      <c r="DV217" s="85"/>
      <c r="DW217" s="85"/>
      <c r="DX217" s="85"/>
      <c r="DY217" s="85"/>
      <c r="DZ217" s="85"/>
      <c r="EA217" s="85"/>
      <c r="EB217" s="85"/>
      <c r="EC217" s="85"/>
      <c r="ED217" s="85"/>
      <c r="EE217" s="85"/>
      <c r="EF217" s="85"/>
      <c r="EG217" s="85"/>
      <c r="EH217" s="85"/>
      <c r="EI217" s="85"/>
      <c r="EJ217" s="85"/>
      <c r="EK217" s="85"/>
      <c r="EL217" s="85"/>
      <c r="EM217" s="85"/>
      <c r="EN217" s="85"/>
      <c r="EO217" s="85"/>
      <c r="EP217" s="85"/>
      <c r="EQ217" s="85"/>
      <c r="ER217" s="85"/>
      <c r="ES217" s="85"/>
      <c r="ET217" s="85"/>
      <c r="EU217" s="85"/>
      <c r="EV217" s="85"/>
      <c r="EW217" s="85"/>
      <c r="EX217" s="85"/>
      <c r="EY217" s="85"/>
      <c r="EZ217" s="85"/>
      <c r="FA217" s="85"/>
      <c r="FB217" s="85"/>
      <c r="FC217" s="85"/>
    </row>
    <row r="218" spans="1:161" s="3" customFormat="1">
      <c r="A218" s="56">
        <v>211</v>
      </c>
      <c r="B218" s="58">
        <v>80030187</v>
      </c>
      <c r="C218" s="59" t="s">
        <v>305</v>
      </c>
      <c r="D218" s="75" t="s">
        <v>284</v>
      </c>
      <c r="E218" s="60" t="s">
        <v>284</v>
      </c>
      <c r="F218" s="60" t="s">
        <v>106</v>
      </c>
      <c r="G218" s="60" t="s">
        <v>107</v>
      </c>
      <c r="H218" s="60" t="s">
        <v>112</v>
      </c>
      <c r="I218" s="56">
        <v>50</v>
      </c>
      <c r="J218" s="56" t="s">
        <v>109</v>
      </c>
      <c r="K218" s="56" t="s">
        <v>110</v>
      </c>
      <c r="L218" s="61">
        <v>0</v>
      </c>
      <c r="M218" s="62">
        <f t="shared" si="119"/>
        <v>0</v>
      </c>
      <c r="N218" s="61">
        <v>3</v>
      </c>
      <c r="O218" s="62">
        <f t="shared" si="120"/>
        <v>1</v>
      </c>
      <c r="P218" s="61">
        <v>7</v>
      </c>
      <c r="Q218" s="62">
        <f t="shared" si="121"/>
        <v>1</v>
      </c>
      <c r="R218" s="61">
        <v>20</v>
      </c>
      <c r="S218" s="63">
        <f t="shared" si="122"/>
        <v>1</v>
      </c>
      <c r="T218" s="61">
        <v>14</v>
      </c>
      <c r="U218" s="63">
        <f t="shared" si="123"/>
        <v>1</v>
      </c>
      <c r="V218" s="61">
        <v>11</v>
      </c>
      <c r="W218" s="63">
        <f t="shared" si="124"/>
        <v>1</v>
      </c>
      <c r="X218" s="61">
        <v>32</v>
      </c>
      <c r="Y218" s="63">
        <f t="shared" si="125"/>
        <v>1</v>
      </c>
      <c r="Z218" s="61">
        <v>22</v>
      </c>
      <c r="AA218" s="63">
        <f t="shared" si="126"/>
        <v>1</v>
      </c>
      <c r="AB218" s="61">
        <v>35</v>
      </c>
      <c r="AC218" s="63">
        <f t="shared" si="127"/>
        <v>1</v>
      </c>
      <c r="AD218" s="64">
        <v>18</v>
      </c>
      <c r="AE218" s="65">
        <f t="shared" si="128"/>
        <v>1</v>
      </c>
      <c r="AF218" s="64">
        <v>21</v>
      </c>
      <c r="AG218" s="65">
        <f t="shared" si="129"/>
        <v>1</v>
      </c>
      <c r="AH218" s="64">
        <v>18</v>
      </c>
      <c r="AI218" s="65">
        <f t="shared" si="130"/>
        <v>1</v>
      </c>
      <c r="AJ218" s="64"/>
      <c r="AK218" s="65">
        <f t="shared" si="131"/>
        <v>0</v>
      </c>
      <c r="AL218" s="64"/>
      <c r="AM218" s="65">
        <f t="shared" si="132"/>
        <v>0</v>
      </c>
      <c r="AN218" s="64"/>
      <c r="AO218" s="65">
        <f t="shared" si="133"/>
        <v>0</v>
      </c>
      <c r="AP218" s="66">
        <f t="shared" si="134"/>
        <v>201</v>
      </c>
      <c r="AQ218" s="66">
        <f t="shared" si="135"/>
        <v>11</v>
      </c>
      <c r="AR218" s="56">
        <v>1</v>
      </c>
      <c r="AS218" s="56"/>
      <c r="AT218" s="56">
        <v>15</v>
      </c>
      <c r="AU218" s="67">
        <f t="shared" si="136"/>
        <v>16</v>
      </c>
      <c r="AV218" s="68">
        <f t="shared" si="137"/>
        <v>1</v>
      </c>
      <c r="AW218" s="68">
        <f t="shared" si="138"/>
        <v>1</v>
      </c>
      <c r="AX218" s="14">
        <f t="shared" si="152"/>
        <v>14</v>
      </c>
      <c r="AY218" s="67">
        <f t="shared" si="139"/>
        <v>16</v>
      </c>
      <c r="AZ218" s="69">
        <f t="shared" si="140"/>
        <v>0</v>
      </c>
      <c r="BA218" s="69">
        <f t="shared" si="141"/>
        <v>-1</v>
      </c>
      <c r="BB218" s="69">
        <f t="shared" si="142"/>
        <v>1</v>
      </c>
      <c r="BC218" s="67">
        <f t="shared" si="143"/>
        <v>0</v>
      </c>
      <c r="BD218" s="70">
        <f t="shared" si="144"/>
        <v>0</v>
      </c>
      <c r="BE218" s="70">
        <f t="shared" si="145"/>
        <v>7.1428571428571423</v>
      </c>
      <c r="BF218" s="71"/>
      <c r="BG218" s="71"/>
      <c r="BH218" s="71">
        <v>3</v>
      </c>
      <c r="BI218" s="54">
        <f t="shared" si="146"/>
        <v>3</v>
      </c>
      <c r="BJ218" s="18">
        <f t="shared" si="147"/>
        <v>13</v>
      </c>
      <c r="BK218" s="18">
        <v>3</v>
      </c>
      <c r="BL218" s="18">
        <f t="shared" si="148"/>
        <v>16</v>
      </c>
      <c r="BM218" s="18">
        <f t="shared" si="149"/>
        <v>0</v>
      </c>
      <c r="BN218" s="18">
        <f t="shared" si="150"/>
        <v>0</v>
      </c>
      <c r="BO218" s="73"/>
      <c r="BP218" s="55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 t="shared" si="118"/>
        <v>0</v>
      </c>
      <c r="CW218" s="173">
        <f t="shared" si="151"/>
        <v>0</v>
      </c>
      <c r="CX218" s="60"/>
      <c r="CY218" s="60"/>
      <c r="CZ218" s="60"/>
      <c r="DA218" s="60"/>
      <c r="DB218" s="60"/>
      <c r="DC218" s="75"/>
      <c r="DD218" s="60"/>
      <c r="DE218" s="75"/>
      <c r="DF218" s="60"/>
      <c r="DG218" s="60"/>
      <c r="DH218" s="60"/>
      <c r="DI218" s="60"/>
      <c r="DK218" s="3">
        <v>1</v>
      </c>
      <c r="DM218" s="3">
        <v>15</v>
      </c>
      <c r="DN218" s="3">
        <v>16</v>
      </c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</row>
    <row r="219" spans="1:161" s="3" customFormat="1">
      <c r="A219" s="56">
        <v>184</v>
      </c>
      <c r="B219" s="58">
        <v>80030002</v>
      </c>
      <c r="C219" s="59" t="s">
        <v>111</v>
      </c>
      <c r="D219" s="75" t="s">
        <v>104</v>
      </c>
      <c r="E219" s="60" t="s">
        <v>105</v>
      </c>
      <c r="F219" s="60" t="s">
        <v>106</v>
      </c>
      <c r="G219" s="60" t="s">
        <v>107</v>
      </c>
      <c r="H219" s="60" t="s">
        <v>112</v>
      </c>
      <c r="I219" s="56">
        <v>8</v>
      </c>
      <c r="J219" s="56" t="s">
        <v>109</v>
      </c>
      <c r="K219" s="56" t="s">
        <v>113</v>
      </c>
      <c r="L219" s="61">
        <v>0</v>
      </c>
      <c r="M219" s="62">
        <f t="shared" si="119"/>
        <v>0</v>
      </c>
      <c r="N219" s="61">
        <v>3</v>
      </c>
      <c r="O219" s="62">
        <f t="shared" si="120"/>
        <v>1</v>
      </c>
      <c r="P219" s="61">
        <v>7</v>
      </c>
      <c r="Q219" s="62">
        <f t="shared" si="121"/>
        <v>1</v>
      </c>
      <c r="R219" s="61">
        <v>22</v>
      </c>
      <c r="S219" s="63">
        <f t="shared" si="122"/>
        <v>1</v>
      </c>
      <c r="T219" s="61">
        <v>23</v>
      </c>
      <c r="U219" s="63">
        <f t="shared" si="123"/>
        <v>1</v>
      </c>
      <c r="V219" s="61">
        <v>28</v>
      </c>
      <c r="W219" s="63">
        <f t="shared" si="124"/>
        <v>1</v>
      </c>
      <c r="X219" s="61">
        <v>15</v>
      </c>
      <c r="Y219" s="63">
        <f t="shared" si="125"/>
        <v>1</v>
      </c>
      <c r="Z219" s="61">
        <v>22</v>
      </c>
      <c r="AA219" s="63">
        <f t="shared" si="126"/>
        <v>1</v>
      </c>
      <c r="AB219" s="61">
        <v>20</v>
      </c>
      <c r="AC219" s="63">
        <f t="shared" si="127"/>
        <v>1</v>
      </c>
      <c r="AD219" s="64">
        <v>14</v>
      </c>
      <c r="AE219" s="65">
        <f t="shared" si="128"/>
        <v>1</v>
      </c>
      <c r="AF219" s="64">
        <v>19</v>
      </c>
      <c r="AG219" s="65">
        <f t="shared" si="129"/>
        <v>1</v>
      </c>
      <c r="AH219" s="64">
        <v>11</v>
      </c>
      <c r="AI219" s="65">
        <f t="shared" si="130"/>
        <v>1</v>
      </c>
      <c r="AJ219" s="64"/>
      <c r="AK219" s="65">
        <f t="shared" si="131"/>
        <v>0</v>
      </c>
      <c r="AL219" s="64"/>
      <c r="AM219" s="65">
        <f t="shared" si="132"/>
        <v>0</v>
      </c>
      <c r="AN219" s="64"/>
      <c r="AO219" s="65">
        <f t="shared" si="133"/>
        <v>0</v>
      </c>
      <c r="AP219" s="66">
        <f t="shared" si="134"/>
        <v>184</v>
      </c>
      <c r="AQ219" s="66">
        <f t="shared" si="135"/>
        <v>11</v>
      </c>
      <c r="AR219" s="56">
        <v>1</v>
      </c>
      <c r="AS219" s="56"/>
      <c r="AT219" s="56">
        <v>15</v>
      </c>
      <c r="AU219" s="67">
        <f t="shared" si="136"/>
        <v>16</v>
      </c>
      <c r="AV219" s="68">
        <f t="shared" si="137"/>
        <v>1</v>
      </c>
      <c r="AW219" s="68">
        <f t="shared" si="138"/>
        <v>1</v>
      </c>
      <c r="AX219" s="14">
        <f t="shared" si="152"/>
        <v>14</v>
      </c>
      <c r="AY219" s="67">
        <f t="shared" si="139"/>
        <v>16</v>
      </c>
      <c r="AZ219" s="69">
        <f t="shared" si="140"/>
        <v>0</v>
      </c>
      <c r="BA219" s="69">
        <f t="shared" si="141"/>
        <v>-1</v>
      </c>
      <c r="BB219" s="69">
        <f t="shared" si="142"/>
        <v>1</v>
      </c>
      <c r="BC219" s="67">
        <f t="shared" si="143"/>
        <v>0</v>
      </c>
      <c r="BD219" s="70">
        <f t="shared" si="144"/>
        <v>0</v>
      </c>
      <c r="BE219" s="70">
        <f t="shared" si="145"/>
        <v>7.1428571428571423</v>
      </c>
      <c r="BF219" s="71"/>
      <c r="BG219" s="71"/>
      <c r="BH219" s="71"/>
      <c r="BI219" s="54">
        <f t="shared" si="146"/>
        <v>0</v>
      </c>
      <c r="BJ219" s="18">
        <f t="shared" si="147"/>
        <v>16</v>
      </c>
      <c r="BK219" s="18"/>
      <c r="BL219" s="18">
        <f t="shared" si="148"/>
        <v>16</v>
      </c>
      <c r="BM219" s="18">
        <f t="shared" si="149"/>
        <v>0</v>
      </c>
      <c r="BN219" s="18">
        <f t="shared" si="150"/>
        <v>0</v>
      </c>
      <c r="BO219" s="73"/>
      <c r="BP219" s="55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60"/>
      <c r="CV219" s="56">
        <f t="shared" si="118"/>
        <v>0</v>
      </c>
      <c r="CW219" s="173">
        <f t="shared" si="151"/>
        <v>0</v>
      </c>
      <c r="CX219" s="60"/>
      <c r="CY219" s="60"/>
      <c r="CZ219" s="60"/>
      <c r="DA219" s="60"/>
      <c r="DB219" s="60"/>
      <c r="DC219" s="75">
        <v>1</v>
      </c>
      <c r="DD219" s="60"/>
      <c r="DE219" s="75">
        <v>3</v>
      </c>
      <c r="DF219" s="60"/>
      <c r="DG219" s="60"/>
      <c r="DH219" s="60"/>
      <c r="DI219" s="60"/>
      <c r="DK219" s="3">
        <v>1</v>
      </c>
      <c r="DM219" s="3">
        <v>15</v>
      </c>
      <c r="DN219" s="3">
        <v>16</v>
      </c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</row>
    <row r="220" spans="1:161" s="3" customFormat="1">
      <c r="A220" s="56">
        <v>214</v>
      </c>
      <c r="B220" s="58">
        <v>80030206</v>
      </c>
      <c r="C220" s="59" t="s">
        <v>322</v>
      </c>
      <c r="D220" s="75" t="s">
        <v>323</v>
      </c>
      <c r="E220" s="60" t="s">
        <v>324</v>
      </c>
      <c r="F220" s="60" t="s">
        <v>106</v>
      </c>
      <c r="G220" s="60" t="s">
        <v>107</v>
      </c>
      <c r="H220" s="60" t="s">
        <v>112</v>
      </c>
      <c r="I220" s="56">
        <v>40</v>
      </c>
      <c r="J220" s="56" t="s">
        <v>116</v>
      </c>
      <c r="K220" s="56" t="s">
        <v>113</v>
      </c>
      <c r="L220" s="61">
        <v>0</v>
      </c>
      <c r="M220" s="62">
        <f t="shared" si="119"/>
        <v>0</v>
      </c>
      <c r="N220" s="61">
        <v>8</v>
      </c>
      <c r="O220" s="62">
        <f t="shared" si="120"/>
        <v>1</v>
      </c>
      <c r="P220" s="61">
        <v>13</v>
      </c>
      <c r="Q220" s="62">
        <f t="shared" si="121"/>
        <v>1</v>
      </c>
      <c r="R220" s="61">
        <v>20</v>
      </c>
      <c r="S220" s="63">
        <f t="shared" si="122"/>
        <v>1</v>
      </c>
      <c r="T220" s="61">
        <v>16</v>
      </c>
      <c r="U220" s="63">
        <f t="shared" si="123"/>
        <v>1</v>
      </c>
      <c r="V220" s="61">
        <v>26</v>
      </c>
      <c r="W220" s="63">
        <f t="shared" si="124"/>
        <v>1</v>
      </c>
      <c r="X220" s="61">
        <v>16</v>
      </c>
      <c r="Y220" s="63">
        <f t="shared" si="125"/>
        <v>1</v>
      </c>
      <c r="Z220" s="61">
        <v>18</v>
      </c>
      <c r="AA220" s="63">
        <f t="shared" si="126"/>
        <v>1</v>
      </c>
      <c r="AB220" s="61">
        <v>18</v>
      </c>
      <c r="AC220" s="63">
        <f t="shared" si="127"/>
        <v>1</v>
      </c>
      <c r="AD220" s="64">
        <v>15</v>
      </c>
      <c r="AE220" s="65">
        <f t="shared" si="128"/>
        <v>1</v>
      </c>
      <c r="AF220" s="64">
        <v>17</v>
      </c>
      <c r="AG220" s="65">
        <f t="shared" si="129"/>
        <v>1</v>
      </c>
      <c r="AH220" s="64">
        <v>15</v>
      </c>
      <c r="AI220" s="65">
        <f t="shared" si="130"/>
        <v>1</v>
      </c>
      <c r="AJ220" s="64"/>
      <c r="AK220" s="65">
        <f t="shared" si="131"/>
        <v>0</v>
      </c>
      <c r="AL220" s="64"/>
      <c r="AM220" s="65">
        <f t="shared" si="132"/>
        <v>0</v>
      </c>
      <c r="AN220" s="64"/>
      <c r="AO220" s="65">
        <f t="shared" si="133"/>
        <v>0</v>
      </c>
      <c r="AP220" s="66">
        <f t="shared" si="134"/>
        <v>182</v>
      </c>
      <c r="AQ220" s="66">
        <f t="shared" si="135"/>
        <v>11</v>
      </c>
      <c r="AR220" s="56">
        <v>1</v>
      </c>
      <c r="AS220" s="56"/>
      <c r="AT220" s="56">
        <v>15</v>
      </c>
      <c r="AU220" s="67">
        <f t="shared" si="136"/>
        <v>16</v>
      </c>
      <c r="AV220" s="68">
        <f t="shared" si="137"/>
        <v>1</v>
      </c>
      <c r="AW220" s="68">
        <f t="shared" si="138"/>
        <v>1</v>
      </c>
      <c r="AX220" s="14">
        <f t="shared" si="152"/>
        <v>14</v>
      </c>
      <c r="AY220" s="67">
        <f t="shared" si="139"/>
        <v>16</v>
      </c>
      <c r="AZ220" s="69">
        <f t="shared" si="140"/>
        <v>0</v>
      </c>
      <c r="BA220" s="69">
        <f t="shared" si="141"/>
        <v>-1</v>
      </c>
      <c r="BB220" s="69">
        <f t="shared" si="142"/>
        <v>1</v>
      </c>
      <c r="BC220" s="67">
        <f t="shared" si="143"/>
        <v>0</v>
      </c>
      <c r="BD220" s="70">
        <f t="shared" si="144"/>
        <v>0</v>
      </c>
      <c r="BE220" s="70">
        <f t="shared" si="145"/>
        <v>7.1428571428571423</v>
      </c>
      <c r="BF220" s="71"/>
      <c r="BG220" s="71"/>
      <c r="BH220" s="71"/>
      <c r="BI220" s="54">
        <f t="shared" si="146"/>
        <v>0</v>
      </c>
      <c r="BJ220" s="18">
        <f t="shared" si="147"/>
        <v>16</v>
      </c>
      <c r="BK220" s="18"/>
      <c r="BL220" s="18">
        <f t="shared" si="148"/>
        <v>16</v>
      </c>
      <c r="BM220" s="18">
        <f t="shared" si="149"/>
        <v>0</v>
      </c>
      <c r="BN220" s="18">
        <f t="shared" si="150"/>
        <v>0</v>
      </c>
      <c r="BO220" s="73"/>
      <c r="BP220" s="55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/>
      <c r="CV220" s="56">
        <f t="shared" si="118"/>
        <v>0</v>
      </c>
      <c r="CW220" s="173">
        <f t="shared" si="151"/>
        <v>0</v>
      </c>
      <c r="CX220" s="60"/>
      <c r="CY220" s="60"/>
      <c r="CZ220" s="60"/>
      <c r="DA220" s="60"/>
      <c r="DB220" s="60"/>
      <c r="DC220" s="75"/>
      <c r="DD220" s="60"/>
      <c r="DE220" s="75"/>
      <c r="DF220" s="60"/>
      <c r="DG220" s="60"/>
      <c r="DH220" s="60"/>
      <c r="DI220" s="60"/>
      <c r="DK220" s="3">
        <v>1</v>
      </c>
      <c r="DM220" s="3">
        <v>15</v>
      </c>
      <c r="DN220" s="3">
        <v>16</v>
      </c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</row>
    <row r="221" spans="1:161" s="3" customFormat="1">
      <c r="A221" s="56">
        <v>197</v>
      </c>
      <c r="B221" s="58">
        <v>80030091</v>
      </c>
      <c r="C221" s="59" t="s">
        <v>210</v>
      </c>
      <c r="D221" s="75" t="s">
        <v>207</v>
      </c>
      <c r="E221" s="60" t="s">
        <v>153</v>
      </c>
      <c r="F221" s="60" t="s">
        <v>106</v>
      </c>
      <c r="G221" s="60" t="s">
        <v>107</v>
      </c>
      <c r="H221" s="60" t="s">
        <v>112</v>
      </c>
      <c r="I221" s="56">
        <v>65</v>
      </c>
      <c r="J221" s="56" t="s">
        <v>116</v>
      </c>
      <c r="K221" s="56" t="s">
        <v>113</v>
      </c>
      <c r="L221" s="61">
        <v>0</v>
      </c>
      <c r="M221" s="62">
        <f t="shared" si="119"/>
        <v>0</v>
      </c>
      <c r="N221" s="61">
        <v>14</v>
      </c>
      <c r="O221" s="62">
        <f t="shared" si="120"/>
        <v>1</v>
      </c>
      <c r="P221" s="61">
        <v>13</v>
      </c>
      <c r="Q221" s="62">
        <f t="shared" si="121"/>
        <v>1</v>
      </c>
      <c r="R221" s="61">
        <v>9</v>
      </c>
      <c r="S221" s="63">
        <f t="shared" si="122"/>
        <v>1</v>
      </c>
      <c r="T221" s="61">
        <v>14</v>
      </c>
      <c r="U221" s="63">
        <f t="shared" si="123"/>
        <v>1</v>
      </c>
      <c r="V221" s="61">
        <v>27</v>
      </c>
      <c r="W221" s="63">
        <f t="shared" si="124"/>
        <v>1</v>
      </c>
      <c r="X221" s="61">
        <v>19</v>
      </c>
      <c r="Y221" s="63">
        <f t="shared" si="125"/>
        <v>1</v>
      </c>
      <c r="Z221" s="61">
        <v>12</v>
      </c>
      <c r="AA221" s="63">
        <f t="shared" si="126"/>
        <v>1</v>
      </c>
      <c r="AB221" s="61">
        <v>22</v>
      </c>
      <c r="AC221" s="63">
        <f t="shared" si="127"/>
        <v>1</v>
      </c>
      <c r="AD221" s="64">
        <v>6</v>
      </c>
      <c r="AE221" s="65">
        <f t="shared" si="128"/>
        <v>1</v>
      </c>
      <c r="AF221" s="64">
        <v>17</v>
      </c>
      <c r="AG221" s="65">
        <f t="shared" si="129"/>
        <v>1</v>
      </c>
      <c r="AH221" s="64">
        <v>8</v>
      </c>
      <c r="AI221" s="65">
        <f t="shared" si="130"/>
        <v>1</v>
      </c>
      <c r="AJ221" s="64"/>
      <c r="AK221" s="65">
        <f t="shared" si="131"/>
        <v>0</v>
      </c>
      <c r="AL221" s="64"/>
      <c r="AM221" s="65">
        <f t="shared" si="132"/>
        <v>0</v>
      </c>
      <c r="AN221" s="64"/>
      <c r="AO221" s="65">
        <f t="shared" si="133"/>
        <v>0</v>
      </c>
      <c r="AP221" s="66">
        <f t="shared" si="134"/>
        <v>161</v>
      </c>
      <c r="AQ221" s="66">
        <f t="shared" si="135"/>
        <v>11</v>
      </c>
      <c r="AR221" s="56">
        <v>1</v>
      </c>
      <c r="AS221" s="56"/>
      <c r="AT221" s="56">
        <v>15</v>
      </c>
      <c r="AU221" s="67">
        <f t="shared" si="136"/>
        <v>16</v>
      </c>
      <c r="AV221" s="68">
        <f t="shared" si="137"/>
        <v>1</v>
      </c>
      <c r="AW221" s="68">
        <f t="shared" si="138"/>
        <v>1</v>
      </c>
      <c r="AX221" s="14">
        <f t="shared" si="152"/>
        <v>14</v>
      </c>
      <c r="AY221" s="67">
        <f t="shared" si="139"/>
        <v>16</v>
      </c>
      <c r="AZ221" s="69">
        <f t="shared" si="140"/>
        <v>0</v>
      </c>
      <c r="BA221" s="69">
        <f t="shared" si="141"/>
        <v>-1</v>
      </c>
      <c r="BB221" s="69">
        <f t="shared" si="142"/>
        <v>1</v>
      </c>
      <c r="BC221" s="67">
        <f t="shared" si="143"/>
        <v>0</v>
      </c>
      <c r="BD221" s="70">
        <f t="shared" si="144"/>
        <v>0</v>
      </c>
      <c r="BE221" s="70">
        <f t="shared" si="145"/>
        <v>7.1428571428571423</v>
      </c>
      <c r="BF221" s="71"/>
      <c r="BG221" s="71"/>
      <c r="BH221" s="71">
        <v>2</v>
      </c>
      <c r="BI221" s="54">
        <f t="shared" si="146"/>
        <v>2</v>
      </c>
      <c r="BJ221" s="18">
        <f t="shared" si="147"/>
        <v>14</v>
      </c>
      <c r="BK221" s="18">
        <v>2</v>
      </c>
      <c r="BL221" s="18">
        <f t="shared" si="148"/>
        <v>16</v>
      </c>
      <c r="BM221" s="18">
        <f t="shared" si="149"/>
        <v>0</v>
      </c>
      <c r="BN221" s="18">
        <f t="shared" si="150"/>
        <v>0</v>
      </c>
      <c r="BO221" s="73"/>
      <c r="BP221" s="55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60"/>
      <c r="CV221" s="56">
        <f t="shared" si="118"/>
        <v>0</v>
      </c>
      <c r="CW221" s="173">
        <f t="shared" si="151"/>
        <v>0</v>
      </c>
      <c r="CX221" s="60"/>
      <c r="CY221" s="60"/>
      <c r="CZ221" s="60"/>
      <c r="DA221" s="60"/>
      <c r="DB221" s="60"/>
      <c r="DC221" s="75"/>
      <c r="DD221" s="60"/>
      <c r="DE221" s="75"/>
      <c r="DF221" s="60"/>
      <c r="DG221" s="60"/>
      <c r="DH221" s="60"/>
      <c r="DI221" s="60"/>
      <c r="DK221" s="3">
        <v>1</v>
      </c>
      <c r="DM221" s="3">
        <v>15</v>
      </c>
      <c r="DN221" s="3">
        <v>16</v>
      </c>
      <c r="DP221" s="85"/>
      <c r="DQ221" s="85"/>
      <c r="DR221" s="85"/>
      <c r="DS221" s="85"/>
      <c r="DT221" s="85"/>
      <c r="DU221" s="85"/>
      <c r="DV221" s="85"/>
      <c r="DW221" s="85"/>
      <c r="DX221" s="85"/>
      <c r="DY221" s="85"/>
      <c r="DZ221" s="85"/>
      <c r="EA221" s="85"/>
      <c r="EB221" s="85"/>
      <c r="EC221" s="85"/>
      <c r="ED221" s="85"/>
      <c r="EE221" s="85"/>
      <c r="EF221" s="85"/>
      <c r="EG221" s="85"/>
      <c r="EH221" s="85"/>
      <c r="EI221" s="85"/>
      <c r="EJ221" s="85"/>
      <c r="EK221" s="85"/>
      <c r="EL221" s="85"/>
      <c r="EM221" s="85"/>
      <c r="EN221" s="85"/>
      <c r="EO221" s="85"/>
      <c r="EP221" s="85"/>
      <c r="EQ221" s="85"/>
      <c r="ER221" s="85"/>
      <c r="ES221" s="85"/>
      <c r="ET221" s="85"/>
      <c r="EU221" s="85"/>
      <c r="EV221" s="85"/>
      <c r="EW221" s="85"/>
      <c r="EX221" s="85"/>
      <c r="EY221" s="85"/>
      <c r="EZ221" s="85"/>
      <c r="FA221" s="85"/>
      <c r="FB221" s="85"/>
      <c r="FC221" s="85"/>
    </row>
    <row r="222" spans="1:161" s="3" customFormat="1">
      <c r="A222" s="226">
        <v>190</v>
      </c>
      <c r="B222" s="227">
        <v>80030052</v>
      </c>
      <c r="C222" s="228" t="s">
        <v>165</v>
      </c>
      <c r="D222" s="229" t="s">
        <v>164</v>
      </c>
      <c r="E222" s="229" t="s">
        <v>153</v>
      </c>
      <c r="F222" s="229" t="s">
        <v>106</v>
      </c>
      <c r="G222" s="229" t="s">
        <v>107</v>
      </c>
      <c r="H222" s="229" t="s">
        <v>112</v>
      </c>
      <c r="I222" s="226">
        <v>40</v>
      </c>
      <c r="J222" s="226" t="s">
        <v>116</v>
      </c>
      <c r="K222" s="226" t="s">
        <v>110</v>
      </c>
      <c r="L222" s="230">
        <v>0</v>
      </c>
      <c r="M222" s="231">
        <f t="shared" si="119"/>
        <v>0</v>
      </c>
      <c r="N222" s="230">
        <v>8</v>
      </c>
      <c r="O222" s="231">
        <f t="shared" si="120"/>
        <v>1</v>
      </c>
      <c r="P222" s="230">
        <v>9</v>
      </c>
      <c r="Q222" s="231">
        <f t="shared" si="121"/>
        <v>1</v>
      </c>
      <c r="R222" s="230">
        <v>15</v>
      </c>
      <c r="S222" s="231">
        <f t="shared" si="122"/>
        <v>1</v>
      </c>
      <c r="T222" s="230">
        <v>12</v>
      </c>
      <c r="U222" s="231">
        <f t="shared" si="123"/>
        <v>1</v>
      </c>
      <c r="V222" s="230">
        <v>21</v>
      </c>
      <c r="W222" s="231">
        <f t="shared" si="124"/>
        <v>1</v>
      </c>
      <c r="X222" s="230">
        <v>17</v>
      </c>
      <c r="Y222" s="231">
        <f t="shared" si="125"/>
        <v>1</v>
      </c>
      <c r="Z222" s="230">
        <v>17</v>
      </c>
      <c r="AA222" s="231">
        <f t="shared" si="126"/>
        <v>1</v>
      </c>
      <c r="AB222" s="230">
        <v>22</v>
      </c>
      <c r="AC222" s="231">
        <f t="shared" si="127"/>
        <v>1</v>
      </c>
      <c r="AD222" s="232">
        <v>13</v>
      </c>
      <c r="AE222" s="231">
        <f t="shared" si="128"/>
        <v>1</v>
      </c>
      <c r="AF222" s="232">
        <v>9</v>
      </c>
      <c r="AG222" s="231">
        <f t="shared" si="129"/>
        <v>1</v>
      </c>
      <c r="AH222" s="232">
        <v>8</v>
      </c>
      <c r="AI222" s="231">
        <f t="shared" si="130"/>
        <v>1</v>
      </c>
      <c r="AJ222" s="232"/>
      <c r="AK222" s="231">
        <f t="shared" si="131"/>
        <v>0</v>
      </c>
      <c r="AL222" s="232"/>
      <c r="AM222" s="231">
        <f t="shared" si="132"/>
        <v>0</v>
      </c>
      <c r="AN222" s="232"/>
      <c r="AO222" s="231">
        <f t="shared" si="133"/>
        <v>0</v>
      </c>
      <c r="AP222" s="226">
        <f t="shared" si="134"/>
        <v>151</v>
      </c>
      <c r="AQ222" s="226">
        <f t="shared" si="135"/>
        <v>11</v>
      </c>
      <c r="AR222" s="226">
        <v>1</v>
      </c>
      <c r="AS222" s="226"/>
      <c r="AT222" s="226">
        <v>15</v>
      </c>
      <c r="AU222" s="226">
        <f t="shared" si="136"/>
        <v>16</v>
      </c>
      <c r="AV222" s="233">
        <f t="shared" si="137"/>
        <v>1</v>
      </c>
      <c r="AW222" s="233">
        <f t="shared" si="138"/>
        <v>1</v>
      </c>
      <c r="AX222" s="234">
        <f t="shared" si="152"/>
        <v>14</v>
      </c>
      <c r="AY222" s="226">
        <f t="shared" si="139"/>
        <v>16</v>
      </c>
      <c r="AZ222" s="226">
        <f t="shared" si="140"/>
        <v>0</v>
      </c>
      <c r="BA222" s="226">
        <f t="shared" si="141"/>
        <v>-1</v>
      </c>
      <c r="BB222" s="226">
        <f t="shared" si="142"/>
        <v>1</v>
      </c>
      <c r="BC222" s="226">
        <f t="shared" si="143"/>
        <v>0</v>
      </c>
      <c r="BD222" s="235">
        <f t="shared" si="144"/>
        <v>0</v>
      </c>
      <c r="BE222" s="235">
        <f t="shared" si="145"/>
        <v>7.1428571428571423</v>
      </c>
      <c r="BF222" s="236"/>
      <c r="BG222" s="236"/>
      <c r="BH222" s="236">
        <v>1</v>
      </c>
      <c r="BI222" s="237">
        <f t="shared" si="146"/>
        <v>1</v>
      </c>
      <c r="BJ222" s="226">
        <f t="shared" si="147"/>
        <v>15</v>
      </c>
      <c r="BK222" s="226">
        <v>1</v>
      </c>
      <c r="BL222" s="226">
        <f t="shared" si="148"/>
        <v>16</v>
      </c>
      <c r="BM222" s="226">
        <f t="shared" si="149"/>
        <v>0</v>
      </c>
      <c r="BN222" s="226">
        <f t="shared" si="150"/>
        <v>0</v>
      </c>
      <c r="BO222" s="235"/>
      <c r="BP222" s="238"/>
      <c r="BQ222" s="226"/>
      <c r="BR222" s="226"/>
      <c r="BS222" s="226"/>
      <c r="BT222" s="226"/>
      <c r="BU222" s="226"/>
      <c r="BV222" s="226"/>
      <c r="BW222" s="226"/>
      <c r="BX222" s="226"/>
      <c r="BY222" s="226"/>
      <c r="BZ222" s="226"/>
      <c r="CA222" s="226"/>
      <c r="CB222" s="226"/>
      <c r="CC222" s="226"/>
      <c r="CD222" s="226"/>
      <c r="CE222" s="226"/>
      <c r="CF222" s="226"/>
      <c r="CG222" s="226"/>
      <c r="CH222" s="226"/>
      <c r="CI222" s="226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9"/>
      <c r="CV222" s="226">
        <f t="shared" si="118"/>
        <v>0</v>
      </c>
      <c r="CW222" s="239">
        <f t="shared" si="151"/>
        <v>0</v>
      </c>
      <c r="CX222" s="229"/>
      <c r="CY222" s="229"/>
      <c r="CZ222" s="229"/>
      <c r="DA222" s="229"/>
      <c r="DB222" s="229"/>
      <c r="DC222" s="229"/>
      <c r="DD222" s="229"/>
      <c r="DE222" s="229"/>
      <c r="DF222" s="229"/>
      <c r="DG222" s="229"/>
      <c r="DH222" s="229"/>
      <c r="DI222" s="229"/>
      <c r="DJ222" s="240"/>
      <c r="DK222" s="240">
        <v>1</v>
      </c>
      <c r="DL222" s="240"/>
      <c r="DM222" s="240">
        <v>15</v>
      </c>
      <c r="DN222" s="240">
        <v>16</v>
      </c>
      <c r="DO222" s="240"/>
      <c r="DP222" s="240"/>
      <c r="DQ222" s="240"/>
      <c r="DR222" s="240"/>
      <c r="DS222" s="240"/>
      <c r="DT222" s="240"/>
      <c r="DU222" s="240"/>
      <c r="DV222" s="240"/>
      <c r="DW222" s="240"/>
      <c r="DX222" s="240"/>
      <c r="DY222" s="240"/>
      <c r="DZ222" s="240"/>
      <c r="EA222" s="240"/>
      <c r="EB222" s="240"/>
      <c r="EC222" s="240"/>
      <c r="ED222" s="240"/>
      <c r="EE222" s="240"/>
      <c r="EF222" s="240"/>
      <c r="EG222" s="240"/>
      <c r="EH222" s="240"/>
      <c r="EI222" s="240"/>
      <c r="EJ222" s="240"/>
      <c r="EK222" s="240"/>
      <c r="EL222" s="240"/>
      <c r="EM222" s="240"/>
      <c r="EN222" s="240"/>
      <c r="EO222" s="240"/>
      <c r="EP222" s="240"/>
      <c r="EQ222" s="240"/>
      <c r="ER222" s="240"/>
      <c r="ES222" s="240"/>
      <c r="ET222" s="240"/>
      <c r="EU222" s="240"/>
      <c r="EV222" s="240"/>
      <c r="EW222" s="240"/>
      <c r="EX222" s="240"/>
      <c r="EY222" s="240"/>
      <c r="EZ222" s="240"/>
      <c r="FA222" s="240"/>
      <c r="FB222" s="240"/>
      <c r="FC222" s="240"/>
      <c r="FD222" s="240"/>
      <c r="FE222" s="240"/>
    </row>
    <row r="223" spans="1:161" s="3" customFormat="1">
      <c r="A223" s="56">
        <v>221</v>
      </c>
      <c r="B223" s="58">
        <v>80030213</v>
      </c>
      <c r="C223" s="59" t="s">
        <v>332</v>
      </c>
      <c r="D223" s="75" t="s">
        <v>333</v>
      </c>
      <c r="E223" s="60" t="s">
        <v>324</v>
      </c>
      <c r="F223" s="60" t="s">
        <v>106</v>
      </c>
      <c r="G223" s="60" t="s">
        <v>107</v>
      </c>
      <c r="H223" s="60" t="s">
        <v>112</v>
      </c>
      <c r="I223" s="56">
        <v>36.5</v>
      </c>
      <c r="J223" s="56" t="s">
        <v>116</v>
      </c>
      <c r="K223" s="56" t="s">
        <v>110</v>
      </c>
      <c r="L223" s="61">
        <v>0</v>
      </c>
      <c r="M223" s="62">
        <f t="shared" si="119"/>
        <v>0</v>
      </c>
      <c r="N223" s="61">
        <v>0</v>
      </c>
      <c r="O223" s="62">
        <f t="shared" si="120"/>
        <v>0</v>
      </c>
      <c r="P223" s="61">
        <v>21</v>
      </c>
      <c r="Q223" s="62">
        <f t="shared" si="121"/>
        <v>1</v>
      </c>
      <c r="R223" s="61">
        <v>18</v>
      </c>
      <c r="S223" s="63">
        <f t="shared" si="122"/>
        <v>1</v>
      </c>
      <c r="T223" s="61">
        <v>24</v>
      </c>
      <c r="U223" s="63">
        <f t="shared" si="123"/>
        <v>1</v>
      </c>
      <c r="V223" s="61">
        <v>21</v>
      </c>
      <c r="W223" s="63">
        <f t="shared" si="124"/>
        <v>1</v>
      </c>
      <c r="X223" s="61">
        <v>22</v>
      </c>
      <c r="Y223" s="63">
        <f t="shared" si="125"/>
        <v>1</v>
      </c>
      <c r="Z223" s="61">
        <v>26</v>
      </c>
      <c r="AA223" s="63">
        <f t="shared" si="126"/>
        <v>1</v>
      </c>
      <c r="AB223" s="61">
        <v>24</v>
      </c>
      <c r="AC223" s="63">
        <f t="shared" si="127"/>
        <v>1</v>
      </c>
      <c r="AD223" s="64">
        <v>1</v>
      </c>
      <c r="AE223" s="65">
        <f t="shared" si="128"/>
        <v>1</v>
      </c>
      <c r="AF223" s="64">
        <v>11</v>
      </c>
      <c r="AG223" s="65">
        <f t="shared" si="129"/>
        <v>1</v>
      </c>
      <c r="AH223" s="64">
        <v>5</v>
      </c>
      <c r="AI223" s="65">
        <f t="shared" si="130"/>
        <v>1</v>
      </c>
      <c r="AJ223" s="64"/>
      <c r="AK223" s="65">
        <f t="shared" si="131"/>
        <v>0</v>
      </c>
      <c r="AL223" s="64"/>
      <c r="AM223" s="65">
        <f t="shared" si="132"/>
        <v>0</v>
      </c>
      <c r="AN223" s="64"/>
      <c r="AO223" s="65">
        <f t="shared" si="133"/>
        <v>0</v>
      </c>
      <c r="AP223" s="66">
        <f t="shared" si="134"/>
        <v>173</v>
      </c>
      <c r="AQ223" s="66">
        <f t="shared" si="135"/>
        <v>10</v>
      </c>
      <c r="AR223" s="56">
        <v>1</v>
      </c>
      <c r="AS223" s="56"/>
      <c r="AT223" s="56">
        <v>14</v>
      </c>
      <c r="AU223" s="67">
        <f t="shared" si="136"/>
        <v>15</v>
      </c>
      <c r="AV223" s="68">
        <f t="shared" si="137"/>
        <v>1</v>
      </c>
      <c r="AW223" s="68">
        <f t="shared" si="138"/>
        <v>1</v>
      </c>
      <c r="AX223" s="14">
        <f t="shared" si="152"/>
        <v>13</v>
      </c>
      <c r="AY223" s="67">
        <f t="shared" si="139"/>
        <v>15</v>
      </c>
      <c r="AZ223" s="69">
        <f t="shared" si="140"/>
        <v>0</v>
      </c>
      <c r="BA223" s="69">
        <f t="shared" si="141"/>
        <v>-1</v>
      </c>
      <c r="BB223" s="69">
        <f t="shared" si="142"/>
        <v>1</v>
      </c>
      <c r="BC223" s="67">
        <f t="shared" si="143"/>
        <v>0</v>
      </c>
      <c r="BD223" s="70">
        <f t="shared" si="144"/>
        <v>0</v>
      </c>
      <c r="BE223" s="70">
        <f t="shared" si="145"/>
        <v>7.6923076923076925</v>
      </c>
      <c r="BF223" s="71"/>
      <c r="BG223" s="71"/>
      <c r="BH223" s="71"/>
      <c r="BI223" s="54">
        <f t="shared" si="146"/>
        <v>0</v>
      </c>
      <c r="BJ223" s="18">
        <f t="shared" si="147"/>
        <v>15</v>
      </c>
      <c r="BK223" s="18"/>
      <c r="BL223" s="18">
        <f t="shared" si="148"/>
        <v>15</v>
      </c>
      <c r="BM223" s="18">
        <f t="shared" si="149"/>
        <v>0</v>
      </c>
      <c r="BN223" s="18">
        <f t="shared" si="150"/>
        <v>0</v>
      </c>
      <c r="BO223" s="73"/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/>
      <c r="CV223" s="56">
        <f t="shared" si="118"/>
        <v>0</v>
      </c>
      <c r="CW223" s="173">
        <f t="shared" si="151"/>
        <v>0</v>
      </c>
      <c r="CX223" s="60"/>
      <c r="CY223" s="60"/>
      <c r="CZ223" s="60"/>
      <c r="DA223" s="60"/>
      <c r="DB223" s="60"/>
      <c r="DC223" s="75"/>
      <c r="DD223" s="60"/>
      <c r="DE223" s="75">
        <v>2</v>
      </c>
      <c r="DF223" s="60"/>
      <c r="DG223" s="60"/>
      <c r="DH223" s="60"/>
      <c r="DI223" s="60"/>
      <c r="DK223" s="3">
        <v>1</v>
      </c>
      <c r="DM223" s="3">
        <v>15</v>
      </c>
      <c r="DN223" s="3">
        <v>16</v>
      </c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</row>
    <row r="224" spans="1:161" s="3" customFormat="1">
      <c r="A224" s="56">
        <v>205</v>
      </c>
      <c r="B224" s="58">
        <v>80030167</v>
      </c>
      <c r="C224" s="59" t="s">
        <v>289</v>
      </c>
      <c r="D224" s="75" t="s">
        <v>288</v>
      </c>
      <c r="E224" s="60" t="s">
        <v>284</v>
      </c>
      <c r="F224" s="60" t="s">
        <v>106</v>
      </c>
      <c r="G224" s="60" t="s">
        <v>107</v>
      </c>
      <c r="H224" s="60" t="s">
        <v>108</v>
      </c>
      <c r="I224" s="56">
        <v>30</v>
      </c>
      <c r="J224" s="56" t="s">
        <v>116</v>
      </c>
      <c r="K224" s="56" t="s">
        <v>110</v>
      </c>
      <c r="L224" s="61">
        <v>9</v>
      </c>
      <c r="M224" s="62">
        <f t="shared" si="119"/>
        <v>1</v>
      </c>
      <c r="N224" s="61">
        <v>19</v>
      </c>
      <c r="O224" s="62">
        <f t="shared" si="120"/>
        <v>1</v>
      </c>
      <c r="P224" s="61">
        <v>28</v>
      </c>
      <c r="Q224" s="62">
        <f t="shared" si="121"/>
        <v>1</v>
      </c>
      <c r="R224" s="61">
        <v>36</v>
      </c>
      <c r="S224" s="63">
        <f t="shared" si="122"/>
        <v>1</v>
      </c>
      <c r="T224" s="61">
        <v>39</v>
      </c>
      <c r="U224" s="63">
        <f t="shared" si="123"/>
        <v>1</v>
      </c>
      <c r="V224" s="61">
        <v>36</v>
      </c>
      <c r="W224" s="63">
        <f t="shared" si="124"/>
        <v>1</v>
      </c>
      <c r="X224" s="61">
        <v>25</v>
      </c>
      <c r="Y224" s="63">
        <f t="shared" si="125"/>
        <v>1</v>
      </c>
      <c r="Z224" s="61">
        <v>41</v>
      </c>
      <c r="AA224" s="63">
        <f t="shared" si="126"/>
        <v>2</v>
      </c>
      <c r="AB224" s="61">
        <v>29</v>
      </c>
      <c r="AC224" s="63">
        <f t="shared" si="127"/>
        <v>1</v>
      </c>
      <c r="AD224" s="64">
        <v>0</v>
      </c>
      <c r="AE224" s="65">
        <f t="shared" si="128"/>
        <v>0</v>
      </c>
      <c r="AF224" s="64">
        <v>0</v>
      </c>
      <c r="AG224" s="65">
        <f t="shared" si="129"/>
        <v>0</v>
      </c>
      <c r="AH224" s="64">
        <v>0</v>
      </c>
      <c r="AI224" s="65">
        <f t="shared" si="130"/>
        <v>0</v>
      </c>
      <c r="AJ224" s="64"/>
      <c r="AK224" s="65">
        <f t="shared" si="131"/>
        <v>0</v>
      </c>
      <c r="AL224" s="64"/>
      <c r="AM224" s="65">
        <f t="shared" si="132"/>
        <v>0</v>
      </c>
      <c r="AN224" s="64"/>
      <c r="AO224" s="65">
        <f t="shared" si="133"/>
        <v>0</v>
      </c>
      <c r="AP224" s="66">
        <f t="shared" si="134"/>
        <v>262</v>
      </c>
      <c r="AQ224" s="66">
        <f t="shared" si="135"/>
        <v>10</v>
      </c>
      <c r="AR224" s="56">
        <v>1</v>
      </c>
      <c r="AS224" s="56"/>
      <c r="AT224" s="56">
        <v>13</v>
      </c>
      <c r="AU224" s="67">
        <f t="shared" si="136"/>
        <v>14</v>
      </c>
      <c r="AV224" s="68">
        <f t="shared" si="137"/>
        <v>1</v>
      </c>
      <c r="AW224" s="68">
        <f t="shared" si="138"/>
        <v>1</v>
      </c>
      <c r="AX224" s="14">
        <f t="shared" si="152"/>
        <v>12</v>
      </c>
      <c r="AY224" s="67">
        <f t="shared" si="139"/>
        <v>14</v>
      </c>
      <c r="AZ224" s="69">
        <f t="shared" si="140"/>
        <v>0</v>
      </c>
      <c r="BA224" s="69">
        <f t="shared" si="141"/>
        <v>-1</v>
      </c>
      <c r="BB224" s="69">
        <f t="shared" si="142"/>
        <v>1</v>
      </c>
      <c r="BC224" s="67">
        <f t="shared" si="143"/>
        <v>0</v>
      </c>
      <c r="BD224" s="70">
        <f t="shared" si="144"/>
        <v>0</v>
      </c>
      <c r="BE224" s="70">
        <f t="shared" si="145"/>
        <v>8.3333333333333321</v>
      </c>
      <c r="BF224" s="71"/>
      <c r="BG224" s="71"/>
      <c r="BH224" s="71">
        <v>1</v>
      </c>
      <c r="BI224" s="54">
        <f t="shared" si="146"/>
        <v>1</v>
      </c>
      <c r="BJ224" s="18">
        <f t="shared" si="147"/>
        <v>13</v>
      </c>
      <c r="BK224" s="18">
        <v>1</v>
      </c>
      <c r="BL224" s="18">
        <f t="shared" si="148"/>
        <v>14</v>
      </c>
      <c r="BM224" s="18">
        <f t="shared" si="149"/>
        <v>0</v>
      </c>
      <c r="BN224" s="18">
        <f t="shared" si="150"/>
        <v>0</v>
      </c>
      <c r="BO224" s="73"/>
      <c r="BP224" s="55"/>
      <c r="BQ224" s="74">
        <v>1</v>
      </c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60"/>
      <c r="CV224" s="56">
        <f t="shared" si="118"/>
        <v>1</v>
      </c>
      <c r="CW224" s="173">
        <f t="shared" si="151"/>
        <v>7.1428571428571423</v>
      </c>
      <c r="CX224" s="60"/>
      <c r="CY224" s="60"/>
      <c r="CZ224" s="60"/>
      <c r="DA224" s="60"/>
      <c r="DB224" s="60"/>
      <c r="DC224" s="75"/>
      <c r="DD224" s="60"/>
      <c r="DE224" s="75">
        <v>1</v>
      </c>
      <c r="DF224" s="60"/>
      <c r="DG224" s="60"/>
      <c r="DH224" s="60"/>
      <c r="DI224" s="60"/>
      <c r="DK224" s="3">
        <v>1</v>
      </c>
      <c r="DM224" s="3">
        <v>13</v>
      </c>
      <c r="DN224" s="3">
        <v>14</v>
      </c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</row>
    <row r="225" spans="1:161" s="3" customFormat="1">
      <c r="A225" s="56">
        <v>192</v>
      </c>
      <c r="B225" s="58">
        <v>80030058</v>
      </c>
      <c r="C225" s="59" t="s">
        <v>172</v>
      </c>
      <c r="D225" s="75" t="s">
        <v>171</v>
      </c>
      <c r="E225" s="60" t="s">
        <v>153</v>
      </c>
      <c r="F225" s="60" t="s">
        <v>106</v>
      </c>
      <c r="G225" s="60" t="s">
        <v>107</v>
      </c>
      <c r="H225" s="60" t="s">
        <v>108</v>
      </c>
      <c r="I225" s="56">
        <v>40</v>
      </c>
      <c r="J225" s="56" t="s">
        <v>116</v>
      </c>
      <c r="K225" s="56" t="s">
        <v>113</v>
      </c>
      <c r="L225" s="61">
        <v>0</v>
      </c>
      <c r="M225" s="62">
        <f t="shared" si="119"/>
        <v>0</v>
      </c>
      <c r="N225" s="61">
        <v>25</v>
      </c>
      <c r="O225" s="62">
        <f t="shared" si="120"/>
        <v>1</v>
      </c>
      <c r="P225" s="61">
        <v>31</v>
      </c>
      <c r="Q225" s="62">
        <f t="shared" si="121"/>
        <v>1</v>
      </c>
      <c r="R225" s="61">
        <v>39</v>
      </c>
      <c r="S225" s="63">
        <f t="shared" si="122"/>
        <v>1</v>
      </c>
      <c r="T225" s="61">
        <v>35</v>
      </c>
      <c r="U225" s="63">
        <f t="shared" si="123"/>
        <v>1</v>
      </c>
      <c r="V225" s="61">
        <v>34</v>
      </c>
      <c r="W225" s="63">
        <f t="shared" si="124"/>
        <v>1</v>
      </c>
      <c r="X225" s="61">
        <v>26</v>
      </c>
      <c r="Y225" s="63">
        <f t="shared" si="125"/>
        <v>1</v>
      </c>
      <c r="Z225" s="61">
        <v>34</v>
      </c>
      <c r="AA225" s="63">
        <f t="shared" si="126"/>
        <v>1</v>
      </c>
      <c r="AB225" s="61">
        <v>23</v>
      </c>
      <c r="AC225" s="63">
        <f t="shared" si="127"/>
        <v>1</v>
      </c>
      <c r="AD225" s="64">
        <v>0</v>
      </c>
      <c r="AE225" s="65">
        <f t="shared" si="128"/>
        <v>0</v>
      </c>
      <c r="AF225" s="64">
        <v>0</v>
      </c>
      <c r="AG225" s="65">
        <f t="shared" si="129"/>
        <v>0</v>
      </c>
      <c r="AH225" s="64">
        <v>0</v>
      </c>
      <c r="AI225" s="65">
        <f t="shared" si="130"/>
        <v>0</v>
      </c>
      <c r="AJ225" s="64"/>
      <c r="AK225" s="65">
        <f t="shared" si="131"/>
        <v>0</v>
      </c>
      <c r="AL225" s="64"/>
      <c r="AM225" s="65">
        <f t="shared" si="132"/>
        <v>0</v>
      </c>
      <c r="AN225" s="64"/>
      <c r="AO225" s="65">
        <f t="shared" si="133"/>
        <v>0</v>
      </c>
      <c r="AP225" s="66">
        <f t="shared" si="134"/>
        <v>247</v>
      </c>
      <c r="AQ225" s="66">
        <f t="shared" si="135"/>
        <v>8</v>
      </c>
      <c r="AR225" s="56">
        <v>1</v>
      </c>
      <c r="AS225" s="56"/>
      <c r="AT225" s="56">
        <v>11</v>
      </c>
      <c r="AU225" s="67">
        <f t="shared" si="136"/>
        <v>12</v>
      </c>
      <c r="AV225" s="68">
        <f t="shared" si="137"/>
        <v>1</v>
      </c>
      <c r="AW225" s="68">
        <f t="shared" si="138"/>
        <v>1</v>
      </c>
      <c r="AX225" s="14">
        <f t="shared" si="152"/>
        <v>10</v>
      </c>
      <c r="AY225" s="67">
        <f t="shared" si="139"/>
        <v>12</v>
      </c>
      <c r="AZ225" s="69">
        <f t="shared" si="140"/>
        <v>0</v>
      </c>
      <c r="BA225" s="69">
        <f t="shared" si="141"/>
        <v>-1</v>
      </c>
      <c r="BB225" s="69">
        <f t="shared" si="142"/>
        <v>1</v>
      </c>
      <c r="BC225" s="67">
        <f t="shared" si="143"/>
        <v>0</v>
      </c>
      <c r="BD225" s="70">
        <f t="shared" si="144"/>
        <v>0</v>
      </c>
      <c r="BE225" s="70">
        <f t="shared" si="145"/>
        <v>10</v>
      </c>
      <c r="BF225" s="71">
        <v>1</v>
      </c>
      <c r="BG225" s="71"/>
      <c r="BH225" s="71">
        <v>1</v>
      </c>
      <c r="BI225" s="54">
        <f t="shared" si="146"/>
        <v>2</v>
      </c>
      <c r="BJ225" s="18">
        <f t="shared" si="147"/>
        <v>10</v>
      </c>
      <c r="BK225" s="18">
        <v>1</v>
      </c>
      <c r="BL225" s="18">
        <f t="shared" si="148"/>
        <v>11</v>
      </c>
      <c r="BM225" s="18">
        <f t="shared" si="149"/>
        <v>-1</v>
      </c>
      <c r="BN225" s="18">
        <f t="shared" si="150"/>
        <v>-8.3333333333333321</v>
      </c>
      <c r="BO225" s="73"/>
      <c r="BP225" s="55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60"/>
      <c r="CV225" s="56">
        <f t="shared" si="118"/>
        <v>0</v>
      </c>
      <c r="CW225" s="173">
        <f t="shared" si="151"/>
        <v>0</v>
      </c>
      <c r="CX225" s="60"/>
      <c r="CY225" s="60"/>
      <c r="CZ225" s="60"/>
      <c r="DA225" s="60"/>
      <c r="DB225" s="60"/>
      <c r="DC225" s="75"/>
      <c r="DD225" s="60"/>
      <c r="DE225" s="75"/>
      <c r="DF225" s="60"/>
      <c r="DG225" s="60"/>
      <c r="DH225" s="60"/>
      <c r="DI225" s="60"/>
      <c r="DK225" s="3">
        <v>1</v>
      </c>
      <c r="DM225" s="3">
        <v>12</v>
      </c>
      <c r="DN225" s="3">
        <v>13</v>
      </c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</row>
    <row r="226" spans="1:161" s="3" customFormat="1">
      <c r="A226" s="56">
        <v>188</v>
      </c>
      <c r="B226" s="58">
        <v>80030042</v>
      </c>
      <c r="C226" s="59" t="s">
        <v>151</v>
      </c>
      <c r="D226" s="75" t="s">
        <v>152</v>
      </c>
      <c r="E226" s="60" t="s">
        <v>153</v>
      </c>
      <c r="F226" s="60" t="s">
        <v>106</v>
      </c>
      <c r="G226" s="60" t="s">
        <v>107</v>
      </c>
      <c r="H226" s="60" t="s">
        <v>108</v>
      </c>
      <c r="I226" s="56">
        <v>35</v>
      </c>
      <c r="J226" s="56" t="s">
        <v>116</v>
      </c>
      <c r="K226" s="56" t="s">
        <v>110</v>
      </c>
      <c r="L226" s="61">
        <v>0</v>
      </c>
      <c r="M226" s="62">
        <f t="shared" si="119"/>
        <v>0</v>
      </c>
      <c r="N226" s="61">
        <v>23</v>
      </c>
      <c r="O226" s="62">
        <f t="shared" si="120"/>
        <v>1</v>
      </c>
      <c r="P226" s="61">
        <v>26</v>
      </c>
      <c r="Q226" s="62">
        <f t="shared" si="121"/>
        <v>1</v>
      </c>
      <c r="R226" s="61">
        <v>26</v>
      </c>
      <c r="S226" s="63">
        <f t="shared" si="122"/>
        <v>1</v>
      </c>
      <c r="T226" s="61">
        <v>27</v>
      </c>
      <c r="U226" s="63">
        <f t="shared" si="123"/>
        <v>1</v>
      </c>
      <c r="V226" s="61">
        <v>26</v>
      </c>
      <c r="W226" s="63">
        <f t="shared" si="124"/>
        <v>1</v>
      </c>
      <c r="X226" s="61">
        <v>20</v>
      </c>
      <c r="Y226" s="63">
        <f t="shared" si="125"/>
        <v>1</v>
      </c>
      <c r="Z226" s="61">
        <v>33</v>
      </c>
      <c r="AA226" s="63">
        <f t="shared" si="126"/>
        <v>1</v>
      </c>
      <c r="AB226" s="61">
        <v>29</v>
      </c>
      <c r="AC226" s="63">
        <f t="shared" si="127"/>
        <v>1</v>
      </c>
      <c r="AD226" s="64">
        <v>0</v>
      </c>
      <c r="AE226" s="65">
        <f t="shared" si="128"/>
        <v>0</v>
      </c>
      <c r="AF226" s="64">
        <v>0</v>
      </c>
      <c r="AG226" s="65">
        <f t="shared" si="129"/>
        <v>0</v>
      </c>
      <c r="AH226" s="64">
        <v>0</v>
      </c>
      <c r="AI226" s="65">
        <f t="shared" si="130"/>
        <v>0</v>
      </c>
      <c r="AJ226" s="64"/>
      <c r="AK226" s="65">
        <f t="shared" si="131"/>
        <v>0</v>
      </c>
      <c r="AL226" s="64"/>
      <c r="AM226" s="65">
        <f t="shared" si="132"/>
        <v>0</v>
      </c>
      <c r="AN226" s="64"/>
      <c r="AO226" s="65">
        <f t="shared" si="133"/>
        <v>0</v>
      </c>
      <c r="AP226" s="66">
        <f t="shared" si="134"/>
        <v>210</v>
      </c>
      <c r="AQ226" s="66">
        <f t="shared" si="135"/>
        <v>8</v>
      </c>
      <c r="AR226" s="56">
        <v>1</v>
      </c>
      <c r="AS226" s="56"/>
      <c r="AT226" s="56">
        <v>11</v>
      </c>
      <c r="AU226" s="67">
        <f t="shared" si="136"/>
        <v>12</v>
      </c>
      <c r="AV226" s="68">
        <f t="shared" si="137"/>
        <v>1</v>
      </c>
      <c r="AW226" s="68">
        <f t="shared" si="138"/>
        <v>1</v>
      </c>
      <c r="AX226" s="14">
        <f t="shared" si="152"/>
        <v>10</v>
      </c>
      <c r="AY226" s="67">
        <f t="shared" si="139"/>
        <v>12</v>
      </c>
      <c r="AZ226" s="69">
        <f t="shared" si="140"/>
        <v>0</v>
      </c>
      <c r="BA226" s="69">
        <f t="shared" si="141"/>
        <v>-1</v>
      </c>
      <c r="BB226" s="69">
        <f t="shared" si="142"/>
        <v>1</v>
      </c>
      <c r="BC226" s="67">
        <f t="shared" si="143"/>
        <v>0</v>
      </c>
      <c r="BD226" s="70">
        <f t="shared" si="144"/>
        <v>0</v>
      </c>
      <c r="BE226" s="70">
        <f t="shared" si="145"/>
        <v>10</v>
      </c>
      <c r="BF226" s="71"/>
      <c r="BG226" s="71"/>
      <c r="BH226" s="71">
        <v>1</v>
      </c>
      <c r="BI226" s="54">
        <f t="shared" si="146"/>
        <v>1</v>
      </c>
      <c r="BJ226" s="18">
        <f t="shared" si="147"/>
        <v>11</v>
      </c>
      <c r="BK226" s="18">
        <v>2</v>
      </c>
      <c r="BL226" s="18">
        <f t="shared" si="148"/>
        <v>13</v>
      </c>
      <c r="BM226" s="18">
        <f t="shared" si="149"/>
        <v>1</v>
      </c>
      <c r="BN226" s="18">
        <f t="shared" si="150"/>
        <v>8.3333333333333321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18"/>
        <v>0</v>
      </c>
      <c r="CW226" s="173">
        <f t="shared" si="151"/>
        <v>0</v>
      </c>
      <c r="CX226" s="60"/>
      <c r="CY226" s="60"/>
      <c r="CZ226" s="60"/>
      <c r="DA226" s="60"/>
      <c r="DB226" s="60"/>
      <c r="DC226" s="75"/>
      <c r="DD226" s="60"/>
      <c r="DE226" s="75"/>
      <c r="DF226" s="60"/>
      <c r="DG226" s="60"/>
      <c r="DH226" s="60"/>
      <c r="DI226" s="60"/>
      <c r="DK226" s="3">
        <v>1</v>
      </c>
      <c r="DM226" s="3">
        <v>10</v>
      </c>
      <c r="DN226" s="3">
        <v>11</v>
      </c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</row>
    <row r="227" spans="1:161" s="3" customFormat="1">
      <c r="A227" s="56">
        <v>193</v>
      </c>
      <c r="B227" s="58">
        <v>80030061</v>
      </c>
      <c r="C227" s="59" t="s">
        <v>176</v>
      </c>
      <c r="D227" s="75" t="s">
        <v>175</v>
      </c>
      <c r="E227" s="60" t="s">
        <v>153</v>
      </c>
      <c r="F227" s="60" t="s">
        <v>106</v>
      </c>
      <c r="G227" s="60" t="s">
        <v>107</v>
      </c>
      <c r="H227" s="60" t="s">
        <v>108</v>
      </c>
      <c r="I227" s="56">
        <v>75</v>
      </c>
      <c r="J227" s="56" t="s">
        <v>116</v>
      </c>
      <c r="K227" s="56" t="s">
        <v>110</v>
      </c>
      <c r="L227" s="61">
        <v>0</v>
      </c>
      <c r="M227" s="62">
        <f t="shared" si="119"/>
        <v>0</v>
      </c>
      <c r="N227" s="61">
        <v>19</v>
      </c>
      <c r="O227" s="62">
        <f t="shared" si="120"/>
        <v>1</v>
      </c>
      <c r="P227" s="61">
        <v>28</v>
      </c>
      <c r="Q227" s="62">
        <f t="shared" si="121"/>
        <v>1</v>
      </c>
      <c r="R227" s="61">
        <v>23</v>
      </c>
      <c r="S227" s="63">
        <f t="shared" si="122"/>
        <v>1</v>
      </c>
      <c r="T227" s="61">
        <v>34</v>
      </c>
      <c r="U227" s="63">
        <f t="shared" si="123"/>
        <v>1</v>
      </c>
      <c r="V227" s="61">
        <v>24</v>
      </c>
      <c r="W227" s="63">
        <f t="shared" si="124"/>
        <v>1</v>
      </c>
      <c r="X227" s="61">
        <v>24</v>
      </c>
      <c r="Y227" s="63">
        <f t="shared" si="125"/>
        <v>1</v>
      </c>
      <c r="Z227" s="61">
        <v>28</v>
      </c>
      <c r="AA227" s="63">
        <f t="shared" si="126"/>
        <v>1</v>
      </c>
      <c r="AB227" s="61">
        <v>29</v>
      </c>
      <c r="AC227" s="63">
        <f t="shared" si="127"/>
        <v>1</v>
      </c>
      <c r="AD227" s="64">
        <v>0</v>
      </c>
      <c r="AE227" s="65">
        <f t="shared" si="128"/>
        <v>0</v>
      </c>
      <c r="AF227" s="64">
        <v>0</v>
      </c>
      <c r="AG227" s="65">
        <f t="shared" si="129"/>
        <v>0</v>
      </c>
      <c r="AH227" s="64">
        <v>0</v>
      </c>
      <c r="AI227" s="65">
        <f t="shared" si="130"/>
        <v>0</v>
      </c>
      <c r="AJ227" s="64"/>
      <c r="AK227" s="65">
        <f t="shared" si="131"/>
        <v>0</v>
      </c>
      <c r="AL227" s="64"/>
      <c r="AM227" s="65">
        <f t="shared" si="132"/>
        <v>0</v>
      </c>
      <c r="AN227" s="64"/>
      <c r="AO227" s="65">
        <f t="shared" si="133"/>
        <v>0</v>
      </c>
      <c r="AP227" s="66">
        <f t="shared" si="134"/>
        <v>209</v>
      </c>
      <c r="AQ227" s="66">
        <f t="shared" si="135"/>
        <v>8</v>
      </c>
      <c r="AR227" s="56">
        <v>1</v>
      </c>
      <c r="AS227" s="56"/>
      <c r="AT227" s="56">
        <v>11</v>
      </c>
      <c r="AU227" s="67">
        <f t="shared" si="136"/>
        <v>12</v>
      </c>
      <c r="AV227" s="68">
        <f t="shared" si="137"/>
        <v>1</v>
      </c>
      <c r="AW227" s="68">
        <f t="shared" si="138"/>
        <v>1</v>
      </c>
      <c r="AX227" s="14">
        <f t="shared" si="152"/>
        <v>10</v>
      </c>
      <c r="AY227" s="67">
        <f t="shared" si="139"/>
        <v>12</v>
      </c>
      <c r="AZ227" s="69">
        <f t="shared" si="140"/>
        <v>0</v>
      </c>
      <c r="BA227" s="69">
        <f t="shared" si="141"/>
        <v>-1</v>
      </c>
      <c r="BB227" s="69">
        <f t="shared" si="142"/>
        <v>1</v>
      </c>
      <c r="BC227" s="67">
        <f t="shared" si="143"/>
        <v>0</v>
      </c>
      <c r="BD227" s="70">
        <f t="shared" si="144"/>
        <v>0</v>
      </c>
      <c r="BE227" s="70">
        <f t="shared" si="145"/>
        <v>10</v>
      </c>
      <c r="BF227" s="71"/>
      <c r="BG227" s="71"/>
      <c r="BH227" s="71">
        <v>3</v>
      </c>
      <c r="BI227" s="54">
        <f t="shared" si="146"/>
        <v>3</v>
      </c>
      <c r="BJ227" s="18">
        <f t="shared" si="147"/>
        <v>9</v>
      </c>
      <c r="BK227" s="18">
        <v>3</v>
      </c>
      <c r="BL227" s="18">
        <f t="shared" si="148"/>
        <v>12</v>
      </c>
      <c r="BM227" s="18">
        <f t="shared" si="149"/>
        <v>0</v>
      </c>
      <c r="BN227" s="18">
        <f t="shared" si="150"/>
        <v>0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18"/>
        <v>0</v>
      </c>
      <c r="CW227" s="173">
        <f t="shared" si="151"/>
        <v>0</v>
      </c>
      <c r="CX227" s="60"/>
      <c r="CY227" s="60"/>
      <c r="CZ227" s="60"/>
      <c r="DA227" s="60"/>
      <c r="DB227" s="60"/>
      <c r="DC227" s="75">
        <v>1</v>
      </c>
      <c r="DD227" s="60"/>
      <c r="DE227" s="75"/>
      <c r="DF227" s="60"/>
      <c r="DG227" s="60"/>
      <c r="DH227" s="60"/>
      <c r="DI227" s="60"/>
      <c r="DK227" s="3">
        <v>1</v>
      </c>
      <c r="DM227" s="3">
        <v>11</v>
      </c>
      <c r="DN227" s="3">
        <v>12</v>
      </c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</row>
    <row r="228" spans="1:161" s="3" customFormat="1">
      <c r="A228" s="56">
        <v>217</v>
      </c>
      <c r="B228" s="58">
        <v>80030246</v>
      </c>
      <c r="C228" s="59" t="s">
        <v>369</v>
      </c>
      <c r="D228" s="75" t="s">
        <v>367</v>
      </c>
      <c r="E228" s="60" t="s">
        <v>324</v>
      </c>
      <c r="F228" s="60" t="s">
        <v>106</v>
      </c>
      <c r="G228" s="60" t="s">
        <v>107</v>
      </c>
      <c r="H228" s="60" t="s">
        <v>108</v>
      </c>
      <c r="I228" s="56">
        <v>32.9</v>
      </c>
      <c r="J228" s="56" t="s">
        <v>116</v>
      </c>
      <c r="K228" s="56" t="s">
        <v>113</v>
      </c>
      <c r="L228" s="61">
        <v>0</v>
      </c>
      <c r="M228" s="62">
        <f t="shared" si="119"/>
        <v>0</v>
      </c>
      <c r="N228" s="61">
        <v>0</v>
      </c>
      <c r="O228" s="62">
        <f t="shared" si="120"/>
        <v>0</v>
      </c>
      <c r="P228" s="61">
        <v>19</v>
      </c>
      <c r="Q228" s="62">
        <f t="shared" si="121"/>
        <v>1</v>
      </c>
      <c r="R228" s="61">
        <v>25</v>
      </c>
      <c r="S228" s="63">
        <f t="shared" si="122"/>
        <v>1</v>
      </c>
      <c r="T228" s="61">
        <v>41</v>
      </c>
      <c r="U228" s="63">
        <f t="shared" si="123"/>
        <v>2</v>
      </c>
      <c r="V228" s="61">
        <v>21</v>
      </c>
      <c r="W228" s="63">
        <f t="shared" si="124"/>
        <v>1</v>
      </c>
      <c r="X228" s="61">
        <v>35</v>
      </c>
      <c r="Y228" s="63">
        <f t="shared" si="125"/>
        <v>1</v>
      </c>
      <c r="Z228" s="61">
        <v>30</v>
      </c>
      <c r="AA228" s="63">
        <f t="shared" si="126"/>
        <v>1</v>
      </c>
      <c r="AB228" s="61">
        <v>25</v>
      </c>
      <c r="AC228" s="63">
        <f t="shared" si="127"/>
        <v>1</v>
      </c>
      <c r="AD228" s="64">
        <v>0</v>
      </c>
      <c r="AE228" s="65">
        <f t="shared" si="128"/>
        <v>0</v>
      </c>
      <c r="AF228" s="64">
        <v>0</v>
      </c>
      <c r="AG228" s="65">
        <f t="shared" si="129"/>
        <v>0</v>
      </c>
      <c r="AH228" s="64">
        <v>0</v>
      </c>
      <c r="AI228" s="65">
        <f t="shared" si="130"/>
        <v>0</v>
      </c>
      <c r="AJ228" s="64"/>
      <c r="AK228" s="65">
        <f t="shared" si="131"/>
        <v>0</v>
      </c>
      <c r="AL228" s="64"/>
      <c r="AM228" s="65">
        <f t="shared" si="132"/>
        <v>0</v>
      </c>
      <c r="AN228" s="64"/>
      <c r="AO228" s="65">
        <f t="shared" si="133"/>
        <v>0</v>
      </c>
      <c r="AP228" s="66">
        <f t="shared" si="134"/>
        <v>196</v>
      </c>
      <c r="AQ228" s="66">
        <f t="shared" si="135"/>
        <v>8</v>
      </c>
      <c r="AR228" s="56">
        <v>1</v>
      </c>
      <c r="AS228" s="56"/>
      <c r="AT228" s="56">
        <v>11</v>
      </c>
      <c r="AU228" s="67">
        <f t="shared" si="136"/>
        <v>12</v>
      </c>
      <c r="AV228" s="68">
        <f t="shared" si="137"/>
        <v>1</v>
      </c>
      <c r="AW228" s="68">
        <f t="shared" si="138"/>
        <v>1</v>
      </c>
      <c r="AX228" s="14">
        <f t="shared" si="152"/>
        <v>10</v>
      </c>
      <c r="AY228" s="67">
        <f t="shared" si="139"/>
        <v>12</v>
      </c>
      <c r="AZ228" s="69">
        <f t="shared" si="140"/>
        <v>0</v>
      </c>
      <c r="BA228" s="69">
        <f t="shared" si="141"/>
        <v>-1</v>
      </c>
      <c r="BB228" s="69">
        <f t="shared" si="142"/>
        <v>1</v>
      </c>
      <c r="BC228" s="67">
        <f t="shared" si="143"/>
        <v>0</v>
      </c>
      <c r="BD228" s="70">
        <f t="shared" si="144"/>
        <v>0</v>
      </c>
      <c r="BE228" s="70">
        <f t="shared" si="145"/>
        <v>10</v>
      </c>
      <c r="BF228" s="71"/>
      <c r="BG228" s="71"/>
      <c r="BH228" s="71">
        <v>1</v>
      </c>
      <c r="BI228" s="54">
        <f t="shared" si="146"/>
        <v>1</v>
      </c>
      <c r="BJ228" s="18">
        <f t="shared" si="147"/>
        <v>11</v>
      </c>
      <c r="BK228" s="18">
        <v>2</v>
      </c>
      <c r="BL228" s="18">
        <f t="shared" si="148"/>
        <v>13</v>
      </c>
      <c r="BM228" s="18">
        <f t="shared" si="149"/>
        <v>1</v>
      </c>
      <c r="BN228" s="18">
        <f t="shared" si="150"/>
        <v>8.3333333333333321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18"/>
        <v>0</v>
      </c>
      <c r="CW228" s="173">
        <f t="shared" si="151"/>
        <v>0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10</v>
      </c>
      <c r="DN228" s="3">
        <v>11</v>
      </c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</row>
    <row r="229" spans="1:161" s="3" customFormat="1">
      <c r="A229" s="226">
        <v>186</v>
      </c>
      <c r="B229" s="227">
        <v>80030033</v>
      </c>
      <c r="C229" s="228" t="s">
        <v>146</v>
      </c>
      <c r="D229" s="229" t="s">
        <v>147</v>
      </c>
      <c r="E229" s="229" t="s">
        <v>105</v>
      </c>
      <c r="F229" s="229" t="s">
        <v>106</v>
      </c>
      <c r="G229" s="229" t="s">
        <v>107</v>
      </c>
      <c r="H229" s="229" t="s">
        <v>108</v>
      </c>
      <c r="I229" s="226">
        <v>12</v>
      </c>
      <c r="J229" s="226" t="s">
        <v>116</v>
      </c>
      <c r="K229" s="226" t="s">
        <v>113</v>
      </c>
      <c r="L229" s="230">
        <v>0</v>
      </c>
      <c r="M229" s="231">
        <f t="shared" si="119"/>
        <v>0</v>
      </c>
      <c r="N229" s="230">
        <v>6</v>
      </c>
      <c r="O229" s="231">
        <f t="shared" si="120"/>
        <v>1</v>
      </c>
      <c r="P229" s="230">
        <v>19</v>
      </c>
      <c r="Q229" s="231">
        <f t="shared" si="121"/>
        <v>1</v>
      </c>
      <c r="R229" s="230">
        <v>18</v>
      </c>
      <c r="S229" s="231">
        <f t="shared" si="122"/>
        <v>1</v>
      </c>
      <c r="T229" s="230">
        <v>17</v>
      </c>
      <c r="U229" s="231">
        <f t="shared" si="123"/>
        <v>1</v>
      </c>
      <c r="V229" s="230">
        <v>25</v>
      </c>
      <c r="W229" s="231">
        <f t="shared" si="124"/>
        <v>1</v>
      </c>
      <c r="X229" s="230">
        <v>18</v>
      </c>
      <c r="Y229" s="231">
        <f t="shared" si="125"/>
        <v>1</v>
      </c>
      <c r="Z229" s="230">
        <v>21</v>
      </c>
      <c r="AA229" s="231">
        <f t="shared" si="126"/>
        <v>1</v>
      </c>
      <c r="AB229" s="230">
        <v>22</v>
      </c>
      <c r="AC229" s="231">
        <f t="shared" si="127"/>
        <v>1</v>
      </c>
      <c r="AD229" s="232">
        <v>0</v>
      </c>
      <c r="AE229" s="231">
        <f t="shared" si="128"/>
        <v>0</v>
      </c>
      <c r="AF229" s="232">
        <v>0</v>
      </c>
      <c r="AG229" s="231">
        <f t="shared" si="129"/>
        <v>0</v>
      </c>
      <c r="AH229" s="232">
        <v>0</v>
      </c>
      <c r="AI229" s="231">
        <f t="shared" si="130"/>
        <v>0</v>
      </c>
      <c r="AJ229" s="232"/>
      <c r="AK229" s="231">
        <f t="shared" si="131"/>
        <v>0</v>
      </c>
      <c r="AL229" s="232"/>
      <c r="AM229" s="231">
        <f t="shared" si="132"/>
        <v>0</v>
      </c>
      <c r="AN229" s="232"/>
      <c r="AO229" s="231">
        <f t="shared" si="133"/>
        <v>0</v>
      </c>
      <c r="AP229" s="226">
        <f t="shared" si="134"/>
        <v>146</v>
      </c>
      <c r="AQ229" s="226">
        <f t="shared" si="135"/>
        <v>8</v>
      </c>
      <c r="AR229" s="226">
        <v>1</v>
      </c>
      <c r="AS229" s="226"/>
      <c r="AT229" s="226">
        <v>11</v>
      </c>
      <c r="AU229" s="226">
        <f t="shared" si="136"/>
        <v>12</v>
      </c>
      <c r="AV229" s="233">
        <f t="shared" si="137"/>
        <v>1</v>
      </c>
      <c r="AW229" s="233">
        <f t="shared" si="138"/>
        <v>1</v>
      </c>
      <c r="AX229" s="234">
        <f t="shared" si="152"/>
        <v>10</v>
      </c>
      <c r="AY229" s="226">
        <f t="shared" si="139"/>
        <v>12</v>
      </c>
      <c r="AZ229" s="226">
        <f t="shared" si="140"/>
        <v>0</v>
      </c>
      <c r="BA229" s="226">
        <f t="shared" si="141"/>
        <v>-1</v>
      </c>
      <c r="BB229" s="226">
        <f t="shared" si="142"/>
        <v>1</v>
      </c>
      <c r="BC229" s="226">
        <f t="shared" si="143"/>
        <v>0</v>
      </c>
      <c r="BD229" s="235">
        <f t="shared" si="144"/>
        <v>0</v>
      </c>
      <c r="BE229" s="235">
        <f t="shared" si="145"/>
        <v>10</v>
      </c>
      <c r="BF229" s="236"/>
      <c r="BG229" s="236"/>
      <c r="BH229" s="236">
        <v>1</v>
      </c>
      <c r="BI229" s="237">
        <f t="shared" si="146"/>
        <v>1</v>
      </c>
      <c r="BJ229" s="226">
        <f t="shared" si="147"/>
        <v>11</v>
      </c>
      <c r="BK229" s="226">
        <v>2</v>
      </c>
      <c r="BL229" s="226">
        <f t="shared" si="148"/>
        <v>13</v>
      </c>
      <c r="BM229" s="226">
        <f t="shared" si="149"/>
        <v>1</v>
      </c>
      <c r="BN229" s="226">
        <f t="shared" si="150"/>
        <v>8.3333333333333321</v>
      </c>
      <c r="BO229" s="235"/>
      <c r="BP229" s="238"/>
      <c r="BQ229" s="226"/>
      <c r="BR229" s="226"/>
      <c r="BS229" s="226"/>
      <c r="BT229" s="226"/>
      <c r="BU229" s="226"/>
      <c r="BV229" s="226"/>
      <c r="BW229" s="226"/>
      <c r="BX229" s="226"/>
      <c r="BY229" s="226"/>
      <c r="BZ229" s="226"/>
      <c r="CA229" s="226"/>
      <c r="CB229" s="226"/>
      <c r="CC229" s="226"/>
      <c r="CD229" s="226"/>
      <c r="CE229" s="226"/>
      <c r="CF229" s="226"/>
      <c r="CG229" s="226"/>
      <c r="CH229" s="226"/>
      <c r="CI229" s="226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9"/>
      <c r="CV229" s="226">
        <f t="shared" si="118"/>
        <v>0</v>
      </c>
      <c r="CW229" s="239">
        <f t="shared" si="151"/>
        <v>0</v>
      </c>
      <c r="CX229" s="229"/>
      <c r="CY229" s="229"/>
      <c r="CZ229" s="229"/>
      <c r="DA229" s="229"/>
      <c r="DB229" s="229"/>
      <c r="DC229" s="229"/>
      <c r="DD229" s="229"/>
      <c r="DE229" s="229"/>
      <c r="DF229" s="229"/>
      <c r="DG229" s="229"/>
      <c r="DH229" s="229"/>
      <c r="DI229" s="229"/>
      <c r="DJ229" s="240"/>
      <c r="DK229" s="240">
        <v>1</v>
      </c>
      <c r="DL229" s="240"/>
      <c r="DM229" s="240">
        <v>10</v>
      </c>
      <c r="DN229" s="240">
        <v>11</v>
      </c>
      <c r="DO229" s="240"/>
      <c r="DP229" s="240"/>
      <c r="DQ229" s="240"/>
      <c r="DR229" s="240"/>
      <c r="DS229" s="240"/>
      <c r="DT229" s="240"/>
      <c r="DU229" s="240"/>
      <c r="DV229" s="240"/>
      <c r="DW229" s="240"/>
      <c r="DX229" s="240"/>
      <c r="DY229" s="240"/>
      <c r="DZ229" s="240"/>
      <c r="EA229" s="240"/>
      <c r="EB229" s="240"/>
      <c r="EC229" s="240"/>
      <c r="ED229" s="240"/>
      <c r="EE229" s="240"/>
      <c r="EF229" s="240"/>
      <c r="EG229" s="240"/>
      <c r="EH229" s="240"/>
      <c r="EI229" s="240"/>
      <c r="EJ229" s="240"/>
      <c r="EK229" s="240"/>
      <c r="EL229" s="240"/>
      <c r="EM229" s="240"/>
      <c r="EN229" s="240"/>
      <c r="EO229" s="240"/>
      <c r="EP229" s="240"/>
      <c r="EQ229" s="240"/>
      <c r="ER229" s="240"/>
      <c r="ES229" s="240"/>
      <c r="ET229" s="240"/>
      <c r="EU229" s="240"/>
      <c r="EV229" s="240"/>
      <c r="EW229" s="240"/>
      <c r="EX229" s="240"/>
      <c r="EY229" s="240"/>
      <c r="EZ229" s="240"/>
      <c r="FA229" s="240"/>
      <c r="FB229" s="240"/>
      <c r="FC229" s="240"/>
      <c r="FD229" s="240"/>
      <c r="FE229" s="240"/>
    </row>
    <row r="230" spans="1:161" s="3" customFormat="1">
      <c r="A230" s="56">
        <v>220</v>
      </c>
      <c r="B230" s="58">
        <v>80030009</v>
      </c>
      <c r="C230" s="59" t="s">
        <v>121</v>
      </c>
      <c r="D230" s="75" t="s">
        <v>120</v>
      </c>
      <c r="E230" s="60" t="s">
        <v>105</v>
      </c>
      <c r="F230" s="60" t="s">
        <v>106</v>
      </c>
      <c r="G230" s="60" t="s">
        <v>107</v>
      </c>
      <c r="H230" s="60" t="s">
        <v>112</v>
      </c>
      <c r="I230" s="56">
        <v>15</v>
      </c>
      <c r="J230" s="56" t="s">
        <v>116</v>
      </c>
      <c r="K230" s="56" t="s">
        <v>113</v>
      </c>
      <c r="L230" s="61">
        <v>0</v>
      </c>
      <c r="M230" s="62">
        <f t="shared" si="119"/>
        <v>0</v>
      </c>
      <c r="N230" s="61">
        <v>20</v>
      </c>
      <c r="O230" s="62">
        <f t="shared" si="120"/>
        <v>1</v>
      </c>
      <c r="P230" s="61">
        <v>20</v>
      </c>
      <c r="Q230" s="62">
        <f t="shared" si="121"/>
        <v>1</v>
      </c>
      <c r="R230" s="61">
        <v>22</v>
      </c>
      <c r="S230" s="63">
        <f t="shared" si="122"/>
        <v>1</v>
      </c>
      <c r="T230" s="61">
        <v>24</v>
      </c>
      <c r="U230" s="63">
        <f t="shared" si="123"/>
        <v>1</v>
      </c>
      <c r="V230" s="61">
        <v>24</v>
      </c>
      <c r="W230" s="63">
        <f t="shared" si="124"/>
        <v>1</v>
      </c>
      <c r="X230" s="61">
        <v>34</v>
      </c>
      <c r="Y230" s="63">
        <f t="shared" si="125"/>
        <v>1</v>
      </c>
      <c r="Z230" s="61">
        <v>29</v>
      </c>
      <c r="AA230" s="63">
        <f t="shared" si="126"/>
        <v>1</v>
      </c>
      <c r="AB230" s="61">
        <v>25</v>
      </c>
      <c r="AC230" s="63">
        <f t="shared" si="127"/>
        <v>1</v>
      </c>
      <c r="AD230" s="64">
        <v>22</v>
      </c>
      <c r="AE230" s="65">
        <f t="shared" si="128"/>
        <v>1</v>
      </c>
      <c r="AF230" s="64">
        <v>7</v>
      </c>
      <c r="AG230" s="65">
        <f t="shared" si="129"/>
        <v>1</v>
      </c>
      <c r="AH230" s="64">
        <v>10</v>
      </c>
      <c r="AI230" s="65">
        <f t="shared" si="130"/>
        <v>1</v>
      </c>
      <c r="AJ230" s="64"/>
      <c r="AK230" s="65">
        <f t="shared" si="131"/>
        <v>0</v>
      </c>
      <c r="AL230" s="64"/>
      <c r="AM230" s="65">
        <f t="shared" si="132"/>
        <v>0</v>
      </c>
      <c r="AN230" s="64"/>
      <c r="AO230" s="65">
        <f t="shared" si="133"/>
        <v>0</v>
      </c>
      <c r="AP230" s="66">
        <f t="shared" si="134"/>
        <v>237</v>
      </c>
      <c r="AQ230" s="66">
        <f t="shared" si="135"/>
        <v>11</v>
      </c>
      <c r="AR230" s="56">
        <v>1</v>
      </c>
      <c r="AS230" s="56"/>
      <c r="AT230" s="56">
        <v>16</v>
      </c>
      <c r="AU230" s="67">
        <f t="shared" si="136"/>
        <v>17</v>
      </c>
      <c r="AV230" s="68">
        <f t="shared" si="137"/>
        <v>1</v>
      </c>
      <c r="AW230" s="68">
        <f t="shared" si="138"/>
        <v>1</v>
      </c>
      <c r="AX230" s="14">
        <f t="shared" si="152"/>
        <v>14</v>
      </c>
      <c r="AY230" s="67">
        <f t="shared" si="139"/>
        <v>16</v>
      </c>
      <c r="AZ230" s="69">
        <f t="shared" si="140"/>
        <v>0</v>
      </c>
      <c r="BA230" s="69">
        <f t="shared" si="141"/>
        <v>-1</v>
      </c>
      <c r="BB230" s="69">
        <f t="shared" si="142"/>
        <v>2</v>
      </c>
      <c r="BC230" s="67">
        <f t="shared" si="143"/>
        <v>1</v>
      </c>
      <c r="BD230" s="70">
        <f t="shared" si="144"/>
        <v>6.25</v>
      </c>
      <c r="BE230" s="70">
        <f t="shared" si="145"/>
        <v>14.285714285714285</v>
      </c>
      <c r="BF230" s="71"/>
      <c r="BG230" s="71"/>
      <c r="BH230" s="71">
        <v>1</v>
      </c>
      <c r="BI230" s="54">
        <f t="shared" si="146"/>
        <v>1</v>
      </c>
      <c r="BJ230" s="18">
        <f t="shared" si="147"/>
        <v>16</v>
      </c>
      <c r="BK230" s="18">
        <v>1</v>
      </c>
      <c r="BL230" s="18">
        <f t="shared" si="148"/>
        <v>17</v>
      </c>
      <c r="BM230" s="18">
        <f t="shared" si="149"/>
        <v>1</v>
      </c>
      <c r="BN230" s="18">
        <f t="shared" si="150"/>
        <v>6.25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18"/>
        <v>1</v>
      </c>
      <c r="CW230" s="173">
        <f t="shared" si="151"/>
        <v>6.25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16</v>
      </c>
      <c r="DN230" s="3">
        <v>17</v>
      </c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</row>
    <row r="231" spans="1:161" s="3" customFormat="1">
      <c r="A231" s="56">
        <v>222</v>
      </c>
      <c r="B231" s="58">
        <v>80030159</v>
      </c>
      <c r="C231" s="59" t="s">
        <v>275</v>
      </c>
      <c r="D231" s="75" t="s">
        <v>276</v>
      </c>
      <c r="E231" s="60" t="s">
        <v>214</v>
      </c>
      <c r="F231" s="60" t="s">
        <v>106</v>
      </c>
      <c r="G231" s="60" t="s">
        <v>107</v>
      </c>
      <c r="H231" s="60" t="s">
        <v>112</v>
      </c>
      <c r="I231" s="56">
        <v>30</v>
      </c>
      <c r="J231" s="56" t="s">
        <v>116</v>
      </c>
      <c r="K231" s="56" t="s">
        <v>110</v>
      </c>
      <c r="L231" s="61">
        <v>0</v>
      </c>
      <c r="M231" s="62">
        <f t="shared" si="119"/>
        <v>0</v>
      </c>
      <c r="N231" s="61">
        <v>1</v>
      </c>
      <c r="O231" s="62">
        <f t="shared" si="120"/>
        <v>1</v>
      </c>
      <c r="P231" s="61">
        <v>2</v>
      </c>
      <c r="Q231" s="62">
        <f t="shared" si="121"/>
        <v>1</v>
      </c>
      <c r="R231" s="61">
        <v>3</v>
      </c>
      <c r="S231" s="63">
        <f t="shared" si="122"/>
        <v>1</v>
      </c>
      <c r="T231" s="61">
        <v>3</v>
      </c>
      <c r="U231" s="63">
        <f t="shared" si="123"/>
        <v>1</v>
      </c>
      <c r="V231" s="61">
        <v>8</v>
      </c>
      <c r="W231" s="63">
        <f t="shared" si="124"/>
        <v>1</v>
      </c>
      <c r="X231" s="61">
        <v>6</v>
      </c>
      <c r="Y231" s="63">
        <f t="shared" si="125"/>
        <v>1</v>
      </c>
      <c r="Z231" s="61">
        <v>8</v>
      </c>
      <c r="AA231" s="63">
        <f t="shared" si="126"/>
        <v>1</v>
      </c>
      <c r="AB231" s="61">
        <v>6</v>
      </c>
      <c r="AC231" s="63">
        <f t="shared" si="127"/>
        <v>1</v>
      </c>
      <c r="AD231" s="64">
        <v>0</v>
      </c>
      <c r="AE231" s="65">
        <f t="shared" si="128"/>
        <v>0</v>
      </c>
      <c r="AF231" s="64">
        <v>5</v>
      </c>
      <c r="AG231" s="65">
        <f t="shared" si="129"/>
        <v>1</v>
      </c>
      <c r="AH231" s="64">
        <v>1</v>
      </c>
      <c r="AI231" s="65">
        <f t="shared" si="130"/>
        <v>1</v>
      </c>
      <c r="AJ231" s="64"/>
      <c r="AK231" s="65">
        <f t="shared" si="131"/>
        <v>0</v>
      </c>
      <c r="AL231" s="64"/>
      <c r="AM231" s="65">
        <f t="shared" si="132"/>
        <v>0</v>
      </c>
      <c r="AN231" s="64"/>
      <c r="AO231" s="65">
        <f t="shared" si="133"/>
        <v>0</v>
      </c>
      <c r="AP231" s="66">
        <f t="shared" si="134"/>
        <v>43</v>
      </c>
      <c r="AQ231" s="66">
        <f t="shared" si="135"/>
        <v>10</v>
      </c>
      <c r="AR231" s="56">
        <v>1</v>
      </c>
      <c r="AS231" s="56"/>
      <c r="AT231" s="56">
        <v>7</v>
      </c>
      <c r="AU231" s="67">
        <f t="shared" si="136"/>
        <v>8</v>
      </c>
      <c r="AV231" s="68">
        <f t="shared" si="137"/>
        <v>1</v>
      </c>
      <c r="AW231" s="68">
        <f t="shared" si="138"/>
        <v>0</v>
      </c>
      <c r="AX231" s="14">
        <v>6</v>
      </c>
      <c r="AY231" s="67">
        <f t="shared" si="139"/>
        <v>7</v>
      </c>
      <c r="AZ231" s="69">
        <f t="shared" si="140"/>
        <v>0</v>
      </c>
      <c r="BA231" s="69">
        <f t="shared" si="141"/>
        <v>0</v>
      </c>
      <c r="BB231" s="69">
        <f t="shared" si="142"/>
        <v>1</v>
      </c>
      <c r="BC231" s="67">
        <f t="shared" si="143"/>
        <v>1</v>
      </c>
      <c r="BD231" s="70">
        <f t="shared" si="144"/>
        <v>14.285714285714285</v>
      </c>
      <c r="BE231" s="70">
        <f t="shared" si="145"/>
        <v>16.666666666666664</v>
      </c>
      <c r="BF231" s="71"/>
      <c r="BG231" s="71"/>
      <c r="BH231" s="71">
        <v>1</v>
      </c>
      <c r="BI231" s="54">
        <f t="shared" si="146"/>
        <v>1</v>
      </c>
      <c r="BJ231" s="18">
        <f t="shared" si="147"/>
        <v>7</v>
      </c>
      <c r="BK231" s="18"/>
      <c r="BL231" s="18">
        <f t="shared" si="148"/>
        <v>7</v>
      </c>
      <c r="BM231" s="18">
        <f t="shared" si="149"/>
        <v>0</v>
      </c>
      <c r="BN231" s="18">
        <f t="shared" si="150"/>
        <v>0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18"/>
        <v>1</v>
      </c>
      <c r="CW231" s="173">
        <f t="shared" si="151"/>
        <v>14.285714285714285</v>
      </c>
      <c r="CX231" s="60"/>
      <c r="CY231" s="60"/>
      <c r="CZ231" s="60"/>
      <c r="DA231" s="60"/>
      <c r="DB231" s="60"/>
      <c r="DC231" s="75"/>
      <c r="DD231" s="60"/>
      <c r="DE231" s="75"/>
      <c r="DF231" s="60"/>
      <c r="DG231" s="60"/>
      <c r="DH231" s="60"/>
      <c r="DI231" s="60"/>
      <c r="DK231" s="3">
        <v>1</v>
      </c>
      <c r="DM231" s="3">
        <v>8</v>
      </c>
      <c r="DN231" s="3">
        <v>9</v>
      </c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</row>
    <row r="232" spans="1:161" s="3" customFormat="1">
      <c r="A232" s="56">
        <v>223</v>
      </c>
      <c r="B232" s="58">
        <v>80030103</v>
      </c>
      <c r="C232" s="59" t="s">
        <v>224</v>
      </c>
      <c r="D232" s="75" t="s">
        <v>223</v>
      </c>
      <c r="E232" s="60" t="s">
        <v>214</v>
      </c>
      <c r="F232" s="60" t="s">
        <v>106</v>
      </c>
      <c r="G232" s="60" t="s">
        <v>107</v>
      </c>
      <c r="H232" s="60" t="s">
        <v>112</v>
      </c>
      <c r="I232" s="56">
        <v>35</v>
      </c>
      <c r="J232" s="56" t="s">
        <v>116</v>
      </c>
      <c r="K232" s="56" t="s">
        <v>113</v>
      </c>
      <c r="L232" s="61">
        <v>0</v>
      </c>
      <c r="M232" s="62">
        <f t="shared" si="119"/>
        <v>0</v>
      </c>
      <c r="N232" s="61">
        <v>3</v>
      </c>
      <c r="O232" s="62">
        <f t="shared" si="120"/>
        <v>1</v>
      </c>
      <c r="P232" s="61">
        <v>4</v>
      </c>
      <c r="Q232" s="62">
        <f t="shared" si="121"/>
        <v>1</v>
      </c>
      <c r="R232" s="61">
        <v>3</v>
      </c>
      <c r="S232" s="63">
        <f t="shared" si="122"/>
        <v>1</v>
      </c>
      <c r="T232" s="61">
        <v>5</v>
      </c>
      <c r="U232" s="63">
        <f t="shared" si="123"/>
        <v>1</v>
      </c>
      <c r="V232" s="61">
        <v>5</v>
      </c>
      <c r="W232" s="63">
        <f t="shared" si="124"/>
        <v>1</v>
      </c>
      <c r="X232" s="61">
        <v>7</v>
      </c>
      <c r="Y232" s="63">
        <f t="shared" si="125"/>
        <v>1</v>
      </c>
      <c r="Z232" s="61">
        <v>6</v>
      </c>
      <c r="AA232" s="63">
        <f t="shared" si="126"/>
        <v>1</v>
      </c>
      <c r="AB232" s="61">
        <v>5</v>
      </c>
      <c r="AC232" s="63">
        <f t="shared" si="127"/>
        <v>1</v>
      </c>
      <c r="AD232" s="64">
        <v>7</v>
      </c>
      <c r="AE232" s="65">
        <f t="shared" si="128"/>
        <v>1</v>
      </c>
      <c r="AF232" s="64">
        <v>4</v>
      </c>
      <c r="AG232" s="65">
        <f t="shared" si="129"/>
        <v>1</v>
      </c>
      <c r="AH232" s="64">
        <v>6</v>
      </c>
      <c r="AI232" s="65">
        <f t="shared" si="130"/>
        <v>1</v>
      </c>
      <c r="AJ232" s="64"/>
      <c r="AK232" s="65">
        <f t="shared" si="131"/>
        <v>0</v>
      </c>
      <c r="AL232" s="64"/>
      <c r="AM232" s="65">
        <f t="shared" si="132"/>
        <v>0</v>
      </c>
      <c r="AN232" s="64"/>
      <c r="AO232" s="65">
        <f t="shared" si="133"/>
        <v>0</v>
      </c>
      <c r="AP232" s="66">
        <f t="shared" si="134"/>
        <v>55</v>
      </c>
      <c r="AQ232" s="66">
        <f t="shared" si="135"/>
        <v>11</v>
      </c>
      <c r="AR232" s="56">
        <v>1</v>
      </c>
      <c r="AS232" s="56"/>
      <c r="AT232" s="56">
        <v>5</v>
      </c>
      <c r="AU232" s="67">
        <f t="shared" si="136"/>
        <v>6</v>
      </c>
      <c r="AV232" s="68">
        <f t="shared" si="137"/>
        <v>1</v>
      </c>
      <c r="AW232" s="68">
        <f t="shared" si="138"/>
        <v>0</v>
      </c>
      <c r="AX232" s="14">
        <v>4</v>
      </c>
      <c r="AY232" s="67">
        <f t="shared" si="139"/>
        <v>5</v>
      </c>
      <c r="AZ232" s="69">
        <f t="shared" si="140"/>
        <v>0</v>
      </c>
      <c r="BA232" s="69">
        <f t="shared" si="141"/>
        <v>0</v>
      </c>
      <c r="BB232" s="69">
        <f t="shared" si="142"/>
        <v>1</v>
      </c>
      <c r="BC232" s="67">
        <f t="shared" si="143"/>
        <v>1</v>
      </c>
      <c r="BD232" s="70">
        <f t="shared" si="144"/>
        <v>20</v>
      </c>
      <c r="BE232" s="70">
        <f t="shared" si="145"/>
        <v>25</v>
      </c>
      <c r="BF232" s="71">
        <v>1</v>
      </c>
      <c r="BG232" s="71"/>
      <c r="BH232" s="71">
        <v>1</v>
      </c>
      <c r="BI232" s="54">
        <f t="shared" si="146"/>
        <v>2</v>
      </c>
      <c r="BJ232" s="18">
        <f t="shared" si="147"/>
        <v>4</v>
      </c>
      <c r="BK232" s="18">
        <v>1</v>
      </c>
      <c r="BL232" s="18">
        <f t="shared" si="148"/>
        <v>5</v>
      </c>
      <c r="BM232" s="18">
        <f t="shared" si="149"/>
        <v>0</v>
      </c>
      <c r="BN232" s="18">
        <f t="shared" si="150"/>
        <v>0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si="118"/>
        <v>1</v>
      </c>
      <c r="CW232" s="173">
        <f t="shared" si="151"/>
        <v>20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6</v>
      </c>
      <c r="DN232" s="3">
        <v>7</v>
      </c>
      <c r="DO232" s="85"/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  <c r="FD232" s="85"/>
      <c r="FE232" s="85"/>
    </row>
    <row r="233" spans="1:161" s="3" customFormat="1">
      <c r="A233" s="56">
        <v>224</v>
      </c>
      <c r="B233" s="58" t="s">
        <v>396</v>
      </c>
      <c r="C233" s="59" t="s">
        <v>397</v>
      </c>
      <c r="D233" s="75" t="s">
        <v>333</v>
      </c>
      <c r="E233" s="60" t="s">
        <v>324</v>
      </c>
      <c r="F233" s="60" t="s">
        <v>106</v>
      </c>
      <c r="G233" s="60" t="s">
        <v>107</v>
      </c>
      <c r="H233" s="60" t="s">
        <v>108</v>
      </c>
      <c r="I233" s="56">
        <v>42</v>
      </c>
      <c r="J233" s="56" t="s">
        <v>116</v>
      </c>
      <c r="K233" s="56" t="s">
        <v>110</v>
      </c>
      <c r="L233" s="61"/>
      <c r="M233" s="62">
        <f t="shared" ref="M233:M245" si="153">IF(L233=0,0,IF(L233&lt;10,1,IF(MOD(L233,30)&lt;10,ROUNDDOWN(L233/30,0),ROUNDUP(L233/30,0))))</f>
        <v>0</v>
      </c>
      <c r="N233" s="61"/>
      <c r="O233" s="62">
        <f t="shared" ref="O233:O245" si="154">IF(N233=0,0,IF(N233&lt;10,1,IF(MOD(N233,30)&lt;10,ROUNDDOWN(N233/30,0),ROUNDUP(N233/30,0))))</f>
        <v>0</v>
      </c>
      <c r="P233" s="61"/>
      <c r="Q233" s="62">
        <f t="shared" ref="Q233:Q245" si="155">IF(P233=0,0,IF(P233&lt;10,1,IF(MOD(P233,30)&lt;10,ROUNDDOWN(P233/30,0),ROUNDUP(P233/30,0))))</f>
        <v>0</v>
      </c>
      <c r="R233" s="61"/>
      <c r="S233" s="63">
        <f t="shared" ref="S233:S245" si="156">IF(R233=0,0,IF(R233&lt;10,1,IF(MOD(R233,30)&lt;10,ROUNDDOWN(R233/30,0),ROUNDUP(R233/30,0))))</f>
        <v>0</v>
      </c>
      <c r="T233" s="61"/>
      <c r="U233" s="63">
        <f t="shared" ref="U233:U245" si="157">IF(T233=0,0,IF(T233&lt;10,1,IF(MOD(T233,30)&lt;10,ROUNDDOWN(T233/30,0),ROUNDUP(T233/30,0))))</f>
        <v>0</v>
      </c>
      <c r="V233" s="61"/>
      <c r="W233" s="63">
        <f t="shared" ref="W233:W245" si="158">IF(V233=0,0,IF(V233&lt;10,1,IF(MOD(V233,30)&lt;10,ROUNDDOWN(V233/30,0),ROUNDUP(V233/30,0))))</f>
        <v>0</v>
      </c>
      <c r="X233" s="61"/>
      <c r="Y233" s="63">
        <f t="shared" ref="Y233:Y245" si="159">IF(X233=0,0,IF(X233&lt;10,1,IF(MOD(X233,30)&lt;10,ROUNDDOWN(X233/30,0),ROUNDUP(X233/30,0))))</f>
        <v>0</v>
      </c>
      <c r="Z233" s="61"/>
      <c r="AA233" s="63">
        <f t="shared" ref="AA233:AA245" si="160">IF(Z233=0,0,IF(Z233&lt;10,1,IF(MOD(Z233,30)&lt;10,ROUNDDOWN(Z233/30,0),ROUNDUP(Z233/30,0))))</f>
        <v>0</v>
      </c>
      <c r="AB233" s="61"/>
      <c r="AC233" s="63">
        <f t="shared" ref="AC233:AC245" si="161">IF(AB233=0,0,IF(AB233&lt;10,1,IF(MOD(AB233,30)&lt;10,ROUNDDOWN(AB233/30,0),ROUNDUP(AB233/30,0))))</f>
        <v>0</v>
      </c>
      <c r="AD233" s="64"/>
      <c r="AE233" s="65">
        <f t="shared" ref="AE233:AE245" si="162">IF(AD233=0,0,IF(AD233&lt;10,1,IF(MOD(AD233,35)&lt;10,ROUNDDOWN(AD233/35,0),ROUNDUP(AD233/35,0))))</f>
        <v>0</v>
      </c>
      <c r="AF233" s="64"/>
      <c r="AG233" s="65">
        <f t="shared" ref="AG233:AG245" si="163">IF(AF233=0,0,IF(AF233&lt;10,1,IF(MOD(AF233,35)&lt;10,ROUNDDOWN(AF233/35,0),ROUNDUP(AF233/35,0))))</f>
        <v>0</v>
      </c>
      <c r="AH233" s="64"/>
      <c r="AI233" s="65">
        <f t="shared" ref="AI233:AI245" si="164">IF(AH233=0,0,IF(AH233&lt;10,1,IF(MOD(AH233,35)&lt;10,ROUNDDOWN(AH233/35,0),ROUNDUP(AH233/35,0))))</f>
        <v>0</v>
      </c>
      <c r="AJ233" s="64"/>
      <c r="AK233" s="65">
        <f t="shared" ref="AK233:AK247" si="165">IF(AJ233=0,0,IF(AJ233&lt;10,1,IF(MOD(AJ233,35)&lt;10,ROUNDDOWN(AJ233/35,0),ROUNDUP(AJ233/35,0))))</f>
        <v>0</v>
      </c>
      <c r="AL233" s="64"/>
      <c r="AM233" s="65">
        <f t="shared" ref="AM233:AM247" si="166">IF(AL233=0,0,IF(AL233&lt;10,1,IF(MOD(AL233,35)&lt;10,ROUNDDOWN(AL233/35,0),ROUNDUP(AL233/35,0))))</f>
        <v>0</v>
      </c>
      <c r="AN233" s="64"/>
      <c r="AO233" s="65">
        <f t="shared" ref="AO233:AO247" si="167">IF(AN233=0,0,IF(AN233&lt;10,1,IF(MOD(AN233,35)&lt;10,ROUNDDOWN(AN233/35,0),ROUNDUP(AN233/35,0))))</f>
        <v>0</v>
      </c>
      <c r="AP233" s="66">
        <f t="shared" ref="AP233:AP245" si="168">SUM(L233+N233+P233+R233+T233+V233+X233+Z233+AB233+AD233+AF233+AH233+AJ233+AL233+AN233)</f>
        <v>0</v>
      </c>
      <c r="AQ233" s="66">
        <f t="shared" ref="AQ233:AQ245" si="169">SUM(M233+O233+Q233+S233+U233+W233+Y233+AA233+AC233+AE233+AG233+AI233+AK233+AM233+AO233)</f>
        <v>0</v>
      </c>
      <c r="AR233" s="56">
        <v>0</v>
      </c>
      <c r="AS233" s="56"/>
      <c r="AT233" s="56">
        <v>1</v>
      </c>
      <c r="AU233" s="67">
        <f t="shared" ref="AU233:AU245" si="170">SUM(AR233:AT233)</f>
        <v>1</v>
      </c>
      <c r="AV233" s="68">
        <f t="shared" ref="AV233:AV245" si="171">IF(AP233&lt;1,0,IF(OR(AND(K233="ป.ปกติ",AP233&lt;=40),K233=""),0,1))</f>
        <v>0</v>
      </c>
      <c r="AW233" s="68">
        <f t="shared" ref="AW233:AW245" si="172">IF(AP233&lt;=119,0,IF(AP233&lt;=719,1,IF(AP233&lt;=1079,2,IF(AP233&lt;=1679,3,4))))</f>
        <v>0</v>
      </c>
      <c r="AX233" s="14">
        <f t="shared" ref="AX233:AX245" si="173">IF(AP233&lt;1,0,IF(AND((L233+N233+P233+R233+T233+V233+X233+Z233+AB233)&lt;=40,(L233+N233+P233+R233+T233+V233+X233+Z233+AB233)&gt;0,(AP233)&lt;120),"กรอก",ROUND((IF(AP233&lt;120,((IF((L233+N233+P233+R233+T233+V233+X233+Z233+AB233)=0,0,(IF((L233+N233+P233+R233+T233+V233+X233+Z233+AB233)&lt;=80,6,8))))+((((AE233+AG233+AI233)*30)/20)+(((AK233+AM233+AO233)*35)/20))),(((M233+O233+Q233)*20)/20)+(((S233+U233+W233+Y233+AA233+AC233)*25)/20)+(((AE233+AG233+AI233)*30)/20)+(((AK233+AM233+AO233)*35)/20))),0)))</f>
        <v>0</v>
      </c>
      <c r="AY233" s="67">
        <f t="shared" ref="AY233:AY245" si="174">SUM(AV233:AX233)</f>
        <v>0</v>
      </c>
      <c r="AZ233" s="69">
        <f t="shared" ref="AZ233:BC245" si="175">SUM(AR233)-AV233</f>
        <v>0</v>
      </c>
      <c r="BA233" s="69">
        <f t="shared" si="175"/>
        <v>0</v>
      </c>
      <c r="BB233" s="69">
        <f t="shared" si="175"/>
        <v>1</v>
      </c>
      <c r="BC233" s="67">
        <f t="shared" si="175"/>
        <v>1</v>
      </c>
      <c r="BD233" s="70">
        <f t="shared" ref="BD233:BD245" si="176">IFERROR(SUM(BC233)/AY233*100,0)</f>
        <v>0</v>
      </c>
      <c r="BE233" s="70">
        <f t="shared" ref="BE233:BE245" si="177">IFERROR(SUM(BB233)/AX233*100,0)</f>
        <v>0</v>
      </c>
      <c r="BF233" s="102"/>
      <c r="BG233" s="102"/>
      <c r="BH233" s="102"/>
      <c r="BI233" s="54">
        <f t="shared" ref="BI233:BI245" si="178">SUM(BF233:BH233)</f>
        <v>0</v>
      </c>
      <c r="BJ233" s="18">
        <f t="shared" ref="BJ233:BJ245" si="179">AU233-BI233</f>
        <v>1</v>
      </c>
      <c r="BK233" s="18"/>
      <c r="BL233" s="18">
        <f t="shared" ref="BL233:BL245" si="180">BJ233+BK233</f>
        <v>1</v>
      </c>
      <c r="BM233" s="18">
        <f t="shared" ref="BM233:BM245" si="181">BL233-AY233</f>
        <v>1</v>
      </c>
      <c r="BN233" s="18" t="e">
        <f t="shared" ref="BN233:BN245" si="182">BM233/AY233*100</f>
        <v>#DIV/0!</v>
      </c>
      <c r="BO233" s="103"/>
      <c r="BP233" s="104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5"/>
      <c r="CM233" s="105"/>
      <c r="CN233" s="105"/>
      <c r="CO233" s="105"/>
      <c r="CP233" s="105"/>
      <c r="CQ233" s="105"/>
      <c r="CR233" s="105"/>
      <c r="CS233" s="105"/>
      <c r="CT233" s="105"/>
      <c r="CU233" s="106"/>
      <c r="CV233" s="56">
        <f t="shared" ref="CV233:CV245" si="183">BC233+BQ233</f>
        <v>1</v>
      </c>
      <c r="CW233" s="173" t="e">
        <f t="shared" ref="CW233:CW245" si="184">CV233/AY233*100</f>
        <v>#DIV/0!</v>
      </c>
      <c r="CX233" s="106"/>
      <c r="CY233" s="106"/>
      <c r="CZ233" s="106"/>
      <c r="DA233" s="106"/>
      <c r="DB233" s="106"/>
      <c r="DC233" s="107"/>
      <c r="DD233" s="106"/>
      <c r="DE233" s="107"/>
      <c r="DF233" s="106"/>
      <c r="DG233" s="106"/>
      <c r="DH233" s="106"/>
      <c r="DI233" s="106"/>
      <c r="DK233" s="3">
        <v>0</v>
      </c>
      <c r="DM233" s="3">
        <v>1</v>
      </c>
      <c r="DN233" s="3">
        <v>1</v>
      </c>
      <c r="DP233" s="85"/>
      <c r="DQ233" s="85"/>
      <c r="DR233" s="85"/>
      <c r="DS233" s="85"/>
      <c r="DT233" s="85"/>
      <c r="DU233" s="85"/>
      <c r="DV233" s="85"/>
      <c r="DW233" s="85"/>
      <c r="DX233" s="85"/>
      <c r="DY233" s="85"/>
      <c r="DZ233" s="85"/>
      <c r="EA233" s="85"/>
      <c r="EB233" s="85"/>
      <c r="EC233" s="85"/>
      <c r="ED233" s="85"/>
      <c r="EE233" s="85"/>
      <c r="EF233" s="85"/>
      <c r="EG233" s="85"/>
      <c r="EH233" s="85"/>
      <c r="EI233" s="85"/>
      <c r="EJ233" s="85"/>
      <c r="EK233" s="85"/>
      <c r="EL233" s="85"/>
      <c r="EM233" s="85"/>
      <c r="EN233" s="85"/>
      <c r="EO233" s="85"/>
      <c r="EP233" s="85"/>
      <c r="EQ233" s="85"/>
      <c r="ER233" s="85"/>
      <c r="ES233" s="85"/>
      <c r="ET233" s="85"/>
      <c r="EU233" s="85"/>
      <c r="EV233" s="85"/>
      <c r="EW233" s="85"/>
      <c r="EX233" s="85"/>
      <c r="EY233" s="85"/>
      <c r="EZ233" s="85"/>
      <c r="FA233" s="85"/>
      <c r="FB233" s="85"/>
      <c r="FC233" s="85"/>
    </row>
    <row r="234" spans="1:161" s="3" customFormat="1">
      <c r="A234" s="56">
        <v>225</v>
      </c>
      <c r="B234" s="58" t="s">
        <v>396</v>
      </c>
      <c r="C234" s="59" t="s">
        <v>398</v>
      </c>
      <c r="D234" s="75" t="s">
        <v>253</v>
      </c>
      <c r="E234" s="60" t="s">
        <v>214</v>
      </c>
      <c r="F234" s="60" t="s">
        <v>106</v>
      </c>
      <c r="G234" s="60" t="s">
        <v>107</v>
      </c>
      <c r="H234" s="60" t="s">
        <v>108</v>
      </c>
      <c r="I234" s="56">
        <v>26</v>
      </c>
      <c r="J234" s="56" t="s">
        <v>399</v>
      </c>
      <c r="K234" s="56" t="s">
        <v>110</v>
      </c>
      <c r="L234" s="61"/>
      <c r="M234" s="62">
        <f t="shared" si="153"/>
        <v>0</v>
      </c>
      <c r="N234" s="61"/>
      <c r="O234" s="62">
        <f t="shared" si="154"/>
        <v>0</v>
      </c>
      <c r="P234" s="61"/>
      <c r="Q234" s="62">
        <f t="shared" si="155"/>
        <v>0</v>
      </c>
      <c r="R234" s="61"/>
      <c r="S234" s="63">
        <f t="shared" si="156"/>
        <v>0</v>
      </c>
      <c r="T234" s="61"/>
      <c r="U234" s="63">
        <f t="shared" si="157"/>
        <v>0</v>
      </c>
      <c r="V234" s="61"/>
      <c r="W234" s="63">
        <f t="shared" si="158"/>
        <v>0</v>
      </c>
      <c r="X234" s="61"/>
      <c r="Y234" s="63">
        <f t="shared" si="159"/>
        <v>0</v>
      </c>
      <c r="Z234" s="61"/>
      <c r="AA234" s="63">
        <f t="shared" si="160"/>
        <v>0</v>
      </c>
      <c r="AB234" s="61"/>
      <c r="AC234" s="63">
        <f t="shared" si="161"/>
        <v>0</v>
      </c>
      <c r="AD234" s="64"/>
      <c r="AE234" s="65">
        <f t="shared" si="162"/>
        <v>0</v>
      </c>
      <c r="AF234" s="64"/>
      <c r="AG234" s="65">
        <f t="shared" si="163"/>
        <v>0</v>
      </c>
      <c r="AH234" s="64"/>
      <c r="AI234" s="65">
        <f t="shared" si="164"/>
        <v>0</v>
      </c>
      <c r="AJ234" s="64"/>
      <c r="AK234" s="65">
        <f t="shared" si="165"/>
        <v>0</v>
      </c>
      <c r="AL234" s="64"/>
      <c r="AM234" s="65">
        <f t="shared" si="166"/>
        <v>0</v>
      </c>
      <c r="AN234" s="64"/>
      <c r="AO234" s="65">
        <f t="shared" si="167"/>
        <v>0</v>
      </c>
      <c r="AP234" s="66">
        <f t="shared" si="168"/>
        <v>0</v>
      </c>
      <c r="AQ234" s="66">
        <f t="shared" si="169"/>
        <v>0</v>
      </c>
      <c r="AR234" s="56">
        <v>0</v>
      </c>
      <c r="AS234" s="56"/>
      <c r="AT234" s="56">
        <v>0</v>
      </c>
      <c r="AU234" s="67">
        <f t="shared" si="170"/>
        <v>0</v>
      </c>
      <c r="AV234" s="68">
        <f t="shared" si="171"/>
        <v>0</v>
      </c>
      <c r="AW234" s="68">
        <f t="shared" si="172"/>
        <v>0</v>
      </c>
      <c r="AX234" s="14">
        <f t="shared" si="173"/>
        <v>0</v>
      </c>
      <c r="AY234" s="67">
        <f t="shared" si="174"/>
        <v>0</v>
      </c>
      <c r="AZ234" s="69">
        <f t="shared" si="175"/>
        <v>0</v>
      </c>
      <c r="BA234" s="69">
        <f t="shared" si="175"/>
        <v>0</v>
      </c>
      <c r="BB234" s="69">
        <f t="shared" si="175"/>
        <v>0</v>
      </c>
      <c r="BC234" s="67">
        <f t="shared" si="175"/>
        <v>0</v>
      </c>
      <c r="BD234" s="70">
        <f t="shared" si="176"/>
        <v>0</v>
      </c>
      <c r="BE234" s="70">
        <f t="shared" si="177"/>
        <v>0</v>
      </c>
      <c r="BF234" s="102"/>
      <c r="BG234" s="102"/>
      <c r="BH234" s="102"/>
      <c r="BI234" s="54">
        <f t="shared" si="178"/>
        <v>0</v>
      </c>
      <c r="BJ234" s="18">
        <f t="shared" si="179"/>
        <v>0</v>
      </c>
      <c r="BK234" s="18"/>
      <c r="BL234" s="18">
        <f t="shared" si="180"/>
        <v>0</v>
      </c>
      <c r="BM234" s="18">
        <f t="shared" si="181"/>
        <v>0</v>
      </c>
      <c r="BN234" s="18" t="e">
        <f t="shared" si="182"/>
        <v>#DIV/0!</v>
      </c>
      <c r="BO234" s="103"/>
      <c r="BP234" s="104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5"/>
      <c r="CM234" s="105"/>
      <c r="CN234" s="105"/>
      <c r="CO234" s="105"/>
      <c r="CP234" s="105"/>
      <c r="CQ234" s="105"/>
      <c r="CR234" s="105"/>
      <c r="CS234" s="105"/>
      <c r="CT234" s="105"/>
      <c r="CU234" s="106"/>
      <c r="CV234" s="56">
        <f t="shared" si="183"/>
        <v>0</v>
      </c>
      <c r="CW234" s="173" t="e">
        <f t="shared" si="184"/>
        <v>#DIV/0!</v>
      </c>
      <c r="CX234" s="106"/>
      <c r="CY234" s="106"/>
      <c r="CZ234" s="106"/>
      <c r="DA234" s="106"/>
      <c r="DB234" s="106"/>
      <c r="DC234" s="107">
        <v>1</v>
      </c>
      <c r="DD234" s="106"/>
      <c r="DE234" s="107"/>
      <c r="DF234" s="106"/>
      <c r="DG234" s="106"/>
      <c r="DH234" s="106"/>
      <c r="DI234" s="106"/>
      <c r="DK234" s="3">
        <v>0</v>
      </c>
      <c r="DM234" s="3">
        <v>0</v>
      </c>
      <c r="DN234" s="3">
        <v>0</v>
      </c>
      <c r="DP234" s="85"/>
      <c r="DQ234" s="85"/>
      <c r="DR234" s="85"/>
      <c r="DS234" s="85"/>
      <c r="DT234" s="85"/>
      <c r="DU234" s="85"/>
      <c r="DV234" s="85"/>
      <c r="DW234" s="85"/>
      <c r="DX234" s="85"/>
      <c r="DY234" s="85"/>
      <c r="DZ234" s="85"/>
      <c r="EA234" s="85"/>
      <c r="EB234" s="85"/>
      <c r="EC234" s="85"/>
      <c r="ED234" s="85"/>
      <c r="EE234" s="85"/>
      <c r="EF234" s="85"/>
      <c r="EG234" s="85"/>
      <c r="EH234" s="85"/>
      <c r="EI234" s="85"/>
      <c r="EJ234" s="85"/>
      <c r="EK234" s="85"/>
      <c r="EL234" s="85"/>
      <c r="EM234" s="85"/>
      <c r="EN234" s="85"/>
      <c r="EO234" s="85"/>
      <c r="EP234" s="85"/>
      <c r="EQ234" s="85"/>
      <c r="ER234" s="85"/>
      <c r="ES234" s="85"/>
      <c r="ET234" s="85"/>
      <c r="EU234" s="85"/>
      <c r="EV234" s="85"/>
      <c r="EW234" s="85"/>
      <c r="EX234" s="85"/>
      <c r="EY234" s="85"/>
      <c r="EZ234" s="85"/>
      <c r="FA234" s="85"/>
      <c r="FB234" s="85"/>
      <c r="FC234" s="85"/>
    </row>
    <row r="235" spans="1:161" s="3" customFormat="1">
      <c r="A235" s="56">
        <v>226</v>
      </c>
      <c r="B235" s="58" t="s">
        <v>396</v>
      </c>
      <c r="C235" s="59" t="s">
        <v>400</v>
      </c>
      <c r="D235" s="75" t="s">
        <v>258</v>
      </c>
      <c r="E235" s="60" t="s">
        <v>214</v>
      </c>
      <c r="F235" s="60" t="s">
        <v>106</v>
      </c>
      <c r="G235" s="60" t="s">
        <v>107</v>
      </c>
      <c r="H235" s="60" t="s">
        <v>108</v>
      </c>
      <c r="I235" s="56">
        <v>4</v>
      </c>
      <c r="J235" s="56" t="s">
        <v>259</v>
      </c>
      <c r="K235" s="56" t="s">
        <v>110</v>
      </c>
      <c r="L235" s="61"/>
      <c r="M235" s="62">
        <f t="shared" si="153"/>
        <v>0</v>
      </c>
      <c r="N235" s="61"/>
      <c r="O235" s="62">
        <f t="shared" si="154"/>
        <v>0</v>
      </c>
      <c r="P235" s="61"/>
      <c r="Q235" s="62">
        <f t="shared" si="155"/>
        <v>0</v>
      </c>
      <c r="R235" s="61"/>
      <c r="S235" s="63">
        <f t="shared" si="156"/>
        <v>0</v>
      </c>
      <c r="T235" s="61"/>
      <c r="U235" s="63">
        <f t="shared" si="157"/>
        <v>0</v>
      </c>
      <c r="V235" s="61"/>
      <c r="W235" s="63">
        <f t="shared" si="158"/>
        <v>0</v>
      </c>
      <c r="X235" s="61"/>
      <c r="Y235" s="63">
        <f t="shared" si="159"/>
        <v>0</v>
      </c>
      <c r="Z235" s="61"/>
      <c r="AA235" s="63">
        <f t="shared" si="160"/>
        <v>0</v>
      </c>
      <c r="AB235" s="61"/>
      <c r="AC235" s="63">
        <f t="shared" si="161"/>
        <v>0</v>
      </c>
      <c r="AD235" s="64"/>
      <c r="AE235" s="65">
        <f t="shared" si="162"/>
        <v>0</v>
      </c>
      <c r="AF235" s="64"/>
      <c r="AG235" s="65">
        <f t="shared" si="163"/>
        <v>0</v>
      </c>
      <c r="AH235" s="64"/>
      <c r="AI235" s="65">
        <f t="shared" si="164"/>
        <v>0</v>
      </c>
      <c r="AJ235" s="64"/>
      <c r="AK235" s="65">
        <f t="shared" si="165"/>
        <v>0</v>
      </c>
      <c r="AL235" s="64"/>
      <c r="AM235" s="65">
        <f t="shared" si="166"/>
        <v>0</v>
      </c>
      <c r="AN235" s="64"/>
      <c r="AO235" s="65">
        <f t="shared" si="167"/>
        <v>0</v>
      </c>
      <c r="AP235" s="66">
        <f t="shared" si="168"/>
        <v>0</v>
      </c>
      <c r="AQ235" s="66">
        <f t="shared" si="169"/>
        <v>0</v>
      </c>
      <c r="AR235" s="56">
        <v>0</v>
      </c>
      <c r="AS235" s="56"/>
      <c r="AT235" s="56">
        <v>1</v>
      </c>
      <c r="AU235" s="67">
        <f t="shared" si="170"/>
        <v>1</v>
      </c>
      <c r="AV235" s="68">
        <f t="shared" si="171"/>
        <v>0</v>
      </c>
      <c r="AW235" s="68">
        <f t="shared" si="172"/>
        <v>0</v>
      </c>
      <c r="AX235" s="14">
        <f t="shared" si="173"/>
        <v>0</v>
      </c>
      <c r="AY235" s="67">
        <f t="shared" si="174"/>
        <v>0</v>
      </c>
      <c r="AZ235" s="69">
        <f t="shared" si="175"/>
        <v>0</v>
      </c>
      <c r="BA235" s="69">
        <f t="shared" si="175"/>
        <v>0</v>
      </c>
      <c r="BB235" s="69">
        <f t="shared" si="175"/>
        <v>1</v>
      </c>
      <c r="BC235" s="67">
        <f t="shared" si="175"/>
        <v>1</v>
      </c>
      <c r="BD235" s="70">
        <f t="shared" si="176"/>
        <v>0</v>
      </c>
      <c r="BE235" s="70">
        <f t="shared" si="177"/>
        <v>0</v>
      </c>
      <c r="BF235" s="102"/>
      <c r="BG235" s="102"/>
      <c r="BH235" s="102"/>
      <c r="BI235" s="54">
        <f t="shared" si="178"/>
        <v>0</v>
      </c>
      <c r="BJ235" s="18">
        <f t="shared" si="179"/>
        <v>1</v>
      </c>
      <c r="BK235" s="18"/>
      <c r="BL235" s="18">
        <f t="shared" si="180"/>
        <v>1</v>
      </c>
      <c r="BM235" s="18">
        <f t="shared" si="181"/>
        <v>1</v>
      </c>
      <c r="BN235" s="18" t="e">
        <f t="shared" si="182"/>
        <v>#DIV/0!</v>
      </c>
      <c r="BO235" s="104">
        <v>1</v>
      </c>
      <c r="BP235" s="104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6"/>
      <c r="CV235" s="56">
        <f t="shared" si="183"/>
        <v>1</v>
      </c>
      <c r="CW235" s="173" t="e">
        <f t="shared" si="184"/>
        <v>#DIV/0!</v>
      </c>
      <c r="CX235" s="106"/>
      <c r="CY235" s="106"/>
      <c r="CZ235" s="106"/>
      <c r="DA235" s="106"/>
      <c r="DB235" s="106"/>
      <c r="DC235" s="107">
        <v>2</v>
      </c>
      <c r="DD235" s="106"/>
      <c r="DE235" s="107"/>
      <c r="DF235" s="106"/>
      <c r="DG235" s="106"/>
      <c r="DH235" s="106"/>
      <c r="DI235" s="106"/>
      <c r="DK235" s="3">
        <v>0</v>
      </c>
      <c r="DM235" s="3">
        <v>1</v>
      </c>
      <c r="DN235" s="3">
        <v>1</v>
      </c>
      <c r="DP235" s="85"/>
      <c r="DQ235" s="85"/>
      <c r="DR235" s="85"/>
      <c r="DS235" s="85"/>
      <c r="DT235" s="85"/>
      <c r="DU235" s="85"/>
      <c r="DV235" s="85"/>
      <c r="DW235" s="85"/>
      <c r="DX235" s="85"/>
      <c r="DY235" s="85"/>
      <c r="DZ235" s="85"/>
      <c r="EA235" s="85"/>
      <c r="EB235" s="85"/>
      <c r="EC235" s="85"/>
      <c r="ED235" s="85"/>
      <c r="EE235" s="85"/>
      <c r="EF235" s="85"/>
      <c r="EG235" s="85"/>
      <c r="EH235" s="85"/>
      <c r="EI235" s="85"/>
      <c r="EJ235" s="85"/>
      <c r="EK235" s="85"/>
      <c r="EL235" s="85"/>
      <c r="EM235" s="85"/>
      <c r="EN235" s="85"/>
      <c r="EO235" s="85"/>
      <c r="EP235" s="85"/>
      <c r="EQ235" s="85"/>
      <c r="ER235" s="85"/>
      <c r="ES235" s="85"/>
      <c r="ET235" s="85"/>
      <c r="EU235" s="85"/>
      <c r="EV235" s="85"/>
      <c r="EW235" s="85"/>
      <c r="EX235" s="85"/>
      <c r="EY235" s="85"/>
      <c r="EZ235" s="85"/>
      <c r="FA235" s="85"/>
      <c r="FB235" s="85"/>
      <c r="FC235" s="85"/>
    </row>
    <row r="236" spans="1:161" s="3" customFormat="1">
      <c r="A236" s="56">
        <v>227</v>
      </c>
      <c r="B236" s="58" t="s">
        <v>396</v>
      </c>
      <c r="C236" s="59" t="s">
        <v>401</v>
      </c>
      <c r="D236" s="75" t="s">
        <v>315</v>
      </c>
      <c r="E236" s="60" t="s">
        <v>284</v>
      </c>
      <c r="F236" s="60" t="s">
        <v>106</v>
      </c>
      <c r="G236" s="60" t="s">
        <v>107</v>
      </c>
      <c r="H236" s="60" t="s">
        <v>108</v>
      </c>
      <c r="I236" s="56">
        <v>9</v>
      </c>
      <c r="J236" s="56" t="s">
        <v>399</v>
      </c>
      <c r="K236" s="56" t="s">
        <v>110</v>
      </c>
      <c r="L236" s="61"/>
      <c r="M236" s="62">
        <f t="shared" si="153"/>
        <v>0</v>
      </c>
      <c r="N236" s="61"/>
      <c r="O236" s="62">
        <f t="shared" si="154"/>
        <v>0</v>
      </c>
      <c r="P236" s="61"/>
      <c r="Q236" s="62">
        <f t="shared" si="155"/>
        <v>0</v>
      </c>
      <c r="R236" s="61"/>
      <c r="S236" s="63">
        <f t="shared" si="156"/>
        <v>0</v>
      </c>
      <c r="T236" s="61"/>
      <c r="U236" s="63">
        <f t="shared" si="157"/>
        <v>0</v>
      </c>
      <c r="V236" s="61"/>
      <c r="W236" s="63">
        <f t="shared" si="158"/>
        <v>0</v>
      </c>
      <c r="X236" s="61"/>
      <c r="Y236" s="63">
        <f t="shared" si="159"/>
        <v>0</v>
      </c>
      <c r="Z236" s="61"/>
      <c r="AA236" s="63">
        <f t="shared" si="160"/>
        <v>0</v>
      </c>
      <c r="AB236" s="61"/>
      <c r="AC236" s="63">
        <f t="shared" si="161"/>
        <v>0</v>
      </c>
      <c r="AD236" s="64"/>
      <c r="AE236" s="65">
        <f t="shared" si="162"/>
        <v>0</v>
      </c>
      <c r="AF236" s="64"/>
      <c r="AG236" s="65">
        <f t="shared" si="163"/>
        <v>0</v>
      </c>
      <c r="AH236" s="64"/>
      <c r="AI236" s="65">
        <f t="shared" si="164"/>
        <v>0</v>
      </c>
      <c r="AJ236" s="64"/>
      <c r="AK236" s="65">
        <f t="shared" si="165"/>
        <v>0</v>
      </c>
      <c r="AL236" s="64"/>
      <c r="AM236" s="65">
        <f t="shared" si="166"/>
        <v>0</v>
      </c>
      <c r="AN236" s="64"/>
      <c r="AO236" s="65">
        <f t="shared" si="167"/>
        <v>0</v>
      </c>
      <c r="AP236" s="66">
        <f t="shared" si="168"/>
        <v>0</v>
      </c>
      <c r="AQ236" s="66">
        <f t="shared" si="169"/>
        <v>0</v>
      </c>
      <c r="AR236" s="56">
        <v>1</v>
      </c>
      <c r="AS236" s="56"/>
      <c r="AT236" s="56">
        <v>0</v>
      </c>
      <c r="AU236" s="67">
        <f t="shared" si="170"/>
        <v>1</v>
      </c>
      <c r="AV236" s="68">
        <f t="shared" si="171"/>
        <v>0</v>
      </c>
      <c r="AW236" s="68">
        <f t="shared" si="172"/>
        <v>0</v>
      </c>
      <c r="AX236" s="14">
        <f t="shared" si="173"/>
        <v>0</v>
      </c>
      <c r="AY236" s="67">
        <f t="shared" si="174"/>
        <v>0</v>
      </c>
      <c r="AZ236" s="69">
        <f t="shared" si="175"/>
        <v>1</v>
      </c>
      <c r="BA236" s="69">
        <f t="shared" si="175"/>
        <v>0</v>
      </c>
      <c r="BB236" s="69">
        <f t="shared" si="175"/>
        <v>0</v>
      </c>
      <c r="BC236" s="67">
        <f t="shared" si="175"/>
        <v>1</v>
      </c>
      <c r="BD236" s="70">
        <f t="shared" si="176"/>
        <v>0</v>
      </c>
      <c r="BE236" s="70">
        <f t="shared" si="177"/>
        <v>0</v>
      </c>
      <c r="BF236" s="102"/>
      <c r="BG236" s="102"/>
      <c r="BH236" s="102"/>
      <c r="BI236" s="54">
        <f t="shared" si="178"/>
        <v>0</v>
      </c>
      <c r="BJ236" s="18">
        <f t="shared" si="179"/>
        <v>1</v>
      </c>
      <c r="BK236" s="18"/>
      <c r="BL236" s="18">
        <f t="shared" si="180"/>
        <v>1</v>
      </c>
      <c r="BM236" s="18">
        <f t="shared" si="181"/>
        <v>1</v>
      </c>
      <c r="BN236" s="18" t="e">
        <f t="shared" si="182"/>
        <v>#DIV/0!</v>
      </c>
      <c r="BO236" s="103"/>
      <c r="BP236" s="104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6"/>
      <c r="CV236" s="56">
        <f t="shared" si="183"/>
        <v>1</v>
      </c>
      <c r="CW236" s="173" t="e">
        <f t="shared" si="184"/>
        <v>#DIV/0!</v>
      </c>
      <c r="CX236" s="106"/>
      <c r="CY236" s="106"/>
      <c r="CZ236" s="106"/>
      <c r="DA236" s="106"/>
      <c r="DB236" s="106"/>
      <c r="DC236" s="107"/>
      <c r="DD236" s="106"/>
      <c r="DE236" s="107"/>
      <c r="DF236" s="106"/>
      <c r="DG236" s="106"/>
      <c r="DH236" s="106"/>
      <c r="DI236" s="106"/>
      <c r="DK236" s="3">
        <v>1</v>
      </c>
      <c r="DM236" s="3">
        <v>0</v>
      </c>
      <c r="DN236" s="3">
        <v>1</v>
      </c>
      <c r="DP236" s="85"/>
      <c r="DQ236" s="85"/>
      <c r="DR236" s="85"/>
      <c r="DS236" s="85"/>
      <c r="DT236" s="85"/>
      <c r="DU236" s="85"/>
      <c r="DV236" s="85"/>
      <c r="DW236" s="85"/>
      <c r="DX236" s="85"/>
      <c r="DY236" s="85"/>
      <c r="DZ236" s="85"/>
      <c r="EA236" s="85"/>
      <c r="EB236" s="85"/>
      <c r="EC236" s="85"/>
      <c r="ED236" s="85"/>
      <c r="EE236" s="85"/>
      <c r="EF236" s="85"/>
      <c r="EG236" s="85"/>
      <c r="EH236" s="85"/>
      <c r="EI236" s="85"/>
      <c r="EJ236" s="85"/>
      <c r="EK236" s="85"/>
      <c r="EL236" s="85"/>
      <c r="EM236" s="85"/>
      <c r="EN236" s="85"/>
      <c r="EO236" s="85"/>
      <c r="EP236" s="85"/>
      <c r="EQ236" s="85"/>
      <c r="ER236" s="85"/>
      <c r="ES236" s="85"/>
      <c r="ET236" s="85"/>
      <c r="EU236" s="85"/>
      <c r="EV236" s="85"/>
      <c r="EW236" s="85"/>
      <c r="EX236" s="85"/>
      <c r="EY236" s="85"/>
      <c r="EZ236" s="85"/>
      <c r="FA236" s="85"/>
      <c r="FB236" s="85"/>
      <c r="FC236" s="85"/>
    </row>
    <row r="237" spans="1:161" s="3" customFormat="1">
      <c r="A237" s="56">
        <v>228</v>
      </c>
      <c r="B237" s="58" t="s">
        <v>396</v>
      </c>
      <c r="C237" s="59" t="s">
        <v>402</v>
      </c>
      <c r="D237" s="75" t="s">
        <v>315</v>
      </c>
      <c r="E237" s="60" t="s">
        <v>284</v>
      </c>
      <c r="F237" s="60" t="s">
        <v>106</v>
      </c>
      <c r="G237" s="60" t="s">
        <v>107</v>
      </c>
      <c r="H237" s="60" t="s">
        <v>108</v>
      </c>
      <c r="I237" s="56">
        <v>50</v>
      </c>
      <c r="J237" s="56" t="s">
        <v>399</v>
      </c>
      <c r="K237" s="56" t="s">
        <v>110</v>
      </c>
      <c r="L237" s="61"/>
      <c r="M237" s="62">
        <f t="shared" si="153"/>
        <v>0</v>
      </c>
      <c r="N237" s="61"/>
      <c r="O237" s="62">
        <f t="shared" si="154"/>
        <v>0</v>
      </c>
      <c r="P237" s="61"/>
      <c r="Q237" s="62">
        <f t="shared" si="155"/>
        <v>0</v>
      </c>
      <c r="R237" s="61"/>
      <c r="S237" s="63">
        <f t="shared" si="156"/>
        <v>0</v>
      </c>
      <c r="T237" s="61"/>
      <c r="U237" s="63">
        <f t="shared" si="157"/>
        <v>0</v>
      </c>
      <c r="V237" s="61"/>
      <c r="W237" s="63">
        <f t="shared" si="158"/>
        <v>0</v>
      </c>
      <c r="X237" s="61"/>
      <c r="Y237" s="63">
        <f t="shared" si="159"/>
        <v>0</v>
      </c>
      <c r="Z237" s="61"/>
      <c r="AA237" s="63">
        <f t="shared" si="160"/>
        <v>0</v>
      </c>
      <c r="AB237" s="61"/>
      <c r="AC237" s="63">
        <f t="shared" si="161"/>
        <v>0</v>
      </c>
      <c r="AD237" s="64"/>
      <c r="AE237" s="65">
        <f t="shared" si="162"/>
        <v>0</v>
      </c>
      <c r="AF237" s="64"/>
      <c r="AG237" s="65">
        <f t="shared" si="163"/>
        <v>0</v>
      </c>
      <c r="AH237" s="64"/>
      <c r="AI237" s="65">
        <f t="shared" si="164"/>
        <v>0</v>
      </c>
      <c r="AJ237" s="64"/>
      <c r="AK237" s="65">
        <f t="shared" si="165"/>
        <v>0</v>
      </c>
      <c r="AL237" s="64"/>
      <c r="AM237" s="65">
        <f t="shared" si="166"/>
        <v>0</v>
      </c>
      <c r="AN237" s="64"/>
      <c r="AO237" s="65">
        <f t="shared" si="167"/>
        <v>0</v>
      </c>
      <c r="AP237" s="66">
        <f t="shared" si="168"/>
        <v>0</v>
      </c>
      <c r="AQ237" s="66">
        <f t="shared" si="169"/>
        <v>0</v>
      </c>
      <c r="AR237" s="56">
        <v>1</v>
      </c>
      <c r="AS237" s="56"/>
      <c r="AT237" s="56">
        <v>0</v>
      </c>
      <c r="AU237" s="67">
        <f t="shared" si="170"/>
        <v>1</v>
      </c>
      <c r="AV237" s="68">
        <f t="shared" si="171"/>
        <v>0</v>
      </c>
      <c r="AW237" s="68">
        <f t="shared" si="172"/>
        <v>0</v>
      </c>
      <c r="AX237" s="14">
        <f t="shared" si="173"/>
        <v>0</v>
      </c>
      <c r="AY237" s="67">
        <f t="shared" si="174"/>
        <v>0</v>
      </c>
      <c r="AZ237" s="69">
        <f t="shared" si="175"/>
        <v>1</v>
      </c>
      <c r="BA237" s="69">
        <f t="shared" si="175"/>
        <v>0</v>
      </c>
      <c r="BB237" s="69">
        <f t="shared" si="175"/>
        <v>0</v>
      </c>
      <c r="BC237" s="67">
        <f t="shared" si="175"/>
        <v>1</v>
      </c>
      <c r="BD237" s="70">
        <f t="shared" si="176"/>
        <v>0</v>
      </c>
      <c r="BE237" s="70">
        <f t="shared" si="177"/>
        <v>0</v>
      </c>
      <c r="BF237" s="102"/>
      <c r="BG237" s="102"/>
      <c r="BH237" s="102"/>
      <c r="BI237" s="54">
        <f t="shared" si="178"/>
        <v>0</v>
      </c>
      <c r="BJ237" s="18">
        <f t="shared" si="179"/>
        <v>1</v>
      </c>
      <c r="BK237" s="18"/>
      <c r="BL237" s="18">
        <f t="shared" si="180"/>
        <v>1</v>
      </c>
      <c r="BM237" s="18">
        <f t="shared" si="181"/>
        <v>1</v>
      </c>
      <c r="BN237" s="18" t="e">
        <f t="shared" si="182"/>
        <v>#DIV/0!</v>
      </c>
      <c r="BO237" s="103"/>
      <c r="BP237" s="104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6"/>
      <c r="CV237" s="56">
        <f t="shared" si="183"/>
        <v>1</v>
      </c>
      <c r="CW237" s="173" t="e">
        <f t="shared" si="184"/>
        <v>#DIV/0!</v>
      </c>
      <c r="CX237" s="106"/>
      <c r="CY237" s="106"/>
      <c r="CZ237" s="106"/>
      <c r="DA237" s="106"/>
      <c r="DB237" s="106"/>
      <c r="DC237" s="107"/>
      <c r="DD237" s="106"/>
      <c r="DE237" s="107"/>
      <c r="DF237" s="106"/>
      <c r="DG237" s="106"/>
      <c r="DH237" s="106"/>
      <c r="DI237" s="106"/>
      <c r="DK237" s="3">
        <v>1</v>
      </c>
      <c r="DM237" s="3">
        <v>0</v>
      </c>
      <c r="DN237" s="3">
        <v>1</v>
      </c>
      <c r="DP237" s="85"/>
      <c r="DQ237" s="85"/>
      <c r="DR237" s="85"/>
      <c r="DS237" s="85"/>
      <c r="DT237" s="85"/>
      <c r="DU237" s="85"/>
      <c r="DV237" s="85"/>
      <c r="DW237" s="85"/>
      <c r="DX237" s="85"/>
      <c r="DY237" s="85"/>
      <c r="DZ237" s="85"/>
      <c r="EA237" s="85"/>
      <c r="EB237" s="85"/>
      <c r="EC237" s="85"/>
      <c r="ED237" s="85"/>
      <c r="EE237" s="85"/>
      <c r="EF237" s="85"/>
      <c r="EG237" s="85"/>
      <c r="EH237" s="85"/>
      <c r="EI237" s="85"/>
      <c r="EJ237" s="85"/>
      <c r="EK237" s="85"/>
      <c r="EL237" s="85"/>
      <c r="EM237" s="85"/>
      <c r="EN237" s="85"/>
      <c r="EO237" s="85"/>
      <c r="EP237" s="85"/>
      <c r="EQ237" s="85"/>
      <c r="ER237" s="85"/>
      <c r="ES237" s="85"/>
      <c r="ET237" s="85"/>
      <c r="EU237" s="85"/>
      <c r="EV237" s="85"/>
      <c r="EW237" s="85"/>
      <c r="EX237" s="85"/>
      <c r="EY237" s="85"/>
      <c r="EZ237" s="85"/>
      <c r="FA237" s="85"/>
      <c r="FB237" s="85"/>
      <c r="FC237" s="85"/>
    </row>
    <row r="238" spans="1:161" s="3" customFormat="1">
      <c r="A238" s="56">
        <v>229</v>
      </c>
      <c r="B238" s="58" t="s">
        <v>396</v>
      </c>
      <c r="C238" s="59" t="s">
        <v>403</v>
      </c>
      <c r="D238" s="75" t="s">
        <v>284</v>
      </c>
      <c r="E238" s="60" t="s">
        <v>284</v>
      </c>
      <c r="F238" s="60" t="s">
        <v>106</v>
      </c>
      <c r="G238" s="60" t="s">
        <v>107</v>
      </c>
      <c r="H238" s="60" t="s">
        <v>108</v>
      </c>
      <c r="I238" s="56">
        <v>45</v>
      </c>
      <c r="J238" s="56" t="s">
        <v>116</v>
      </c>
      <c r="K238" s="56" t="s">
        <v>110</v>
      </c>
      <c r="L238" s="61"/>
      <c r="M238" s="62">
        <f t="shared" si="153"/>
        <v>0</v>
      </c>
      <c r="N238" s="61"/>
      <c r="O238" s="62">
        <f t="shared" si="154"/>
        <v>0</v>
      </c>
      <c r="P238" s="61"/>
      <c r="Q238" s="62">
        <f t="shared" si="155"/>
        <v>0</v>
      </c>
      <c r="R238" s="61"/>
      <c r="S238" s="63">
        <f t="shared" si="156"/>
        <v>0</v>
      </c>
      <c r="T238" s="61"/>
      <c r="U238" s="63">
        <f t="shared" si="157"/>
        <v>0</v>
      </c>
      <c r="V238" s="61"/>
      <c r="W238" s="63">
        <f t="shared" si="158"/>
        <v>0</v>
      </c>
      <c r="X238" s="61"/>
      <c r="Y238" s="63">
        <f t="shared" si="159"/>
        <v>0</v>
      </c>
      <c r="Z238" s="61"/>
      <c r="AA238" s="63">
        <f t="shared" si="160"/>
        <v>0</v>
      </c>
      <c r="AB238" s="61"/>
      <c r="AC238" s="63">
        <f t="shared" si="161"/>
        <v>0</v>
      </c>
      <c r="AD238" s="64"/>
      <c r="AE238" s="65">
        <f t="shared" si="162"/>
        <v>0</v>
      </c>
      <c r="AF238" s="64"/>
      <c r="AG238" s="65">
        <f t="shared" si="163"/>
        <v>0</v>
      </c>
      <c r="AH238" s="64"/>
      <c r="AI238" s="65">
        <f t="shared" si="164"/>
        <v>0</v>
      </c>
      <c r="AJ238" s="64"/>
      <c r="AK238" s="65">
        <f t="shared" si="165"/>
        <v>0</v>
      </c>
      <c r="AL238" s="64"/>
      <c r="AM238" s="65">
        <f t="shared" si="166"/>
        <v>0</v>
      </c>
      <c r="AN238" s="64"/>
      <c r="AO238" s="65">
        <f t="shared" si="167"/>
        <v>0</v>
      </c>
      <c r="AP238" s="66">
        <f t="shared" si="168"/>
        <v>0</v>
      </c>
      <c r="AQ238" s="66">
        <f t="shared" si="169"/>
        <v>0</v>
      </c>
      <c r="AR238" s="56">
        <v>1</v>
      </c>
      <c r="AS238" s="56"/>
      <c r="AT238" s="56">
        <v>0</v>
      </c>
      <c r="AU238" s="67">
        <f t="shared" si="170"/>
        <v>1</v>
      </c>
      <c r="AV238" s="68">
        <f t="shared" si="171"/>
        <v>0</v>
      </c>
      <c r="AW238" s="68">
        <f t="shared" si="172"/>
        <v>0</v>
      </c>
      <c r="AX238" s="14">
        <f t="shared" si="173"/>
        <v>0</v>
      </c>
      <c r="AY238" s="67">
        <f t="shared" si="174"/>
        <v>0</v>
      </c>
      <c r="AZ238" s="69">
        <f t="shared" si="175"/>
        <v>1</v>
      </c>
      <c r="BA238" s="69">
        <f t="shared" si="175"/>
        <v>0</v>
      </c>
      <c r="BB238" s="69">
        <f t="shared" si="175"/>
        <v>0</v>
      </c>
      <c r="BC238" s="67">
        <f t="shared" si="175"/>
        <v>1</v>
      </c>
      <c r="BD238" s="70">
        <f t="shared" si="176"/>
        <v>0</v>
      </c>
      <c r="BE238" s="70">
        <f t="shared" si="177"/>
        <v>0</v>
      </c>
      <c r="BF238" s="102"/>
      <c r="BG238" s="102"/>
      <c r="BH238" s="102"/>
      <c r="BI238" s="54">
        <f t="shared" si="178"/>
        <v>0</v>
      </c>
      <c r="BJ238" s="18">
        <f t="shared" si="179"/>
        <v>1</v>
      </c>
      <c r="BK238" s="18"/>
      <c r="BL238" s="18">
        <f t="shared" si="180"/>
        <v>1</v>
      </c>
      <c r="BM238" s="18">
        <f t="shared" si="181"/>
        <v>1</v>
      </c>
      <c r="BN238" s="18" t="e">
        <f t="shared" si="182"/>
        <v>#DIV/0!</v>
      </c>
      <c r="BO238" s="103"/>
      <c r="BP238" s="104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6"/>
      <c r="CV238" s="56">
        <f t="shared" si="183"/>
        <v>1</v>
      </c>
      <c r="CW238" s="173" t="e">
        <f t="shared" si="184"/>
        <v>#DIV/0!</v>
      </c>
      <c r="CX238" s="106"/>
      <c r="CY238" s="106"/>
      <c r="CZ238" s="106"/>
      <c r="DA238" s="106"/>
      <c r="DB238" s="106"/>
      <c r="DC238" s="107"/>
      <c r="DD238" s="106"/>
      <c r="DE238" s="107"/>
      <c r="DF238" s="106"/>
      <c r="DG238" s="106"/>
      <c r="DH238" s="106"/>
      <c r="DI238" s="106"/>
      <c r="DK238" s="3">
        <v>1</v>
      </c>
      <c r="DM238" s="3">
        <v>0</v>
      </c>
      <c r="DN238" s="3">
        <v>1</v>
      </c>
      <c r="DP238" s="85"/>
      <c r="DQ238" s="85"/>
      <c r="DR238" s="85"/>
      <c r="DS238" s="85"/>
      <c r="DT238" s="85"/>
      <c r="DU238" s="85"/>
      <c r="DV238" s="85"/>
      <c r="DW238" s="85"/>
      <c r="DX238" s="85"/>
      <c r="DY238" s="85"/>
      <c r="DZ238" s="85"/>
      <c r="EA238" s="85"/>
      <c r="EB238" s="85"/>
      <c r="EC238" s="85"/>
      <c r="ED238" s="85"/>
      <c r="EE238" s="85"/>
      <c r="EF238" s="85"/>
      <c r="EG238" s="85"/>
      <c r="EH238" s="85"/>
      <c r="EI238" s="85"/>
      <c r="EJ238" s="85"/>
      <c r="EK238" s="85"/>
      <c r="EL238" s="85"/>
      <c r="EM238" s="85"/>
      <c r="EN238" s="85"/>
      <c r="EO238" s="85"/>
      <c r="EP238" s="85"/>
      <c r="EQ238" s="85"/>
      <c r="ER238" s="85"/>
      <c r="ES238" s="85"/>
      <c r="ET238" s="85"/>
      <c r="EU238" s="85"/>
      <c r="EV238" s="85"/>
      <c r="EW238" s="85"/>
      <c r="EX238" s="85"/>
      <c r="EY238" s="85"/>
      <c r="EZ238" s="85"/>
      <c r="FA238" s="85"/>
      <c r="FB238" s="85"/>
      <c r="FC238" s="85"/>
    </row>
    <row r="239" spans="1:161" s="3" customFormat="1">
      <c r="A239" s="56">
        <v>230</v>
      </c>
      <c r="B239" s="58" t="s">
        <v>396</v>
      </c>
      <c r="C239" s="59" t="s">
        <v>404</v>
      </c>
      <c r="D239" s="75" t="s">
        <v>135</v>
      </c>
      <c r="E239" s="60" t="s">
        <v>105</v>
      </c>
      <c r="F239" s="60" t="s">
        <v>106</v>
      </c>
      <c r="G239" s="60" t="s">
        <v>107</v>
      </c>
      <c r="H239" s="60" t="s">
        <v>108</v>
      </c>
      <c r="I239" s="56">
        <v>15</v>
      </c>
      <c r="J239" s="56" t="s">
        <v>116</v>
      </c>
      <c r="K239" s="56" t="s">
        <v>110</v>
      </c>
      <c r="L239" s="61"/>
      <c r="M239" s="62">
        <f t="shared" si="153"/>
        <v>0</v>
      </c>
      <c r="N239" s="61"/>
      <c r="O239" s="62">
        <f t="shared" si="154"/>
        <v>0</v>
      </c>
      <c r="P239" s="61"/>
      <c r="Q239" s="62">
        <f t="shared" si="155"/>
        <v>0</v>
      </c>
      <c r="R239" s="61"/>
      <c r="S239" s="63">
        <f t="shared" si="156"/>
        <v>0</v>
      </c>
      <c r="T239" s="61"/>
      <c r="U239" s="63">
        <f t="shared" si="157"/>
        <v>0</v>
      </c>
      <c r="V239" s="61"/>
      <c r="W239" s="63">
        <f t="shared" si="158"/>
        <v>0</v>
      </c>
      <c r="X239" s="61"/>
      <c r="Y239" s="63">
        <f t="shared" si="159"/>
        <v>0</v>
      </c>
      <c r="Z239" s="61"/>
      <c r="AA239" s="63">
        <f t="shared" si="160"/>
        <v>0</v>
      </c>
      <c r="AB239" s="61"/>
      <c r="AC239" s="63">
        <f t="shared" si="161"/>
        <v>0</v>
      </c>
      <c r="AD239" s="64"/>
      <c r="AE239" s="65">
        <f t="shared" si="162"/>
        <v>0</v>
      </c>
      <c r="AF239" s="64"/>
      <c r="AG239" s="65">
        <f t="shared" si="163"/>
        <v>0</v>
      </c>
      <c r="AH239" s="64"/>
      <c r="AI239" s="65">
        <f t="shared" si="164"/>
        <v>0</v>
      </c>
      <c r="AJ239" s="64"/>
      <c r="AK239" s="65">
        <f t="shared" si="165"/>
        <v>0</v>
      </c>
      <c r="AL239" s="64"/>
      <c r="AM239" s="65">
        <f t="shared" si="166"/>
        <v>0</v>
      </c>
      <c r="AN239" s="64"/>
      <c r="AO239" s="65">
        <f t="shared" si="167"/>
        <v>0</v>
      </c>
      <c r="AP239" s="66">
        <f t="shared" si="168"/>
        <v>0</v>
      </c>
      <c r="AQ239" s="66">
        <f t="shared" si="169"/>
        <v>0</v>
      </c>
      <c r="AR239" s="56">
        <v>1</v>
      </c>
      <c r="AS239" s="56"/>
      <c r="AT239" s="56">
        <v>0</v>
      </c>
      <c r="AU239" s="67">
        <f t="shared" si="170"/>
        <v>1</v>
      </c>
      <c r="AV239" s="68">
        <f t="shared" si="171"/>
        <v>0</v>
      </c>
      <c r="AW239" s="68">
        <f t="shared" si="172"/>
        <v>0</v>
      </c>
      <c r="AX239" s="14">
        <f t="shared" si="173"/>
        <v>0</v>
      </c>
      <c r="AY239" s="67">
        <f t="shared" si="174"/>
        <v>0</v>
      </c>
      <c r="AZ239" s="69">
        <f t="shared" si="175"/>
        <v>1</v>
      </c>
      <c r="BA239" s="69">
        <f t="shared" si="175"/>
        <v>0</v>
      </c>
      <c r="BB239" s="69">
        <f t="shared" si="175"/>
        <v>0</v>
      </c>
      <c r="BC239" s="67">
        <f t="shared" si="175"/>
        <v>1</v>
      </c>
      <c r="BD239" s="70">
        <f t="shared" si="176"/>
        <v>0</v>
      </c>
      <c r="BE239" s="70">
        <f t="shared" si="177"/>
        <v>0</v>
      </c>
      <c r="BF239" s="102"/>
      <c r="BG239" s="102"/>
      <c r="BH239" s="102"/>
      <c r="BI239" s="54">
        <f t="shared" si="178"/>
        <v>0</v>
      </c>
      <c r="BJ239" s="18">
        <f t="shared" si="179"/>
        <v>1</v>
      </c>
      <c r="BK239" s="18"/>
      <c r="BL239" s="18">
        <f t="shared" si="180"/>
        <v>1</v>
      </c>
      <c r="BM239" s="18">
        <f t="shared" si="181"/>
        <v>1</v>
      </c>
      <c r="BN239" s="18" t="e">
        <f t="shared" si="182"/>
        <v>#DIV/0!</v>
      </c>
      <c r="BO239" s="103"/>
      <c r="BP239" s="104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6"/>
      <c r="CV239" s="56">
        <f t="shared" si="183"/>
        <v>1</v>
      </c>
      <c r="CW239" s="173" t="e">
        <f t="shared" si="184"/>
        <v>#DIV/0!</v>
      </c>
      <c r="CX239" s="106"/>
      <c r="CY239" s="106"/>
      <c r="CZ239" s="106"/>
      <c r="DA239" s="106"/>
      <c r="DB239" s="106"/>
      <c r="DC239" s="107"/>
      <c r="DD239" s="106"/>
      <c r="DE239" s="107"/>
      <c r="DF239" s="106"/>
      <c r="DG239" s="106"/>
      <c r="DH239" s="106"/>
      <c r="DI239" s="106"/>
      <c r="DK239" s="3">
        <v>1</v>
      </c>
      <c r="DM239" s="3">
        <v>0</v>
      </c>
      <c r="DN239" s="3">
        <v>1</v>
      </c>
      <c r="DP239" s="85"/>
      <c r="DQ239" s="85"/>
      <c r="DR239" s="85"/>
      <c r="DS239" s="85"/>
      <c r="DT239" s="85"/>
      <c r="DU239" s="85"/>
      <c r="DV239" s="85"/>
      <c r="DW239" s="85"/>
      <c r="DX239" s="85"/>
      <c r="DY239" s="85"/>
      <c r="DZ239" s="85"/>
      <c r="EA239" s="85"/>
      <c r="EB239" s="85"/>
      <c r="EC239" s="85"/>
      <c r="ED239" s="85"/>
      <c r="EE239" s="85"/>
      <c r="EF239" s="85"/>
      <c r="EG239" s="85"/>
      <c r="EH239" s="85"/>
      <c r="EI239" s="85"/>
      <c r="EJ239" s="85"/>
      <c r="EK239" s="85"/>
      <c r="EL239" s="85"/>
      <c r="EM239" s="85"/>
      <c r="EN239" s="85"/>
      <c r="EO239" s="85"/>
      <c r="EP239" s="85"/>
      <c r="EQ239" s="85"/>
      <c r="ER239" s="85"/>
      <c r="ES239" s="85"/>
      <c r="ET239" s="85"/>
      <c r="EU239" s="85"/>
      <c r="EV239" s="85"/>
      <c r="EW239" s="85"/>
      <c r="EX239" s="85"/>
      <c r="EY239" s="85"/>
      <c r="EZ239" s="85"/>
      <c r="FA239" s="85"/>
      <c r="FB239" s="85"/>
      <c r="FC239" s="85"/>
    </row>
    <row r="240" spans="1:161" s="3" customFormat="1">
      <c r="A240" s="56">
        <v>231</v>
      </c>
      <c r="B240" s="58" t="s">
        <v>396</v>
      </c>
      <c r="C240" s="59" t="s">
        <v>405</v>
      </c>
      <c r="D240" s="75" t="s">
        <v>268</v>
      </c>
      <c r="E240" s="60" t="s">
        <v>214</v>
      </c>
      <c r="F240" s="60" t="s">
        <v>106</v>
      </c>
      <c r="G240" s="60" t="s">
        <v>107</v>
      </c>
      <c r="H240" s="60" t="s">
        <v>108</v>
      </c>
      <c r="I240" s="56">
        <v>60</v>
      </c>
      <c r="J240" s="56" t="s">
        <v>116</v>
      </c>
      <c r="K240" s="56" t="s">
        <v>110</v>
      </c>
      <c r="L240" s="61"/>
      <c r="M240" s="62">
        <f t="shared" si="153"/>
        <v>0</v>
      </c>
      <c r="N240" s="61"/>
      <c r="O240" s="62">
        <f t="shared" si="154"/>
        <v>0</v>
      </c>
      <c r="P240" s="61"/>
      <c r="Q240" s="62">
        <f t="shared" si="155"/>
        <v>0</v>
      </c>
      <c r="R240" s="61"/>
      <c r="S240" s="63">
        <f t="shared" si="156"/>
        <v>0</v>
      </c>
      <c r="T240" s="61"/>
      <c r="U240" s="63">
        <f t="shared" si="157"/>
        <v>0</v>
      </c>
      <c r="V240" s="61"/>
      <c r="W240" s="63">
        <f t="shared" si="158"/>
        <v>0</v>
      </c>
      <c r="X240" s="61"/>
      <c r="Y240" s="63">
        <f t="shared" si="159"/>
        <v>0</v>
      </c>
      <c r="Z240" s="61"/>
      <c r="AA240" s="63">
        <f t="shared" si="160"/>
        <v>0</v>
      </c>
      <c r="AB240" s="61"/>
      <c r="AC240" s="63">
        <f t="shared" si="161"/>
        <v>0</v>
      </c>
      <c r="AD240" s="64"/>
      <c r="AE240" s="65">
        <f t="shared" si="162"/>
        <v>0</v>
      </c>
      <c r="AF240" s="64"/>
      <c r="AG240" s="65">
        <f t="shared" si="163"/>
        <v>0</v>
      </c>
      <c r="AH240" s="64"/>
      <c r="AI240" s="65">
        <f t="shared" si="164"/>
        <v>0</v>
      </c>
      <c r="AJ240" s="64"/>
      <c r="AK240" s="65">
        <f t="shared" si="165"/>
        <v>0</v>
      </c>
      <c r="AL240" s="64"/>
      <c r="AM240" s="65">
        <f t="shared" si="166"/>
        <v>0</v>
      </c>
      <c r="AN240" s="64"/>
      <c r="AO240" s="65">
        <f t="shared" si="167"/>
        <v>0</v>
      </c>
      <c r="AP240" s="66">
        <f t="shared" si="168"/>
        <v>0</v>
      </c>
      <c r="AQ240" s="66">
        <f t="shared" si="169"/>
        <v>0</v>
      </c>
      <c r="AR240" s="56">
        <v>1</v>
      </c>
      <c r="AS240" s="56"/>
      <c r="AT240" s="56">
        <v>0</v>
      </c>
      <c r="AU240" s="67">
        <f t="shared" si="170"/>
        <v>1</v>
      </c>
      <c r="AV240" s="68">
        <f t="shared" si="171"/>
        <v>0</v>
      </c>
      <c r="AW240" s="68">
        <f t="shared" si="172"/>
        <v>0</v>
      </c>
      <c r="AX240" s="14">
        <f t="shared" si="173"/>
        <v>0</v>
      </c>
      <c r="AY240" s="67">
        <f t="shared" si="174"/>
        <v>0</v>
      </c>
      <c r="AZ240" s="69">
        <f t="shared" si="175"/>
        <v>1</v>
      </c>
      <c r="BA240" s="69">
        <f t="shared" si="175"/>
        <v>0</v>
      </c>
      <c r="BB240" s="69">
        <f t="shared" si="175"/>
        <v>0</v>
      </c>
      <c r="BC240" s="67">
        <f t="shared" si="175"/>
        <v>1</v>
      </c>
      <c r="BD240" s="70">
        <f t="shared" si="176"/>
        <v>0</v>
      </c>
      <c r="BE240" s="70">
        <f t="shared" si="177"/>
        <v>0</v>
      </c>
      <c r="BF240" s="102"/>
      <c r="BG240" s="102"/>
      <c r="BH240" s="102"/>
      <c r="BI240" s="54">
        <f t="shared" si="178"/>
        <v>0</v>
      </c>
      <c r="BJ240" s="18">
        <f t="shared" si="179"/>
        <v>1</v>
      </c>
      <c r="BK240" s="18"/>
      <c r="BL240" s="18">
        <f t="shared" si="180"/>
        <v>1</v>
      </c>
      <c r="BM240" s="18">
        <f t="shared" si="181"/>
        <v>1</v>
      </c>
      <c r="BN240" s="18" t="e">
        <f t="shared" si="182"/>
        <v>#DIV/0!</v>
      </c>
      <c r="BO240" s="104"/>
      <c r="BP240" s="104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6"/>
      <c r="CV240" s="56">
        <f t="shared" si="183"/>
        <v>1</v>
      </c>
      <c r="CW240" s="173" t="e">
        <f t="shared" si="184"/>
        <v>#DIV/0!</v>
      </c>
      <c r="CX240" s="106"/>
      <c r="CY240" s="106"/>
      <c r="CZ240" s="106"/>
      <c r="DA240" s="106"/>
      <c r="DB240" s="106"/>
      <c r="DC240" s="107"/>
      <c r="DD240" s="106"/>
      <c r="DE240" s="107"/>
      <c r="DF240" s="106"/>
      <c r="DG240" s="106"/>
      <c r="DH240" s="106"/>
      <c r="DI240" s="106"/>
      <c r="DK240" s="3">
        <v>1</v>
      </c>
      <c r="DM240" s="3">
        <v>0</v>
      </c>
      <c r="DN240" s="3">
        <v>1</v>
      </c>
      <c r="DP240" s="85"/>
      <c r="DQ240" s="85"/>
      <c r="DR240" s="85"/>
      <c r="DS240" s="85"/>
      <c r="DT240" s="85"/>
      <c r="DU240" s="85"/>
      <c r="DV240" s="85"/>
      <c r="DW240" s="85"/>
      <c r="DX240" s="85"/>
      <c r="DY240" s="85"/>
      <c r="DZ240" s="85"/>
      <c r="EA240" s="85"/>
      <c r="EB240" s="85"/>
      <c r="EC240" s="85"/>
      <c r="ED240" s="85"/>
      <c r="EE240" s="85"/>
      <c r="EF240" s="85"/>
      <c r="EG240" s="85"/>
      <c r="EH240" s="85"/>
      <c r="EI240" s="85"/>
      <c r="EJ240" s="85"/>
      <c r="EK240" s="85"/>
      <c r="EL240" s="85"/>
      <c r="EM240" s="85"/>
      <c r="EN240" s="85"/>
      <c r="EO240" s="85"/>
      <c r="EP240" s="85"/>
      <c r="EQ240" s="85"/>
      <c r="ER240" s="85"/>
      <c r="ES240" s="85"/>
      <c r="ET240" s="85"/>
      <c r="EU240" s="85"/>
      <c r="EV240" s="85"/>
      <c r="EW240" s="85"/>
      <c r="EX240" s="85"/>
      <c r="EY240" s="85"/>
      <c r="EZ240" s="85"/>
      <c r="FA240" s="85"/>
      <c r="FB240" s="85"/>
      <c r="FC240" s="85"/>
    </row>
    <row r="241" spans="1:159" s="3" customFormat="1">
      <c r="A241" s="56">
        <v>232</v>
      </c>
      <c r="B241" s="58" t="s">
        <v>396</v>
      </c>
      <c r="C241" s="59" t="s">
        <v>406</v>
      </c>
      <c r="D241" s="75" t="s">
        <v>104</v>
      </c>
      <c r="E241" s="60" t="s">
        <v>105</v>
      </c>
      <c r="F241" s="60" t="s">
        <v>106</v>
      </c>
      <c r="G241" s="60" t="s">
        <v>107</v>
      </c>
      <c r="H241" s="60" t="s">
        <v>108</v>
      </c>
      <c r="I241" s="56">
        <v>31</v>
      </c>
      <c r="J241" s="56" t="s">
        <v>116</v>
      </c>
      <c r="K241" s="56" t="s">
        <v>110</v>
      </c>
      <c r="L241" s="61"/>
      <c r="M241" s="62">
        <f t="shared" si="153"/>
        <v>0</v>
      </c>
      <c r="N241" s="61"/>
      <c r="O241" s="62">
        <f t="shared" si="154"/>
        <v>0</v>
      </c>
      <c r="P241" s="61"/>
      <c r="Q241" s="62">
        <f t="shared" si="155"/>
        <v>0</v>
      </c>
      <c r="R241" s="61"/>
      <c r="S241" s="63">
        <f t="shared" si="156"/>
        <v>0</v>
      </c>
      <c r="T241" s="61"/>
      <c r="U241" s="63">
        <f t="shared" si="157"/>
        <v>0</v>
      </c>
      <c r="V241" s="61"/>
      <c r="W241" s="63">
        <f t="shared" si="158"/>
        <v>0</v>
      </c>
      <c r="X241" s="61"/>
      <c r="Y241" s="63">
        <f t="shared" si="159"/>
        <v>0</v>
      </c>
      <c r="Z241" s="61"/>
      <c r="AA241" s="63">
        <f t="shared" si="160"/>
        <v>0</v>
      </c>
      <c r="AB241" s="61"/>
      <c r="AC241" s="63">
        <f t="shared" si="161"/>
        <v>0</v>
      </c>
      <c r="AD241" s="64"/>
      <c r="AE241" s="65">
        <f t="shared" si="162"/>
        <v>0</v>
      </c>
      <c r="AF241" s="64"/>
      <c r="AG241" s="65">
        <f t="shared" si="163"/>
        <v>0</v>
      </c>
      <c r="AH241" s="64"/>
      <c r="AI241" s="65">
        <f t="shared" si="164"/>
        <v>0</v>
      </c>
      <c r="AJ241" s="64"/>
      <c r="AK241" s="65">
        <f t="shared" si="165"/>
        <v>0</v>
      </c>
      <c r="AL241" s="64"/>
      <c r="AM241" s="65">
        <f t="shared" si="166"/>
        <v>0</v>
      </c>
      <c r="AN241" s="64"/>
      <c r="AO241" s="65">
        <f t="shared" si="167"/>
        <v>0</v>
      </c>
      <c r="AP241" s="66">
        <f t="shared" si="168"/>
        <v>0</v>
      </c>
      <c r="AQ241" s="66">
        <f t="shared" si="169"/>
        <v>0</v>
      </c>
      <c r="AR241" s="56">
        <v>0</v>
      </c>
      <c r="AS241" s="56"/>
      <c r="AT241" s="56">
        <v>0</v>
      </c>
      <c r="AU241" s="67">
        <f t="shared" si="170"/>
        <v>0</v>
      </c>
      <c r="AV241" s="68">
        <f t="shared" si="171"/>
        <v>0</v>
      </c>
      <c r="AW241" s="68">
        <f t="shared" si="172"/>
        <v>0</v>
      </c>
      <c r="AX241" s="14">
        <f t="shared" si="173"/>
        <v>0</v>
      </c>
      <c r="AY241" s="67">
        <f t="shared" si="174"/>
        <v>0</v>
      </c>
      <c r="AZ241" s="69">
        <f t="shared" si="175"/>
        <v>0</v>
      </c>
      <c r="BA241" s="69">
        <f t="shared" si="175"/>
        <v>0</v>
      </c>
      <c r="BB241" s="69">
        <f t="shared" si="175"/>
        <v>0</v>
      </c>
      <c r="BC241" s="67">
        <f t="shared" si="175"/>
        <v>0</v>
      </c>
      <c r="BD241" s="70">
        <f t="shared" si="176"/>
        <v>0</v>
      </c>
      <c r="BE241" s="70">
        <f t="shared" si="177"/>
        <v>0</v>
      </c>
      <c r="BF241" s="102"/>
      <c r="BG241" s="102"/>
      <c r="BH241" s="102"/>
      <c r="BI241" s="54">
        <f t="shared" si="178"/>
        <v>0</v>
      </c>
      <c r="BJ241" s="18">
        <f t="shared" si="179"/>
        <v>0</v>
      </c>
      <c r="BK241" s="18"/>
      <c r="BL241" s="18">
        <f t="shared" si="180"/>
        <v>0</v>
      </c>
      <c r="BM241" s="18">
        <f t="shared" si="181"/>
        <v>0</v>
      </c>
      <c r="BN241" s="18" t="e">
        <f t="shared" si="182"/>
        <v>#DIV/0!</v>
      </c>
      <c r="BO241" s="103"/>
      <c r="BP241" s="104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6"/>
      <c r="CV241" s="56">
        <f t="shared" si="183"/>
        <v>0</v>
      </c>
      <c r="CW241" s="173" t="e">
        <f t="shared" si="184"/>
        <v>#DIV/0!</v>
      </c>
      <c r="CX241" s="106"/>
      <c r="CY241" s="106"/>
      <c r="CZ241" s="106"/>
      <c r="DA241" s="106"/>
      <c r="DB241" s="106"/>
      <c r="DC241" s="107">
        <v>1</v>
      </c>
      <c r="DD241" s="106"/>
      <c r="DE241" s="107"/>
      <c r="DF241" s="106"/>
      <c r="DG241" s="106"/>
      <c r="DH241" s="106"/>
      <c r="DI241" s="106"/>
      <c r="DK241" s="3">
        <v>0</v>
      </c>
      <c r="DM241" s="3">
        <v>0</v>
      </c>
      <c r="DN241" s="3">
        <v>0</v>
      </c>
      <c r="DP241" s="85"/>
      <c r="DQ241" s="85"/>
      <c r="DR241" s="85"/>
      <c r="DS241" s="85"/>
      <c r="DT241" s="85"/>
      <c r="DU241" s="85"/>
      <c r="DV241" s="85"/>
      <c r="DW241" s="85"/>
      <c r="DX241" s="85"/>
      <c r="DY241" s="85"/>
      <c r="DZ241" s="85"/>
      <c r="EA241" s="85"/>
      <c r="EB241" s="85"/>
      <c r="EC241" s="85"/>
      <c r="ED241" s="85"/>
      <c r="EE241" s="85"/>
      <c r="EF241" s="85"/>
      <c r="EG241" s="85"/>
      <c r="EH241" s="85"/>
      <c r="EI241" s="85"/>
      <c r="EJ241" s="85"/>
      <c r="EK241" s="85"/>
      <c r="EL241" s="85"/>
      <c r="EM241" s="85"/>
      <c r="EN241" s="85"/>
      <c r="EO241" s="85"/>
      <c r="EP241" s="85"/>
      <c r="EQ241" s="85"/>
      <c r="ER241" s="85"/>
      <c r="ES241" s="85"/>
      <c r="ET241" s="85"/>
      <c r="EU241" s="85"/>
      <c r="EV241" s="85"/>
      <c r="EW241" s="85"/>
      <c r="EX241" s="85"/>
      <c r="EY241" s="85"/>
      <c r="EZ241" s="85"/>
      <c r="FA241" s="85"/>
      <c r="FB241" s="85"/>
      <c r="FC241" s="85"/>
    </row>
    <row r="242" spans="1:159" s="3" customFormat="1">
      <c r="A242" s="56">
        <v>233</v>
      </c>
      <c r="B242" s="58" t="s">
        <v>396</v>
      </c>
      <c r="C242" s="59" t="s">
        <v>407</v>
      </c>
      <c r="D242" s="75" t="s">
        <v>256</v>
      </c>
      <c r="E242" s="60" t="s">
        <v>214</v>
      </c>
      <c r="F242" s="60" t="s">
        <v>106</v>
      </c>
      <c r="G242" s="60" t="s">
        <v>107</v>
      </c>
      <c r="H242" s="60" t="s">
        <v>108</v>
      </c>
      <c r="I242" s="56">
        <v>10</v>
      </c>
      <c r="J242" s="56" t="s">
        <v>116</v>
      </c>
      <c r="K242" s="56" t="s">
        <v>110</v>
      </c>
      <c r="L242" s="61"/>
      <c r="M242" s="62">
        <f t="shared" si="153"/>
        <v>0</v>
      </c>
      <c r="N242" s="61"/>
      <c r="O242" s="62">
        <f t="shared" si="154"/>
        <v>0</v>
      </c>
      <c r="P242" s="61"/>
      <c r="Q242" s="62">
        <f t="shared" si="155"/>
        <v>0</v>
      </c>
      <c r="R242" s="61"/>
      <c r="S242" s="63">
        <f t="shared" si="156"/>
        <v>0</v>
      </c>
      <c r="T242" s="61"/>
      <c r="U242" s="63">
        <f t="shared" si="157"/>
        <v>0</v>
      </c>
      <c r="V242" s="61"/>
      <c r="W242" s="63">
        <f t="shared" si="158"/>
        <v>0</v>
      </c>
      <c r="X242" s="61"/>
      <c r="Y242" s="63">
        <f t="shared" si="159"/>
        <v>0</v>
      </c>
      <c r="Z242" s="61"/>
      <c r="AA242" s="63">
        <f t="shared" si="160"/>
        <v>0</v>
      </c>
      <c r="AB242" s="61"/>
      <c r="AC242" s="63">
        <f t="shared" si="161"/>
        <v>0</v>
      </c>
      <c r="AD242" s="64"/>
      <c r="AE242" s="65">
        <f t="shared" si="162"/>
        <v>0</v>
      </c>
      <c r="AF242" s="64"/>
      <c r="AG242" s="65">
        <f t="shared" si="163"/>
        <v>0</v>
      </c>
      <c r="AH242" s="64"/>
      <c r="AI242" s="65">
        <f t="shared" si="164"/>
        <v>0</v>
      </c>
      <c r="AJ242" s="64"/>
      <c r="AK242" s="65">
        <f t="shared" si="165"/>
        <v>0</v>
      </c>
      <c r="AL242" s="64"/>
      <c r="AM242" s="65">
        <f t="shared" si="166"/>
        <v>0</v>
      </c>
      <c r="AN242" s="64"/>
      <c r="AO242" s="65">
        <f t="shared" si="167"/>
        <v>0</v>
      </c>
      <c r="AP242" s="66">
        <f t="shared" si="168"/>
        <v>0</v>
      </c>
      <c r="AQ242" s="66">
        <f t="shared" si="169"/>
        <v>0</v>
      </c>
      <c r="AR242" s="56">
        <v>0</v>
      </c>
      <c r="AS242" s="56"/>
      <c r="AT242" s="56">
        <v>0</v>
      </c>
      <c r="AU242" s="67">
        <f t="shared" si="170"/>
        <v>0</v>
      </c>
      <c r="AV242" s="68">
        <f t="shared" si="171"/>
        <v>0</v>
      </c>
      <c r="AW242" s="68">
        <f t="shared" si="172"/>
        <v>0</v>
      </c>
      <c r="AX242" s="14">
        <f t="shared" si="173"/>
        <v>0</v>
      </c>
      <c r="AY242" s="67">
        <f t="shared" si="174"/>
        <v>0</v>
      </c>
      <c r="AZ242" s="69">
        <f t="shared" si="175"/>
        <v>0</v>
      </c>
      <c r="BA242" s="69">
        <f t="shared" si="175"/>
        <v>0</v>
      </c>
      <c r="BB242" s="69">
        <f t="shared" si="175"/>
        <v>0</v>
      </c>
      <c r="BC242" s="67">
        <f t="shared" si="175"/>
        <v>0</v>
      </c>
      <c r="BD242" s="70">
        <f t="shared" si="176"/>
        <v>0</v>
      </c>
      <c r="BE242" s="70">
        <f t="shared" si="177"/>
        <v>0</v>
      </c>
      <c r="BF242" s="102"/>
      <c r="BG242" s="102"/>
      <c r="BH242" s="102"/>
      <c r="BI242" s="54">
        <f t="shared" si="178"/>
        <v>0</v>
      </c>
      <c r="BJ242" s="18">
        <f t="shared" si="179"/>
        <v>0</v>
      </c>
      <c r="BK242" s="18"/>
      <c r="BL242" s="18">
        <f t="shared" si="180"/>
        <v>0</v>
      </c>
      <c r="BM242" s="18">
        <f t="shared" si="181"/>
        <v>0</v>
      </c>
      <c r="BN242" s="18" t="e">
        <f t="shared" si="182"/>
        <v>#DIV/0!</v>
      </c>
      <c r="BO242" s="103"/>
      <c r="BP242" s="104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6"/>
      <c r="CV242" s="56">
        <f t="shared" si="183"/>
        <v>0</v>
      </c>
      <c r="CW242" s="173" t="e">
        <f t="shared" si="184"/>
        <v>#DIV/0!</v>
      </c>
      <c r="CX242" s="106"/>
      <c r="CY242" s="106"/>
      <c r="CZ242" s="106"/>
      <c r="DA242" s="106"/>
      <c r="DB242" s="106"/>
      <c r="DC242" s="107">
        <v>1</v>
      </c>
      <c r="DD242" s="106"/>
      <c r="DE242" s="107"/>
      <c r="DF242" s="106"/>
      <c r="DG242" s="106"/>
      <c r="DH242" s="106"/>
      <c r="DI242" s="106"/>
      <c r="DK242" s="3">
        <v>0</v>
      </c>
      <c r="DM242" s="3">
        <v>0</v>
      </c>
      <c r="DN242" s="3">
        <v>0</v>
      </c>
      <c r="DP242" s="85"/>
      <c r="DQ242" s="85"/>
      <c r="DR242" s="85"/>
      <c r="DS242" s="85"/>
      <c r="DT242" s="85"/>
      <c r="DU242" s="85"/>
      <c r="DV242" s="85"/>
      <c r="DW242" s="85"/>
      <c r="DX242" s="85"/>
      <c r="DY242" s="85"/>
      <c r="DZ242" s="85"/>
      <c r="EA242" s="85"/>
      <c r="EB242" s="85"/>
      <c r="EC242" s="85"/>
      <c r="ED242" s="85"/>
      <c r="EE242" s="85"/>
      <c r="EF242" s="85"/>
      <c r="EG242" s="85"/>
      <c r="EH242" s="85"/>
      <c r="EI242" s="85"/>
      <c r="EJ242" s="85"/>
      <c r="EK242" s="85"/>
      <c r="EL242" s="85"/>
      <c r="EM242" s="85"/>
      <c r="EN242" s="85"/>
      <c r="EO242" s="85"/>
      <c r="EP242" s="85"/>
      <c r="EQ242" s="85"/>
      <c r="ER242" s="85"/>
      <c r="ES242" s="85"/>
      <c r="ET242" s="85"/>
      <c r="EU242" s="85"/>
      <c r="EV242" s="85"/>
      <c r="EW242" s="85"/>
      <c r="EX242" s="85"/>
      <c r="EY242" s="85"/>
      <c r="EZ242" s="85"/>
      <c r="FA242" s="85"/>
      <c r="FB242" s="85"/>
      <c r="FC242" s="85"/>
    </row>
    <row r="243" spans="1:159" s="3" customFormat="1">
      <c r="A243" s="56">
        <v>234</v>
      </c>
      <c r="B243" s="58" t="s">
        <v>396</v>
      </c>
      <c r="C243" s="59" t="s">
        <v>408</v>
      </c>
      <c r="D243" s="75" t="s">
        <v>253</v>
      </c>
      <c r="E243" s="60" t="s">
        <v>214</v>
      </c>
      <c r="F243" s="60" t="s">
        <v>106</v>
      </c>
      <c r="G243" s="60" t="s">
        <v>107</v>
      </c>
      <c r="H243" s="60" t="s">
        <v>108</v>
      </c>
      <c r="I243" s="56">
        <v>40</v>
      </c>
      <c r="J243" s="56" t="s">
        <v>116</v>
      </c>
      <c r="K243" s="56" t="s">
        <v>110</v>
      </c>
      <c r="L243" s="61"/>
      <c r="M243" s="62">
        <f t="shared" si="153"/>
        <v>0</v>
      </c>
      <c r="N243" s="61"/>
      <c r="O243" s="62">
        <f t="shared" si="154"/>
        <v>0</v>
      </c>
      <c r="P243" s="61"/>
      <c r="Q243" s="62">
        <f t="shared" si="155"/>
        <v>0</v>
      </c>
      <c r="R243" s="61"/>
      <c r="S243" s="63">
        <f t="shared" si="156"/>
        <v>0</v>
      </c>
      <c r="T243" s="61"/>
      <c r="U243" s="63">
        <f t="shared" si="157"/>
        <v>0</v>
      </c>
      <c r="V243" s="61"/>
      <c r="W243" s="63">
        <f t="shared" si="158"/>
        <v>0</v>
      </c>
      <c r="X243" s="61"/>
      <c r="Y243" s="63">
        <f t="shared" si="159"/>
        <v>0</v>
      </c>
      <c r="Z243" s="61"/>
      <c r="AA243" s="63">
        <f t="shared" si="160"/>
        <v>0</v>
      </c>
      <c r="AB243" s="61"/>
      <c r="AC243" s="63">
        <f t="shared" si="161"/>
        <v>0</v>
      </c>
      <c r="AD243" s="64"/>
      <c r="AE243" s="65">
        <f t="shared" si="162"/>
        <v>0</v>
      </c>
      <c r="AF243" s="64"/>
      <c r="AG243" s="65">
        <f t="shared" si="163"/>
        <v>0</v>
      </c>
      <c r="AH243" s="64"/>
      <c r="AI243" s="65">
        <f t="shared" si="164"/>
        <v>0</v>
      </c>
      <c r="AJ243" s="64"/>
      <c r="AK243" s="65">
        <f t="shared" si="165"/>
        <v>0</v>
      </c>
      <c r="AL243" s="64"/>
      <c r="AM243" s="65">
        <f t="shared" si="166"/>
        <v>0</v>
      </c>
      <c r="AN243" s="64"/>
      <c r="AO243" s="65">
        <f t="shared" si="167"/>
        <v>0</v>
      </c>
      <c r="AP243" s="66">
        <f t="shared" si="168"/>
        <v>0</v>
      </c>
      <c r="AQ243" s="66">
        <f t="shared" si="169"/>
        <v>0</v>
      </c>
      <c r="AR243" s="56">
        <v>0</v>
      </c>
      <c r="AS243" s="56"/>
      <c r="AT243" s="56">
        <v>0</v>
      </c>
      <c r="AU243" s="67">
        <f t="shared" si="170"/>
        <v>0</v>
      </c>
      <c r="AV243" s="68">
        <f t="shared" si="171"/>
        <v>0</v>
      </c>
      <c r="AW243" s="68">
        <f t="shared" si="172"/>
        <v>0</v>
      </c>
      <c r="AX243" s="14">
        <f t="shared" si="173"/>
        <v>0</v>
      </c>
      <c r="AY243" s="67">
        <f t="shared" si="174"/>
        <v>0</v>
      </c>
      <c r="AZ243" s="69">
        <f t="shared" si="175"/>
        <v>0</v>
      </c>
      <c r="BA243" s="69">
        <f t="shared" si="175"/>
        <v>0</v>
      </c>
      <c r="BB243" s="69">
        <f t="shared" si="175"/>
        <v>0</v>
      </c>
      <c r="BC243" s="67">
        <f t="shared" si="175"/>
        <v>0</v>
      </c>
      <c r="BD243" s="70">
        <f t="shared" si="176"/>
        <v>0</v>
      </c>
      <c r="BE243" s="70">
        <f t="shared" si="177"/>
        <v>0</v>
      </c>
      <c r="BF243" s="102"/>
      <c r="BG243" s="102"/>
      <c r="BH243" s="102"/>
      <c r="BI243" s="54">
        <f t="shared" si="178"/>
        <v>0</v>
      </c>
      <c r="BJ243" s="18">
        <f t="shared" si="179"/>
        <v>0</v>
      </c>
      <c r="BK243" s="18"/>
      <c r="BL243" s="18">
        <f t="shared" si="180"/>
        <v>0</v>
      </c>
      <c r="BM243" s="18">
        <f t="shared" si="181"/>
        <v>0</v>
      </c>
      <c r="BN243" s="18" t="e">
        <f t="shared" si="182"/>
        <v>#DIV/0!</v>
      </c>
      <c r="BO243" s="103"/>
      <c r="BP243" s="104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6"/>
      <c r="CV243" s="56">
        <f t="shared" si="183"/>
        <v>0</v>
      </c>
      <c r="CW243" s="173" t="e">
        <f t="shared" si="184"/>
        <v>#DIV/0!</v>
      </c>
      <c r="CX243" s="106"/>
      <c r="CY243" s="106"/>
      <c r="CZ243" s="106"/>
      <c r="DA243" s="106"/>
      <c r="DB243" s="106"/>
      <c r="DC243" s="107">
        <v>1</v>
      </c>
      <c r="DD243" s="106"/>
      <c r="DE243" s="107">
        <v>1</v>
      </c>
      <c r="DF243" s="106"/>
      <c r="DG243" s="106"/>
      <c r="DH243" s="106"/>
      <c r="DI243" s="106"/>
      <c r="DK243" s="3">
        <v>0</v>
      </c>
      <c r="DM243" s="3">
        <v>0</v>
      </c>
      <c r="DN243" s="3">
        <v>0</v>
      </c>
      <c r="DP243" s="85"/>
      <c r="DQ243" s="85"/>
      <c r="DR243" s="85"/>
      <c r="DS243" s="85"/>
      <c r="DT243" s="85"/>
      <c r="DU243" s="85"/>
      <c r="DV243" s="85"/>
      <c r="DW243" s="85"/>
      <c r="DX243" s="85"/>
      <c r="DY243" s="85"/>
      <c r="DZ243" s="85"/>
      <c r="EA243" s="85"/>
      <c r="EB243" s="85"/>
      <c r="EC243" s="85"/>
      <c r="ED243" s="85"/>
      <c r="EE243" s="85"/>
      <c r="EF243" s="85"/>
      <c r="EG243" s="85"/>
      <c r="EH243" s="85"/>
      <c r="EI243" s="85"/>
      <c r="EJ243" s="85"/>
      <c r="EK243" s="85"/>
      <c r="EL243" s="85"/>
      <c r="EM243" s="85"/>
      <c r="EN243" s="85"/>
      <c r="EO243" s="85"/>
      <c r="EP243" s="85"/>
      <c r="EQ243" s="85"/>
      <c r="ER243" s="85"/>
      <c r="ES243" s="85"/>
      <c r="ET243" s="85"/>
      <c r="EU243" s="85"/>
      <c r="EV243" s="85"/>
      <c r="EW243" s="85"/>
      <c r="EX243" s="85"/>
      <c r="EY243" s="85"/>
      <c r="EZ243" s="85"/>
      <c r="FA243" s="85"/>
      <c r="FB243" s="85"/>
      <c r="FC243" s="85"/>
    </row>
    <row r="244" spans="1:159" s="3" customFormat="1">
      <c r="A244" s="56">
        <v>235</v>
      </c>
      <c r="B244" s="58" t="s">
        <v>409</v>
      </c>
      <c r="C244" s="59" t="s">
        <v>410</v>
      </c>
      <c r="D244" s="75" t="s">
        <v>240</v>
      </c>
      <c r="E244" s="60" t="s">
        <v>214</v>
      </c>
      <c r="F244" s="60" t="s">
        <v>106</v>
      </c>
      <c r="G244" s="60" t="s">
        <v>411</v>
      </c>
      <c r="H244" s="60" t="s">
        <v>108</v>
      </c>
      <c r="I244" s="56">
        <v>6</v>
      </c>
      <c r="J244" s="56" t="s">
        <v>116</v>
      </c>
      <c r="K244" s="56" t="s">
        <v>110</v>
      </c>
      <c r="L244" s="61"/>
      <c r="M244" s="62">
        <f t="shared" si="153"/>
        <v>0</v>
      </c>
      <c r="N244" s="61"/>
      <c r="O244" s="62">
        <f t="shared" si="154"/>
        <v>0</v>
      </c>
      <c r="P244" s="61"/>
      <c r="Q244" s="62">
        <f t="shared" si="155"/>
        <v>0</v>
      </c>
      <c r="R244" s="61"/>
      <c r="S244" s="63">
        <f t="shared" si="156"/>
        <v>0</v>
      </c>
      <c r="T244" s="61"/>
      <c r="U244" s="63">
        <f t="shared" si="157"/>
        <v>0</v>
      </c>
      <c r="V244" s="61"/>
      <c r="W244" s="63">
        <f t="shared" si="158"/>
        <v>0</v>
      </c>
      <c r="X244" s="61"/>
      <c r="Y244" s="63">
        <f t="shared" si="159"/>
        <v>0</v>
      </c>
      <c r="Z244" s="61"/>
      <c r="AA244" s="63">
        <f t="shared" si="160"/>
        <v>0</v>
      </c>
      <c r="AB244" s="61"/>
      <c r="AC244" s="63">
        <f t="shared" si="161"/>
        <v>0</v>
      </c>
      <c r="AD244" s="64"/>
      <c r="AE244" s="65">
        <f t="shared" si="162"/>
        <v>0</v>
      </c>
      <c r="AF244" s="64"/>
      <c r="AG244" s="65">
        <f t="shared" si="163"/>
        <v>0</v>
      </c>
      <c r="AH244" s="64"/>
      <c r="AI244" s="65">
        <f t="shared" si="164"/>
        <v>0</v>
      </c>
      <c r="AJ244" s="64"/>
      <c r="AK244" s="65">
        <f t="shared" si="165"/>
        <v>0</v>
      </c>
      <c r="AL244" s="64"/>
      <c r="AM244" s="65">
        <f t="shared" si="166"/>
        <v>0</v>
      </c>
      <c r="AN244" s="64"/>
      <c r="AO244" s="65">
        <f t="shared" si="167"/>
        <v>0</v>
      </c>
      <c r="AP244" s="66">
        <f t="shared" si="168"/>
        <v>0</v>
      </c>
      <c r="AQ244" s="66">
        <f t="shared" si="169"/>
        <v>0</v>
      </c>
      <c r="AR244" s="56">
        <v>0</v>
      </c>
      <c r="AS244" s="56"/>
      <c r="AT244" s="56">
        <v>1</v>
      </c>
      <c r="AU244" s="67">
        <f t="shared" si="170"/>
        <v>1</v>
      </c>
      <c r="AV244" s="68">
        <f t="shared" si="171"/>
        <v>0</v>
      </c>
      <c r="AW244" s="68">
        <f t="shared" si="172"/>
        <v>0</v>
      </c>
      <c r="AX244" s="14">
        <f t="shared" si="173"/>
        <v>0</v>
      </c>
      <c r="AY244" s="67">
        <f t="shared" si="174"/>
        <v>0</v>
      </c>
      <c r="AZ244" s="69">
        <f t="shared" si="175"/>
        <v>0</v>
      </c>
      <c r="BA244" s="69">
        <f t="shared" si="175"/>
        <v>0</v>
      </c>
      <c r="BB244" s="69">
        <f t="shared" si="175"/>
        <v>1</v>
      </c>
      <c r="BC244" s="67">
        <f t="shared" si="175"/>
        <v>1</v>
      </c>
      <c r="BD244" s="70">
        <f t="shared" si="176"/>
        <v>0</v>
      </c>
      <c r="BE244" s="70">
        <f t="shared" si="177"/>
        <v>0</v>
      </c>
      <c r="BF244" s="102"/>
      <c r="BG244" s="102"/>
      <c r="BH244" s="102"/>
      <c r="BI244" s="54">
        <f t="shared" si="178"/>
        <v>0</v>
      </c>
      <c r="BJ244" s="18">
        <f t="shared" si="179"/>
        <v>1</v>
      </c>
      <c r="BK244" s="18"/>
      <c r="BL244" s="18">
        <f t="shared" si="180"/>
        <v>1</v>
      </c>
      <c r="BM244" s="18">
        <f t="shared" si="181"/>
        <v>1</v>
      </c>
      <c r="BN244" s="18" t="e">
        <f t="shared" si="182"/>
        <v>#DIV/0!</v>
      </c>
      <c r="BO244" s="104">
        <v>1</v>
      </c>
      <c r="BP244" s="104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6"/>
      <c r="CV244" s="56">
        <f t="shared" si="183"/>
        <v>1</v>
      </c>
      <c r="CW244" s="173" t="e">
        <f t="shared" si="184"/>
        <v>#DIV/0!</v>
      </c>
      <c r="CX244" s="106"/>
      <c r="CY244" s="106"/>
      <c r="CZ244" s="106"/>
      <c r="DA244" s="106"/>
      <c r="DB244" s="106"/>
      <c r="DC244" s="107"/>
      <c r="DD244" s="106"/>
      <c r="DE244" s="107"/>
      <c r="DF244" s="106"/>
      <c r="DG244" s="106"/>
      <c r="DH244" s="106"/>
      <c r="DI244" s="106"/>
      <c r="DK244" s="3">
        <v>0</v>
      </c>
      <c r="DM244" s="3">
        <v>1</v>
      </c>
      <c r="DN244" s="3">
        <v>1</v>
      </c>
      <c r="DP244" s="85"/>
      <c r="DQ244" s="85"/>
      <c r="DR244" s="85"/>
      <c r="DS244" s="85"/>
      <c r="DT244" s="85"/>
      <c r="DU244" s="85"/>
      <c r="DV244" s="85"/>
      <c r="DW244" s="85"/>
      <c r="DX244" s="85"/>
      <c r="DY244" s="85"/>
      <c r="DZ244" s="85"/>
      <c r="EA244" s="85"/>
      <c r="EB244" s="85"/>
      <c r="EC244" s="85"/>
      <c r="ED244" s="85"/>
      <c r="EE244" s="85"/>
      <c r="EF244" s="85"/>
      <c r="EG244" s="85"/>
      <c r="EH244" s="85"/>
      <c r="EI244" s="85"/>
      <c r="EJ244" s="85"/>
      <c r="EK244" s="85"/>
      <c r="EL244" s="85"/>
      <c r="EM244" s="85"/>
      <c r="EN244" s="85"/>
      <c r="EO244" s="85"/>
      <c r="EP244" s="85"/>
      <c r="EQ244" s="85"/>
      <c r="ER244" s="85"/>
      <c r="ES244" s="85"/>
      <c r="ET244" s="85"/>
      <c r="EU244" s="85"/>
      <c r="EV244" s="85"/>
      <c r="EW244" s="85"/>
      <c r="EX244" s="85"/>
      <c r="EY244" s="85"/>
      <c r="EZ244" s="85"/>
      <c r="FA244" s="85"/>
      <c r="FB244" s="85"/>
      <c r="FC244" s="85"/>
    </row>
    <row r="245" spans="1:159" s="3" customFormat="1">
      <c r="A245" s="56">
        <v>236</v>
      </c>
      <c r="B245" s="58" t="s">
        <v>409</v>
      </c>
      <c r="C245" s="59" t="s">
        <v>412</v>
      </c>
      <c r="D245" s="75" t="s">
        <v>253</v>
      </c>
      <c r="E245" s="60" t="s">
        <v>214</v>
      </c>
      <c r="F245" s="60" t="s">
        <v>106</v>
      </c>
      <c r="G245" s="60" t="s">
        <v>107</v>
      </c>
      <c r="H245" s="60" t="s">
        <v>108</v>
      </c>
      <c r="I245" s="56">
        <v>13</v>
      </c>
      <c r="J245" s="56" t="s">
        <v>399</v>
      </c>
      <c r="K245" s="56" t="s">
        <v>110</v>
      </c>
      <c r="L245" s="61"/>
      <c r="M245" s="62">
        <f t="shared" si="153"/>
        <v>0</v>
      </c>
      <c r="N245" s="61"/>
      <c r="O245" s="62">
        <f t="shared" si="154"/>
        <v>0</v>
      </c>
      <c r="P245" s="61"/>
      <c r="Q245" s="62">
        <f t="shared" si="155"/>
        <v>0</v>
      </c>
      <c r="R245" s="61"/>
      <c r="S245" s="63">
        <f t="shared" si="156"/>
        <v>0</v>
      </c>
      <c r="T245" s="61"/>
      <c r="U245" s="63">
        <f t="shared" si="157"/>
        <v>0</v>
      </c>
      <c r="V245" s="61"/>
      <c r="W245" s="63">
        <f t="shared" si="158"/>
        <v>0</v>
      </c>
      <c r="X245" s="61"/>
      <c r="Y245" s="63">
        <f t="shared" si="159"/>
        <v>0</v>
      </c>
      <c r="Z245" s="61"/>
      <c r="AA245" s="63">
        <f t="shared" si="160"/>
        <v>0</v>
      </c>
      <c r="AB245" s="61"/>
      <c r="AC245" s="63">
        <f t="shared" si="161"/>
        <v>0</v>
      </c>
      <c r="AD245" s="64"/>
      <c r="AE245" s="65">
        <f t="shared" si="162"/>
        <v>0</v>
      </c>
      <c r="AF245" s="64"/>
      <c r="AG245" s="65">
        <f t="shared" si="163"/>
        <v>0</v>
      </c>
      <c r="AH245" s="64"/>
      <c r="AI245" s="65">
        <f t="shared" si="164"/>
        <v>0</v>
      </c>
      <c r="AJ245" s="64"/>
      <c r="AK245" s="65">
        <f t="shared" si="165"/>
        <v>0</v>
      </c>
      <c r="AL245" s="64"/>
      <c r="AM245" s="65">
        <f t="shared" si="166"/>
        <v>0</v>
      </c>
      <c r="AN245" s="64"/>
      <c r="AO245" s="65">
        <f t="shared" si="167"/>
        <v>0</v>
      </c>
      <c r="AP245" s="66">
        <f t="shared" si="168"/>
        <v>0</v>
      </c>
      <c r="AQ245" s="66">
        <f t="shared" si="169"/>
        <v>0</v>
      </c>
      <c r="AR245" s="56">
        <v>0</v>
      </c>
      <c r="AS245" s="56"/>
      <c r="AT245" s="56">
        <v>1</v>
      </c>
      <c r="AU245" s="67">
        <f t="shared" si="170"/>
        <v>1</v>
      </c>
      <c r="AV245" s="68">
        <f t="shared" si="171"/>
        <v>0</v>
      </c>
      <c r="AW245" s="68">
        <f t="shared" si="172"/>
        <v>0</v>
      </c>
      <c r="AX245" s="14">
        <f t="shared" si="173"/>
        <v>0</v>
      </c>
      <c r="AY245" s="67">
        <f t="shared" si="174"/>
        <v>0</v>
      </c>
      <c r="AZ245" s="69">
        <f t="shared" si="175"/>
        <v>0</v>
      </c>
      <c r="BA245" s="69">
        <f t="shared" si="175"/>
        <v>0</v>
      </c>
      <c r="BB245" s="69">
        <f t="shared" si="175"/>
        <v>1</v>
      </c>
      <c r="BC245" s="67">
        <f t="shared" si="175"/>
        <v>1</v>
      </c>
      <c r="BD245" s="70">
        <f t="shared" si="176"/>
        <v>0</v>
      </c>
      <c r="BE245" s="70">
        <f t="shared" si="177"/>
        <v>0</v>
      </c>
      <c r="BF245" s="102"/>
      <c r="BG245" s="102"/>
      <c r="BH245" s="102"/>
      <c r="BI245" s="54">
        <f t="shared" si="178"/>
        <v>0</v>
      </c>
      <c r="BJ245" s="18">
        <f t="shared" si="179"/>
        <v>1</v>
      </c>
      <c r="BK245" s="18"/>
      <c r="BL245" s="18">
        <f t="shared" si="180"/>
        <v>1</v>
      </c>
      <c r="BM245" s="18">
        <f t="shared" si="181"/>
        <v>1</v>
      </c>
      <c r="BN245" s="18" t="e">
        <f t="shared" si="182"/>
        <v>#DIV/0!</v>
      </c>
      <c r="BO245" s="104">
        <v>1</v>
      </c>
      <c r="BP245" s="104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6"/>
      <c r="CV245" s="56">
        <f t="shared" si="183"/>
        <v>1</v>
      </c>
      <c r="CW245" s="173" t="e">
        <f t="shared" si="184"/>
        <v>#DIV/0!</v>
      </c>
      <c r="CX245" s="106"/>
      <c r="CY245" s="106"/>
      <c r="CZ245" s="106"/>
      <c r="DA245" s="106"/>
      <c r="DB245" s="106"/>
      <c r="DC245" s="107"/>
      <c r="DD245" s="106"/>
      <c r="DE245" s="107"/>
      <c r="DF245" s="106"/>
      <c r="DG245" s="106"/>
      <c r="DH245" s="106"/>
      <c r="DI245" s="106"/>
      <c r="DK245" s="3">
        <v>0</v>
      </c>
      <c r="DM245" s="3">
        <v>1</v>
      </c>
      <c r="DN245" s="3">
        <v>1</v>
      </c>
      <c r="DP245" s="85"/>
      <c r="DQ245" s="85"/>
      <c r="DR245" s="85"/>
      <c r="DS245" s="85"/>
      <c r="DT245" s="85"/>
      <c r="DU245" s="85"/>
      <c r="DV245" s="85"/>
      <c r="DW245" s="85"/>
      <c r="DX245" s="85"/>
      <c r="DY245" s="85"/>
      <c r="DZ245" s="85"/>
      <c r="EA245" s="85"/>
      <c r="EB245" s="85"/>
      <c r="EC245" s="85"/>
      <c r="ED245" s="85"/>
      <c r="EE245" s="85"/>
      <c r="EF245" s="85"/>
      <c r="EG245" s="85"/>
      <c r="EH245" s="85"/>
      <c r="EI245" s="85"/>
      <c r="EJ245" s="85"/>
      <c r="EK245" s="85"/>
      <c r="EL245" s="85"/>
      <c r="EM245" s="85"/>
      <c r="EN245" s="85"/>
      <c r="EO245" s="85"/>
      <c r="EP245" s="85"/>
      <c r="EQ245" s="85"/>
      <c r="ER245" s="85"/>
      <c r="ES245" s="85"/>
      <c r="ET245" s="85"/>
      <c r="EU245" s="85"/>
      <c r="EV245" s="85"/>
      <c r="EW245" s="85"/>
      <c r="EX245" s="85"/>
      <c r="EY245" s="85"/>
      <c r="EZ245" s="85"/>
      <c r="FA245" s="85"/>
      <c r="FB245" s="85"/>
      <c r="FC245" s="85"/>
    </row>
    <row r="246" spans="1:159" s="3" customFormat="1">
      <c r="A246" s="56"/>
      <c r="B246" s="58"/>
      <c r="C246" s="59"/>
      <c r="D246" s="75"/>
      <c r="E246" s="60"/>
      <c r="F246" s="60"/>
      <c r="G246" s="60"/>
      <c r="H246" s="60"/>
      <c r="I246" s="56"/>
      <c r="J246" s="56"/>
      <c r="K246" s="56"/>
      <c r="L246" s="61"/>
      <c r="M246" s="62"/>
      <c r="N246" s="61"/>
      <c r="O246" s="62"/>
      <c r="P246" s="61"/>
      <c r="Q246" s="62"/>
      <c r="R246" s="61"/>
      <c r="S246" s="63"/>
      <c r="T246" s="61"/>
      <c r="U246" s="63"/>
      <c r="V246" s="61"/>
      <c r="W246" s="63"/>
      <c r="X246" s="61"/>
      <c r="Y246" s="63"/>
      <c r="Z246" s="61"/>
      <c r="AA246" s="63"/>
      <c r="AB246" s="61"/>
      <c r="AC246" s="63"/>
      <c r="AD246" s="64"/>
      <c r="AE246" s="65"/>
      <c r="AF246" s="64"/>
      <c r="AG246" s="65"/>
      <c r="AH246" s="64"/>
      <c r="AI246" s="65"/>
      <c r="AJ246" s="64"/>
      <c r="AK246" s="65">
        <f t="shared" si="165"/>
        <v>0</v>
      </c>
      <c r="AL246" s="64"/>
      <c r="AM246" s="65">
        <f t="shared" si="166"/>
        <v>0</v>
      </c>
      <c r="AN246" s="64"/>
      <c r="AO246" s="65">
        <f t="shared" si="167"/>
        <v>0</v>
      </c>
      <c r="AP246" s="66"/>
      <c r="AQ246" s="66"/>
      <c r="AR246" s="56"/>
      <c r="AS246" s="56"/>
      <c r="AT246" s="56"/>
      <c r="AU246" s="67"/>
      <c r="AV246" s="68"/>
      <c r="AW246" s="68"/>
      <c r="AX246" s="14"/>
      <c r="AY246" s="67"/>
      <c r="AZ246" s="69"/>
      <c r="BA246" s="69"/>
      <c r="BB246" s="69"/>
      <c r="BC246" s="67"/>
      <c r="BD246" s="70"/>
      <c r="BE246" s="70"/>
      <c r="BF246" s="102"/>
      <c r="BG246" s="102"/>
      <c r="BH246" s="102"/>
      <c r="BI246" s="108"/>
      <c r="BJ246" s="18"/>
      <c r="BK246" s="18"/>
      <c r="BL246" s="18"/>
      <c r="BM246" s="18"/>
      <c r="BN246" s="18"/>
      <c r="BO246" s="103"/>
      <c r="BP246" s="104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6"/>
      <c r="CV246" s="106"/>
      <c r="CW246" s="106"/>
      <c r="CX246" s="106"/>
      <c r="CY246" s="106"/>
      <c r="CZ246" s="106"/>
      <c r="DA246" s="106"/>
      <c r="DB246" s="106"/>
      <c r="DC246" s="107"/>
      <c r="DD246" s="106"/>
      <c r="DE246" s="107"/>
      <c r="DF246" s="106"/>
      <c r="DG246" s="106"/>
      <c r="DH246" s="106"/>
      <c r="DI246" s="106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</row>
    <row r="247" spans="1:159" s="3" customFormat="1">
      <c r="A247" s="56"/>
      <c r="B247" s="109"/>
      <c r="C247" s="110"/>
      <c r="D247" s="183"/>
      <c r="E247" s="111"/>
      <c r="F247" s="111"/>
      <c r="G247" s="111"/>
      <c r="H247" s="111"/>
      <c r="I247" s="112"/>
      <c r="J247" s="112"/>
      <c r="K247" s="112"/>
      <c r="L247" s="113"/>
      <c r="M247" s="114"/>
      <c r="N247" s="113"/>
      <c r="O247" s="114"/>
      <c r="P247" s="113"/>
      <c r="Q247" s="114"/>
      <c r="R247" s="113"/>
      <c r="S247" s="115"/>
      <c r="T247" s="113"/>
      <c r="U247" s="115"/>
      <c r="V247" s="113"/>
      <c r="W247" s="115"/>
      <c r="X247" s="113"/>
      <c r="Y247" s="115"/>
      <c r="Z247" s="113"/>
      <c r="AA247" s="115"/>
      <c r="AB247" s="113"/>
      <c r="AC247" s="115"/>
      <c r="AD247" s="116"/>
      <c r="AE247" s="117"/>
      <c r="AF247" s="116"/>
      <c r="AG247" s="117"/>
      <c r="AH247" s="116"/>
      <c r="AI247" s="117"/>
      <c r="AJ247" s="116"/>
      <c r="AK247" s="117">
        <f t="shared" si="165"/>
        <v>0</v>
      </c>
      <c r="AL247" s="116"/>
      <c r="AM247" s="117">
        <f t="shared" si="166"/>
        <v>0</v>
      </c>
      <c r="AN247" s="116"/>
      <c r="AO247" s="117">
        <f t="shared" si="167"/>
        <v>0</v>
      </c>
      <c r="AP247" s="118"/>
      <c r="AQ247" s="118"/>
      <c r="AR247" s="56"/>
      <c r="AS247" s="112"/>
      <c r="AT247" s="56"/>
      <c r="AU247" s="119"/>
      <c r="AV247" s="120"/>
      <c r="AW247" s="120"/>
      <c r="AX247" s="121"/>
      <c r="AY247" s="122"/>
      <c r="AZ247" s="123"/>
      <c r="BA247" s="123"/>
      <c r="BB247" s="123"/>
      <c r="BC247" s="124"/>
      <c r="BD247" s="125"/>
      <c r="BE247" s="125"/>
      <c r="BF247" s="102"/>
      <c r="BG247" s="102"/>
      <c r="BH247" s="102"/>
      <c r="BI247" s="108"/>
      <c r="BJ247" s="18"/>
      <c r="BK247" s="18"/>
      <c r="BL247" s="18"/>
      <c r="BM247" s="18"/>
      <c r="BN247" s="126"/>
      <c r="BO247" s="103"/>
      <c r="BP247" s="104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6"/>
      <c r="CV247" s="106"/>
      <c r="CW247" s="106"/>
      <c r="CX247" s="106"/>
      <c r="CY247" s="106"/>
      <c r="CZ247" s="106"/>
      <c r="DA247" s="106"/>
      <c r="DB247" s="106"/>
      <c r="DC247" s="107"/>
      <c r="DD247" s="106"/>
      <c r="DE247" s="107"/>
      <c r="DF247" s="106"/>
      <c r="DG247" s="106"/>
      <c r="DH247" s="106"/>
      <c r="DI247" s="106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</row>
    <row r="248" spans="1:159" s="132" customFormat="1">
      <c r="A248" s="401" t="s">
        <v>413</v>
      </c>
      <c r="B248" s="402"/>
      <c r="C248" s="403"/>
      <c r="D248" s="184">
        <f>COUNT(A10:A247)</f>
        <v>236</v>
      </c>
      <c r="E248" s="307" t="s">
        <v>414</v>
      </c>
      <c r="F248" s="308"/>
      <c r="G248" s="308"/>
      <c r="H248" s="308"/>
      <c r="I248" s="308"/>
      <c r="J248" s="308"/>
      <c r="K248" s="309"/>
      <c r="L248" s="128">
        <f t="shared" ref="L248:AT248" si="185">SUM(L10:L247)</f>
        <v>895</v>
      </c>
      <c r="M248" s="128">
        <f t="shared" si="185"/>
        <v>91</v>
      </c>
      <c r="N248" s="128">
        <f t="shared" si="185"/>
        <v>2018</v>
      </c>
      <c r="O248" s="128">
        <f t="shared" si="185"/>
        <v>208</v>
      </c>
      <c r="P248" s="128">
        <f t="shared" si="185"/>
        <v>2568</v>
      </c>
      <c r="Q248" s="128">
        <f t="shared" si="185"/>
        <v>224</v>
      </c>
      <c r="R248" s="128">
        <f t="shared" si="185"/>
        <v>3319</v>
      </c>
      <c r="S248" s="128">
        <f t="shared" si="185"/>
        <v>239</v>
      </c>
      <c r="T248" s="128">
        <f t="shared" si="185"/>
        <v>3391</v>
      </c>
      <c r="U248" s="128">
        <f t="shared" si="185"/>
        <v>242</v>
      </c>
      <c r="V248" s="128">
        <f t="shared" si="185"/>
        <v>3593</v>
      </c>
      <c r="W248" s="128">
        <f t="shared" si="185"/>
        <v>243</v>
      </c>
      <c r="X248" s="128">
        <f t="shared" si="185"/>
        <v>3412</v>
      </c>
      <c r="Y248" s="128">
        <f t="shared" si="185"/>
        <v>242</v>
      </c>
      <c r="Z248" s="128">
        <f t="shared" si="185"/>
        <v>3382</v>
      </c>
      <c r="AA248" s="128">
        <f t="shared" si="185"/>
        <v>238</v>
      </c>
      <c r="AB248" s="128">
        <f t="shared" si="185"/>
        <v>3399</v>
      </c>
      <c r="AC248" s="128">
        <f t="shared" si="185"/>
        <v>237</v>
      </c>
      <c r="AD248" s="128">
        <f t="shared" si="185"/>
        <v>580</v>
      </c>
      <c r="AE248" s="128">
        <f t="shared" si="185"/>
        <v>39</v>
      </c>
      <c r="AF248" s="128">
        <f t="shared" si="185"/>
        <v>555</v>
      </c>
      <c r="AG248" s="128">
        <f t="shared" si="185"/>
        <v>40</v>
      </c>
      <c r="AH248" s="128">
        <f t="shared" si="185"/>
        <v>554</v>
      </c>
      <c r="AI248" s="128">
        <f t="shared" si="185"/>
        <v>41</v>
      </c>
      <c r="AJ248" s="128">
        <f t="shared" si="185"/>
        <v>0</v>
      </c>
      <c r="AK248" s="128">
        <f t="shared" si="185"/>
        <v>0</v>
      </c>
      <c r="AL248" s="128">
        <f t="shared" si="185"/>
        <v>0</v>
      </c>
      <c r="AM248" s="128">
        <f t="shared" si="185"/>
        <v>0</v>
      </c>
      <c r="AN248" s="128">
        <f t="shared" si="185"/>
        <v>0</v>
      </c>
      <c r="AO248" s="128">
        <f t="shared" si="185"/>
        <v>0</v>
      </c>
      <c r="AP248" s="128">
        <f t="shared" si="185"/>
        <v>27666</v>
      </c>
      <c r="AQ248" s="128">
        <f t="shared" si="185"/>
        <v>2084</v>
      </c>
      <c r="AR248" s="128">
        <f t="shared" si="185"/>
        <v>227</v>
      </c>
      <c r="AS248" s="128">
        <f t="shared" si="185"/>
        <v>12</v>
      </c>
      <c r="AT248" s="128">
        <f t="shared" si="185"/>
        <v>1617</v>
      </c>
      <c r="AU248" s="128">
        <f t="shared" ref="AU248" si="186">SUM(AR248:AT248)</f>
        <v>1856</v>
      </c>
      <c r="AV248" s="128">
        <f>SUM(AV10:AV247)</f>
        <v>193</v>
      </c>
      <c r="AW248" s="128">
        <f>SUM(AW10:AW247)</f>
        <v>88</v>
      </c>
      <c r="AX248" s="128">
        <f>SUM(AX10:AX247)</f>
        <v>2037</v>
      </c>
      <c r="AY248" s="128">
        <f t="shared" ref="AY248" si="187">SUM(AV248:AX248)</f>
        <v>2318</v>
      </c>
      <c r="AZ248" s="128">
        <f>SUM(AZ10:AZ247)</f>
        <v>34</v>
      </c>
      <c r="BA248" s="128">
        <f>SUM(BA10:BA247)</f>
        <v>-76</v>
      </c>
      <c r="BB248" s="128">
        <f>SUM(BB10:BB247)</f>
        <v>-420</v>
      </c>
      <c r="BC248" s="128">
        <f>SUM(BC10:BC247)</f>
        <v>-462</v>
      </c>
      <c r="BD248" s="129">
        <f>IFERROR(SUM(BC248)/AY248*100,0)</f>
        <v>-19.930974978429681</v>
      </c>
      <c r="BE248" s="129">
        <f>IFERROR(SUM(BD248)/AZ248*100,0)</f>
        <v>-58.620514642440234</v>
      </c>
      <c r="BF248" s="128">
        <f t="shared" ref="BF248:BK248" si="188">SUM(BF10:BF247)</f>
        <v>10</v>
      </c>
      <c r="BG248" s="128">
        <f t="shared" si="188"/>
        <v>0</v>
      </c>
      <c r="BH248" s="128">
        <f t="shared" si="188"/>
        <v>129</v>
      </c>
      <c r="BI248" s="124">
        <f t="shared" si="188"/>
        <v>139</v>
      </c>
      <c r="BJ248" s="128">
        <f t="shared" si="188"/>
        <v>1717</v>
      </c>
      <c r="BK248" s="128">
        <f t="shared" si="188"/>
        <v>153</v>
      </c>
      <c r="BL248" s="128"/>
      <c r="BM248" s="128">
        <f>SUM(BM10:BM247)</f>
        <v>-448</v>
      </c>
      <c r="BN248" s="130">
        <f>BM248/AY248*100</f>
        <v>-19.327006039689387</v>
      </c>
      <c r="BO248" s="131">
        <f>SUM(BO10:BO247)</f>
        <v>6</v>
      </c>
      <c r="BP248" s="131">
        <f>SUM(BP10:BP247)</f>
        <v>5</v>
      </c>
      <c r="BQ248" s="128">
        <f>SUM(BQ10:BQ247)</f>
        <v>24</v>
      </c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>
        <f>SUM(CU10:CU247)</f>
        <v>32</v>
      </c>
      <c r="CV248" s="128">
        <f>SUM(CV10:CV247)</f>
        <v>-406</v>
      </c>
      <c r="CW248" s="128"/>
      <c r="CX248" s="128">
        <f t="shared" ref="CX248:DI248" si="189">SUM(CX10:CX247)</f>
        <v>0</v>
      </c>
      <c r="CY248" s="128">
        <f t="shared" si="189"/>
        <v>0</v>
      </c>
      <c r="CZ248" s="128">
        <f t="shared" si="189"/>
        <v>0</v>
      </c>
      <c r="DA248" s="128">
        <f t="shared" si="189"/>
        <v>0</v>
      </c>
      <c r="DB248" s="128">
        <f t="shared" si="189"/>
        <v>0</v>
      </c>
      <c r="DC248" s="128">
        <v>44</v>
      </c>
      <c r="DD248" s="128">
        <f t="shared" si="189"/>
        <v>0</v>
      </c>
      <c r="DE248" s="128">
        <f t="shared" si="189"/>
        <v>31</v>
      </c>
      <c r="DF248" s="128">
        <f t="shared" si="189"/>
        <v>0</v>
      </c>
      <c r="DG248" s="128">
        <f t="shared" si="189"/>
        <v>0</v>
      </c>
      <c r="DH248" s="128">
        <f t="shared" si="189"/>
        <v>0</v>
      </c>
      <c r="DI248" s="128">
        <f t="shared" si="189"/>
        <v>0</v>
      </c>
      <c r="DK248" s="132">
        <f>SUM(DK10:DK247)</f>
        <v>227</v>
      </c>
      <c r="DL248" s="132">
        <f t="shared" ref="DL248:DN248" si="190">SUM(DL10:DL247)</f>
        <v>11</v>
      </c>
      <c r="DM248" s="132">
        <f t="shared" si="190"/>
        <v>1587</v>
      </c>
      <c r="DN248" s="132">
        <f t="shared" si="190"/>
        <v>1825</v>
      </c>
      <c r="DP248" s="207"/>
      <c r="DQ248" s="207"/>
      <c r="DR248" s="207"/>
      <c r="DS248" s="207"/>
      <c r="DT248" s="207"/>
      <c r="DU248" s="207"/>
      <c r="DV248" s="207"/>
      <c r="DW248" s="207"/>
      <c r="DX248" s="207"/>
      <c r="DY248" s="207"/>
      <c r="DZ248" s="207"/>
      <c r="EA248" s="207"/>
      <c r="EB248" s="207"/>
      <c r="EC248" s="207"/>
      <c r="ED248" s="207"/>
      <c r="EE248" s="207"/>
      <c r="EF248" s="207"/>
      <c r="EG248" s="207"/>
      <c r="EH248" s="207"/>
      <c r="EI248" s="207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207"/>
      <c r="ET248" s="207"/>
      <c r="EU248" s="207"/>
      <c r="EV248" s="207"/>
      <c r="EW248" s="207"/>
      <c r="EX248" s="207"/>
      <c r="EY248" s="207"/>
      <c r="EZ248" s="207"/>
      <c r="FA248" s="207"/>
      <c r="FB248" s="207"/>
      <c r="FC248" s="207"/>
    </row>
    <row r="249" spans="1:159">
      <c r="AP249" s="21"/>
    </row>
    <row r="250" spans="1:159">
      <c r="AP250" s="21"/>
    </row>
    <row r="251" spans="1:159" s="135" customFormat="1" ht="53.4" hidden="1">
      <c r="B251" s="136"/>
      <c r="C251" s="137" t="s">
        <v>415</v>
      </c>
      <c r="D251" s="145"/>
      <c r="E251" s="138"/>
      <c r="F251" s="208"/>
      <c r="G251" s="208"/>
      <c r="H251" s="208"/>
      <c r="I251" s="208"/>
      <c r="J251" s="208"/>
      <c r="K251" s="140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311"/>
      <c r="X251" s="311"/>
      <c r="Y251" s="208"/>
      <c r="Z251" s="208"/>
      <c r="AA251" s="208"/>
      <c r="AB251" s="208"/>
      <c r="AC251" s="208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2"/>
      <c r="BI251" s="142"/>
      <c r="BJ251" s="142"/>
      <c r="BK251" s="142"/>
      <c r="BL251" s="142"/>
      <c r="BM251" s="142"/>
      <c r="BO251" s="143"/>
      <c r="BP251" s="144"/>
      <c r="DC251" s="145"/>
      <c r="DE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</row>
    <row r="252" spans="1:159" s="135" customFormat="1" ht="53.4" hidden="1">
      <c r="B252" s="136"/>
      <c r="C252" s="146" t="s">
        <v>416</v>
      </c>
      <c r="D252" s="145"/>
      <c r="E252" s="138"/>
      <c r="F252" s="208"/>
      <c r="G252" s="208"/>
      <c r="H252" s="208"/>
      <c r="I252" s="208"/>
      <c r="J252" s="208"/>
      <c r="K252" s="140"/>
      <c r="L252" s="208"/>
      <c r="M252" s="208"/>
      <c r="N252" s="208"/>
      <c r="O252" s="208"/>
      <c r="P252" s="208"/>
      <c r="Q252" s="311"/>
      <c r="R252" s="311"/>
      <c r="S252" s="208"/>
      <c r="T252" s="208"/>
      <c r="U252" s="208"/>
      <c r="V252" s="208"/>
      <c r="W252" s="311"/>
      <c r="X252" s="311"/>
      <c r="Y252" s="208"/>
      <c r="Z252" s="208"/>
      <c r="AA252" s="311"/>
      <c r="AB252" s="311"/>
      <c r="AC252" s="208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2"/>
      <c r="BI252" s="142"/>
      <c r="BJ252" s="142"/>
      <c r="BK252" s="142"/>
      <c r="BL252" s="142"/>
      <c r="BM252" s="142"/>
      <c r="BO252" s="143"/>
      <c r="BP252" s="144"/>
      <c r="DC252" s="145"/>
      <c r="DE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</row>
    <row r="253" spans="1:159" s="135" customFormat="1" ht="53.4" hidden="1">
      <c r="B253" s="136"/>
      <c r="C253" s="146" t="s">
        <v>417</v>
      </c>
      <c r="D253" s="145"/>
      <c r="E253" s="138"/>
      <c r="F253" s="208"/>
      <c r="G253" s="208"/>
      <c r="H253" s="208"/>
      <c r="I253" s="208"/>
      <c r="J253" s="208"/>
      <c r="K253" s="140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2"/>
      <c r="BI253" s="142"/>
      <c r="BJ253" s="142"/>
      <c r="BK253" s="142"/>
      <c r="BL253" s="142"/>
      <c r="BM253" s="142"/>
      <c r="BO253" s="143"/>
      <c r="BP253" s="144"/>
      <c r="DC253" s="145"/>
      <c r="DE253" s="145"/>
      <c r="DP253" s="145"/>
      <c r="DQ253" s="145"/>
      <c r="DR253" s="145"/>
      <c r="DS253" s="145"/>
      <c r="DT253" s="145"/>
      <c r="DU253" s="145"/>
      <c r="DV253" s="145"/>
      <c r="DW253" s="145"/>
      <c r="DX253" s="145"/>
      <c r="DY253" s="145"/>
      <c r="DZ253" s="145"/>
      <c r="EA253" s="145"/>
      <c r="EB253" s="145"/>
      <c r="EC253" s="145"/>
      <c r="ED253" s="145"/>
      <c r="EE253" s="145"/>
      <c r="EF253" s="145"/>
      <c r="EG253" s="145"/>
      <c r="EH253" s="145"/>
      <c r="EI253" s="145"/>
      <c r="EJ253" s="145"/>
      <c r="EK253" s="145"/>
      <c r="EL253" s="145"/>
      <c r="EM253" s="145"/>
      <c r="EN253" s="145"/>
      <c r="EO253" s="145"/>
      <c r="EP253" s="145"/>
      <c r="EQ253" s="145"/>
      <c r="ER253" s="145"/>
      <c r="ES253" s="145"/>
      <c r="ET253" s="145"/>
      <c r="EU253" s="145"/>
      <c r="EV253" s="145"/>
      <c r="EW253" s="145"/>
      <c r="EX253" s="145"/>
      <c r="EY253" s="145"/>
      <c r="EZ253" s="145"/>
      <c r="FA253" s="145"/>
      <c r="FB253" s="145"/>
      <c r="FC253" s="145"/>
    </row>
    <row r="254" spans="1:159" s="135" customFormat="1" ht="53.4" hidden="1">
      <c r="B254" s="136"/>
      <c r="C254" s="147" t="s">
        <v>418</v>
      </c>
      <c r="D254" s="145"/>
      <c r="E254" s="138"/>
      <c r="F254" s="208"/>
      <c r="G254" s="208"/>
      <c r="H254" s="208"/>
      <c r="I254" s="208"/>
      <c r="J254" s="208"/>
      <c r="K254" s="140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2"/>
      <c r="BI254" s="142"/>
      <c r="BJ254" s="142"/>
      <c r="BK254" s="142"/>
      <c r="BL254" s="142"/>
      <c r="BM254" s="142"/>
      <c r="BO254" s="143"/>
      <c r="BP254" s="144"/>
      <c r="DC254" s="145"/>
      <c r="DE254" s="145"/>
      <c r="DP254" s="145"/>
      <c r="DQ254" s="145"/>
      <c r="DR254" s="145"/>
      <c r="DS254" s="145"/>
      <c r="DT254" s="145"/>
      <c r="DU254" s="145"/>
      <c r="DV254" s="145"/>
      <c r="DW254" s="145"/>
      <c r="DX254" s="145"/>
      <c r="DY254" s="145"/>
      <c r="DZ254" s="145"/>
      <c r="EA254" s="145"/>
      <c r="EB254" s="145"/>
      <c r="EC254" s="145"/>
      <c r="ED254" s="145"/>
      <c r="EE254" s="145"/>
      <c r="EF254" s="145"/>
      <c r="EG254" s="145"/>
      <c r="EH254" s="145"/>
      <c r="EI254" s="145"/>
      <c r="EJ254" s="145"/>
      <c r="EK254" s="145"/>
      <c r="EL254" s="145"/>
      <c r="EM254" s="145"/>
      <c r="EN254" s="145"/>
      <c r="EO254" s="145"/>
      <c r="EP254" s="145"/>
      <c r="EQ254" s="145"/>
      <c r="ER254" s="145"/>
      <c r="ES254" s="145"/>
      <c r="ET254" s="145"/>
      <c r="EU254" s="145"/>
      <c r="EV254" s="145"/>
      <c r="EW254" s="145"/>
      <c r="EX254" s="145"/>
      <c r="EY254" s="145"/>
      <c r="EZ254" s="145"/>
      <c r="FA254" s="145"/>
      <c r="FB254" s="145"/>
      <c r="FC254" s="145"/>
    </row>
    <row r="255" spans="1:159" ht="30" hidden="1">
      <c r="A255" s="21"/>
      <c r="B255" s="148"/>
      <c r="C255" s="149" t="s">
        <v>419</v>
      </c>
      <c r="D255" s="134"/>
      <c r="E255" s="21"/>
      <c r="F255" s="21"/>
      <c r="G255" s="21"/>
      <c r="H255" s="21"/>
      <c r="I255" s="21"/>
      <c r="J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150"/>
      <c r="BJ255" s="150"/>
      <c r="BK255" s="150"/>
      <c r="BL255" s="150"/>
      <c r="BM255" s="150"/>
      <c r="BN255" s="150"/>
    </row>
    <row r="256" spans="1:159" ht="30" hidden="1">
      <c r="A256" s="21"/>
      <c r="B256" s="148"/>
      <c r="C256" s="149" t="s">
        <v>420</v>
      </c>
      <c r="D256" s="134"/>
      <c r="E256" s="21"/>
      <c r="F256" s="21"/>
      <c r="G256" s="21"/>
      <c r="H256" s="21"/>
      <c r="I256" s="21"/>
      <c r="J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150"/>
      <c r="BJ256" s="150"/>
      <c r="BK256" s="150"/>
      <c r="BL256" s="150"/>
      <c r="BM256" s="150"/>
      <c r="BN256" s="150"/>
    </row>
    <row r="257" spans="1:66" ht="30" hidden="1">
      <c r="A257" s="21"/>
      <c r="B257" s="148"/>
      <c r="C257" s="149" t="s">
        <v>421</v>
      </c>
      <c r="D257" s="134"/>
      <c r="E257" s="21"/>
      <c r="F257" s="21"/>
      <c r="G257" s="21"/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 hidden="1">
      <c r="A258" s="21"/>
      <c r="B258" s="148"/>
      <c r="C258" s="151" t="s">
        <v>422</v>
      </c>
      <c r="D258" s="134"/>
      <c r="E258" s="21"/>
      <c r="F258" s="21"/>
      <c r="G258" s="21"/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 hidden="1">
      <c r="A259" s="21"/>
      <c r="B259" s="148"/>
      <c r="C259" s="149" t="s">
        <v>423</v>
      </c>
      <c r="D259" s="134"/>
      <c r="E259" s="21"/>
      <c r="F259" s="21"/>
      <c r="G259" s="21"/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 hidden="1">
      <c r="A260" s="21"/>
      <c r="B260" s="148"/>
      <c r="C260" s="149" t="s">
        <v>424</v>
      </c>
      <c r="D260" s="134"/>
      <c r="E260" s="21"/>
      <c r="F260" s="21"/>
      <c r="G260" s="21"/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 hidden="1">
      <c r="A261" s="21"/>
      <c r="B261" s="148"/>
      <c r="C261" s="149"/>
      <c r="D261" s="185" t="s">
        <v>110</v>
      </c>
      <c r="E261" s="152"/>
      <c r="F261" s="21"/>
      <c r="G261" s="152" t="s">
        <v>425</v>
      </c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 hidden="1">
      <c r="A262" s="21"/>
      <c r="B262" s="148"/>
      <c r="C262" s="149"/>
      <c r="D262" s="185" t="s">
        <v>426</v>
      </c>
      <c r="E262" s="152"/>
      <c r="F262" s="21"/>
      <c r="G262" s="152" t="s">
        <v>427</v>
      </c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t="30" hidden="1">
      <c r="A263" s="21"/>
      <c r="B263" s="148"/>
      <c r="C263" s="149"/>
      <c r="D263" s="185" t="s">
        <v>428</v>
      </c>
      <c r="E263" s="152"/>
      <c r="F263" s="21"/>
      <c r="G263" s="152" t="s">
        <v>429</v>
      </c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30" hidden="1">
      <c r="A264" s="21"/>
      <c r="B264" s="148"/>
      <c r="C264" s="149"/>
      <c r="D264" s="185" t="s">
        <v>430</v>
      </c>
      <c r="E264" s="152"/>
      <c r="F264" s="21"/>
      <c r="G264" s="152" t="s">
        <v>431</v>
      </c>
      <c r="H264" s="21"/>
      <c r="I264" s="21"/>
      <c r="J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30" hidden="1">
      <c r="A265" s="21"/>
      <c r="B265" s="148"/>
      <c r="C265" s="149"/>
      <c r="D265" s="185" t="s">
        <v>432</v>
      </c>
      <c r="E265" s="152"/>
      <c r="F265" s="21"/>
      <c r="G265" s="152" t="s">
        <v>113</v>
      </c>
      <c r="H265" s="21"/>
      <c r="I265" s="21"/>
      <c r="J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 ht="30" hidden="1">
      <c r="A266" s="21"/>
      <c r="B266" s="148"/>
      <c r="C266" s="149"/>
      <c r="D266" s="185" t="s">
        <v>433</v>
      </c>
      <c r="E266" s="152"/>
      <c r="F266" s="152"/>
      <c r="G266" s="153"/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 ht="30" hidden="1">
      <c r="A267" s="21"/>
      <c r="B267" s="148"/>
      <c r="C267" s="149"/>
      <c r="D267" s="134"/>
      <c r="E267" s="21"/>
      <c r="F267" s="21"/>
      <c r="G267" s="21"/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 hidden="1">
      <c r="A268" s="21"/>
      <c r="B268" s="148"/>
      <c r="C268" s="21"/>
      <c r="D268" s="134"/>
      <c r="E268" s="21"/>
      <c r="F268" s="21"/>
      <c r="G268" s="21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 ht="27" hidden="1">
      <c r="A269" s="21"/>
      <c r="B269" s="154"/>
      <c r="C269" s="155" t="s">
        <v>434</v>
      </c>
      <c r="D269" s="186" t="s">
        <v>435</v>
      </c>
      <c r="E269" s="157"/>
      <c r="F269" s="157"/>
      <c r="G269" s="158"/>
      <c r="H269" s="159" t="s">
        <v>436</v>
      </c>
      <c r="I269" s="160"/>
      <c r="J269" s="160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 ht="27" hidden="1">
      <c r="A270" s="21"/>
      <c r="B270" s="154"/>
      <c r="C270" s="155" t="s">
        <v>437</v>
      </c>
      <c r="D270" s="186" t="s">
        <v>438</v>
      </c>
      <c r="E270" s="157"/>
      <c r="F270" s="157"/>
      <c r="G270" s="158"/>
      <c r="H270" s="159" t="s">
        <v>439</v>
      </c>
      <c r="I270" s="160"/>
      <c r="J270" s="160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>
      <c r="A271" s="21"/>
      <c r="B271" s="148"/>
      <c r="C271" s="21"/>
      <c r="D271" s="134"/>
      <c r="E271" s="21"/>
      <c r="F271" s="21"/>
      <c r="G271" s="21"/>
      <c r="H271" s="21"/>
      <c r="I271" s="21"/>
      <c r="J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>
      <c r="A272" s="21"/>
      <c r="B272" s="148"/>
      <c r="C272" s="21"/>
      <c r="D272" s="134"/>
      <c r="E272" s="21"/>
      <c r="F272" s="21"/>
      <c r="G272" s="21"/>
      <c r="H272" s="21"/>
      <c r="I272" s="21"/>
      <c r="J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134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134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134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134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134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134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134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134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134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134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134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134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134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134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134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134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134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134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134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134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134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134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134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134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134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134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134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134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134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134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134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134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134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134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134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134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134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134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134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134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134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  <row r="314" spans="1:66">
      <c r="A314" s="21"/>
      <c r="B314" s="148"/>
      <c r="C314" s="21"/>
      <c r="D314" s="134"/>
      <c r="E314" s="21"/>
      <c r="F314" s="21"/>
      <c r="G314" s="21"/>
      <c r="H314" s="21"/>
      <c r="I314" s="21"/>
      <c r="J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150"/>
      <c r="BJ314" s="150"/>
      <c r="BK314" s="150"/>
      <c r="BL314" s="150"/>
      <c r="BM314" s="150"/>
      <c r="BN314" s="150"/>
    </row>
    <row r="315" spans="1:66">
      <c r="A315" s="21"/>
      <c r="B315" s="148"/>
      <c r="C315" s="21"/>
      <c r="D315" s="134"/>
      <c r="E315" s="21"/>
      <c r="F315" s="21"/>
      <c r="G315" s="21"/>
      <c r="H315" s="21"/>
      <c r="I315" s="21"/>
      <c r="J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150"/>
      <c r="BJ315" s="150"/>
      <c r="BK315" s="150"/>
      <c r="BL315" s="150"/>
      <c r="BM315" s="150"/>
      <c r="BN315" s="150"/>
    </row>
    <row r="316" spans="1:66">
      <c r="A316" s="21"/>
      <c r="B316" s="148"/>
      <c r="C316" s="21"/>
      <c r="D316" s="134"/>
      <c r="E316" s="21"/>
      <c r="F316" s="21"/>
      <c r="G316" s="21"/>
      <c r="H316" s="21"/>
      <c r="I316" s="21"/>
      <c r="J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150"/>
      <c r="BJ316" s="150"/>
      <c r="BK316" s="150"/>
      <c r="BL316" s="150"/>
      <c r="BM316" s="150"/>
      <c r="BN316" s="150"/>
    </row>
    <row r="317" spans="1:66">
      <c r="A317" s="21"/>
      <c r="B317" s="148"/>
      <c r="C317" s="21"/>
      <c r="D317" s="134"/>
      <c r="E317" s="21"/>
      <c r="F317" s="21"/>
      <c r="G317" s="21"/>
      <c r="H317" s="21"/>
      <c r="I317" s="21"/>
      <c r="J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150"/>
      <c r="BJ317" s="150"/>
      <c r="BK317" s="150"/>
      <c r="BL317" s="150"/>
      <c r="BM317" s="150"/>
      <c r="BN317" s="150"/>
    </row>
    <row r="318" spans="1:66">
      <c r="A318" s="21"/>
      <c r="B318" s="148"/>
      <c r="C318" s="21"/>
      <c r="D318" s="134"/>
      <c r="E318" s="21"/>
      <c r="F318" s="21"/>
      <c r="G318" s="21"/>
      <c r="H318" s="21"/>
      <c r="I318" s="21"/>
      <c r="J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150"/>
      <c r="BJ318" s="150"/>
      <c r="BK318" s="150"/>
      <c r="BL318" s="150"/>
      <c r="BM318" s="150"/>
      <c r="BN318" s="150"/>
    </row>
  </sheetData>
  <autoFilter ref="E1:H318"/>
  <sortState ref="A10:FE232">
    <sortCondition ref="BE10:BE232"/>
  </sortState>
  <mergeCells count="91">
    <mergeCell ref="BQ2:CW2"/>
    <mergeCell ref="A3:CW3"/>
    <mergeCell ref="A4:CW4"/>
    <mergeCell ref="A5:CW5"/>
    <mergeCell ref="A6:A8"/>
    <mergeCell ref="B6:B7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AR6:AY6"/>
    <mergeCell ref="AZ6:BC7"/>
    <mergeCell ref="BD6:BD8"/>
    <mergeCell ref="BE6:BE8"/>
    <mergeCell ref="BF6:BI7"/>
    <mergeCell ref="CX6:DI6"/>
    <mergeCell ref="BP6:BP8"/>
    <mergeCell ref="BQ6:BQ8"/>
    <mergeCell ref="CU6:CU8"/>
    <mergeCell ref="CV6:CV8"/>
    <mergeCell ref="CW6:CW8"/>
    <mergeCell ref="DH7:DI7"/>
    <mergeCell ref="CX7:CY7"/>
    <mergeCell ref="CZ7:DA7"/>
    <mergeCell ref="DB7:DC7"/>
    <mergeCell ref="DD7:DE7"/>
    <mergeCell ref="DF7:DG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BO6:BO8"/>
    <mergeCell ref="AL7:AM7"/>
    <mergeCell ref="AN7:AO7"/>
    <mergeCell ref="AP7:AQ7"/>
    <mergeCell ref="AR7:AU7"/>
    <mergeCell ref="AV7:AY7"/>
    <mergeCell ref="BJ6:BN7"/>
    <mergeCell ref="L6:AQ6"/>
    <mergeCell ref="AD7:AE7"/>
    <mergeCell ref="AF7:AG7"/>
    <mergeCell ref="V8:V9"/>
    <mergeCell ref="AH7:AI7"/>
    <mergeCell ref="L8:L9"/>
    <mergeCell ref="M8:M9"/>
    <mergeCell ref="N8:N9"/>
    <mergeCell ref="O8:O9"/>
    <mergeCell ref="P8:P9"/>
    <mergeCell ref="AJ7:AK7"/>
    <mergeCell ref="AQ8:AQ9"/>
    <mergeCell ref="A248:C248"/>
    <mergeCell ref="E248:K248"/>
    <mergeCell ref="W251:X251"/>
    <mergeCell ref="AI8:AI9"/>
    <mergeCell ref="AJ8:AJ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Q252:R252"/>
    <mergeCell ref="W252:X252"/>
    <mergeCell ref="AA252:AB252"/>
    <mergeCell ref="AO8:AO9"/>
    <mergeCell ref="Q8:Q9"/>
    <mergeCell ref="R8:R9"/>
    <mergeCell ref="S8:S9"/>
    <mergeCell ref="T8:T9"/>
    <mergeCell ref="U8:U9"/>
    <mergeCell ref="AP8:AP9"/>
    <mergeCell ref="W8:W9"/>
    <mergeCell ref="X8:X9"/>
    <mergeCell ref="Y8:Y9"/>
    <mergeCell ref="Z8:Z9"/>
    <mergeCell ref="AA8:AA9"/>
    <mergeCell ref="AB8:AB9"/>
    <mergeCell ref="AH8:AH9"/>
  </mergeCells>
  <pageMargins left="0.7" right="0.7" top="0.75" bottom="0.25" header="0.3" footer="0.3"/>
  <pageSetup paperSize="9" scale="70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34"/>
  <sheetViews>
    <sheetView topLeftCell="R2" workbookViewId="0">
      <pane ySplit="8" topLeftCell="A142" activePane="bottomLeft" state="frozen"/>
      <selection activeCell="F249" sqref="F249"/>
      <selection pane="bottomLeft" activeCell="F249" sqref="F249"/>
    </sheetView>
  </sheetViews>
  <sheetFormatPr defaultColWidth="8" defaultRowHeight="24.6"/>
  <cols>
    <col min="1" max="1" width="4.88671875" style="1" customWidth="1"/>
    <col min="2" max="2" width="11.44140625" style="2" customWidth="1"/>
    <col min="3" max="3" width="20.5546875" style="1" customWidth="1"/>
    <col min="4" max="4" width="12.109375" style="181" customWidth="1"/>
    <col min="5" max="5" width="8.5546875" style="1" customWidth="1"/>
    <col min="6" max="6" width="10" style="1" customWidth="1"/>
    <col min="7" max="7" width="14.44140625" style="1" customWidth="1"/>
    <col min="8" max="8" width="16.88671875" style="1" customWidth="1"/>
    <col min="9" max="9" width="9.44140625" style="1" customWidth="1"/>
    <col min="10" max="10" width="12.44140625" style="1" customWidth="1"/>
    <col min="11" max="11" width="18.44140625" style="3" customWidth="1"/>
    <col min="12" max="40" width="4.5546875" style="1" customWidth="1"/>
    <col min="41" max="42" width="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5.5546875" style="21" customWidth="1"/>
    <col min="68" max="68" width="6" style="133" customWidth="1"/>
    <col min="69" max="69" width="5.5546875" style="21" customWidth="1"/>
    <col min="70" max="98" width="7.33203125" style="21" hidden="1" customWidth="1"/>
    <col min="99" max="99" width="5.6640625" style="21" customWidth="1"/>
    <col min="100" max="101" width="7.44140625" style="21" customWidth="1"/>
    <col min="102" max="106" width="4.6640625" style="21" customWidth="1"/>
    <col min="107" max="107" width="4.6640625" style="134" customWidth="1"/>
    <col min="108" max="108" width="4.6640625" style="21" customWidth="1"/>
    <col min="109" max="109" width="4.33203125" style="134" customWidth="1"/>
    <col min="110" max="111" width="4.33203125" style="21" customWidth="1"/>
    <col min="112" max="113" width="4.44140625" style="21" customWidth="1"/>
    <col min="114" max="114" width="8" style="21" customWidth="1"/>
    <col min="115" max="115" width="5.44140625" style="21" customWidth="1"/>
    <col min="116" max="116" width="4.33203125" style="21" customWidth="1"/>
    <col min="117" max="117" width="4.5546875" style="21" customWidth="1"/>
    <col min="118" max="118" width="6.44140625" style="21" customWidth="1"/>
    <col min="119" max="119" width="8" style="21" customWidth="1"/>
    <col min="120" max="129" width="8" style="134" customWidth="1"/>
    <col min="130" max="159" width="8" style="134"/>
    <col min="160" max="16384" width="8" style="21"/>
  </cols>
  <sheetData>
    <row r="1" spans="1:161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61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61" s="23" customFormat="1" ht="27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</row>
    <row r="4" spans="1:161" s="23" customFormat="1" ht="27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</row>
    <row r="5" spans="1:161" s="23" customFormat="1" ht="27">
      <c r="A5" s="353" t="s">
        <v>443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</row>
    <row r="6" spans="1:161" s="27" customFormat="1">
      <c r="A6" s="312" t="s">
        <v>3</v>
      </c>
      <c r="B6" s="354" t="s">
        <v>4</v>
      </c>
      <c r="C6" s="315" t="s">
        <v>5</v>
      </c>
      <c r="D6" s="393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97" t="s">
        <v>20</v>
      </c>
      <c r="BP6" s="395" t="s">
        <v>21</v>
      </c>
      <c r="BQ6" s="396" t="s">
        <v>22</v>
      </c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397" t="s">
        <v>23</v>
      </c>
      <c r="CV6" s="398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</row>
    <row r="7" spans="1:161" s="27" customFormat="1">
      <c r="A7" s="312"/>
      <c r="B7" s="355"/>
      <c r="C7" s="356"/>
      <c r="D7" s="394"/>
      <c r="E7" s="349"/>
      <c r="F7" s="356"/>
      <c r="G7" s="312"/>
      <c r="H7" s="349"/>
      <c r="I7" s="323"/>
      <c r="J7" s="323"/>
      <c r="K7" s="351"/>
      <c r="L7" s="328" t="s">
        <v>25</v>
      </c>
      <c r="M7" s="329"/>
      <c r="N7" s="314" t="s">
        <v>26</v>
      </c>
      <c r="O7" s="314"/>
      <c r="P7" s="314" t="s">
        <v>27</v>
      </c>
      <c r="Q7" s="314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37" t="s">
        <v>40</v>
      </c>
      <c r="AQ7" s="337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97"/>
      <c r="BP7" s="395"/>
      <c r="BQ7" s="396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397"/>
      <c r="CV7" s="399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</row>
    <row r="8" spans="1:161" s="27" customFormat="1" ht="63">
      <c r="A8" s="312"/>
      <c r="B8" s="28" t="s">
        <v>43</v>
      </c>
      <c r="C8" s="356"/>
      <c r="D8" s="394"/>
      <c r="E8" s="349"/>
      <c r="F8" s="356"/>
      <c r="G8" s="312"/>
      <c r="H8" s="350"/>
      <c r="I8" s="323"/>
      <c r="J8" s="323"/>
      <c r="K8" s="351"/>
      <c r="L8" s="315" t="s">
        <v>44</v>
      </c>
      <c r="M8" s="314" t="s">
        <v>45</v>
      </c>
      <c r="N8" s="315" t="s">
        <v>44</v>
      </c>
      <c r="O8" s="317" t="s">
        <v>45</v>
      </c>
      <c r="P8" s="312" t="s">
        <v>44</v>
      </c>
      <c r="Q8" s="314" t="s">
        <v>45</v>
      </c>
      <c r="R8" s="312" t="s">
        <v>44</v>
      </c>
      <c r="S8" s="313" t="s">
        <v>45</v>
      </c>
      <c r="T8" s="312" t="s">
        <v>44</v>
      </c>
      <c r="U8" s="313" t="s">
        <v>45</v>
      </c>
      <c r="V8" s="312" t="s">
        <v>44</v>
      </c>
      <c r="W8" s="313" t="s">
        <v>45</v>
      </c>
      <c r="X8" s="312" t="s">
        <v>44</v>
      </c>
      <c r="Y8" s="313" t="s">
        <v>45</v>
      </c>
      <c r="Z8" s="312" t="s">
        <v>44</v>
      </c>
      <c r="AA8" s="313" t="s">
        <v>45</v>
      </c>
      <c r="AB8" s="312" t="s">
        <v>44</v>
      </c>
      <c r="AC8" s="313" t="s">
        <v>45</v>
      </c>
      <c r="AD8" s="312" t="s">
        <v>44</v>
      </c>
      <c r="AE8" s="310" t="s">
        <v>45</v>
      </c>
      <c r="AF8" s="312" t="s">
        <v>44</v>
      </c>
      <c r="AG8" s="310" t="s">
        <v>45</v>
      </c>
      <c r="AH8" s="312" t="s">
        <v>44</v>
      </c>
      <c r="AI8" s="310" t="s">
        <v>45</v>
      </c>
      <c r="AJ8" s="312" t="s">
        <v>44</v>
      </c>
      <c r="AK8" s="310" t="s">
        <v>45</v>
      </c>
      <c r="AL8" s="312" t="s">
        <v>44</v>
      </c>
      <c r="AM8" s="310" t="s">
        <v>45</v>
      </c>
      <c r="AN8" s="312" t="s">
        <v>44</v>
      </c>
      <c r="AO8" s="310" t="s">
        <v>45</v>
      </c>
      <c r="AP8" s="337" t="s">
        <v>44</v>
      </c>
      <c r="AQ8" s="337" t="s">
        <v>45</v>
      </c>
      <c r="AR8" s="247" t="s">
        <v>46</v>
      </c>
      <c r="AS8" s="247" t="s">
        <v>47</v>
      </c>
      <c r="AT8" s="247" t="s">
        <v>48</v>
      </c>
      <c r="AU8" s="30" t="s">
        <v>40</v>
      </c>
      <c r="AV8" s="31" t="s">
        <v>46</v>
      </c>
      <c r="AW8" s="31" t="s">
        <v>47</v>
      </c>
      <c r="AX8" s="31" t="s">
        <v>48</v>
      </c>
      <c r="AY8" s="30" t="s">
        <v>40</v>
      </c>
      <c r="AZ8" s="31" t="s">
        <v>46</v>
      </c>
      <c r="BA8" s="31" t="s">
        <v>47</v>
      </c>
      <c r="BB8" s="31" t="s">
        <v>48</v>
      </c>
      <c r="BC8" s="3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97"/>
      <c r="BP8" s="395"/>
      <c r="BQ8" s="396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397"/>
      <c r="CV8" s="400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</row>
    <row r="9" spans="1:161" s="27" customFormat="1">
      <c r="A9" s="38" t="s">
        <v>55</v>
      </c>
      <c r="B9" s="39" t="s">
        <v>56</v>
      </c>
      <c r="C9" s="38" t="s">
        <v>57</v>
      </c>
      <c r="D9" s="47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16"/>
      <c r="M9" s="314"/>
      <c r="N9" s="316"/>
      <c r="O9" s="318"/>
      <c r="P9" s="312"/>
      <c r="Q9" s="314"/>
      <c r="R9" s="312"/>
      <c r="S9" s="313"/>
      <c r="T9" s="312"/>
      <c r="U9" s="313"/>
      <c r="V9" s="312"/>
      <c r="W9" s="313"/>
      <c r="X9" s="312"/>
      <c r="Y9" s="313"/>
      <c r="Z9" s="312"/>
      <c r="AA9" s="313"/>
      <c r="AB9" s="312"/>
      <c r="AC9" s="313"/>
      <c r="AD9" s="312"/>
      <c r="AE9" s="310"/>
      <c r="AF9" s="312"/>
      <c r="AG9" s="310"/>
      <c r="AH9" s="312"/>
      <c r="AI9" s="310"/>
      <c r="AJ9" s="312"/>
      <c r="AK9" s="310"/>
      <c r="AL9" s="312"/>
      <c r="AM9" s="310"/>
      <c r="AN9" s="312"/>
      <c r="AO9" s="310"/>
      <c r="AP9" s="337"/>
      <c r="AQ9" s="337"/>
      <c r="AR9" s="40" t="s">
        <v>66</v>
      </c>
      <c r="AS9" s="40" t="s">
        <v>67</v>
      </c>
      <c r="AT9" s="40" t="s">
        <v>68</v>
      </c>
      <c r="AU9" s="41" t="s">
        <v>69</v>
      </c>
      <c r="AV9" s="42" t="s">
        <v>70</v>
      </c>
      <c r="AW9" s="42" t="s">
        <v>71</v>
      </c>
      <c r="AX9" s="42" t="s">
        <v>72</v>
      </c>
      <c r="AY9" s="41" t="s">
        <v>73</v>
      </c>
      <c r="AZ9" s="42" t="s">
        <v>74</v>
      </c>
      <c r="BA9" s="42" t="s">
        <v>75</v>
      </c>
      <c r="BB9" s="42" t="s">
        <v>76</v>
      </c>
      <c r="BC9" s="4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</row>
    <row r="10" spans="1:161" s="3" customFormat="1">
      <c r="A10" s="56">
        <v>157</v>
      </c>
      <c r="B10" s="58">
        <v>80030064</v>
      </c>
      <c r="C10" s="59" t="s">
        <v>179</v>
      </c>
      <c r="D10" s="75" t="s">
        <v>175</v>
      </c>
      <c r="E10" s="60" t="s">
        <v>153</v>
      </c>
      <c r="F10" s="60" t="s">
        <v>106</v>
      </c>
      <c r="G10" s="60" t="s">
        <v>107</v>
      </c>
      <c r="H10" s="60" t="s">
        <v>108</v>
      </c>
      <c r="I10" s="56">
        <v>52</v>
      </c>
      <c r="J10" s="56" t="s">
        <v>116</v>
      </c>
      <c r="K10" s="56" t="s">
        <v>110</v>
      </c>
      <c r="L10" s="61">
        <v>0</v>
      </c>
      <c r="M10" s="62">
        <f t="shared" ref="M10:M53" si="4">IF(L10=0,0,IF(L10&lt;10,1,IF(MOD(L10,30)&lt;10,ROUNDDOWN(L10/30,0),ROUNDUP(L10/30,0))))</f>
        <v>0</v>
      </c>
      <c r="N10" s="61">
        <v>14</v>
      </c>
      <c r="O10" s="62">
        <f t="shared" ref="O10:O53" si="5">IF(N10=0,0,IF(N10&lt;10,1,IF(MOD(N10,30)&lt;10,ROUNDDOWN(N10/30,0),ROUNDUP(N10/30,0))))</f>
        <v>1</v>
      </c>
      <c r="P10" s="61">
        <v>11</v>
      </c>
      <c r="Q10" s="62">
        <f t="shared" ref="Q10:Q53" si="6">IF(P10=0,0,IF(P10&lt;10,1,IF(MOD(P10,30)&lt;10,ROUNDDOWN(P10/30,0),ROUNDUP(P10/30,0))))</f>
        <v>1</v>
      </c>
      <c r="R10" s="61">
        <v>13</v>
      </c>
      <c r="S10" s="63">
        <f t="shared" ref="S10:S53" si="7">IF(R10=0,0,IF(R10&lt;10,1,IF(MOD(R10,30)&lt;10,ROUNDDOWN(R10/30,0),ROUNDUP(R10/30,0))))</f>
        <v>1</v>
      </c>
      <c r="T10" s="61">
        <v>14</v>
      </c>
      <c r="U10" s="63">
        <f t="shared" ref="U10:U53" si="8">IF(T10=0,0,IF(T10&lt;10,1,IF(MOD(T10,30)&lt;10,ROUNDDOWN(T10/30,0),ROUNDUP(T10/30,0))))</f>
        <v>1</v>
      </c>
      <c r="V10" s="61">
        <v>19</v>
      </c>
      <c r="W10" s="63">
        <f t="shared" ref="W10:W53" si="9">IF(V10=0,0,IF(V10&lt;10,1,IF(MOD(V10,30)&lt;10,ROUNDDOWN(V10/30,0),ROUNDUP(V10/30,0))))</f>
        <v>1</v>
      </c>
      <c r="X10" s="61">
        <v>16</v>
      </c>
      <c r="Y10" s="63">
        <f t="shared" ref="Y10:Y53" si="10">IF(X10=0,0,IF(X10&lt;10,1,IF(MOD(X10,30)&lt;10,ROUNDDOWN(X10/30,0),ROUNDUP(X10/30,0))))</f>
        <v>1</v>
      </c>
      <c r="Z10" s="61">
        <v>11</v>
      </c>
      <c r="AA10" s="63">
        <f t="shared" ref="AA10:AA53" si="11">IF(Z10=0,0,IF(Z10&lt;10,1,IF(MOD(Z10,30)&lt;10,ROUNDDOWN(Z10/30,0),ROUNDUP(Z10/30,0))))</f>
        <v>1</v>
      </c>
      <c r="AB10" s="61">
        <v>21</v>
      </c>
      <c r="AC10" s="63">
        <f t="shared" ref="AC10:AC53" si="12">IF(AB10=0,0,IF(AB10&lt;10,1,IF(MOD(AB10,30)&lt;10,ROUNDDOWN(AB10/30,0),ROUNDUP(AB10/30,0))))</f>
        <v>1</v>
      </c>
      <c r="AD10" s="64">
        <v>0</v>
      </c>
      <c r="AE10" s="65">
        <f t="shared" ref="AE10:AE53" si="13">IF(AD10=0,0,IF(AD10&lt;10,1,IF(MOD(AD10,35)&lt;10,ROUNDDOWN(AD10/35,0),ROUNDUP(AD10/35,0))))</f>
        <v>0</v>
      </c>
      <c r="AF10" s="64">
        <v>0</v>
      </c>
      <c r="AG10" s="65">
        <f t="shared" ref="AG10:AG53" si="14">IF(AF10=0,0,IF(AF10&lt;10,1,IF(MOD(AF10,35)&lt;10,ROUNDDOWN(AF10/35,0),ROUNDUP(AF10/35,0))))</f>
        <v>0</v>
      </c>
      <c r="AH10" s="64">
        <v>0</v>
      </c>
      <c r="AI10" s="65">
        <f t="shared" ref="AI10:AI53" si="15">IF(AH10=0,0,IF(AH10&lt;10,1,IF(MOD(AH10,35)&lt;10,ROUNDDOWN(AH10/35,0),ROUNDUP(AH10/35,0))))</f>
        <v>0</v>
      </c>
      <c r="AJ10" s="64"/>
      <c r="AK10" s="65">
        <f t="shared" ref="AK10:AK53" si="16">IF(AJ10=0,0,IF(AJ10&lt;10,1,IF(MOD(AJ10,35)&lt;10,ROUNDDOWN(AJ10/35,0),ROUNDUP(AJ10/35,0))))</f>
        <v>0</v>
      </c>
      <c r="AL10" s="64"/>
      <c r="AM10" s="65">
        <f t="shared" ref="AM10:AM53" si="17">IF(AL10=0,0,IF(AL10&lt;10,1,IF(MOD(AL10,35)&lt;10,ROUNDDOWN(AL10/35,0),ROUNDUP(AL10/35,0))))</f>
        <v>0</v>
      </c>
      <c r="AN10" s="64"/>
      <c r="AO10" s="65">
        <f t="shared" ref="AO10:AO53" si="18">IF(AN10=0,0,IF(AN10&lt;10,1,IF(MOD(AN10,35)&lt;10,ROUNDDOWN(AN10/35,0),ROUNDUP(AN10/35,0))))</f>
        <v>0</v>
      </c>
      <c r="AP10" s="66">
        <f t="shared" ref="AP10:AP53" si="19">SUM(L10+N10+P10+R10+T10+V10+X10+Z10+AB10+AD10+AF10+AH10+AJ10+AL10+AN10)</f>
        <v>119</v>
      </c>
      <c r="AQ10" s="66">
        <f t="shared" ref="AQ10:AQ53" si="20">SUM(M10+O10+Q10+S10+U10+W10+Y10+AA10+AC10+AE10+AG10+AI10+AK10+AM10+AO10)</f>
        <v>8</v>
      </c>
      <c r="AR10" s="56">
        <v>1</v>
      </c>
      <c r="AS10" s="56"/>
      <c r="AT10" s="56">
        <v>7</v>
      </c>
      <c r="AU10" s="67">
        <f t="shared" ref="AU10:AU53" si="21">SUM(AR10:AT10)</f>
        <v>8</v>
      </c>
      <c r="AV10" s="68">
        <f t="shared" ref="AV10:AV53" si="22">IF(AP10&lt;1,0,IF(OR(AND(K10="ป.ปกติ",AP10&lt;=40),K10=""),0,1))</f>
        <v>1</v>
      </c>
      <c r="AW10" s="68">
        <f t="shared" ref="AW10:AW53" si="23">IF(AP10&lt;=119,0,IF(AP10&lt;=719,1,IF(AP10&lt;=1079,2,IF(AP10&lt;=1679,3,4))))</f>
        <v>0</v>
      </c>
      <c r="AX10" s="14">
        <f t="shared" ref="AX10:AX53" si="24">IF(AP10&lt;1,0,IF(AND((L10+N10+P10+R10+T10+V10+X10+Z10+AB10)&lt;=40,(L10+N10+P10+R10+T10+V10+X10+Z10+AB10)&gt;0,(AP10)&lt;120),"กรอก",ROUND((IF(AP10&lt;120,((IF((L10+N10+P10+R10+T10+V10+X10+Z10+AB10)=0,0,(IF((L10+N10+P10+R10+T10+V10+X10+Z10+AB10)&lt;=80,6,8))))+((((AE10+AG10+AI10)*30)/20)+(((AK10+AM10+AO10)*35)/20))),(((M10+O10+Q10)*20)/20)+(((S10+U10+W10+Y10+AA10+AC10)*25)/20)+(((AE10+AG10+AI10)*30)/20)+(((AK10+AM10+AO10)*35)/20))),0)))</f>
        <v>8</v>
      </c>
      <c r="AY10" s="67">
        <f t="shared" ref="AY10:AY53" si="25">SUM(AV10:AX10)</f>
        <v>9</v>
      </c>
      <c r="AZ10" s="69">
        <f t="shared" ref="AZ10:BC53" si="26">SUM(AR10)-AV10</f>
        <v>0</v>
      </c>
      <c r="BA10" s="69">
        <f t="shared" si="26"/>
        <v>0</v>
      </c>
      <c r="BB10" s="69">
        <f t="shared" si="26"/>
        <v>-1</v>
      </c>
      <c r="BC10" s="67">
        <f t="shared" ref="BC10:BC52" si="27">SUM(AU10)-AY10</f>
        <v>-1</v>
      </c>
      <c r="BD10" s="70">
        <f t="shared" ref="BD10:BD53" si="28">IFERROR(SUM(BC10)/AY10*100,0)</f>
        <v>-11.111111111111111</v>
      </c>
      <c r="BE10" s="70">
        <f t="shared" ref="BE10:BE53" si="29">IFERROR(SUM(BB10)/AX10*100,0)</f>
        <v>-12.5</v>
      </c>
      <c r="BF10" s="71"/>
      <c r="BG10" s="71"/>
      <c r="BH10" s="71"/>
      <c r="BI10" s="54">
        <f t="shared" ref="BI10:BI53" si="30">SUM(BF10:BH10)</f>
        <v>0</v>
      </c>
      <c r="BJ10" s="18">
        <f t="shared" ref="BJ10:BJ53" si="31">AU10-BI10</f>
        <v>8</v>
      </c>
      <c r="BK10" s="18"/>
      <c r="BL10" s="18">
        <f t="shared" ref="BL10:BL53" si="32">BJ10+BK10</f>
        <v>8</v>
      </c>
      <c r="BM10" s="18">
        <f t="shared" ref="BM10:BM53" si="33">BL10-AY10</f>
        <v>-1</v>
      </c>
      <c r="BN10" s="18">
        <f t="shared" ref="BN10:BN53" si="34">BM10/AY10*100</f>
        <v>-11.111111111111111</v>
      </c>
      <c r="BO10" s="73"/>
      <c r="BP10" s="55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60"/>
      <c r="CV10" s="56">
        <f>BC10+BQ10</f>
        <v>-1</v>
      </c>
      <c r="CW10" s="173">
        <f t="shared" ref="CW10:CW53" si="35">CV10/AY10*100</f>
        <v>-11.111111111111111</v>
      </c>
      <c r="CX10" s="60"/>
      <c r="CY10" s="60"/>
      <c r="CZ10" s="60"/>
      <c r="DA10" s="60"/>
      <c r="DB10" s="60"/>
      <c r="DC10" s="75">
        <v>1</v>
      </c>
      <c r="DD10" s="60"/>
      <c r="DE10" s="75"/>
      <c r="DF10" s="60"/>
      <c r="DG10" s="60"/>
      <c r="DH10" s="60"/>
      <c r="DI10" s="60"/>
      <c r="DK10" s="3">
        <v>1</v>
      </c>
      <c r="DM10" s="3">
        <v>7</v>
      </c>
      <c r="DN10" s="3">
        <v>8</v>
      </c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</row>
    <row r="11" spans="1:161" s="3" customFormat="1">
      <c r="A11" s="56">
        <v>83</v>
      </c>
      <c r="B11" s="58">
        <v>80030110</v>
      </c>
      <c r="C11" s="59" t="s">
        <v>233</v>
      </c>
      <c r="D11" s="75" t="s">
        <v>231</v>
      </c>
      <c r="E11" s="60" t="s">
        <v>214</v>
      </c>
      <c r="F11" s="60" t="s">
        <v>106</v>
      </c>
      <c r="G11" s="60" t="s">
        <v>107</v>
      </c>
      <c r="H11" s="60" t="s">
        <v>108</v>
      </c>
      <c r="I11" s="56">
        <v>50</v>
      </c>
      <c r="J11" s="56" t="s">
        <v>116</v>
      </c>
      <c r="K11" s="56" t="s">
        <v>110</v>
      </c>
      <c r="L11" s="61">
        <v>0</v>
      </c>
      <c r="M11" s="62">
        <f t="shared" si="4"/>
        <v>0</v>
      </c>
      <c r="N11" s="61">
        <v>14</v>
      </c>
      <c r="O11" s="62">
        <f t="shared" si="5"/>
        <v>1</v>
      </c>
      <c r="P11" s="61">
        <v>13</v>
      </c>
      <c r="Q11" s="62">
        <f t="shared" si="6"/>
        <v>1</v>
      </c>
      <c r="R11" s="61">
        <v>16</v>
      </c>
      <c r="S11" s="63">
        <f t="shared" si="7"/>
        <v>1</v>
      </c>
      <c r="T11" s="61">
        <v>17</v>
      </c>
      <c r="U11" s="63">
        <f t="shared" si="8"/>
        <v>1</v>
      </c>
      <c r="V11" s="61">
        <v>14</v>
      </c>
      <c r="W11" s="63">
        <f t="shared" si="9"/>
        <v>1</v>
      </c>
      <c r="X11" s="61">
        <v>18</v>
      </c>
      <c r="Y11" s="63">
        <f t="shared" si="10"/>
        <v>1</v>
      </c>
      <c r="Z11" s="61">
        <v>7</v>
      </c>
      <c r="AA11" s="63">
        <f t="shared" si="11"/>
        <v>1</v>
      </c>
      <c r="AB11" s="61">
        <v>17</v>
      </c>
      <c r="AC11" s="63">
        <f t="shared" si="12"/>
        <v>1</v>
      </c>
      <c r="AD11" s="64">
        <v>0</v>
      </c>
      <c r="AE11" s="65">
        <f t="shared" si="13"/>
        <v>0</v>
      </c>
      <c r="AF11" s="64">
        <v>0</v>
      </c>
      <c r="AG11" s="65">
        <f t="shared" si="14"/>
        <v>0</v>
      </c>
      <c r="AH11" s="64">
        <v>0</v>
      </c>
      <c r="AI11" s="65">
        <f t="shared" si="15"/>
        <v>0</v>
      </c>
      <c r="AJ11" s="64"/>
      <c r="AK11" s="65">
        <f t="shared" si="16"/>
        <v>0</v>
      </c>
      <c r="AL11" s="64"/>
      <c r="AM11" s="65">
        <f t="shared" si="17"/>
        <v>0</v>
      </c>
      <c r="AN11" s="64"/>
      <c r="AO11" s="65">
        <f t="shared" si="18"/>
        <v>0</v>
      </c>
      <c r="AP11" s="66">
        <f t="shared" si="19"/>
        <v>116</v>
      </c>
      <c r="AQ11" s="66">
        <f t="shared" si="20"/>
        <v>8</v>
      </c>
      <c r="AR11" s="56">
        <v>1</v>
      </c>
      <c r="AS11" s="56"/>
      <c r="AT11" s="56">
        <v>5</v>
      </c>
      <c r="AU11" s="67">
        <f t="shared" si="21"/>
        <v>6</v>
      </c>
      <c r="AV11" s="68">
        <f t="shared" si="22"/>
        <v>1</v>
      </c>
      <c r="AW11" s="68">
        <f t="shared" si="23"/>
        <v>0</v>
      </c>
      <c r="AX11" s="14">
        <f t="shared" si="24"/>
        <v>8</v>
      </c>
      <c r="AY11" s="67">
        <f t="shared" si="25"/>
        <v>9</v>
      </c>
      <c r="AZ11" s="69">
        <f t="shared" si="26"/>
        <v>0</v>
      </c>
      <c r="BA11" s="69">
        <f t="shared" si="26"/>
        <v>0</v>
      </c>
      <c r="BB11" s="69">
        <f t="shared" si="26"/>
        <v>-3</v>
      </c>
      <c r="BC11" s="67">
        <f t="shared" si="27"/>
        <v>-3</v>
      </c>
      <c r="BD11" s="70">
        <f t="shared" si="28"/>
        <v>-33.333333333333329</v>
      </c>
      <c r="BE11" s="70">
        <f t="shared" si="29"/>
        <v>-37.5</v>
      </c>
      <c r="BF11" s="71"/>
      <c r="BG11" s="71"/>
      <c r="BH11" s="71">
        <v>1</v>
      </c>
      <c r="BI11" s="54">
        <f t="shared" si="30"/>
        <v>1</v>
      </c>
      <c r="BJ11" s="18">
        <f t="shared" si="31"/>
        <v>5</v>
      </c>
      <c r="BK11" s="18">
        <v>1</v>
      </c>
      <c r="BL11" s="18">
        <f t="shared" si="32"/>
        <v>6</v>
      </c>
      <c r="BM11" s="18">
        <f t="shared" si="33"/>
        <v>-3</v>
      </c>
      <c r="BN11" s="18">
        <f t="shared" si="34"/>
        <v>-33.333333333333329</v>
      </c>
      <c r="BO11" s="73"/>
      <c r="BP11" s="55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56">
        <f>BC11+BQ11</f>
        <v>-3</v>
      </c>
      <c r="CW11" s="173">
        <f t="shared" si="35"/>
        <v>-33.333333333333329</v>
      </c>
      <c r="CX11" s="60"/>
      <c r="CY11" s="60"/>
      <c r="CZ11" s="60"/>
      <c r="DA11" s="60"/>
      <c r="DB11" s="60"/>
      <c r="DC11" s="75">
        <v>3</v>
      </c>
      <c r="DD11" s="60"/>
      <c r="DE11" s="75"/>
      <c r="DF11" s="60"/>
      <c r="DG11" s="60"/>
      <c r="DH11" s="60"/>
      <c r="DI11" s="60"/>
      <c r="DK11" s="3">
        <v>1</v>
      </c>
      <c r="DM11" s="3">
        <v>5</v>
      </c>
      <c r="DN11" s="3">
        <v>6</v>
      </c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</row>
    <row r="12" spans="1:161" s="3" customFormat="1">
      <c r="A12" s="56">
        <v>90</v>
      </c>
      <c r="B12" s="58">
        <v>80030240</v>
      </c>
      <c r="C12" s="59" t="s">
        <v>362</v>
      </c>
      <c r="D12" s="75" t="s">
        <v>324</v>
      </c>
      <c r="E12" s="60" t="s">
        <v>324</v>
      </c>
      <c r="F12" s="60" t="s">
        <v>106</v>
      </c>
      <c r="G12" s="60" t="s">
        <v>107</v>
      </c>
      <c r="H12" s="60" t="s">
        <v>108</v>
      </c>
      <c r="I12" s="56">
        <v>25</v>
      </c>
      <c r="J12" s="56" t="s">
        <v>116</v>
      </c>
      <c r="K12" s="56" t="s">
        <v>110</v>
      </c>
      <c r="L12" s="61">
        <v>0</v>
      </c>
      <c r="M12" s="62">
        <f t="shared" si="4"/>
        <v>0</v>
      </c>
      <c r="N12" s="61">
        <v>18</v>
      </c>
      <c r="O12" s="62">
        <f t="shared" si="5"/>
        <v>1</v>
      </c>
      <c r="P12" s="61">
        <v>14</v>
      </c>
      <c r="Q12" s="62">
        <f t="shared" si="6"/>
        <v>1</v>
      </c>
      <c r="R12" s="61">
        <v>13</v>
      </c>
      <c r="S12" s="63">
        <f t="shared" si="7"/>
        <v>1</v>
      </c>
      <c r="T12" s="61">
        <v>13</v>
      </c>
      <c r="U12" s="63">
        <f t="shared" si="8"/>
        <v>1</v>
      </c>
      <c r="V12" s="61">
        <v>10</v>
      </c>
      <c r="W12" s="63">
        <f t="shared" si="9"/>
        <v>1</v>
      </c>
      <c r="X12" s="61">
        <v>22</v>
      </c>
      <c r="Y12" s="63">
        <f t="shared" si="10"/>
        <v>1</v>
      </c>
      <c r="Z12" s="61">
        <v>12</v>
      </c>
      <c r="AA12" s="63">
        <f t="shared" si="11"/>
        <v>1</v>
      </c>
      <c r="AB12" s="61">
        <v>13</v>
      </c>
      <c r="AC12" s="63">
        <f t="shared" si="12"/>
        <v>1</v>
      </c>
      <c r="AD12" s="64">
        <v>0</v>
      </c>
      <c r="AE12" s="65">
        <f t="shared" si="13"/>
        <v>0</v>
      </c>
      <c r="AF12" s="64">
        <v>0</v>
      </c>
      <c r="AG12" s="65">
        <f t="shared" si="14"/>
        <v>0</v>
      </c>
      <c r="AH12" s="64">
        <v>0</v>
      </c>
      <c r="AI12" s="65">
        <f t="shared" si="15"/>
        <v>0</v>
      </c>
      <c r="AJ12" s="64"/>
      <c r="AK12" s="65">
        <f t="shared" si="16"/>
        <v>0</v>
      </c>
      <c r="AL12" s="64"/>
      <c r="AM12" s="65">
        <f t="shared" si="17"/>
        <v>0</v>
      </c>
      <c r="AN12" s="64"/>
      <c r="AO12" s="65">
        <f t="shared" si="18"/>
        <v>0</v>
      </c>
      <c r="AP12" s="66">
        <f t="shared" si="19"/>
        <v>115</v>
      </c>
      <c r="AQ12" s="66">
        <f t="shared" si="20"/>
        <v>8</v>
      </c>
      <c r="AR12" s="56">
        <v>1</v>
      </c>
      <c r="AS12" s="56"/>
      <c r="AT12" s="56">
        <v>5</v>
      </c>
      <c r="AU12" s="67">
        <f t="shared" si="21"/>
        <v>6</v>
      </c>
      <c r="AV12" s="68">
        <f t="shared" si="22"/>
        <v>1</v>
      </c>
      <c r="AW12" s="68">
        <f t="shared" si="23"/>
        <v>0</v>
      </c>
      <c r="AX12" s="14">
        <f t="shared" si="24"/>
        <v>8</v>
      </c>
      <c r="AY12" s="67">
        <f t="shared" si="25"/>
        <v>9</v>
      </c>
      <c r="AZ12" s="69">
        <f t="shared" si="26"/>
        <v>0</v>
      </c>
      <c r="BA12" s="69">
        <f t="shared" si="26"/>
        <v>0</v>
      </c>
      <c r="BB12" s="69">
        <f t="shared" si="26"/>
        <v>-3</v>
      </c>
      <c r="BC12" s="67">
        <f t="shared" si="27"/>
        <v>-3</v>
      </c>
      <c r="BD12" s="70">
        <f t="shared" si="28"/>
        <v>-33.333333333333329</v>
      </c>
      <c r="BE12" s="70">
        <f t="shared" si="29"/>
        <v>-37.5</v>
      </c>
      <c r="BF12" s="71"/>
      <c r="BG12" s="71"/>
      <c r="BH12" s="71"/>
      <c r="BI12" s="54">
        <f t="shared" si="30"/>
        <v>0</v>
      </c>
      <c r="BJ12" s="18">
        <f t="shared" si="31"/>
        <v>6</v>
      </c>
      <c r="BK12" s="18"/>
      <c r="BL12" s="18">
        <f t="shared" si="32"/>
        <v>6</v>
      </c>
      <c r="BM12" s="18">
        <f t="shared" si="33"/>
        <v>-3</v>
      </c>
      <c r="BN12" s="18">
        <f t="shared" si="34"/>
        <v>-33.333333333333329</v>
      </c>
      <c r="BO12" s="73"/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>
        <v>1</v>
      </c>
      <c r="CV12" s="56">
        <f>BC12+CU12</f>
        <v>-2</v>
      </c>
      <c r="CW12" s="173">
        <f t="shared" si="35"/>
        <v>-22.222222222222221</v>
      </c>
      <c r="CX12" s="60"/>
      <c r="CY12" s="60"/>
      <c r="CZ12" s="60"/>
      <c r="DA12" s="60"/>
      <c r="DB12" s="60"/>
      <c r="DC12" s="75"/>
      <c r="DD12" s="60"/>
      <c r="DE12" s="75"/>
      <c r="DF12" s="60"/>
      <c r="DG12" s="60"/>
      <c r="DH12" s="60"/>
      <c r="DI12" s="60"/>
      <c r="DK12" s="3">
        <v>1</v>
      </c>
      <c r="DM12" s="3">
        <v>5</v>
      </c>
      <c r="DN12" s="3">
        <v>6</v>
      </c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</row>
    <row r="13" spans="1:161" s="86" customFormat="1">
      <c r="A13" s="56">
        <v>203</v>
      </c>
      <c r="B13" s="58">
        <v>80030162</v>
      </c>
      <c r="C13" s="59" t="s">
        <v>280</v>
      </c>
      <c r="D13" s="75" t="s">
        <v>279</v>
      </c>
      <c r="E13" s="60" t="s">
        <v>214</v>
      </c>
      <c r="F13" s="60" t="s">
        <v>106</v>
      </c>
      <c r="G13" s="60" t="s">
        <v>107</v>
      </c>
      <c r="H13" s="60" t="s">
        <v>112</v>
      </c>
      <c r="I13" s="56">
        <v>60</v>
      </c>
      <c r="J13" s="56" t="s">
        <v>116</v>
      </c>
      <c r="K13" s="56" t="s">
        <v>281</v>
      </c>
      <c r="L13" s="61">
        <v>3</v>
      </c>
      <c r="M13" s="62">
        <f t="shared" si="4"/>
        <v>1</v>
      </c>
      <c r="N13" s="61">
        <v>7</v>
      </c>
      <c r="O13" s="62">
        <f t="shared" si="5"/>
        <v>1</v>
      </c>
      <c r="P13" s="61">
        <v>6</v>
      </c>
      <c r="Q13" s="62">
        <f t="shared" si="6"/>
        <v>1</v>
      </c>
      <c r="R13" s="61">
        <v>10</v>
      </c>
      <c r="S13" s="63">
        <f t="shared" si="7"/>
        <v>1</v>
      </c>
      <c r="T13" s="61">
        <v>7</v>
      </c>
      <c r="U13" s="63">
        <f t="shared" si="8"/>
        <v>1</v>
      </c>
      <c r="V13" s="61">
        <v>8</v>
      </c>
      <c r="W13" s="63">
        <f t="shared" si="9"/>
        <v>1</v>
      </c>
      <c r="X13" s="61">
        <v>9</v>
      </c>
      <c r="Y13" s="63">
        <f t="shared" si="10"/>
        <v>1</v>
      </c>
      <c r="Z13" s="61">
        <v>9</v>
      </c>
      <c r="AA13" s="63">
        <f t="shared" si="11"/>
        <v>1</v>
      </c>
      <c r="AB13" s="61">
        <v>8</v>
      </c>
      <c r="AC13" s="63">
        <f t="shared" si="12"/>
        <v>1</v>
      </c>
      <c r="AD13" s="64">
        <v>16</v>
      </c>
      <c r="AE13" s="65">
        <f t="shared" si="13"/>
        <v>1</v>
      </c>
      <c r="AF13" s="64">
        <v>20</v>
      </c>
      <c r="AG13" s="65">
        <f t="shared" si="14"/>
        <v>1</v>
      </c>
      <c r="AH13" s="64">
        <v>10</v>
      </c>
      <c r="AI13" s="65">
        <f t="shared" si="15"/>
        <v>1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113</v>
      </c>
      <c r="AQ13" s="66">
        <f t="shared" si="20"/>
        <v>12</v>
      </c>
      <c r="AR13" s="56">
        <v>1</v>
      </c>
      <c r="AS13" s="56"/>
      <c r="AT13" s="56">
        <v>11</v>
      </c>
      <c r="AU13" s="67">
        <f t="shared" si="21"/>
        <v>12</v>
      </c>
      <c r="AV13" s="68">
        <f t="shared" si="22"/>
        <v>1</v>
      </c>
      <c r="AW13" s="68">
        <f t="shared" si="23"/>
        <v>0</v>
      </c>
      <c r="AX13" s="14">
        <f t="shared" si="24"/>
        <v>11</v>
      </c>
      <c r="AY13" s="67">
        <f t="shared" si="25"/>
        <v>12</v>
      </c>
      <c r="AZ13" s="69">
        <f t="shared" si="26"/>
        <v>0</v>
      </c>
      <c r="BA13" s="69">
        <f t="shared" si="26"/>
        <v>0</v>
      </c>
      <c r="BB13" s="69">
        <f t="shared" si="26"/>
        <v>0</v>
      </c>
      <c r="BC13" s="67">
        <f t="shared" si="27"/>
        <v>0</v>
      </c>
      <c r="BD13" s="70">
        <f t="shared" si="28"/>
        <v>0</v>
      </c>
      <c r="BE13" s="70">
        <f t="shared" si="29"/>
        <v>0</v>
      </c>
      <c r="BF13" s="71"/>
      <c r="BG13" s="71"/>
      <c r="BH13" s="71"/>
      <c r="BI13" s="54">
        <f t="shared" si="30"/>
        <v>0</v>
      </c>
      <c r="BJ13" s="18">
        <f t="shared" si="31"/>
        <v>12</v>
      </c>
      <c r="BK13" s="18"/>
      <c r="BL13" s="18">
        <f t="shared" si="32"/>
        <v>12</v>
      </c>
      <c r="BM13" s="18">
        <f t="shared" si="33"/>
        <v>0</v>
      </c>
      <c r="BN13" s="18">
        <f t="shared" si="34"/>
        <v>0</v>
      </c>
      <c r="BO13" s="73"/>
      <c r="BP13" s="55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>BC13+BQ13</f>
        <v>0</v>
      </c>
      <c r="CW13" s="173">
        <f t="shared" si="35"/>
        <v>0</v>
      </c>
      <c r="CX13" s="60"/>
      <c r="CY13" s="60"/>
      <c r="CZ13" s="60"/>
      <c r="DA13" s="60"/>
      <c r="DB13" s="60"/>
      <c r="DC13" s="75"/>
      <c r="DD13" s="60"/>
      <c r="DE13" s="75">
        <v>1</v>
      </c>
      <c r="DF13" s="60"/>
      <c r="DG13" s="60"/>
      <c r="DH13" s="60"/>
      <c r="DI13" s="60"/>
      <c r="DJ13" s="3"/>
      <c r="DK13" s="3">
        <v>1</v>
      </c>
      <c r="DL13" s="3"/>
      <c r="DM13" s="3">
        <v>11</v>
      </c>
      <c r="DN13" s="3">
        <v>12</v>
      </c>
      <c r="DO13" s="3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3"/>
      <c r="FE13" s="3"/>
    </row>
    <row r="14" spans="1:161" s="86" customFormat="1">
      <c r="A14" s="56">
        <v>159</v>
      </c>
      <c r="B14" s="58">
        <v>80030261</v>
      </c>
      <c r="C14" s="59" t="s">
        <v>387</v>
      </c>
      <c r="D14" s="75" t="s">
        <v>186</v>
      </c>
      <c r="E14" s="60" t="s">
        <v>373</v>
      </c>
      <c r="F14" s="60" t="s">
        <v>106</v>
      </c>
      <c r="G14" s="60" t="s">
        <v>107</v>
      </c>
      <c r="H14" s="60" t="s">
        <v>108</v>
      </c>
      <c r="I14" s="56">
        <v>30</v>
      </c>
      <c r="J14" s="56" t="s">
        <v>116</v>
      </c>
      <c r="K14" s="56" t="s">
        <v>113</v>
      </c>
      <c r="L14" s="61">
        <v>0</v>
      </c>
      <c r="M14" s="62">
        <f t="shared" si="4"/>
        <v>0</v>
      </c>
      <c r="N14" s="61">
        <v>6</v>
      </c>
      <c r="O14" s="62">
        <f t="shared" si="5"/>
        <v>1</v>
      </c>
      <c r="P14" s="61">
        <v>12</v>
      </c>
      <c r="Q14" s="62">
        <f t="shared" si="6"/>
        <v>1</v>
      </c>
      <c r="R14" s="61">
        <v>22</v>
      </c>
      <c r="S14" s="63">
        <f t="shared" si="7"/>
        <v>1</v>
      </c>
      <c r="T14" s="61">
        <v>9</v>
      </c>
      <c r="U14" s="63">
        <f t="shared" si="8"/>
        <v>1</v>
      </c>
      <c r="V14" s="61">
        <v>20</v>
      </c>
      <c r="W14" s="63">
        <f t="shared" si="9"/>
        <v>1</v>
      </c>
      <c r="X14" s="61">
        <v>19</v>
      </c>
      <c r="Y14" s="63">
        <f t="shared" si="10"/>
        <v>1</v>
      </c>
      <c r="Z14" s="61">
        <v>16</v>
      </c>
      <c r="AA14" s="63">
        <f t="shared" si="11"/>
        <v>1</v>
      </c>
      <c r="AB14" s="61">
        <v>8</v>
      </c>
      <c r="AC14" s="63">
        <f t="shared" si="12"/>
        <v>1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64"/>
      <c r="AK14" s="65">
        <f t="shared" si="16"/>
        <v>0</v>
      </c>
      <c r="AL14" s="64"/>
      <c r="AM14" s="65">
        <f t="shared" si="17"/>
        <v>0</v>
      </c>
      <c r="AN14" s="64"/>
      <c r="AO14" s="65">
        <f t="shared" si="18"/>
        <v>0</v>
      </c>
      <c r="AP14" s="66">
        <f t="shared" si="19"/>
        <v>112</v>
      </c>
      <c r="AQ14" s="66">
        <f t="shared" si="20"/>
        <v>8</v>
      </c>
      <c r="AR14" s="56">
        <v>1</v>
      </c>
      <c r="AS14" s="56"/>
      <c r="AT14" s="56">
        <v>7</v>
      </c>
      <c r="AU14" s="67">
        <f t="shared" si="21"/>
        <v>8</v>
      </c>
      <c r="AV14" s="68">
        <f t="shared" si="22"/>
        <v>1</v>
      </c>
      <c r="AW14" s="68">
        <f t="shared" si="23"/>
        <v>0</v>
      </c>
      <c r="AX14" s="14">
        <f t="shared" si="24"/>
        <v>8</v>
      </c>
      <c r="AY14" s="67">
        <f t="shared" si="25"/>
        <v>9</v>
      </c>
      <c r="AZ14" s="69">
        <f t="shared" si="26"/>
        <v>0</v>
      </c>
      <c r="BA14" s="69">
        <f t="shared" si="26"/>
        <v>0</v>
      </c>
      <c r="BB14" s="69">
        <f t="shared" si="26"/>
        <v>-1</v>
      </c>
      <c r="BC14" s="67">
        <f t="shared" si="27"/>
        <v>-1</v>
      </c>
      <c r="BD14" s="70">
        <f t="shared" si="28"/>
        <v>-11.111111111111111</v>
      </c>
      <c r="BE14" s="70">
        <f t="shared" si="29"/>
        <v>-12.5</v>
      </c>
      <c r="BF14" s="71"/>
      <c r="BG14" s="71"/>
      <c r="BH14" s="71">
        <v>1</v>
      </c>
      <c r="BI14" s="54">
        <f t="shared" si="30"/>
        <v>1</v>
      </c>
      <c r="BJ14" s="18">
        <f t="shared" si="31"/>
        <v>7</v>
      </c>
      <c r="BK14" s="18"/>
      <c r="BL14" s="18">
        <f t="shared" si="32"/>
        <v>7</v>
      </c>
      <c r="BM14" s="18">
        <f t="shared" si="33"/>
        <v>-2</v>
      </c>
      <c r="BN14" s="18">
        <f t="shared" si="34"/>
        <v>-22.222222222222221</v>
      </c>
      <c r="BO14" s="73"/>
      <c r="BP14" s="55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>BC14+BQ14</f>
        <v>-1</v>
      </c>
      <c r="CW14" s="173">
        <f t="shared" si="35"/>
        <v>-11.111111111111111</v>
      </c>
      <c r="CX14" s="60"/>
      <c r="CY14" s="60"/>
      <c r="CZ14" s="60"/>
      <c r="DA14" s="60"/>
      <c r="DB14" s="60"/>
      <c r="DC14" s="75"/>
      <c r="DD14" s="60"/>
      <c r="DE14" s="75"/>
      <c r="DF14" s="60"/>
      <c r="DG14" s="60"/>
      <c r="DH14" s="60"/>
      <c r="DI14" s="60"/>
      <c r="DJ14" s="3"/>
      <c r="DK14" s="3">
        <v>1</v>
      </c>
      <c r="DL14" s="3"/>
      <c r="DM14" s="3">
        <v>8</v>
      </c>
      <c r="DN14" s="3">
        <v>9</v>
      </c>
      <c r="DO14" s="3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  <c r="FD14" s="3"/>
      <c r="FE14" s="3"/>
    </row>
    <row r="15" spans="1:161" s="86" customFormat="1">
      <c r="A15" s="56">
        <v>75</v>
      </c>
      <c r="B15" s="58">
        <v>80030006</v>
      </c>
      <c r="C15" s="59" t="s">
        <v>117</v>
      </c>
      <c r="D15" s="75" t="s">
        <v>104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17</v>
      </c>
      <c r="J15" s="56" t="s">
        <v>109</v>
      </c>
      <c r="K15" s="56" t="s">
        <v>110</v>
      </c>
      <c r="L15" s="61">
        <v>0</v>
      </c>
      <c r="M15" s="62">
        <f t="shared" si="4"/>
        <v>0</v>
      </c>
      <c r="N15" s="61">
        <v>19</v>
      </c>
      <c r="O15" s="62">
        <f t="shared" si="5"/>
        <v>1</v>
      </c>
      <c r="P15" s="61">
        <v>14</v>
      </c>
      <c r="Q15" s="62">
        <f t="shared" si="6"/>
        <v>1</v>
      </c>
      <c r="R15" s="61">
        <v>10</v>
      </c>
      <c r="S15" s="63">
        <f t="shared" si="7"/>
        <v>1</v>
      </c>
      <c r="T15" s="61">
        <v>13</v>
      </c>
      <c r="U15" s="63">
        <f t="shared" si="8"/>
        <v>1</v>
      </c>
      <c r="V15" s="61">
        <v>14</v>
      </c>
      <c r="W15" s="63">
        <f t="shared" si="9"/>
        <v>1</v>
      </c>
      <c r="X15" s="61">
        <v>12</v>
      </c>
      <c r="Y15" s="63">
        <f t="shared" si="10"/>
        <v>1</v>
      </c>
      <c r="Z15" s="61">
        <v>17</v>
      </c>
      <c r="AA15" s="63">
        <f t="shared" si="11"/>
        <v>1</v>
      </c>
      <c r="AB15" s="61">
        <v>11</v>
      </c>
      <c r="AC15" s="63">
        <f t="shared" si="12"/>
        <v>1</v>
      </c>
      <c r="AD15" s="64">
        <v>0</v>
      </c>
      <c r="AE15" s="65">
        <f t="shared" si="13"/>
        <v>0</v>
      </c>
      <c r="AF15" s="64">
        <v>0</v>
      </c>
      <c r="AG15" s="65">
        <f t="shared" si="14"/>
        <v>0</v>
      </c>
      <c r="AH15" s="64">
        <v>0</v>
      </c>
      <c r="AI15" s="65">
        <f t="shared" si="15"/>
        <v>0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110</v>
      </c>
      <c r="AQ15" s="66">
        <f t="shared" si="20"/>
        <v>8</v>
      </c>
      <c r="AR15" s="56">
        <v>1</v>
      </c>
      <c r="AS15" s="56"/>
      <c r="AT15" s="56">
        <v>5</v>
      </c>
      <c r="AU15" s="67">
        <f t="shared" si="21"/>
        <v>6</v>
      </c>
      <c r="AV15" s="68">
        <f t="shared" si="22"/>
        <v>1</v>
      </c>
      <c r="AW15" s="68">
        <f t="shared" si="23"/>
        <v>0</v>
      </c>
      <c r="AX15" s="14">
        <f t="shared" si="24"/>
        <v>8</v>
      </c>
      <c r="AY15" s="67">
        <f t="shared" si="25"/>
        <v>9</v>
      </c>
      <c r="AZ15" s="69">
        <f t="shared" si="26"/>
        <v>0</v>
      </c>
      <c r="BA15" s="69">
        <f t="shared" si="26"/>
        <v>0</v>
      </c>
      <c r="BB15" s="69">
        <f t="shared" si="26"/>
        <v>-3</v>
      </c>
      <c r="BC15" s="67">
        <f t="shared" si="27"/>
        <v>-3</v>
      </c>
      <c r="BD15" s="70">
        <f t="shared" si="28"/>
        <v>-33.333333333333329</v>
      </c>
      <c r="BE15" s="70">
        <f t="shared" si="29"/>
        <v>-37.5</v>
      </c>
      <c r="BF15" s="71"/>
      <c r="BG15" s="71"/>
      <c r="BH15" s="71">
        <v>1</v>
      </c>
      <c r="BI15" s="54">
        <f t="shared" si="30"/>
        <v>1</v>
      </c>
      <c r="BJ15" s="18">
        <f t="shared" si="31"/>
        <v>5</v>
      </c>
      <c r="BK15" s="18">
        <v>1</v>
      </c>
      <c r="BL15" s="18">
        <f t="shared" si="32"/>
        <v>6</v>
      </c>
      <c r="BM15" s="18">
        <f t="shared" si="33"/>
        <v>-3</v>
      </c>
      <c r="BN15" s="18">
        <f t="shared" si="34"/>
        <v>-33.333333333333329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>BC15+BQ15</f>
        <v>-3</v>
      </c>
      <c r="CW15" s="173">
        <f t="shared" si="35"/>
        <v>-33.333333333333329</v>
      </c>
      <c r="CX15" s="60"/>
      <c r="CY15" s="60"/>
      <c r="CZ15" s="60"/>
      <c r="DA15" s="60"/>
      <c r="DB15" s="60"/>
      <c r="DC15" s="75"/>
      <c r="DD15" s="60"/>
      <c r="DE15" s="75"/>
      <c r="DF15" s="60"/>
      <c r="DG15" s="60"/>
      <c r="DH15" s="60"/>
      <c r="DI15" s="60"/>
      <c r="DJ15" s="3"/>
      <c r="DK15" s="3">
        <v>1</v>
      </c>
      <c r="DL15" s="3"/>
      <c r="DM15" s="3">
        <v>5</v>
      </c>
      <c r="DN15" s="3">
        <v>6</v>
      </c>
      <c r="DO15" s="3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3"/>
      <c r="FE15" s="3"/>
    </row>
    <row r="16" spans="1:161" s="86" customFormat="1">
      <c r="A16" s="56">
        <v>215</v>
      </c>
      <c r="B16" s="58">
        <v>80030215</v>
      </c>
      <c r="C16" s="59" t="s">
        <v>334</v>
      </c>
      <c r="D16" s="75" t="s">
        <v>333</v>
      </c>
      <c r="E16" s="60" t="s">
        <v>324</v>
      </c>
      <c r="F16" s="60" t="s">
        <v>106</v>
      </c>
      <c r="G16" s="60" t="s">
        <v>107</v>
      </c>
      <c r="H16" s="60" t="s">
        <v>108</v>
      </c>
      <c r="I16" s="56">
        <v>40</v>
      </c>
      <c r="J16" s="56" t="s">
        <v>116</v>
      </c>
      <c r="K16" s="56" t="s">
        <v>113</v>
      </c>
      <c r="L16" s="61">
        <v>0</v>
      </c>
      <c r="M16" s="62">
        <f t="shared" si="4"/>
        <v>0</v>
      </c>
      <c r="N16" s="61">
        <v>0</v>
      </c>
      <c r="O16" s="62">
        <f t="shared" si="5"/>
        <v>0</v>
      </c>
      <c r="P16" s="61">
        <v>11</v>
      </c>
      <c r="Q16" s="62">
        <f t="shared" si="6"/>
        <v>1</v>
      </c>
      <c r="R16" s="61">
        <v>16</v>
      </c>
      <c r="S16" s="63">
        <f t="shared" si="7"/>
        <v>1</v>
      </c>
      <c r="T16" s="61">
        <v>16</v>
      </c>
      <c r="U16" s="63">
        <f t="shared" si="8"/>
        <v>1</v>
      </c>
      <c r="V16" s="61">
        <v>14</v>
      </c>
      <c r="W16" s="63">
        <f t="shared" si="9"/>
        <v>1</v>
      </c>
      <c r="X16" s="61">
        <v>11</v>
      </c>
      <c r="Y16" s="63">
        <f t="shared" si="10"/>
        <v>1</v>
      </c>
      <c r="Z16" s="61">
        <v>22</v>
      </c>
      <c r="AA16" s="63">
        <f t="shared" si="11"/>
        <v>1</v>
      </c>
      <c r="AB16" s="61">
        <v>19</v>
      </c>
      <c r="AC16" s="63">
        <f t="shared" si="12"/>
        <v>1</v>
      </c>
      <c r="AD16" s="64">
        <v>0</v>
      </c>
      <c r="AE16" s="65">
        <f t="shared" si="13"/>
        <v>0</v>
      </c>
      <c r="AF16" s="64">
        <v>0</v>
      </c>
      <c r="AG16" s="65">
        <f t="shared" si="14"/>
        <v>0</v>
      </c>
      <c r="AH16" s="64">
        <v>0</v>
      </c>
      <c r="AI16" s="65">
        <f t="shared" si="15"/>
        <v>0</v>
      </c>
      <c r="AJ16" s="64"/>
      <c r="AK16" s="65">
        <f t="shared" si="16"/>
        <v>0</v>
      </c>
      <c r="AL16" s="64"/>
      <c r="AM16" s="65">
        <f t="shared" si="17"/>
        <v>0</v>
      </c>
      <c r="AN16" s="64"/>
      <c r="AO16" s="65">
        <f t="shared" si="18"/>
        <v>0</v>
      </c>
      <c r="AP16" s="66">
        <f t="shared" si="19"/>
        <v>109</v>
      </c>
      <c r="AQ16" s="66">
        <f t="shared" si="20"/>
        <v>7</v>
      </c>
      <c r="AR16" s="56">
        <v>1</v>
      </c>
      <c r="AS16" s="56"/>
      <c r="AT16" s="56">
        <v>8</v>
      </c>
      <c r="AU16" s="67">
        <f t="shared" si="21"/>
        <v>9</v>
      </c>
      <c r="AV16" s="68">
        <f t="shared" si="22"/>
        <v>1</v>
      </c>
      <c r="AW16" s="68">
        <f t="shared" si="23"/>
        <v>0</v>
      </c>
      <c r="AX16" s="14">
        <f t="shared" si="24"/>
        <v>8</v>
      </c>
      <c r="AY16" s="67">
        <f t="shared" si="25"/>
        <v>9</v>
      </c>
      <c r="AZ16" s="69">
        <f t="shared" si="26"/>
        <v>0</v>
      </c>
      <c r="BA16" s="69">
        <f t="shared" si="26"/>
        <v>0</v>
      </c>
      <c r="BB16" s="69">
        <f t="shared" si="26"/>
        <v>0</v>
      </c>
      <c r="BC16" s="67">
        <f t="shared" si="27"/>
        <v>0</v>
      </c>
      <c r="BD16" s="70">
        <f t="shared" si="28"/>
        <v>0</v>
      </c>
      <c r="BE16" s="70">
        <f t="shared" si="29"/>
        <v>0</v>
      </c>
      <c r="BF16" s="71"/>
      <c r="BG16" s="71"/>
      <c r="BH16" s="71"/>
      <c r="BI16" s="54">
        <f t="shared" si="30"/>
        <v>0</v>
      </c>
      <c r="BJ16" s="18">
        <f t="shared" si="31"/>
        <v>9</v>
      </c>
      <c r="BK16" s="18"/>
      <c r="BL16" s="18">
        <f t="shared" si="32"/>
        <v>9</v>
      </c>
      <c r="BM16" s="18">
        <f t="shared" si="33"/>
        <v>0</v>
      </c>
      <c r="BN16" s="18">
        <f t="shared" si="34"/>
        <v>0</v>
      </c>
      <c r="BO16" s="73"/>
      <c r="BP16" s="55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60"/>
      <c r="CV16" s="56">
        <f>BC16+BQ16</f>
        <v>0</v>
      </c>
      <c r="CW16" s="173">
        <f t="shared" si="35"/>
        <v>0</v>
      </c>
      <c r="CX16" s="60"/>
      <c r="CY16" s="60"/>
      <c r="CZ16" s="60"/>
      <c r="DA16" s="60"/>
      <c r="DB16" s="60"/>
      <c r="DC16" s="75"/>
      <c r="DD16" s="60"/>
      <c r="DE16" s="75"/>
      <c r="DF16" s="60"/>
      <c r="DG16" s="60"/>
      <c r="DH16" s="60"/>
      <c r="DI16" s="60"/>
      <c r="DJ16" s="3"/>
      <c r="DK16" s="3">
        <v>1</v>
      </c>
      <c r="DL16" s="3"/>
      <c r="DM16" s="3">
        <v>8</v>
      </c>
      <c r="DN16" s="3">
        <v>9</v>
      </c>
      <c r="DO16" s="3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3"/>
      <c r="FE16" s="3"/>
    </row>
    <row r="17" spans="1:161" s="86" customFormat="1">
      <c r="A17" s="56">
        <v>81</v>
      </c>
      <c r="B17" s="58">
        <v>80030087</v>
      </c>
      <c r="C17" s="59" t="s">
        <v>205</v>
      </c>
      <c r="D17" s="75" t="s">
        <v>202</v>
      </c>
      <c r="E17" s="60" t="s">
        <v>153</v>
      </c>
      <c r="F17" s="60" t="s">
        <v>106</v>
      </c>
      <c r="G17" s="60" t="s">
        <v>107</v>
      </c>
      <c r="H17" s="60" t="s">
        <v>108</v>
      </c>
      <c r="I17" s="56">
        <v>21</v>
      </c>
      <c r="J17" s="56" t="s">
        <v>116</v>
      </c>
      <c r="K17" s="56" t="s">
        <v>110</v>
      </c>
      <c r="L17" s="61">
        <v>12</v>
      </c>
      <c r="M17" s="62">
        <f t="shared" si="4"/>
        <v>1</v>
      </c>
      <c r="N17" s="61">
        <v>17</v>
      </c>
      <c r="O17" s="62">
        <f t="shared" si="5"/>
        <v>1</v>
      </c>
      <c r="P17" s="61">
        <v>13</v>
      </c>
      <c r="Q17" s="62">
        <f t="shared" si="6"/>
        <v>1</v>
      </c>
      <c r="R17" s="61">
        <v>15</v>
      </c>
      <c r="S17" s="63">
        <f t="shared" si="7"/>
        <v>1</v>
      </c>
      <c r="T17" s="61">
        <v>6</v>
      </c>
      <c r="U17" s="63">
        <f t="shared" si="8"/>
        <v>1</v>
      </c>
      <c r="V17" s="61">
        <v>16</v>
      </c>
      <c r="W17" s="63">
        <f t="shared" si="9"/>
        <v>1</v>
      </c>
      <c r="X17" s="61">
        <v>6</v>
      </c>
      <c r="Y17" s="63">
        <f t="shared" si="10"/>
        <v>1</v>
      </c>
      <c r="Z17" s="61">
        <v>13</v>
      </c>
      <c r="AA17" s="63">
        <f t="shared" si="11"/>
        <v>1</v>
      </c>
      <c r="AB17" s="61">
        <v>10</v>
      </c>
      <c r="AC17" s="63">
        <f t="shared" si="12"/>
        <v>1</v>
      </c>
      <c r="AD17" s="64">
        <v>0</v>
      </c>
      <c r="AE17" s="65">
        <f t="shared" si="13"/>
        <v>0</v>
      </c>
      <c r="AF17" s="64">
        <v>0</v>
      </c>
      <c r="AG17" s="65">
        <f t="shared" si="14"/>
        <v>0</v>
      </c>
      <c r="AH17" s="64">
        <v>0</v>
      </c>
      <c r="AI17" s="65">
        <f t="shared" si="15"/>
        <v>0</v>
      </c>
      <c r="AJ17" s="64"/>
      <c r="AK17" s="65">
        <f t="shared" si="16"/>
        <v>0</v>
      </c>
      <c r="AL17" s="64"/>
      <c r="AM17" s="65">
        <f t="shared" si="17"/>
        <v>0</v>
      </c>
      <c r="AN17" s="64"/>
      <c r="AO17" s="65">
        <f t="shared" si="18"/>
        <v>0</v>
      </c>
      <c r="AP17" s="66">
        <f t="shared" si="19"/>
        <v>108</v>
      </c>
      <c r="AQ17" s="66">
        <f t="shared" si="20"/>
        <v>9</v>
      </c>
      <c r="AR17" s="56">
        <v>1</v>
      </c>
      <c r="AS17" s="56"/>
      <c r="AT17" s="56">
        <v>5</v>
      </c>
      <c r="AU17" s="67">
        <f t="shared" si="21"/>
        <v>6</v>
      </c>
      <c r="AV17" s="68">
        <f t="shared" si="22"/>
        <v>1</v>
      </c>
      <c r="AW17" s="68">
        <f t="shared" si="23"/>
        <v>0</v>
      </c>
      <c r="AX17" s="14">
        <f t="shared" si="24"/>
        <v>8</v>
      </c>
      <c r="AY17" s="67">
        <f t="shared" si="25"/>
        <v>9</v>
      </c>
      <c r="AZ17" s="69">
        <f t="shared" si="26"/>
        <v>0</v>
      </c>
      <c r="BA17" s="69">
        <f t="shared" si="26"/>
        <v>0</v>
      </c>
      <c r="BB17" s="69">
        <f t="shared" si="26"/>
        <v>-3</v>
      </c>
      <c r="BC17" s="67">
        <f t="shared" si="27"/>
        <v>-3</v>
      </c>
      <c r="BD17" s="70">
        <f t="shared" si="28"/>
        <v>-33.333333333333329</v>
      </c>
      <c r="BE17" s="70">
        <f t="shared" si="29"/>
        <v>-37.5</v>
      </c>
      <c r="BF17" s="71"/>
      <c r="BG17" s="71"/>
      <c r="BH17" s="71"/>
      <c r="BI17" s="54">
        <f t="shared" si="30"/>
        <v>0</v>
      </c>
      <c r="BJ17" s="18">
        <f t="shared" si="31"/>
        <v>6</v>
      </c>
      <c r="BK17" s="18"/>
      <c r="BL17" s="18">
        <f t="shared" si="32"/>
        <v>6</v>
      </c>
      <c r="BM17" s="18">
        <f t="shared" si="33"/>
        <v>-3</v>
      </c>
      <c r="BN17" s="18">
        <f t="shared" si="34"/>
        <v>-33.333333333333329</v>
      </c>
      <c r="BO17" s="73"/>
      <c r="BP17" s="55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60"/>
      <c r="CV17" s="56">
        <f>BC17+BQ17</f>
        <v>-3</v>
      </c>
      <c r="CW17" s="173">
        <f t="shared" si="35"/>
        <v>-33.333333333333329</v>
      </c>
      <c r="CX17" s="60"/>
      <c r="CY17" s="60"/>
      <c r="CZ17" s="60"/>
      <c r="DA17" s="60"/>
      <c r="DB17" s="60"/>
      <c r="DC17" s="75"/>
      <c r="DD17" s="60"/>
      <c r="DE17" s="75"/>
      <c r="DF17" s="60"/>
      <c r="DG17" s="60"/>
      <c r="DH17" s="60"/>
      <c r="DI17" s="60"/>
      <c r="DJ17" s="3"/>
      <c r="DK17" s="3">
        <v>1</v>
      </c>
      <c r="DL17" s="3"/>
      <c r="DM17" s="3">
        <v>5</v>
      </c>
      <c r="DN17" s="3">
        <v>6</v>
      </c>
      <c r="DO17" s="3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3"/>
      <c r="FE17" s="3"/>
    </row>
    <row r="18" spans="1:161" s="86" customFormat="1">
      <c r="A18" s="56">
        <v>87</v>
      </c>
      <c r="B18" s="58">
        <v>80030218</v>
      </c>
      <c r="C18" s="59" t="s">
        <v>336</v>
      </c>
      <c r="D18" s="75" t="s">
        <v>337</v>
      </c>
      <c r="E18" s="60" t="s">
        <v>324</v>
      </c>
      <c r="F18" s="60" t="s">
        <v>106</v>
      </c>
      <c r="G18" s="60" t="s">
        <v>107</v>
      </c>
      <c r="H18" s="60" t="s">
        <v>108</v>
      </c>
      <c r="I18" s="56">
        <v>30</v>
      </c>
      <c r="J18" s="56" t="s">
        <v>116</v>
      </c>
      <c r="K18" s="56" t="s">
        <v>110</v>
      </c>
      <c r="L18" s="61">
        <v>0</v>
      </c>
      <c r="M18" s="62">
        <f t="shared" si="4"/>
        <v>0</v>
      </c>
      <c r="N18" s="61">
        <v>10</v>
      </c>
      <c r="O18" s="62">
        <f t="shared" si="5"/>
        <v>1</v>
      </c>
      <c r="P18" s="61">
        <v>12</v>
      </c>
      <c r="Q18" s="62">
        <f t="shared" si="6"/>
        <v>1</v>
      </c>
      <c r="R18" s="61">
        <v>14</v>
      </c>
      <c r="S18" s="63">
        <f t="shared" si="7"/>
        <v>1</v>
      </c>
      <c r="T18" s="61">
        <v>11</v>
      </c>
      <c r="U18" s="63">
        <f t="shared" si="8"/>
        <v>1</v>
      </c>
      <c r="V18" s="61">
        <v>24</v>
      </c>
      <c r="W18" s="63">
        <f t="shared" si="9"/>
        <v>1</v>
      </c>
      <c r="X18" s="61">
        <v>8</v>
      </c>
      <c r="Y18" s="63">
        <f t="shared" si="10"/>
        <v>1</v>
      </c>
      <c r="Z18" s="61">
        <v>17</v>
      </c>
      <c r="AA18" s="63">
        <f t="shared" si="11"/>
        <v>1</v>
      </c>
      <c r="AB18" s="61">
        <v>12</v>
      </c>
      <c r="AC18" s="63">
        <f t="shared" si="12"/>
        <v>1</v>
      </c>
      <c r="AD18" s="64">
        <v>0</v>
      </c>
      <c r="AE18" s="65">
        <f t="shared" si="13"/>
        <v>0</v>
      </c>
      <c r="AF18" s="64">
        <v>0</v>
      </c>
      <c r="AG18" s="65">
        <f t="shared" si="14"/>
        <v>0</v>
      </c>
      <c r="AH18" s="64">
        <v>0</v>
      </c>
      <c r="AI18" s="65">
        <f t="shared" si="15"/>
        <v>0</v>
      </c>
      <c r="AJ18" s="64"/>
      <c r="AK18" s="65">
        <f t="shared" si="16"/>
        <v>0</v>
      </c>
      <c r="AL18" s="64"/>
      <c r="AM18" s="65">
        <f t="shared" si="17"/>
        <v>0</v>
      </c>
      <c r="AN18" s="64"/>
      <c r="AO18" s="65">
        <f t="shared" si="18"/>
        <v>0</v>
      </c>
      <c r="AP18" s="66">
        <f t="shared" si="19"/>
        <v>108</v>
      </c>
      <c r="AQ18" s="66">
        <f t="shared" si="20"/>
        <v>8</v>
      </c>
      <c r="AR18" s="56">
        <v>1</v>
      </c>
      <c r="AS18" s="56"/>
      <c r="AT18" s="56">
        <v>5</v>
      </c>
      <c r="AU18" s="67">
        <f t="shared" si="21"/>
        <v>6</v>
      </c>
      <c r="AV18" s="68">
        <f t="shared" si="22"/>
        <v>1</v>
      </c>
      <c r="AW18" s="68">
        <f t="shared" si="23"/>
        <v>0</v>
      </c>
      <c r="AX18" s="14">
        <f t="shared" si="24"/>
        <v>8</v>
      </c>
      <c r="AY18" s="67">
        <f t="shared" si="25"/>
        <v>9</v>
      </c>
      <c r="AZ18" s="69">
        <f t="shared" si="26"/>
        <v>0</v>
      </c>
      <c r="BA18" s="69">
        <f t="shared" si="26"/>
        <v>0</v>
      </c>
      <c r="BB18" s="69">
        <f t="shared" si="26"/>
        <v>-3</v>
      </c>
      <c r="BC18" s="67">
        <f t="shared" si="27"/>
        <v>-3</v>
      </c>
      <c r="BD18" s="70">
        <f t="shared" si="28"/>
        <v>-33.333333333333329</v>
      </c>
      <c r="BE18" s="70">
        <f t="shared" si="29"/>
        <v>-37.5</v>
      </c>
      <c r="BF18" s="71"/>
      <c r="BG18" s="71"/>
      <c r="BH18" s="71"/>
      <c r="BI18" s="54">
        <f t="shared" si="30"/>
        <v>0</v>
      </c>
      <c r="BJ18" s="18">
        <f t="shared" si="31"/>
        <v>6</v>
      </c>
      <c r="BK18" s="18"/>
      <c r="BL18" s="18">
        <f t="shared" si="32"/>
        <v>6</v>
      </c>
      <c r="BM18" s="18">
        <f t="shared" si="33"/>
        <v>-3</v>
      </c>
      <c r="BN18" s="18">
        <f t="shared" si="34"/>
        <v>-33.333333333333329</v>
      </c>
      <c r="BO18" s="73"/>
      <c r="BP18" s="55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60">
        <v>1</v>
      </c>
      <c r="CV18" s="56">
        <f>BC18+CU18</f>
        <v>-2</v>
      </c>
      <c r="CW18" s="173">
        <f t="shared" si="35"/>
        <v>-22.222222222222221</v>
      </c>
      <c r="CX18" s="60"/>
      <c r="CY18" s="60"/>
      <c r="CZ18" s="60"/>
      <c r="DA18" s="60"/>
      <c r="DB18" s="60"/>
      <c r="DC18" s="75"/>
      <c r="DD18" s="60"/>
      <c r="DE18" s="75"/>
      <c r="DF18" s="60"/>
      <c r="DG18" s="60"/>
      <c r="DH18" s="60"/>
      <c r="DI18" s="60"/>
      <c r="DJ18" s="3"/>
      <c r="DK18" s="3">
        <v>1</v>
      </c>
      <c r="DL18" s="3"/>
      <c r="DM18" s="3">
        <v>5</v>
      </c>
      <c r="DN18" s="3">
        <v>6</v>
      </c>
      <c r="DO18" s="3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3"/>
      <c r="FE18" s="3"/>
    </row>
    <row r="19" spans="1:161" s="3" customFormat="1">
      <c r="A19" s="56">
        <v>43</v>
      </c>
      <c r="B19" s="58">
        <v>80030228</v>
      </c>
      <c r="C19" s="59" t="s">
        <v>347</v>
      </c>
      <c r="D19" s="75" t="s">
        <v>348</v>
      </c>
      <c r="E19" s="60" t="s">
        <v>324</v>
      </c>
      <c r="F19" s="60" t="s">
        <v>106</v>
      </c>
      <c r="G19" s="60" t="s">
        <v>107</v>
      </c>
      <c r="H19" s="60" t="s">
        <v>108</v>
      </c>
      <c r="I19" s="56">
        <v>35</v>
      </c>
      <c r="J19" s="56" t="s">
        <v>116</v>
      </c>
      <c r="K19" s="56" t="s">
        <v>113</v>
      </c>
      <c r="L19" s="61">
        <v>0</v>
      </c>
      <c r="M19" s="62">
        <f t="shared" si="4"/>
        <v>0</v>
      </c>
      <c r="N19" s="61">
        <v>10</v>
      </c>
      <c r="O19" s="62">
        <f t="shared" si="5"/>
        <v>1</v>
      </c>
      <c r="P19" s="61">
        <v>15</v>
      </c>
      <c r="Q19" s="62">
        <f t="shared" si="6"/>
        <v>1</v>
      </c>
      <c r="R19" s="61">
        <v>18</v>
      </c>
      <c r="S19" s="63">
        <f t="shared" si="7"/>
        <v>1</v>
      </c>
      <c r="T19" s="61">
        <v>14</v>
      </c>
      <c r="U19" s="63">
        <f t="shared" si="8"/>
        <v>1</v>
      </c>
      <c r="V19" s="61">
        <v>18</v>
      </c>
      <c r="W19" s="63">
        <f t="shared" si="9"/>
        <v>1</v>
      </c>
      <c r="X19" s="61">
        <v>13</v>
      </c>
      <c r="Y19" s="63">
        <f t="shared" si="10"/>
        <v>1</v>
      </c>
      <c r="Z19" s="61">
        <v>11</v>
      </c>
      <c r="AA19" s="63">
        <f t="shared" si="11"/>
        <v>1</v>
      </c>
      <c r="AB19" s="61">
        <v>8</v>
      </c>
      <c r="AC19" s="63">
        <f t="shared" si="12"/>
        <v>1</v>
      </c>
      <c r="AD19" s="64">
        <v>0</v>
      </c>
      <c r="AE19" s="65">
        <f t="shared" si="13"/>
        <v>0</v>
      </c>
      <c r="AF19" s="64">
        <v>0</v>
      </c>
      <c r="AG19" s="65">
        <f t="shared" si="14"/>
        <v>0</v>
      </c>
      <c r="AH19" s="64">
        <v>0</v>
      </c>
      <c r="AI19" s="65">
        <f t="shared" si="15"/>
        <v>0</v>
      </c>
      <c r="AJ19" s="64"/>
      <c r="AK19" s="65">
        <f t="shared" si="16"/>
        <v>0</v>
      </c>
      <c r="AL19" s="64"/>
      <c r="AM19" s="65">
        <f t="shared" si="17"/>
        <v>0</v>
      </c>
      <c r="AN19" s="64"/>
      <c r="AO19" s="65">
        <f t="shared" si="18"/>
        <v>0</v>
      </c>
      <c r="AP19" s="66">
        <f t="shared" si="19"/>
        <v>107</v>
      </c>
      <c r="AQ19" s="66">
        <f t="shared" si="20"/>
        <v>8</v>
      </c>
      <c r="AR19" s="56">
        <v>1</v>
      </c>
      <c r="AS19" s="56"/>
      <c r="AT19" s="56">
        <v>4</v>
      </c>
      <c r="AU19" s="67">
        <f t="shared" si="21"/>
        <v>5</v>
      </c>
      <c r="AV19" s="68">
        <f t="shared" si="22"/>
        <v>1</v>
      </c>
      <c r="AW19" s="68">
        <f t="shared" si="23"/>
        <v>0</v>
      </c>
      <c r="AX19" s="14">
        <f t="shared" si="24"/>
        <v>8</v>
      </c>
      <c r="AY19" s="67">
        <f t="shared" si="25"/>
        <v>9</v>
      </c>
      <c r="AZ19" s="69">
        <f t="shared" si="26"/>
        <v>0</v>
      </c>
      <c r="BA19" s="69">
        <f t="shared" si="26"/>
        <v>0</v>
      </c>
      <c r="BB19" s="69">
        <f t="shared" si="26"/>
        <v>-4</v>
      </c>
      <c r="BC19" s="67">
        <f t="shared" si="27"/>
        <v>-4</v>
      </c>
      <c r="BD19" s="70">
        <f t="shared" si="28"/>
        <v>-44.444444444444443</v>
      </c>
      <c r="BE19" s="70">
        <f t="shared" si="29"/>
        <v>-50</v>
      </c>
      <c r="BF19" s="71"/>
      <c r="BG19" s="71"/>
      <c r="BH19" s="71"/>
      <c r="BI19" s="54">
        <f t="shared" si="30"/>
        <v>0</v>
      </c>
      <c r="BJ19" s="18">
        <f t="shared" si="31"/>
        <v>5</v>
      </c>
      <c r="BK19" s="18"/>
      <c r="BL19" s="18">
        <f t="shared" si="32"/>
        <v>5</v>
      </c>
      <c r="BM19" s="18">
        <f t="shared" si="33"/>
        <v>-4</v>
      </c>
      <c r="BN19" s="18">
        <f t="shared" si="34"/>
        <v>-44.444444444444443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>BC19+BQ19</f>
        <v>-4</v>
      </c>
      <c r="CW19" s="173">
        <f t="shared" si="35"/>
        <v>-44.444444444444443</v>
      </c>
      <c r="CX19" s="60"/>
      <c r="CY19" s="60"/>
      <c r="CZ19" s="60"/>
      <c r="DA19" s="60"/>
      <c r="DB19" s="60"/>
      <c r="DC19" s="75">
        <v>1</v>
      </c>
      <c r="DD19" s="60"/>
      <c r="DE19" s="75"/>
      <c r="DF19" s="60"/>
      <c r="DG19" s="60"/>
      <c r="DH19" s="60"/>
      <c r="DI19" s="60"/>
      <c r="DK19" s="3">
        <v>1</v>
      </c>
      <c r="DM19" s="3">
        <v>4</v>
      </c>
      <c r="DN19" s="3">
        <v>5</v>
      </c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</row>
    <row r="20" spans="1:161" s="3" customFormat="1">
      <c r="A20" s="56">
        <v>130</v>
      </c>
      <c r="B20" s="58">
        <v>80030018</v>
      </c>
      <c r="C20" s="59" t="s">
        <v>130</v>
      </c>
      <c r="D20" s="75" t="s">
        <v>131</v>
      </c>
      <c r="E20" s="60" t="s">
        <v>105</v>
      </c>
      <c r="F20" s="60" t="s">
        <v>106</v>
      </c>
      <c r="G20" s="60" t="s">
        <v>107</v>
      </c>
      <c r="H20" s="60" t="s">
        <v>108</v>
      </c>
      <c r="I20" s="56">
        <v>15</v>
      </c>
      <c r="J20" s="56" t="s">
        <v>116</v>
      </c>
      <c r="K20" s="56" t="s">
        <v>113</v>
      </c>
      <c r="L20" s="61">
        <v>0</v>
      </c>
      <c r="M20" s="62">
        <f t="shared" si="4"/>
        <v>0</v>
      </c>
      <c r="N20" s="61">
        <v>10</v>
      </c>
      <c r="O20" s="62">
        <f t="shared" si="5"/>
        <v>1</v>
      </c>
      <c r="P20" s="61">
        <v>13</v>
      </c>
      <c r="Q20" s="62">
        <f t="shared" si="6"/>
        <v>1</v>
      </c>
      <c r="R20" s="61">
        <v>13</v>
      </c>
      <c r="S20" s="63">
        <f t="shared" si="7"/>
        <v>1</v>
      </c>
      <c r="T20" s="61">
        <v>14</v>
      </c>
      <c r="U20" s="63">
        <f t="shared" si="8"/>
        <v>1</v>
      </c>
      <c r="V20" s="61">
        <v>15</v>
      </c>
      <c r="W20" s="63">
        <f t="shared" si="9"/>
        <v>1</v>
      </c>
      <c r="X20" s="61">
        <v>14</v>
      </c>
      <c r="Y20" s="63">
        <f t="shared" si="10"/>
        <v>1</v>
      </c>
      <c r="Z20" s="61">
        <v>13</v>
      </c>
      <c r="AA20" s="63">
        <f t="shared" si="11"/>
        <v>1</v>
      </c>
      <c r="AB20" s="61">
        <v>14</v>
      </c>
      <c r="AC20" s="63">
        <f t="shared" si="12"/>
        <v>1</v>
      </c>
      <c r="AD20" s="64">
        <v>0</v>
      </c>
      <c r="AE20" s="65">
        <f t="shared" si="13"/>
        <v>0</v>
      </c>
      <c r="AF20" s="64">
        <v>0</v>
      </c>
      <c r="AG20" s="65">
        <f t="shared" si="14"/>
        <v>0</v>
      </c>
      <c r="AH20" s="64">
        <v>0</v>
      </c>
      <c r="AI20" s="65">
        <f t="shared" si="15"/>
        <v>0</v>
      </c>
      <c r="AJ20" s="64"/>
      <c r="AK20" s="65">
        <f t="shared" si="16"/>
        <v>0</v>
      </c>
      <c r="AL20" s="64"/>
      <c r="AM20" s="65">
        <f t="shared" si="17"/>
        <v>0</v>
      </c>
      <c r="AN20" s="64"/>
      <c r="AO20" s="65">
        <f t="shared" si="18"/>
        <v>0</v>
      </c>
      <c r="AP20" s="66">
        <f t="shared" si="19"/>
        <v>106</v>
      </c>
      <c r="AQ20" s="66">
        <f t="shared" si="20"/>
        <v>8</v>
      </c>
      <c r="AR20" s="56">
        <v>1</v>
      </c>
      <c r="AS20" s="56"/>
      <c r="AT20" s="56">
        <v>6</v>
      </c>
      <c r="AU20" s="67">
        <f t="shared" si="21"/>
        <v>7</v>
      </c>
      <c r="AV20" s="68">
        <f t="shared" si="22"/>
        <v>1</v>
      </c>
      <c r="AW20" s="68">
        <f t="shared" si="23"/>
        <v>0</v>
      </c>
      <c r="AX20" s="14">
        <f t="shared" si="24"/>
        <v>8</v>
      </c>
      <c r="AY20" s="67">
        <f t="shared" si="25"/>
        <v>9</v>
      </c>
      <c r="AZ20" s="69">
        <f t="shared" si="26"/>
        <v>0</v>
      </c>
      <c r="BA20" s="69">
        <f t="shared" si="26"/>
        <v>0</v>
      </c>
      <c r="BB20" s="69">
        <f t="shared" si="26"/>
        <v>-2</v>
      </c>
      <c r="BC20" s="67">
        <f t="shared" si="27"/>
        <v>-2</v>
      </c>
      <c r="BD20" s="70">
        <f t="shared" si="28"/>
        <v>-22.222222222222221</v>
      </c>
      <c r="BE20" s="70">
        <f t="shared" si="29"/>
        <v>-25</v>
      </c>
      <c r="BF20" s="71"/>
      <c r="BG20" s="71"/>
      <c r="BH20" s="71"/>
      <c r="BI20" s="54">
        <f t="shared" si="30"/>
        <v>0</v>
      </c>
      <c r="BJ20" s="18">
        <f t="shared" si="31"/>
        <v>7</v>
      </c>
      <c r="BK20" s="18"/>
      <c r="BL20" s="18">
        <f t="shared" si="32"/>
        <v>7</v>
      </c>
      <c r="BM20" s="18">
        <f t="shared" si="33"/>
        <v>-2</v>
      </c>
      <c r="BN20" s="18">
        <f t="shared" si="34"/>
        <v>-22.222222222222221</v>
      </c>
      <c r="BO20" s="73"/>
      <c r="BP20" s="55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60"/>
      <c r="CV20" s="56">
        <f>BC20+BQ20</f>
        <v>-2</v>
      </c>
      <c r="CW20" s="173">
        <f t="shared" si="35"/>
        <v>-22.222222222222221</v>
      </c>
      <c r="CX20" s="60"/>
      <c r="CY20" s="60"/>
      <c r="CZ20" s="60"/>
      <c r="DA20" s="60"/>
      <c r="DB20" s="60"/>
      <c r="DC20" s="75"/>
      <c r="DD20" s="60"/>
      <c r="DE20" s="75"/>
      <c r="DF20" s="60"/>
      <c r="DG20" s="60"/>
      <c r="DH20" s="60"/>
      <c r="DI20" s="60"/>
      <c r="DK20" s="3">
        <v>1</v>
      </c>
      <c r="DM20" s="3">
        <v>6</v>
      </c>
      <c r="DN20" s="3">
        <v>7</v>
      </c>
      <c r="DP20" s="85"/>
      <c r="DQ20" s="85"/>
      <c r="DR20" s="85"/>
      <c r="DS20" s="85"/>
      <c r="DT20" s="85"/>
      <c r="DU20" s="85"/>
      <c r="DV20" s="85"/>
      <c r="DW20" s="85"/>
      <c r="DX20" s="85"/>
      <c r="DY20" s="85"/>
      <c r="DZ20" s="85"/>
      <c r="EA20" s="85"/>
      <c r="EB20" s="85"/>
      <c r="EC20" s="85"/>
      <c r="ED20" s="85"/>
      <c r="EE20" s="85"/>
      <c r="EF20" s="85"/>
      <c r="EG20" s="85"/>
      <c r="EH20" s="85"/>
      <c r="EI20" s="85"/>
      <c r="EJ20" s="85"/>
      <c r="EK20" s="85"/>
      <c r="EL20" s="85"/>
      <c r="EM20" s="85"/>
      <c r="EN20" s="85"/>
      <c r="EO20" s="85"/>
      <c r="EP20" s="85"/>
      <c r="EQ20" s="85"/>
      <c r="ER20" s="85"/>
      <c r="ES20" s="85"/>
      <c r="ET20" s="85"/>
      <c r="EU20" s="85"/>
      <c r="EV20" s="85"/>
      <c r="EW20" s="85"/>
      <c r="EX20" s="85"/>
      <c r="EY20" s="85"/>
      <c r="EZ20" s="85"/>
      <c r="FA20" s="85"/>
      <c r="FB20" s="85"/>
      <c r="FC20" s="85"/>
    </row>
    <row r="21" spans="1:161" s="3" customFormat="1">
      <c r="A21" s="56">
        <v>120</v>
      </c>
      <c r="B21" s="58">
        <v>80030156</v>
      </c>
      <c r="C21" s="59" t="s">
        <v>274</v>
      </c>
      <c r="D21" s="75" t="s">
        <v>246</v>
      </c>
      <c r="E21" s="60" t="s">
        <v>214</v>
      </c>
      <c r="F21" s="60" t="s">
        <v>106</v>
      </c>
      <c r="G21" s="60" t="s">
        <v>107</v>
      </c>
      <c r="H21" s="60" t="s">
        <v>112</v>
      </c>
      <c r="I21" s="56">
        <v>16</v>
      </c>
      <c r="J21" s="56" t="s">
        <v>116</v>
      </c>
      <c r="K21" s="56" t="s">
        <v>113</v>
      </c>
      <c r="L21" s="61">
        <v>0</v>
      </c>
      <c r="M21" s="62">
        <f t="shared" si="4"/>
        <v>0</v>
      </c>
      <c r="N21" s="61">
        <v>4</v>
      </c>
      <c r="O21" s="62">
        <f t="shared" si="5"/>
        <v>1</v>
      </c>
      <c r="P21" s="61">
        <v>7</v>
      </c>
      <c r="Q21" s="62">
        <f t="shared" si="6"/>
        <v>1</v>
      </c>
      <c r="R21" s="61">
        <v>12</v>
      </c>
      <c r="S21" s="63">
        <f t="shared" si="7"/>
        <v>1</v>
      </c>
      <c r="T21" s="61">
        <v>10</v>
      </c>
      <c r="U21" s="63">
        <f t="shared" si="8"/>
        <v>1</v>
      </c>
      <c r="V21" s="61">
        <v>11</v>
      </c>
      <c r="W21" s="63">
        <f t="shared" si="9"/>
        <v>1</v>
      </c>
      <c r="X21" s="61">
        <v>12</v>
      </c>
      <c r="Y21" s="63">
        <f t="shared" si="10"/>
        <v>1</v>
      </c>
      <c r="Z21" s="61">
        <v>10</v>
      </c>
      <c r="AA21" s="63">
        <f t="shared" si="11"/>
        <v>1</v>
      </c>
      <c r="AB21" s="61">
        <v>12</v>
      </c>
      <c r="AC21" s="63">
        <f t="shared" si="12"/>
        <v>1</v>
      </c>
      <c r="AD21" s="64">
        <v>11</v>
      </c>
      <c r="AE21" s="65">
        <f t="shared" si="13"/>
        <v>1</v>
      </c>
      <c r="AF21" s="64">
        <v>10</v>
      </c>
      <c r="AG21" s="65">
        <f t="shared" si="14"/>
        <v>1</v>
      </c>
      <c r="AH21" s="64">
        <v>7</v>
      </c>
      <c r="AI21" s="65">
        <f t="shared" si="15"/>
        <v>1</v>
      </c>
      <c r="AJ21" s="64"/>
      <c r="AK21" s="65">
        <f t="shared" si="16"/>
        <v>0</v>
      </c>
      <c r="AL21" s="64"/>
      <c r="AM21" s="65">
        <f t="shared" si="17"/>
        <v>0</v>
      </c>
      <c r="AN21" s="64"/>
      <c r="AO21" s="65">
        <f t="shared" si="18"/>
        <v>0</v>
      </c>
      <c r="AP21" s="66">
        <f t="shared" si="19"/>
        <v>106</v>
      </c>
      <c r="AQ21" s="66">
        <f t="shared" si="20"/>
        <v>11</v>
      </c>
      <c r="AR21" s="56">
        <v>1</v>
      </c>
      <c r="AS21" s="56"/>
      <c r="AT21" s="56">
        <v>8</v>
      </c>
      <c r="AU21" s="67">
        <f t="shared" si="21"/>
        <v>9</v>
      </c>
      <c r="AV21" s="68">
        <f t="shared" si="22"/>
        <v>1</v>
      </c>
      <c r="AW21" s="68">
        <f t="shared" si="23"/>
        <v>0</v>
      </c>
      <c r="AX21" s="14">
        <f t="shared" si="24"/>
        <v>11</v>
      </c>
      <c r="AY21" s="67">
        <f t="shared" si="25"/>
        <v>12</v>
      </c>
      <c r="AZ21" s="69">
        <f t="shared" si="26"/>
        <v>0</v>
      </c>
      <c r="BA21" s="69">
        <f t="shared" si="26"/>
        <v>0</v>
      </c>
      <c r="BB21" s="69">
        <f t="shared" si="26"/>
        <v>-3</v>
      </c>
      <c r="BC21" s="67">
        <f t="shared" si="27"/>
        <v>-3</v>
      </c>
      <c r="BD21" s="70">
        <f t="shared" si="28"/>
        <v>-25</v>
      </c>
      <c r="BE21" s="70">
        <f t="shared" si="29"/>
        <v>-27.27272727272727</v>
      </c>
      <c r="BF21" s="71"/>
      <c r="BG21" s="71"/>
      <c r="BH21" s="71"/>
      <c r="BI21" s="54">
        <f t="shared" si="30"/>
        <v>0</v>
      </c>
      <c r="BJ21" s="18">
        <f t="shared" si="31"/>
        <v>9</v>
      </c>
      <c r="BK21" s="18"/>
      <c r="BL21" s="18">
        <f t="shared" si="32"/>
        <v>9</v>
      </c>
      <c r="BM21" s="18">
        <f t="shared" si="33"/>
        <v>-3</v>
      </c>
      <c r="BN21" s="18">
        <f t="shared" si="34"/>
        <v>-25</v>
      </c>
      <c r="BO21" s="73"/>
      <c r="BP21" s="55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60"/>
      <c r="CV21" s="56">
        <f>BC21+BQ21</f>
        <v>-3</v>
      </c>
      <c r="CW21" s="173">
        <f t="shared" si="35"/>
        <v>-25</v>
      </c>
      <c r="CX21" s="60"/>
      <c r="CY21" s="60"/>
      <c r="CZ21" s="60"/>
      <c r="DA21" s="60"/>
      <c r="DB21" s="60"/>
      <c r="DC21" s="75"/>
      <c r="DD21" s="60"/>
      <c r="DE21" s="75">
        <v>3</v>
      </c>
      <c r="DF21" s="60"/>
      <c r="DG21" s="60"/>
      <c r="DH21" s="60"/>
      <c r="DI21" s="60"/>
      <c r="DK21" s="3">
        <v>1</v>
      </c>
      <c r="DM21" s="3">
        <v>9</v>
      </c>
      <c r="DN21" s="3">
        <v>10</v>
      </c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</row>
    <row r="22" spans="1:161" s="3" customFormat="1">
      <c r="A22" s="56">
        <v>37</v>
      </c>
      <c r="B22" s="58">
        <v>80030003</v>
      </c>
      <c r="C22" s="59" t="s">
        <v>114</v>
      </c>
      <c r="D22" s="75" t="s">
        <v>104</v>
      </c>
      <c r="E22" s="60" t="s">
        <v>105</v>
      </c>
      <c r="F22" s="60" t="s">
        <v>106</v>
      </c>
      <c r="G22" s="60" t="s">
        <v>107</v>
      </c>
      <c r="H22" s="60" t="s">
        <v>108</v>
      </c>
      <c r="I22" s="56">
        <v>12</v>
      </c>
      <c r="J22" s="56" t="s">
        <v>109</v>
      </c>
      <c r="K22" s="56" t="s">
        <v>110</v>
      </c>
      <c r="L22" s="61">
        <v>0</v>
      </c>
      <c r="M22" s="62">
        <f t="shared" si="4"/>
        <v>0</v>
      </c>
      <c r="N22" s="61">
        <v>4</v>
      </c>
      <c r="O22" s="62">
        <f t="shared" si="5"/>
        <v>1</v>
      </c>
      <c r="P22" s="61">
        <v>7</v>
      </c>
      <c r="Q22" s="62">
        <f t="shared" si="6"/>
        <v>1</v>
      </c>
      <c r="R22" s="61">
        <v>12</v>
      </c>
      <c r="S22" s="63">
        <f t="shared" si="7"/>
        <v>1</v>
      </c>
      <c r="T22" s="61">
        <v>19</v>
      </c>
      <c r="U22" s="63">
        <f t="shared" si="8"/>
        <v>1</v>
      </c>
      <c r="V22" s="61">
        <v>14</v>
      </c>
      <c r="W22" s="63">
        <f t="shared" si="9"/>
        <v>1</v>
      </c>
      <c r="X22" s="61">
        <v>18</v>
      </c>
      <c r="Y22" s="63">
        <f t="shared" si="10"/>
        <v>1</v>
      </c>
      <c r="Z22" s="61">
        <v>15</v>
      </c>
      <c r="AA22" s="63">
        <f t="shared" si="11"/>
        <v>1</v>
      </c>
      <c r="AB22" s="61">
        <v>16</v>
      </c>
      <c r="AC22" s="63">
        <f t="shared" si="12"/>
        <v>1</v>
      </c>
      <c r="AD22" s="64">
        <v>0</v>
      </c>
      <c r="AE22" s="65">
        <f t="shared" si="13"/>
        <v>0</v>
      </c>
      <c r="AF22" s="64">
        <v>0</v>
      </c>
      <c r="AG22" s="65">
        <f t="shared" si="14"/>
        <v>0</v>
      </c>
      <c r="AH22" s="64">
        <v>0</v>
      </c>
      <c r="AI22" s="65">
        <f t="shared" si="15"/>
        <v>0</v>
      </c>
      <c r="AJ22" s="64"/>
      <c r="AK22" s="65">
        <f t="shared" si="16"/>
        <v>0</v>
      </c>
      <c r="AL22" s="64"/>
      <c r="AM22" s="65">
        <f t="shared" si="17"/>
        <v>0</v>
      </c>
      <c r="AN22" s="64"/>
      <c r="AO22" s="65">
        <f t="shared" si="18"/>
        <v>0</v>
      </c>
      <c r="AP22" s="66">
        <f t="shared" si="19"/>
        <v>105</v>
      </c>
      <c r="AQ22" s="66">
        <f t="shared" si="20"/>
        <v>8</v>
      </c>
      <c r="AR22" s="56">
        <v>1</v>
      </c>
      <c r="AS22" s="56"/>
      <c r="AT22" s="56">
        <v>4</v>
      </c>
      <c r="AU22" s="67">
        <f t="shared" si="21"/>
        <v>5</v>
      </c>
      <c r="AV22" s="68">
        <f t="shared" si="22"/>
        <v>1</v>
      </c>
      <c r="AW22" s="68">
        <f t="shared" si="23"/>
        <v>0</v>
      </c>
      <c r="AX22" s="14">
        <f t="shared" si="24"/>
        <v>8</v>
      </c>
      <c r="AY22" s="67">
        <f t="shared" si="25"/>
        <v>9</v>
      </c>
      <c r="AZ22" s="69">
        <f t="shared" si="26"/>
        <v>0</v>
      </c>
      <c r="BA22" s="69">
        <f t="shared" si="26"/>
        <v>0</v>
      </c>
      <c r="BB22" s="69">
        <f t="shared" si="26"/>
        <v>-4</v>
      </c>
      <c r="BC22" s="67">
        <f t="shared" si="27"/>
        <v>-4</v>
      </c>
      <c r="BD22" s="70">
        <f t="shared" si="28"/>
        <v>-44.444444444444443</v>
      </c>
      <c r="BE22" s="70">
        <f t="shared" si="29"/>
        <v>-50</v>
      </c>
      <c r="BF22" s="71"/>
      <c r="BG22" s="71"/>
      <c r="BH22" s="71">
        <v>1</v>
      </c>
      <c r="BI22" s="54">
        <f t="shared" si="30"/>
        <v>1</v>
      </c>
      <c r="BJ22" s="18">
        <f t="shared" si="31"/>
        <v>4</v>
      </c>
      <c r="BK22" s="18"/>
      <c r="BL22" s="18">
        <f t="shared" si="32"/>
        <v>4</v>
      </c>
      <c r="BM22" s="18">
        <f t="shared" si="33"/>
        <v>-5</v>
      </c>
      <c r="BN22" s="18">
        <f t="shared" si="34"/>
        <v>-55.555555555555557</v>
      </c>
      <c r="BO22" s="73"/>
      <c r="BP22" s="55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/>
      <c r="CV22" s="56">
        <f>BC22+BQ22</f>
        <v>-4</v>
      </c>
      <c r="CW22" s="173">
        <f t="shared" si="35"/>
        <v>-44.444444444444443</v>
      </c>
      <c r="CX22" s="60"/>
      <c r="CY22" s="60"/>
      <c r="CZ22" s="60"/>
      <c r="DA22" s="60"/>
      <c r="DB22" s="60"/>
      <c r="DC22" s="75">
        <v>1</v>
      </c>
      <c r="DD22" s="60"/>
      <c r="DE22" s="75"/>
      <c r="DF22" s="60"/>
      <c r="DG22" s="60"/>
      <c r="DH22" s="60"/>
      <c r="DI22" s="60"/>
      <c r="DK22" s="3">
        <v>1</v>
      </c>
      <c r="DM22" s="3">
        <v>5</v>
      </c>
      <c r="DN22" s="3">
        <v>6</v>
      </c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</row>
    <row r="23" spans="1:161" s="3" customFormat="1">
      <c r="A23" s="56">
        <v>80</v>
      </c>
      <c r="B23" s="58">
        <v>80030076</v>
      </c>
      <c r="C23" s="59" t="s">
        <v>192</v>
      </c>
      <c r="D23" s="75" t="s">
        <v>193</v>
      </c>
      <c r="E23" s="60" t="s">
        <v>153</v>
      </c>
      <c r="F23" s="60" t="s">
        <v>106</v>
      </c>
      <c r="G23" s="60" t="s">
        <v>107</v>
      </c>
      <c r="H23" s="60" t="s">
        <v>108</v>
      </c>
      <c r="I23" s="56">
        <v>30</v>
      </c>
      <c r="J23" s="56" t="s">
        <v>116</v>
      </c>
      <c r="K23" s="56" t="s">
        <v>110</v>
      </c>
      <c r="L23" s="61">
        <v>0</v>
      </c>
      <c r="M23" s="62">
        <f t="shared" si="4"/>
        <v>0</v>
      </c>
      <c r="N23" s="61">
        <v>10</v>
      </c>
      <c r="O23" s="62">
        <f t="shared" si="5"/>
        <v>1</v>
      </c>
      <c r="P23" s="61">
        <v>11</v>
      </c>
      <c r="Q23" s="62">
        <f t="shared" si="6"/>
        <v>1</v>
      </c>
      <c r="R23" s="61">
        <v>14</v>
      </c>
      <c r="S23" s="63">
        <f t="shared" si="7"/>
        <v>1</v>
      </c>
      <c r="T23" s="61">
        <v>17</v>
      </c>
      <c r="U23" s="63">
        <f t="shared" si="8"/>
        <v>1</v>
      </c>
      <c r="V23" s="61">
        <v>19</v>
      </c>
      <c r="W23" s="63">
        <f t="shared" si="9"/>
        <v>1</v>
      </c>
      <c r="X23" s="61">
        <v>7</v>
      </c>
      <c r="Y23" s="63">
        <f t="shared" si="10"/>
        <v>1</v>
      </c>
      <c r="Z23" s="61">
        <v>15</v>
      </c>
      <c r="AA23" s="63">
        <f t="shared" si="11"/>
        <v>1</v>
      </c>
      <c r="AB23" s="61">
        <v>12</v>
      </c>
      <c r="AC23" s="63">
        <f t="shared" si="12"/>
        <v>1</v>
      </c>
      <c r="AD23" s="64">
        <v>0</v>
      </c>
      <c r="AE23" s="65">
        <f t="shared" si="13"/>
        <v>0</v>
      </c>
      <c r="AF23" s="64">
        <v>0</v>
      </c>
      <c r="AG23" s="65">
        <f t="shared" si="14"/>
        <v>0</v>
      </c>
      <c r="AH23" s="64">
        <v>0</v>
      </c>
      <c r="AI23" s="65">
        <f t="shared" si="15"/>
        <v>0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105</v>
      </c>
      <c r="AQ23" s="66">
        <f t="shared" si="20"/>
        <v>8</v>
      </c>
      <c r="AR23" s="56">
        <v>1</v>
      </c>
      <c r="AS23" s="56"/>
      <c r="AT23" s="56">
        <v>5</v>
      </c>
      <c r="AU23" s="67">
        <f t="shared" si="21"/>
        <v>6</v>
      </c>
      <c r="AV23" s="68">
        <f t="shared" si="22"/>
        <v>1</v>
      </c>
      <c r="AW23" s="68">
        <f t="shared" si="23"/>
        <v>0</v>
      </c>
      <c r="AX23" s="14">
        <f t="shared" si="24"/>
        <v>8</v>
      </c>
      <c r="AY23" s="67">
        <f t="shared" si="25"/>
        <v>9</v>
      </c>
      <c r="AZ23" s="69">
        <f t="shared" si="26"/>
        <v>0</v>
      </c>
      <c r="BA23" s="69">
        <f t="shared" si="26"/>
        <v>0</v>
      </c>
      <c r="BB23" s="69">
        <f t="shared" si="26"/>
        <v>-3</v>
      </c>
      <c r="BC23" s="67">
        <f t="shared" si="27"/>
        <v>-3</v>
      </c>
      <c r="BD23" s="70">
        <f t="shared" si="28"/>
        <v>-33.333333333333329</v>
      </c>
      <c r="BE23" s="70">
        <f t="shared" si="29"/>
        <v>-37.5</v>
      </c>
      <c r="BF23" s="71"/>
      <c r="BG23" s="71"/>
      <c r="BH23" s="71"/>
      <c r="BI23" s="54">
        <f t="shared" si="30"/>
        <v>0</v>
      </c>
      <c r="BJ23" s="18">
        <f t="shared" si="31"/>
        <v>6</v>
      </c>
      <c r="BK23" s="18"/>
      <c r="BL23" s="18">
        <f t="shared" si="32"/>
        <v>6</v>
      </c>
      <c r="BM23" s="18">
        <f t="shared" si="33"/>
        <v>-3</v>
      </c>
      <c r="BN23" s="18">
        <f t="shared" si="34"/>
        <v>-33.333333333333329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>
        <v>1</v>
      </c>
      <c r="CV23" s="56">
        <f>BC23+CU23</f>
        <v>-2</v>
      </c>
      <c r="CW23" s="173">
        <f t="shared" si="35"/>
        <v>-22.222222222222221</v>
      </c>
      <c r="CX23" s="60"/>
      <c r="CY23" s="60"/>
      <c r="CZ23" s="60"/>
      <c r="DA23" s="60"/>
      <c r="DB23" s="60"/>
      <c r="DC23" s="75"/>
      <c r="DD23" s="60"/>
      <c r="DE23" s="75"/>
      <c r="DF23" s="60"/>
      <c r="DG23" s="60"/>
      <c r="DH23" s="60"/>
      <c r="DI23" s="60"/>
      <c r="DK23" s="3">
        <v>1</v>
      </c>
      <c r="DM23" s="3">
        <v>5</v>
      </c>
      <c r="DN23" s="3">
        <v>6</v>
      </c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</row>
    <row r="24" spans="1:161" s="3" customFormat="1">
      <c r="A24" s="56">
        <v>133</v>
      </c>
      <c r="B24" s="58">
        <v>80030270</v>
      </c>
      <c r="C24" s="59" t="s">
        <v>394</v>
      </c>
      <c r="D24" s="75" t="s">
        <v>207</v>
      </c>
      <c r="E24" s="60" t="s">
        <v>153</v>
      </c>
      <c r="F24" s="60" t="s">
        <v>106</v>
      </c>
      <c r="G24" s="60" t="s">
        <v>107</v>
      </c>
      <c r="H24" s="60" t="s">
        <v>108</v>
      </c>
      <c r="I24" s="56">
        <v>70</v>
      </c>
      <c r="J24" s="56" t="s">
        <v>116</v>
      </c>
      <c r="K24" s="56" t="s">
        <v>110</v>
      </c>
      <c r="L24" s="61">
        <v>0</v>
      </c>
      <c r="M24" s="62">
        <f t="shared" si="4"/>
        <v>0</v>
      </c>
      <c r="N24" s="61">
        <v>4</v>
      </c>
      <c r="O24" s="62">
        <f t="shared" si="5"/>
        <v>1</v>
      </c>
      <c r="P24" s="61">
        <v>8</v>
      </c>
      <c r="Q24" s="62">
        <f t="shared" si="6"/>
        <v>1</v>
      </c>
      <c r="R24" s="61">
        <v>15</v>
      </c>
      <c r="S24" s="63">
        <f t="shared" si="7"/>
        <v>1</v>
      </c>
      <c r="T24" s="61">
        <v>7</v>
      </c>
      <c r="U24" s="63">
        <f t="shared" si="8"/>
        <v>1</v>
      </c>
      <c r="V24" s="61">
        <v>21</v>
      </c>
      <c r="W24" s="63">
        <f t="shared" si="9"/>
        <v>1</v>
      </c>
      <c r="X24" s="61">
        <v>11</v>
      </c>
      <c r="Y24" s="63">
        <f t="shared" si="10"/>
        <v>1</v>
      </c>
      <c r="Z24" s="61">
        <v>20</v>
      </c>
      <c r="AA24" s="63">
        <f t="shared" si="11"/>
        <v>1</v>
      </c>
      <c r="AB24" s="61">
        <v>19</v>
      </c>
      <c r="AC24" s="63">
        <f t="shared" si="12"/>
        <v>1</v>
      </c>
      <c r="AD24" s="64">
        <v>0</v>
      </c>
      <c r="AE24" s="65">
        <f t="shared" si="13"/>
        <v>0</v>
      </c>
      <c r="AF24" s="64">
        <v>0</v>
      </c>
      <c r="AG24" s="65">
        <f t="shared" si="14"/>
        <v>0</v>
      </c>
      <c r="AH24" s="64">
        <v>0</v>
      </c>
      <c r="AI24" s="65">
        <f t="shared" si="15"/>
        <v>0</v>
      </c>
      <c r="AJ24" s="64"/>
      <c r="AK24" s="65">
        <f t="shared" si="16"/>
        <v>0</v>
      </c>
      <c r="AL24" s="64"/>
      <c r="AM24" s="65">
        <f t="shared" si="17"/>
        <v>0</v>
      </c>
      <c r="AN24" s="64"/>
      <c r="AO24" s="65">
        <f t="shared" si="18"/>
        <v>0</v>
      </c>
      <c r="AP24" s="66">
        <f t="shared" si="19"/>
        <v>105</v>
      </c>
      <c r="AQ24" s="66">
        <f t="shared" si="20"/>
        <v>8</v>
      </c>
      <c r="AR24" s="56">
        <v>1</v>
      </c>
      <c r="AS24" s="56"/>
      <c r="AT24" s="56">
        <v>6</v>
      </c>
      <c r="AU24" s="67">
        <f t="shared" si="21"/>
        <v>7</v>
      </c>
      <c r="AV24" s="68">
        <f t="shared" si="22"/>
        <v>1</v>
      </c>
      <c r="AW24" s="68">
        <f t="shared" si="23"/>
        <v>0</v>
      </c>
      <c r="AX24" s="14">
        <f t="shared" si="24"/>
        <v>8</v>
      </c>
      <c r="AY24" s="67">
        <f t="shared" si="25"/>
        <v>9</v>
      </c>
      <c r="AZ24" s="69">
        <f t="shared" si="26"/>
        <v>0</v>
      </c>
      <c r="BA24" s="69">
        <f t="shared" si="26"/>
        <v>0</v>
      </c>
      <c r="BB24" s="69">
        <f t="shared" si="26"/>
        <v>-2</v>
      </c>
      <c r="BC24" s="67">
        <f t="shared" si="27"/>
        <v>-2</v>
      </c>
      <c r="BD24" s="70">
        <f t="shared" si="28"/>
        <v>-22.222222222222221</v>
      </c>
      <c r="BE24" s="70">
        <f t="shared" si="29"/>
        <v>-25</v>
      </c>
      <c r="BF24" s="71"/>
      <c r="BG24" s="71"/>
      <c r="BH24" s="71"/>
      <c r="BI24" s="54">
        <f t="shared" si="30"/>
        <v>0</v>
      </c>
      <c r="BJ24" s="18">
        <f t="shared" si="31"/>
        <v>7</v>
      </c>
      <c r="BK24" s="18"/>
      <c r="BL24" s="18">
        <f t="shared" si="32"/>
        <v>7</v>
      </c>
      <c r="BM24" s="18">
        <f t="shared" si="33"/>
        <v>-2</v>
      </c>
      <c r="BN24" s="18">
        <f t="shared" si="34"/>
        <v>-22.222222222222221</v>
      </c>
      <c r="BO24" s="73"/>
      <c r="BP24" s="55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/>
      <c r="CV24" s="56">
        <f>BC24+BQ24</f>
        <v>-2</v>
      </c>
      <c r="CW24" s="173">
        <f t="shared" si="35"/>
        <v>-22.222222222222221</v>
      </c>
      <c r="CX24" s="60"/>
      <c r="CY24" s="60"/>
      <c r="CZ24" s="60"/>
      <c r="DA24" s="60"/>
      <c r="DB24" s="60"/>
      <c r="DC24" s="75"/>
      <c r="DD24" s="60"/>
      <c r="DE24" s="75"/>
      <c r="DF24" s="60"/>
      <c r="DG24" s="60"/>
      <c r="DH24" s="60"/>
      <c r="DI24" s="60"/>
      <c r="DK24" s="3">
        <v>1</v>
      </c>
      <c r="DM24" s="3">
        <v>6</v>
      </c>
      <c r="DN24" s="3">
        <v>7</v>
      </c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</row>
    <row r="25" spans="1:161" s="3" customFormat="1">
      <c r="A25" s="56">
        <v>158</v>
      </c>
      <c r="B25" s="58">
        <v>80030248</v>
      </c>
      <c r="C25" s="59" t="s">
        <v>371</v>
      </c>
      <c r="D25" s="75" t="s">
        <v>372</v>
      </c>
      <c r="E25" s="60" t="s">
        <v>373</v>
      </c>
      <c r="F25" s="60" t="s">
        <v>106</v>
      </c>
      <c r="G25" s="60" t="s">
        <v>107</v>
      </c>
      <c r="H25" s="60" t="s">
        <v>108</v>
      </c>
      <c r="I25" s="56">
        <v>35</v>
      </c>
      <c r="J25" s="56" t="s">
        <v>116</v>
      </c>
      <c r="K25" s="56" t="s">
        <v>110</v>
      </c>
      <c r="L25" s="61">
        <v>18</v>
      </c>
      <c r="M25" s="62">
        <f t="shared" si="4"/>
        <v>1</v>
      </c>
      <c r="N25" s="61">
        <v>10</v>
      </c>
      <c r="O25" s="62">
        <f t="shared" si="5"/>
        <v>1</v>
      </c>
      <c r="P25" s="61">
        <v>8</v>
      </c>
      <c r="Q25" s="62">
        <f t="shared" si="6"/>
        <v>1</v>
      </c>
      <c r="R25" s="61">
        <v>7</v>
      </c>
      <c r="S25" s="63">
        <f t="shared" si="7"/>
        <v>1</v>
      </c>
      <c r="T25" s="61">
        <v>16</v>
      </c>
      <c r="U25" s="63">
        <f t="shared" si="8"/>
        <v>1</v>
      </c>
      <c r="V25" s="61">
        <v>11</v>
      </c>
      <c r="W25" s="63">
        <f t="shared" si="9"/>
        <v>1</v>
      </c>
      <c r="X25" s="61">
        <v>9</v>
      </c>
      <c r="Y25" s="63">
        <f t="shared" si="10"/>
        <v>1</v>
      </c>
      <c r="Z25" s="61">
        <v>12</v>
      </c>
      <c r="AA25" s="63">
        <f t="shared" si="11"/>
        <v>1</v>
      </c>
      <c r="AB25" s="61">
        <v>13</v>
      </c>
      <c r="AC25" s="63">
        <f t="shared" si="12"/>
        <v>1</v>
      </c>
      <c r="AD25" s="64">
        <v>0</v>
      </c>
      <c r="AE25" s="65">
        <f t="shared" si="13"/>
        <v>0</v>
      </c>
      <c r="AF25" s="64">
        <v>0</v>
      </c>
      <c r="AG25" s="65">
        <f t="shared" si="14"/>
        <v>0</v>
      </c>
      <c r="AH25" s="64">
        <v>0</v>
      </c>
      <c r="AI25" s="65">
        <f t="shared" si="15"/>
        <v>0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104</v>
      </c>
      <c r="AQ25" s="66">
        <f t="shared" si="20"/>
        <v>9</v>
      </c>
      <c r="AR25" s="56">
        <v>1</v>
      </c>
      <c r="AS25" s="56"/>
      <c r="AT25" s="56">
        <v>7</v>
      </c>
      <c r="AU25" s="67">
        <f t="shared" si="21"/>
        <v>8</v>
      </c>
      <c r="AV25" s="68">
        <f t="shared" si="22"/>
        <v>1</v>
      </c>
      <c r="AW25" s="68">
        <f t="shared" si="23"/>
        <v>0</v>
      </c>
      <c r="AX25" s="14">
        <f t="shared" si="24"/>
        <v>8</v>
      </c>
      <c r="AY25" s="67">
        <f t="shared" si="25"/>
        <v>9</v>
      </c>
      <c r="AZ25" s="69">
        <f t="shared" si="26"/>
        <v>0</v>
      </c>
      <c r="BA25" s="69">
        <f t="shared" si="26"/>
        <v>0</v>
      </c>
      <c r="BB25" s="69">
        <f t="shared" si="26"/>
        <v>-1</v>
      </c>
      <c r="BC25" s="67">
        <f t="shared" si="27"/>
        <v>-1</v>
      </c>
      <c r="BD25" s="70">
        <f t="shared" si="28"/>
        <v>-11.111111111111111</v>
      </c>
      <c r="BE25" s="70">
        <f t="shared" si="29"/>
        <v>-12.5</v>
      </c>
      <c r="BF25" s="71"/>
      <c r="BG25" s="71"/>
      <c r="BH25" s="71">
        <v>1</v>
      </c>
      <c r="BI25" s="54">
        <f t="shared" si="30"/>
        <v>1</v>
      </c>
      <c r="BJ25" s="18">
        <f t="shared" si="31"/>
        <v>7</v>
      </c>
      <c r="BK25" s="18"/>
      <c r="BL25" s="18">
        <f t="shared" si="32"/>
        <v>7</v>
      </c>
      <c r="BM25" s="18">
        <f t="shared" si="33"/>
        <v>-2</v>
      </c>
      <c r="BN25" s="18">
        <f t="shared" si="34"/>
        <v>-22.222222222222221</v>
      </c>
      <c r="BO25" s="73"/>
      <c r="BP25" s="55"/>
      <c r="BQ25" s="74">
        <v>1</v>
      </c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>BC25+BQ25</f>
        <v>0</v>
      </c>
      <c r="CW25" s="173">
        <f t="shared" si="35"/>
        <v>0</v>
      </c>
      <c r="CX25" s="60"/>
      <c r="CY25" s="60"/>
      <c r="CZ25" s="60"/>
      <c r="DA25" s="60"/>
      <c r="DB25" s="60"/>
      <c r="DC25" s="75"/>
      <c r="DD25" s="60"/>
      <c r="DE25" s="75">
        <v>1</v>
      </c>
      <c r="DF25" s="60"/>
      <c r="DG25" s="60"/>
      <c r="DH25" s="60"/>
      <c r="DI25" s="60"/>
      <c r="DK25" s="3">
        <v>1</v>
      </c>
      <c r="DM25" s="3">
        <v>8</v>
      </c>
      <c r="DN25" s="3">
        <v>9</v>
      </c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</row>
    <row r="26" spans="1:161" s="3" customFormat="1">
      <c r="A26" s="56">
        <v>24</v>
      </c>
      <c r="B26" s="58">
        <v>80030082</v>
      </c>
      <c r="C26" s="59" t="s">
        <v>200</v>
      </c>
      <c r="D26" s="75" t="s">
        <v>197</v>
      </c>
      <c r="E26" s="60" t="s">
        <v>153</v>
      </c>
      <c r="F26" s="60" t="s">
        <v>106</v>
      </c>
      <c r="G26" s="60" t="s">
        <v>107</v>
      </c>
      <c r="H26" s="60" t="s">
        <v>108</v>
      </c>
      <c r="I26" s="56">
        <v>43</v>
      </c>
      <c r="J26" s="56" t="s">
        <v>116</v>
      </c>
      <c r="K26" s="56" t="s">
        <v>110</v>
      </c>
      <c r="L26" s="61">
        <v>0</v>
      </c>
      <c r="M26" s="62">
        <f t="shared" si="4"/>
        <v>0</v>
      </c>
      <c r="N26" s="61">
        <v>8</v>
      </c>
      <c r="O26" s="62">
        <f t="shared" si="5"/>
        <v>1</v>
      </c>
      <c r="P26" s="61">
        <v>13</v>
      </c>
      <c r="Q26" s="62">
        <f t="shared" si="6"/>
        <v>1</v>
      </c>
      <c r="R26" s="61">
        <v>15</v>
      </c>
      <c r="S26" s="63">
        <f t="shared" si="7"/>
        <v>1</v>
      </c>
      <c r="T26" s="61">
        <v>20</v>
      </c>
      <c r="U26" s="63">
        <f t="shared" si="8"/>
        <v>1</v>
      </c>
      <c r="V26" s="61">
        <v>20</v>
      </c>
      <c r="W26" s="63">
        <f t="shared" si="9"/>
        <v>1</v>
      </c>
      <c r="X26" s="61">
        <v>12</v>
      </c>
      <c r="Y26" s="63">
        <f t="shared" si="10"/>
        <v>1</v>
      </c>
      <c r="Z26" s="61">
        <v>7</v>
      </c>
      <c r="AA26" s="63">
        <f t="shared" si="11"/>
        <v>1</v>
      </c>
      <c r="AB26" s="61">
        <v>8</v>
      </c>
      <c r="AC26" s="63">
        <f t="shared" si="12"/>
        <v>1</v>
      </c>
      <c r="AD26" s="64">
        <v>0</v>
      </c>
      <c r="AE26" s="65">
        <f t="shared" si="13"/>
        <v>0</v>
      </c>
      <c r="AF26" s="64">
        <v>0</v>
      </c>
      <c r="AG26" s="65">
        <f t="shared" si="14"/>
        <v>0</v>
      </c>
      <c r="AH26" s="64">
        <v>0</v>
      </c>
      <c r="AI26" s="65">
        <f t="shared" si="15"/>
        <v>0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103</v>
      </c>
      <c r="AQ26" s="66">
        <f t="shared" si="20"/>
        <v>8</v>
      </c>
      <c r="AR26" s="56">
        <v>1</v>
      </c>
      <c r="AS26" s="56"/>
      <c r="AT26" s="56">
        <v>3</v>
      </c>
      <c r="AU26" s="67">
        <f t="shared" si="21"/>
        <v>4</v>
      </c>
      <c r="AV26" s="68">
        <f t="shared" si="22"/>
        <v>1</v>
      </c>
      <c r="AW26" s="68">
        <f t="shared" si="23"/>
        <v>0</v>
      </c>
      <c r="AX26" s="14">
        <f t="shared" si="24"/>
        <v>8</v>
      </c>
      <c r="AY26" s="67">
        <f t="shared" si="25"/>
        <v>9</v>
      </c>
      <c r="AZ26" s="69">
        <f t="shared" si="26"/>
        <v>0</v>
      </c>
      <c r="BA26" s="69">
        <f t="shared" si="26"/>
        <v>0</v>
      </c>
      <c r="BB26" s="69">
        <f t="shared" si="26"/>
        <v>-5</v>
      </c>
      <c r="BC26" s="67">
        <f t="shared" si="27"/>
        <v>-5</v>
      </c>
      <c r="BD26" s="70">
        <f t="shared" si="28"/>
        <v>-55.555555555555557</v>
      </c>
      <c r="BE26" s="70">
        <f t="shared" si="29"/>
        <v>-62.5</v>
      </c>
      <c r="BF26" s="71"/>
      <c r="BG26" s="71"/>
      <c r="BH26" s="71">
        <v>2</v>
      </c>
      <c r="BI26" s="54">
        <f t="shared" si="30"/>
        <v>2</v>
      </c>
      <c r="BJ26" s="18">
        <f t="shared" si="31"/>
        <v>2</v>
      </c>
      <c r="BK26" s="18"/>
      <c r="BL26" s="18">
        <f t="shared" si="32"/>
        <v>2</v>
      </c>
      <c r="BM26" s="18">
        <f t="shared" si="33"/>
        <v>-7</v>
      </c>
      <c r="BN26" s="18">
        <f t="shared" si="34"/>
        <v>-77.777777777777786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>
        <v>1</v>
      </c>
      <c r="CV26" s="56">
        <f>BC26+CU26</f>
        <v>-4</v>
      </c>
      <c r="CW26" s="173">
        <f t="shared" si="35"/>
        <v>-44.444444444444443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5</v>
      </c>
      <c r="DN26" s="3">
        <v>6</v>
      </c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</row>
    <row r="27" spans="1:161" s="3" customFormat="1">
      <c r="A27" s="56">
        <v>39</v>
      </c>
      <c r="B27" s="58">
        <v>80030099</v>
      </c>
      <c r="C27" s="59" t="s">
        <v>220</v>
      </c>
      <c r="D27" s="75" t="s">
        <v>218</v>
      </c>
      <c r="E27" s="60" t="s">
        <v>214</v>
      </c>
      <c r="F27" s="60" t="s">
        <v>106</v>
      </c>
      <c r="G27" s="60" t="s">
        <v>107</v>
      </c>
      <c r="H27" s="60" t="s">
        <v>108</v>
      </c>
      <c r="I27" s="56">
        <v>40</v>
      </c>
      <c r="J27" s="56" t="s">
        <v>116</v>
      </c>
      <c r="K27" s="56" t="s">
        <v>110</v>
      </c>
      <c r="L27" s="61">
        <v>0</v>
      </c>
      <c r="M27" s="62">
        <f t="shared" si="4"/>
        <v>0</v>
      </c>
      <c r="N27" s="61">
        <v>16</v>
      </c>
      <c r="O27" s="62">
        <f t="shared" si="5"/>
        <v>1</v>
      </c>
      <c r="P27" s="61">
        <v>16</v>
      </c>
      <c r="Q27" s="62">
        <f t="shared" si="6"/>
        <v>1</v>
      </c>
      <c r="R27" s="61">
        <v>16</v>
      </c>
      <c r="S27" s="63">
        <f t="shared" si="7"/>
        <v>1</v>
      </c>
      <c r="T27" s="61">
        <v>11</v>
      </c>
      <c r="U27" s="63">
        <f t="shared" si="8"/>
        <v>1</v>
      </c>
      <c r="V27" s="61">
        <v>10</v>
      </c>
      <c r="W27" s="63">
        <f t="shared" si="9"/>
        <v>1</v>
      </c>
      <c r="X27" s="61">
        <v>8</v>
      </c>
      <c r="Y27" s="63">
        <f t="shared" si="10"/>
        <v>1</v>
      </c>
      <c r="Z27" s="61">
        <v>11</v>
      </c>
      <c r="AA27" s="63">
        <f t="shared" si="11"/>
        <v>1</v>
      </c>
      <c r="AB27" s="61">
        <v>15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103</v>
      </c>
      <c r="AQ27" s="66">
        <f t="shared" si="20"/>
        <v>8</v>
      </c>
      <c r="AR27" s="56">
        <v>1</v>
      </c>
      <c r="AS27" s="56"/>
      <c r="AT27" s="56">
        <v>4</v>
      </c>
      <c r="AU27" s="67">
        <f t="shared" si="21"/>
        <v>5</v>
      </c>
      <c r="AV27" s="68">
        <f t="shared" si="22"/>
        <v>1</v>
      </c>
      <c r="AW27" s="68">
        <f t="shared" si="23"/>
        <v>0</v>
      </c>
      <c r="AX27" s="14">
        <f t="shared" si="24"/>
        <v>8</v>
      </c>
      <c r="AY27" s="67">
        <f t="shared" si="25"/>
        <v>9</v>
      </c>
      <c r="AZ27" s="69">
        <f t="shared" si="26"/>
        <v>0</v>
      </c>
      <c r="BA27" s="69">
        <f t="shared" si="26"/>
        <v>0</v>
      </c>
      <c r="BB27" s="69">
        <f t="shared" si="26"/>
        <v>-4</v>
      </c>
      <c r="BC27" s="67">
        <f t="shared" si="27"/>
        <v>-4</v>
      </c>
      <c r="BD27" s="70">
        <f t="shared" si="28"/>
        <v>-44.444444444444443</v>
      </c>
      <c r="BE27" s="70">
        <f t="shared" si="29"/>
        <v>-50</v>
      </c>
      <c r="BF27" s="71"/>
      <c r="BG27" s="71"/>
      <c r="BH27" s="71">
        <v>2</v>
      </c>
      <c r="BI27" s="54">
        <f t="shared" si="30"/>
        <v>2</v>
      </c>
      <c r="BJ27" s="18">
        <f t="shared" si="31"/>
        <v>3</v>
      </c>
      <c r="BK27" s="18">
        <v>1</v>
      </c>
      <c r="BL27" s="18">
        <f t="shared" si="32"/>
        <v>4</v>
      </c>
      <c r="BM27" s="18">
        <f t="shared" si="33"/>
        <v>-5</v>
      </c>
      <c r="BN27" s="18">
        <f t="shared" si="34"/>
        <v>-55.555555555555557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>BC27+BQ27</f>
        <v>-4</v>
      </c>
      <c r="CW27" s="173">
        <f t="shared" si="35"/>
        <v>-44.444444444444443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K27" s="3">
        <v>1</v>
      </c>
      <c r="DM27" s="3">
        <v>5</v>
      </c>
      <c r="DN27" s="3">
        <v>6</v>
      </c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</row>
    <row r="28" spans="1:161" s="3" customFormat="1">
      <c r="A28" s="56">
        <v>86</v>
      </c>
      <c r="B28" s="58">
        <v>80030199</v>
      </c>
      <c r="C28" s="59" t="s">
        <v>316</v>
      </c>
      <c r="D28" s="75" t="s">
        <v>315</v>
      </c>
      <c r="E28" s="60" t="s">
        <v>284</v>
      </c>
      <c r="F28" s="60" t="s">
        <v>106</v>
      </c>
      <c r="G28" s="60" t="s">
        <v>107</v>
      </c>
      <c r="H28" s="60" t="s">
        <v>108</v>
      </c>
      <c r="I28" s="56">
        <v>60</v>
      </c>
      <c r="J28" s="56" t="s">
        <v>116</v>
      </c>
      <c r="K28" s="56" t="s">
        <v>110</v>
      </c>
      <c r="L28" s="61">
        <v>11</v>
      </c>
      <c r="M28" s="62">
        <f t="shared" si="4"/>
        <v>1</v>
      </c>
      <c r="N28" s="61">
        <v>17</v>
      </c>
      <c r="O28" s="62">
        <f t="shared" si="5"/>
        <v>1</v>
      </c>
      <c r="P28" s="61">
        <v>13</v>
      </c>
      <c r="Q28" s="62">
        <f t="shared" si="6"/>
        <v>1</v>
      </c>
      <c r="R28" s="61">
        <v>6</v>
      </c>
      <c r="S28" s="63">
        <f t="shared" si="7"/>
        <v>1</v>
      </c>
      <c r="T28" s="61">
        <v>9</v>
      </c>
      <c r="U28" s="63">
        <f t="shared" si="8"/>
        <v>1</v>
      </c>
      <c r="V28" s="61">
        <v>12</v>
      </c>
      <c r="W28" s="63">
        <f t="shared" si="9"/>
        <v>1</v>
      </c>
      <c r="X28" s="61">
        <v>9</v>
      </c>
      <c r="Y28" s="63">
        <f t="shared" si="10"/>
        <v>1</v>
      </c>
      <c r="Z28" s="61">
        <v>13</v>
      </c>
      <c r="AA28" s="63">
        <f t="shared" si="11"/>
        <v>1</v>
      </c>
      <c r="AB28" s="61">
        <v>13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103</v>
      </c>
      <c r="AQ28" s="66">
        <f t="shared" si="20"/>
        <v>9</v>
      </c>
      <c r="AR28" s="56">
        <v>1</v>
      </c>
      <c r="AS28" s="56"/>
      <c r="AT28" s="56">
        <v>5</v>
      </c>
      <c r="AU28" s="67">
        <f t="shared" si="21"/>
        <v>6</v>
      </c>
      <c r="AV28" s="68">
        <f t="shared" si="22"/>
        <v>1</v>
      </c>
      <c r="AW28" s="68">
        <f t="shared" si="23"/>
        <v>0</v>
      </c>
      <c r="AX28" s="14">
        <f t="shared" si="24"/>
        <v>8</v>
      </c>
      <c r="AY28" s="67">
        <f t="shared" si="25"/>
        <v>9</v>
      </c>
      <c r="AZ28" s="69">
        <f t="shared" si="26"/>
        <v>0</v>
      </c>
      <c r="BA28" s="69">
        <f t="shared" si="26"/>
        <v>0</v>
      </c>
      <c r="BB28" s="69">
        <f t="shared" si="26"/>
        <v>-3</v>
      </c>
      <c r="BC28" s="67">
        <f t="shared" si="27"/>
        <v>-3</v>
      </c>
      <c r="BD28" s="70">
        <f t="shared" si="28"/>
        <v>-33.333333333333329</v>
      </c>
      <c r="BE28" s="70">
        <f t="shared" si="29"/>
        <v>-37.5</v>
      </c>
      <c r="BF28" s="71"/>
      <c r="BG28" s="71"/>
      <c r="BH28" s="71"/>
      <c r="BI28" s="54">
        <f t="shared" si="30"/>
        <v>0</v>
      </c>
      <c r="BJ28" s="18">
        <f t="shared" si="31"/>
        <v>6</v>
      </c>
      <c r="BK28" s="18"/>
      <c r="BL28" s="18">
        <f t="shared" si="32"/>
        <v>6</v>
      </c>
      <c r="BM28" s="18">
        <f t="shared" si="33"/>
        <v>-3</v>
      </c>
      <c r="BN28" s="18">
        <f t="shared" si="34"/>
        <v>-33.333333333333329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>BC28+BQ28</f>
        <v>-3</v>
      </c>
      <c r="CW28" s="173">
        <f t="shared" si="35"/>
        <v>-33.333333333333329</v>
      </c>
      <c r="CX28" s="60"/>
      <c r="CY28" s="60"/>
      <c r="CZ28" s="60"/>
      <c r="DA28" s="60"/>
      <c r="DB28" s="60"/>
      <c r="DC28" s="75">
        <v>1</v>
      </c>
      <c r="DD28" s="60"/>
      <c r="DE28" s="75"/>
      <c r="DF28" s="60"/>
      <c r="DG28" s="60"/>
      <c r="DH28" s="60"/>
      <c r="DI28" s="60"/>
      <c r="DK28" s="3">
        <v>1</v>
      </c>
      <c r="DM28" s="3">
        <v>5</v>
      </c>
      <c r="DN28" s="3">
        <v>6</v>
      </c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</row>
    <row r="29" spans="1:161" s="3" customFormat="1">
      <c r="A29" s="56">
        <v>131</v>
      </c>
      <c r="B29" s="58">
        <v>80030166</v>
      </c>
      <c r="C29" s="59" t="s">
        <v>287</v>
      </c>
      <c r="D29" s="75" t="s">
        <v>288</v>
      </c>
      <c r="E29" s="60" t="s">
        <v>284</v>
      </c>
      <c r="F29" s="60" t="s">
        <v>106</v>
      </c>
      <c r="G29" s="60" t="s">
        <v>107</v>
      </c>
      <c r="H29" s="60" t="s">
        <v>108</v>
      </c>
      <c r="I29" s="56">
        <v>42</v>
      </c>
      <c r="J29" s="56" t="s">
        <v>116</v>
      </c>
      <c r="K29" s="56" t="s">
        <v>113</v>
      </c>
      <c r="L29" s="61">
        <v>6</v>
      </c>
      <c r="M29" s="62">
        <f t="shared" si="4"/>
        <v>1</v>
      </c>
      <c r="N29" s="61">
        <v>13</v>
      </c>
      <c r="O29" s="62">
        <f t="shared" si="5"/>
        <v>1</v>
      </c>
      <c r="P29" s="61">
        <v>13</v>
      </c>
      <c r="Q29" s="62">
        <f t="shared" si="6"/>
        <v>1</v>
      </c>
      <c r="R29" s="61">
        <v>10</v>
      </c>
      <c r="S29" s="63">
        <f t="shared" si="7"/>
        <v>1</v>
      </c>
      <c r="T29" s="61">
        <v>9</v>
      </c>
      <c r="U29" s="63">
        <f t="shared" si="8"/>
        <v>1</v>
      </c>
      <c r="V29" s="61">
        <v>8</v>
      </c>
      <c r="W29" s="63">
        <f t="shared" si="9"/>
        <v>1</v>
      </c>
      <c r="X29" s="61">
        <v>19</v>
      </c>
      <c r="Y29" s="63">
        <f t="shared" si="10"/>
        <v>1</v>
      </c>
      <c r="Z29" s="61">
        <v>12</v>
      </c>
      <c r="AA29" s="63">
        <f t="shared" si="11"/>
        <v>1</v>
      </c>
      <c r="AB29" s="61">
        <v>13</v>
      </c>
      <c r="AC29" s="63">
        <f t="shared" si="12"/>
        <v>1</v>
      </c>
      <c r="AD29" s="64">
        <v>0</v>
      </c>
      <c r="AE29" s="65">
        <f t="shared" si="13"/>
        <v>0</v>
      </c>
      <c r="AF29" s="64">
        <v>0</v>
      </c>
      <c r="AG29" s="65">
        <f t="shared" si="14"/>
        <v>0</v>
      </c>
      <c r="AH29" s="64">
        <v>0</v>
      </c>
      <c r="AI29" s="65">
        <f t="shared" si="15"/>
        <v>0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103</v>
      </c>
      <c r="AQ29" s="66">
        <f t="shared" si="20"/>
        <v>9</v>
      </c>
      <c r="AR29" s="56">
        <v>1</v>
      </c>
      <c r="AS29" s="56"/>
      <c r="AT29" s="56" t="s">
        <v>445</v>
      </c>
      <c r="AU29" s="67">
        <f t="shared" si="21"/>
        <v>1</v>
      </c>
      <c r="AV29" s="68">
        <f t="shared" si="22"/>
        <v>1</v>
      </c>
      <c r="AW29" s="68">
        <f t="shared" si="23"/>
        <v>0</v>
      </c>
      <c r="AX29" s="14">
        <f t="shared" si="24"/>
        <v>8</v>
      </c>
      <c r="AY29" s="67">
        <f t="shared" si="25"/>
        <v>9</v>
      </c>
      <c r="AZ29" s="69">
        <f t="shared" si="26"/>
        <v>0</v>
      </c>
      <c r="BA29" s="69">
        <f t="shared" si="26"/>
        <v>0</v>
      </c>
      <c r="BB29" s="69">
        <f t="shared" si="26"/>
        <v>-8</v>
      </c>
      <c r="BC29" s="67">
        <f t="shared" si="27"/>
        <v>-8</v>
      </c>
      <c r="BD29" s="70">
        <f t="shared" si="28"/>
        <v>-88.888888888888886</v>
      </c>
      <c r="BE29" s="70">
        <f t="shared" si="29"/>
        <v>-100</v>
      </c>
      <c r="BF29" s="71"/>
      <c r="BG29" s="71"/>
      <c r="BH29" s="71">
        <v>1</v>
      </c>
      <c r="BI29" s="54">
        <f t="shared" si="30"/>
        <v>1</v>
      </c>
      <c r="BJ29" s="18">
        <f t="shared" si="31"/>
        <v>0</v>
      </c>
      <c r="BK29" s="18">
        <v>2</v>
      </c>
      <c r="BL29" s="18">
        <f t="shared" si="32"/>
        <v>2</v>
      </c>
      <c r="BM29" s="18">
        <f t="shared" si="33"/>
        <v>-7</v>
      </c>
      <c r="BN29" s="18">
        <f t="shared" si="34"/>
        <v>-77.777777777777786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>BC29+BQ29</f>
        <v>-8</v>
      </c>
      <c r="CW29" s="173">
        <f t="shared" si="35"/>
        <v>-88.888888888888886</v>
      </c>
      <c r="CX29" s="60"/>
      <c r="CY29" s="60"/>
      <c r="CZ29" s="60"/>
      <c r="DA29" s="60"/>
      <c r="DB29" s="60"/>
      <c r="DC29" s="75">
        <v>1</v>
      </c>
      <c r="DD29" s="60"/>
      <c r="DE29" s="75"/>
      <c r="DF29" s="60"/>
      <c r="DG29" s="60"/>
      <c r="DH29" s="60"/>
      <c r="DI29" s="60"/>
      <c r="DK29" s="3">
        <v>1</v>
      </c>
      <c r="DM29" s="3">
        <v>5</v>
      </c>
      <c r="DN29" s="3">
        <v>6</v>
      </c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</row>
    <row r="30" spans="1:161" s="3" customFormat="1">
      <c r="A30" s="56">
        <v>77</v>
      </c>
      <c r="B30" s="58">
        <v>80030039</v>
      </c>
      <c r="C30" s="59" t="s">
        <v>149</v>
      </c>
      <c r="D30" s="75" t="s">
        <v>150</v>
      </c>
      <c r="E30" s="60" t="s">
        <v>105</v>
      </c>
      <c r="F30" s="60" t="s">
        <v>106</v>
      </c>
      <c r="G30" s="60" t="s">
        <v>107</v>
      </c>
      <c r="H30" s="60" t="s">
        <v>108</v>
      </c>
      <c r="I30" s="56">
        <v>15</v>
      </c>
      <c r="J30" s="56" t="s">
        <v>116</v>
      </c>
      <c r="K30" s="56" t="s">
        <v>113</v>
      </c>
      <c r="L30" s="61">
        <v>0</v>
      </c>
      <c r="M30" s="62">
        <f t="shared" si="4"/>
        <v>0</v>
      </c>
      <c r="N30" s="61">
        <v>6</v>
      </c>
      <c r="O30" s="62">
        <f t="shared" si="5"/>
        <v>1</v>
      </c>
      <c r="P30" s="61">
        <v>12</v>
      </c>
      <c r="Q30" s="62">
        <f t="shared" si="6"/>
        <v>1</v>
      </c>
      <c r="R30" s="61">
        <v>15</v>
      </c>
      <c r="S30" s="63">
        <f t="shared" si="7"/>
        <v>1</v>
      </c>
      <c r="T30" s="61">
        <v>12</v>
      </c>
      <c r="U30" s="63">
        <f t="shared" si="8"/>
        <v>1</v>
      </c>
      <c r="V30" s="61">
        <v>17</v>
      </c>
      <c r="W30" s="63">
        <f t="shared" si="9"/>
        <v>1</v>
      </c>
      <c r="X30" s="61">
        <v>8</v>
      </c>
      <c r="Y30" s="63">
        <f t="shared" si="10"/>
        <v>1</v>
      </c>
      <c r="Z30" s="61">
        <v>14</v>
      </c>
      <c r="AA30" s="63">
        <f t="shared" si="11"/>
        <v>1</v>
      </c>
      <c r="AB30" s="61">
        <v>18</v>
      </c>
      <c r="AC30" s="63">
        <f t="shared" si="12"/>
        <v>1</v>
      </c>
      <c r="AD30" s="64">
        <v>0</v>
      </c>
      <c r="AE30" s="65">
        <f t="shared" si="13"/>
        <v>0</v>
      </c>
      <c r="AF30" s="64">
        <v>0</v>
      </c>
      <c r="AG30" s="65">
        <f t="shared" si="14"/>
        <v>0</v>
      </c>
      <c r="AH30" s="64">
        <v>0</v>
      </c>
      <c r="AI30" s="65">
        <f t="shared" si="15"/>
        <v>0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102</v>
      </c>
      <c r="AQ30" s="66">
        <f t="shared" si="20"/>
        <v>8</v>
      </c>
      <c r="AR30" s="56">
        <v>1</v>
      </c>
      <c r="AS30" s="56"/>
      <c r="AT30" s="56">
        <v>5</v>
      </c>
      <c r="AU30" s="67">
        <f t="shared" si="21"/>
        <v>6</v>
      </c>
      <c r="AV30" s="68">
        <f t="shared" si="22"/>
        <v>1</v>
      </c>
      <c r="AW30" s="68">
        <f t="shared" si="23"/>
        <v>0</v>
      </c>
      <c r="AX30" s="14">
        <f t="shared" si="24"/>
        <v>8</v>
      </c>
      <c r="AY30" s="67">
        <f t="shared" si="25"/>
        <v>9</v>
      </c>
      <c r="AZ30" s="69">
        <f t="shared" si="26"/>
        <v>0</v>
      </c>
      <c r="BA30" s="69">
        <f t="shared" si="26"/>
        <v>0</v>
      </c>
      <c r="BB30" s="69">
        <f t="shared" si="26"/>
        <v>-3</v>
      </c>
      <c r="BC30" s="67">
        <f t="shared" si="27"/>
        <v>-3</v>
      </c>
      <c r="BD30" s="70">
        <f t="shared" si="28"/>
        <v>-33.333333333333329</v>
      </c>
      <c r="BE30" s="70">
        <f t="shared" si="29"/>
        <v>-37.5</v>
      </c>
      <c r="BF30" s="71"/>
      <c r="BG30" s="71"/>
      <c r="BH30" s="71"/>
      <c r="BI30" s="54">
        <f t="shared" si="30"/>
        <v>0</v>
      </c>
      <c r="BJ30" s="18">
        <f t="shared" si="31"/>
        <v>6</v>
      </c>
      <c r="BK30" s="18"/>
      <c r="BL30" s="18">
        <f t="shared" si="32"/>
        <v>6</v>
      </c>
      <c r="BM30" s="18">
        <f t="shared" si="33"/>
        <v>-3</v>
      </c>
      <c r="BN30" s="18">
        <f t="shared" si="34"/>
        <v>-33.333333333333329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>
        <v>1</v>
      </c>
      <c r="CV30" s="56">
        <f>BC30+CU30</f>
        <v>-2</v>
      </c>
      <c r="CW30" s="173">
        <f t="shared" si="35"/>
        <v>-22.222222222222221</v>
      </c>
      <c r="CX30" s="60"/>
      <c r="CY30" s="60"/>
      <c r="CZ30" s="60"/>
      <c r="DA30" s="60"/>
      <c r="DB30" s="60"/>
      <c r="DC30" s="75">
        <v>1</v>
      </c>
      <c r="DD30" s="60"/>
      <c r="DE30" s="75">
        <v>1</v>
      </c>
      <c r="DF30" s="60"/>
      <c r="DG30" s="60"/>
      <c r="DH30" s="60"/>
      <c r="DI30" s="60"/>
      <c r="DK30" s="3">
        <v>1</v>
      </c>
      <c r="DM30" s="3">
        <v>5</v>
      </c>
      <c r="DN30" s="3">
        <v>6</v>
      </c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</row>
    <row r="31" spans="1:161" s="3" customFormat="1">
      <c r="A31" s="56">
        <v>85</v>
      </c>
      <c r="B31" s="58">
        <v>80030190</v>
      </c>
      <c r="C31" s="59" t="s">
        <v>307</v>
      </c>
      <c r="D31" s="75" t="s">
        <v>308</v>
      </c>
      <c r="E31" s="60" t="s">
        <v>284</v>
      </c>
      <c r="F31" s="60" t="s">
        <v>106</v>
      </c>
      <c r="G31" s="60" t="s">
        <v>107</v>
      </c>
      <c r="H31" s="60" t="s">
        <v>108</v>
      </c>
      <c r="I31" s="56">
        <v>60</v>
      </c>
      <c r="J31" s="56" t="s">
        <v>116</v>
      </c>
      <c r="K31" s="56" t="s">
        <v>110</v>
      </c>
      <c r="L31" s="61">
        <v>10</v>
      </c>
      <c r="M31" s="62">
        <f t="shared" si="4"/>
        <v>1</v>
      </c>
      <c r="N31" s="61">
        <v>8</v>
      </c>
      <c r="O31" s="62">
        <f t="shared" si="5"/>
        <v>1</v>
      </c>
      <c r="P31" s="61">
        <v>8</v>
      </c>
      <c r="Q31" s="62">
        <f t="shared" si="6"/>
        <v>1</v>
      </c>
      <c r="R31" s="61">
        <v>22</v>
      </c>
      <c r="S31" s="63">
        <f t="shared" si="7"/>
        <v>1</v>
      </c>
      <c r="T31" s="61">
        <v>10</v>
      </c>
      <c r="U31" s="63">
        <f t="shared" si="8"/>
        <v>1</v>
      </c>
      <c r="V31" s="61">
        <v>8</v>
      </c>
      <c r="W31" s="63">
        <f t="shared" si="9"/>
        <v>1</v>
      </c>
      <c r="X31" s="61">
        <v>16</v>
      </c>
      <c r="Y31" s="63">
        <f t="shared" si="10"/>
        <v>1</v>
      </c>
      <c r="Z31" s="61">
        <v>13</v>
      </c>
      <c r="AA31" s="63">
        <f t="shared" si="11"/>
        <v>1</v>
      </c>
      <c r="AB31" s="61">
        <v>7</v>
      </c>
      <c r="AC31" s="63">
        <f t="shared" si="12"/>
        <v>1</v>
      </c>
      <c r="AD31" s="64">
        <v>0</v>
      </c>
      <c r="AE31" s="65">
        <f t="shared" si="13"/>
        <v>0</v>
      </c>
      <c r="AF31" s="64">
        <v>0</v>
      </c>
      <c r="AG31" s="65">
        <f t="shared" si="14"/>
        <v>0</v>
      </c>
      <c r="AH31" s="64">
        <v>0</v>
      </c>
      <c r="AI31" s="65">
        <f t="shared" si="15"/>
        <v>0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102</v>
      </c>
      <c r="AQ31" s="66">
        <f t="shared" si="20"/>
        <v>9</v>
      </c>
      <c r="AR31" s="56">
        <v>1</v>
      </c>
      <c r="AS31" s="56"/>
      <c r="AT31" s="56">
        <v>5</v>
      </c>
      <c r="AU31" s="67">
        <f t="shared" si="21"/>
        <v>6</v>
      </c>
      <c r="AV31" s="68">
        <f t="shared" si="22"/>
        <v>1</v>
      </c>
      <c r="AW31" s="68">
        <f t="shared" si="23"/>
        <v>0</v>
      </c>
      <c r="AX31" s="14">
        <f t="shared" si="24"/>
        <v>8</v>
      </c>
      <c r="AY31" s="67">
        <f t="shared" si="25"/>
        <v>9</v>
      </c>
      <c r="AZ31" s="69">
        <f t="shared" si="26"/>
        <v>0</v>
      </c>
      <c r="BA31" s="69">
        <f t="shared" si="26"/>
        <v>0</v>
      </c>
      <c r="BB31" s="69">
        <f t="shared" si="26"/>
        <v>-3</v>
      </c>
      <c r="BC31" s="67">
        <f t="shared" si="27"/>
        <v>-3</v>
      </c>
      <c r="BD31" s="70">
        <f t="shared" si="28"/>
        <v>-33.333333333333329</v>
      </c>
      <c r="BE31" s="70">
        <f t="shared" si="29"/>
        <v>-37.5</v>
      </c>
      <c r="BF31" s="71"/>
      <c r="BG31" s="71"/>
      <c r="BH31" s="71"/>
      <c r="BI31" s="54">
        <f t="shared" si="30"/>
        <v>0</v>
      </c>
      <c r="BJ31" s="18">
        <f t="shared" si="31"/>
        <v>6</v>
      </c>
      <c r="BK31" s="18"/>
      <c r="BL31" s="18">
        <f t="shared" si="32"/>
        <v>6</v>
      </c>
      <c r="BM31" s="18">
        <f t="shared" si="33"/>
        <v>-3</v>
      </c>
      <c r="BN31" s="18">
        <f t="shared" si="34"/>
        <v>-33.333333333333329</v>
      </c>
      <c r="BO31" s="73"/>
      <c r="BP31" s="55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60">
        <v>1</v>
      </c>
      <c r="CV31" s="56">
        <f>BC31+CU31</f>
        <v>-2</v>
      </c>
      <c r="CW31" s="173">
        <f t="shared" si="35"/>
        <v>-22.222222222222221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K31" s="3">
        <v>1</v>
      </c>
      <c r="DM31" s="3">
        <v>5</v>
      </c>
      <c r="DN31" s="3">
        <v>6</v>
      </c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</row>
    <row r="32" spans="1:161" s="3" customFormat="1">
      <c r="A32" s="56">
        <v>46</v>
      </c>
      <c r="B32" s="58">
        <v>80030253</v>
      </c>
      <c r="C32" s="59" t="s">
        <v>379</v>
      </c>
      <c r="D32" s="75" t="s">
        <v>377</v>
      </c>
      <c r="E32" s="60" t="s">
        <v>373</v>
      </c>
      <c r="F32" s="60" t="s">
        <v>106</v>
      </c>
      <c r="G32" s="60" t="s">
        <v>107</v>
      </c>
      <c r="H32" s="60" t="s">
        <v>108</v>
      </c>
      <c r="I32" s="56">
        <v>55</v>
      </c>
      <c r="J32" s="56" t="s">
        <v>116</v>
      </c>
      <c r="K32" s="56" t="s">
        <v>110</v>
      </c>
      <c r="L32" s="61">
        <v>10</v>
      </c>
      <c r="M32" s="62">
        <f t="shared" si="4"/>
        <v>1</v>
      </c>
      <c r="N32" s="61">
        <v>8</v>
      </c>
      <c r="O32" s="62">
        <f t="shared" si="5"/>
        <v>1</v>
      </c>
      <c r="P32" s="61">
        <v>5</v>
      </c>
      <c r="Q32" s="62">
        <f t="shared" si="6"/>
        <v>1</v>
      </c>
      <c r="R32" s="61">
        <v>12</v>
      </c>
      <c r="S32" s="63">
        <f t="shared" si="7"/>
        <v>1</v>
      </c>
      <c r="T32" s="61">
        <v>19</v>
      </c>
      <c r="U32" s="63">
        <f t="shared" si="8"/>
        <v>1</v>
      </c>
      <c r="V32" s="61">
        <v>12</v>
      </c>
      <c r="W32" s="63">
        <f t="shared" si="9"/>
        <v>1</v>
      </c>
      <c r="X32" s="61">
        <v>9</v>
      </c>
      <c r="Y32" s="63">
        <f t="shared" si="10"/>
        <v>1</v>
      </c>
      <c r="Z32" s="61">
        <v>16</v>
      </c>
      <c r="AA32" s="63">
        <f t="shared" si="11"/>
        <v>1</v>
      </c>
      <c r="AB32" s="61">
        <v>8</v>
      </c>
      <c r="AC32" s="63">
        <f t="shared" si="12"/>
        <v>1</v>
      </c>
      <c r="AD32" s="64">
        <v>0</v>
      </c>
      <c r="AE32" s="65">
        <f t="shared" si="13"/>
        <v>0</v>
      </c>
      <c r="AF32" s="64">
        <v>0</v>
      </c>
      <c r="AG32" s="65">
        <f t="shared" si="14"/>
        <v>0</v>
      </c>
      <c r="AH32" s="64">
        <v>0</v>
      </c>
      <c r="AI32" s="65">
        <f t="shared" si="15"/>
        <v>0</v>
      </c>
      <c r="AJ32" s="64"/>
      <c r="AK32" s="65">
        <f t="shared" si="16"/>
        <v>0</v>
      </c>
      <c r="AL32" s="64"/>
      <c r="AM32" s="65">
        <f t="shared" si="17"/>
        <v>0</v>
      </c>
      <c r="AN32" s="64"/>
      <c r="AO32" s="65">
        <f t="shared" si="18"/>
        <v>0</v>
      </c>
      <c r="AP32" s="66">
        <f t="shared" si="19"/>
        <v>99</v>
      </c>
      <c r="AQ32" s="66">
        <f t="shared" si="20"/>
        <v>9</v>
      </c>
      <c r="AR32" s="56">
        <v>1</v>
      </c>
      <c r="AS32" s="56"/>
      <c r="AT32" s="56">
        <v>4</v>
      </c>
      <c r="AU32" s="67">
        <f t="shared" si="21"/>
        <v>5</v>
      </c>
      <c r="AV32" s="68">
        <f t="shared" si="22"/>
        <v>1</v>
      </c>
      <c r="AW32" s="68">
        <f t="shared" si="23"/>
        <v>0</v>
      </c>
      <c r="AX32" s="14">
        <f t="shared" si="24"/>
        <v>8</v>
      </c>
      <c r="AY32" s="67">
        <f t="shared" si="25"/>
        <v>9</v>
      </c>
      <c r="AZ32" s="69">
        <f t="shared" si="26"/>
        <v>0</v>
      </c>
      <c r="BA32" s="69">
        <f t="shared" si="26"/>
        <v>0</v>
      </c>
      <c r="BB32" s="69">
        <f t="shared" si="26"/>
        <v>-4</v>
      </c>
      <c r="BC32" s="67">
        <f t="shared" si="27"/>
        <v>-4</v>
      </c>
      <c r="BD32" s="70">
        <f t="shared" si="28"/>
        <v>-44.444444444444443</v>
      </c>
      <c r="BE32" s="70">
        <f t="shared" si="29"/>
        <v>-50</v>
      </c>
      <c r="BF32" s="71"/>
      <c r="BG32" s="71"/>
      <c r="BH32" s="71"/>
      <c r="BI32" s="54">
        <f t="shared" si="30"/>
        <v>0</v>
      </c>
      <c r="BJ32" s="18">
        <f t="shared" si="31"/>
        <v>5</v>
      </c>
      <c r="BK32" s="18"/>
      <c r="BL32" s="18">
        <f t="shared" si="32"/>
        <v>5</v>
      </c>
      <c r="BM32" s="18">
        <f t="shared" si="33"/>
        <v>-4</v>
      </c>
      <c r="BN32" s="18">
        <f t="shared" si="34"/>
        <v>-44.444444444444443</v>
      </c>
      <c r="BO32" s="73"/>
      <c r="BP32" s="55"/>
      <c r="BQ32" s="74">
        <v>1</v>
      </c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60"/>
      <c r="CV32" s="56">
        <f>BC32+BQ32</f>
        <v>-3</v>
      </c>
      <c r="CW32" s="173">
        <f t="shared" si="35"/>
        <v>-33.333333333333329</v>
      </c>
      <c r="CX32" s="60"/>
      <c r="CY32" s="60"/>
      <c r="CZ32" s="60"/>
      <c r="DA32" s="60"/>
      <c r="DB32" s="60"/>
      <c r="DC32" s="75"/>
      <c r="DD32" s="60"/>
      <c r="DE32" s="75">
        <v>1</v>
      </c>
      <c r="DF32" s="60"/>
      <c r="DG32" s="60"/>
      <c r="DH32" s="60"/>
      <c r="DI32" s="60"/>
      <c r="DK32" s="3">
        <v>1</v>
      </c>
      <c r="DM32" s="3">
        <v>4</v>
      </c>
      <c r="DN32" s="3">
        <v>5</v>
      </c>
      <c r="DP32" s="85"/>
      <c r="DQ32" s="85"/>
      <c r="DR32" s="85"/>
      <c r="DS32" s="85"/>
      <c r="DT32" s="85"/>
      <c r="DU32" s="85"/>
      <c r="DV32" s="85"/>
      <c r="DW32" s="85"/>
      <c r="DX32" s="85"/>
      <c r="DY32" s="85"/>
      <c r="DZ32" s="85"/>
      <c r="EA32" s="85"/>
      <c r="EB32" s="85"/>
      <c r="EC32" s="85"/>
      <c r="ED32" s="85"/>
      <c r="EE32" s="85"/>
      <c r="EF32" s="85"/>
      <c r="EG32" s="85"/>
      <c r="EH32" s="85"/>
      <c r="EI32" s="85"/>
      <c r="EJ32" s="85"/>
      <c r="EK32" s="85"/>
      <c r="EL32" s="85"/>
      <c r="EM32" s="85"/>
      <c r="EN32" s="85"/>
      <c r="EO32" s="85"/>
      <c r="EP32" s="85"/>
      <c r="EQ32" s="85"/>
      <c r="ER32" s="85"/>
      <c r="ES32" s="85"/>
      <c r="ET32" s="85"/>
      <c r="EU32" s="85"/>
      <c r="EV32" s="85"/>
      <c r="EW32" s="85"/>
      <c r="EX32" s="85"/>
      <c r="EY32" s="85"/>
      <c r="EZ32" s="85"/>
      <c r="FA32" s="85"/>
      <c r="FB32" s="85"/>
      <c r="FC32" s="85"/>
    </row>
    <row r="33" spans="1:161" s="3" customFormat="1">
      <c r="A33" s="56">
        <v>78</v>
      </c>
      <c r="B33" s="58">
        <v>80030044</v>
      </c>
      <c r="C33" s="59" t="s">
        <v>155</v>
      </c>
      <c r="D33" s="75" t="s">
        <v>152</v>
      </c>
      <c r="E33" s="60" t="s">
        <v>153</v>
      </c>
      <c r="F33" s="60" t="s">
        <v>106</v>
      </c>
      <c r="G33" s="60" t="s">
        <v>107</v>
      </c>
      <c r="H33" s="60" t="s">
        <v>108</v>
      </c>
      <c r="I33" s="56">
        <v>40</v>
      </c>
      <c r="J33" s="56" t="s">
        <v>116</v>
      </c>
      <c r="K33" s="56" t="s">
        <v>110</v>
      </c>
      <c r="L33" s="61">
        <v>0</v>
      </c>
      <c r="M33" s="62">
        <f t="shared" si="4"/>
        <v>0</v>
      </c>
      <c r="N33" s="61">
        <v>15</v>
      </c>
      <c r="O33" s="62">
        <f t="shared" si="5"/>
        <v>1</v>
      </c>
      <c r="P33" s="61">
        <v>15</v>
      </c>
      <c r="Q33" s="62">
        <f t="shared" si="6"/>
        <v>1</v>
      </c>
      <c r="R33" s="61">
        <v>13</v>
      </c>
      <c r="S33" s="63">
        <f t="shared" si="7"/>
        <v>1</v>
      </c>
      <c r="T33" s="61">
        <v>13</v>
      </c>
      <c r="U33" s="63">
        <f t="shared" si="8"/>
        <v>1</v>
      </c>
      <c r="V33" s="61">
        <v>8</v>
      </c>
      <c r="W33" s="63">
        <f t="shared" si="9"/>
        <v>1</v>
      </c>
      <c r="X33" s="61">
        <v>14</v>
      </c>
      <c r="Y33" s="63">
        <f t="shared" si="10"/>
        <v>1</v>
      </c>
      <c r="Z33" s="61">
        <v>6</v>
      </c>
      <c r="AA33" s="63">
        <f t="shared" si="11"/>
        <v>1</v>
      </c>
      <c r="AB33" s="61">
        <v>14</v>
      </c>
      <c r="AC33" s="63">
        <f t="shared" si="12"/>
        <v>1</v>
      </c>
      <c r="AD33" s="64">
        <v>0</v>
      </c>
      <c r="AE33" s="65">
        <f t="shared" si="13"/>
        <v>0</v>
      </c>
      <c r="AF33" s="64">
        <v>0</v>
      </c>
      <c r="AG33" s="65">
        <f t="shared" si="14"/>
        <v>0</v>
      </c>
      <c r="AH33" s="64">
        <v>0</v>
      </c>
      <c r="AI33" s="65">
        <f t="shared" si="15"/>
        <v>0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98</v>
      </c>
      <c r="AQ33" s="66">
        <f t="shared" si="20"/>
        <v>8</v>
      </c>
      <c r="AR33" s="56">
        <v>1</v>
      </c>
      <c r="AS33" s="56"/>
      <c r="AT33" s="56">
        <v>5</v>
      </c>
      <c r="AU33" s="67">
        <f t="shared" si="21"/>
        <v>6</v>
      </c>
      <c r="AV33" s="68">
        <f t="shared" si="22"/>
        <v>1</v>
      </c>
      <c r="AW33" s="68">
        <f t="shared" si="23"/>
        <v>0</v>
      </c>
      <c r="AX33" s="14">
        <f t="shared" si="24"/>
        <v>8</v>
      </c>
      <c r="AY33" s="67">
        <f t="shared" si="25"/>
        <v>9</v>
      </c>
      <c r="AZ33" s="69">
        <f t="shared" si="26"/>
        <v>0</v>
      </c>
      <c r="BA33" s="69">
        <f t="shared" si="26"/>
        <v>0</v>
      </c>
      <c r="BB33" s="69">
        <f t="shared" si="26"/>
        <v>-3</v>
      </c>
      <c r="BC33" s="67">
        <f t="shared" si="27"/>
        <v>-3</v>
      </c>
      <c r="BD33" s="70">
        <f t="shared" si="28"/>
        <v>-33.333333333333329</v>
      </c>
      <c r="BE33" s="70">
        <f t="shared" si="29"/>
        <v>-37.5</v>
      </c>
      <c r="BF33" s="71"/>
      <c r="BG33" s="71"/>
      <c r="BH33" s="71">
        <v>1</v>
      </c>
      <c r="BI33" s="54">
        <f t="shared" si="30"/>
        <v>1</v>
      </c>
      <c r="BJ33" s="18">
        <f t="shared" si="31"/>
        <v>5</v>
      </c>
      <c r="BK33" s="18">
        <v>1</v>
      </c>
      <c r="BL33" s="18">
        <f t="shared" si="32"/>
        <v>6</v>
      </c>
      <c r="BM33" s="18">
        <f t="shared" si="33"/>
        <v>-3</v>
      </c>
      <c r="BN33" s="18">
        <f t="shared" si="34"/>
        <v>-33.333333333333329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>
        <v>1</v>
      </c>
      <c r="CV33" s="56">
        <f>BC33+CU33</f>
        <v>-2</v>
      </c>
      <c r="CW33" s="173">
        <f t="shared" si="35"/>
        <v>-22.222222222222221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K33" s="3">
        <v>1</v>
      </c>
      <c r="DM33" s="3">
        <v>5</v>
      </c>
      <c r="DN33" s="3">
        <v>6</v>
      </c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</row>
    <row r="34" spans="1:161" s="3" customFormat="1">
      <c r="A34" s="56">
        <v>41</v>
      </c>
      <c r="B34" s="58">
        <v>80030148</v>
      </c>
      <c r="C34" s="59" t="s">
        <v>267</v>
      </c>
      <c r="D34" s="75" t="s">
        <v>268</v>
      </c>
      <c r="E34" s="60" t="s">
        <v>214</v>
      </c>
      <c r="F34" s="60" t="s">
        <v>106</v>
      </c>
      <c r="G34" s="60" t="s">
        <v>107</v>
      </c>
      <c r="H34" s="60" t="s">
        <v>108</v>
      </c>
      <c r="I34" s="56">
        <v>55</v>
      </c>
      <c r="J34" s="56" t="s">
        <v>116</v>
      </c>
      <c r="K34" s="56" t="s">
        <v>110</v>
      </c>
      <c r="L34" s="61">
        <v>9</v>
      </c>
      <c r="M34" s="62">
        <f t="shared" si="4"/>
        <v>1</v>
      </c>
      <c r="N34" s="61">
        <v>11</v>
      </c>
      <c r="O34" s="62">
        <f t="shared" si="5"/>
        <v>1</v>
      </c>
      <c r="P34" s="61">
        <v>9</v>
      </c>
      <c r="Q34" s="62">
        <f t="shared" si="6"/>
        <v>1</v>
      </c>
      <c r="R34" s="61">
        <v>6</v>
      </c>
      <c r="S34" s="63">
        <f t="shared" si="7"/>
        <v>1</v>
      </c>
      <c r="T34" s="61">
        <v>15</v>
      </c>
      <c r="U34" s="63">
        <f t="shared" si="8"/>
        <v>1</v>
      </c>
      <c r="V34" s="61">
        <v>11</v>
      </c>
      <c r="W34" s="63">
        <f t="shared" si="9"/>
        <v>1</v>
      </c>
      <c r="X34" s="61">
        <v>11</v>
      </c>
      <c r="Y34" s="63">
        <f t="shared" si="10"/>
        <v>1</v>
      </c>
      <c r="Z34" s="61">
        <v>13</v>
      </c>
      <c r="AA34" s="63">
        <f t="shared" si="11"/>
        <v>1</v>
      </c>
      <c r="AB34" s="61">
        <v>12</v>
      </c>
      <c r="AC34" s="63">
        <f t="shared" si="12"/>
        <v>1</v>
      </c>
      <c r="AD34" s="64">
        <v>0</v>
      </c>
      <c r="AE34" s="65">
        <f t="shared" si="13"/>
        <v>0</v>
      </c>
      <c r="AF34" s="64">
        <v>0</v>
      </c>
      <c r="AG34" s="65">
        <f t="shared" si="14"/>
        <v>0</v>
      </c>
      <c r="AH34" s="64">
        <v>0</v>
      </c>
      <c r="AI34" s="65">
        <f t="shared" si="15"/>
        <v>0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97</v>
      </c>
      <c r="AQ34" s="66">
        <f t="shared" si="20"/>
        <v>9</v>
      </c>
      <c r="AR34" s="56">
        <v>1</v>
      </c>
      <c r="AS34" s="56"/>
      <c r="AT34" s="56">
        <v>4</v>
      </c>
      <c r="AU34" s="67">
        <f t="shared" si="21"/>
        <v>5</v>
      </c>
      <c r="AV34" s="68">
        <f t="shared" si="22"/>
        <v>1</v>
      </c>
      <c r="AW34" s="68">
        <f t="shared" si="23"/>
        <v>0</v>
      </c>
      <c r="AX34" s="14">
        <f t="shared" si="24"/>
        <v>8</v>
      </c>
      <c r="AY34" s="67">
        <f t="shared" si="25"/>
        <v>9</v>
      </c>
      <c r="AZ34" s="69">
        <f t="shared" si="26"/>
        <v>0</v>
      </c>
      <c r="BA34" s="69">
        <f t="shared" si="26"/>
        <v>0</v>
      </c>
      <c r="BB34" s="69">
        <f t="shared" si="26"/>
        <v>-4</v>
      </c>
      <c r="BC34" s="67">
        <f t="shared" si="27"/>
        <v>-4</v>
      </c>
      <c r="BD34" s="70">
        <f t="shared" si="28"/>
        <v>-44.444444444444443</v>
      </c>
      <c r="BE34" s="70">
        <f t="shared" si="29"/>
        <v>-50</v>
      </c>
      <c r="BF34" s="71"/>
      <c r="BG34" s="71"/>
      <c r="BH34" s="71">
        <v>1</v>
      </c>
      <c r="BI34" s="54">
        <f t="shared" si="30"/>
        <v>1</v>
      </c>
      <c r="BJ34" s="18">
        <f t="shared" si="31"/>
        <v>4</v>
      </c>
      <c r="BK34" s="18"/>
      <c r="BL34" s="18">
        <f t="shared" si="32"/>
        <v>4</v>
      </c>
      <c r="BM34" s="18">
        <f t="shared" si="33"/>
        <v>-5</v>
      </c>
      <c r="BN34" s="18">
        <f t="shared" si="34"/>
        <v>-55.555555555555557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>BC34+BQ34</f>
        <v>-4</v>
      </c>
      <c r="CW34" s="173">
        <f t="shared" si="35"/>
        <v>-44.444444444444443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M34" s="3">
        <v>5</v>
      </c>
      <c r="DN34" s="3">
        <v>6</v>
      </c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</row>
    <row r="35" spans="1:161" s="3" customFormat="1">
      <c r="A35" s="56">
        <v>42</v>
      </c>
      <c r="B35" s="58">
        <v>80030178</v>
      </c>
      <c r="C35" s="59" t="s">
        <v>300</v>
      </c>
      <c r="D35" s="75" t="s">
        <v>284</v>
      </c>
      <c r="E35" s="60" t="s">
        <v>284</v>
      </c>
      <c r="F35" s="60" t="s">
        <v>106</v>
      </c>
      <c r="G35" s="60" t="s">
        <v>107</v>
      </c>
      <c r="H35" s="60" t="s">
        <v>108</v>
      </c>
      <c r="I35" s="56">
        <v>41</v>
      </c>
      <c r="J35" s="56" t="s">
        <v>109</v>
      </c>
      <c r="K35" s="56" t="s">
        <v>110</v>
      </c>
      <c r="L35" s="61">
        <v>3</v>
      </c>
      <c r="M35" s="62">
        <f t="shared" si="4"/>
        <v>1</v>
      </c>
      <c r="N35" s="61">
        <v>4</v>
      </c>
      <c r="O35" s="62">
        <f t="shared" si="5"/>
        <v>1</v>
      </c>
      <c r="P35" s="61">
        <v>6</v>
      </c>
      <c r="Q35" s="62">
        <f t="shared" si="6"/>
        <v>1</v>
      </c>
      <c r="R35" s="61">
        <v>13</v>
      </c>
      <c r="S35" s="63">
        <f t="shared" si="7"/>
        <v>1</v>
      </c>
      <c r="T35" s="61">
        <v>12</v>
      </c>
      <c r="U35" s="63">
        <f t="shared" si="8"/>
        <v>1</v>
      </c>
      <c r="V35" s="61">
        <v>16</v>
      </c>
      <c r="W35" s="63">
        <f t="shared" si="9"/>
        <v>1</v>
      </c>
      <c r="X35" s="61">
        <v>23</v>
      </c>
      <c r="Y35" s="63">
        <f t="shared" si="10"/>
        <v>1</v>
      </c>
      <c r="Z35" s="61">
        <v>13</v>
      </c>
      <c r="AA35" s="63">
        <f t="shared" si="11"/>
        <v>1</v>
      </c>
      <c r="AB35" s="61">
        <v>7</v>
      </c>
      <c r="AC35" s="63">
        <f t="shared" si="12"/>
        <v>1</v>
      </c>
      <c r="AD35" s="64">
        <v>0</v>
      </c>
      <c r="AE35" s="65">
        <f t="shared" si="13"/>
        <v>0</v>
      </c>
      <c r="AF35" s="64">
        <v>0</v>
      </c>
      <c r="AG35" s="65">
        <f t="shared" si="14"/>
        <v>0</v>
      </c>
      <c r="AH35" s="64">
        <v>0</v>
      </c>
      <c r="AI35" s="65">
        <f t="shared" si="15"/>
        <v>0</v>
      </c>
      <c r="AJ35" s="64"/>
      <c r="AK35" s="65">
        <f t="shared" si="16"/>
        <v>0</v>
      </c>
      <c r="AL35" s="64"/>
      <c r="AM35" s="65">
        <f t="shared" si="17"/>
        <v>0</v>
      </c>
      <c r="AN35" s="64"/>
      <c r="AO35" s="65">
        <f t="shared" si="18"/>
        <v>0</v>
      </c>
      <c r="AP35" s="66">
        <f t="shared" si="19"/>
        <v>97</v>
      </c>
      <c r="AQ35" s="66">
        <f t="shared" si="20"/>
        <v>9</v>
      </c>
      <c r="AR35" s="56">
        <v>1</v>
      </c>
      <c r="AS35" s="56"/>
      <c r="AT35" s="56">
        <v>4</v>
      </c>
      <c r="AU35" s="67">
        <f t="shared" si="21"/>
        <v>5</v>
      </c>
      <c r="AV35" s="68">
        <f t="shared" si="22"/>
        <v>1</v>
      </c>
      <c r="AW35" s="68">
        <f t="shared" si="23"/>
        <v>0</v>
      </c>
      <c r="AX35" s="14">
        <f t="shared" si="24"/>
        <v>8</v>
      </c>
      <c r="AY35" s="67">
        <f t="shared" si="25"/>
        <v>9</v>
      </c>
      <c r="AZ35" s="69">
        <f t="shared" si="26"/>
        <v>0</v>
      </c>
      <c r="BA35" s="69">
        <f t="shared" si="26"/>
        <v>0</v>
      </c>
      <c r="BB35" s="69">
        <f t="shared" si="26"/>
        <v>-4</v>
      </c>
      <c r="BC35" s="67">
        <f t="shared" si="27"/>
        <v>-4</v>
      </c>
      <c r="BD35" s="70">
        <f t="shared" si="28"/>
        <v>-44.444444444444443</v>
      </c>
      <c r="BE35" s="70">
        <f t="shared" si="29"/>
        <v>-50</v>
      </c>
      <c r="BF35" s="71"/>
      <c r="BG35" s="71"/>
      <c r="BH35" s="71"/>
      <c r="BI35" s="54">
        <f t="shared" si="30"/>
        <v>0</v>
      </c>
      <c r="BJ35" s="18">
        <f t="shared" si="31"/>
        <v>5</v>
      </c>
      <c r="BK35" s="18"/>
      <c r="BL35" s="18">
        <f t="shared" si="32"/>
        <v>5</v>
      </c>
      <c r="BM35" s="18">
        <f t="shared" si="33"/>
        <v>-4</v>
      </c>
      <c r="BN35" s="18">
        <f t="shared" si="34"/>
        <v>-44.444444444444443</v>
      </c>
      <c r="BO35" s="73"/>
      <c r="BP35" s="55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60">
        <v>1</v>
      </c>
      <c r="CV35" s="56">
        <f>BC35+CU35</f>
        <v>-3</v>
      </c>
      <c r="CW35" s="173">
        <f t="shared" si="35"/>
        <v>-33.333333333333329</v>
      </c>
      <c r="CX35" s="60"/>
      <c r="CY35" s="60"/>
      <c r="CZ35" s="60"/>
      <c r="DA35" s="60"/>
      <c r="DB35" s="60"/>
      <c r="DC35" s="75"/>
      <c r="DD35" s="60"/>
      <c r="DE35" s="75"/>
      <c r="DF35" s="60"/>
      <c r="DG35" s="60"/>
      <c r="DH35" s="60"/>
      <c r="DI35" s="60"/>
      <c r="DK35" s="3">
        <v>1</v>
      </c>
      <c r="DM35" s="3">
        <v>4</v>
      </c>
      <c r="DN35" s="3">
        <v>5</v>
      </c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</row>
    <row r="36" spans="1:161" s="3" customFormat="1">
      <c r="A36" s="56">
        <v>88</v>
      </c>
      <c r="B36" s="58">
        <v>80030219</v>
      </c>
      <c r="C36" s="59" t="s">
        <v>338</v>
      </c>
      <c r="D36" s="75" t="s">
        <v>337</v>
      </c>
      <c r="E36" s="60" t="s">
        <v>324</v>
      </c>
      <c r="F36" s="60" t="s">
        <v>106</v>
      </c>
      <c r="G36" s="60" t="s">
        <v>107</v>
      </c>
      <c r="H36" s="60" t="s">
        <v>108</v>
      </c>
      <c r="I36" s="56">
        <v>23</v>
      </c>
      <c r="J36" s="56" t="s">
        <v>116</v>
      </c>
      <c r="K36" s="56" t="s">
        <v>110</v>
      </c>
      <c r="L36" s="61">
        <v>6</v>
      </c>
      <c r="M36" s="62">
        <f t="shared" si="4"/>
        <v>1</v>
      </c>
      <c r="N36" s="61">
        <v>8</v>
      </c>
      <c r="O36" s="62">
        <f t="shared" si="5"/>
        <v>1</v>
      </c>
      <c r="P36" s="61">
        <v>13</v>
      </c>
      <c r="Q36" s="62">
        <f t="shared" si="6"/>
        <v>1</v>
      </c>
      <c r="R36" s="61">
        <v>7</v>
      </c>
      <c r="S36" s="63">
        <f t="shared" si="7"/>
        <v>1</v>
      </c>
      <c r="T36" s="61">
        <v>10</v>
      </c>
      <c r="U36" s="63">
        <f t="shared" si="8"/>
        <v>1</v>
      </c>
      <c r="V36" s="61">
        <v>20</v>
      </c>
      <c r="W36" s="63">
        <f t="shared" si="9"/>
        <v>1</v>
      </c>
      <c r="X36" s="61">
        <v>11</v>
      </c>
      <c r="Y36" s="63">
        <f t="shared" si="10"/>
        <v>1</v>
      </c>
      <c r="Z36" s="61">
        <v>8</v>
      </c>
      <c r="AA36" s="63">
        <f t="shared" si="11"/>
        <v>1</v>
      </c>
      <c r="AB36" s="61">
        <v>13</v>
      </c>
      <c r="AC36" s="63">
        <f t="shared" si="12"/>
        <v>1</v>
      </c>
      <c r="AD36" s="64">
        <v>0</v>
      </c>
      <c r="AE36" s="65">
        <f t="shared" si="13"/>
        <v>0</v>
      </c>
      <c r="AF36" s="64">
        <v>0</v>
      </c>
      <c r="AG36" s="65">
        <f t="shared" si="14"/>
        <v>0</v>
      </c>
      <c r="AH36" s="64">
        <v>0</v>
      </c>
      <c r="AI36" s="65">
        <f t="shared" si="15"/>
        <v>0</v>
      </c>
      <c r="AJ36" s="64"/>
      <c r="AK36" s="65">
        <f t="shared" si="16"/>
        <v>0</v>
      </c>
      <c r="AL36" s="64"/>
      <c r="AM36" s="65">
        <f t="shared" si="17"/>
        <v>0</v>
      </c>
      <c r="AN36" s="64"/>
      <c r="AO36" s="65">
        <f t="shared" si="18"/>
        <v>0</v>
      </c>
      <c r="AP36" s="66">
        <f t="shared" si="19"/>
        <v>96</v>
      </c>
      <c r="AQ36" s="66">
        <f t="shared" si="20"/>
        <v>9</v>
      </c>
      <c r="AR36" s="56">
        <v>1</v>
      </c>
      <c r="AS36" s="56"/>
      <c r="AT36" s="56">
        <v>5</v>
      </c>
      <c r="AU36" s="67">
        <f t="shared" si="21"/>
        <v>6</v>
      </c>
      <c r="AV36" s="68">
        <f t="shared" si="22"/>
        <v>1</v>
      </c>
      <c r="AW36" s="68">
        <f t="shared" si="23"/>
        <v>0</v>
      </c>
      <c r="AX36" s="14">
        <f t="shared" si="24"/>
        <v>8</v>
      </c>
      <c r="AY36" s="67">
        <f t="shared" si="25"/>
        <v>9</v>
      </c>
      <c r="AZ36" s="69">
        <f t="shared" si="26"/>
        <v>0</v>
      </c>
      <c r="BA36" s="69">
        <f t="shared" si="26"/>
        <v>0</v>
      </c>
      <c r="BB36" s="69">
        <f t="shared" si="26"/>
        <v>-3</v>
      </c>
      <c r="BC36" s="67">
        <f t="shared" si="27"/>
        <v>-3</v>
      </c>
      <c r="BD36" s="70">
        <f t="shared" si="28"/>
        <v>-33.333333333333329</v>
      </c>
      <c r="BE36" s="70">
        <f t="shared" si="29"/>
        <v>-37.5</v>
      </c>
      <c r="BF36" s="71"/>
      <c r="BG36" s="71"/>
      <c r="BH36" s="71"/>
      <c r="BI36" s="54">
        <f t="shared" si="30"/>
        <v>0</v>
      </c>
      <c r="BJ36" s="18">
        <f t="shared" si="31"/>
        <v>6</v>
      </c>
      <c r="BK36" s="18"/>
      <c r="BL36" s="18">
        <f t="shared" si="32"/>
        <v>6</v>
      </c>
      <c r="BM36" s="18">
        <f t="shared" si="33"/>
        <v>-3</v>
      </c>
      <c r="BN36" s="18">
        <f t="shared" si="34"/>
        <v>-33.333333333333329</v>
      </c>
      <c r="BO36" s="73"/>
      <c r="BP36" s="55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60"/>
      <c r="CV36" s="56">
        <f t="shared" ref="CV36:CV41" si="36">BC36+BQ36</f>
        <v>-3</v>
      </c>
      <c r="CW36" s="173">
        <f t="shared" si="35"/>
        <v>-33.333333333333329</v>
      </c>
      <c r="CX36" s="60"/>
      <c r="CY36" s="60"/>
      <c r="CZ36" s="60"/>
      <c r="DA36" s="60"/>
      <c r="DB36" s="60"/>
      <c r="DC36" s="75">
        <v>1</v>
      </c>
      <c r="DD36" s="60"/>
      <c r="DE36" s="75"/>
      <c r="DF36" s="60"/>
      <c r="DG36" s="60"/>
      <c r="DH36" s="60"/>
      <c r="DI36" s="60"/>
      <c r="DK36" s="3">
        <v>1</v>
      </c>
      <c r="DM36" s="3">
        <v>5</v>
      </c>
      <c r="DN36" s="3">
        <v>6</v>
      </c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</row>
    <row r="37" spans="1:161" s="3" customFormat="1">
      <c r="A37" s="56">
        <v>79</v>
      </c>
      <c r="B37" s="58">
        <v>80030056</v>
      </c>
      <c r="C37" s="59" t="s">
        <v>169</v>
      </c>
      <c r="D37" s="75" t="s">
        <v>168</v>
      </c>
      <c r="E37" s="60" t="s">
        <v>153</v>
      </c>
      <c r="F37" s="60" t="s">
        <v>106</v>
      </c>
      <c r="G37" s="60" t="s">
        <v>107</v>
      </c>
      <c r="H37" s="60" t="s">
        <v>108</v>
      </c>
      <c r="I37" s="56">
        <v>21</v>
      </c>
      <c r="J37" s="56" t="s">
        <v>116</v>
      </c>
      <c r="K37" s="56" t="s">
        <v>110</v>
      </c>
      <c r="L37" s="61">
        <v>0</v>
      </c>
      <c r="M37" s="62">
        <f t="shared" si="4"/>
        <v>0</v>
      </c>
      <c r="N37" s="61">
        <v>11</v>
      </c>
      <c r="O37" s="62">
        <f t="shared" si="5"/>
        <v>1</v>
      </c>
      <c r="P37" s="61">
        <v>14</v>
      </c>
      <c r="Q37" s="62">
        <f t="shared" si="6"/>
        <v>1</v>
      </c>
      <c r="R37" s="61">
        <v>12</v>
      </c>
      <c r="S37" s="63">
        <f t="shared" si="7"/>
        <v>1</v>
      </c>
      <c r="T37" s="61">
        <v>16</v>
      </c>
      <c r="U37" s="63">
        <f t="shared" si="8"/>
        <v>1</v>
      </c>
      <c r="V37" s="61">
        <v>8</v>
      </c>
      <c r="W37" s="63">
        <f t="shared" si="9"/>
        <v>1</v>
      </c>
      <c r="X37" s="61">
        <v>12</v>
      </c>
      <c r="Y37" s="63">
        <f t="shared" si="10"/>
        <v>1</v>
      </c>
      <c r="Z37" s="61">
        <v>13</v>
      </c>
      <c r="AA37" s="63">
        <f t="shared" si="11"/>
        <v>1</v>
      </c>
      <c r="AB37" s="61">
        <v>9</v>
      </c>
      <c r="AC37" s="63">
        <f t="shared" si="12"/>
        <v>1</v>
      </c>
      <c r="AD37" s="64">
        <v>0</v>
      </c>
      <c r="AE37" s="65">
        <f t="shared" si="13"/>
        <v>0</v>
      </c>
      <c r="AF37" s="64">
        <v>0</v>
      </c>
      <c r="AG37" s="65">
        <f t="shared" si="14"/>
        <v>0</v>
      </c>
      <c r="AH37" s="64">
        <v>0</v>
      </c>
      <c r="AI37" s="65">
        <f t="shared" si="15"/>
        <v>0</v>
      </c>
      <c r="AJ37" s="64"/>
      <c r="AK37" s="65">
        <f t="shared" si="16"/>
        <v>0</v>
      </c>
      <c r="AL37" s="64"/>
      <c r="AM37" s="65">
        <f t="shared" si="17"/>
        <v>0</v>
      </c>
      <c r="AN37" s="64"/>
      <c r="AO37" s="65">
        <f t="shared" si="18"/>
        <v>0</v>
      </c>
      <c r="AP37" s="66">
        <f t="shared" si="19"/>
        <v>95</v>
      </c>
      <c r="AQ37" s="66">
        <f t="shared" si="20"/>
        <v>8</v>
      </c>
      <c r="AR37" s="56">
        <v>1</v>
      </c>
      <c r="AS37" s="56"/>
      <c r="AT37" s="56">
        <v>5</v>
      </c>
      <c r="AU37" s="67">
        <f t="shared" si="21"/>
        <v>6</v>
      </c>
      <c r="AV37" s="68">
        <f t="shared" si="22"/>
        <v>1</v>
      </c>
      <c r="AW37" s="68">
        <f t="shared" si="23"/>
        <v>0</v>
      </c>
      <c r="AX37" s="14">
        <f t="shared" si="24"/>
        <v>8</v>
      </c>
      <c r="AY37" s="67">
        <f t="shared" si="25"/>
        <v>9</v>
      </c>
      <c r="AZ37" s="69">
        <f t="shared" si="26"/>
        <v>0</v>
      </c>
      <c r="BA37" s="69">
        <f t="shared" si="26"/>
        <v>0</v>
      </c>
      <c r="BB37" s="69">
        <f t="shared" si="26"/>
        <v>-3</v>
      </c>
      <c r="BC37" s="67">
        <f t="shared" si="27"/>
        <v>-3</v>
      </c>
      <c r="BD37" s="70">
        <f t="shared" si="28"/>
        <v>-33.333333333333329</v>
      </c>
      <c r="BE37" s="70">
        <f t="shared" si="29"/>
        <v>-37.5</v>
      </c>
      <c r="BF37" s="71"/>
      <c r="BG37" s="71"/>
      <c r="BH37" s="71"/>
      <c r="BI37" s="54">
        <f t="shared" si="30"/>
        <v>0</v>
      </c>
      <c r="BJ37" s="18">
        <f t="shared" si="31"/>
        <v>6</v>
      </c>
      <c r="BK37" s="18"/>
      <c r="BL37" s="18">
        <f t="shared" si="32"/>
        <v>6</v>
      </c>
      <c r="BM37" s="18">
        <f t="shared" si="33"/>
        <v>-3</v>
      </c>
      <c r="BN37" s="18">
        <f t="shared" si="34"/>
        <v>-33.333333333333329</v>
      </c>
      <c r="BO37" s="73"/>
      <c r="BP37" s="55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60"/>
      <c r="CV37" s="56">
        <f t="shared" si="36"/>
        <v>-3</v>
      </c>
      <c r="CW37" s="173">
        <f t="shared" si="35"/>
        <v>-33.333333333333329</v>
      </c>
      <c r="CX37" s="60"/>
      <c r="CY37" s="60"/>
      <c r="CZ37" s="60"/>
      <c r="DA37" s="60"/>
      <c r="DB37" s="60"/>
      <c r="DC37" s="75"/>
      <c r="DD37" s="60"/>
      <c r="DE37" s="75"/>
      <c r="DF37" s="60"/>
      <c r="DG37" s="60"/>
      <c r="DH37" s="60"/>
      <c r="DI37" s="60"/>
      <c r="DK37" s="3">
        <v>1</v>
      </c>
      <c r="DM37" s="3">
        <v>5</v>
      </c>
      <c r="DN37" s="3">
        <v>6</v>
      </c>
      <c r="DP37" s="85"/>
      <c r="DQ37" s="85"/>
      <c r="DR37" s="85"/>
      <c r="DS37" s="85"/>
      <c r="DT37" s="85"/>
      <c r="DU37" s="85"/>
      <c r="DV37" s="85"/>
      <c r="DW37" s="85"/>
      <c r="DX37" s="85"/>
      <c r="DY37" s="85"/>
      <c r="DZ37" s="85"/>
      <c r="EA37" s="85"/>
      <c r="EB37" s="85"/>
      <c r="EC37" s="85"/>
      <c r="ED37" s="85"/>
      <c r="EE37" s="85"/>
      <c r="EF37" s="85"/>
      <c r="EG37" s="85"/>
      <c r="EH37" s="85"/>
      <c r="EI37" s="85"/>
      <c r="EJ37" s="85"/>
      <c r="EK37" s="85"/>
      <c r="EL37" s="85"/>
      <c r="EM37" s="85"/>
      <c r="EN37" s="85"/>
      <c r="EO37" s="85"/>
      <c r="EP37" s="85"/>
      <c r="EQ37" s="85"/>
      <c r="ER37" s="85"/>
      <c r="ES37" s="85"/>
      <c r="ET37" s="85"/>
      <c r="EU37" s="85"/>
      <c r="EV37" s="85"/>
      <c r="EW37" s="85"/>
      <c r="EX37" s="85"/>
      <c r="EY37" s="85"/>
      <c r="EZ37" s="85"/>
      <c r="FA37" s="85"/>
      <c r="FB37" s="85"/>
      <c r="FC37" s="85"/>
    </row>
    <row r="38" spans="1:161" s="3" customFormat="1">
      <c r="A38" s="56">
        <v>91</v>
      </c>
      <c r="B38" s="58">
        <v>80030266</v>
      </c>
      <c r="C38" s="59" t="s">
        <v>391</v>
      </c>
      <c r="D38" s="75" t="s">
        <v>390</v>
      </c>
      <c r="E38" s="60" t="s">
        <v>373</v>
      </c>
      <c r="F38" s="60" t="s">
        <v>106</v>
      </c>
      <c r="G38" s="60" t="s">
        <v>107</v>
      </c>
      <c r="H38" s="60" t="s">
        <v>108</v>
      </c>
      <c r="I38" s="56">
        <v>55</v>
      </c>
      <c r="J38" s="56" t="s">
        <v>116</v>
      </c>
      <c r="K38" s="56" t="s">
        <v>110</v>
      </c>
      <c r="L38" s="61">
        <v>9</v>
      </c>
      <c r="M38" s="62">
        <f t="shared" si="4"/>
        <v>1</v>
      </c>
      <c r="N38" s="61">
        <v>7</v>
      </c>
      <c r="O38" s="62">
        <f t="shared" si="5"/>
        <v>1</v>
      </c>
      <c r="P38" s="61">
        <v>5</v>
      </c>
      <c r="Q38" s="62">
        <f t="shared" si="6"/>
        <v>1</v>
      </c>
      <c r="R38" s="61">
        <v>12</v>
      </c>
      <c r="S38" s="63">
        <f t="shared" si="7"/>
        <v>1</v>
      </c>
      <c r="T38" s="61">
        <v>7</v>
      </c>
      <c r="U38" s="63">
        <f t="shared" si="8"/>
        <v>1</v>
      </c>
      <c r="V38" s="61">
        <v>13</v>
      </c>
      <c r="W38" s="63">
        <f t="shared" si="9"/>
        <v>1</v>
      </c>
      <c r="X38" s="61">
        <v>13</v>
      </c>
      <c r="Y38" s="63">
        <f t="shared" si="10"/>
        <v>1</v>
      </c>
      <c r="Z38" s="61">
        <v>12</v>
      </c>
      <c r="AA38" s="63">
        <f t="shared" si="11"/>
        <v>1</v>
      </c>
      <c r="AB38" s="61">
        <v>15</v>
      </c>
      <c r="AC38" s="63">
        <f t="shared" si="12"/>
        <v>1</v>
      </c>
      <c r="AD38" s="64">
        <v>0</v>
      </c>
      <c r="AE38" s="65">
        <f t="shared" si="13"/>
        <v>0</v>
      </c>
      <c r="AF38" s="64">
        <v>0</v>
      </c>
      <c r="AG38" s="65">
        <f t="shared" si="14"/>
        <v>0</v>
      </c>
      <c r="AH38" s="64">
        <v>0</v>
      </c>
      <c r="AI38" s="65">
        <f t="shared" si="15"/>
        <v>0</v>
      </c>
      <c r="AJ38" s="64"/>
      <c r="AK38" s="65">
        <f t="shared" si="16"/>
        <v>0</v>
      </c>
      <c r="AL38" s="64"/>
      <c r="AM38" s="65">
        <f t="shared" si="17"/>
        <v>0</v>
      </c>
      <c r="AN38" s="64"/>
      <c r="AO38" s="65">
        <f t="shared" si="18"/>
        <v>0</v>
      </c>
      <c r="AP38" s="66">
        <f t="shared" si="19"/>
        <v>93</v>
      </c>
      <c r="AQ38" s="66">
        <f t="shared" si="20"/>
        <v>9</v>
      </c>
      <c r="AR38" s="56">
        <v>1</v>
      </c>
      <c r="AS38" s="56"/>
      <c r="AT38" s="56">
        <v>5</v>
      </c>
      <c r="AU38" s="67">
        <f t="shared" si="21"/>
        <v>6</v>
      </c>
      <c r="AV38" s="68">
        <f t="shared" si="22"/>
        <v>1</v>
      </c>
      <c r="AW38" s="68">
        <f t="shared" si="23"/>
        <v>0</v>
      </c>
      <c r="AX38" s="14">
        <f t="shared" si="24"/>
        <v>8</v>
      </c>
      <c r="AY38" s="67">
        <f t="shared" si="25"/>
        <v>9</v>
      </c>
      <c r="AZ38" s="69">
        <f t="shared" si="26"/>
        <v>0</v>
      </c>
      <c r="BA38" s="69">
        <f t="shared" si="26"/>
        <v>0</v>
      </c>
      <c r="BB38" s="69">
        <f t="shared" si="26"/>
        <v>-3</v>
      </c>
      <c r="BC38" s="67">
        <f t="shared" si="27"/>
        <v>-3</v>
      </c>
      <c r="BD38" s="70">
        <f t="shared" si="28"/>
        <v>-33.333333333333329</v>
      </c>
      <c r="BE38" s="70">
        <f t="shared" si="29"/>
        <v>-37.5</v>
      </c>
      <c r="BF38" s="71"/>
      <c r="BG38" s="71"/>
      <c r="BH38" s="71">
        <v>1</v>
      </c>
      <c r="BI38" s="54">
        <f t="shared" si="30"/>
        <v>1</v>
      </c>
      <c r="BJ38" s="18">
        <f t="shared" si="31"/>
        <v>5</v>
      </c>
      <c r="BK38" s="18">
        <v>1</v>
      </c>
      <c r="BL38" s="18">
        <f t="shared" si="32"/>
        <v>6</v>
      </c>
      <c r="BM38" s="18">
        <f t="shared" si="33"/>
        <v>-3</v>
      </c>
      <c r="BN38" s="18">
        <f t="shared" si="34"/>
        <v>-33.333333333333329</v>
      </c>
      <c r="BO38" s="73"/>
      <c r="BP38" s="55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60"/>
      <c r="CV38" s="56">
        <f t="shared" si="36"/>
        <v>-3</v>
      </c>
      <c r="CW38" s="173">
        <f t="shared" si="35"/>
        <v>-33.333333333333329</v>
      </c>
      <c r="CX38" s="60"/>
      <c r="CY38" s="60"/>
      <c r="CZ38" s="60"/>
      <c r="DA38" s="60"/>
      <c r="DB38" s="60"/>
      <c r="DC38" s="75"/>
      <c r="DD38" s="60"/>
      <c r="DE38" s="75"/>
      <c r="DF38" s="60"/>
      <c r="DG38" s="60"/>
      <c r="DH38" s="60"/>
      <c r="DI38" s="60"/>
      <c r="DK38" s="3">
        <v>1</v>
      </c>
      <c r="DM38" s="3">
        <v>5</v>
      </c>
      <c r="DN38" s="3">
        <v>6</v>
      </c>
      <c r="DP38" s="85"/>
      <c r="DQ38" s="85"/>
      <c r="DR38" s="85"/>
      <c r="DS38" s="85"/>
      <c r="DT38" s="85"/>
      <c r="DU38" s="85"/>
      <c r="DV38" s="85"/>
      <c r="DW38" s="85"/>
      <c r="DX38" s="85"/>
      <c r="DY38" s="85"/>
      <c r="DZ38" s="85"/>
      <c r="EA38" s="85"/>
      <c r="EB38" s="85"/>
      <c r="EC38" s="85"/>
      <c r="ED38" s="85"/>
      <c r="EE38" s="85"/>
      <c r="EF38" s="85"/>
      <c r="EG38" s="85"/>
      <c r="EH38" s="85"/>
      <c r="EI38" s="85"/>
      <c r="EJ38" s="85"/>
      <c r="EK38" s="85"/>
      <c r="EL38" s="85"/>
      <c r="EM38" s="85"/>
      <c r="EN38" s="85"/>
      <c r="EO38" s="85"/>
      <c r="EP38" s="85"/>
      <c r="EQ38" s="85"/>
      <c r="ER38" s="85"/>
      <c r="ES38" s="85"/>
      <c r="ET38" s="85"/>
      <c r="EU38" s="85"/>
      <c r="EV38" s="85"/>
      <c r="EW38" s="85"/>
      <c r="EX38" s="85"/>
      <c r="EY38" s="85"/>
      <c r="EZ38" s="85"/>
      <c r="FA38" s="85"/>
      <c r="FB38" s="85"/>
      <c r="FC38" s="85"/>
    </row>
    <row r="39" spans="1:161" s="3" customFormat="1">
      <c r="A39" s="56">
        <v>132</v>
      </c>
      <c r="B39" s="58">
        <v>80030210</v>
      </c>
      <c r="C39" s="59" t="s">
        <v>329</v>
      </c>
      <c r="D39" s="75" t="s">
        <v>327</v>
      </c>
      <c r="E39" s="60" t="s">
        <v>324</v>
      </c>
      <c r="F39" s="60" t="s">
        <v>106</v>
      </c>
      <c r="G39" s="60" t="s">
        <v>107</v>
      </c>
      <c r="H39" s="60" t="s">
        <v>108</v>
      </c>
      <c r="I39" s="56">
        <v>49</v>
      </c>
      <c r="J39" s="56" t="s">
        <v>116</v>
      </c>
      <c r="K39" s="56" t="s">
        <v>110</v>
      </c>
      <c r="L39" s="61">
        <v>0</v>
      </c>
      <c r="M39" s="62">
        <f t="shared" si="4"/>
        <v>0</v>
      </c>
      <c r="N39" s="61">
        <v>4</v>
      </c>
      <c r="O39" s="62">
        <f t="shared" si="5"/>
        <v>1</v>
      </c>
      <c r="P39" s="61">
        <v>13</v>
      </c>
      <c r="Q39" s="62">
        <f t="shared" si="6"/>
        <v>1</v>
      </c>
      <c r="R39" s="61">
        <v>15</v>
      </c>
      <c r="S39" s="63">
        <f t="shared" si="7"/>
        <v>1</v>
      </c>
      <c r="T39" s="61">
        <v>12</v>
      </c>
      <c r="U39" s="63">
        <f t="shared" si="8"/>
        <v>1</v>
      </c>
      <c r="V39" s="61">
        <v>8</v>
      </c>
      <c r="W39" s="63">
        <f t="shared" si="9"/>
        <v>1</v>
      </c>
      <c r="X39" s="61">
        <v>9</v>
      </c>
      <c r="Y39" s="63">
        <f t="shared" si="10"/>
        <v>1</v>
      </c>
      <c r="Z39" s="61">
        <v>12</v>
      </c>
      <c r="AA39" s="63">
        <f t="shared" si="11"/>
        <v>1</v>
      </c>
      <c r="AB39" s="61">
        <v>20</v>
      </c>
      <c r="AC39" s="63">
        <f t="shared" si="12"/>
        <v>1</v>
      </c>
      <c r="AD39" s="64">
        <v>0</v>
      </c>
      <c r="AE39" s="65">
        <f t="shared" si="13"/>
        <v>0</v>
      </c>
      <c r="AF39" s="64">
        <v>0</v>
      </c>
      <c r="AG39" s="65">
        <f t="shared" si="14"/>
        <v>0</v>
      </c>
      <c r="AH39" s="64">
        <v>0</v>
      </c>
      <c r="AI39" s="65">
        <f t="shared" si="15"/>
        <v>0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93</v>
      </c>
      <c r="AQ39" s="66">
        <f t="shared" si="20"/>
        <v>8</v>
      </c>
      <c r="AR39" s="56">
        <v>1</v>
      </c>
      <c r="AS39" s="56"/>
      <c r="AT39" s="56">
        <v>6</v>
      </c>
      <c r="AU39" s="67">
        <f t="shared" si="21"/>
        <v>7</v>
      </c>
      <c r="AV39" s="68">
        <f t="shared" si="22"/>
        <v>1</v>
      </c>
      <c r="AW39" s="68">
        <f t="shared" si="23"/>
        <v>0</v>
      </c>
      <c r="AX39" s="14">
        <f t="shared" si="24"/>
        <v>8</v>
      </c>
      <c r="AY39" s="67">
        <f t="shared" si="25"/>
        <v>9</v>
      </c>
      <c r="AZ39" s="69">
        <f t="shared" si="26"/>
        <v>0</v>
      </c>
      <c r="BA39" s="69">
        <f t="shared" si="26"/>
        <v>0</v>
      </c>
      <c r="BB39" s="69">
        <f t="shared" si="26"/>
        <v>-2</v>
      </c>
      <c r="BC39" s="67">
        <f t="shared" si="27"/>
        <v>-2</v>
      </c>
      <c r="BD39" s="70">
        <f t="shared" si="28"/>
        <v>-22.222222222222221</v>
      </c>
      <c r="BE39" s="70">
        <f t="shared" si="29"/>
        <v>-25</v>
      </c>
      <c r="BF39" s="71"/>
      <c r="BG39" s="71"/>
      <c r="BH39" s="71"/>
      <c r="BI39" s="54">
        <f t="shared" si="30"/>
        <v>0</v>
      </c>
      <c r="BJ39" s="18">
        <f t="shared" si="31"/>
        <v>7</v>
      </c>
      <c r="BK39" s="18"/>
      <c r="BL39" s="18">
        <f t="shared" si="32"/>
        <v>7</v>
      </c>
      <c r="BM39" s="18">
        <f t="shared" si="33"/>
        <v>-2</v>
      </c>
      <c r="BN39" s="18">
        <f t="shared" si="34"/>
        <v>-22.222222222222221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/>
      <c r="CV39" s="56">
        <f t="shared" si="36"/>
        <v>-2</v>
      </c>
      <c r="CW39" s="173">
        <f t="shared" si="35"/>
        <v>-22.222222222222221</v>
      </c>
      <c r="CX39" s="60"/>
      <c r="CY39" s="60"/>
      <c r="CZ39" s="60"/>
      <c r="DA39" s="60"/>
      <c r="DB39" s="60"/>
      <c r="DC39" s="75"/>
      <c r="DD39" s="60"/>
      <c r="DE39" s="75"/>
      <c r="DF39" s="60"/>
      <c r="DG39" s="60"/>
      <c r="DH39" s="60"/>
      <c r="DI39" s="60"/>
      <c r="DK39" s="3">
        <v>1</v>
      </c>
      <c r="DM39" s="3">
        <v>6</v>
      </c>
      <c r="DN39" s="3">
        <v>7</v>
      </c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</row>
    <row r="40" spans="1:161" s="3" customFormat="1">
      <c r="A40" s="56">
        <v>76</v>
      </c>
      <c r="B40" s="58">
        <v>80030030</v>
      </c>
      <c r="C40" s="59" t="s">
        <v>143</v>
      </c>
      <c r="D40" s="75" t="s">
        <v>140</v>
      </c>
      <c r="E40" s="60" t="s">
        <v>105</v>
      </c>
      <c r="F40" s="60" t="s">
        <v>106</v>
      </c>
      <c r="G40" s="60" t="s">
        <v>107</v>
      </c>
      <c r="H40" s="60" t="s">
        <v>108</v>
      </c>
      <c r="I40" s="56">
        <v>10</v>
      </c>
      <c r="J40" s="56" t="s">
        <v>116</v>
      </c>
      <c r="K40" s="56" t="s">
        <v>110</v>
      </c>
      <c r="L40" s="61">
        <v>0</v>
      </c>
      <c r="M40" s="62">
        <f t="shared" si="4"/>
        <v>0</v>
      </c>
      <c r="N40" s="61">
        <v>10</v>
      </c>
      <c r="O40" s="62">
        <f t="shared" si="5"/>
        <v>1</v>
      </c>
      <c r="P40" s="61">
        <v>6</v>
      </c>
      <c r="Q40" s="62">
        <f t="shared" si="6"/>
        <v>1</v>
      </c>
      <c r="R40" s="61">
        <v>10</v>
      </c>
      <c r="S40" s="63">
        <f t="shared" si="7"/>
        <v>1</v>
      </c>
      <c r="T40" s="61">
        <v>10</v>
      </c>
      <c r="U40" s="63">
        <f t="shared" si="8"/>
        <v>1</v>
      </c>
      <c r="V40" s="61">
        <v>12</v>
      </c>
      <c r="W40" s="63">
        <f t="shared" si="9"/>
        <v>1</v>
      </c>
      <c r="X40" s="61">
        <v>16</v>
      </c>
      <c r="Y40" s="63">
        <f t="shared" si="10"/>
        <v>1</v>
      </c>
      <c r="Z40" s="61">
        <v>12</v>
      </c>
      <c r="AA40" s="63">
        <f t="shared" si="11"/>
        <v>1</v>
      </c>
      <c r="AB40" s="61">
        <v>15</v>
      </c>
      <c r="AC40" s="63">
        <f t="shared" si="12"/>
        <v>1</v>
      </c>
      <c r="AD40" s="64">
        <v>0</v>
      </c>
      <c r="AE40" s="65">
        <f t="shared" si="13"/>
        <v>0</v>
      </c>
      <c r="AF40" s="64">
        <v>0</v>
      </c>
      <c r="AG40" s="65">
        <f t="shared" si="14"/>
        <v>0</v>
      </c>
      <c r="AH40" s="64">
        <v>0</v>
      </c>
      <c r="AI40" s="65">
        <f t="shared" si="15"/>
        <v>0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91</v>
      </c>
      <c r="AQ40" s="66">
        <f t="shared" si="20"/>
        <v>8</v>
      </c>
      <c r="AR40" s="56">
        <v>1</v>
      </c>
      <c r="AS40" s="56"/>
      <c r="AT40" s="56">
        <v>5</v>
      </c>
      <c r="AU40" s="67">
        <f t="shared" si="21"/>
        <v>6</v>
      </c>
      <c r="AV40" s="68">
        <f t="shared" si="22"/>
        <v>1</v>
      </c>
      <c r="AW40" s="68">
        <f t="shared" si="23"/>
        <v>0</v>
      </c>
      <c r="AX40" s="14">
        <f t="shared" si="24"/>
        <v>8</v>
      </c>
      <c r="AY40" s="67">
        <f t="shared" si="25"/>
        <v>9</v>
      </c>
      <c r="AZ40" s="69">
        <f t="shared" si="26"/>
        <v>0</v>
      </c>
      <c r="BA40" s="69">
        <f t="shared" si="26"/>
        <v>0</v>
      </c>
      <c r="BB40" s="69">
        <f t="shared" si="26"/>
        <v>-3</v>
      </c>
      <c r="BC40" s="67">
        <f t="shared" si="27"/>
        <v>-3</v>
      </c>
      <c r="BD40" s="70">
        <f t="shared" si="28"/>
        <v>-33.333333333333329</v>
      </c>
      <c r="BE40" s="70">
        <f t="shared" si="29"/>
        <v>-37.5</v>
      </c>
      <c r="BF40" s="71"/>
      <c r="BG40" s="71"/>
      <c r="BH40" s="71"/>
      <c r="BI40" s="54">
        <f t="shared" si="30"/>
        <v>0</v>
      </c>
      <c r="BJ40" s="18">
        <f t="shared" si="31"/>
        <v>6</v>
      </c>
      <c r="BK40" s="18"/>
      <c r="BL40" s="18">
        <f t="shared" si="32"/>
        <v>6</v>
      </c>
      <c r="BM40" s="18">
        <f t="shared" si="33"/>
        <v>-3</v>
      </c>
      <c r="BN40" s="18">
        <f t="shared" si="34"/>
        <v>-33.333333333333329</v>
      </c>
      <c r="BO40" s="73"/>
      <c r="BP40" s="55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/>
      <c r="CV40" s="56">
        <f t="shared" si="36"/>
        <v>-3</v>
      </c>
      <c r="CW40" s="173">
        <f t="shared" si="35"/>
        <v>-33.333333333333329</v>
      </c>
      <c r="CX40" s="60"/>
      <c r="CY40" s="60"/>
      <c r="CZ40" s="60"/>
      <c r="DA40" s="60"/>
      <c r="DB40" s="60"/>
      <c r="DC40" s="75"/>
      <c r="DD40" s="60"/>
      <c r="DE40" s="75"/>
      <c r="DF40" s="60"/>
      <c r="DG40" s="60"/>
      <c r="DH40" s="60"/>
      <c r="DI40" s="60"/>
      <c r="DK40" s="3">
        <v>1</v>
      </c>
      <c r="DM40" s="3">
        <v>5</v>
      </c>
      <c r="DN40" s="3">
        <v>6</v>
      </c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</row>
    <row r="41" spans="1:161" s="3" customFormat="1">
      <c r="A41" s="56">
        <v>40</v>
      </c>
      <c r="B41" s="58">
        <v>80030101</v>
      </c>
      <c r="C41" s="59" t="s">
        <v>221</v>
      </c>
      <c r="D41" s="75" t="s">
        <v>218</v>
      </c>
      <c r="E41" s="60" t="s">
        <v>214</v>
      </c>
      <c r="F41" s="60" t="s">
        <v>106</v>
      </c>
      <c r="G41" s="60" t="s">
        <v>107</v>
      </c>
      <c r="H41" s="60" t="s">
        <v>108</v>
      </c>
      <c r="I41" s="56">
        <v>35</v>
      </c>
      <c r="J41" s="56" t="s">
        <v>116</v>
      </c>
      <c r="K41" s="56" t="s">
        <v>113</v>
      </c>
      <c r="L41" s="61">
        <v>0</v>
      </c>
      <c r="M41" s="62">
        <f t="shared" si="4"/>
        <v>0</v>
      </c>
      <c r="N41" s="61">
        <v>4</v>
      </c>
      <c r="O41" s="62">
        <f t="shared" si="5"/>
        <v>1</v>
      </c>
      <c r="P41" s="61">
        <v>9</v>
      </c>
      <c r="Q41" s="62">
        <f t="shared" si="6"/>
        <v>1</v>
      </c>
      <c r="R41" s="61">
        <v>8</v>
      </c>
      <c r="S41" s="63">
        <f t="shared" si="7"/>
        <v>1</v>
      </c>
      <c r="T41" s="61">
        <v>20</v>
      </c>
      <c r="U41" s="63">
        <f t="shared" si="8"/>
        <v>1</v>
      </c>
      <c r="V41" s="61">
        <v>12</v>
      </c>
      <c r="W41" s="63">
        <f t="shared" si="9"/>
        <v>1</v>
      </c>
      <c r="X41" s="61">
        <v>12</v>
      </c>
      <c r="Y41" s="63">
        <f t="shared" si="10"/>
        <v>1</v>
      </c>
      <c r="Z41" s="61">
        <v>14</v>
      </c>
      <c r="AA41" s="63">
        <f t="shared" si="11"/>
        <v>1</v>
      </c>
      <c r="AB41" s="61">
        <v>11</v>
      </c>
      <c r="AC41" s="63">
        <f t="shared" si="12"/>
        <v>1</v>
      </c>
      <c r="AD41" s="64">
        <v>0</v>
      </c>
      <c r="AE41" s="65">
        <f t="shared" si="13"/>
        <v>0</v>
      </c>
      <c r="AF41" s="64">
        <v>0</v>
      </c>
      <c r="AG41" s="65">
        <f t="shared" si="14"/>
        <v>0</v>
      </c>
      <c r="AH41" s="64">
        <v>0</v>
      </c>
      <c r="AI41" s="65">
        <f t="shared" si="15"/>
        <v>0</v>
      </c>
      <c r="AJ41" s="64"/>
      <c r="AK41" s="65">
        <f t="shared" si="16"/>
        <v>0</v>
      </c>
      <c r="AL41" s="64"/>
      <c r="AM41" s="65">
        <f t="shared" si="17"/>
        <v>0</v>
      </c>
      <c r="AN41" s="64"/>
      <c r="AO41" s="65">
        <f t="shared" si="18"/>
        <v>0</v>
      </c>
      <c r="AP41" s="66">
        <f t="shared" si="19"/>
        <v>90</v>
      </c>
      <c r="AQ41" s="66">
        <f t="shared" si="20"/>
        <v>8</v>
      </c>
      <c r="AR41" s="56">
        <v>1</v>
      </c>
      <c r="AS41" s="56"/>
      <c r="AT41" s="56">
        <v>4</v>
      </c>
      <c r="AU41" s="67">
        <f t="shared" si="21"/>
        <v>5</v>
      </c>
      <c r="AV41" s="68">
        <f t="shared" si="22"/>
        <v>1</v>
      </c>
      <c r="AW41" s="68">
        <f t="shared" si="23"/>
        <v>0</v>
      </c>
      <c r="AX41" s="14">
        <f t="shared" si="24"/>
        <v>8</v>
      </c>
      <c r="AY41" s="67">
        <f t="shared" si="25"/>
        <v>9</v>
      </c>
      <c r="AZ41" s="69">
        <f t="shared" si="26"/>
        <v>0</v>
      </c>
      <c r="BA41" s="69">
        <f t="shared" si="26"/>
        <v>0</v>
      </c>
      <c r="BB41" s="69">
        <f t="shared" si="26"/>
        <v>-4</v>
      </c>
      <c r="BC41" s="67">
        <f t="shared" si="27"/>
        <v>-4</v>
      </c>
      <c r="BD41" s="70">
        <f t="shared" si="28"/>
        <v>-44.444444444444443</v>
      </c>
      <c r="BE41" s="70">
        <f t="shared" si="29"/>
        <v>-50</v>
      </c>
      <c r="BF41" s="71"/>
      <c r="BG41" s="71"/>
      <c r="BH41" s="71">
        <v>1</v>
      </c>
      <c r="BI41" s="54">
        <f t="shared" si="30"/>
        <v>1</v>
      </c>
      <c r="BJ41" s="18">
        <f t="shared" si="31"/>
        <v>4</v>
      </c>
      <c r="BK41" s="18"/>
      <c r="BL41" s="18">
        <f t="shared" si="32"/>
        <v>4</v>
      </c>
      <c r="BM41" s="18">
        <f t="shared" si="33"/>
        <v>-5</v>
      </c>
      <c r="BN41" s="18">
        <f t="shared" si="34"/>
        <v>-55.555555555555557</v>
      </c>
      <c r="BO41" s="73"/>
      <c r="BP41" s="55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60"/>
      <c r="CV41" s="56">
        <f t="shared" si="36"/>
        <v>-4</v>
      </c>
      <c r="CW41" s="173">
        <f t="shared" si="35"/>
        <v>-44.444444444444443</v>
      </c>
      <c r="CX41" s="60"/>
      <c r="CY41" s="60"/>
      <c r="CZ41" s="60"/>
      <c r="DA41" s="60"/>
      <c r="DB41" s="60"/>
      <c r="DC41" s="75"/>
      <c r="DD41" s="60"/>
      <c r="DE41" s="75"/>
      <c r="DF41" s="60"/>
      <c r="DG41" s="60"/>
      <c r="DH41" s="60"/>
      <c r="DI41" s="60"/>
      <c r="DK41" s="3">
        <v>1</v>
      </c>
      <c r="DM41" s="3">
        <v>5</v>
      </c>
      <c r="DN41" s="3">
        <v>6</v>
      </c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</row>
    <row r="42" spans="1:161" s="3" customFormat="1">
      <c r="A42" s="56">
        <v>47</v>
      </c>
      <c r="B42" s="58">
        <v>80030254</v>
      </c>
      <c r="C42" s="59" t="s">
        <v>380</v>
      </c>
      <c r="D42" s="75" t="s">
        <v>377</v>
      </c>
      <c r="E42" s="60" t="s">
        <v>373</v>
      </c>
      <c r="F42" s="60" t="s">
        <v>106</v>
      </c>
      <c r="G42" s="60" t="s">
        <v>107</v>
      </c>
      <c r="H42" s="60" t="s">
        <v>108</v>
      </c>
      <c r="I42" s="56">
        <v>55</v>
      </c>
      <c r="J42" s="56" t="s">
        <v>116</v>
      </c>
      <c r="K42" s="56" t="s">
        <v>110</v>
      </c>
      <c r="L42" s="61">
        <v>11</v>
      </c>
      <c r="M42" s="62">
        <f t="shared" si="4"/>
        <v>1</v>
      </c>
      <c r="N42" s="61">
        <v>5</v>
      </c>
      <c r="O42" s="62">
        <f t="shared" si="5"/>
        <v>1</v>
      </c>
      <c r="P42" s="61">
        <v>8</v>
      </c>
      <c r="Q42" s="62">
        <f t="shared" si="6"/>
        <v>1</v>
      </c>
      <c r="R42" s="61">
        <v>7</v>
      </c>
      <c r="S42" s="63">
        <f t="shared" si="7"/>
        <v>1</v>
      </c>
      <c r="T42" s="61">
        <v>13</v>
      </c>
      <c r="U42" s="63">
        <f t="shared" si="8"/>
        <v>1</v>
      </c>
      <c r="V42" s="61">
        <v>12</v>
      </c>
      <c r="W42" s="63">
        <f t="shared" si="9"/>
        <v>1</v>
      </c>
      <c r="X42" s="61">
        <v>15</v>
      </c>
      <c r="Y42" s="63">
        <f t="shared" si="10"/>
        <v>1</v>
      </c>
      <c r="Z42" s="61">
        <v>10</v>
      </c>
      <c r="AA42" s="63">
        <f t="shared" si="11"/>
        <v>1</v>
      </c>
      <c r="AB42" s="61">
        <v>8</v>
      </c>
      <c r="AC42" s="63">
        <f t="shared" si="12"/>
        <v>1</v>
      </c>
      <c r="AD42" s="64">
        <v>0</v>
      </c>
      <c r="AE42" s="65">
        <f t="shared" si="13"/>
        <v>0</v>
      </c>
      <c r="AF42" s="64">
        <v>0</v>
      </c>
      <c r="AG42" s="65">
        <f t="shared" si="14"/>
        <v>0</v>
      </c>
      <c r="AH42" s="64">
        <v>0</v>
      </c>
      <c r="AI42" s="65">
        <f t="shared" si="15"/>
        <v>0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89</v>
      </c>
      <c r="AQ42" s="66">
        <f t="shared" si="20"/>
        <v>9</v>
      </c>
      <c r="AR42" s="56">
        <v>1</v>
      </c>
      <c r="AS42" s="56"/>
      <c r="AT42" s="56">
        <v>4</v>
      </c>
      <c r="AU42" s="67">
        <f t="shared" si="21"/>
        <v>5</v>
      </c>
      <c r="AV42" s="68">
        <f t="shared" si="22"/>
        <v>1</v>
      </c>
      <c r="AW42" s="68">
        <f t="shared" si="23"/>
        <v>0</v>
      </c>
      <c r="AX42" s="14">
        <f t="shared" si="24"/>
        <v>8</v>
      </c>
      <c r="AY42" s="67">
        <f t="shared" si="25"/>
        <v>9</v>
      </c>
      <c r="AZ42" s="69">
        <f t="shared" si="26"/>
        <v>0</v>
      </c>
      <c r="BA42" s="69">
        <f t="shared" si="26"/>
        <v>0</v>
      </c>
      <c r="BB42" s="69">
        <f t="shared" si="26"/>
        <v>-4</v>
      </c>
      <c r="BC42" s="67">
        <f t="shared" si="27"/>
        <v>-4</v>
      </c>
      <c r="BD42" s="70">
        <f t="shared" si="28"/>
        <v>-44.444444444444443</v>
      </c>
      <c r="BE42" s="70">
        <f t="shared" si="29"/>
        <v>-50</v>
      </c>
      <c r="BF42" s="71"/>
      <c r="BG42" s="71"/>
      <c r="BH42" s="71">
        <v>1</v>
      </c>
      <c r="BI42" s="54">
        <f t="shared" si="30"/>
        <v>1</v>
      </c>
      <c r="BJ42" s="18">
        <f t="shared" si="31"/>
        <v>4</v>
      </c>
      <c r="BK42" s="18">
        <v>1</v>
      </c>
      <c r="BL42" s="18">
        <f t="shared" si="32"/>
        <v>5</v>
      </c>
      <c r="BM42" s="18">
        <f t="shared" si="33"/>
        <v>-4</v>
      </c>
      <c r="BN42" s="18">
        <f t="shared" si="34"/>
        <v>-44.444444444444443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>
        <v>1</v>
      </c>
      <c r="CV42" s="56">
        <f>BC42+CU42</f>
        <v>-3</v>
      </c>
      <c r="CW42" s="173">
        <f t="shared" si="35"/>
        <v>-33.333333333333329</v>
      </c>
      <c r="CX42" s="60"/>
      <c r="CY42" s="60"/>
      <c r="CZ42" s="60"/>
      <c r="DA42" s="60"/>
      <c r="DB42" s="60"/>
      <c r="DC42" s="75"/>
      <c r="DD42" s="60"/>
      <c r="DE42" s="75"/>
      <c r="DF42" s="60"/>
      <c r="DG42" s="60"/>
      <c r="DH42" s="60"/>
      <c r="DI42" s="60"/>
      <c r="DK42" s="3">
        <v>1</v>
      </c>
      <c r="DM42" s="3">
        <v>4</v>
      </c>
      <c r="DN42" s="3">
        <v>5</v>
      </c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</row>
    <row r="43" spans="1:161" s="3" customFormat="1">
      <c r="A43" s="56">
        <v>82</v>
      </c>
      <c r="B43" s="58">
        <v>80030090</v>
      </c>
      <c r="C43" s="59" t="s">
        <v>209</v>
      </c>
      <c r="D43" s="75" t="s">
        <v>207</v>
      </c>
      <c r="E43" s="60" t="s">
        <v>153</v>
      </c>
      <c r="F43" s="60" t="s">
        <v>106</v>
      </c>
      <c r="G43" s="60" t="s">
        <v>107</v>
      </c>
      <c r="H43" s="60" t="s">
        <v>108</v>
      </c>
      <c r="I43" s="56">
        <v>70</v>
      </c>
      <c r="J43" s="56" t="s">
        <v>116</v>
      </c>
      <c r="K43" s="56" t="s">
        <v>110</v>
      </c>
      <c r="L43" s="61">
        <v>6</v>
      </c>
      <c r="M43" s="62">
        <f t="shared" si="4"/>
        <v>1</v>
      </c>
      <c r="N43" s="61">
        <v>9</v>
      </c>
      <c r="O43" s="62">
        <f t="shared" si="5"/>
        <v>1</v>
      </c>
      <c r="P43" s="61">
        <v>3</v>
      </c>
      <c r="Q43" s="62">
        <f t="shared" si="6"/>
        <v>1</v>
      </c>
      <c r="R43" s="61">
        <v>12</v>
      </c>
      <c r="S43" s="63">
        <f t="shared" si="7"/>
        <v>1</v>
      </c>
      <c r="T43" s="61">
        <v>7</v>
      </c>
      <c r="U43" s="63">
        <f t="shared" si="8"/>
        <v>1</v>
      </c>
      <c r="V43" s="61">
        <v>16</v>
      </c>
      <c r="W43" s="63">
        <f t="shared" si="9"/>
        <v>1</v>
      </c>
      <c r="X43" s="61">
        <v>13</v>
      </c>
      <c r="Y43" s="63">
        <f t="shared" si="10"/>
        <v>1</v>
      </c>
      <c r="Z43" s="61">
        <v>10</v>
      </c>
      <c r="AA43" s="63">
        <f t="shared" si="11"/>
        <v>1</v>
      </c>
      <c r="AB43" s="61">
        <v>13</v>
      </c>
      <c r="AC43" s="63">
        <f t="shared" si="12"/>
        <v>1</v>
      </c>
      <c r="AD43" s="64">
        <v>0</v>
      </c>
      <c r="AE43" s="65">
        <f t="shared" si="13"/>
        <v>0</v>
      </c>
      <c r="AF43" s="64">
        <v>0</v>
      </c>
      <c r="AG43" s="65">
        <f t="shared" si="14"/>
        <v>0</v>
      </c>
      <c r="AH43" s="64">
        <v>0</v>
      </c>
      <c r="AI43" s="65">
        <f t="shared" si="15"/>
        <v>0</v>
      </c>
      <c r="AJ43" s="64"/>
      <c r="AK43" s="65">
        <f t="shared" si="16"/>
        <v>0</v>
      </c>
      <c r="AL43" s="64"/>
      <c r="AM43" s="65">
        <f t="shared" si="17"/>
        <v>0</v>
      </c>
      <c r="AN43" s="64"/>
      <c r="AO43" s="65">
        <f t="shared" si="18"/>
        <v>0</v>
      </c>
      <c r="AP43" s="66">
        <f t="shared" si="19"/>
        <v>89</v>
      </c>
      <c r="AQ43" s="66">
        <f t="shared" si="20"/>
        <v>9</v>
      </c>
      <c r="AR43" s="56">
        <v>1</v>
      </c>
      <c r="AS43" s="56"/>
      <c r="AT43" s="56">
        <v>5</v>
      </c>
      <c r="AU43" s="67">
        <f t="shared" si="21"/>
        <v>6</v>
      </c>
      <c r="AV43" s="68">
        <f t="shared" si="22"/>
        <v>1</v>
      </c>
      <c r="AW43" s="68">
        <f t="shared" si="23"/>
        <v>0</v>
      </c>
      <c r="AX43" s="14">
        <f t="shared" si="24"/>
        <v>8</v>
      </c>
      <c r="AY43" s="67">
        <f t="shared" si="25"/>
        <v>9</v>
      </c>
      <c r="AZ43" s="69">
        <f t="shared" si="26"/>
        <v>0</v>
      </c>
      <c r="BA43" s="69">
        <f t="shared" si="26"/>
        <v>0</v>
      </c>
      <c r="BB43" s="69">
        <f t="shared" si="26"/>
        <v>-3</v>
      </c>
      <c r="BC43" s="67">
        <f t="shared" si="27"/>
        <v>-3</v>
      </c>
      <c r="BD43" s="70">
        <f t="shared" si="28"/>
        <v>-33.333333333333329</v>
      </c>
      <c r="BE43" s="70">
        <f t="shared" si="29"/>
        <v>-37.5</v>
      </c>
      <c r="BF43" s="71"/>
      <c r="BG43" s="71"/>
      <c r="BH43" s="71"/>
      <c r="BI43" s="54">
        <f t="shared" si="30"/>
        <v>0</v>
      </c>
      <c r="BJ43" s="18">
        <f t="shared" si="31"/>
        <v>6</v>
      </c>
      <c r="BK43" s="18"/>
      <c r="BL43" s="18">
        <f t="shared" si="32"/>
        <v>6</v>
      </c>
      <c r="BM43" s="18">
        <f t="shared" si="33"/>
        <v>-3</v>
      </c>
      <c r="BN43" s="18">
        <f t="shared" si="34"/>
        <v>-33.333333333333329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/>
      <c r="CV43" s="56">
        <f t="shared" ref="CV43:CV48" si="37">BC43+BQ43</f>
        <v>-3</v>
      </c>
      <c r="CW43" s="173">
        <f t="shared" si="35"/>
        <v>-33.333333333333329</v>
      </c>
      <c r="CX43" s="60"/>
      <c r="CY43" s="60"/>
      <c r="CZ43" s="60"/>
      <c r="DA43" s="60"/>
      <c r="DB43" s="60"/>
      <c r="DC43" s="75"/>
      <c r="DD43" s="60"/>
      <c r="DE43" s="75"/>
      <c r="DF43" s="60"/>
      <c r="DG43" s="60"/>
      <c r="DH43" s="60"/>
      <c r="DI43" s="60"/>
      <c r="DK43" s="3">
        <v>1</v>
      </c>
      <c r="DM43" s="3">
        <v>5</v>
      </c>
      <c r="DN43" s="3">
        <v>6</v>
      </c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</row>
    <row r="44" spans="1:161" s="3" customFormat="1">
      <c r="A44" s="56">
        <v>25</v>
      </c>
      <c r="B44" s="58">
        <v>80030147</v>
      </c>
      <c r="C44" s="59" t="s">
        <v>266</v>
      </c>
      <c r="D44" s="75" t="s">
        <v>258</v>
      </c>
      <c r="E44" s="60" t="s">
        <v>214</v>
      </c>
      <c r="F44" s="60" t="s">
        <v>106</v>
      </c>
      <c r="G44" s="60" t="s">
        <v>107</v>
      </c>
      <c r="H44" s="60" t="s">
        <v>108</v>
      </c>
      <c r="I44" s="56">
        <v>45</v>
      </c>
      <c r="J44" s="56" t="s">
        <v>116</v>
      </c>
      <c r="K44" s="56" t="s">
        <v>110</v>
      </c>
      <c r="L44" s="61">
        <v>9</v>
      </c>
      <c r="M44" s="62">
        <f t="shared" si="4"/>
        <v>1</v>
      </c>
      <c r="N44" s="61">
        <v>6</v>
      </c>
      <c r="O44" s="62">
        <f t="shared" si="5"/>
        <v>1</v>
      </c>
      <c r="P44" s="61">
        <v>11</v>
      </c>
      <c r="Q44" s="62">
        <f t="shared" si="6"/>
        <v>1</v>
      </c>
      <c r="R44" s="61">
        <v>12</v>
      </c>
      <c r="S44" s="63">
        <f t="shared" si="7"/>
        <v>1</v>
      </c>
      <c r="T44" s="61">
        <v>9</v>
      </c>
      <c r="U44" s="63">
        <f t="shared" si="8"/>
        <v>1</v>
      </c>
      <c r="V44" s="61">
        <v>8</v>
      </c>
      <c r="W44" s="63">
        <f t="shared" si="9"/>
        <v>1</v>
      </c>
      <c r="X44" s="61">
        <v>8</v>
      </c>
      <c r="Y44" s="63">
        <f t="shared" si="10"/>
        <v>1</v>
      </c>
      <c r="Z44" s="61">
        <v>16</v>
      </c>
      <c r="AA44" s="63">
        <f t="shared" si="11"/>
        <v>1</v>
      </c>
      <c r="AB44" s="61">
        <v>10</v>
      </c>
      <c r="AC44" s="63">
        <f t="shared" si="12"/>
        <v>1</v>
      </c>
      <c r="AD44" s="64">
        <v>0</v>
      </c>
      <c r="AE44" s="65">
        <f t="shared" si="13"/>
        <v>0</v>
      </c>
      <c r="AF44" s="64">
        <v>0</v>
      </c>
      <c r="AG44" s="65">
        <f t="shared" si="14"/>
        <v>0</v>
      </c>
      <c r="AH44" s="64">
        <v>0</v>
      </c>
      <c r="AI44" s="65">
        <f t="shared" si="15"/>
        <v>0</v>
      </c>
      <c r="AJ44" s="64"/>
      <c r="AK44" s="65">
        <f t="shared" si="16"/>
        <v>0</v>
      </c>
      <c r="AL44" s="64"/>
      <c r="AM44" s="65">
        <f t="shared" si="17"/>
        <v>0</v>
      </c>
      <c r="AN44" s="64"/>
      <c r="AO44" s="65">
        <f t="shared" si="18"/>
        <v>0</v>
      </c>
      <c r="AP44" s="66">
        <f t="shared" si="19"/>
        <v>89</v>
      </c>
      <c r="AQ44" s="66">
        <f t="shared" si="20"/>
        <v>9</v>
      </c>
      <c r="AR44" s="56">
        <v>1</v>
      </c>
      <c r="AS44" s="56"/>
      <c r="AT44" s="56">
        <v>3</v>
      </c>
      <c r="AU44" s="67">
        <f t="shared" si="21"/>
        <v>4</v>
      </c>
      <c r="AV44" s="68">
        <f t="shared" si="22"/>
        <v>1</v>
      </c>
      <c r="AW44" s="68">
        <f t="shared" si="23"/>
        <v>0</v>
      </c>
      <c r="AX44" s="14">
        <f t="shared" si="24"/>
        <v>8</v>
      </c>
      <c r="AY44" s="67">
        <f t="shared" si="25"/>
        <v>9</v>
      </c>
      <c r="AZ44" s="69">
        <f t="shared" si="26"/>
        <v>0</v>
      </c>
      <c r="BA44" s="69">
        <f t="shared" si="26"/>
        <v>0</v>
      </c>
      <c r="BB44" s="69">
        <f t="shared" si="26"/>
        <v>-5</v>
      </c>
      <c r="BC44" s="67">
        <f t="shared" si="27"/>
        <v>-5</v>
      </c>
      <c r="BD44" s="70">
        <f t="shared" si="28"/>
        <v>-55.555555555555557</v>
      </c>
      <c r="BE44" s="70">
        <f t="shared" si="29"/>
        <v>-62.5</v>
      </c>
      <c r="BF44" s="71"/>
      <c r="BG44" s="71"/>
      <c r="BH44" s="71">
        <v>1</v>
      </c>
      <c r="BI44" s="54">
        <f t="shared" si="30"/>
        <v>1</v>
      </c>
      <c r="BJ44" s="18">
        <f t="shared" si="31"/>
        <v>3</v>
      </c>
      <c r="BK44" s="18">
        <v>1</v>
      </c>
      <c r="BL44" s="18">
        <f t="shared" si="32"/>
        <v>4</v>
      </c>
      <c r="BM44" s="18">
        <f t="shared" si="33"/>
        <v>-5</v>
      </c>
      <c r="BN44" s="18">
        <f t="shared" si="34"/>
        <v>-55.555555555555557</v>
      </c>
      <c r="BO44" s="73"/>
      <c r="BP44" s="55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60"/>
      <c r="CV44" s="56">
        <f t="shared" si="37"/>
        <v>-5</v>
      </c>
      <c r="CW44" s="173">
        <f t="shared" si="35"/>
        <v>-55.555555555555557</v>
      </c>
      <c r="CX44" s="60"/>
      <c r="CY44" s="60"/>
      <c r="CZ44" s="60"/>
      <c r="DA44" s="60"/>
      <c r="DB44" s="60"/>
      <c r="DC44" s="75"/>
      <c r="DD44" s="60"/>
      <c r="DE44" s="75"/>
      <c r="DF44" s="60"/>
      <c r="DG44" s="60"/>
      <c r="DH44" s="60"/>
      <c r="DI44" s="60"/>
      <c r="DK44" s="3">
        <v>1</v>
      </c>
      <c r="DM44" s="3">
        <v>3</v>
      </c>
      <c r="DN44" s="3">
        <v>4</v>
      </c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</row>
    <row r="45" spans="1:161" s="3" customFormat="1">
      <c r="A45" s="56">
        <v>73</v>
      </c>
      <c r="B45" s="58">
        <v>80030115</v>
      </c>
      <c r="C45" s="59" t="s">
        <v>237</v>
      </c>
      <c r="D45" s="75" t="s">
        <v>223</v>
      </c>
      <c r="E45" s="60" t="s">
        <v>214</v>
      </c>
      <c r="F45" s="60" t="s">
        <v>106</v>
      </c>
      <c r="G45" s="60" t="s">
        <v>107</v>
      </c>
      <c r="H45" s="60" t="s">
        <v>112</v>
      </c>
      <c r="I45" s="56">
        <v>40</v>
      </c>
      <c r="J45" s="56" t="s">
        <v>116</v>
      </c>
      <c r="K45" s="56" t="s">
        <v>110</v>
      </c>
      <c r="L45" s="61">
        <v>3</v>
      </c>
      <c r="M45" s="62">
        <f t="shared" si="4"/>
        <v>1</v>
      </c>
      <c r="N45" s="61">
        <v>8</v>
      </c>
      <c r="O45" s="62">
        <f t="shared" si="5"/>
        <v>1</v>
      </c>
      <c r="P45" s="61">
        <v>5</v>
      </c>
      <c r="Q45" s="62">
        <f t="shared" si="6"/>
        <v>1</v>
      </c>
      <c r="R45" s="61">
        <v>7</v>
      </c>
      <c r="S45" s="63">
        <f t="shared" si="7"/>
        <v>1</v>
      </c>
      <c r="T45" s="61">
        <v>5</v>
      </c>
      <c r="U45" s="63">
        <f t="shared" si="8"/>
        <v>1</v>
      </c>
      <c r="V45" s="61">
        <v>3</v>
      </c>
      <c r="W45" s="63">
        <f t="shared" si="9"/>
        <v>1</v>
      </c>
      <c r="X45" s="61">
        <v>5</v>
      </c>
      <c r="Y45" s="63">
        <f t="shared" si="10"/>
        <v>1</v>
      </c>
      <c r="Z45" s="61">
        <v>2</v>
      </c>
      <c r="AA45" s="63">
        <f t="shared" si="11"/>
        <v>1</v>
      </c>
      <c r="AB45" s="61">
        <v>7</v>
      </c>
      <c r="AC45" s="63">
        <f t="shared" si="12"/>
        <v>1</v>
      </c>
      <c r="AD45" s="64">
        <v>16</v>
      </c>
      <c r="AE45" s="65">
        <f t="shared" si="13"/>
        <v>1</v>
      </c>
      <c r="AF45" s="64">
        <v>18</v>
      </c>
      <c r="AG45" s="65">
        <f t="shared" si="14"/>
        <v>1</v>
      </c>
      <c r="AH45" s="64">
        <v>7</v>
      </c>
      <c r="AI45" s="65">
        <f t="shared" si="15"/>
        <v>1</v>
      </c>
      <c r="AJ45" s="64"/>
      <c r="AK45" s="65">
        <f t="shared" si="16"/>
        <v>0</v>
      </c>
      <c r="AL45" s="64"/>
      <c r="AM45" s="65">
        <f t="shared" si="17"/>
        <v>0</v>
      </c>
      <c r="AN45" s="64"/>
      <c r="AO45" s="65">
        <f t="shared" si="18"/>
        <v>0</v>
      </c>
      <c r="AP45" s="66">
        <f t="shared" si="19"/>
        <v>86</v>
      </c>
      <c r="AQ45" s="66">
        <f t="shared" si="20"/>
        <v>12</v>
      </c>
      <c r="AR45" s="56">
        <v>1</v>
      </c>
      <c r="AS45" s="56"/>
      <c r="AT45" s="56">
        <v>6</v>
      </c>
      <c r="AU45" s="67">
        <f t="shared" si="21"/>
        <v>7</v>
      </c>
      <c r="AV45" s="68">
        <f t="shared" si="22"/>
        <v>1</v>
      </c>
      <c r="AW45" s="68">
        <f t="shared" si="23"/>
        <v>0</v>
      </c>
      <c r="AX45" s="14">
        <f t="shared" si="24"/>
        <v>11</v>
      </c>
      <c r="AY45" s="67">
        <f t="shared" si="25"/>
        <v>12</v>
      </c>
      <c r="AZ45" s="69">
        <f t="shared" si="26"/>
        <v>0</v>
      </c>
      <c r="BA45" s="69">
        <f t="shared" si="26"/>
        <v>0</v>
      </c>
      <c r="BB45" s="69">
        <f t="shared" si="26"/>
        <v>-5</v>
      </c>
      <c r="BC45" s="67">
        <f t="shared" si="27"/>
        <v>-5</v>
      </c>
      <c r="BD45" s="70">
        <f t="shared" si="28"/>
        <v>-41.666666666666671</v>
      </c>
      <c r="BE45" s="70">
        <f t="shared" si="29"/>
        <v>-45.454545454545453</v>
      </c>
      <c r="BF45" s="71"/>
      <c r="BG45" s="71"/>
      <c r="BH45" s="71">
        <v>2</v>
      </c>
      <c r="BI45" s="54">
        <f t="shared" si="30"/>
        <v>2</v>
      </c>
      <c r="BJ45" s="18">
        <f t="shared" si="31"/>
        <v>5</v>
      </c>
      <c r="BK45" s="18"/>
      <c r="BL45" s="18">
        <f t="shared" si="32"/>
        <v>5</v>
      </c>
      <c r="BM45" s="18">
        <f t="shared" si="33"/>
        <v>-7</v>
      </c>
      <c r="BN45" s="18">
        <f t="shared" si="34"/>
        <v>-58.333333333333336</v>
      </c>
      <c r="BO45" s="73"/>
      <c r="BP45" s="55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60"/>
      <c r="CV45" s="56">
        <f t="shared" si="37"/>
        <v>-5</v>
      </c>
      <c r="CW45" s="173">
        <f t="shared" si="35"/>
        <v>-41.666666666666671</v>
      </c>
      <c r="CX45" s="60"/>
      <c r="CY45" s="60"/>
      <c r="CZ45" s="60"/>
      <c r="DA45" s="60"/>
      <c r="DB45" s="60"/>
      <c r="DC45" s="75">
        <v>4</v>
      </c>
      <c r="DD45" s="60"/>
      <c r="DE45" s="75"/>
      <c r="DF45" s="60"/>
      <c r="DG45" s="60"/>
      <c r="DH45" s="60"/>
      <c r="DI45" s="60"/>
      <c r="DK45" s="3">
        <v>1</v>
      </c>
      <c r="DM45" s="3">
        <v>8</v>
      </c>
      <c r="DN45" s="3">
        <v>9</v>
      </c>
      <c r="DP45" s="85"/>
      <c r="DQ45" s="85"/>
      <c r="DR45" s="85"/>
      <c r="DS45" s="85"/>
      <c r="DT45" s="85"/>
      <c r="DU45" s="85"/>
      <c r="DV45" s="85"/>
      <c r="DW45" s="85"/>
      <c r="DX45" s="85"/>
      <c r="DY45" s="85"/>
      <c r="DZ45" s="85"/>
      <c r="EA45" s="85"/>
      <c r="EB45" s="85"/>
      <c r="EC45" s="85"/>
      <c r="ED45" s="85"/>
      <c r="EE45" s="85"/>
      <c r="EF45" s="85"/>
      <c r="EG45" s="85"/>
      <c r="EH45" s="85"/>
      <c r="EI45" s="85"/>
      <c r="EJ45" s="85"/>
      <c r="EK45" s="85"/>
      <c r="EL45" s="85"/>
      <c r="EM45" s="85"/>
      <c r="EN45" s="85"/>
      <c r="EO45" s="85"/>
      <c r="EP45" s="85"/>
      <c r="EQ45" s="85"/>
      <c r="ER45" s="85"/>
      <c r="ES45" s="85"/>
      <c r="ET45" s="85"/>
      <c r="EU45" s="85"/>
      <c r="EV45" s="85"/>
      <c r="EW45" s="85"/>
      <c r="EX45" s="85"/>
      <c r="EY45" s="85"/>
      <c r="EZ45" s="85"/>
      <c r="FA45" s="85"/>
      <c r="FB45" s="85"/>
      <c r="FC45" s="85"/>
    </row>
    <row r="46" spans="1:161" s="3" customFormat="1">
      <c r="A46" s="56">
        <v>48</v>
      </c>
      <c r="B46" s="58">
        <v>80030269</v>
      </c>
      <c r="C46" s="59" t="s">
        <v>393</v>
      </c>
      <c r="D46" s="75" t="s">
        <v>390</v>
      </c>
      <c r="E46" s="60" t="s">
        <v>373</v>
      </c>
      <c r="F46" s="60" t="s">
        <v>106</v>
      </c>
      <c r="G46" s="60" t="s">
        <v>107</v>
      </c>
      <c r="H46" s="60" t="s">
        <v>108</v>
      </c>
      <c r="I46" s="56">
        <v>35</v>
      </c>
      <c r="J46" s="56" t="s">
        <v>116</v>
      </c>
      <c r="K46" s="56" t="s">
        <v>110</v>
      </c>
      <c r="L46" s="61">
        <v>8</v>
      </c>
      <c r="M46" s="62">
        <f t="shared" si="4"/>
        <v>1</v>
      </c>
      <c r="N46" s="61">
        <v>10</v>
      </c>
      <c r="O46" s="62">
        <f t="shared" si="5"/>
        <v>1</v>
      </c>
      <c r="P46" s="61">
        <v>10</v>
      </c>
      <c r="Q46" s="62">
        <f t="shared" si="6"/>
        <v>1</v>
      </c>
      <c r="R46" s="61">
        <v>13</v>
      </c>
      <c r="S46" s="63">
        <f t="shared" si="7"/>
        <v>1</v>
      </c>
      <c r="T46" s="61">
        <v>9</v>
      </c>
      <c r="U46" s="63">
        <f t="shared" si="8"/>
        <v>1</v>
      </c>
      <c r="V46" s="61">
        <v>7</v>
      </c>
      <c r="W46" s="63">
        <f t="shared" si="9"/>
        <v>1</v>
      </c>
      <c r="X46" s="61">
        <v>12</v>
      </c>
      <c r="Y46" s="63">
        <f t="shared" si="10"/>
        <v>1</v>
      </c>
      <c r="Z46" s="61">
        <v>6</v>
      </c>
      <c r="AA46" s="63">
        <f t="shared" si="11"/>
        <v>1</v>
      </c>
      <c r="AB46" s="61">
        <v>10</v>
      </c>
      <c r="AC46" s="63">
        <f t="shared" si="12"/>
        <v>1</v>
      </c>
      <c r="AD46" s="64">
        <v>0</v>
      </c>
      <c r="AE46" s="65">
        <f t="shared" si="13"/>
        <v>0</v>
      </c>
      <c r="AF46" s="64">
        <v>0</v>
      </c>
      <c r="AG46" s="65">
        <f t="shared" si="14"/>
        <v>0</v>
      </c>
      <c r="AH46" s="64">
        <v>0</v>
      </c>
      <c r="AI46" s="65">
        <f t="shared" si="15"/>
        <v>0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85</v>
      </c>
      <c r="AQ46" s="66">
        <f t="shared" si="20"/>
        <v>9</v>
      </c>
      <c r="AR46" s="56">
        <v>1</v>
      </c>
      <c r="AS46" s="56"/>
      <c r="AT46" s="56">
        <v>4</v>
      </c>
      <c r="AU46" s="67">
        <f t="shared" si="21"/>
        <v>5</v>
      </c>
      <c r="AV46" s="68">
        <f t="shared" si="22"/>
        <v>1</v>
      </c>
      <c r="AW46" s="68">
        <f t="shared" si="23"/>
        <v>0</v>
      </c>
      <c r="AX46" s="14">
        <f t="shared" si="24"/>
        <v>8</v>
      </c>
      <c r="AY46" s="67">
        <f t="shared" si="25"/>
        <v>9</v>
      </c>
      <c r="AZ46" s="69">
        <f t="shared" si="26"/>
        <v>0</v>
      </c>
      <c r="BA46" s="69">
        <f t="shared" si="26"/>
        <v>0</v>
      </c>
      <c r="BB46" s="69">
        <f t="shared" si="26"/>
        <v>-4</v>
      </c>
      <c r="BC46" s="67">
        <f t="shared" si="27"/>
        <v>-4</v>
      </c>
      <c r="BD46" s="70">
        <f t="shared" si="28"/>
        <v>-44.444444444444443</v>
      </c>
      <c r="BE46" s="70">
        <f t="shared" si="29"/>
        <v>-50</v>
      </c>
      <c r="BF46" s="71"/>
      <c r="BG46" s="71"/>
      <c r="BH46" s="71"/>
      <c r="BI46" s="54">
        <f t="shared" si="30"/>
        <v>0</v>
      </c>
      <c r="BJ46" s="18">
        <f t="shared" si="31"/>
        <v>5</v>
      </c>
      <c r="BK46" s="18"/>
      <c r="BL46" s="18">
        <f t="shared" si="32"/>
        <v>5</v>
      </c>
      <c r="BM46" s="18">
        <f t="shared" si="33"/>
        <v>-4</v>
      </c>
      <c r="BN46" s="18">
        <f t="shared" si="34"/>
        <v>-44.444444444444443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/>
      <c r="CV46" s="56">
        <f t="shared" si="37"/>
        <v>-4</v>
      </c>
      <c r="CW46" s="173">
        <f t="shared" si="35"/>
        <v>-44.444444444444443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4</v>
      </c>
      <c r="DN46" s="3">
        <v>5</v>
      </c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</row>
    <row r="47" spans="1:161" s="3" customFormat="1">
      <c r="A47" s="56">
        <v>26</v>
      </c>
      <c r="B47" s="58">
        <v>80030271</v>
      </c>
      <c r="C47" s="59" t="s">
        <v>395</v>
      </c>
      <c r="D47" s="75" t="s">
        <v>276</v>
      </c>
      <c r="E47" s="60" t="s">
        <v>214</v>
      </c>
      <c r="F47" s="60" t="s">
        <v>106</v>
      </c>
      <c r="G47" s="60" t="s">
        <v>107</v>
      </c>
      <c r="H47" s="60" t="s">
        <v>108</v>
      </c>
      <c r="I47" s="56">
        <v>31</v>
      </c>
      <c r="J47" s="56" t="s">
        <v>116</v>
      </c>
      <c r="K47" s="56" t="s">
        <v>110</v>
      </c>
      <c r="L47" s="61">
        <v>5</v>
      </c>
      <c r="M47" s="62">
        <f t="shared" si="4"/>
        <v>1</v>
      </c>
      <c r="N47" s="61">
        <v>6</v>
      </c>
      <c r="O47" s="62">
        <f t="shared" si="5"/>
        <v>1</v>
      </c>
      <c r="P47" s="61">
        <v>12</v>
      </c>
      <c r="Q47" s="62">
        <f t="shared" si="6"/>
        <v>1</v>
      </c>
      <c r="R47" s="61">
        <v>13</v>
      </c>
      <c r="S47" s="63">
        <f t="shared" si="7"/>
        <v>1</v>
      </c>
      <c r="T47" s="61">
        <v>9</v>
      </c>
      <c r="U47" s="63">
        <f t="shared" si="8"/>
        <v>1</v>
      </c>
      <c r="V47" s="61">
        <v>13</v>
      </c>
      <c r="W47" s="63">
        <f t="shared" si="9"/>
        <v>1</v>
      </c>
      <c r="X47" s="61">
        <v>11</v>
      </c>
      <c r="Y47" s="63">
        <f t="shared" si="10"/>
        <v>1</v>
      </c>
      <c r="Z47" s="61">
        <v>7</v>
      </c>
      <c r="AA47" s="63">
        <f t="shared" si="11"/>
        <v>1</v>
      </c>
      <c r="AB47" s="61">
        <v>8</v>
      </c>
      <c r="AC47" s="63">
        <f t="shared" si="12"/>
        <v>1</v>
      </c>
      <c r="AD47" s="64">
        <v>0</v>
      </c>
      <c r="AE47" s="65">
        <f t="shared" si="13"/>
        <v>0</v>
      </c>
      <c r="AF47" s="64">
        <v>0</v>
      </c>
      <c r="AG47" s="65">
        <f t="shared" si="14"/>
        <v>0</v>
      </c>
      <c r="AH47" s="64">
        <v>0</v>
      </c>
      <c r="AI47" s="65">
        <f t="shared" si="15"/>
        <v>0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84</v>
      </c>
      <c r="AQ47" s="66">
        <f t="shared" si="20"/>
        <v>9</v>
      </c>
      <c r="AR47" s="56">
        <v>1</v>
      </c>
      <c r="AS47" s="56"/>
      <c r="AT47" s="56">
        <v>3</v>
      </c>
      <c r="AU47" s="67">
        <f t="shared" si="21"/>
        <v>4</v>
      </c>
      <c r="AV47" s="68">
        <f t="shared" si="22"/>
        <v>1</v>
      </c>
      <c r="AW47" s="68">
        <f t="shared" si="23"/>
        <v>0</v>
      </c>
      <c r="AX47" s="14">
        <f t="shared" si="24"/>
        <v>8</v>
      </c>
      <c r="AY47" s="67">
        <f t="shared" si="25"/>
        <v>9</v>
      </c>
      <c r="AZ47" s="69">
        <f t="shared" si="26"/>
        <v>0</v>
      </c>
      <c r="BA47" s="69">
        <f t="shared" si="26"/>
        <v>0</v>
      </c>
      <c r="BB47" s="69">
        <f t="shared" si="26"/>
        <v>-5</v>
      </c>
      <c r="BC47" s="67">
        <f t="shared" si="27"/>
        <v>-5</v>
      </c>
      <c r="BD47" s="70">
        <f t="shared" si="28"/>
        <v>-55.555555555555557</v>
      </c>
      <c r="BE47" s="70">
        <f t="shared" si="29"/>
        <v>-62.5</v>
      </c>
      <c r="BF47" s="71"/>
      <c r="BG47" s="71"/>
      <c r="BH47" s="71">
        <v>1</v>
      </c>
      <c r="BI47" s="54">
        <f t="shared" si="30"/>
        <v>1</v>
      </c>
      <c r="BJ47" s="18">
        <f t="shared" si="31"/>
        <v>3</v>
      </c>
      <c r="BK47" s="18"/>
      <c r="BL47" s="18">
        <f t="shared" si="32"/>
        <v>3</v>
      </c>
      <c r="BM47" s="18">
        <f t="shared" si="33"/>
        <v>-6</v>
      </c>
      <c r="BN47" s="18">
        <f t="shared" si="34"/>
        <v>-66.666666666666657</v>
      </c>
      <c r="BO47" s="73"/>
      <c r="BP47" s="55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/>
      <c r="CV47" s="56">
        <f t="shared" si="37"/>
        <v>-5</v>
      </c>
      <c r="CW47" s="173">
        <f t="shared" si="35"/>
        <v>-55.555555555555557</v>
      </c>
      <c r="CX47" s="60"/>
      <c r="CY47" s="60"/>
      <c r="CZ47" s="60"/>
      <c r="DA47" s="60"/>
      <c r="DB47" s="60"/>
      <c r="DC47" s="75"/>
      <c r="DD47" s="60"/>
      <c r="DE47" s="75"/>
      <c r="DF47" s="60"/>
      <c r="DG47" s="60"/>
      <c r="DH47" s="60"/>
      <c r="DI47" s="60"/>
      <c r="DK47" s="3">
        <v>1</v>
      </c>
      <c r="DM47" s="3">
        <v>4</v>
      </c>
      <c r="DN47" s="3">
        <v>5</v>
      </c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</row>
    <row r="48" spans="1:161" s="3" customFormat="1">
      <c r="A48" s="56">
        <v>45</v>
      </c>
      <c r="B48" s="58">
        <v>80030250</v>
      </c>
      <c r="C48" s="59" t="s">
        <v>375</v>
      </c>
      <c r="D48" s="75" t="s">
        <v>372</v>
      </c>
      <c r="E48" s="60" t="s">
        <v>373</v>
      </c>
      <c r="F48" s="60" t="s">
        <v>106</v>
      </c>
      <c r="G48" s="60" t="s">
        <v>107</v>
      </c>
      <c r="H48" s="60" t="s">
        <v>108</v>
      </c>
      <c r="I48" s="56">
        <v>30</v>
      </c>
      <c r="J48" s="56" t="s">
        <v>116</v>
      </c>
      <c r="K48" s="56" t="s">
        <v>110</v>
      </c>
      <c r="L48" s="61">
        <v>11</v>
      </c>
      <c r="M48" s="62">
        <f t="shared" si="4"/>
        <v>1</v>
      </c>
      <c r="N48" s="61">
        <v>8</v>
      </c>
      <c r="O48" s="62">
        <f t="shared" si="5"/>
        <v>1</v>
      </c>
      <c r="P48" s="61">
        <v>7</v>
      </c>
      <c r="Q48" s="62">
        <f t="shared" si="6"/>
        <v>1</v>
      </c>
      <c r="R48" s="61">
        <v>11</v>
      </c>
      <c r="S48" s="63">
        <f t="shared" si="7"/>
        <v>1</v>
      </c>
      <c r="T48" s="61">
        <v>9</v>
      </c>
      <c r="U48" s="63">
        <f t="shared" si="8"/>
        <v>1</v>
      </c>
      <c r="V48" s="61">
        <v>14</v>
      </c>
      <c r="W48" s="63">
        <f t="shared" si="9"/>
        <v>1</v>
      </c>
      <c r="X48" s="61">
        <v>5</v>
      </c>
      <c r="Y48" s="63">
        <f t="shared" si="10"/>
        <v>1</v>
      </c>
      <c r="Z48" s="61">
        <v>9</v>
      </c>
      <c r="AA48" s="63">
        <f t="shared" si="11"/>
        <v>1</v>
      </c>
      <c r="AB48" s="61">
        <v>9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83</v>
      </c>
      <c r="AQ48" s="66">
        <f t="shared" si="20"/>
        <v>9</v>
      </c>
      <c r="AR48" s="56">
        <v>1</v>
      </c>
      <c r="AS48" s="56"/>
      <c r="AT48" s="56">
        <v>4</v>
      </c>
      <c r="AU48" s="67">
        <f t="shared" si="21"/>
        <v>5</v>
      </c>
      <c r="AV48" s="68">
        <f t="shared" si="22"/>
        <v>1</v>
      </c>
      <c r="AW48" s="68">
        <f t="shared" si="23"/>
        <v>0</v>
      </c>
      <c r="AX48" s="14">
        <f t="shared" si="24"/>
        <v>8</v>
      </c>
      <c r="AY48" s="67">
        <f t="shared" si="25"/>
        <v>9</v>
      </c>
      <c r="AZ48" s="69">
        <f t="shared" si="26"/>
        <v>0</v>
      </c>
      <c r="BA48" s="69">
        <f t="shared" si="26"/>
        <v>0</v>
      </c>
      <c r="BB48" s="69">
        <f t="shared" si="26"/>
        <v>-4</v>
      </c>
      <c r="BC48" s="67">
        <f t="shared" si="27"/>
        <v>-4</v>
      </c>
      <c r="BD48" s="70">
        <f t="shared" si="28"/>
        <v>-44.444444444444443</v>
      </c>
      <c r="BE48" s="70">
        <f t="shared" si="29"/>
        <v>-50</v>
      </c>
      <c r="BF48" s="71"/>
      <c r="BG48" s="71"/>
      <c r="BH48" s="71"/>
      <c r="BI48" s="54">
        <f t="shared" si="30"/>
        <v>0</v>
      </c>
      <c r="BJ48" s="18">
        <f t="shared" si="31"/>
        <v>5</v>
      </c>
      <c r="BK48" s="18"/>
      <c r="BL48" s="18">
        <f t="shared" si="32"/>
        <v>5</v>
      </c>
      <c r="BM48" s="18">
        <f t="shared" si="33"/>
        <v>-4</v>
      </c>
      <c r="BN48" s="18">
        <f t="shared" si="34"/>
        <v>-44.444444444444443</v>
      </c>
      <c r="BO48" s="73"/>
      <c r="BP48" s="55"/>
      <c r="BQ48" s="74">
        <v>1</v>
      </c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/>
      <c r="CV48" s="56">
        <f t="shared" si="37"/>
        <v>-3</v>
      </c>
      <c r="CW48" s="173">
        <f t="shared" si="35"/>
        <v>-33.333333333333329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K48" s="3">
        <v>1</v>
      </c>
      <c r="DM48" s="3">
        <v>4</v>
      </c>
      <c r="DN48" s="3">
        <v>5</v>
      </c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</row>
    <row r="49" spans="1:159" s="3" customFormat="1">
      <c r="A49" s="56">
        <v>38</v>
      </c>
      <c r="B49" s="58">
        <v>80030075</v>
      </c>
      <c r="C49" s="59" t="s">
        <v>191</v>
      </c>
      <c r="D49" s="75" t="s">
        <v>188</v>
      </c>
      <c r="E49" s="60" t="s">
        <v>153</v>
      </c>
      <c r="F49" s="60" t="s">
        <v>106</v>
      </c>
      <c r="G49" s="60" t="s">
        <v>107</v>
      </c>
      <c r="H49" s="60" t="s">
        <v>108</v>
      </c>
      <c r="I49" s="56">
        <v>40</v>
      </c>
      <c r="J49" s="56" t="s">
        <v>116</v>
      </c>
      <c r="K49" s="56" t="s">
        <v>110</v>
      </c>
      <c r="L49" s="61">
        <v>10</v>
      </c>
      <c r="M49" s="62">
        <f t="shared" si="4"/>
        <v>1</v>
      </c>
      <c r="N49" s="61">
        <v>6</v>
      </c>
      <c r="O49" s="62">
        <f t="shared" si="5"/>
        <v>1</v>
      </c>
      <c r="P49" s="61">
        <v>11</v>
      </c>
      <c r="Q49" s="62">
        <f t="shared" si="6"/>
        <v>1</v>
      </c>
      <c r="R49" s="61">
        <v>9</v>
      </c>
      <c r="S49" s="63">
        <f t="shared" si="7"/>
        <v>1</v>
      </c>
      <c r="T49" s="61">
        <v>11</v>
      </c>
      <c r="U49" s="63">
        <f t="shared" si="8"/>
        <v>1</v>
      </c>
      <c r="V49" s="61">
        <v>11</v>
      </c>
      <c r="W49" s="63">
        <f t="shared" si="9"/>
        <v>1</v>
      </c>
      <c r="X49" s="61">
        <v>9</v>
      </c>
      <c r="Y49" s="63">
        <f t="shared" si="10"/>
        <v>1</v>
      </c>
      <c r="Z49" s="61">
        <v>7</v>
      </c>
      <c r="AA49" s="63">
        <f t="shared" si="11"/>
        <v>1</v>
      </c>
      <c r="AB49" s="61">
        <v>9</v>
      </c>
      <c r="AC49" s="63">
        <f t="shared" si="12"/>
        <v>1</v>
      </c>
      <c r="AD49" s="64">
        <v>0</v>
      </c>
      <c r="AE49" s="65">
        <f t="shared" si="13"/>
        <v>0</v>
      </c>
      <c r="AF49" s="64">
        <v>0</v>
      </c>
      <c r="AG49" s="65">
        <f t="shared" si="14"/>
        <v>0</v>
      </c>
      <c r="AH49" s="64">
        <v>0</v>
      </c>
      <c r="AI49" s="65">
        <f t="shared" si="15"/>
        <v>0</v>
      </c>
      <c r="AJ49" s="64"/>
      <c r="AK49" s="65">
        <f t="shared" si="16"/>
        <v>0</v>
      </c>
      <c r="AL49" s="64"/>
      <c r="AM49" s="65">
        <f t="shared" si="17"/>
        <v>0</v>
      </c>
      <c r="AN49" s="64"/>
      <c r="AO49" s="65">
        <f t="shared" si="18"/>
        <v>0</v>
      </c>
      <c r="AP49" s="66">
        <f t="shared" si="19"/>
        <v>83</v>
      </c>
      <c r="AQ49" s="66">
        <f t="shared" si="20"/>
        <v>9</v>
      </c>
      <c r="AR49" s="56">
        <v>1</v>
      </c>
      <c r="AS49" s="56"/>
      <c r="AT49" s="56">
        <v>4</v>
      </c>
      <c r="AU49" s="67">
        <f t="shared" si="21"/>
        <v>5</v>
      </c>
      <c r="AV49" s="68">
        <f t="shared" si="22"/>
        <v>1</v>
      </c>
      <c r="AW49" s="68">
        <f t="shared" si="23"/>
        <v>0</v>
      </c>
      <c r="AX49" s="14">
        <f t="shared" si="24"/>
        <v>8</v>
      </c>
      <c r="AY49" s="67">
        <f t="shared" si="25"/>
        <v>9</v>
      </c>
      <c r="AZ49" s="69">
        <f t="shared" si="26"/>
        <v>0</v>
      </c>
      <c r="BA49" s="69">
        <f t="shared" si="26"/>
        <v>0</v>
      </c>
      <c r="BB49" s="69">
        <f t="shared" si="26"/>
        <v>-4</v>
      </c>
      <c r="BC49" s="67">
        <f t="shared" si="27"/>
        <v>-4</v>
      </c>
      <c r="BD49" s="70">
        <f t="shared" si="28"/>
        <v>-44.444444444444443</v>
      </c>
      <c r="BE49" s="70">
        <f t="shared" si="29"/>
        <v>-50</v>
      </c>
      <c r="BF49" s="71"/>
      <c r="BG49" s="71"/>
      <c r="BH49" s="71"/>
      <c r="BI49" s="54">
        <f t="shared" si="30"/>
        <v>0</v>
      </c>
      <c r="BJ49" s="18">
        <f t="shared" si="31"/>
        <v>5</v>
      </c>
      <c r="BK49" s="18"/>
      <c r="BL49" s="18">
        <f t="shared" si="32"/>
        <v>5</v>
      </c>
      <c r="BM49" s="18">
        <f t="shared" si="33"/>
        <v>-4</v>
      </c>
      <c r="BN49" s="18">
        <f t="shared" si="34"/>
        <v>-44.444444444444443</v>
      </c>
      <c r="BO49" s="55">
        <v>1</v>
      </c>
      <c r="BP49" s="55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60">
        <v>1</v>
      </c>
      <c r="CV49" s="171">
        <f>BC49+CU49-BO49</f>
        <v>-4</v>
      </c>
      <c r="CW49" s="173">
        <f t="shared" si="35"/>
        <v>-44.444444444444443</v>
      </c>
      <c r="CX49" s="60"/>
      <c r="CY49" s="60"/>
      <c r="CZ49" s="60"/>
      <c r="DA49" s="60"/>
      <c r="DB49" s="60"/>
      <c r="DC49" s="75"/>
      <c r="DD49" s="60"/>
      <c r="DE49" s="75"/>
      <c r="DF49" s="60"/>
      <c r="DG49" s="60"/>
      <c r="DH49" s="60"/>
      <c r="DI49" s="60"/>
      <c r="DK49" s="3">
        <v>1</v>
      </c>
      <c r="DM49" s="3">
        <v>4</v>
      </c>
      <c r="DN49" s="3">
        <v>5</v>
      </c>
      <c r="DP49" s="85"/>
      <c r="DQ49" s="85"/>
      <c r="DR49" s="85"/>
      <c r="DS49" s="85"/>
      <c r="DT49" s="85"/>
      <c r="DU49" s="85"/>
      <c r="DV49" s="85"/>
      <c r="DW49" s="85"/>
      <c r="DX49" s="85"/>
      <c r="DY49" s="85"/>
      <c r="DZ49" s="85"/>
      <c r="EA49" s="85"/>
      <c r="EB49" s="85"/>
      <c r="EC49" s="85"/>
      <c r="ED49" s="85"/>
      <c r="EE49" s="85"/>
      <c r="EF49" s="85"/>
      <c r="EG49" s="85"/>
      <c r="EH49" s="85"/>
      <c r="EI49" s="85"/>
      <c r="EJ49" s="85"/>
      <c r="EK49" s="85"/>
      <c r="EL49" s="85"/>
      <c r="EM49" s="85"/>
      <c r="EN49" s="85"/>
      <c r="EO49" s="85"/>
      <c r="EP49" s="85"/>
      <c r="EQ49" s="85"/>
      <c r="ER49" s="85"/>
      <c r="ES49" s="85"/>
      <c r="ET49" s="85"/>
      <c r="EU49" s="85"/>
      <c r="EV49" s="85"/>
      <c r="EW49" s="85"/>
      <c r="EX49" s="85"/>
      <c r="EY49" s="85"/>
      <c r="EZ49" s="85"/>
      <c r="FA49" s="85"/>
      <c r="FB49" s="85"/>
      <c r="FC49" s="85"/>
    </row>
    <row r="50" spans="1:159" s="3" customFormat="1">
      <c r="A50" s="56">
        <v>2</v>
      </c>
      <c r="B50" s="58">
        <v>80030150</v>
      </c>
      <c r="C50" s="59" t="s">
        <v>269</v>
      </c>
      <c r="D50" s="75" t="s">
        <v>268</v>
      </c>
      <c r="E50" s="60" t="s">
        <v>214</v>
      </c>
      <c r="F50" s="60" t="s">
        <v>106</v>
      </c>
      <c r="G50" s="60" t="s">
        <v>107</v>
      </c>
      <c r="H50" s="60" t="s">
        <v>108</v>
      </c>
      <c r="I50" s="56">
        <v>40</v>
      </c>
      <c r="J50" s="56" t="s">
        <v>116</v>
      </c>
      <c r="K50" s="56" t="s">
        <v>110</v>
      </c>
      <c r="L50" s="61">
        <v>0</v>
      </c>
      <c r="M50" s="62">
        <f t="shared" si="4"/>
        <v>0</v>
      </c>
      <c r="N50" s="61">
        <v>13</v>
      </c>
      <c r="O50" s="62">
        <f t="shared" si="5"/>
        <v>1</v>
      </c>
      <c r="P50" s="61">
        <v>7</v>
      </c>
      <c r="Q50" s="62">
        <f t="shared" si="6"/>
        <v>1</v>
      </c>
      <c r="R50" s="61">
        <v>6</v>
      </c>
      <c r="S50" s="63">
        <f t="shared" si="7"/>
        <v>1</v>
      </c>
      <c r="T50" s="61">
        <v>11</v>
      </c>
      <c r="U50" s="63">
        <f t="shared" si="8"/>
        <v>1</v>
      </c>
      <c r="V50" s="61">
        <v>13</v>
      </c>
      <c r="W50" s="63">
        <f t="shared" si="9"/>
        <v>1</v>
      </c>
      <c r="X50" s="61">
        <v>11</v>
      </c>
      <c r="Y50" s="63">
        <f t="shared" si="10"/>
        <v>1</v>
      </c>
      <c r="Z50" s="61">
        <v>9</v>
      </c>
      <c r="AA50" s="63">
        <f t="shared" si="11"/>
        <v>1</v>
      </c>
      <c r="AB50" s="61">
        <v>13</v>
      </c>
      <c r="AC50" s="63">
        <f t="shared" si="12"/>
        <v>1</v>
      </c>
      <c r="AD50" s="64">
        <v>0</v>
      </c>
      <c r="AE50" s="65">
        <f t="shared" si="13"/>
        <v>0</v>
      </c>
      <c r="AF50" s="64">
        <v>0</v>
      </c>
      <c r="AG50" s="65">
        <f t="shared" si="14"/>
        <v>0</v>
      </c>
      <c r="AH50" s="64">
        <v>0</v>
      </c>
      <c r="AI50" s="65">
        <f t="shared" si="15"/>
        <v>0</v>
      </c>
      <c r="AJ50" s="64"/>
      <c r="AK50" s="65">
        <f t="shared" si="16"/>
        <v>0</v>
      </c>
      <c r="AL50" s="64"/>
      <c r="AM50" s="65">
        <f t="shared" si="17"/>
        <v>0</v>
      </c>
      <c r="AN50" s="64"/>
      <c r="AO50" s="65">
        <f t="shared" si="18"/>
        <v>0</v>
      </c>
      <c r="AP50" s="66">
        <f t="shared" si="19"/>
        <v>83</v>
      </c>
      <c r="AQ50" s="66">
        <f t="shared" si="20"/>
        <v>8</v>
      </c>
      <c r="AR50" s="56">
        <v>1</v>
      </c>
      <c r="AS50" s="56"/>
      <c r="AT50" s="56">
        <v>3</v>
      </c>
      <c r="AU50" s="67">
        <f t="shared" si="21"/>
        <v>4</v>
      </c>
      <c r="AV50" s="68">
        <f t="shared" si="22"/>
        <v>1</v>
      </c>
      <c r="AW50" s="68">
        <f t="shared" si="23"/>
        <v>0</v>
      </c>
      <c r="AX50" s="14">
        <f t="shared" si="24"/>
        <v>8</v>
      </c>
      <c r="AY50" s="67">
        <f t="shared" si="25"/>
        <v>9</v>
      </c>
      <c r="AZ50" s="69">
        <f t="shared" si="26"/>
        <v>0</v>
      </c>
      <c r="BA50" s="69">
        <f t="shared" si="26"/>
        <v>0</v>
      </c>
      <c r="BB50" s="69">
        <f t="shared" si="26"/>
        <v>-5</v>
      </c>
      <c r="BC50" s="67">
        <f t="shared" si="27"/>
        <v>-5</v>
      </c>
      <c r="BD50" s="70">
        <f t="shared" si="28"/>
        <v>-55.555555555555557</v>
      </c>
      <c r="BE50" s="70">
        <f t="shared" si="29"/>
        <v>-62.5</v>
      </c>
      <c r="BF50" s="71"/>
      <c r="BG50" s="71"/>
      <c r="BH50" s="71"/>
      <c r="BI50" s="54">
        <f t="shared" si="30"/>
        <v>0</v>
      </c>
      <c r="BJ50" s="18">
        <f t="shared" si="31"/>
        <v>4</v>
      </c>
      <c r="BK50" s="18"/>
      <c r="BL50" s="18">
        <f t="shared" si="32"/>
        <v>4</v>
      </c>
      <c r="BM50" s="18">
        <f t="shared" si="33"/>
        <v>-5</v>
      </c>
      <c r="BN50" s="18">
        <f t="shared" si="34"/>
        <v>-55.555555555555557</v>
      </c>
      <c r="BO50" s="73"/>
      <c r="BP50" s="55"/>
      <c r="BQ50" s="74">
        <v>1</v>
      </c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60"/>
      <c r="CV50" s="56">
        <f>BC50+BQ50</f>
        <v>-4</v>
      </c>
      <c r="CW50" s="173">
        <f t="shared" si="35"/>
        <v>-44.444444444444443</v>
      </c>
      <c r="CX50" s="60"/>
      <c r="CY50" s="60"/>
      <c r="CZ50" s="60"/>
      <c r="DA50" s="60"/>
      <c r="DB50" s="60"/>
      <c r="DC50" s="75">
        <v>1</v>
      </c>
      <c r="DD50" s="60"/>
      <c r="DE50" s="75"/>
      <c r="DF50" s="60"/>
      <c r="DG50" s="60"/>
      <c r="DH50" s="60"/>
      <c r="DI50" s="60"/>
      <c r="DK50" s="3">
        <v>1</v>
      </c>
      <c r="DM50" s="3">
        <v>2</v>
      </c>
      <c r="DN50" s="3">
        <v>3</v>
      </c>
      <c r="DP50" s="85"/>
      <c r="DQ50" s="85"/>
      <c r="DR50" s="85"/>
      <c r="DS50" s="85"/>
      <c r="DT50" s="85"/>
      <c r="DU50" s="85"/>
      <c r="DV50" s="85"/>
      <c r="DW50" s="85"/>
      <c r="DX50" s="85"/>
      <c r="DY50" s="85"/>
      <c r="DZ50" s="85"/>
      <c r="EA50" s="85"/>
      <c r="EB50" s="85"/>
      <c r="EC50" s="85"/>
      <c r="ED50" s="85"/>
      <c r="EE50" s="85"/>
      <c r="EF50" s="85"/>
      <c r="EG50" s="85"/>
      <c r="EH50" s="85"/>
      <c r="EI50" s="85"/>
      <c r="EJ50" s="85"/>
      <c r="EK50" s="85"/>
      <c r="EL50" s="85"/>
      <c r="EM50" s="85"/>
      <c r="EN50" s="85"/>
      <c r="EO50" s="85"/>
      <c r="EP50" s="85"/>
      <c r="EQ50" s="85"/>
      <c r="ER50" s="85"/>
      <c r="ES50" s="85"/>
      <c r="ET50" s="85"/>
      <c r="EU50" s="85"/>
      <c r="EV50" s="85"/>
      <c r="EW50" s="85"/>
      <c r="EX50" s="85"/>
      <c r="EY50" s="85"/>
      <c r="EZ50" s="85"/>
      <c r="FA50" s="85"/>
      <c r="FB50" s="85"/>
      <c r="FC50" s="85"/>
    </row>
    <row r="51" spans="1:159" s="3" customFormat="1">
      <c r="A51" s="56">
        <v>84</v>
      </c>
      <c r="B51" s="58">
        <v>80030139</v>
      </c>
      <c r="C51" s="59" t="s">
        <v>255</v>
      </c>
      <c r="D51" s="75" t="s">
        <v>256</v>
      </c>
      <c r="E51" s="60" t="s">
        <v>214</v>
      </c>
      <c r="F51" s="60" t="s">
        <v>106</v>
      </c>
      <c r="G51" s="60" t="s">
        <v>107</v>
      </c>
      <c r="H51" s="60" t="s">
        <v>112</v>
      </c>
      <c r="I51" s="56">
        <v>30</v>
      </c>
      <c r="J51" s="56" t="s">
        <v>116</v>
      </c>
      <c r="K51" s="56" t="s">
        <v>113</v>
      </c>
      <c r="L51" s="61">
        <v>0</v>
      </c>
      <c r="M51" s="62">
        <f t="shared" si="4"/>
        <v>0</v>
      </c>
      <c r="N51" s="61">
        <v>8</v>
      </c>
      <c r="O51" s="62">
        <f t="shared" si="5"/>
        <v>1</v>
      </c>
      <c r="P51" s="61">
        <v>5</v>
      </c>
      <c r="Q51" s="62">
        <f t="shared" si="6"/>
        <v>1</v>
      </c>
      <c r="R51" s="61">
        <v>8</v>
      </c>
      <c r="S51" s="63">
        <f t="shared" si="7"/>
        <v>1</v>
      </c>
      <c r="T51" s="61">
        <v>11</v>
      </c>
      <c r="U51" s="63">
        <f t="shared" si="8"/>
        <v>1</v>
      </c>
      <c r="V51" s="61">
        <v>5</v>
      </c>
      <c r="W51" s="63">
        <f t="shared" si="9"/>
        <v>1</v>
      </c>
      <c r="X51" s="61">
        <v>10</v>
      </c>
      <c r="Y51" s="63">
        <f t="shared" si="10"/>
        <v>1</v>
      </c>
      <c r="Z51" s="61">
        <v>14</v>
      </c>
      <c r="AA51" s="63">
        <f t="shared" si="11"/>
        <v>1</v>
      </c>
      <c r="AB51" s="61">
        <v>5</v>
      </c>
      <c r="AC51" s="63">
        <f t="shared" si="12"/>
        <v>1</v>
      </c>
      <c r="AD51" s="64">
        <v>4</v>
      </c>
      <c r="AE51" s="65">
        <f t="shared" si="13"/>
        <v>1</v>
      </c>
      <c r="AF51" s="64">
        <v>7</v>
      </c>
      <c r="AG51" s="65">
        <f t="shared" si="14"/>
        <v>1</v>
      </c>
      <c r="AH51" s="64">
        <v>6</v>
      </c>
      <c r="AI51" s="65">
        <f t="shared" si="15"/>
        <v>1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83</v>
      </c>
      <c r="AQ51" s="66">
        <f t="shared" si="20"/>
        <v>11</v>
      </c>
      <c r="AR51" s="56">
        <v>1</v>
      </c>
      <c r="AS51" s="56"/>
      <c r="AT51" s="56">
        <v>7</v>
      </c>
      <c r="AU51" s="67">
        <f t="shared" si="21"/>
        <v>8</v>
      </c>
      <c r="AV51" s="68">
        <f t="shared" si="22"/>
        <v>1</v>
      </c>
      <c r="AW51" s="68">
        <f t="shared" si="23"/>
        <v>0</v>
      </c>
      <c r="AX51" s="14">
        <f t="shared" si="24"/>
        <v>11</v>
      </c>
      <c r="AY51" s="67">
        <f t="shared" si="25"/>
        <v>12</v>
      </c>
      <c r="AZ51" s="69">
        <f t="shared" si="26"/>
        <v>0</v>
      </c>
      <c r="BA51" s="69">
        <f t="shared" si="26"/>
        <v>0</v>
      </c>
      <c r="BB51" s="69">
        <f t="shared" si="26"/>
        <v>-4</v>
      </c>
      <c r="BC51" s="67">
        <f t="shared" si="27"/>
        <v>-4</v>
      </c>
      <c r="BD51" s="70">
        <f t="shared" si="28"/>
        <v>-33.333333333333329</v>
      </c>
      <c r="BE51" s="70">
        <f t="shared" si="29"/>
        <v>-36.363636363636367</v>
      </c>
      <c r="BF51" s="71"/>
      <c r="BG51" s="71"/>
      <c r="BH51" s="71">
        <v>1</v>
      </c>
      <c r="BI51" s="54">
        <f t="shared" si="30"/>
        <v>1</v>
      </c>
      <c r="BJ51" s="18">
        <f t="shared" si="31"/>
        <v>7</v>
      </c>
      <c r="BK51" s="18"/>
      <c r="BL51" s="18">
        <f t="shared" si="32"/>
        <v>7</v>
      </c>
      <c r="BM51" s="18">
        <f t="shared" si="33"/>
        <v>-5</v>
      </c>
      <c r="BN51" s="18">
        <f t="shared" si="34"/>
        <v>-41.666666666666671</v>
      </c>
      <c r="BO51" s="73"/>
      <c r="BP51" s="55"/>
      <c r="BQ51" s="74">
        <v>1</v>
      </c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>BC51+BQ51</f>
        <v>-3</v>
      </c>
      <c r="CW51" s="173">
        <f t="shared" si="35"/>
        <v>-25</v>
      </c>
      <c r="CX51" s="60"/>
      <c r="CY51" s="60"/>
      <c r="CZ51" s="60"/>
      <c r="DA51" s="60"/>
      <c r="DB51" s="60"/>
      <c r="DC51" s="75">
        <v>2</v>
      </c>
      <c r="DD51" s="60"/>
      <c r="DE51" s="75"/>
      <c r="DF51" s="60"/>
      <c r="DG51" s="60"/>
      <c r="DH51" s="60"/>
      <c r="DI51" s="60"/>
      <c r="DK51" s="3">
        <v>1</v>
      </c>
      <c r="DM51" s="3">
        <v>8</v>
      </c>
      <c r="DN51" s="3">
        <v>9</v>
      </c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</row>
    <row r="52" spans="1:159" s="3" customFormat="1">
      <c r="A52" s="56">
        <v>68</v>
      </c>
      <c r="B52" s="58">
        <v>80030221</v>
      </c>
      <c r="C52" s="59" t="s">
        <v>340</v>
      </c>
      <c r="D52" s="75" t="s">
        <v>337</v>
      </c>
      <c r="E52" s="60" t="s">
        <v>324</v>
      </c>
      <c r="F52" s="60" t="s">
        <v>106</v>
      </c>
      <c r="G52" s="60" t="s">
        <v>107</v>
      </c>
      <c r="H52" s="60" t="s">
        <v>108</v>
      </c>
      <c r="I52" s="56">
        <v>25</v>
      </c>
      <c r="J52" s="56" t="s">
        <v>116</v>
      </c>
      <c r="K52" s="56" t="s">
        <v>110</v>
      </c>
      <c r="L52" s="61">
        <v>8</v>
      </c>
      <c r="M52" s="62">
        <f t="shared" si="4"/>
        <v>1</v>
      </c>
      <c r="N52" s="61">
        <v>13</v>
      </c>
      <c r="O52" s="62">
        <f t="shared" si="5"/>
        <v>1</v>
      </c>
      <c r="P52" s="61">
        <v>6</v>
      </c>
      <c r="Q52" s="62">
        <f t="shared" si="6"/>
        <v>1</v>
      </c>
      <c r="R52" s="61">
        <v>3</v>
      </c>
      <c r="S52" s="63">
        <f t="shared" si="7"/>
        <v>1</v>
      </c>
      <c r="T52" s="61">
        <v>9</v>
      </c>
      <c r="U52" s="63">
        <f t="shared" si="8"/>
        <v>1</v>
      </c>
      <c r="V52" s="61">
        <v>12</v>
      </c>
      <c r="W52" s="63">
        <f t="shared" si="9"/>
        <v>1</v>
      </c>
      <c r="X52" s="61">
        <v>12</v>
      </c>
      <c r="Y52" s="63">
        <f t="shared" si="10"/>
        <v>1</v>
      </c>
      <c r="Z52" s="61">
        <v>9</v>
      </c>
      <c r="AA52" s="63">
        <f t="shared" si="11"/>
        <v>1</v>
      </c>
      <c r="AB52" s="61">
        <v>8</v>
      </c>
      <c r="AC52" s="63">
        <f t="shared" si="12"/>
        <v>1</v>
      </c>
      <c r="AD52" s="64">
        <v>0</v>
      </c>
      <c r="AE52" s="65">
        <f t="shared" si="13"/>
        <v>0</v>
      </c>
      <c r="AF52" s="64">
        <v>0</v>
      </c>
      <c r="AG52" s="65">
        <f t="shared" si="14"/>
        <v>0</v>
      </c>
      <c r="AH52" s="64">
        <v>0</v>
      </c>
      <c r="AI52" s="65">
        <f t="shared" si="15"/>
        <v>0</v>
      </c>
      <c r="AJ52" s="64"/>
      <c r="AK52" s="65">
        <f t="shared" si="16"/>
        <v>0</v>
      </c>
      <c r="AL52" s="64"/>
      <c r="AM52" s="65">
        <f t="shared" si="17"/>
        <v>0</v>
      </c>
      <c r="AN52" s="64"/>
      <c r="AO52" s="65">
        <f t="shared" si="18"/>
        <v>0</v>
      </c>
      <c r="AP52" s="66">
        <f t="shared" si="19"/>
        <v>80</v>
      </c>
      <c r="AQ52" s="66">
        <f t="shared" si="20"/>
        <v>9</v>
      </c>
      <c r="AR52" s="56">
        <v>1</v>
      </c>
      <c r="AS52" s="56"/>
      <c r="AT52" s="56">
        <v>2</v>
      </c>
      <c r="AU52" s="67">
        <f t="shared" si="21"/>
        <v>3</v>
      </c>
      <c r="AV52" s="68">
        <f t="shared" si="22"/>
        <v>1</v>
      </c>
      <c r="AW52" s="68">
        <f t="shared" si="23"/>
        <v>0</v>
      </c>
      <c r="AX52" s="14">
        <f t="shared" si="24"/>
        <v>6</v>
      </c>
      <c r="AY52" s="67">
        <f t="shared" si="25"/>
        <v>7</v>
      </c>
      <c r="AZ52" s="69">
        <f t="shared" si="26"/>
        <v>0</v>
      </c>
      <c r="BA52" s="69">
        <f t="shared" si="26"/>
        <v>0</v>
      </c>
      <c r="BB52" s="69">
        <f t="shared" si="26"/>
        <v>-4</v>
      </c>
      <c r="BC52" s="67">
        <f t="shared" si="27"/>
        <v>-4</v>
      </c>
      <c r="BD52" s="70">
        <f t="shared" si="28"/>
        <v>-57.142857142857139</v>
      </c>
      <c r="BE52" s="70">
        <f t="shared" si="29"/>
        <v>-66.666666666666657</v>
      </c>
      <c r="BF52" s="71"/>
      <c r="BG52" s="71"/>
      <c r="BH52" s="71">
        <v>2</v>
      </c>
      <c r="BI52" s="54">
        <f t="shared" si="30"/>
        <v>2</v>
      </c>
      <c r="BJ52" s="18">
        <f t="shared" si="31"/>
        <v>1</v>
      </c>
      <c r="BK52" s="18">
        <v>1</v>
      </c>
      <c r="BL52" s="18">
        <f t="shared" si="32"/>
        <v>2</v>
      </c>
      <c r="BM52" s="18">
        <f t="shared" si="33"/>
        <v>-5</v>
      </c>
      <c r="BN52" s="18">
        <f t="shared" si="34"/>
        <v>-71.428571428571431</v>
      </c>
      <c r="BO52" s="73"/>
      <c r="BP52" s="55"/>
      <c r="BQ52" s="74">
        <v>1</v>
      </c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60"/>
      <c r="CV52" s="56">
        <f>BC52+BQ52</f>
        <v>-3</v>
      </c>
      <c r="CW52" s="173">
        <f t="shared" si="35"/>
        <v>-42.857142857142854</v>
      </c>
      <c r="CX52" s="60"/>
      <c r="CY52" s="60"/>
      <c r="CZ52" s="60"/>
      <c r="DA52" s="60"/>
      <c r="DB52" s="60"/>
      <c r="DC52" s="75"/>
      <c r="DD52" s="60"/>
      <c r="DE52" s="75"/>
      <c r="DF52" s="60"/>
      <c r="DG52" s="60"/>
      <c r="DH52" s="60"/>
      <c r="DI52" s="60"/>
      <c r="DK52" s="3">
        <v>1</v>
      </c>
      <c r="DM52" s="3">
        <v>3</v>
      </c>
      <c r="DN52" s="3">
        <v>4</v>
      </c>
      <c r="DP52" s="85"/>
      <c r="DQ52" s="85"/>
      <c r="DR52" s="85"/>
      <c r="DS52" s="85"/>
      <c r="DT52" s="85"/>
      <c r="DU52" s="85"/>
      <c r="DV52" s="85"/>
      <c r="DW52" s="85"/>
      <c r="DX52" s="85"/>
      <c r="DY52" s="85"/>
      <c r="DZ52" s="85"/>
      <c r="EA52" s="85"/>
      <c r="EB52" s="85"/>
      <c r="EC52" s="85"/>
      <c r="ED52" s="85"/>
      <c r="EE52" s="85"/>
      <c r="EF52" s="85"/>
      <c r="EG52" s="85"/>
      <c r="EH52" s="85"/>
      <c r="EI52" s="85"/>
      <c r="EJ52" s="85"/>
      <c r="EK52" s="85"/>
      <c r="EL52" s="85"/>
      <c r="EM52" s="85"/>
      <c r="EN52" s="85"/>
      <c r="EO52" s="85"/>
      <c r="EP52" s="85"/>
      <c r="EQ52" s="85"/>
      <c r="ER52" s="85"/>
      <c r="ES52" s="85"/>
      <c r="ET52" s="85"/>
      <c r="EU52" s="85"/>
      <c r="EV52" s="85"/>
      <c r="EW52" s="85"/>
      <c r="EX52" s="85"/>
      <c r="EY52" s="85"/>
      <c r="EZ52" s="85"/>
      <c r="FA52" s="85"/>
      <c r="FB52" s="85"/>
      <c r="FC52" s="85"/>
    </row>
    <row r="53" spans="1:159" s="3" customFormat="1">
      <c r="A53" s="56">
        <v>103</v>
      </c>
      <c r="B53" s="58">
        <v>80030208</v>
      </c>
      <c r="C53" s="59" t="s">
        <v>326</v>
      </c>
      <c r="D53" s="75" t="s">
        <v>327</v>
      </c>
      <c r="E53" s="60" t="s">
        <v>324</v>
      </c>
      <c r="F53" s="60" t="s">
        <v>106</v>
      </c>
      <c r="G53" s="60" t="s">
        <v>107</v>
      </c>
      <c r="H53" s="60" t="s">
        <v>108</v>
      </c>
      <c r="I53" s="56">
        <v>35</v>
      </c>
      <c r="J53" s="56" t="s">
        <v>116</v>
      </c>
      <c r="K53" s="56" t="s">
        <v>110</v>
      </c>
      <c r="L53" s="61">
        <v>5</v>
      </c>
      <c r="M53" s="62">
        <f t="shared" si="4"/>
        <v>1</v>
      </c>
      <c r="N53" s="61">
        <v>16</v>
      </c>
      <c r="O53" s="62">
        <f t="shared" si="5"/>
        <v>1</v>
      </c>
      <c r="P53" s="61">
        <v>8</v>
      </c>
      <c r="Q53" s="62">
        <f t="shared" si="6"/>
        <v>1</v>
      </c>
      <c r="R53" s="61">
        <v>5</v>
      </c>
      <c r="S53" s="63">
        <f t="shared" si="7"/>
        <v>1</v>
      </c>
      <c r="T53" s="61">
        <v>10</v>
      </c>
      <c r="U53" s="63">
        <f t="shared" si="8"/>
        <v>1</v>
      </c>
      <c r="V53" s="61">
        <v>7</v>
      </c>
      <c r="W53" s="63">
        <f t="shared" si="9"/>
        <v>1</v>
      </c>
      <c r="X53" s="61">
        <v>10</v>
      </c>
      <c r="Y53" s="63">
        <f t="shared" si="10"/>
        <v>1</v>
      </c>
      <c r="Z53" s="61">
        <v>8</v>
      </c>
      <c r="AA53" s="63">
        <f t="shared" si="11"/>
        <v>1</v>
      </c>
      <c r="AB53" s="61">
        <v>10</v>
      </c>
      <c r="AC53" s="63">
        <f t="shared" si="12"/>
        <v>1</v>
      </c>
      <c r="AD53" s="64">
        <v>0</v>
      </c>
      <c r="AE53" s="65">
        <f t="shared" si="13"/>
        <v>0</v>
      </c>
      <c r="AF53" s="64">
        <v>0</v>
      </c>
      <c r="AG53" s="65">
        <f t="shared" si="14"/>
        <v>0</v>
      </c>
      <c r="AH53" s="64">
        <v>0</v>
      </c>
      <c r="AI53" s="65">
        <f t="shared" si="15"/>
        <v>0</v>
      </c>
      <c r="AJ53" s="64"/>
      <c r="AK53" s="65">
        <f t="shared" si="16"/>
        <v>0</v>
      </c>
      <c r="AL53" s="64"/>
      <c r="AM53" s="65">
        <f t="shared" si="17"/>
        <v>0</v>
      </c>
      <c r="AN53" s="64"/>
      <c r="AO53" s="65">
        <f t="shared" si="18"/>
        <v>0</v>
      </c>
      <c r="AP53" s="66">
        <f t="shared" si="19"/>
        <v>79</v>
      </c>
      <c r="AQ53" s="66">
        <f t="shared" si="20"/>
        <v>9</v>
      </c>
      <c r="AR53" s="56">
        <v>1</v>
      </c>
      <c r="AS53" s="56"/>
      <c r="AT53" s="56">
        <v>4</v>
      </c>
      <c r="AU53" s="67">
        <f t="shared" si="21"/>
        <v>5</v>
      </c>
      <c r="AV53" s="68">
        <f t="shared" si="22"/>
        <v>1</v>
      </c>
      <c r="AW53" s="68">
        <f t="shared" si="23"/>
        <v>0</v>
      </c>
      <c r="AX53" s="14">
        <f t="shared" si="24"/>
        <v>6</v>
      </c>
      <c r="AY53" s="67">
        <f t="shared" si="25"/>
        <v>7</v>
      </c>
      <c r="AZ53" s="69">
        <f t="shared" si="26"/>
        <v>0</v>
      </c>
      <c r="BA53" s="69">
        <f t="shared" si="26"/>
        <v>0</v>
      </c>
      <c r="BB53" s="69">
        <f t="shared" si="26"/>
        <v>-2</v>
      </c>
      <c r="BC53" s="67">
        <f t="shared" si="26"/>
        <v>-2</v>
      </c>
      <c r="BD53" s="70">
        <f t="shared" si="28"/>
        <v>-28.571428571428569</v>
      </c>
      <c r="BE53" s="70">
        <f t="shared" si="29"/>
        <v>-33.333333333333329</v>
      </c>
      <c r="BF53" s="71">
        <v>1</v>
      </c>
      <c r="BG53" s="71"/>
      <c r="BH53" s="71"/>
      <c r="BI53" s="54">
        <f t="shared" si="30"/>
        <v>1</v>
      </c>
      <c r="BJ53" s="18">
        <f t="shared" si="31"/>
        <v>4</v>
      </c>
      <c r="BK53" s="18"/>
      <c r="BL53" s="18">
        <f t="shared" si="32"/>
        <v>4</v>
      </c>
      <c r="BM53" s="18">
        <f t="shared" si="33"/>
        <v>-3</v>
      </c>
      <c r="BN53" s="18">
        <f t="shared" si="34"/>
        <v>-42.857142857142854</v>
      </c>
      <c r="BO53" s="73"/>
      <c r="BP53" s="55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60">
        <v>1</v>
      </c>
      <c r="CV53" s="56">
        <f>BC53+CU53</f>
        <v>-1</v>
      </c>
      <c r="CW53" s="173">
        <f t="shared" si="35"/>
        <v>-14.285714285714285</v>
      </c>
      <c r="CX53" s="60"/>
      <c r="CY53" s="60"/>
      <c r="CZ53" s="60"/>
      <c r="DA53" s="60"/>
      <c r="DB53" s="60"/>
      <c r="DC53" s="75">
        <v>1</v>
      </c>
      <c r="DD53" s="60"/>
      <c r="DE53" s="75">
        <v>1</v>
      </c>
      <c r="DF53" s="60"/>
      <c r="DG53" s="60"/>
      <c r="DH53" s="60"/>
      <c r="DI53" s="60"/>
      <c r="DK53" s="3">
        <v>1</v>
      </c>
      <c r="DM53" s="3">
        <v>4</v>
      </c>
      <c r="DN53" s="3">
        <v>5</v>
      </c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</row>
    <row r="54" spans="1:159" s="3" customFormat="1">
      <c r="A54" s="56">
        <v>98</v>
      </c>
      <c r="B54" s="58">
        <v>80030109</v>
      </c>
      <c r="C54" s="59" t="s">
        <v>232</v>
      </c>
      <c r="D54" s="75" t="s">
        <v>231</v>
      </c>
      <c r="E54" s="60" t="s">
        <v>214</v>
      </c>
      <c r="F54" s="60" t="s">
        <v>106</v>
      </c>
      <c r="G54" s="60" t="s">
        <v>107</v>
      </c>
      <c r="H54" s="60" t="s">
        <v>108</v>
      </c>
      <c r="I54" s="56">
        <v>40</v>
      </c>
      <c r="J54" s="56" t="s">
        <v>116</v>
      </c>
      <c r="K54" s="56" t="s">
        <v>110</v>
      </c>
      <c r="L54" s="61">
        <v>0</v>
      </c>
      <c r="M54" s="62">
        <f t="shared" ref="M54:M117" si="38">IF(L54=0,0,IF(L54&lt;10,1,IF(MOD(L54,30)&lt;10,ROUNDDOWN(L54/30,0),ROUNDUP(L54/30,0))))</f>
        <v>0</v>
      </c>
      <c r="N54" s="61">
        <v>6</v>
      </c>
      <c r="O54" s="62">
        <f t="shared" ref="O54:O117" si="39">IF(N54=0,0,IF(N54&lt;10,1,IF(MOD(N54,30)&lt;10,ROUNDDOWN(N54/30,0),ROUNDUP(N54/30,0))))</f>
        <v>1</v>
      </c>
      <c r="P54" s="61">
        <v>12</v>
      </c>
      <c r="Q54" s="62">
        <f t="shared" ref="Q54:Q117" si="40">IF(P54=0,0,IF(P54&lt;10,1,IF(MOD(P54,30)&lt;10,ROUNDDOWN(P54/30,0),ROUNDUP(P54/30,0))))</f>
        <v>1</v>
      </c>
      <c r="R54" s="61">
        <v>15</v>
      </c>
      <c r="S54" s="63">
        <f t="shared" ref="S54:S117" si="41">IF(R54=0,0,IF(R54&lt;10,1,IF(MOD(R54,30)&lt;10,ROUNDDOWN(R54/30,0),ROUNDUP(R54/30,0))))</f>
        <v>1</v>
      </c>
      <c r="T54" s="61">
        <v>11</v>
      </c>
      <c r="U54" s="63">
        <f t="shared" ref="U54:U117" si="42">IF(T54=0,0,IF(T54&lt;10,1,IF(MOD(T54,30)&lt;10,ROUNDDOWN(T54/30,0),ROUNDUP(T54/30,0))))</f>
        <v>1</v>
      </c>
      <c r="V54" s="61">
        <v>10</v>
      </c>
      <c r="W54" s="63">
        <f t="shared" ref="W54:W117" si="43">IF(V54=0,0,IF(V54&lt;10,1,IF(MOD(V54,30)&lt;10,ROUNDDOWN(V54/30,0),ROUNDUP(V54/30,0))))</f>
        <v>1</v>
      </c>
      <c r="X54" s="61">
        <v>6</v>
      </c>
      <c r="Y54" s="63">
        <f t="shared" ref="Y54:Y117" si="44">IF(X54=0,0,IF(X54&lt;10,1,IF(MOD(X54,30)&lt;10,ROUNDDOWN(X54/30,0),ROUNDUP(X54/30,0))))</f>
        <v>1</v>
      </c>
      <c r="Z54" s="61">
        <v>8</v>
      </c>
      <c r="AA54" s="63">
        <f t="shared" ref="AA54:AA117" si="45">IF(Z54=0,0,IF(Z54&lt;10,1,IF(MOD(Z54,30)&lt;10,ROUNDDOWN(Z54/30,0),ROUNDUP(Z54/30,0))))</f>
        <v>1</v>
      </c>
      <c r="AB54" s="61">
        <v>9</v>
      </c>
      <c r="AC54" s="63">
        <f t="shared" ref="AC54:AC117" si="46">IF(AB54=0,0,IF(AB54&lt;10,1,IF(MOD(AB54,30)&lt;10,ROUNDDOWN(AB54/30,0),ROUNDUP(AB54/30,0))))</f>
        <v>1</v>
      </c>
      <c r="AD54" s="64">
        <v>0</v>
      </c>
      <c r="AE54" s="65">
        <f t="shared" ref="AE54:AE117" si="47">IF(AD54=0,0,IF(AD54&lt;10,1,IF(MOD(AD54,35)&lt;10,ROUNDDOWN(AD54/35,0),ROUNDUP(AD54/35,0))))</f>
        <v>0</v>
      </c>
      <c r="AF54" s="64">
        <v>0</v>
      </c>
      <c r="AG54" s="65">
        <f t="shared" ref="AG54:AG117" si="48">IF(AF54=0,0,IF(AF54&lt;10,1,IF(MOD(AF54,35)&lt;10,ROUNDDOWN(AF54/35,0),ROUNDUP(AF54/35,0))))</f>
        <v>0</v>
      </c>
      <c r="AH54" s="64">
        <v>0</v>
      </c>
      <c r="AI54" s="65">
        <f t="shared" ref="AI54:AI117" si="49">IF(AH54=0,0,IF(AH54&lt;10,1,IF(MOD(AH54,35)&lt;10,ROUNDDOWN(AH54/35,0),ROUNDUP(AH54/35,0))))</f>
        <v>0</v>
      </c>
      <c r="AJ54" s="64"/>
      <c r="AK54" s="65">
        <f t="shared" ref="AK54:AK117" si="50">IF(AJ54=0,0,IF(AJ54&lt;10,1,IF(MOD(AJ54,35)&lt;10,ROUNDDOWN(AJ54/35,0),ROUNDUP(AJ54/35,0))))</f>
        <v>0</v>
      </c>
      <c r="AL54" s="64"/>
      <c r="AM54" s="65">
        <f t="shared" ref="AM54:AM117" si="51">IF(AL54=0,0,IF(AL54&lt;10,1,IF(MOD(AL54,35)&lt;10,ROUNDDOWN(AL54/35,0),ROUNDUP(AL54/35,0))))</f>
        <v>0</v>
      </c>
      <c r="AN54" s="64"/>
      <c r="AO54" s="65">
        <f t="shared" ref="AO54:AO117" si="52">IF(AN54=0,0,IF(AN54&lt;10,1,IF(MOD(AN54,35)&lt;10,ROUNDDOWN(AN54/35,0),ROUNDUP(AN54/35,0))))</f>
        <v>0</v>
      </c>
      <c r="AP54" s="66">
        <f t="shared" ref="AP54:AP117" si="53">SUM(L54+N54+P54+R54+T54+V54+X54+Z54+AB54+AD54+AF54+AH54+AJ54+AL54+AN54)</f>
        <v>77</v>
      </c>
      <c r="AQ54" s="66">
        <f t="shared" ref="AQ54:AQ117" si="54">SUM(M54+O54+Q54+S54+U54+W54+Y54+AA54+AC54+AE54+AG54+AI54+AK54+AM54+AO54)</f>
        <v>8</v>
      </c>
      <c r="AR54" s="56">
        <v>1</v>
      </c>
      <c r="AS54" s="56"/>
      <c r="AT54" s="56">
        <v>4</v>
      </c>
      <c r="AU54" s="67">
        <f t="shared" ref="AU54:AU117" si="55">SUM(AR54:AT54)</f>
        <v>5</v>
      </c>
      <c r="AV54" s="68">
        <f t="shared" ref="AV54:AV117" si="56">IF(AP54&lt;1,0,IF(OR(AND(K54="ป.ปกติ",AP54&lt;=40),K54=""),0,1))</f>
        <v>1</v>
      </c>
      <c r="AW54" s="68">
        <f t="shared" ref="AW54:AW117" si="57">IF(AP54&lt;=119,0,IF(AP54&lt;=719,1,IF(AP54&lt;=1079,2,IF(AP54&lt;=1679,3,4))))</f>
        <v>0</v>
      </c>
      <c r="AX54" s="14">
        <f t="shared" ref="AX54:AX90" si="58">IF(AP54&lt;1,0,IF(AND((L54+N54+P54+R54+T54+V54+X54+Z54+AB54)&lt;=40,(L54+N54+P54+R54+T54+V54+X54+Z54+AB54)&gt;0,(AP54)&lt;120),"กรอก",ROUND((IF(AP54&lt;120,((IF((L54+N54+P54+R54+T54+V54+X54+Z54+AB54)=0,0,(IF((L54+N54+P54+R54+T54+V54+X54+Z54+AB54)&lt;=80,6,8))))+((((AE54+AG54+AI54)*30)/20)+(((AK54+AM54+AO54)*35)/20))),(((M54+O54+Q54)*20)/20)+(((S54+U54+W54+Y54+AA54+AC54)*25)/20)+(((AE54+AG54+AI54)*30)/20)+(((AK54+AM54+AO54)*35)/20))),0)))</f>
        <v>6</v>
      </c>
      <c r="AY54" s="67">
        <f t="shared" ref="AY54:AY117" si="59">SUM(AV54:AX54)</f>
        <v>7</v>
      </c>
      <c r="AZ54" s="69">
        <f t="shared" ref="AZ54:BC117" si="60">SUM(AR54)-AV54</f>
        <v>0</v>
      </c>
      <c r="BA54" s="69">
        <f t="shared" si="60"/>
        <v>0</v>
      </c>
      <c r="BB54" s="69">
        <f t="shared" si="60"/>
        <v>-2</v>
      </c>
      <c r="BC54" s="67">
        <f t="shared" si="60"/>
        <v>-2</v>
      </c>
      <c r="BD54" s="70">
        <f t="shared" ref="BD54:BD117" si="61">IFERROR(SUM(BC54)/AY54*100,0)</f>
        <v>-28.571428571428569</v>
      </c>
      <c r="BE54" s="70">
        <f t="shared" ref="BE54:BE117" si="62">IFERROR(SUM(BB54)/AX54*100,0)</f>
        <v>-33.333333333333329</v>
      </c>
      <c r="BF54" s="71"/>
      <c r="BG54" s="71"/>
      <c r="BH54" s="71"/>
      <c r="BI54" s="54">
        <f t="shared" ref="BI54:BI117" si="63">SUM(BF54:BH54)</f>
        <v>0</v>
      </c>
      <c r="BJ54" s="18">
        <f t="shared" ref="BJ54:BJ117" si="64">AU54-BI54</f>
        <v>5</v>
      </c>
      <c r="BK54" s="18"/>
      <c r="BL54" s="18">
        <f t="shared" ref="BL54:BL117" si="65">BJ54+BK54</f>
        <v>5</v>
      </c>
      <c r="BM54" s="18">
        <f t="shared" ref="BM54:BM117" si="66">BL54-AY54</f>
        <v>-2</v>
      </c>
      <c r="BN54" s="18">
        <f t="shared" ref="BN54:BN117" si="67">BM54/AY54*100</f>
        <v>-28.571428571428569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>BC54+BQ54</f>
        <v>-2</v>
      </c>
      <c r="CW54" s="173">
        <f t="shared" ref="CW54:CW117" si="68">CV54/AY54*100</f>
        <v>-28.571428571428569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K54" s="3">
        <v>1</v>
      </c>
      <c r="DM54" s="3">
        <v>4</v>
      </c>
      <c r="DN54" s="3">
        <v>5</v>
      </c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</row>
    <row r="55" spans="1:159" s="3" customFormat="1">
      <c r="A55" s="56">
        <v>16</v>
      </c>
      <c r="B55" s="58">
        <v>80030207</v>
      </c>
      <c r="C55" s="59" t="s">
        <v>325</v>
      </c>
      <c r="D55" s="75" t="s">
        <v>323</v>
      </c>
      <c r="E55" s="60" t="s">
        <v>324</v>
      </c>
      <c r="F55" s="60" t="s">
        <v>106</v>
      </c>
      <c r="G55" s="60" t="s">
        <v>107</v>
      </c>
      <c r="H55" s="60" t="s">
        <v>108</v>
      </c>
      <c r="I55" s="56">
        <v>40</v>
      </c>
      <c r="J55" s="56" t="s">
        <v>116</v>
      </c>
      <c r="K55" s="56" t="s">
        <v>110</v>
      </c>
      <c r="L55" s="61">
        <v>0</v>
      </c>
      <c r="M55" s="62">
        <f t="shared" si="38"/>
        <v>0</v>
      </c>
      <c r="N55" s="61">
        <v>3</v>
      </c>
      <c r="O55" s="62">
        <f t="shared" si="39"/>
        <v>1</v>
      </c>
      <c r="P55" s="61">
        <v>10</v>
      </c>
      <c r="Q55" s="62">
        <f t="shared" si="40"/>
        <v>1</v>
      </c>
      <c r="R55" s="61">
        <v>9</v>
      </c>
      <c r="S55" s="63">
        <f t="shared" si="41"/>
        <v>1</v>
      </c>
      <c r="T55" s="61">
        <v>8</v>
      </c>
      <c r="U55" s="63">
        <f t="shared" si="42"/>
        <v>1</v>
      </c>
      <c r="V55" s="61">
        <v>12</v>
      </c>
      <c r="W55" s="63">
        <f t="shared" si="43"/>
        <v>1</v>
      </c>
      <c r="X55" s="61">
        <v>14</v>
      </c>
      <c r="Y55" s="63">
        <f t="shared" si="44"/>
        <v>1</v>
      </c>
      <c r="Z55" s="61">
        <v>12</v>
      </c>
      <c r="AA55" s="63">
        <f t="shared" si="45"/>
        <v>1</v>
      </c>
      <c r="AB55" s="61">
        <v>8</v>
      </c>
      <c r="AC55" s="63">
        <f t="shared" si="46"/>
        <v>1</v>
      </c>
      <c r="AD55" s="64">
        <v>0</v>
      </c>
      <c r="AE55" s="65">
        <f t="shared" si="47"/>
        <v>0</v>
      </c>
      <c r="AF55" s="64">
        <v>0</v>
      </c>
      <c r="AG55" s="65">
        <f t="shared" si="48"/>
        <v>0</v>
      </c>
      <c r="AH55" s="64">
        <v>0</v>
      </c>
      <c r="AI55" s="65">
        <f t="shared" si="49"/>
        <v>0</v>
      </c>
      <c r="AJ55" s="64"/>
      <c r="AK55" s="65">
        <f t="shared" si="50"/>
        <v>0</v>
      </c>
      <c r="AL55" s="64"/>
      <c r="AM55" s="65">
        <f t="shared" si="51"/>
        <v>0</v>
      </c>
      <c r="AN55" s="64"/>
      <c r="AO55" s="65">
        <f t="shared" si="52"/>
        <v>0</v>
      </c>
      <c r="AP55" s="66">
        <f t="shared" si="53"/>
        <v>76</v>
      </c>
      <c r="AQ55" s="66">
        <f t="shared" si="54"/>
        <v>8</v>
      </c>
      <c r="AR55" s="56">
        <v>1</v>
      </c>
      <c r="AS55" s="56"/>
      <c r="AT55" s="56">
        <v>3</v>
      </c>
      <c r="AU55" s="67">
        <f t="shared" si="55"/>
        <v>4</v>
      </c>
      <c r="AV55" s="68">
        <f t="shared" si="56"/>
        <v>1</v>
      </c>
      <c r="AW55" s="68">
        <f t="shared" si="57"/>
        <v>0</v>
      </c>
      <c r="AX55" s="14">
        <f t="shared" si="58"/>
        <v>6</v>
      </c>
      <c r="AY55" s="67">
        <f t="shared" si="59"/>
        <v>7</v>
      </c>
      <c r="AZ55" s="69">
        <f t="shared" si="60"/>
        <v>0</v>
      </c>
      <c r="BA55" s="69">
        <f t="shared" si="60"/>
        <v>0</v>
      </c>
      <c r="BB55" s="69">
        <f t="shared" si="60"/>
        <v>-3</v>
      </c>
      <c r="BC55" s="67">
        <f t="shared" si="60"/>
        <v>-3</v>
      </c>
      <c r="BD55" s="70">
        <f t="shared" si="61"/>
        <v>-42.857142857142854</v>
      </c>
      <c r="BE55" s="70">
        <f t="shared" si="62"/>
        <v>-50</v>
      </c>
      <c r="BF55" s="71"/>
      <c r="BG55" s="71"/>
      <c r="BH55" s="71"/>
      <c r="BI55" s="54">
        <f t="shared" si="63"/>
        <v>0</v>
      </c>
      <c r="BJ55" s="18">
        <f t="shared" si="64"/>
        <v>4</v>
      </c>
      <c r="BK55" s="18"/>
      <c r="BL55" s="18">
        <f t="shared" si="65"/>
        <v>4</v>
      </c>
      <c r="BM55" s="18">
        <f t="shared" si="66"/>
        <v>-3</v>
      </c>
      <c r="BN55" s="18">
        <f t="shared" si="67"/>
        <v>-42.857142857142854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>BC55+BQ55</f>
        <v>-3</v>
      </c>
      <c r="CW55" s="173">
        <f t="shared" si="68"/>
        <v>-42.857142857142854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K55" s="3">
        <v>1</v>
      </c>
      <c r="DM55" s="3">
        <v>2</v>
      </c>
      <c r="DN55" s="3">
        <v>3</v>
      </c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</row>
    <row r="56" spans="1:159" s="3" customFormat="1">
      <c r="A56" s="56">
        <v>70</v>
      </c>
      <c r="B56" s="58">
        <v>80030237</v>
      </c>
      <c r="C56" s="59" t="s">
        <v>360</v>
      </c>
      <c r="D56" s="75" t="s">
        <v>324</v>
      </c>
      <c r="E56" s="60" t="s">
        <v>324</v>
      </c>
      <c r="F56" s="60" t="s">
        <v>106</v>
      </c>
      <c r="G56" s="60" t="s">
        <v>107</v>
      </c>
      <c r="H56" s="60" t="s">
        <v>108</v>
      </c>
      <c r="I56" s="56">
        <v>35</v>
      </c>
      <c r="J56" s="56" t="s">
        <v>116</v>
      </c>
      <c r="K56" s="56" t="s">
        <v>110</v>
      </c>
      <c r="L56" s="61">
        <v>0</v>
      </c>
      <c r="M56" s="62">
        <f t="shared" si="38"/>
        <v>0</v>
      </c>
      <c r="N56" s="61">
        <v>4</v>
      </c>
      <c r="O56" s="62">
        <f t="shared" si="39"/>
        <v>1</v>
      </c>
      <c r="P56" s="61">
        <v>11</v>
      </c>
      <c r="Q56" s="62">
        <f t="shared" si="40"/>
        <v>1</v>
      </c>
      <c r="R56" s="61">
        <v>7</v>
      </c>
      <c r="S56" s="63">
        <f t="shared" si="41"/>
        <v>1</v>
      </c>
      <c r="T56" s="61">
        <v>7</v>
      </c>
      <c r="U56" s="63">
        <f t="shared" si="42"/>
        <v>1</v>
      </c>
      <c r="V56" s="61">
        <v>15</v>
      </c>
      <c r="W56" s="63">
        <f t="shared" si="43"/>
        <v>1</v>
      </c>
      <c r="X56" s="61">
        <v>7</v>
      </c>
      <c r="Y56" s="63">
        <f t="shared" si="44"/>
        <v>1</v>
      </c>
      <c r="Z56" s="61">
        <v>17</v>
      </c>
      <c r="AA56" s="63">
        <f t="shared" si="45"/>
        <v>1</v>
      </c>
      <c r="AB56" s="61">
        <v>8</v>
      </c>
      <c r="AC56" s="63">
        <f t="shared" si="46"/>
        <v>1</v>
      </c>
      <c r="AD56" s="64">
        <v>0</v>
      </c>
      <c r="AE56" s="65">
        <f t="shared" si="47"/>
        <v>0</v>
      </c>
      <c r="AF56" s="64">
        <v>0</v>
      </c>
      <c r="AG56" s="65">
        <f t="shared" si="48"/>
        <v>0</v>
      </c>
      <c r="AH56" s="64">
        <v>0</v>
      </c>
      <c r="AI56" s="65">
        <f t="shared" si="49"/>
        <v>0</v>
      </c>
      <c r="AJ56" s="64"/>
      <c r="AK56" s="65">
        <f t="shared" si="50"/>
        <v>0</v>
      </c>
      <c r="AL56" s="64"/>
      <c r="AM56" s="65">
        <f t="shared" si="51"/>
        <v>0</v>
      </c>
      <c r="AN56" s="64"/>
      <c r="AO56" s="65">
        <f t="shared" si="52"/>
        <v>0</v>
      </c>
      <c r="AP56" s="66">
        <f t="shared" si="53"/>
        <v>76</v>
      </c>
      <c r="AQ56" s="66">
        <f t="shared" si="54"/>
        <v>8</v>
      </c>
      <c r="AR56" s="56">
        <v>1</v>
      </c>
      <c r="AS56" s="56"/>
      <c r="AT56" s="56">
        <v>3</v>
      </c>
      <c r="AU56" s="67">
        <f t="shared" si="55"/>
        <v>4</v>
      </c>
      <c r="AV56" s="68">
        <f t="shared" si="56"/>
        <v>1</v>
      </c>
      <c r="AW56" s="68">
        <f t="shared" si="57"/>
        <v>0</v>
      </c>
      <c r="AX56" s="14">
        <f t="shared" si="58"/>
        <v>6</v>
      </c>
      <c r="AY56" s="67">
        <f t="shared" si="59"/>
        <v>7</v>
      </c>
      <c r="AZ56" s="69">
        <f t="shared" si="60"/>
        <v>0</v>
      </c>
      <c r="BA56" s="69">
        <f t="shared" si="60"/>
        <v>0</v>
      </c>
      <c r="BB56" s="69">
        <f t="shared" si="60"/>
        <v>-3</v>
      </c>
      <c r="BC56" s="67">
        <f t="shared" si="60"/>
        <v>-3</v>
      </c>
      <c r="BD56" s="70">
        <f t="shared" si="61"/>
        <v>-42.857142857142854</v>
      </c>
      <c r="BE56" s="70">
        <f t="shared" si="62"/>
        <v>-50</v>
      </c>
      <c r="BF56" s="71"/>
      <c r="BG56" s="71"/>
      <c r="BH56" s="71">
        <v>1</v>
      </c>
      <c r="BI56" s="54">
        <f t="shared" si="63"/>
        <v>1</v>
      </c>
      <c r="BJ56" s="18">
        <f t="shared" si="64"/>
        <v>3</v>
      </c>
      <c r="BK56" s="18"/>
      <c r="BL56" s="18">
        <f t="shared" si="65"/>
        <v>3</v>
      </c>
      <c r="BM56" s="18">
        <f t="shared" si="66"/>
        <v>-4</v>
      </c>
      <c r="BN56" s="18">
        <f t="shared" si="67"/>
        <v>-57.142857142857139</v>
      </c>
      <c r="BO56" s="73"/>
      <c r="BP56" s="55"/>
      <c r="BQ56" s="74">
        <v>1</v>
      </c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>BC56+BQ56</f>
        <v>-2</v>
      </c>
      <c r="CW56" s="173">
        <f t="shared" si="68"/>
        <v>-28.571428571428569</v>
      </c>
      <c r="CX56" s="60"/>
      <c r="CY56" s="60"/>
      <c r="CZ56" s="60"/>
      <c r="DA56" s="60"/>
      <c r="DB56" s="60"/>
      <c r="DC56" s="75"/>
      <c r="DD56" s="60"/>
      <c r="DE56" s="75"/>
      <c r="DF56" s="60"/>
      <c r="DG56" s="60"/>
      <c r="DH56" s="60"/>
      <c r="DI56" s="60"/>
      <c r="DK56" s="3">
        <v>1</v>
      </c>
      <c r="DM56" s="3">
        <v>4</v>
      </c>
      <c r="DN56" s="3">
        <v>5</v>
      </c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</row>
    <row r="57" spans="1:159" s="3" customFormat="1">
      <c r="A57" s="56">
        <v>100</v>
      </c>
      <c r="B57" s="58">
        <v>80030142</v>
      </c>
      <c r="C57" s="59" t="s">
        <v>260</v>
      </c>
      <c r="D57" s="75" t="s">
        <v>261</v>
      </c>
      <c r="E57" s="60" t="s">
        <v>214</v>
      </c>
      <c r="F57" s="60" t="s">
        <v>106</v>
      </c>
      <c r="G57" s="60" t="s">
        <v>107</v>
      </c>
      <c r="H57" s="60" t="s">
        <v>108</v>
      </c>
      <c r="I57" s="56">
        <v>34</v>
      </c>
      <c r="J57" s="56" t="s">
        <v>116</v>
      </c>
      <c r="K57" s="56" t="s">
        <v>110</v>
      </c>
      <c r="L57" s="61">
        <v>0</v>
      </c>
      <c r="M57" s="62">
        <f t="shared" si="38"/>
        <v>0</v>
      </c>
      <c r="N57" s="61">
        <v>4</v>
      </c>
      <c r="O57" s="62">
        <f t="shared" si="39"/>
        <v>1</v>
      </c>
      <c r="P57" s="61">
        <v>6</v>
      </c>
      <c r="Q57" s="62">
        <f t="shared" si="40"/>
        <v>1</v>
      </c>
      <c r="R57" s="61">
        <v>8</v>
      </c>
      <c r="S57" s="63">
        <f t="shared" si="41"/>
        <v>1</v>
      </c>
      <c r="T57" s="61">
        <v>10</v>
      </c>
      <c r="U57" s="63">
        <f t="shared" si="42"/>
        <v>1</v>
      </c>
      <c r="V57" s="61">
        <v>10</v>
      </c>
      <c r="W57" s="63">
        <f t="shared" si="43"/>
        <v>1</v>
      </c>
      <c r="X57" s="61">
        <v>11</v>
      </c>
      <c r="Y57" s="63">
        <f t="shared" si="44"/>
        <v>1</v>
      </c>
      <c r="Z57" s="61">
        <v>12</v>
      </c>
      <c r="AA57" s="63">
        <f t="shared" si="45"/>
        <v>1</v>
      </c>
      <c r="AB57" s="61">
        <v>12</v>
      </c>
      <c r="AC57" s="63">
        <f t="shared" si="46"/>
        <v>1</v>
      </c>
      <c r="AD57" s="64">
        <v>0</v>
      </c>
      <c r="AE57" s="65">
        <f t="shared" si="47"/>
        <v>0</v>
      </c>
      <c r="AF57" s="64">
        <v>0</v>
      </c>
      <c r="AG57" s="65">
        <f t="shared" si="48"/>
        <v>0</v>
      </c>
      <c r="AH57" s="64">
        <v>0</v>
      </c>
      <c r="AI57" s="65">
        <f t="shared" si="49"/>
        <v>0</v>
      </c>
      <c r="AJ57" s="64"/>
      <c r="AK57" s="65">
        <f t="shared" si="50"/>
        <v>0</v>
      </c>
      <c r="AL57" s="64"/>
      <c r="AM57" s="65">
        <f t="shared" si="51"/>
        <v>0</v>
      </c>
      <c r="AN57" s="64"/>
      <c r="AO57" s="65">
        <f t="shared" si="52"/>
        <v>0</v>
      </c>
      <c r="AP57" s="66">
        <f t="shared" si="53"/>
        <v>73</v>
      </c>
      <c r="AQ57" s="66">
        <f t="shared" si="54"/>
        <v>8</v>
      </c>
      <c r="AR57" s="56">
        <v>1</v>
      </c>
      <c r="AS57" s="56"/>
      <c r="AT57" s="56">
        <v>4</v>
      </c>
      <c r="AU57" s="67">
        <f t="shared" si="55"/>
        <v>5</v>
      </c>
      <c r="AV57" s="68">
        <f t="shared" si="56"/>
        <v>1</v>
      </c>
      <c r="AW57" s="68">
        <f t="shared" si="57"/>
        <v>0</v>
      </c>
      <c r="AX57" s="14">
        <f t="shared" si="58"/>
        <v>6</v>
      </c>
      <c r="AY57" s="67">
        <f t="shared" si="59"/>
        <v>7</v>
      </c>
      <c r="AZ57" s="69">
        <f t="shared" si="60"/>
        <v>0</v>
      </c>
      <c r="BA57" s="69">
        <f t="shared" si="60"/>
        <v>0</v>
      </c>
      <c r="BB57" s="69">
        <f t="shared" si="60"/>
        <v>-2</v>
      </c>
      <c r="BC57" s="67">
        <f t="shared" si="60"/>
        <v>-2</v>
      </c>
      <c r="BD57" s="70">
        <f t="shared" si="61"/>
        <v>-28.571428571428569</v>
      </c>
      <c r="BE57" s="70">
        <f t="shared" si="62"/>
        <v>-33.333333333333329</v>
      </c>
      <c r="BF57" s="71"/>
      <c r="BG57" s="71"/>
      <c r="BH57" s="71"/>
      <c r="BI57" s="54">
        <f t="shared" si="63"/>
        <v>0</v>
      </c>
      <c r="BJ57" s="18">
        <f t="shared" si="64"/>
        <v>5</v>
      </c>
      <c r="BK57" s="18"/>
      <c r="BL57" s="18">
        <f t="shared" si="65"/>
        <v>5</v>
      </c>
      <c r="BM57" s="18">
        <f t="shared" si="66"/>
        <v>-2</v>
      </c>
      <c r="BN57" s="18">
        <f t="shared" si="67"/>
        <v>-28.571428571428569</v>
      </c>
      <c r="BO57" s="73"/>
      <c r="BP57" s="55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>BC57+BQ57</f>
        <v>-2</v>
      </c>
      <c r="CW57" s="173">
        <f t="shared" si="68"/>
        <v>-28.571428571428569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K57" s="3">
        <v>1</v>
      </c>
      <c r="DM57" s="3">
        <v>4</v>
      </c>
      <c r="DN57" s="3">
        <v>5</v>
      </c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</row>
    <row r="58" spans="1:159" s="3" customFormat="1">
      <c r="A58" s="56">
        <v>69</v>
      </c>
      <c r="B58" s="58">
        <v>80030233</v>
      </c>
      <c r="C58" s="59" t="s">
        <v>355</v>
      </c>
      <c r="D58" s="75" t="s">
        <v>356</v>
      </c>
      <c r="E58" s="60" t="s">
        <v>324</v>
      </c>
      <c r="F58" s="60" t="s">
        <v>106</v>
      </c>
      <c r="G58" s="60" t="s">
        <v>107</v>
      </c>
      <c r="H58" s="60" t="s">
        <v>108</v>
      </c>
      <c r="I58" s="56">
        <v>40</v>
      </c>
      <c r="J58" s="56" t="s">
        <v>109</v>
      </c>
      <c r="K58" s="56" t="s">
        <v>110</v>
      </c>
      <c r="L58" s="61">
        <v>0</v>
      </c>
      <c r="M58" s="62">
        <f t="shared" si="38"/>
        <v>0</v>
      </c>
      <c r="N58" s="61">
        <v>8</v>
      </c>
      <c r="O58" s="62">
        <f t="shared" si="39"/>
        <v>1</v>
      </c>
      <c r="P58" s="61">
        <v>10</v>
      </c>
      <c r="Q58" s="62">
        <f t="shared" si="40"/>
        <v>1</v>
      </c>
      <c r="R58" s="61">
        <v>10</v>
      </c>
      <c r="S58" s="63">
        <f t="shared" si="41"/>
        <v>1</v>
      </c>
      <c r="T58" s="61">
        <v>9</v>
      </c>
      <c r="U58" s="63">
        <f t="shared" si="42"/>
        <v>1</v>
      </c>
      <c r="V58" s="61">
        <v>14</v>
      </c>
      <c r="W58" s="63">
        <f t="shared" si="43"/>
        <v>1</v>
      </c>
      <c r="X58" s="61">
        <v>7</v>
      </c>
      <c r="Y58" s="63">
        <f t="shared" si="44"/>
        <v>1</v>
      </c>
      <c r="Z58" s="61">
        <v>6</v>
      </c>
      <c r="AA58" s="63">
        <f t="shared" si="45"/>
        <v>1</v>
      </c>
      <c r="AB58" s="61">
        <v>8</v>
      </c>
      <c r="AC58" s="63">
        <f t="shared" si="46"/>
        <v>1</v>
      </c>
      <c r="AD58" s="64">
        <v>0</v>
      </c>
      <c r="AE58" s="65">
        <f t="shared" si="47"/>
        <v>0</v>
      </c>
      <c r="AF58" s="64">
        <v>0</v>
      </c>
      <c r="AG58" s="65">
        <f t="shared" si="48"/>
        <v>0</v>
      </c>
      <c r="AH58" s="64">
        <v>0</v>
      </c>
      <c r="AI58" s="65">
        <f t="shared" si="49"/>
        <v>0</v>
      </c>
      <c r="AJ58" s="64"/>
      <c r="AK58" s="65">
        <f t="shared" si="50"/>
        <v>0</v>
      </c>
      <c r="AL58" s="64"/>
      <c r="AM58" s="65">
        <f t="shared" si="51"/>
        <v>0</v>
      </c>
      <c r="AN58" s="64"/>
      <c r="AO58" s="65">
        <f t="shared" si="52"/>
        <v>0</v>
      </c>
      <c r="AP58" s="66">
        <f t="shared" si="53"/>
        <v>72</v>
      </c>
      <c r="AQ58" s="66">
        <f t="shared" si="54"/>
        <v>8</v>
      </c>
      <c r="AR58" s="56">
        <v>1</v>
      </c>
      <c r="AS58" s="56"/>
      <c r="AT58" s="56">
        <v>3</v>
      </c>
      <c r="AU58" s="67">
        <f t="shared" si="55"/>
        <v>4</v>
      </c>
      <c r="AV58" s="68">
        <f t="shared" si="56"/>
        <v>1</v>
      </c>
      <c r="AW58" s="68">
        <f t="shared" si="57"/>
        <v>0</v>
      </c>
      <c r="AX58" s="14">
        <f t="shared" si="58"/>
        <v>6</v>
      </c>
      <c r="AY58" s="67">
        <f t="shared" si="59"/>
        <v>7</v>
      </c>
      <c r="AZ58" s="69">
        <f t="shared" si="60"/>
        <v>0</v>
      </c>
      <c r="BA58" s="69">
        <f t="shared" si="60"/>
        <v>0</v>
      </c>
      <c r="BB58" s="69">
        <f t="shared" si="60"/>
        <v>-3</v>
      </c>
      <c r="BC58" s="67">
        <f t="shared" si="60"/>
        <v>-3</v>
      </c>
      <c r="BD58" s="70">
        <f t="shared" si="61"/>
        <v>-42.857142857142854</v>
      </c>
      <c r="BE58" s="70">
        <f t="shared" si="62"/>
        <v>-50</v>
      </c>
      <c r="BF58" s="71"/>
      <c r="BG58" s="71"/>
      <c r="BH58" s="71"/>
      <c r="BI58" s="54">
        <f t="shared" si="63"/>
        <v>0</v>
      </c>
      <c r="BJ58" s="18">
        <f t="shared" si="64"/>
        <v>4</v>
      </c>
      <c r="BK58" s="18"/>
      <c r="BL58" s="18">
        <f t="shared" si="65"/>
        <v>4</v>
      </c>
      <c r="BM58" s="18">
        <f t="shared" si="66"/>
        <v>-3</v>
      </c>
      <c r="BN58" s="18">
        <f t="shared" si="67"/>
        <v>-42.857142857142854</v>
      </c>
      <c r="BO58" s="73"/>
      <c r="BP58" s="55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>
        <v>1</v>
      </c>
      <c r="CV58" s="56">
        <f>BC58+CU58</f>
        <v>-2</v>
      </c>
      <c r="CW58" s="173">
        <f t="shared" si="68"/>
        <v>-28.571428571428569</v>
      </c>
      <c r="CX58" s="60"/>
      <c r="CY58" s="60"/>
      <c r="CZ58" s="60"/>
      <c r="DA58" s="60"/>
      <c r="DB58" s="60"/>
      <c r="DC58" s="75"/>
      <c r="DD58" s="60"/>
      <c r="DE58" s="75"/>
      <c r="DF58" s="60"/>
      <c r="DG58" s="60"/>
      <c r="DH58" s="60"/>
      <c r="DI58" s="60"/>
      <c r="DK58" s="3">
        <v>1</v>
      </c>
      <c r="DM58" s="3">
        <v>3</v>
      </c>
      <c r="DN58" s="3">
        <v>4</v>
      </c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</row>
    <row r="59" spans="1:159" s="3" customFormat="1">
      <c r="A59" s="56">
        <v>104</v>
      </c>
      <c r="B59" s="58">
        <v>80030220</v>
      </c>
      <c r="C59" s="59" t="s">
        <v>339</v>
      </c>
      <c r="D59" s="75" t="s">
        <v>337</v>
      </c>
      <c r="E59" s="60" t="s">
        <v>324</v>
      </c>
      <c r="F59" s="60" t="s">
        <v>106</v>
      </c>
      <c r="G59" s="60" t="s">
        <v>107</v>
      </c>
      <c r="H59" s="60" t="s">
        <v>108</v>
      </c>
      <c r="I59" s="56">
        <v>21</v>
      </c>
      <c r="J59" s="56" t="s">
        <v>116</v>
      </c>
      <c r="K59" s="56" t="s">
        <v>110</v>
      </c>
      <c r="L59" s="61">
        <v>0</v>
      </c>
      <c r="M59" s="62">
        <f t="shared" si="38"/>
        <v>0</v>
      </c>
      <c r="N59" s="61">
        <v>3</v>
      </c>
      <c r="O59" s="62">
        <f t="shared" si="39"/>
        <v>1</v>
      </c>
      <c r="P59" s="61">
        <v>6</v>
      </c>
      <c r="Q59" s="62">
        <f t="shared" si="40"/>
        <v>1</v>
      </c>
      <c r="R59" s="61">
        <v>5</v>
      </c>
      <c r="S59" s="63">
        <f t="shared" si="41"/>
        <v>1</v>
      </c>
      <c r="T59" s="61">
        <v>11</v>
      </c>
      <c r="U59" s="63">
        <f t="shared" si="42"/>
        <v>1</v>
      </c>
      <c r="V59" s="61">
        <v>11</v>
      </c>
      <c r="W59" s="63">
        <f t="shared" si="43"/>
        <v>1</v>
      </c>
      <c r="X59" s="61">
        <v>8</v>
      </c>
      <c r="Y59" s="63">
        <f t="shared" si="44"/>
        <v>1</v>
      </c>
      <c r="Z59" s="61">
        <v>16</v>
      </c>
      <c r="AA59" s="63">
        <f t="shared" si="45"/>
        <v>1</v>
      </c>
      <c r="AB59" s="61">
        <v>12</v>
      </c>
      <c r="AC59" s="63">
        <f t="shared" si="46"/>
        <v>1</v>
      </c>
      <c r="AD59" s="64">
        <v>0</v>
      </c>
      <c r="AE59" s="65">
        <f t="shared" si="47"/>
        <v>0</v>
      </c>
      <c r="AF59" s="64">
        <v>0</v>
      </c>
      <c r="AG59" s="65">
        <f t="shared" si="48"/>
        <v>0</v>
      </c>
      <c r="AH59" s="64">
        <v>0</v>
      </c>
      <c r="AI59" s="65">
        <f t="shared" si="49"/>
        <v>0</v>
      </c>
      <c r="AJ59" s="64"/>
      <c r="AK59" s="65">
        <f t="shared" si="50"/>
        <v>0</v>
      </c>
      <c r="AL59" s="64"/>
      <c r="AM59" s="65">
        <f t="shared" si="51"/>
        <v>0</v>
      </c>
      <c r="AN59" s="64"/>
      <c r="AO59" s="65">
        <f t="shared" si="52"/>
        <v>0</v>
      </c>
      <c r="AP59" s="66">
        <f t="shared" si="53"/>
        <v>72</v>
      </c>
      <c r="AQ59" s="66">
        <f t="shared" si="54"/>
        <v>8</v>
      </c>
      <c r="AR59" s="56">
        <v>1</v>
      </c>
      <c r="AS59" s="56"/>
      <c r="AT59" s="56">
        <v>4</v>
      </c>
      <c r="AU59" s="67">
        <f t="shared" si="55"/>
        <v>5</v>
      </c>
      <c r="AV59" s="68">
        <f t="shared" si="56"/>
        <v>1</v>
      </c>
      <c r="AW59" s="68">
        <f t="shared" si="57"/>
        <v>0</v>
      </c>
      <c r="AX59" s="14">
        <f t="shared" si="58"/>
        <v>6</v>
      </c>
      <c r="AY59" s="67">
        <f t="shared" si="59"/>
        <v>7</v>
      </c>
      <c r="AZ59" s="69">
        <f t="shared" si="60"/>
        <v>0</v>
      </c>
      <c r="BA59" s="69">
        <f t="shared" si="60"/>
        <v>0</v>
      </c>
      <c r="BB59" s="69">
        <f t="shared" si="60"/>
        <v>-2</v>
      </c>
      <c r="BC59" s="67">
        <f t="shared" si="60"/>
        <v>-2</v>
      </c>
      <c r="BD59" s="70">
        <f t="shared" si="61"/>
        <v>-28.571428571428569</v>
      </c>
      <c r="BE59" s="70">
        <f t="shared" si="62"/>
        <v>-33.333333333333329</v>
      </c>
      <c r="BF59" s="71"/>
      <c r="BG59" s="71"/>
      <c r="BH59" s="71"/>
      <c r="BI59" s="54">
        <f t="shared" si="63"/>
        <v>0</v>
      </c>
      <c r="BJ59" s="18">
        <f t="shared" si="64"/>
        <v>5</v>
      </c>
      <c r="BK59" s="18"/>
      <c r="BL59" s="18">
        <f t="shared" si="65"/>
        <v>5</v>
      </c>
      <c r="BM59" s="18">
        <f t="shared" si="66"/>
        <v>-2</v>
      </c>
      <c r="BN59" s="18">
        <f t="shared" si="67"/>
        <v>-28.571428571428569</v>
      </c>
      <c r="BO59" s="73"/>
      <c r="BP59" s="55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 t="shared" ref="CV59:CV65" si="69">BC59+BQ59</f>
        <v>-2</v>
      </c>
      <c r="CW59" s="173">
        <f t="shared" si="68"/>
        <v>-28.571428571428569</v>
      </c>
      <c r="CX59" s="60"/>
      <c r="CY59" s="60"/>
      <c r="CZ59" s="60"/>
      <c r="DA59" s="60"/>
      <c r="DB59" s="60"/>
      <c r="DC59" s="75"/>
      <c r="DD59" s="60"/>
      <c r="DE59" s="75">
        <v>1</v>
      </c>
      <c r="DF59" s="60"/>
      <c r="DG59" s="60"/>
      <c r="DH59" s="60"/>
      <c r="DI59" s="60"/>
      <c r="DK59" s="3">
        <v>1</v>
      </c>
      <c r="DM59" s="3">
        <v>4</v>
      </c>
      <c r="DN59" s="3">
        <v>5</v>
      </c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</row>
    <row r="60" spans="1:159" s="3" customFormat="1">
      <c r="A60" s="56">
        <v>62</v>
      </c>
      <c r="B60" s="58">
        <v>80030097</v>
      </c>
      <c r="C60" s="59" t="s">
        <v>217</v>
      </c>
      <c r="D60" s="75" t="s">
        <v>218</v>
      </c>
      <c r="E60" s="60" t="s">
        <v>214</v>
      </c>
      <c r="F60" s="60" t="s">
        <v>106</v>
      </c>
      <c r="G60" s="60" t="s">
        <v>107</v>
      </c>
      <c r="H60" s="60" t="s">
        <v>108</v>
      </c>
      <c r="I60" s="56">
        <v>50</v>
      </c>
      <c r="J60" s="56" t="s">
        <v>116</v>
      </c>
      <c r="K60" s="56" t="s">
        <v>110</v>
      </c>
      <c r="L60" s="61">
        <v>5</v>
      </c>
      <c r="M60" s="62">
        <f t="shared" si="38"/>
        <v>1</v>
      </c>
      <c r="N60" s="61">
        <v>9</v>
      </c>
      <c r="O60" s="62">
        <f t="shared" si="39"/>
        <v>1</v>
      </c>
      <c r="P60" s="61">
        <v>13</v>
      </c>
      <c r="Q60" s="62">
        <f t="shared" si="40"/>
        <v>1</v>
      </c>
      <c r="R60" s="61">
        <v>7</v>
      </c>
      <c r="S60" s="63">
        <f t="shared" si="41"/>
        <v>1</v>
      </c>
      <c r="T60" s="61">
        <v>6</v>
      </c>
      <c r="U60" s="63">
        <f t="shared" si="42"/>
        <v>1</v>
      </c>
      <c r="V60" s="61">
        <v>7</v>
      </c>
      <c r="W60" s="63">
        <f t="shared" si="43"/>
        <v>1</v>
      </c>
      <c r="X60" s="61">
        <v>7</v>
      </c>
      <c r="Y60" s="63">
        <f t="shared" si="44"/>
        <v>1</v>
      </c>
      <c r="Z60" s="61">
        <v>11</v>
      </c>
      <c r="AA60" s="63">
        <f t="shared" si="45"/>
        <v>1</v>
      </c>
      <c r="AB60" s="61">
        <v>6</v>
      </c>
      <c r="AC60" s="63">
        <f t="shared" si="46"/>
        <v>1</v>
      </c>
      <c r="AD60" s="64">
        <v>0</v>
      </c>
      <c r="AE60" s="65">
        <f t="shared" si="47"/>
        <v>0</v>
      </c>
      <c r="AF60" s="64">
        <v>0</v>
      </c>
      <c r="AG60" s="65">
        <f t="shared" si="48"/>
        <v>0</v>
      </c>
      <c r="AH60" s="64">
        <v>0</v>
      </c>
      <c r="AI60" s="65">
        <f t="shared" si="49"/>
        <v>0</v>
      </c>
      <c r="AJ60" s="64"/>
      <c r="AK60" s="65">
        <f t="shared" si="50"/>
        <v>0</v>
      </c>
      <c r="AL60" s="64"/>
      <c r="AM60" s="65">
        <f t="shared" si="51"/>
        <v>0</v>
      </c>
      <c r="AN60" s="64"/>
      <c r="AO60" s="65">
        <f t="shared" si="52"/>
        <v>0</v>
      </c>
      <c r="AP60" s="66">
        <f t="shared" si="53"/>
        <v>71</v>
      </c>
      <c r="AQ60" s="66">
        <f t="shared" si="54"/>
        <v>9</v>
      </c>
      <c r="AR60" s="56">
        <v>1</v>
      </c>
      <c r="AS60" s="56"/>
      <c r="AT60" s="56">
        <v>3</v>
      </c>
      <c r="AU60" s="67">
        <f t="shared" si="55"/>
        <v>4</v>
      </c>
      <c r="AV60" s="68">
        <f t="shared" si="56"/>
        <v>1</v>
      </c>
      <c r="AW60" s="68">
        <f t="shared" si="57"/>
        <v>0</v>
      </c>
      <c r="AX60" s="14">
        <f t="shared" si="58"/>
        <v>6</v>
      </c>
      <c r="AY60" s="67">
        <f t="shared" si="59"/>
        <v>7</v>
      </c>
      <c r="AZ60" s="69">
        <f t="shared" si="60"/>
        <v>0</v>
      </c>
      <c r="BA60" s="69">
        <f t="shared" si="60"/>
        <v>0</v>
      </c>
      <c r="BB60" s="69">
        <f t="shared" si="60"/>
        <v>-3</v>
      </c>
      <c r="BC60" s="67">
        <f t="shared" si="60"/>
        <v>-3</v>
      </c>
      <c r="BD60" s="70">
        <f t="shared" si="61"/>
        <v>-42.857142857142854</v>
      </c>
      <c r="BE60" s="70">
        <f t="shared" si="62"/>
        <v>-50</v>
      </c>
      <c r="BF60" s="71"/>
      <c r="BG60" s="71"/>
      <c r="BH60" s="71"/>
      <c r="BI60" s="54">
        <f t="shared" si="63"/>
        <v>0</v>
      </c>
      <c r="BJ60" s="18">
        <f t="shared" si="64"/>
        <v>4</v>
      </c>
      <c r="BK60" s="18"/>
      <c r="BL60" s="18">
        <f t="shared" si="65"/>
        <v>4</v>
      </c>
      <c r="BM60" s="18">
        <f t="shared" si="66"/>
        <v>-3</v>
      </c>
      <c r="BN60" s="18">
        <f t="shared" si="67"/>
        <v>-42.857142857142854</v>
      </c>
      <c r="BO60" s="73"/>
      <c r="BP60" s="55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 t="shared" si="69"/>
        <v>-3</v>
      </c>
      <c r="CW60" s="173">
        <f t="shared" si="68"/>
        <v>-42.857142857142854</v>
      </c>
      <c r="CX60" s="60"/>
      <c r="CY60" s="60"/>
      <c r="CZ60" s="60"/>
      <c r="DA60" s="60"/>
      <c r="DB60" s="60"/>
      <c r="DC60" s="75">
        <v>1</v>
      </c>
      <c r="DD60" s="60"/>
      <c r="DE60" s="75"/>
      <c r="DF60" s="60"/>
      <c r="DG60" s="60"/>
      <c r="DH60" s="60"/>
      <c r="DI60" s="60"/>
      <c r="DK60" s="3">
        <v>1</v>
      </c>
      <c r="DM60" s="3">
        <v>3</v>
      </c>
      <c r="DN60" s="3">
        <v>4</v>
      </c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</row>
    <row r="61" spans="1:159" s="3" customFormat="1">
      <c r="A61" s="56">
        <v>54</v>
      </c>
      <c r="B61" s="58">
        <v>80030057</v>
      </c>
      <c r="C61" s="59" t="s">
        <v>170</v>
      </c>
      <c r="D61" s="75" t="s">
        <v>171</v>
      </c>
      <c r="E61" s="60" t="s">
        <v>153</v>
      </c>
      <c r="F61" s="60" t="s">
        <v>106</v>
      </c>
      <c r="G61" s="60" t="s">
        <v>107</v>
      </c>
      <c r="H61" s="60" t="s">
        <v>108</v>
      </c>
      <c r="I61" s="56">
        <v>50</v>
      </c>
      <c r="J61" s="56" t="s">
        <v>116</v>
      </c>
      <c r="K61" s="56" t="s">
        <v>110</v>
      </c>
      <c r="L61" s="61">
        <v>0</v>
      </c>
      <c r="M61" s="62">
        <f t="shared" si="38"/>
        <v>0</v>
      </c>
      <c r="N61" s="61">
        <v>8</v>
      </c>
      <c r="O61" s="62">
        <f t="shared" si="39"/>
        <v>1</v>
      </c>
      <c r="P61" s="61">
        <v>6</v>
      </c>
      <c r="Q61" s="62">
        <f t="shared" si="40"/>
        <v>1</v>
      </c>
      <c r="R61" s="61">
        <v>10</v>
      </c>
      <c r="S61" s="63">
        <f t="shared" si="41"/>
        <v>1</v>
      </c>
      <c r="T61" s="61">
        <v>9</v>
      </c>
      <c r="U61" s="63">
        <f t="shared" si="42"/>
        <v>1</v>
      </c>
      <c r="V61" s="61">
        <v>9</v>
      </c>
      <c r="W61" s="63">
        <f t="shared" si="43"/>
        <v>1</v>
      </c>
      <c r="X61" s="61">
        <v>6</v>
      </c>
      <c r="Y61" s="63">
        <f t="shared" si="44"/>
        <v>1</v>
      </c>
      <c r="Z61" s="61">
        <v>9</v>
      </c>
      <c r="AA61" s="63">
        <f t="shared" si="45"/>
        <v>1</v>
      </c>
      <c r="AB61" s="61">
        <v>13</v>
      </c>
      <c r="AC61" s="63">
        <f t="shared" si="46"/>
        <v>1</v>
      </c>
      <c r="AD61" s="64">
        <v>0</v>
      </c>
      <c r="AE61" s="65">
        <f t="shared" si="47"/>
        <v>0</v>
      </c>
      <c r="AF61" s="64">
        <v>0</v>
      </c>
      <c r="AG61" s="65">
        <f t="shared" si="48"/>
        <v>0</v>
      </c>
      <c r="AH61" s="64">
        <v>0</v>
      </c>
      <c r="AI61" s="65">
        <f t="shared" si="49"/>
        <v>0</v>
      </c>
      <c r="AJ61" s="64"/>
      <c r="AK61" s="65">
        <f t="shared" si="50"/>
        <v>0</v>
      </c>
      <c r="AL61" s="64"/>
      <c r="AM61" s="65">
        <f t="shared" si="51"/>
        <v>0</v>
      </c>
      <c r="AN61" s="64"/>
      <c r="AO61" s="65">
        <f t="shared" si="52"/>
        <v>0</v>
      </c>
      <c r="AP61" s="66">
        <f t="shared" si="53"/>
        <v>70</v>
      </c>
      <c r="AQ61" s="66">
        <f t="shared" si="54"/>
        <v>8</v>
      </c>
      <c r="AR61" s="56">
        <v>1</v>
      </c>
      <c r="AS61" s="56"/>
      <c r="AT61" s="56">
        <v>3</v>
      </c>
      <c r="AU61" s="67">
        <f t="shared" si="55"/>
        <v>4</v>
      </c>
      <c r="AV61" s="68">
        <f t="shared" si="56"/>
        <v>1</v>
      </c>
      <c r="AW61" s="68">
        <f t="shared" si="57"/>
        <v>0</v>
      </c>
      <c r="AX61" s="14">
        <f t="shared" si="58"/>
        <v>6</v>
      </c>
      <c r="AY61" s="67">
        <f t="shared" si="59"/>
        <v>7</v>
      </c>
      <c r="AZ61" s="69">
        <f t="shared" si="60"/>
        <v>0</v>
      </c>
      <c r="BA61" s="69">
        <f t="shared" si="60"/>
        <v>0</v>
      </c>
      <c r="BB61" s="69">
        <f t="shared" si="60"/>
        <v>-3</v>
      </c>
      <c r="BC61" s="67">
        <f t="shared" si="60"/>
        <v>-3</v>
      </c>
      <c r="BD61" s="70">
        <f t="shared" si="61"/>
        <v>-42.857142857142854</v>
      </c>
      <c r="BE61" s="70">
        <f t="shared" si="62"/>
        <v>-50</v>
      </c>
      <c r="BF61" s="71"/>
      <c r="BG61" s="71"/>
      <c r="BH61" s="71"/>
      <c r="BI61" s="54">
        <f t="shared" si="63"/>
        <v>0</v>
      </c>
      <c r="BJ61" s="18">
        <f t="shared" si="64"/>
        <v>4</v>
      </c>
      <c r="BK61" s="18"/>
      <c r="BL61" s="18">
        <f t="shared" si="65"/>
        <v>4</v>
      </c>
      <c r="BM61" s="18">
        <f t="shared" si="66"/>
        <v>-3</v>
      </c>
      <c r="BN61" s="18">
        <f t="shared" si="67"/>
        <v>-42.857142857142854</v>
      </c>
      <c r="BO61" s="73"/>
      <c r="BP61" s="55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/>
      <c r="CV61" s="56">
        <f t="shared" si="69"/>
        <v>-3</v>
      </c>
      <c r="CW61" s="173">
        <f t="shared" si="68"/>
        <v>-42.857142857142854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K61" s="3">
        <v>1</v>
      </c>
      <c r="DM61" s="3">
        <v>3</v>
      </c>
      <c r="DN61" s="3">
        <v>4</v>
      </c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</row>
    <row r="62" spans="1:159" s="3" customFormat="1">
      <c r="A62" s="56">
        <v>150</v>
      </c>
      <c r="B62" s="58">
        <v>80030216</v>
      </c>
      <c r="C62" s="59" t="s">
        <v>335</v>
      </c>
      <c r="D62" s="75" t="s">
        <v>333</v>
      </c>
      <c r="E62" s="60" t="s">
        <v>324</v>
      </c>
      <c r="F62" s="60" t="s">
        <v>106</v>
      </c>
      <c r="G62" s="60" t="s">
        <v>107</v>
      </c>
      <c r="H62" s="60" t="s">
        <v>108</v>
      </c>
      <c r="I62" s="56">
        <v>45</v>
      </c>
      <c r="J62" s="56" t="s">
        <v>116</v>
      </c>
      <c r="K62" s="56" t="s">
        <v>110</v>
      </c>
      <c r="L62" s="61">
        <v>0</v>
      </c>
      <c r="M62" s="62">
        <f t="shared" si="38"/>
        <v>0</v>
      </c>
      <c r="N62" s="61">
        <v>5</v>
      </c>
      <c r="O62" s="62">
        <f t="shared" si="39"/>
        <v>1</v>
      </c>
      <c r="P62" s="61">
        <v>6</v>
      </c>
      <c r="Q62" s="62">
        <f t="shared" si="40"/>
        <v>1</v>
      </c>
      <c r="R62" s="61">
        <v>8</v>
      </c>
      <c r="S62" s="63">
        <f t="shared" si="41"/>
        <v>1</v>
      </c>
      <c r="T62" s="61">
        <v>9</v>
      </c>
      <c r="U62" s="63">
        <f t="shared" si="42"/>
        <v>1</v>
      </c>
      <c r="V62" s="61">
        <v>8</v>
      </c>
      <c r="W62" s="63">
        <f t="shared" si="43"/>
        <v>1</v>
      </c>
      <c r="X62" s="61">
        <v>9</v>
      </c>
      <c r="Y62" s="63">
        <f t="shared" si="44"/>
        <v>1</v>
      </c>
      <c r="Z62" s="61">
        <v>12</v>
      </c>
      <c r="AA62" s="63">
        <f t="shared" si="45"/>
        <v>1</v>
      </c>
      <c r="AB62" s="61">
        <v>13</v>
      </c>
      <c r="AC62" s="63">
        <f t="shared" si="46"/>
        <v>1</v>
      </c>
      <c r="AD62" s="64">
        <v>0</v>
      </c>
      <c r="AE62" s="65">
        <f t="shared" si="47"/>
        <v>0</v>
      </c>
      <c r="AF62" s="64">
        <v>0</v>
      </c>
      <c r="AG62" s="65">
        <f t="shared" si="48"/>
        <v>0</v>
      </c>
      <c r="AH62" s="64">
        <v>0</v>
      </c>
      <c r="AI62" s="65">
        <f t="shared" si="49"/>
        <v>0</v>
      </c>
      <c r="AJ62" s="64"/>
      <c r="AK62" s="65">
        <f t="shared" si="50"/>
        <v>0</v>
      </c>
      <c r="AL62" s="64"/>
      <c r="AM62" s="65">
        <f t="shared" si="51"/>
        <v>0</v>
      </c>
      <c r="AN62" s="64"/>
      <c r="AO62" s="65">
        <f t="shared" si="52"/>
        <v>0</v>
      </c>
      <c r="AP62" s="66">
        <f t="shared" si="53"/>
        <v>70</v>
      </c>
      <c r="AQ62" s="66">
        <f t="shared" si="54"/>
        <v>8</v>
      </c>
      <c r="AR62" s="56">
        <v>1</v>
      </c>
      <c r="AS62" s="56"/>
      <c r="AT62" s="56">
        <v>5</v>
      </c>
      <c r="AU62" s="67">
        <f t="shared" si="55"/>
        <v>6</v>
      </c>
      <c r="AV62" s="68">
        <f t="shared" si="56"/>
        <v>1</v>
      </c>
      <c r="AW62" s="68">
        <f t="shared" si="57"/>
        <v>0</v>
      </c>
      <c r="AX62" s="14">
        <f t="shared" si="58"/>
        <v>6</v>
      </c>
      <c r="AY62" s="67">
        <f t="shared" si="59"/>
        <v>7</v>
      </c>
      <c r="AZ62" s="69">
        <f t="shared" si="60"/>
        <v>0</v>
      </c>
      <c r="BA62" s="69">
        <f t="shared" si="60"/>
        <v>0</v>
      </c>
      <c r="BB62" s="69">
        <f t="shared" si="60"/>
        <v>-1</v>
      </c>
      <c r="BC62" s="67">
        <f t="shared" si="60"/>
        <v>-1</v>
      </c>
      <c r="BD62" s="70">
        <f t="shared" si="61"/>
        <v>-14.285714285714285</v>
      </c>
      <c r="BE62" s="70">
        <f t="shared" si="62"/>
        <v>-16.666666666666664</v>
      </c>
      <c r="BF62" s="71"/>
      <c r="BG62" s="71"/>
      <c r="BH62" s="71"/>
      <c r="BI62" s="54">
        <f t="shared" si="63"/>
        <v>0</v>
      </c>
      <c r="BJ62" s="18">
        <f t="shared" si="64"/>
        <v>6</v>
      </c>
      <c r="BK62" s="18"/>
      <c r="BL62" s="18">
        <f t="shared" si="65"/>
        <v>6</v>
      </c>
      <c r="BM62" s="18">
        <f t="shared" si="66"/>
        <v>-1</v>
      </c>
      <c r="BN62" s="18">
        <f t="shared" si="67"/>
        <v>-14.285714285714285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si="69"/>
        <v>-1</v>
      </c>
      <c r="CW62" s="173">
        <f t="shared" si="68"/>
        <v>-14.285714285714285</v>
      </c>
      <c r="CX62" s="60"/>
      <c r="CY62" s="60"/>
      <c r="CZ62" s="60"/>
      <c r="DA62" s="60"/>
      <c r="DB62" s="60"/>
      <c r="DC62" s="75"/>
      <c r="DD62" s="60"/>
      <c r="DE62" s="75"/>
      <c r="DF62" s="60"/>
      <c r="DG62" s="60"/>
      <c r="DH62" s="60"/>
      <c r="DI62" s="60"/>
      <c r="DK62" s="3">
        <v>1</v>
      </c>
      <c r="DM62" s="3">
        <v>5</v>
      </c>
      <c r="DN62" s="3">
        <v>6</v>
      </c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</row>
    <row r="63" spans="1:159" s="3" customFormat="1">
      <c r="A63" s="56">
        <v>65</v>
      </c>
      <c r="B63" s="58">
        <v>80030146</v>
      </c>
      <c r="C63" s="59" t="s">
        <v>265</v>
      </c>
      <c r="D63" s="75" t="s">
        <v>258</v>
      </c>
      <c r="E63" s="60" t="s">
        <v>214</v>
      </c>
      <c r="F63" s="60" t="s">
        <v>106</v>
      </c>
      <c r="G63" s="60" t="s">
        <v>107</v>
      </c>
      <c r="H63" s="60" t="s">
        <v>108</v>
      </c>
      <c r="I63" s="56">
        <v>45</v>
      </c>
      <c r="J63" s="56" t="s">
        <v>116</v>
      </c>
      <c r="K63" s="56" t="s">
        <v>113</v>
      </c>
      <c r="L63" s="61">
        <v>0</v>
      </c>
      <c r="M63" s="62">
        <f t="shared" si="38"/>
        <v>0</v>
      </c>
      <c r="N63" s="61">
        <v>9</v>
      </c>
      <c r="O63" s="62">
        <f t="shared" si="39"/>
        <v>1</v>
      </c>
      <c r="P63" s="61">
        <v>9</v>
      </c>
      <c r="Q63" s="62">
        <f t="shared" si="40"/>
        <v>1</v>
      </c>
      <c r="R63" s="61">
        <v>7</v>
      </c>
      <c r="S63" s="63">
        <f t="shared" si="41"/>
        <v>1</v>
      </c>
      <c r="T63" s="61">
        <v>10</v>
      </c>
      <c r="U63" s="63">
        <f t="shared" si="42"/>
        <v>1</v>
      </c>
      <c r="V63" s="61">
        <v>8</v>
      </c>
      <c r="W63" s="63">
        <f t="shared" si="43"/>
        <v>1</v>
      </c>
      <c r="X63" s="61">
        <v>3</v>
      </c>
      <c r="Y63" s="63">
        <f t="shared" si="44"/>
        <v>1</v>
      </c>
      <c r="Z63" s="61">
        <v>11</v>
      </c>
      <c r="AA63" s="63">
        <f t="shared" si="45"/>
        <v>1</v>
      </c>
      <c r="AB63" s="61">
        <v>12</v>
      </c>
      <c r="AC63" s="63">
        <f t="shared" si="46"/>
        <v>1</v>
      </c>
      <c r="AD63" s="64">
        <v>0</v>
      </c>
      <c r="AE63" s="65">
        <f t="shared" si="47"/>
        <v>0</v>
      </c>
      <c r="AF63" s="64">
        <v>0</v>
      </c>
      <c r="AG63" s="65">
        <f t="shared" si="48"/>
        <v>0</v>
      </c>
      <c r="AH63" s="64">
        <v>0</v>
      </c>
      <c r="AI63" s="65">
        <f t="shared" si="49"/>
        <v>0</v>
      </c>
      <c r="AJ63" s="64"/>
      <c r="AK63" s="65">
        <f t="shared" si="50"/>
        <v>0</v>
      </c>
      <c r="AL63" s="64"/>
      <c r="AM63" s="65">
        <f t="shared" si="51"/>
        <v>0</v>
      </c>
      <c r="AN63" s="64"/>
      <c r="AO63" s="65">
        <f t="shared" si="52"/>
        <v>0</v>
      </c>
      <c r="AP63" s="66">
        <f t="shared" si="53"/>
        <v>69</v>
      </c>
      <c r="AQ63" s="66">
        <f t="shared" si="54"/>
        <v>8</v>
      </c>
      <c r="AR63" s="56">
        <v>1</v>
      </c>
      <c r="AS63" s="56"/>
      <c r="AT63" s="56">
        <v>3</v>
      </c>
      <c r="AU63" s="67">
        <f t="shared" si="55"/>
        <v>4</v>
      </c>
      <c r="AV63" s="68">
        <f t="shared" si="56"/>
        <v>1</v>
      </c>
      <c r="AW63" s="68">
        <f t="shared" si="57"/>
        <v>0</v>
      </c>
      <c r="AX63" s="14">
        <f t="shared" si="58"/>
        <v>6</v>
      </c>
      <c r="AY63" s="67">
        <f t="shared" si="59"/>
        <v>7</v>
      </c>
      <c r="AZ63" s="69">
        <f t="shared" si="60"/>
        <v>0</v>
      </c>
      <c r="BA63" s="69">
        <f t="shared" si="60"/>
        <v>0</v>
      </c>
      <c r="BB63" s="69">
        <f t="shared" si="60"/>
        <v>-3</v>
      </c>
      <c r="BC63" s="67">
        <f t="shared" si="60"/>
        <v>-3</v>
      </c>
      <c r="BD63" s="70">
        <f t="shared" si="61"/>
        <v>-42.857142857142854</v>
      </c>
      <c r="BE63" s="70">
        <f t="shared" si="62"/>
        <v>-50</v>
      </c>
      <c r="BF63" s="71"/>
      <c r="BG63" s="71"/>
      <c r="BH63" s="71"/>
      <c r="BI63" s="54">
        <f t="shared" si="63"/>
        <v>0</v>
      </c>
      <c r="BJ63" s="18">
        <f t="shared" si="64"/>
        <v>4</v>
      </c>
      <c r="BK63" s="18"/>
      <c r="BL63" s="18">
        <f t="shared" si="65"/>
        <v>4</v>
      </c>
      <c r="BM63" s="18">
        <f t="shared" si="66"/>
        <v>-3</v>
      </c>
      <c r="BN63" s="18">
        <f t="shared" si="67"/>
        <v>-42.857142857142854</v>
      </c>
      <c r="BO63" s="73"/>
      <c r="BP63" s="55"/>
      <c r="BQ63" s="74">
        <v>1</v>
      </c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60"/>
      <c r="CV63" s="56">
        <f t="shared" si="69"/>
        <v>-2</v>
      </c>
      <c r="CW63" s="173">
        <f t="shared" si="68"/>
        <v>-28.571428571428569</v>
      </c>
      <c r="CX63" s="60"/>
      <c r="CY63" s="60"/>
      <c r="CZ63" s="60"/>
      <c r="DA63" s="60"/>
      <c r="DB63" s="60"/>
      <c r="DC63" s="75">
        <v>1</v>
      </c>
      <c r="DD63" s="60"/>
      <c r="DE63" s="75">
        <v>1</v>
      </c>
      <c r="DF63" s="60"/>
      <c r="DG63" s="60"/>
      <c r="DH63" s="60"/>
      <c r="DI63" s="60"/>
      <c r="DK63" s="3">
        <v>1</v>
      </c>
      <c r="DM63" s="3">
        <v>3</v>
      </c>
      <c r="DN63" s="3">
        <v>4</v>
      </c>
      <c r="DP63" s="85"/>
      <c r="DQ63" s="85"/>
      <c r="DR63" s="85"/>
      <c r="DS63" s="85"/>
      <c r="DT63" s="85"/>
      <c r="DU63" s="85"/>
      <c r="DV63" s="85"/>
      <c r="DW63" s="85"/>
      <c r="DX63" s="85"/>
      <c r="DY63" s="85"/>
      <c r="DZ63" s="85"/>
      <c r="EA63" s="85"/>
      <c r="EB63" s="85"/>
      <c r="EC63" s="85"/>
      <c r="ED63" s="85"/>
      <c r="EE63" s="85"/>
      <c r="EF63" s="85"/>
      <c r="EG63" s="85"/>
      <c r="EH63" s="85"/>
      <c r="EI63" s="85"/>
      <c r="EJ63" s="85"/>
      <c r="EK63" s="85"/>
      <c r="EL63" s="85"/>
      <c r="EM63" s="85"/>
      <c r="EN63" s="85"/>
      <c r="EO63" s="85"/>
      <c r="EP63" s="85"/>
      <c r="EQ63" s="85"/>
      <c r="ER63" s="85"/>
      <c r="ES63" s="85"/>
      <c r="ET63" s="85"/>
      <c r="EU63" s="85"/>
      <c r="EV63" s="85"/>
      <c r="EW63" s="85"/>
      <c r="EX63" s="85"/>
      <c r="EY63" s="85"/>
      <c r="EZ63" s="85"/>
      <c r="FA63" s="85"/>
      <c r="FB63" s="85"/>
      <c r="FC63" s="85"/>
    </row>
    <row r="64" spans="1:159" s="3" customFormat="1">
      <c r="A64" s="56">
        <v>64</v>
      </c>
      <c r="B64" s="58">
        <v>80030113</v>
      </c>
      <c r="C64" s="59" t="s">
        <v>235</v>
      </c>
      <c r="D64" s="75" t="s">
        <v>231</v>
      </c>
      <c r="E64" s="60" t="s">
        <v>214</v>
      </c>
      <c r="F64" s="60" t="s">
        <v>106</v>
      </c>
      <c r="G64" s="60" t="s">
        <v>107</v>
      </c>
      <c r="H64" s="60" t="s">
        <v>108</v>
      </c>
      <c r="I64" s="56">
        <v>33</v>
      </c>
      <c r="J64" s="56" t="s">
        <v>116</v>
      </c>
      <c r="K64" s="56" t="s">
        <v>110</v>
      </c>
      <c r="L64" s="61">
        <v>10</v>
      </c>
      <c r="M64" s="62">
        <f t="shared" si="38"/>
        <v>1</v>
      </c>
      <c r="N64" s="61">
        <v>6</v>
      </c>
      <c r="O64" s="62">
        <f t="shared" si="39"/>
        <v>1</v>
      </c>
      <c r="P64" s="61">
        <v>9</v>
      </c>
      <c r="Q64" s="62">
        <f t="shared" si="40"/>
        <v>1</v>
      </c>
      <c r="R64" s="61">
        <v>7</v>
      </c>
      <c r="S64" s="63">
        <f t="shared" si="41"/>
        <v>1</v>
      </c>
      <c r="T64" s="61">
        <v>10</v>
      </c>
      <c r="U64" s="63">
        <f t="shared" si="42"/>
        <v>1</v>
      </c>
      <c r="V64" s="61">
        <v>3</v>
      </c>
      <c r="W64" s="63">
        <f t="shared" si="43"/>
        <v>1</v>
      </c>
      <c r="X64" s="61">
        <v>5</v>
      </c>
      <c r="Y64" s="63">
        <f t="shared" si="44"/>
        <v>1</v>
      </c>
      <c r="Z64" s="61">
        <v>5</v>
      </c>
      <c r="AA64" s="63">
        <f t="shared" si="45"/>
        <v>1</v>
      </c>
      <c r="AB64" s="61">
        <v>13</v>
      </c>
      <c r="AC64" s="63">
        <f t="shared" si="46"/>
        <v>1</v>
      </c>
      <c r="AD64" s="64">
        <v>0</v>
      </c>
      <c r="AE64" s="65">
        <f t="shared" si="47"/>
        <v>0</v>
      </c>
      <c r="AF64" s="64">
        <v>0</v>
      </c>
      <c r="AG64" s="65">
        <f t="shared" si="48"/>
        <v>0</v>
      </c>
      <c r="AH64" s="64">
        <v>0</v>
      </c>
      <c r="AI64" s="65">
        <f t="shared" si="49"/>
        <v>0</v>
      </c>
      <c r="AJ64" s="64"/>
      <c r="AK64" s="65">
        <f t="shared" si="50"/>
        <v>0</v>
      </c>
      <c r="AL64" s="64"/>
      <c r="AM64" s="65">
        <f t="shared" si="51"/>
        <v>0</v>
      </c>
      <c r="AN64" s="64"/>
      <c r="AO64" s="65">
        <f t="shared" si="52"/>
        <v>0</v>
      </c>
      <c r="AP64" s="66">
        <f t="shared" si="53"/>
        <v>68</v>
      </c>
      <c r="AQ64" s="66">
        <f t="shared" si="54"/>
        <v>9</v>
      </c>
      <c r="AR64" s="56">
        <v>1</v>
      </c>
      <c r="AS64" s="56"/>
      <c r="AT64" s="56">
        <v>3</v>
      </c>
      <c r="AU64" s="67">
        <f t="shared" si="55"/>
        <v>4</v>
      </c>
      <c r="AV64" s="68">
        <f t="shared" si="56"/>
        <v>1</v>
      </c>
      <c r="AW64" s="68">
        <f t="shared" si="57"/>
        <v>0</v>
      </c>
      <c r="AX64" s="14">
        <f t="shared" si="58"/>
        <v>6</v>
      </c>
      <c r="AY64" s="67">
        <f t="shared" si="59"/>
        <v>7</v>
      </c>
      <c r="AZ64" s="69">
        <f t="shared" si="60"/>
        <v>0</v>
      </c>
      <c r="BA64" s="69">
        <f t="shared" si="60"/>
        <v>0</v>
      </c>
      <c r="BB64" s="69">
        <f t="shared" si="60"/>
        <v>-3</v>
      </c>
      <c r="BC64" s="67">
        <f t="shared" si="60"/>
        <v>-3</v>
      </c>
      <c r="BD64" s="70">
        <f t="shared" si="61"/>
        <v>-42.857142857142854</v>
      </c>
      <c r="BE64" s="70">
        <f t="shared" si="62"/>
        <v>-50</v>
      </c>
      <c r="BF64" s="71"/>
      <c r="BG64" s="71"/>
      <c r="BH64" s="71">
        <v>1</v>
      </c>
      <c r="BI64" s="54">
        <f t="shared" si="63"/>
        <v>1</v>
      </c>
      <c r="BJ64" s="18">
        <f t="shared" si="64"/>
        <v>3</v>
      </c>
      <c r="BK64" s="18">
        <v>1</v>
      </c>
      <c r="BL64" s="18">
        <f t="shared" si="65"/>
        <v>4</v>
      </c>
      <c r="BM64" s="18">
        <f t="shared" si="66"/>
        <v>-3</v>
      </c>
      <c r="BN64" s="18">
        <f t="shared" si="67"/>
        <v>-42.857142857142854</v>
      </c>
      <c r="BO64" s="73"/>
      <c r="BP64" s="55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60"/>
      <c r="CV64" s="56">
        <f t="shared" si="69"/>
        <v>-3</v>
      </c>
      <c r="CW64" s="173">
        <f t="shared" si="68"/>
        <v>-42.857142857142854</v>
      </c>
      <c r="CX64" s="60"/>
      <c r="CY64" s="60"/>
      <c r="CZ64" s="60"/>
      <c r="DA64" s="60"/>
      <c r="DB64" s="60"/>
      <c r="DC64" s="75"/>
      <c r="DD64" s="60"/>
      <c r="DE64" s="75"/>
      <c r="DF64" s="60"/>
      <c r="DG64" s="60"/>
      <c r="DH64" s="60"/>
      <c r="DI64" s="60"/>
      <c r="DK64" s="3">
        <v>1</v>
      </c>
      <c r="DM64" s="3">
        <v>3</v>
      </c>
      <c r="DN64" s="3">
        <v>4</v>
      </c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</row>
    <row r="65" spans="1:159" s="3" customFormat="1">
      <c r="A65" s="56">
        <v>56</v>
      </c>
      <c r="B65" s="58">
        <v>80030063</v>
      </c>
      <c r="C65" s="59" t="s">
        <v>178</v>
      </c>
      <c r="D65" s="75" t="s">
        <v>175</v>
      </c>
      <c r="E65" s="60" t="s">
        <v>153</v>
      </c>
      <c r="F65" s="60" t="s">
        <v>106</v>
      </c>
      <c r="G65" s="60" t="s">
        <v>107</v>
      </c>
      <c r="H65" s="60" t="s">
        <v>108</v>
      </c>
      <c r="I65" s="56">
        <v>50</v>
      </c>
      <c r="J65" s="56" t="s">
        <v>116</v>
      </c>
      <c r="K65" s="56" t="s">
        <v>110</v>
      </c>
      <c r="L65" s="61">
        <v>7</v>
      </c>
      <c r="M65" s="62">
        <f t="shared" si="38"/>
        <v>1</v>
      </c>
      <c r="N65" s="61">
        <v>8</v>
      </c>
      <c r="O65" s="62">
        <f t="shared" si="39"/>
        <v>1</v>
      </c>
      <c r="P65" s="61">
        <v>9</v>
      </c>
      <c r="Q65" s="62">
        <f t="shared" si="40"/>
        <v>1</v>
      </c>
      <c r="R65" s="61">
        <v>6</v>
      </c>
      <c r="S65" s="63">
        <f t="shared" si="41"/>
        <v>1</v>
      </c>
      <c r="T65" s="61">
        <v>9</v>
      </c>
      <c r="U65" s="63">
        <f t="shared" si="42"/>
        <v>1</v>
      </c>
      <c r="V65" s="61">
        <v>9</v>
      </c>
      <c r="W65" s="63">
        <f t="shared" si="43"/>
        <v>1</v>
      </c>
      <c r="X65" s="61">
        <v>6</v>
      </c>
      <c r="Y65" s="63">
        <f t="shared" si="44"/>
        <v>1</v>
      </c>
      <c r="Z65" s="61">
        <v>7</v>
      </c>
      <c r="AA65" s="63">
        <f t="shared" si="45"/>
        <v>1</v>
      </c>
      <c r="AB65" s="61">
        <v>6</v>
      </c>
      <c r="AC65" s="63">
        <f t="shared" si="46"/>
        <v>1</v>
      </c>
      <c r="AD65" s="64">
        <v>0</v>
      </c>
      <c r="AE65" s="65">
        <f t="shared" si="47"/>
        <v>0</v>
      </c>
      <c r="AF65" s="64">
        <v>0</v>
      </c>
      <c r="AG65" s="65">
        <f t="shared" si="48"/>
        <v>0</v>
      </c>
      <c r="AH65" s="64">
        <v>0</v>
      </c>
      <c r="AI65" s="65">
        <f t="shared" si="49"/>
        <v>0</v>
      </c>
      <c r="AJ65" s="64"/>
      <c r="AK65" s="65">
        <f t="shared" si="50"/>
        <v>0</v>
      </c>
      <c r="AL65" s="64"/>
      <c r="AM65" s="65">
        <f t="shared" si="51"/>
        <v>0</v>
      </c>
      <c r="AN65" s="64"/>
      <c r="AO65" s="65">
        <f t="shared" si="52"/>
        <v>0</v>
      </c>
      <c r="AP65" s="66">
        <f t="shared" si="53"/>
        <v>67</v>
      </c>
      <c r="AQ65" s="66">
        <f t="shared" si="54"/>
        <v>9</v>
      </c>
      <c r="AR65" s="56">
        <v>1</v>
      </c>
      <c r="AS65" s="56"/>
      <c r="AT65" s="56">
        <v>3</v>
      </c>
      <c r="AU65" s="67">
        <f t="shared" si="55"/>
        <v>4</v>
      </c>
      <c r="AV65" s="68">
        <f t="shared" si="56"/>
        <v>1</v>
      </c>
      <c r="AW65" s="68">
        <f t="shared" si="57"/>
        <v>0</v>
      </c>
      <c r="AX65" s="14">
        <f t="shared" si="58"/>
        <v>6</v>
      </c>
      <c r="AY65" s="67">
        <f t="shared" si="59"/>
        <v>7</v>
      </c>
      <c r="AZ65" s="69">
        <f t="shared" si="60"/>
        <v>0</v>
      </c>
      <c r="BA65" s="69">
        <f t="shared" si="60"/>
        <v>0</v>
      </c>
      <c r="BB65" s="69">
        <f t="shared" si="60"/>
        <v>-3</v>
      </c>
      <c r="BC65" s="67">
        <f t="shared" si="60"/>
        <v>-3</v>
      </c>
      <c r="BD65" s="70">
        <f t="shared" si="61"/>
        <v>-42.857142857142854</v>
      </c>
      <c r="BE65" s="70">
        <f t="shared" si="62"/>
        <v>-50</v>
      </c>
      <c r="BF65" s="71"/>
      <c r="BG65" s="71"/>
      <c r="BH65" s="71">
        <v>2</v>
      </c>
      <c r="BI65" s="54">
        <f t="shared" si="63"/>
        <v>2</v>
      </c>
      <c r="BJ65" s="18">
        <f t="shared" si="64"/>
        <v>2</v>
      </c>
      <c r="BK65" s="18">
        <v>1</v>
      </c>
      <c r="BL65" s="18">
        <f t="shared" si="65"/>
        <v>3</v>
      </c>
      <c r="BM65" s="18">
        <f t="shared" si="66"/>
        <v>-4</v>
      </c>
      <c r="BN65" s="18">
        <f t="shared" si="67"/>
        <v>-57.142857142857139</v>
      </c>
      <c r="BO65" s="73"/>
      <c r="BP65" s="55"/>
      <c r="BQ65" s="74">
        <v>1</v>
      </c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/>
      <c r="CV65" s="56">
        <f t="shared" si="69"/>
        <v>-2</v>
      </c>
      <c r="CW65" s="173">
        <f t="shared" si="68"/>
        <v>-28.571428571428569</v>
      </c>
      <c r="CX65" s="60"/>
      <c r="CY65" s="60"/>
      <c r="CZ65" s="60"/>
      <c r="DA65" s="60"/>
      <c r="DB65" s="60"/>
      <c r="DC65" s="75"/>
      <c r="DD65" s="60"/>
      <c r="DE65" s="75"/>
      <c r="DF65" s="60"/>
      <c r="DG65" s="60"/>
      <c r="DH65" s="60"/>
      <c r="DI65" s="60"/>
      <c r="DK65" s="3">
        <v>1</v>
      </c>
      <c r="DM65" s="3">
        <v>4</v>
      </c>
      <c r="DN65" s="3">
        <v>5</v>
      </c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</row>
    <row r="66" spans="1:159" s="3" customFormat="1">
      <c r="A66" s="56">
        <v>63</v>
      </c>
      <c r="B66" s="58">
        <v>80030112</v>
      </c>
      <c r="C66" s="59" t="s">
        <v>234</v>
      </c>
      <c r="D66" s="75" t="s">
        <v>231</v>
      </c>
      <c r="E66" s="60" t="s">
        <v>214</v>
      </c>
      <c r="F66" s="60" t="s">
        <v>106</v>
      </c>
      <c r="G66" s="60" t="s">
        <v>107</v>
      </c>
      <c r="H66" s="60" t="s">
        <v>108</v>
      </c>
      <c r="I66" s="56">
        <v>40</v>
      </c>
      <c r="J66" s="56" t="s">
        <v>116</v>
      </c>
      <c r="K66" s="56" t="s">
        <v>110</v>
      </c>
      <c r="L66" s="61">
        <v>5</v>
      </c>
      <c r="M66" s="62">
        <f t="shared" si="38"/>
        <v>1</v>
      </c>
      <c r="N66" s="61">
        <v>7</v>
      </c>
      <c r="O66" s="62">
        <f t="shared" si="39"/>
        <v>1</v>
      </c>
      <c r="P66" s="61">
        <v>5</v>
      </c>
      <c r="Q66" s="62">
        <f t="shared" si="40"/>
        <v>1</v>
      </c>
      <c r="R66" s="61">
        <v>6</v>
      </c>
      <c r="S66" s="63">
        <f t="shared" si="41"/>
        <v>1</v>
      </c>
      <c r="T66" s="61">
        <v>8</v>
      </c>
      <c r="U66" s="63">
        <f t="shared" si="42"/>
        <v>1</v>
      </c>
      <c r="V66" s="61">
        <v>7</v>
      </c>
      <c r="W66" s="63">
        <f t="shared" si="43"/>
        <v>1</v>
      </c>
      <c r="X66" s="61">
        <v>8</v>
      </c>
      <c r="Y66" s="63">
        <f t="shared" si="44"/>
        <v>1</v>
      </c>
      <c r="Z66" s="61">
        <v>11</v>
      </c>
      <c r="AA66" s="63">
        <f t="shared" si="45"/>
        <v>1</v>
      </c>
      <c r="AB66" s="61">
        <v>10</v>
      </c>
      <c r="AC66" s="63">
        <f t="shared" si="46"/>
        <v>1</v>
      </c>
      <c r="AD66" s="64">
        <v>0</v>
      </c>
      <c r="AE66" s="65">
        <f t="shared" si="47"/>
        <v>0</v>
      </c>
      <c r="AF66" s="64">
        <v>0</v>
      </c>
      <c r="AG66" s="65">
        <f t="shared" si="48"/>
        <v>0</v>
      </c>
      <c r="AH66" s="64">
        <v>0</v>
      </c>
      <c r="AI66" s="65">
        <f t="shared" si="49"/>
        <v>0</v>
      </c>
      <c r="AJ66" s="64"/>
      <c r="AK66" s="65">
        <f t="shared" si="50"/>
        <v>0</v>
      </c>
      <c r="AL66" s="64"/>
      <c r="AM66" s="65">
        <f t="shared" si="51"/>
        <v>0</v>
      </c>
      <c r="AN66" s="64"/>
      <c r="AO66" s="65">
        <f t="shared" si="52"/>
        <v>0</v>
      </c>
      <c r="AP66" s="66">
        <f t="shared" si="53"/>
        <v>67</v>
      </c>
      <c r="AQ66" s="66">
        <f t="shared" si="54"/>
        <v>9</v>
      </c>
      <c r="AR66" s="56">
        <v>1</v>
      </c>
      <c r="AS66" s="56"/>
      <c r="AT66" s="56">
        <v>3</v>
      </c>
      <c r="AU66" s="67">
        <f t="shared" si="55"/>
        <v>4</v>
      </c>
      <c r="AV66" s="68">
        <f t="shared" si="56"/>
        <v>1</v>
      </c>
      <c r="AW66" s="68">
        <f t="shared" si="57"/>
        <v>0</v>
      </c>
      <c r="AX66" s="14">
        <f t="shared" si="58"/>
        <v>6</v>
      </c>
      <c r="AY66" s="67">
        <f t="shared" si="59"/>
        <v>7</v>
      </c>
      <c r="AZ66" s="69">
        <f t="shared" si="60"/>
        <v>0</v>
      </c>
      <c r="BA66" s="69">
        <f t="shared" si="60"/>
        <v>0</v>
      </c>
      <c r="BB66" s="69">
        <f t="shared" si="60"/>
        <v>-3</v>
      </c>
      <c r="BC66" s="67">
        <f t="shared" si="60"/>
        <v>-3</v>
      </c>
      <c r="BD66" s="70">
        <f t="shared" si="61"/>
        <v>-42.857142857142854</v>
      </c>
      <c r="BE66" s="70">
        <f t="shared" si="62"/>
        <v>-50</v>
      </c>
      <c r="BF66" s="71"/>
      <c r="BG66" s="71"/>
      <c r="BH66" s="71">
        <v>1</v>
      </c>
      <c r="BI66" s="54">
        <f t="shared" si="63"/>
        <v>1</v>
      </c>
      <c r="BJ66" s="18">
        <f t="shared" si="64"/>
        <v>3</v>
      </c>
      <c r="BK66" s="18">
        <v>1</v>
      </c>
      <c r="BL66" s="18">
        <f t="shared" si="65"/>
        <v>4</v>
      </c>
      <c r="BM66" s="18">
        <f t="shared" si="66"/>
        <v>-3</v>
      </c>
      <c r="BN66" s="18">
        <f t="shared" si="67"/>
        <v>-42.857142857142854</v>
      </c>
      <c r="BO66" s="73"/>
      <c r="BP66" s="55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60">
        <v>1</v>
      </c>
      <c r="CV66" s="56">
        <f>BC66+CU66</f>
        <v>-2</v>
      </c>
      <c r="CW66" s="173">
        <f t="shared" si="68"/>
        <v>-28.571428571428569</v>
      </c>
      <c r="CX66" s="60"/>
      <c r="CY66" s="60"/>
      <c r="CZ66" s="60"/>
      <c r="DA66" s="60"/>
      <c r="DB66" s="60"/>
      <c r="DC66" s="75"/>
      <c r="DD66" s="60"/>
      <c r="DE66" s="75"/>
      <c r="DF66" s="60"/>
      <c r="DG66" s="60"/>
      <c r="DH66" s="60"/>
      <c r="DI66" s="60"/>
      <c r="DK66" s="3">
        <v>1</v>
      </c>
      <c r="DM66" s="3">
        <v>3</v>
      </c>
      <c r="DN66" s="3">
        <v>4</v>
      </c>
      <c r="DP66" s="85"/>
      <c r="DQ66" s="85"/>
      <c r="DR66" s="85"/>
      <c r="DS66" s="85"/>
      <c r="DT66" s="85"/>
      <c r="DU66" s="85"/>
      <c r="DV66" s="85"/>
      <c r="DW66" s="85"/>
      <c r="DX66" s="85"/>
      <c r="DY66" s="85"/>
      <c r="DZ66" s="85"/>
      <c r="EA66" s="85"/>
      <c r="EB66" s="85"/>
      <c r="EC66" s="85"/>
      <c r="ED66" s="85"/>
      <c r="EE66" s="85"/>
      <c r="EF66" s="85"/>
      <c r="EG66" s="85"/>
      <c r="EH66" s="85"/>
      <c r="EI66" s="85"/>
      <c r="EJ66" s="85"/>
      <c r="EK66" s="85"/>
      <c r="EL66" s="85"/>
      <c r="EM66" s="85"/>
      <c r="EN66" s="85"/>
      <c r="EO66" s="85"/>
      <c r="EP66" s="85"/>
      <c r="EQ66" s="85"/>
      <c r="ER66" s="85"/>
      <c r="ES66" s="85"/>
      <c r="ET66" s="85"/>
      <c r="EU66" s="85"/>
      <c r="EV66" s="85"/>
      <c r="EW66" s="85"/>
      <c r="EX66" s="85"/>
      <c r="EY66" s="85"/>
      <c r="EZ66" s="85"/>
      <c r="FA66" s="85"/>
      <c r="FB66" s="85"/>
      <c r="FC66" s="85"/>
    </row>
    <row r="67" spans="1:159" s="3" customFormat="1">
      <c r="A67" s="56">
        <v>66</v>
      </c>
      <c r="B67" s="58">
        <v>80030161</v>
      </c>
      <c r="C67" s="59" t="s">
        <v>278</v>
      </c>
      <c r="D67" s="75" t="s">
        <v>279</v>
      </c>
      <c r="E67" s="60" t="s">
        <v>214</v>
      </c>
      <c r="F67" s="60" t="s">
        <v>106</v>
      </c>
      <c r="G67" s="60" t="s">
        <v>107</v>
      </c>
      <c r="H67" s="60" t="s">
        <v>108</v>
      </c>
      <c r="I67" s="56">
        <v>56</v>
      </c>
      <c r="J67" s="56" t="s">
        <v>116</v>
      </c>
      <c r="K67" s="56" t="s">
        <v>110</v>
      </c>
      <c r="L67" s="61">
        <v>17</v>
      </c>
      <c r="M67" s="62">
        <f t="shared" si="38"/>
        <v>1</v>
      </c>
      <c r="N67" s="61">
        <v>7</v>
      </c>
      <c r="O67" s="62">
        <f t="shared" si="39"/>
        <v>1</v>
      </c>
      <c r="P67" s="61">
        <v>4</v>
      </c>
      <c r="Q67" s="62">
        <f t="shared" si="40"/>
        <v>1</v>
      </c>
      <c r="R67" s="61">
        <v>2</v>
      </c>
      <c r="S67" s="63">
        <f t="shared" si="41"/>
        <v>1</v>
      </c>
      <c r="T67" s="61">
        <v>6</v>
      </c>
      <c r="U67" s="63">
        <f t="shared" si="42"/>
        <v>1</v>
      </c>
      <c r="V67" s="61">
        <v>11</v>
      </c>
      <c r="W67" s="63">
        <f t="shared" si="43"/>
        <v>1</v>
      </c>
      <c r="X67" s="61">
        <v>5</v>
      </c>
      <c r="Y67" s="63">
        <f t="shared" si="44"/>
        <v>1</v>
      </c>
      <c r="Z67" s="61">
        <v>8</v>
      </c>
      <c r="AA67" s="63">
        <f t="shared" si="45"/>
        <v>1</v>
      </c>
      <c r="AB67" s="61">
        <v>7</v>
      </c>
      <c r="AC67" s="63">
        <f t="shared" si="46"/>
        <v>1</v>
      </c>
      <c r="AD67" s="64">
        <v>0</v>
      </c>
      <c r="AE67" s="65">
        <f t="shared" si="47"/>
        <v>0</v>
      </c>
      <c r="AF67" s="64">
        <v>0</v>
      </c>
      <c r="AG67" s="65">
        <f t="shared" si="48"/>
        <v>0</v>
      </c>
      <c r="AH67" s="64">
        <v>0</v>
      </c>
      <c r="AI67" s="65">
        <f t="shared" si="49"/>
        <v>0</v>
      </c>
      <c r="AJ67" s="64"/>
      <c r="AK67" s="65">
        <f t="shared" si="50"/>
        <v>0</v>
      </c>
      <c r="AL67" s="64"/>
      <c r="AM67" s="65">
        <f t="shared" si="51"/>
        <v>0</v>
      </c>
      <c r="AN67" s="64"/>
      <c r="AO67" s="65">
        <f t="shared" si="52"/>
        <v>0</v>
      </c>
      <c r="AP67" s="66">
        <f t="shared" si="53"/>
        <v>67</v>
      </c>
      <c r="AQ67" s="66">
        <f t="shared" si="54"/>
        <v>9</v>
      </c>
      <c r="AR67" s="56">
        <v>1</v>
      </c>
      <c r="AS67" s="56"/>
      <c r="AT67" s="56">
        <v>3</v>
      </c>
      <c r="AU67" s="67">
        <f t="shared" si="55"/>
        <v>4</v>
      </c>
      <c r="AV67" s="68">
        <f t="shared" si="56"/>
        <v>1</v>
      </c>
      <c r="AW67" s="68">
        <f t="shared" si="57"/>
        <v>0</v>
      </c>
      <c r="AX67" s="14">
        <f t="shared" si="58"/>
        <v>6</v>
      </c>
      <c r="AY67" s="67">
        <f t="shared" si="59"/>
        <v>7</v>
      </c>
      <c r="AZ67" s="69">
        <f t="shared" si="60"/>
        <v>0</v>
      </c>
      <c r="BA67" s="69">
        <f t="shared" si="60"/>
        <v>0</v>
      </c>
      <c r="BB67" s="69">
        <f t="shared" si="60"/>
        <v>-3</v>
      </c>
      <c r="BC67" s="67">
        <f t="shared" si="60"/>
        <v>-3</v>
      </c>
      <c r="BD67" s="70">
        <f t="shared" si="61"/>
        <v>-42.857142857142854</v>
      </c>
      <c r="BE67" s="70">
        <f t="shared" si="62"/>
        <v>-50</v>
      </c>
      <c r="BF67" s="71"/>
      <c r="BG67" s="71"/>
      <c r="BH67" s="71"/>
      <c r="BI67" s="54">
        <f t="shared" si="63"/>
        <v>0</v>
      </c>
      <c r="BJ67" s="18">
        <f t="shared" si="64"/>
        <v>4</v>
      </c>
      <c r="BK67" s="18"/>
      <c r="BL67" s="18">
        <f t="shared" si="65"/>
        <v>4</v>
      </c>
      <c r="BM67" s="18">
        <f t="shared" si="66"/>
        <v>-3</v>
      </c>
      <c r="BN67" s="18">
        <f t="shared" si="67"/>
        <v>-42.857142857142854</v>
      </c>
      <c r="BO67" s="73"/>
      <c r="BP67" s="55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60"/>
      <c r="CV67" s="56">
        <f t="shared" ref="CV67:CV74" si="70">BC67+BQ67</f>
        <v>-3</v>
      </c>
      <c r="CW67" s="173">
        <f t="shared" si="68"/>
        <v>-42.857142857142854</v>
      </c>
      <c r="CX67" s="60"/>
      <c r="CY67" s="60"/>
      <c r="CZ67" s="60"/>
      <c r="DA67" s="60"/>
      <c r="DB67" s="60"/>
      <c r="DC67" s="75"/>
      <c r="DD67" s="60"/>
      <c r="DE67" s="75"/>
      <c r="DF67" s="60"/>
      <c r="DG67" s="60"/>
      <c r="DH67" s="60"/>
      <c r="DI67" s="60"/>
      <c r="DK67" s="3">
        <v>1</v>
      </c>
      <c r="DM67" s="3">
        <v>3</v>
      </c>
      <c r="DN67" s="3">
        <v>4</v>
      </c>
      <c r="DP67" s="85"/>
      <c r="DQ67" s="85"/>
      <c r="DR67" s="85"/>
      <c r="DS67" s="85"/>
      <c r="DT67" s="85"/>
      <c r="DU67" s="85"/>
      <c r="DV67" s="85"/>
      <c r="DW67" s="85"/>
      <c r="DX67" s="85"/>
      <c r="DY67" s="85"/>
      <c r="DZ67" s="85"/>
      <c r="EA67" s="85"/>
      <c r="EB67" s="85"/>
      <c r="EC67" s="85"/>
      <c r="ED67" s="85"/>
      <c r="EE67" s="85"/>
      <c r="EF67" s="85"/>
      <c r="EG67" s="85"/>
      <c r="EH67" s="85"/>
      <c r="EI67" s="85"/>
      <c r="EJ67" s="85"/>
      <c r="EK67" s="85"/>
      <c r="EL67" s="85"/>
      <c r="EM67" s="85"/>
      <c r="EN67" s="85"/>
      <c r="EO67" s="85"/>
      <c r="EP67" s="85"/>
      <c r="EQ67" s="85"/>
      <c r="ER67" s="85"/>
      <c r="ES67" s="85"/>
      <c r="ET67" s="85"/>
      <c r="EU67" s="85"/>
      <c r="EV67" s="85"/>
      <c r="EW67" s="85"/>
      <c r="EX67" s="85"/>
      <c r="EY67" s="85"/>
      <c r="EZ67" s="85"/>
      <c r="FA67" s="85"/>
      <c r="FB67" s="85"/>
      <c r="FC67" s="85"/>
    </row>
    <row r="68" spans="1:159" s="3" customFormat="1">
      <c r="A68" s="56">
        <v>96</v>
      </c>
      <c r="B68" s="58">
        <v>80030084</v>
      </c>
      <c r="C68" s="59" t="s">
        <v>202</v>
      </c>
      <c r="D68" s="75" t="s">
        <v>202</v>
      </c>
      <c r="E68" s="60" t="s">
        <v>153</v>
      </c>
      <c r="F68" s="60" t="s">
        <v>106</v>
      </c>
      <c r="G68" s="60" t="s">
        <v>107</v>
      </c>
      <c r="H68" s="60" t="s">
        <v>108</v>
      </c>
      <c r="I68" s="56">
        <v>23</v>
      </c>
      <c r="J68" s="56" t="s">
        <v>116</v>
      </c>
      <c r="K68" s="56" t="s">
        <v>110</v>
      </c>
      <c r="L68" s="61">
        <v>7</v>
      </c>
      <c r="M68" s="62">
        <f t="shared" si="38"/>
        <v>1</v>
      </c>
      <c r="N68" s="61">
        <v>6</v>
      </c>
      <c r="O68" s="62">
        <f t="shared" si="39"/>
        <v>1</v>
      </c>
      <c r="P68" s="61">
        <v>6</v>
      </c>
      <c r="Q68" s="62">
        <f t="shared" si="40"/>
        <v>1</v>
      </c>
      <c r="R68" s="61">
        <v>7</v>
      </c>
      <c r="S68" s="63">
        <f t="shared" si="41"/>
        <v>1</v>
      </c>
      <c r="T68" s="61">
        <v>6</v>
      </c>
      <c r="U68" s="63">
        <f t="shared" si="42"/>
        <v>1</v>
      </c>
      <c r="V68" s="61">
        <v>6</v>
      </c>
      <c r="W68" s="63">
        <f t="shared" si="43"/>
        <v>1</v>
      </c>
      <c r="X68" s="61">
        <v>6</v>
      </c>
      <c r="Y68" s="63">
        <f t="shared" si="44"/>
        <v>1</v>
      </c>
      <c r="Z68" s="61">
        <v>10</v>
      </c>
      <c r="AA68" s="63">
        <f t="shared" si="45"/>
        <v>1</v>
      </c>
      <c r="AB68" s="61">
        <v>12</v>
      </c>
      <c r="AC68" s="63">
        <f t="shared" si="46"/>
        <v>1</v>
      </c>
      <c r="AD68" s="64">
        <v>0</v>
      </c>
      <c r="AE68" s="65">
        <f t="shared" si="47"/>
        <v>0</v>
      </c>
      <c r="AF68" s="64">
        <v>0</v>
      </c>
      <c r="AG68" s="65">
        <f t="shared" si="48"/>
        <v>0</v>
      </c>
      <c r="AH68" s="64">
        <v>0</v>
      </c>
      <c r="AI68" s="65">
        <f t="shared" si="49"/>
        <v>0</v>
      </c>
      <c r="AJ68" s="64"/>
      <c r="AK68" s="65">
        <f t="shared" si="50"/>
        <v>0</v>
      </c>
      <c r="AL68" s="64"/>
      <c r="AM68" s="65">
        <f t="shared" si="51"/>
        <v>0</v>
      </c>
      <c r="AN68" s="64"/>
      <c r="AO68" s="65">
        <f t="shared" si="52"/>
        <v>0</v>
      </c>
      <c r="AP68" s="66">
        <f t="shared" si="53"/>
        <v>66</v>
      </c>
      <c r="AQ68" s="66">
        <f t="shared" si="54"/>
        <v>9</v>
      </c>
      <c r="AR68" s="56">
        <v>1</v>
      </c>
      <c r="AS68" s="56"/>
      <c r="AT68" s="56">
        <v>4</v>
      </c>
      <c r="AU68" s="67">
        <f t="shared" si="55"/>
        <v>5</v>
      </c>
      <c r="AV68" s="68">
        <f t="shared" si="56"/>
        <v>1</v>
      </c>
      <c r="AW68" s="68">
        <f t="shared" si="57"/>
        <v>0</v>
      </c>
      <c r="AX68" s="14">
        <f t="shared" si="58"/>
        <v>6</v>
      </c>
      <c r="AY68" s="67">
        <f t="shared" si="59"/>
        <v>7</v>
      </c>
      <c r="AZ68" s="69">
        <f t="shared" si="60"/>
        <v>0</v>
      </c>
      <c r="BA68" s="69">
        <f t="shared" si="60"/>
        <v>0</v>
      </c>
      <c r="BB68" s="69">
        <f t="shared" si="60"/>
        <v>-2</v>
      </c>
      <c r="BC68" s="67">
        <f t="shared" si="60"/>
        <v>-2</v>
      </c>
      <c r="BD68" s="70">
        <f t="shared" si="61"/>
        <v>-28.571428571428569</v>
      </c>
      <c r="BE68" s="70">
        <f t="shared" si="62"/>
        <v>-33.333333333333329</v>
      </c>
      <c r="BF68" s="71"/>
      <c r="BG68" s="71"/>
      <c r="BH68" s="71"/>
      <c r="BI68" s="54">
        <f t="shared" si="63"/>
        <v>0</v>
      </c>
      <c r="BJ68" s="18">
        <f t="shared" si="64"/>
        <v>5</v>
      </c>
      <c r="BK68" s="18"/>
      <c r="BL68" s="18">
        <f t="shared" si="65"/>
        <v>5</v>
      </c>
      <c r="BM68" s="18">
        <f t="shared" si="66"/>
        <v>-2</v>
      </c>
      <c r="BN68" s="18">
        <f t="shared" si="67"/>
        <v>-28.571428571428569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si="70"/>
        <v>-2</v>
      </c>
      <c r="CW68" s="173">
        <f t="shared" si="68"/>
        <v>-28.571428571428569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K68" s="3">
        <v>1</v>
      </c>
      <c r="DM68" s="3">
        <v>4</v>
      </c>
      <c r="DN68" s="3">
        <v>5</v>
      </c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</row>
    <row r="69" spans="1:159" s="3" customFormat="1">
      <c r="A69" s="56">
        <v>31</v>
      </c>
      <c r="B69" s="58">
        <v>80030098</v>
      </c>
      <c r="C69" s="59" t="s">
        <v>219</v>
      </c>
      <c r="D69" s="75" t="s">
        <v>218</v>
      </c>
      <c r="E69" s="60" t="s">
        <v>214</v>
      </c>
      <c r="F69" s="60" t="s">
        <v>106</v>
      </c>
      <c r="G69" s="60" t="s">
        <v>107</v>
      </c>
      <c r="H69" s="60" t="s">
        <v>112</v>
      </c>
      <c r="I69" s="56">
        <v>55</v>
      </c>
      <c r="J69" s="56" t="s">
        <v>109</v>
      </c>
      <c r="K69" s="56" t="s">
        <v>110</v>
      </c>
      <c r="L69" s="61">
        <v>0</v>
      </c>
      <c r="M69" s="62">
        <f t="shared" si="38"/>
        <v>0</v>
      </c>
      <c r="N69" s="61">
        <v>4</v>
      </c>
      <c r="O69" s="62">
        <f t="shared" si="39"/>
        <v>1</v>
      </c>
      <c r="P69" s="61">
        <v>2</v>
      </c>
      <c r="Q69" s="62">
        <f t="shared" si="40"/>
        <v>1</v>
      </c>
      <c r="R69" s="61">
        <v>0</v>
      </c>
      <c r="S69" s="63">
        <f t="shared" si="41"/>
        <v>0</v>
      </c>
      <c r="T69" s="61">
        <v>3</v>
      </c>
      <c r="U69" s="63">
        <f t="shared" si="42"/>
        <v>1</v>
      </c>
      <c r="V69" s="61">
        <v>9</v>
      </c>
      <c r="W69" s="63">
        <f t="shared" si="43"/>
        <v>1</v>
      </c>
      <c r="X69" s="61">
        <v>11</v>
      </c>
      <c r="Y69" s="63">
        <f t="shared" si="44"/>
        <v>1</v>
      </c>
      <c r="Z69" s="61">
        <v>8</v>
      </c>
      <c r="AA69" s="63">
        <f t="shared" si="45"/>
        <v>1</v>
      </c>
      <c r="AB69" s="61">
        <v>5</v>
      </c>
      <c r="AC69" s="63">
        <f t="shared" si="46"/>
        <v>1</v>
      </c>
      <c r="AD69" s="64">
        <v>4</v>
      </c>
      <c r="AE69" s="65">
        <f t="shared" si="47"/>
        <v>1</v>
      </c>
      <c r="AF69" s="64">
        <v>12</v>
      </c>
      <c r="AG69" s="65">
        <f t="shared" si="48"/>
        <v>1</v>
      </c>
      <c r="AH69" s="64">
        <v>7</v>
      </c>
      <c r="AI69" s="65">
        <f t="shared" si="49"/>
        <v>1</v>
      </c>
      <c r="AJ69" s="64"/>
      <c r="AK69" s="65">
        <f t="shared" si="50"/>
        <v>0</v>
      </c>
      <c r="AL69" s="64"/>
      <c r="AM69" s="65">
        <f t="shared" si="51"/>
        <v>0</v>
      </c>
      <c r="AN69" s="64"/>
      <c r="AO69" s="65">
        <f t="shared" si="52"/>
        <v>0</v>
      </c>
      <c r="AP69" s="66">
        <f t="shared" si="53"/>
        <v>65</v>
      </c>
      <c r="AQ69" s="66">
        <f t="shared" si="54"/>
        <v>10</v>
      </c>
      <c r="AR69" s="56">
        <v>1</v>
      </c>
      <c r="AS69" s="56"/>
      <c r="AT69" s="56">
        <v>5</v>
      </c>
      <c r="AU69" s="67">
        <f t="shared" si="55"/>
        <v>6</v>
      </c>
      <c r="AV69" s="68">
        <f t="shared" si="56"/>
        <v>1</v>
      </c>
      <c r="AW69" s="68">
        <f t="shared" si="57"/>
        <v>0</v>
      </c>
      <c r="AX69" s="14">
        <f t="shared" si="58"/>
        <v>11</v>
      </c>
      <c r="AY69" s="67">
        <f t="shared" si="59"/>
        <v>12</v>
      </c>
      <c r="AZ69" s="69">
        <f t="shared" si="60"/>
        <v>0</v>
      </c>
      <c r="BA69" s="69">
        <f t="shared" si="60"/>
        <v>0</v>
      </c>
      <c r="BB69" s="69">
        <f t="shared" si="60"/>
        <v>-6</v>
      </c>
      <c r="BC69" s="67">
        <f t="shared" si="60"/>
        <v>-6</v>
      </c>
      <c r="BD69" s="70">
        <f t="shared" si="61"/>
        <v>-50</v>
      </c>
      <c r="BE69" s="70">
        <f t="shared" si="62"/>
        <v>-54.54545454545454</v>
      </c>
      <c r="BF69" s="71"/>
      <c r="BG69" s="71"/>
      <c r="BH69" s="71"/>
      <c r="BI69" s="54">
        <f t="shared" si="63"/>
        <v>0</v>
      </c>
      <c r="BJ69" s="18">
        <f t="shared" si="64"/>
        <v>6</v>
      </c>
      <c r="BK69" s="18"/>
      <c r="BL69" s="18">
        <f t="shared" si="65"/>
        <v>6</v>
      </c>
      <c r="BM69" s="18">
        <f t="shared" si="66"/>
        <v>-6</v>
      </c>
      <c r="BN69" s="18">
        <f t="shared" si="67"/>
        <v>-50</v>
      </c>
      <c r="BO69" s="73"/>
      <c r="BP69" s="55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 t="shared" si="70"/>
        <v>-6</v>
      </c>
      <c r="CW69" s="173">
        <f t="shared" si="68"/>
        <v>-50</v>
      </c>
      <c r="CX69" s="60"/>
      <c r="CY69" s="60"/>
      <c r="CZ69" s="60"/>
      <c r="DA69" s="60"/>
      <c r="DB69" s="60"/>
      <c r="DC69" s="75"/>
      <c r="DD69" s="60"/>
      <c r="DE69" s="75"/>
      <c r="DF69" s="60"/>
      <c r="DG69" s="60"/>
      <c r="DH69" s="60"/>
      <c r="DI69" s="60"/>
      <c r="DK69" s="3">
        <v>1</v>
      </c>
      <c r="DM69" s="3">
        <v>5</v>
      </c>
      <c r="DN69" s="3">
        <v>6</v>
      </c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</row>
    <row r="70" spans="1:159" s="3" customFormat="1">
      <c r="A70" s="56">
        <v>55</v>
      </c>
      <c r="B70" s="58">
        <v>80030060</v>
      </c>
      <c r="C70" s="59" t="s">
        <v>174</v>
      </c>
      <c r="D70" s="75" t="s">
        <v>175</v>
      </c>
      <c r="E70" s="60" t="s">
        <v>153</v>
      </c>
      <c r="F70" s="60" t="s">
        <v>106</v>
      </c>
      <c r="G70" s="60" t="s">
        <v>107</v>
      </c>
      <c r="H70" s="60" t="s">
        <v>108</v>
      </c>
      <c r="I70" s="56">
        <v>43</v>
      </c>
      <c r="J70" s="56" t="s">
        <v>116</v>
      </c>
      <c r="K70" s="56" t="s">
        <v>110</v>
      </c>
      <c r="L70" s="61">
        <v>0</v>
      </c>
      <c r="M70" s="62">
        <f t="shared" si="38"/>
        <v>0</v>
      </c>
      <c r="N70" s="61">
        <v>8</v>
      </c>
      <c r="O70" s="62">
        <f t="shared" si="39"/>
        <v>1</v>
      </c>
      <c r="P70" s="61">
        <v>10</v>
      </c>
      <c r="Q70" s="62">
        <f t="shared" si="40"/>
        <v>1</v>
      </c>
      <c r="R70" s="61">
        <v>7</v>
      </c>
      <c r="S70" s="63">
        <f t="shared" si="41"/>
        <v>1</v>
      </c>
      <c r="T70" s="61">
        <v>9</v>
      </c>
      <c r="U70" s="63">
        <f t="shared" si="42"/>
        <v>1</v>
      </c>
      <c r="V70" s="61">
        <v>5</v>
      </c>
      <c r="W70" s="63">
        <f t="shared" si="43"/>
        <v>1</v>
      </c>
      <c r="X70" s="61">
        <v>3</v>
      </c>
      <c r="Y70" s="63">
        <f t="shared" si="44"/>
        <v>1</v>
      </c>
      <c r="Z70" s="61">
        <v>13</v>
      </c>
      <c r="AA70" s="63">
        <f t="shared" si="45"/>
        <v>1</v>
      </c>
      <c r="AB70" s="61">
        <v>9</v>
      </c>
      <c r="AC70" s="63">
        <f t="shared" si="46"/>
        <v>1</v>
      </c>
      <c r="AD70" s="64">
        <v>0</v>
      </c>
      <c r="AE70" s="65">
        <f t="shared" si="47"/>
        <v>0</v>
      </c>
      <c r="AF70" s="64">
        <v>0</v>
      </c>
      <c r="AG70" s="65">
        <f t="shared" si="48"/>
        <v>0</v>
      </c>
      <c r="AH70" s="64">
        <v>0</v>
      </c>
      <c r="AI70" s="65">
        <f t="shared" si="49"/>
        <v>0</v>
      </c>
      <c r="AJ70" s="64"/>
      <c r="AK70" s="65">
        <f t="shared" si="50"/>
        <v>0</v>
      </c>
      <c r="AL70" s="64"/>
      <c r="AM70" s="65">
        <f t="shared" si="51"/>
        <v>0</v>
      </c>
      <c r="AN70" s="64"/>
      <c r="AO70" s="65">
        <f t="shared" si="52"/>
        <v>0</v>
      </c>
      <c r="AP70" s="66">
        <f t="shared" si="53"/>
        <v>64</v>
      </c>
      <c r="AQ70" s="66">
        <f t="shared" si="54"/>
        <v>8</v>
      </c>
      <c r="AR70" s="56">
        <v>1</v>
      </c>
      <c r="AS70" s="56"/>
      <c r="AT70" s="56">
        <v>3</v>
      </c>
      <c r="AU70" s="67">
        <f t="shared" si="55"/>
        <v>4</v>
      </c>
      <c r="AV70" s="68">
        <f t="shared" si="56"/>
        <v>1</v>
      </c>
      <c r="AW70" s="68">
        <f t="shared" si="57"/>
        <v>0</v>
      </c>
      <c r="AX70" s="14">
        <f t="shared" si="58"/>
        <v>6</v>
      </c>
      <c r="AY70" s="67">
        <f t="shared" si="59"/>
        <v>7</v>
      </c>
      <c r="AZ70" s="69">
        <f t="shared" si="60"/>
        <v>0</v>
      </c>
      <c r="BA70" s="69">
        <f t="shared" si="60"/>
        <v>0</v>
      </c>
      <c r="BB70" s="69">
        <f t="shared" si="60"/>
        <v>-3</v>
      </c>
      <c r="BC70" s="67">
        <f t="shared" si="60"/>
        <v>-3</v>
      </c>
      <c r="BD70" s="70">
        <f t="shared" si="61"/>
        <v>-42.857142857142854</v>
      </c>
      <c r="BE70" s="70">
        <f t="shared" si="62"/>
        <v>-50</v>
      </c>
      <c r="BF70" s="71"/>
      <c r="BG70" s="71"/>
      <c r="BH70" s="71">
        <v>1</v>
      </c>
      <c r="BI70" s="54">
        <f t="shared" si="63"/>
        <v>1</v>
      </c>
      <c r="BJ70" s="18">
        <f t="shared" si="64"/>
        <v>3</v>
      </c>
      <c r="BK70" s="18">
        <v>1</v>
      </c>
      <c r="BL70" s="18">
        <f t="shared" si="65"/>
        <v>4</v>
      </c>
      <c r="BM70" s="18">
        <f t="shared" si="66"/>
        <v>-3</v>
      </c>
      <c r="BN70" s="18">
        <f t="shared" si="67"/>
        <v>-42.857142857142854</v>
      </c>
      <c r="BO70" s="73"/>
      <c r="BP70" s="55"/>
      <c r="BQ70" s="74">
        <v>1</v>
      </c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70"/>
        <v>-2</v>
      </c>
      <c r="CW70" s="173">
        <f t="shared" si="68"/>
        <v>-28.571428571428569</v>
      </c>
      <c r="CX70" s="60"/>
      <c r="CY70" s="60"/>
      <c r="CZ70" s="60"/>
      <c r="DA70" s="60"/>
      <c r="DB70" s="60"/>
      <c r="DC70" s="75"/>
      <c r="DD70" s="60"/>
      <c r="DE70" s="75"/>
      <c r="DF70" s="60"/>
      <c r="DG70" s="60"/>
      <c r="DH70" s="60"/>
      <c r="DI70" s="60"/>
      <c r="DK70" s="3">
        <v>1</v>
      </c>
      <c r="DM70" s="3">
        <v>3</v>
      </c>
      <c r="DN70" s="3">
        <v>4</v>
      </c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</row>
    <row r="71" spans="1:159" s="3" customFormat="1">
      <c r="A71" s="56">
        <v>59</v>
      </c>
      <c r="B71" s="58">
        <v>80030088</v>
      </c>
      <c r="C71" s="59" t="s">
        <v>206</v>
      </c>
      <c r="D71" s="75" t="s">
        <v>207</v>
      </c>
      <c r="E71" s="60" t="s">
        <v>153</v>
      </c>
      <c r="F71" s="60" t="s">
        <v>106</v>
      </c>
      <c r="G71" s="60" t="s">
        <v>107</v>
      </c>
      <c r="H71" s="60" t="s">
        <v>108</v>
      </c>
      <c r="I71" s="56">
        <v>45</v>
      </c>
      <c r="J71" s="56" t="s">
        <v>116</v>
      </c>
      <c r="K71" s="56" t="s">
        <v>110</v>
      </c>
      <c r="L71" s="61">
        <v>5</v>
      </c>
      <c r="M71" s="62">
        <f t="shared" si="38"/>
        <v>1</v>
      </c>
      <c r="N71" s="61">
        <v>6</v>
      </c>
      <c r="O71" s="62">
        <f t="shared" si="39"/>
        <v>1</v>
      </c>
      <c r="P71" s="61">
        <v>5</v>
      </c>
      <c r="Q71" s="62">
        <f t="shared" si="40"/>
        <v>1</v>
      </c>
      <c r="R71" s="61">
        <v>5</v>
      </c>
      <c r="S71" s="63">
        <f t="shared" si="41"/>
        <v>1</v>
      </c>
      <c r="T71" s="61">
        <v>7</v>
      </c>
      <c r="U71" s="63">
        <f t="shared" si="42"/>
        <v>1</v>
      </c>
      <c r="V71" s="61">
        <v>10</v>
      </c>
      <c r="W71" s="63">
        <f t="shared" si="43"/>
        <v>1</v>
      </c>
      <c r="X71" s="61">
        <v>5</v>
      </c>
      <c r="Y71" s="63">
        <f t="shared" si="44"/>
        <v>1</v>
      </c>
      <c r="Z71" s="61">
        <v>11</v>
      </c>
      <c r="AA71" s="63">
        <f t="shared" si="45"/>
        <v>1</v>
      </c>
      <c r="AB71" s="61">
        <v>10</v>
      </c>
      <c r="AC71" s="63">
        <f t="shared" si="46"/>
        <v>1</v>
      </c>
      <c r="AD71" s="64">
        <v>0</v>
      </c>
      <c r="AE71" s="65">
        <f t="shared" si="47"/>
        <v>0</v>
      </c>
      <c r="AF71" s="64">
        <v>0</v>
      </c>
      <c r="AG71" s="65">
        <f t="shared" si="48"/>
        <v>0</v>
      </c>
      <c r="AH71" s="64">
        <v>0</v>
      </c>
      <c r="AI71" s="65">
        <f t="shared" si="49"/>
        <v>0</v>
      </c>
      <c r="AJ71" s="64"/>
      <c r="AK71" s="65">
        <f t="shared" si="50"/>
        <v>0</v>
      </c>
      <c r="AL71" s="64"/>
      <c r="AM71" s="65">
        <f t="shared" si="51"/>
        <v>0</v>
      </c>
      <c r="AN71" s="64"/>
      <c r="AO71" s="65">
        <f t="shared" si="52"/>
        <v>0</v>
      </c>
      <c r="AP71" s="66">
        <f t="shared" si="53"/>
        <v>64</v>
      </c>
      <c r="AQ71" s="66">
        <f t="shared" si="54"/>
        <v>9</v>
      </c>
      <c r="AR71" s="56">
        <v>1</v>
      </c>
      <c r="AS71" s="56"/>
      <c r="AT71" s="56">
        <v>3</v>
      </c>
      <c r="AU71" s="67">
        <f t="shared" si="55"/>
        <v>4</v>
      </c>
      <c r="AV71" s="68">
        <f t="shared" si="56"/>
        <v>1</v>
      </c>
      <c r="AW71" s="68">
        <f t="shared" si="57"/>
        <v>0</v>
      </c>
      <c r="AX71" s="14">
        <f t="shared" si="58"/>
        <v>6</v>
      </c>
      <c r="AY71" s="67">
        <f t="shared" si="59"/>
        <v>7</v>
      </c>
      <c r="AZ71" s="69">
        <f t="shared" si="60"/>
        <v>0</v>
      </c>
      <c r="BA71" s="69">
        <f t="shared" si="60"/>
        <v>0</v>
      </c>
      <c r="BB71" s="69">
        <f t="shared" si="60"/>
        <v>-3</v>
      </c>
      <c r="BC71" s="67">
        <f t="shared" si="60"/>
        <v>-3</v>
      </c>
      <c r="BD71" s="70">
        <f t="shared" si="61"/>
        <v>-42.857142857142854</v>
      </c>
      <c r="BE71" s="70">
        <f t="shared" si="62"/>
        <v>-50</v>
      </c>
      <c r="BF71" s="71"/>
      <c r="BG71" s="71"/>
      <c r="BH71" s="71"/>
      <c r="BI71" s="54">
        <f t="shared" si="63"/>
        <v>0</v>
      </c>
      <c r="BJ71" s="18">
        <f t="shared" si="64"/>
        <v>4</v>
      </c>
      <c r="BK71" s="18"/>
      <c r="BL71" s="18">
        <f t="shared" si="65"/>
        <v>4</v>
      </c>
      <c r="BM71" s="18">
        <f t="shared" si="66"/>
        <v>-3</v>
      </c>
      <c r="BN71" s="18">
        <f t="shared" si="67"/>
        <v>-42.857142857142854</v>
      </c>
      <c r="BO71" s="73"/>
      <c r="BP71" s="55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60"/>
      <c r="CV71" s="56">
        <f t="shared" si="70"/>
        <v>-3</v>
      </c>
      <c r="CW71" s="173">
        <f t="shared" si="68"/>
        <v>-42.857142857142854</v>
      </c>
      <c r="CX71" s="60"/>
      <c r="CY71" s="60"/>
      <c r="CZ71" s="60"/>
      <c r="DA71" s="60"/>
      <c r="DB71" s="60"/>
      <c r="DC71" s="75"/>
      <c r="DD71" s="60"/>
      <c r="DE71" s="75"/>
      <c r="DF71" s="60"/>
      <c r="DG71" s="60"/>
      <c r="DH71" s="60"/>
      <c r="DI71" s="60"/>
      <c r="DK71" s="3">
        <v>1</v>
      </c>
      <c r="DM71" s="3">
        <v>3</v>
      </c>
      <c r="DN71" s="3">
        <v>4</v>
      </c>
      <c r="DP71" s="85"/>
      <c r="DQ71" s="85"/>
      <c r="DR71" s="85"/>
      <c r="DS71" s="85"/>
      <c r="DT71" s="85"/>
      <c r="DU71" s="85"/>
      <c r="DV71" s="85"/>
      <c r="DW71" s="85"/>
      <c r="DX71" s="85"/>
      <c r="DY71" s="85"/>
      <c r="DZ71" s="85"/>
      <c r="EA71" s="85"/>
      <c r="EB71" s="85"/>
      <c r="EC71" s="85"/>
      <c r="ED71" s="85"/>
      <c r="EE71" s="85"/>
      <c r="EF71" s="85"/>
      <c r="EG71" s="85"/>
      <c r="EH71" s="85"/>
      <c r="EI71" s="85"/>
      <c r="EJ71" s="85"/>
      <c r="EK71" s="85"/>
      <c r="EL71" s="85"/>
      <c r="EM71" s="85"/>
      <c r="EN71" s="85"/>
      <c r="EO71" s="85"/>
      <c r="EP71" s="85"/>
      <c r="EQ71" s="85"/>
      <c r="ER71" s="85"/>
      <c r="ES71" s="85"/>
      <c r="ET71" s="85"/>
      <c r="EU71" s="85"/>
      <c r="EV71" s="85"/>
      <c r="EW71" s="85"/>
      <c r="EX71" s="85"/>
      <c r="EY71" s="85"/>
      <c r="EZ71" s="85"/>
      <c r="FA71" s="85"/>
      <c r="FB71" s="85"/>
      <c r="FC71" s="85"/>
    </row>
    <row r="72" spans="1:159" s="3" customFormat="1">
      <c r="A72" s="56">
        <v>19</v>
      </c>
      <c r="B72" s="58">
        <v>80030232</v>
      </c>
      <c r="C72" s="59" t="s">
        <v>353</v>
      </c>
      <c r="D72" s="75" t="s">
        <v>354</v>
      </c>
      <c r="E72" s="60" t="s">
        <v>324</v>
      </c>
      <c r="F72" s="60" t="s">
        <v>106</v>
      </c>
      <c r="G72" s="60" t="s">
        <v>107</v>
      </c>
      <c r="H72" s="60" t="s">
        <v>108</v>
      </c>
      <c r="I72" s="56">
        <v>45</v>
      </c>
      <c r="J72" s="56" t="s">
        <v>116</v>
      </c>
      <c r="K72" s="56" t="s">
        <v>113</v>
      </c>
      <c r="L72" s="61">
        <v>0</v>
      </c>
      <c r="M72" s="62">
        <f t="shared" si="38"/>
        <v>0</v>
      </c>
      <c r="N72" s="61">
        <v>8</v>
      </c>
      <c r="O72" s="62">
        <f t="shared" si="39"/>
        <v>1</v>
      </c>
      <c r="P72" s="61">
        <v>6</v>
      </c>
      <c r="Q72" s="62">
        <f t="shared" si="40"/>
        <v>1</v>
      </c>
      <c r="R72" s="61">
        <v>16</v>
      </c>
      <c r="S72" s="63">
        <f t="shared" si="41"/>
        <v>1</v>
      </c>
      <c r="T72" s="61">
        <v>7</v>
      </c>
      <c r="U72" s="63">
        <f t="shared" si="42"/>
        <v>1</v>
      </c>
      <c r="V72" s="61">
        <v>13</v>
      </c>
      <c r="W72" s="63">
        <f t="shared" si="43"/>
        <v>1</v>
      </c>
      <c r="X72" s="61">
        <v>4</v>
      </c>
      <c r="Y72" s="63">
        <f t="shared" si="44"/>
        <v>1</v>
      </c>
      <c r="Z72" s="61">
        <v>4</v>
      </c>
      <c r="AA72" s="63">
        <f t="shared" si="45"/>
        <v>1</v>
      </c>
      <c r="AB72" s="61">
        <v>6</v>
      </c>
      <c r="AC72" s="63">
        <f t="shared" si="46"/>
        <v>1</v>
      </c>
      <c r="AD72" s="64">
        <v>0</v>
      </c>
      <c r="AE72" s="65">
        <f t="shared" si="47"/>
        <v>0</v>
      </c>
      <c r="AF72" s="64">
        <v>0</v>
      </c>
      <c r="AG72" s="65">
        <f t="shared" si="48"/>
        <v>0</v>
      </c>
      <c r="AH72" s="64">
        <v>0</v>
      </c>
      <c r="AI72" s="65">
        <f t="shared" si="49"/>
        <v>0</v>
      </c>
      <c r="AJ72" s="64"/>
      <c r="AK72" s="65">
        <f t="shared" si="50"/>
        <v>0</v>
      </c>
      <c r="AL72" s="64"/>
      <c r="AM72" s="65">
        <f t="shared" si="51"/>
        <v>0</v>
      </c>
      <c r="AN72" s="64"/>
      <c r="AO72" s="65">
        <f t="shared" si="52"/>
        <v>0</v>
      </c>
      <c r="AP72" s="66">
        <f t="shared" si="53"/>
        <v>64</v>
      </c>
      <c r="AQ72" s="66">
        <f t="shared" si="54"/>
        <v>8</v>
      </c>
      <c r="AR72" s="56">
        <v>1</v>
      </c>
      <c r="AS72" s="56"/>
      <c r="AT72" s="56">
        <v>3</v>
      </c>
      <c r="AU72" s="67">
        <f t="shared" si="55"/>
        <v>4</v>
      </c>
      <c r="AV72" s="68">
        <f t="shared" si="56"/>
        <v>1</v>
      </c>
      <c r="AW72" s="68">
        <f t="shared" si="57"/>
        <v>0</v>
      </c>
      <c r="AX72" s="14">
        <f t="shared" si="58"/>
        <v>6</v>
      </c>
      <c r="AY72" s="67">
        <f t="shared" si="59"/>
        <v>7</v>
      </c>
      <c r="AZ72" s="69">
        <f t="shared" si="60"/>
        <v>0</v>
      </c>
      <c r="BA72" s="69">
        <f t="shared" si="60"/>
        <v>0</v>
      </c>
      <c r="BB72" s="69">
        <f t="shared" si="60"/>
        <v>-3</v>
      </c>
      <c r="BC72" s="67">
        <f t="shared" si="60"/>
        <v>-3</v>
      </c>
      <c r="BD72" s="70">
        <f t="shared" si="61"/>
        <v>-42.857142857142854</v>
      </c>
      <c r="BE72" s="70">
        <f t="shared" si="62"/>
        <v>-50</v>
      </c>
      <c r="BF72" s="71"/>
      <c r="BG72" s="71"/>
      <c r="BH72" s="71">
        <v>1</v>
      </c>
      <c r="BI72" s="54">
        <f t="shared" si="63"/>
        <v>1</v>
      </c>
      <c r="BJ72" s="18">
        <f t="shared" si="64"/>
        <v>3</v>
      </c>
      <c r="BK72" s="18">
        <v>1</v>
      </c>
      <c r="BL72" s="18">
        <f t="shared" si="65"/>
        <v>4</v>
      </c>
      <c r="BM72" s="18">
        <f t="shared" si="66"/>
        <v>-3</v>
      </c>
      <c r="BN72" s="18">
        <f t="shared" si="67"/>
        <v>-42.857142857142854</v>
      </c>
      <c r="BO72" s="73"/>
      <c r="BP72" s="55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60"/>
      <c r="CV72" s="56">
        <f t="shared" si="70"/>
        <v>-3</v>
      </c>
      <c r="CW72" s="173">
        <f t="shared" si="68"/>
        <v>-42.857142857142854</v>
      </c>
      <c r="CX72" s="60"/>
      <c r="CY72" s="60"/>
      <c r="CZ72" s="60"/>
      <c r="DA72" s="60"/>
      <c r="DB72" s="60"/>
      <c r="DC72" s="75">
        <v>1</v>
      </c>
      <c r="DD72" s="60"/>
      <c r="DE72" s="75"/>
      <c r="DF72" s="60"/>
      <c r="DG72" s="60"/>
      <c r="DH72" s="60"/>
      <c r="DI72" s="60"/>
      <c r="DK72" s="3">
        <v>1</v>
      </c>
      <c r="DM72" s="3">
        <v>2</v>
      </c>
      <c r="DN72" s="3">
        <v>3</v>
      </c>
      <c r="DP72" s="85"/>
      <c r="DQ72" s="85"/>
      <c r="DR72" s="85"/>
      <c r="DS72" s="85"/>
      <c r="DT72" s="85"/>
      <c r="DU72" s="85"/>
      <c r="DV72" s="85"/>
      <c r="DW72" s="85"/>
      <c r="DX72" s="85"/>
      <c r="DY72" s="85"/>
      <c r="DZ72" s="85"/>
      <c r="EA72" s="85"/>
      <c r="EB72" s="85"/>
      <c r="EC72" s="85"/>
      <c r="ED72" s="85"/>
      <c r="EE72" s="85"/>
      <c r="EF72" s="85"/>
      <c r="EG72" s="85"/>
      <c r="EH72" s="85"/>
      <c r="EI72" s="85"/>
      <c r="EJ72" s="85"/>
      <c r="EK72" s="85"/>
      <c r="EL72" s="85"/>
      <c r="EM72" s="85"/>
      <c r="EN72" s="85"/>
      <c r="EO72" s="85"/>
      <c r="EP72" s="85"/>
      <c r="EQ72" s="85"/>
      <c r="ER72" s="85"/>
      <c r="ES72" s="85"/>
      <c r="ET72" s="85"/>
      <c r="EU72" s="85"/>
      <c r="EV72" s="85"/>
      <c r="EW72" s="85"/>
      <c r="EX72" s="85"/>
      <c r="EY72" s="85"/>
      <c r="EZ72" s="85"/>
      <c r="FA72" s="85"/>
      <c r="FB72" s="85"/>
      <c r="FC72" s="85"/>
    </row>
    <row r="73" spans="1:159" s="3" customFormat="1">
      <c r="A73" s="56">
        <v>49</v>
      </c>
      <c r="B73" s="58">
        <v>80030001</v>
      </c>
      <c r="C73" s="59" t="s">
        <v>103</v>
      </c>
      <c r="D73" s="75" t="s">
        <v>104</v>
      </c>
      <c r="E73" s="60" t="s">
        <v>105</v>
      </c>
      <c r="F73" s="60" t="s">
        <v>106</v>
      </c>
      <c r="G73" s="60" t="s">
        <v>107</v>
      </c>
      <c r="H73" s="60" t="s">
        <v>108</v>
      </c>
      <c r="I73" s="56">
        <v>15</v>
      </c>
      <c r="J73" s="56" t="s">
        <v>109</v>
      </c>
      <c r="K73" s="56" t="s">
        <v>110</v>
      </c>
      <c r="L73" s="56">
        <v>5</v>
      </c>
      <c r="M73" s="62">
        <f t="shared" si="38"/>
        <v>1</v>
      </c>
      <c r="N73" s="61">
        <v>10</v>
      </c>
      <c r="O73" s="62">
        <f t="shared" si="39"/>
        <v>1</v>
      </c>
      <c r="P73" s="61">
        <v>9</v>
      </c>
      <c r="Q73" s="62">
        <f t="shared" si="40"/>
        <v>1</v>
      </c>
      <c r="R73" s="61">
        <v>8</v>
      </c>
      <c r="S73" s="63">
        <f t="shared" si="41"/>
        <v>1</v>
      </c>
      <c r="T73" s="61">
        <v>4</v>
      </c>
      <c r="U73" s="63">
        <f t="shared" si="42"/>
        <v>1</v>
      </c>
      <c r="V73" s="61">
        <v>6</v>
      </c>
      <c r="W73" s="63">
        <f t="shared" si="43"/>
        <v>1</v>
      </c>
      <c r="X73" s="61">
        <v>10</v>
      </c>
      <c r="Y73" s="63">
        <f t="shared" si="44"/>
        <v>1</v>
      </c>
      <c r="Z73" s="61">
        <v>5</v>
      </c>
      <c r="AA73" s="63">
        <f t="shared" si="45"/>
        <v>1</v>
      </c>
      <c r="AB73" s="61">
        <v>6</v>
      </c>
      <c r="AC73" s="63">
        <f t="shared" si="46"/>
        <v>1</v>
      </c>
      <c r="AD73" s="64">
        <v>0</v>
      </c>
      <c r="AE73" s="65">
        <f t="shared" si="47"/>
        <v>0</v>
      </c>
      <c r="AF73" s="64">
        <v>0</v>
      </c>
      <c r="AG73" s="65">
        <f t="shared" si="48"/>
        <v>0</v>
      </c>
      <c r="AH73" s="64">
        <v>0</v>
      </c>
      <c r="AI73" s="65">
        <f t="shared" si="49"/>
        <v>0</v>
      </c>
      <c r="AJ73" s="64"/>
      <c r="AK73" s="65">
        <f t="shared" si="50"/>
        <v>0</v>
      </c>
      <c r="AL73" s="64"/>
      <c r="AM73" s="65">
        <f t="shared" si="51"/>
        <v>0</v>
      </c>
      <c r="AN73" s="64"/>
      <c r="AO73" s="65">
        <f t="shared" si="52"/>
        <v>0</v>
      </c>
      <c r="AP73" s="66">
        <f t="shared" si="53"/>
        <v>63</v>
      </c>
      <c r="AQ73" s="66">
        <f t="shared" si="54"/>
        <v>9</v>
      </c>
      <c r="AR73" s="56">
        <v>1</v>
      </c>
      <c r="AS73" s="56"/>
      <c r="AT73" s="56">
        <v>3</v>
      </c>
      <c r="AU73" s="67">
        <f t="shared" si="55"/>
        <v>4</v>
      </c>
      <c r="AV73" s="68">
        <f t="shared" si="56"/>
        <v>1</v>
      </c>
      <c r="AW73" s="68">
        <f t="shared" si="57"/>
        <v>0</v>
      </c>
      <c r="AX73" s="14">
        <f t="shared" si="58"/>
        <v>6</v>
      </c>
      <c r="AY73" s="67">
        <f t="shared" si="59"/>
        <v>7</v>
      </c>
      <c r="AZ73" s="69">
        <f t="shared" si="60"/>
        <v>0</v>
      </c>
      <c r="BA73" s="69">
        <f t="shared" si="60"/>
        <v>0</v>
      </c>
      <c r="BB73" s="69">
        <f t="shared" si="60"/>
        <v>-3</v>
      </c>
      <c r="BC73" s="67">
        <f t="shared" si="60"/>
        <v>-3</v>
      </c>
      <c r="BD73" s="70">
        <f t="shared" si="61"/>
        <v>-42.857142857142854</v>
      </c>
      <c r="BE73" s="70">
        <f t="shared" si="62"/>
        <v>-50</v>
      </c>
      <c r="BF73" s="56"/>
      <c r="BG73" s="176"/>
      <c r="BH73" s="176"/>
      <c r="BI73" s="54">
        <f t="shared" si="63"/>
        <v>0</v>
      </c>
      <c r="BJ73" s="18">
        <f t="shared" si="64"/>
        <v>4</v>
      </c>
      <c r="BK73" s="18"/>
      <c r="BL73" s="18">
        <f t="shared" si="65"/>
        <v>4</v>
      </c>
      <c r="BM73" s="18">
        <f t="shared" si="66"/>
        <v>-3</v>
      </c>
      <c r="BN73" s="18">
        <f t="shared" si="67"/>
        <v>-42.857142857142854</v>
      </c>
      <c r="BO73" s="55"/>
      <c r="BP73" s="55"/>
      <c r="BQ73" s="56">
        <v>2</v>
      </c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>
        <f t="shared" si="70"/>
        <v>-1</v>
      </c>
      <c r="CW73" s="173">
        <f t="shared" si="68"/>
        <v>-14.285714285714285</v>
      </c>
      <c r="CX73" s="56"/>
      <c r="CY73" s="56"/>
      <c r="CZ73" s="56"/>
      <c r="DA73" s="56"/>
      <c r="DB73" s="56"/>
      <c r="DC73" s="57"/>
      <c r="DD73" s="56"/>
      <c r="DE73" s="57"/>
      <c r="DF73" s="56"/>
      <c r="DG73" s="56"/>
      <c r="DH73" s="56"/>
      <c r="DI73" s="56"/>
      <c r="DK73" s="3">
        <v>1</v>
      </c>
      <c r="DM73" s="3">
        <v>3</v>
      </c>
      <c r="DN73" s="3">
        <v>4</v>
      </c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</row>
    <row r="74" spans="1:159" s="3" customFormat="1">
      <c r="A74" s="56">
        <v>50</v>
      </c>
      <c r="B74" s="58">
        <v>80030007</v>
      </c>
      <c r="C74" s="59" t="s">
        <v>118</v>
      </c>
      <c r="D74" s="75" t="s">
        <v>104</v>
      </c>
      <c r="E74" s="60" t="s">
        <v>105</v>
      </c>
      <c r="F74" s="60" t="s">
        <v>106</v>
      </c>
      <c r="G74" s="60" t="s">
        <v>107</v>
      </c>
      <c r="H74" s="60" t="s">
        <v>108</v>
      </c>
      <c r="I74" s="56">
        <v>12</v>
      </c>
      <c r="J74" s="56" t="s">
        <v>116</v>
      </c>
      <c r="K74" s="56" t="s">
        <v>110</v>
      </c>
      <c r="L74" s="61">
        <v>0</v>
      </c>
      <c r="M74" s="62">
        <f t="shared" si="38"/>
        <v>0</v>
      </c>
      <c r="N74" s="61">
        <v>2</v>
      </c>
      <c r="O74" s="62">
        <f t="shared" si="39"/>
        <v>1</v>
      </c>
      <c r="P74" s="61">
        <v>4</v>
      </c>
      <c r="Q74" s="62">
        <f t="shared" si="40"/>
        <v>1</v>
      </c>
      <c r="R74" s="61">
        <v>12</v>
      </c>
      <c r="S74" s="63">
        <f t="shared" si="41"/>
        <v>1</v>
      </c>
      <c r="T74" s="61">
        <v>9</v>
      </c>
      <c r="U74" s="63">
        <f t="shared" si="42"/>
        <v>1</v>
      </c>
      <c r="V74" s="61">
        <v>11</v>
      </c>
      <c r="W74" s="63">
        <f t="shared" si="43"/>
        <v>1</v>
      </c>
      <c r="X74" s="61">
        <v>9</v>
      </c>
      <c r="Y74" s="63">
        <f t="shared" si="44"/>
        <v>1</v>
      </c>
      <c r="Z74" s="61">
        <v>7</v>
      </c>
      <c r="AA74" s="63">
        <f t="shared" si="45"/>
        <v>1</v>
      </c>
      <c r="AB74" s="61">
        <v>9</v>
      </c>
      <c r="AC74" s="63">
        <f t="shared" si="46"/>
        <v>1</v>
      </c>
      <c r="AD74" s="64">
        <v>0</v>
      </c>
      <c r="AE74" s="65">
        <f t="shared" si="47"/>
        <v>0</v>
      </c>
      <c r="AF74" s="64">
        <v>0</v>
      </c>
      <c r="AG74" s="65">
        <f t="shared" si="48"/>
        <v>0</v>
      </c>
      <c r="AH74" s="64">
        <v>0</v>
      </c>
      <c r="AI74" s="65">
        <f t="shared" si="49"/>
        <v>0</v>
      </c>
      <c r="AJ74" s="64"/>
      <c r="AK74" s="65">
        <f t="shared" si="50"/>
        <v>0</v>
      </c>
      <c r="AL74" s="64"/>
      <c r="AM74" s="65">
        <f t="shared" si="51"/>
        <v>0</v>
      </c>
      <c r="AN74" s="64"/>
      <c r="AO74" s="65">
        <f t="shared" si="52"/>
        <v>0</v>
      </c>
      <c r="AP74" s="66">
        <f t="shared" si="53"/>
        <v>63</v>
      </c>
      <c r="AQ74" s="66">
        <f t="shared" si="54"/>
        <v>8</v>
      </c>
      <c r="AR74" s="56">
        <v>1</v>
      </c>
      <c r="AS74" s="56"/>
      <c r="AT74" s="56">
        <v>3</v>
      </c>
      <c r="AU74" s="67">
        <f t="shared" si="55"/>
        <v>4</v>
      </c>
      <c r="AV74" s="68">
        <f t="shared" si="56"/>
        <v>1</v>
      </c>
      <c r="AW74" s="68">
        <f t="shared" si="57"/>
        <v>0</v>
      </c>
      <c r="AX74" s="14">
        <f t="shared" si="58"/>
        <v>6</v>
      </c>
      <c r="AY74" s="67">
        <f t="shared" si="59"/>
        <v>7</v>
      </c>
      <c r="AZ74" s="69">
        <f t="shared" si="60"/>
        <v>0</v>
      </c>
      <c r="BA74" s="69">
        <f t="shared" si="60"/>
        <v>0</v>
      </c>
      <c r="BB74" s="69">
        <f t="shared" si="60"/>
        <v>-3</v>
      </c>
      <c r="BC74" s="67">
        <f t="shared" si="60"/>
        <v>-3</v>
      </c>
      <c r="BD74" s="70">
        <f t="shared" si="61"/>
        <v>-42.857142857142854</v>
      </c>
      <c r="BE74" s="70">
        <f t="shared" si="62"/>
        <v>-50</v>
      </c>
      <c r="BF74" s="71"/>
      <c r="BG74" s="71"/>
      <c r="BH74" s="71">
        <v>1</v>
      </c>
      <c r="BI74" s="54">
        <f t="shared" si="63"/>
        <v>1</v>
      </c>
      <c r="BJ74" s="18">
        <f t="shared" si="64"/>
        <v>3</v>
      </c>
      <c r="BK74" s="18">
        <v>1</v>
      </c>
      <c r="BL74" s="18">
        <f t="shared" si="65"/>
        <v>4</v>
      </c>
      <c r="BM74" s="18">
        <f t="shared" si="66"/>
        <v>-3</v>
      </c>
      <c r="BN74" s="18">
        <f t="shared" si="67"/>
        <v>-42.857142857142854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/>
      <c r="CV74" s="56">
        <f t="shared" si="70"/>
        <v>-3</v>
      </c>
      <c r="CW74" s="173">
        <f t="shared" si="68"/>
        <v>-42.857142857142854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K74" s="3">
        <v>1</v>
      </c>
      <c r="DM74" s="3">
        <v>3</v>
      </c>
      <c r="DN74" s="3">
        <v>4</v>
      </c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</row>
    <row r="75" spans="1:159" s="3" customFormat="1">
      <c r="A75" s="56">
        <v>53</v>
      </c>
      <c r="B75" s="58">
        <v>80030050</v>
      </c>
      <c r="C75" s="59" t="s">
        <v>162</v>
      </c>
      <c r="D75" s="75" t="s">
        <v>158</v>
      </c>
      <c r="E75" s="60" t="s">
        <v>153</v>
      </c>
      <c r="F75" s="60" t="s">
        <v>106</v>
      </c>
      <c r="G75" s="60" t="s">
        <v>107</v>
      </c>
      <c r="H75" s="60" t="s">
        <v>108</v>
      </c>
      <c r="I75" s="56">
        <v>50</v>
      </c>
      <c r="J75" s="56" t="s">
        <v>116</v>
      </c>
      <c r="K75" s="56" t="s">
        <v>110</v>
      </c>
      <c r="L75" s="61">
        <v>5</v>
      </c>
      <c r="M75" s="62">
        <f t="shared" si="38"/>
        <v>1</v>
      </c>
      <c r="N75" s="61">
        <v>8</v>
      </c>
      <c r="O75" s="62">
        <f t="shared" si="39"/>
        <v>1</v>
      </c>
      <c r="P75" s="61">
        <v>12</v>
      </c>
      <c r="Q75" s="62">
        <f t="shared" si="40"/>
        <v>1</v>
      </c>
      <c r="R75" s="61">
        <v>5</v>
      </c>
      <c r="S75" s="63">
        <f t="shared" si="41"/>
        <v>1</v>
      </c>
      <c r="T75" s="61">
        <v>8</v>
      </c>
      <c r="U75" s="63">
        <f t="shared" si="42"/>
        <v>1</v>
      </c>
      <c r="V75" s="61">
        <v>11</v>
      </c>
      <c r="W75" s="63">
        <f t="shared" si="43"/>
        <v>1</v>
      </c>
      <c r="X75" s="61">
        <v>6</v>
      </c>
      <c r="Y75" s="63">
        <f t="shared" si="44"/>
        <v>1</v>
      </c>
      <c r="Z75" s="61">
        <v>6</v>
      </c>
      <c r="AA75" s="63">
        <f t="shared" si="45"/>
        <v>1</v>
      </c>
      <c r="AB75" s="61">
        <v>2</v>
      </c>
      <c r="AC75" s="63">
        <f t="shared" si="46"/>
        <v>1</v>
      </c>
      <c r="AD75" s="64">
        <v>0</v>
      </c>
      <c r="AE75" s="65">
        <f t="shared" si="47"/>
        <v>0</v>
      </c>
      <c r="AF75" s="64">
        <v>0</v>
      </c>
      <c r="AG75" s="65">
        <f t="shared" si="48"/>
        <v>0</v>
      </c>
      <c r="AH75" s="64">
        <v>0</v>
      </c>
      <c r="AI75" s="65">
        <f t="shared" si="49"/>
        <v>0</v>
      </c>
      <c r="AJ75" s="64"/>
      <c r="AK75" s="65">
        <f t="shared" si="50"/>
        <v>0</v>
      </c>
      <c r="AL75" s="64"/>
      <c r="AM75" s="65">
        <f t="shared" si="51"/>
        <v>0</v>
      </c>
      <c r="AN75" s="64"/>
      <c r="AO75" s="65">
        <f t="shared" si="52"/>
        <v>0</v>
      </c>
      <c r="AP75" s="66">
        <f t="shared" si="53"/>
        <v>63</v>
      </c>
      <c r="AQ75" s="66">
        <f t="shared" si="54"/>
        <v>9</v>
      </c>
      <c r="AR75" s="56">
        <v>1</v>
      </c>
      <c r="AS75" s="56"/>
      <c r="AT75" s="56">
        <v>3</v>
      </c>
      <c r="AU75" s="67">
        <f t="shared" si="55"/>
        <v>4</v>
      </c>
      <c r="AV75" s="68">
        <f t="shared" si="56"/>
        <v>1</v>
      </c>
      <c r="AW75" s="68">
        <f t="shared" si="57"/>
        <v>0</v>
      </c>
      <c r="AX75" s="14">
        <f t="shared" si="58"/>
        <v>6</v>
      </c>
      <c r="AY75" s="67">
        <f t="shared" si="59"/>
        <v>7</v>
      </c>
      <c r="AZ75" s="69">
        <f t="shared" si="60"/>
        <v>0</v>
      </c>
      <c r="BA75" s="69">
        <f t="shared" si="60"/>
        <v>0</v>
      </c>
      <c r="BB75" s="69">
        <f t="shared" si="60"/>
        <v>-3</v>
      </c>
      <c r="BC75" s="67">
        <f t="shared" si="60"/>
        <v>-3</v>
      </c>
      <c r="BD75" s="70">
        <f t="shared" si="61"/>
        <v>-42.857142857142854</v>
      </c>
      <c r="BE75" s="70">
        <f t="shared" si="62"/>
        <v>-50</v>
      </c>
      <c r="BF75" s="71"/>
      <c r="BG75" s="71"/>
      <c r="BH75" s="71">
        <v>1</v>
      </c>
      <c r="BI75" s="54">
        <f t="shared" si="63"/>
        <v>1</v>
      </c>
      <c r="BJ75" s="18">
        <f t="shared" si="64"/>
        <v>3</v>
      </c>
      <c r="BK75" s="18">
        <v>1</v>
      </c>
      <c r="BL75" s="18">
        <f t="shared" si="65"/>
        <v>4</v>
      </c>
      <c r="BM75" s="18">
        <f t="shared" si="66"/>
        <v>-3</v>
      </c>
      <c r="BN75" s="18">
        <f t="shared" si="67"/>
        <v>-42.857142857142854</v>
      </c>
      <c r="BO75" s="73"/>
      <c r="BP75" s="55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60">
        <v>1</v>
      </c>
      <c r="CV75" s="56">
        <f>BC75+CU75</f>
        <v>-2</v>
      </c>
      <c r="CW75" s="173">
        <f t="shared" si="68"/>
        <v>-28.571428571428569</v>
      </c>
      <c r="CX75" s="60"/>
      <c r="CY75" s="60"/>
      <c r="CZ75" s="60"/>
      <c r="DA75" s="60"/>
      <c r="DB75" s="60"/>
      <c r="DC75" s="75"/>
      <c r="DD75" s="60"/>
      <c r="DE75" s="75"/>
      <c r="DF75" s="60"/>
      <c r="DG75" s="60"/>
      <c r="DH75" s="60"/>
      <c r="DI75" s="60"/>
      <c r="DK75" s="3">
        <v>1</v>
      </c>
      <c r="DM75" s="3">
        <v>3</v>
      </c>
      <c r="DN75" s="3">
        <v>4</v>
      </c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</row>
    <row r="76" spans="1:159" s="3" customFormat="1">
      <c r="A76" s="56">
        <v>58</v>
      </c>
      <c r="B76" s="58">
        <v>80030072</v>
      </c>
      <c r="C76" s="59" t="s">
        <v>187</v>
      </c>
      <c r="D76" s="75" t="s">
        <v>188</v>
      </c>
      <c r="E76" s="60" t="s">
        <v>153</v>
      </c>
      <c r="F76" s="60" t="s">
        <v>106</v>
      </c>
      <c r="G76" s="60" t="s">
        <v>107</v>
      </c>
      <c r="H76" s="60" t="s">
        <v>108</v>
      </c>
      <c r="I76" s="56">
        <v>35</v>
      </c>
      <c r="J76" s="56" t="s">
        <v>116</v>
      </c>
      <c r="K76" s="56" t="s">
        <v>110</v>
      </c>
      <c r="L76" s="61">
        <v>3</v>
      </c>
      <c r="M76" s="62">
        <f t="shared" si="38"/>
        <v>1</v>
      </c>
      <c r="N76" s="61">
        <v>4</v>
      </c>
      <c r="O76" s="62">
        <f t="shared" si="39"/>
        <v>1</v>
      </c>
      <c r="P76" s="61">
        <v>3</v>
      </c>
      <c r="Q76" s="62">
        <f t="shared" si="40"/>
        <v>1</v>
      </c>
      <c r="R76" s="61">
        <v>8</v>
      </c>
      <c r="S76" s="63">
        <f t="shared" si="41"/>
        <v>1</v>
      </c>
      <c r="T76" s="61">
        <v>5</v>
      </c>
      <c r="U76" s="63">
        <f t="shared" si="42"/>
        <v>1</v>
      </c>
      <c r="V76" s="61">
        <v>12</v>
      </c>
      <c r="W76" s="63">
        <f t="shared" si="43"/>
        <v>1</v>
      </c>
      <c r="X76" s="61">
        <v>7</v>
      </c>
      <c r="Y76" s="63">
        <f t="shared" si="44"/>
        <v>1</v>
      </c>
      <c r="Z76" s="61">
        <v>10</v>
      </c>
      <c r="AA76" s="63">
        <f t="shared" si="45"/>
        <v>1</v>
      </c>
      <c r="AB76" s="61">
        <v>11</v>
      </c>
      <c r="AC76" s="63">
        <f t="shared" si="46"/>
        <v>1</v>
      </c>
      <c r="AD76" s="64">
        <v>0</v>
      </c>
      <c r="AE76" s="65">
        <f t="shared" si="47"/>
        <v>0</v>
      </c>
      <c r="AF76" s="64">
        <v>0</v>
      </c>
      <c r="AG76" s="65">
        <f t="shared" si="48"/>
        <v>0</v>
      </c>
      <c r="AH76" s="64">
        <v>0</v>
      </c>
      <c r="AI76" s="65">
        <f t="shared" si="49"/>
        <v>0</v>
      </c>
      <c r="AJ76" s="64"/>
      <c r="AK76" s="65">
        <f t="shared" si="50"/>
        <v>0</v>
      </c>
      <c r="AL76" s="64"/>
      <c r="AM76" s="65">
        <f t="shared" si="51"/>
        <v>0</v>
      </c>
      <c r="AN76" s="64"/>
      <c r="AO76" s="65">
        <f t="shared" si="52"/>
        <v>0</v>
      </c>
      <c r="AP76" s="66">
        <f t="shared" si="53"/>
        <v>63</v>
      </c>
      <c r="AQ76" s="66">
        <f t="shared" si="54"/>
        <v>9</v>
      </c>
      <c r="AR76" s="56">
        <v>1</v>
      </c>
      <c r="AS76" s="56"/>
      <c r="AT76" s="56">
        <v>3</v>
      </c>
      <c r="AU76" s="67">
        <f t="shared" si="55"/>
        <v>4</v>
      </c>
      <c r="AV76" s="68">
        <f t="shared" si="56"/>
        <v>1</v>
      </c>
      <c r="AW76" s="68">
        <f t="shared" si="57"/>
        <v>0</v>
      </c>
      <c r="AX76" s="14">
        <f t="shared" si="58"/>
        <v>6</v>
      </c>
      <c r="AY76" s="67">
        <f t="shared" si="59"/>
        <v>7</v>
      </c>
      <c r="AZ76" s="69">
        <f t="shared" si="60"/>
        <v>0</v>
      </c>
      <c r="BA76" s="69">
        <f t="shared" si="60"/>
        <v>0</v>
      </c>
      <c r="BB76" s="69">
        <f t="shared" si="60"/>
        <v>-3</v>
      </c>
      <c r="BC76" s="67">
        <f t="shared" si="60"/>
        <v>-3</v>
      </c>
      <c r="BD76" s="70">
        <f t="shared" si="61"/>
        <v>-42.857142857142854</v>
      </c>
      <c r="BE76" s="70">
        <f t="shared" si="62"/>
        <v>-50</v>
      </c>
      <c r="BF76" s="71"/>
      <c r="BG76" s="71"/>
      <c r="BH76" s="71"/>
      <c r="BI76" s="54">
        <f t="shared" si="63"/>
        <v>0</v>
      </c>
      <c r="BJ76" s="18">
        <f t="shared" si="64"/>
        <v>4</v>
      </c>
      <c r="BK76" s="18"/>
      <c r="BL76" s="18">
        <f t="shared" si="65"/>
        <v>4</v>
      </c>
      <c r="BM76" s="18">
        <f t="shared" si="66"/>
        <v>-3</v>
      </c>
      <c r="BN76" s="18">
        <f t="shared" si="67"/>
        <v>-42.857142857142854</v>
      </c>
      <c r="BO76" s="73"/>
      <c r="BP76" s="55"/>
      <c r="BQ76" s="74">
        <v>1</v>
      </c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60"/>
      <c r="CV76" s="56">
        <f>BC76+BQ76</f>
        <v>-2</v>
      </c>
      <c r="CW76" s="173">
        <f t="shared" si="68"/>
        <v>-28.571428571428569</v>
      </c>
      <c r="CX76" s="60"/>
      <c r="CY76" s="60"/>
      <c r="CZ76" s="60"/>
      <c r="DA76" s="60"/>
      <c r="DB76" s="60"/>
      <c r="DC76" s="75"/>
      <c r="DD76" s="60"/>
      <c r="DE76" s="75">
        <v>1</v>
      </c>
      <c r="DF76" s="60"/>
      <c r="DG76" s="60"/>
      <c r="DH76" s="60"/>
      <c r="DI76" s="60"/>
      <c r="DK76" s="3">
        <v>1</v>
      </c>
      <c r="DM76" s="3">
        <v>3</v>
      </c>
      <c r="DN76" s="3">
        <v>4</v>
      </c>
      <c r="DP76" s="85"/>
      <c r="DQ76" s="85"/>
      <c r="DR76" s="85"/>
      <c r="DS76" s="85"/>
      <c r="DT76" s="85"/>
      <c r="DU76" s="85"/>
      <c r="DV76" s="85"/>
      <c r="DW76" s="85"/>
      <c r="DX76" s="85"/>
      <c r="DY76" s="85"/>
      <c r="DZ76" s="85"/>
      <c r="EA76" s="85"/>
      <c r="EB76" s="85"/>
      <c r="EC76" s="85"/>
      <c r="ED76" s="85"/>
      <c r="EE76" s="85"/>
      <c r="EF76" s="85"/>
      <c r="EG76" s="85"/>
      <c r="EH76" s="85"/>
      <c r="EI76" s="85"/>
      <c r="EJ76" s="85"/>
      <c r="EK76" s="85"/>
      <c r="EL76" s="85"/>
      <c r="EM76" s="85"/>
      <c r="EN76" s="85"/>
      <c r="EO76" s="85"/>
      <c r="EP76" s="85"/>
      <c r="EQ76" s="85"/>
      <c r="ER76" s="85"/>
      <c r="ES76" s="85"/>
      <c r="ET76" s="85"/>
      <c r="EU76" s="85"/>
      <c r="EV76" s="85"/>
      <c r="EW76" s="85"/>
      <c r="EX76" s="85"/>
      <c r="EY76" s="85"/>
      <c r="EZ76" s="85"/>
      <c r="FA76" s="85"/>
      <c r="FB76" s="85"/>
      <c r="FC76" s="85"/>
    </row>
    <row r="77" spans="1:159" s="3" customFormat="1">
      <c r="A77" s="56">
        <v>94</v>
      </c>
      <c r="B77" s="58">
        <v>80030029</v>
      </c>
      <c r="C77" s="59" t="s">
        <v>142</v>
      </c>
      <c r="D77" s="75" t="s">
        <v>140</v>
      </c>
      <c r="E77" s="60" t="s">
        <v>105</v>
      </c>
      <c r="F77" s="60" t="s">
        <v>106</v>
      </c>
      <c r="G77" s="60" t="s">
        <v>107</v>
      </c>
      <c r="H77" s="60" t="s">
        <v>108</v>
      </c>
      <c r="I77" s="56">
        <v>18</v>
      </c>
      <c r="J77" s="56" t="s">
        <v>116</v>
      </c>
      <c r="K77" s="56" t="s">
        <v>110</v>
      </c>
      <c r="L77" s="61">
        <v>0</v>
      </c>
      <c r="M77" s="62">
        <f t="shared" si="38"/>
        <v>0</v>
      </c>
      <c r="N77" s="61">
        <v>5</v>
      </c>
      <c r="O77" s="62">
        <f t="shared" si="39"/>
        <v>1</v>
      </c>
      <c r="P77" s="61">
        <v>7</v>
      </c>
      <c r="Q77" s="62">
        <f t="shared" si="40"/>
        <v>1</v>
      </c>
      <c r="R77" s="61">
        <v>10</v>
      </c>
      <c r="S77" s="63">
        <f t="shared" si="41"/>
        <v>1</v>
      </c>
      <c r="T77" s="61">
        <v>10</v>
      </c>
      <c r="U77" s="63">
        <f t="shared" si="42"/>
        <v>1</v>
      </c>
      <c r="V77" s="61">
        <v>10</v>
      </c>
      <c r="W77" s="63">
        <f t="shared" si="43"/>
        <v>1</v>
      </c>
      <c r="X77" s="61">
        <v>8</v>
      </c>
      <c r="Y77" s="63">
        <f t="shared" si="44"/>
        <v>1</v>
      </c>
      <c r="Z77" s="61">
        <v>7</v>
      </c>
      <c r="AA77" s="63">
        <f t="shared" si="45"/>
        <v>1</v>
      </c>
      <c r="AB77" s="61">
        <v>5</v>
      </c>
      <c r="AC77" s="63">
        <f t="shared" si="46"/>
        <v>1</v>
      </c>
      <c r="AD77" s="64">
        <v>0</v>
      </c>
      <c r="AE77" s="65">
        <f t="shared" si="47"/>
        <v>0</v>
      </c>
      <c r="AF77" s="64">
        <v>0</v>
      </c>
      <c r="AG77" s="65">
        <f t="shared" si="48"/>
        <v>0</v>
      </c>
      <c r="AH77" s="64">
        <v>0</v>
      </c>
      <c r="AI77" s="65">
        <f t="shared" si="49"/>
        <v>0</v>
      </c>
      <c r="AJ77" s="64"/>
      <c r="AK77" s="65">
        <f t="shared" si="50"/>
        <v>0</v>
      </c>
      <c r="AL77" s="64"/>
      <c r="AM77" s="65">
        <f t="shared" si="51"/>
        <v>0</v>
      </c>
      <c r="AN77" s="64"/>
      <c r="AO77" s="65">
        <f t="shared" si="52"/>
        <v>0</v>
      </c>
      <c r="AP77" s="66">
        <f t="shared" si="53"/>
        <v>62</v>
      </c>
      <c r="AQ77" s="66">
        <f t="shared" si="54"/>
        <v>8</v>
      </c>
      <c r="AR77" s="56">
        <v>1</v>
      </c>
      <c r="AS77" s="56"/>
      <c r="AT77" s="56">
        <v>4</v>
      </c>
      <c r="AU77" s="67">
        <f t="shared" si="55"/>
        <v>5</v>
      </c>
      <c r="AV77" s="68">
        <f t="shared" si="56"/>
        <v>1</v>
      </c>
      <c r="AW77" s="68">
        <f t="shared" si="57"/>
        <v>0</v>
      </c>
      <c r="AX77" s="14">
        <f t="shared" si="58"/>
        <v>6</v>
      </c>
      <c r="AY77" s="67">
        <f t="shared" si="59"/>
        <v>7</v>
      </c>
      <c r="AZ77" s="69">
        <f t="shared" si="60"/>
        <v>0</v>
      </c>
      <c r="BA77" s="69">
        <f t="shared" si="60"/>
        <v>0</v>
      </c>
      <c r="BB77" s="69">
        <f t="shared" si="60"/>
        <v>-2</v>
      </c>
      <c r="BC77" s="67">
        <f t="shared" si="60"/>
        <v>-2</v>
      </c>
      <c r="BD77" s="70">
        <f t="shared" si="61"/>
        <v>-28.571428571428569</v>
      </c>
      <c r="BE77" s="70">
        <f t="shared" si="62"/>
        <v>-33.333333333333329</v>
      </c>
      <c r="BF77" s="71"/>
      <c r="BG77" s="71"/>
      <c r="BH77" s="71">
        <v>1</v>
      </c>
      <c r="BI77" s="54">
        <f t="shared" si="63"/>
        <v>1</v>
      </c>
      <c r="BJ77" s="18">
        <f t="shared" si="64"/>
        <v>4</v>
      </c>
      <c r="BK77" s="18">
        <v>1</v>
      </c>
      <c r="BL77" s="18">
        <f t="shared" si="65"/>
        <v>5</v>
      </c>
      <c r="BM77" s="18">
        <f t="shared" si="66"/>
        <v>-2</v>
      </c>
      <c r="BN77" s="18">
        <f t="shared" si="67"/>
        <v>-28.571428571428569</v>
      </c>
      <c r="BO77" s="73"/>
      <c r="BP77" s="55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60"/>
      <c r="CV77" s="56">
        <f>BC77+BQ77</f>
        <v>-2</v>
      </c>
      <c r="CW77" s="173">
        <f t="shared" si="68"/>
        <v>-28.571428571428569</v>
      </c>
      <c r="CX77" s="60"/>
      <c r="CY77" s="60"/>
      <c r="CZ77" s="60"/>
      <c r="DA77" s="60"/>
      <c r="DB77" s="60"/>
      <c r="DC77" s="75"/>
      <c r="DD77" s="60"/>
      <c r="DE77" s="75"/>
      <c r="DF77" s="60"/>
      <c r="DG77" s="60"/>
      <c r="DH77" s="60"/>
      <c r="DI77" s="60"/>
      <c r="DK77" s="3">
        <v>1</v>
      </c>
      <c r="DM77" s="3">
        <v>4</v>
      </c>
      <c r="DN77" s="3">
        <v>5</v>
      </c>
      <c r="DP77" s="85"/>
      <c r="DQ77" s="85"/>
      <c r="DR77" s="85"/>
      <c r="DS77" s="85"/>
      <c r="DT77" s="85"/>
      <c r="DU77" s="85"/>
      <c r="DV77" s="85"/>
      <c r="DW77" s="85"/>
      <c r="DX77" s="85"/>
      <c r="DY77" s="85"/>
      <c r="DZ77" s="85"/>
      <c r="EA77" s="85"/>
      <c r="EB77" s="85"/>
      <c r="EC77" s="85"/>
      <c r="ED77" s="85"/>
      <c r="EE77" s="85"/>
      <c r="EF77" s="85"/>
      <c r="EG77" s="85"/>
      <c r="EH77" s="85"/>
      <c r="EI77" s="85"/>
      <c r="EJ77" s="85"/>
      <c r="EK77" s="85"/>
      <c r="EL77" s="85"/>
      <c r="EM77" s="85"/>
      <c r="EN77" s="85"/>
      <c r="EO77" s="85"/>
      <c r="EP77" s="85"/>
      <c r="EQ77" s="85"/>
      <c r="ER77" s="85"/>
      <c r="ES77" s="85"/>
      <c r="ET77" s="85"/>
      <c r="EU77" s="85"/>
      <c r="EV77" s="85"/>
      <c r="EW77" s="85"/>
      <c r="EX77" s="85"/>
      <c r="EY77" s="85"/>
      <c r="EZ77" s="85"/>
      <c r="FA77" s="85"/>
      <c r="FB77" s="85"/>
      <c r="FC77" s="85"/>
    </row>
    <row r="78" spans="1:159" s="3" customFormat="1">
      <c r="A78" s="56">
        <v>61</v>
      </c>
      <c r="B78" s="58">
        <v>80030095</v>
      </c>
      <c r="C78" s="59" t="s">
        <v>216</v>
      </c>
      <c r="D78" s="75" t="s">
        <v>213</v>
      </c>
      <c r="E78" s="60" t="s">
        <v>214</v>
      </c>
      <c r="F78" s="60" t="s">
        <v>106</v>
      </c>
      <c r="G78" s="60" t="s">
        <v>107</v>
      </c>
      <c r="H78" s="60" t="s">
        <v>108</v>
      </c>
      <c r="I78" s="56">
        <v>25</v>
      </c>
      <c r="J78" s="56" t="s">
        <v>109</v>
      </c>
      <c r="K78" s="56" t="s">
        <v>110</v>
      </c>
      <c r="L78" s="61">
        <v>0</v>
      </c>
      <c r="M78" s="62">
        <f t="shared" si="38"/>
        <v>0</v>
      </c>
      <c r="N78" s="61">
        <v>0</v>
      </c>
      <c r="O78" s="62">
        <f t="shared" si="39"/>
        <v>0</v>
      </c>
      <c r="P78" s="61">
        <v>3</v>
      </c>
      <c r="Q78" s="62">
        <f t="shared" si="40"/>
        <v>1</v>
      </c>
      <c r="R78" s="61">
        <v>13</v>
      </c>
      <c r="S78" s="63">
        <f t="shared" si="41"/>
        <v>1</v>
      </c>
      <c r="T78" s="61">
        <v>10</v>
      </c>
      <c r="U78" s="63">
        <f t="shared" si="42"/>
        <v>1</v>
      </c>
      <c r="V78" s="61">
        <v>13</v>
      </c>
      <c r="W78" s="63">
        <f t="shared" si="43"/>
        <v>1</v>
      </c>
      <c r="X78" s="61">
        <v>7</v>
      </c>
      <c r="Y78" s="63">
        <f t="shared" si="44"/>
        <v>1</v>
      </c>
      <c r="Z78" s="61">
        <v>9</v>
      </c>
      <c r="AA78" s="63">
        <f t="shared" si="45"/>
        <v>1</v>
      </c>
      <c r="AB78" s="61">
        <v>7</v>
      </c>
      <c r="AC78" s="63">
        <f t="shared" si="46"/>
        <v>1</v>
      </c>
      <c r="AD78" s="64">
        <v>0</v>
      </c>
      <c r="AE78" s="65">
        <f t="shared" si="47"/>
        <v>0</v>
      </c>
      <c r="AF78" s="64">
        <v>0</v>
      </c>
      <c r="AG78" s="65">
        <f t="shared" si="48"/>
        <v>0</v>
      </c>
      <c r="AH78" s="64">
        <v>0</v>
      </c>
      <c r="AI78" s="65">
        <f t="shared" si="49"/>
        <v>0</v>
      </c>
      <c r="AJ78" s="64"/>
      <c r="AK78" s="65">
        <f t="shared" si="50"/>
        <v>0</v>
      </c>
      <c r="AL78" s="64"/>
      <c r="AM78" s="65">
        <f t="shared" si="51"/>
        <v>0</v>
      </c>
      <c r="AN78" s="64"/>
      <c r="AO78" s="65">
        <f t="shared" si="52"/>
        <v>0</v>
      </c>
      <c r="AP78" s="66">
        <f t="shared" si="53"/>
        <v>62</v>
      </c>
      <c r="AQ78" s="66">
        <f t="shared" si="54"/>
        <v>7</v>
      </c>
      <c r="AR78" s="56">
        <v>1</v>
      </c>
      <c r="AS78" s="56"/>
      <c r="AT78" s="56">
        <v>3</v>
      </c>
      <c r="AU78" s="67">
        <f t="shared" si="55"/>
        <v>4</v>
      </c>
      <c r="AV78" s="68">
        <f t="shared" si="56"/>
        <v>1</v>
      </c>
      <c r="AW78" s="68">
        <f t="shared" si="57"/>
        <v>0</v>
      </c>
      <c r="AX78" s="14">
        <f t="shared" si="58"/>
        <v>6</v>
      </c>
      <c r="AY78" s="67">
        <f t="shared" si="59"/>
        <v>7</v>
      </c>
      <c r="AZ78" s="69">
        <f t="shared" si="60"/>
        <v>0</v>
      </c>
      <c r="BA78" s="69">
        <f t="shared" si="60"/>
        <v>0</v>
      </c>
      <c r="BB78" s="69">
        <f t="shared" si="60"/>
        <v>-3</v>
      </c>
      <c r="BC78" s="67">
        <f t="shared" si="60"/>
        <v>-3</v>
      </c>
      <c r="BD78" s="70">
        <f t="shared" si="61"/>
        <v>-42.857142857142854</v>
      </c>
      <c r="BE78" s="70">
        <f t="shared" si="62"/>
        <v>-50</v>
      </c>
      <c r="BF78" s="71">
        <v>1</v>
      </c>
      <c r="BG78" s="71"/>
      <c r="BH78" s="71">
        <v>1</v>
      </c>
      <c r="BI78" s="54">
        <f t="shared" si="63"/>
        <v>2</v>
      </c>
      <c r="BJ78" s="18">
        <f t="shared" si="64"/>
        <v>2</v>
      </c>
      <c r="BK78" s="18">
        <v>1</v>
      </c>
      <c r="BL78" s="18">
        <f t="shared" si="65"/>
        <v>3</v>
      </c>
      <c r="BM78" s="18">
        <f t="shared" si="66"/>
        <v>-4</v>
      </c>
      <c r="BN78" s="18">
        <f t="shared" si="67"/>
        <v>-57.142857142857139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>
        <v>1</v>
      </c>
      <c r="CV78" s="56">
        <f>BC78+CU78</f>
        <v>-2</v>
      </c>
      <c r="CW78" s="173">
        <f t="shared" si="68"/>
        <v>-28.571428571428569</v>
      </c>
      <c r="CX78" s="60"/>
      <c r="CY78" s="60"/>
      <c r="CZ78" s="60"/>
      <c r="DA78" s="60"/>
      <c r="DB78" s="60"/>
      <c r="DC78" s="75"/>
      <c r="DD78" s="60"/>
      <c r="DE78" s="75"/>
      <c r="DF78" s="60"/>
      <c r="DG78" s="60"/>
      <c r="DH78" s="60"/>
      <c r="DI78" s="60"/>
      <c r="DK78" s="3">
        <v>1</v>
      </c>
      <c r="DM78" s="3">
        <v>3</v>
      </c>
      <c r="DN78" s="3">
        <v>4</v>
      </c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</row>
    <row r="79" spans="1:159" s="3" customFormat="1">
      <c r="A79" s="56">
        <v>102</v>
      </c>
      <c r="B79" s="58">
        <v>80030173</v>
      </c>
      <c r="C79" s="59" t="s">
        <v>295</v>
      </c>
      <c r="D79" s="75" t="s">
        <v>294</v>
      </c>
      <c r="E79" s="60" t="s">
        <v>284</v>
      </c>
      <c r="F79" s="60" t="s">
        <v>106</v>
      </c>
      <c r="G79" s="60" t="s">
        <v>107</v>
      </c>
      <c r="H79" s="60" t="s">
        <v>108</v>
      </c>
      <c r="I79" s="56">
        <v>30</v>
      </c>
      <c r="J79" s="56" t="s">
        <v>116</v>
      </c>
      <c r="K79" s="56" t="s">
        <v>110</v>
      </c>
      <c r="L79" s="61">
        <v>0</v>
      </c>
      <c r="M79" s="62">
        <f t="shared" si="38"/>
        <v>0</v>
      </c>
      <c r="N79" s="61">
        <v>8</v>
      </c>
      <c r="O79" s="62">
        <f t="shared" si="39"/>
        <v>1</v>
      </c>
      <c r="P79" s="61">
        <v>4</v>
      </c>
      <c r="Q79" s="62">
        <f t="shared" si="40"/>
        <v>1</v>
      </c>
      <c r="R79" s="61">
        <v>11</v>
      </c>
      <c r="S79" s="63">
        <f t="shared" si="41"/>
        <v>1</v>
      </c>
      <c r="T79" s="61">
        <v>5</v>
      </c>
      <c r="U79" s="63">
        <f t="shared" si="42"/>
        <v>1</v>
      </c>
      <c r="V79" s="61">
        <v>9</v>
      </c>
      <c r="W79" s="63">
        <f t="shared" si="43"/>
        <v>1</v>
      </c>
      <c r="X79" s="61">
        <v>6</v>
      </c>
      <c r="Y79" s="63">
        <f t="shared" si="44"/>
        <v>1</v>
      </c>
      <c r="Z79" s="61">
        <v>7</v>
      </c>
      <c r="AA79" s="63">
        <f t="shared" si="45"/>
        <v>1</v>
      </c>
      <c r="AB79" s="61">
        <v>12</v>
      </c>
      <c r="AC79" s="63">
        <f t="shared" si="46"/>
        <v>1</v>
      </c>
      <c r="AD79" s="64">
        <v>0</v>
      </c>
      <c r="AE79" s="65">
        <f t="shared" si="47"/>
        <v>0</v>
      </c>
      <c r="AF79" s="64">
        <v>0</v>
      </c>
      <c r="AG79" s="65">
        <f t="shared" si="48"/>
        <v>0</v>
      </c>
      <c r="AH79" s="64">
        <v>0</v>
      </c>
      <c r="AI79" s="65">
        <f t="shared" si="49"/>
        <v>0</v>
      </c>
      <c r="AJ79" s="64"/>
      <c r="AK79" s="65">
        <f t="shared" si="50"/>
        <v>0</v>
      </c>
      <c r="AL79" s="64"/>
      <c r="AM79" s="65">
        <f t="shared" si="51"/>
        <v>0</v>
      </c>
      <c r="AN79" s="64"/>
      <c r="AO79" s="65">
        <f t="shared" si="52"/>
        <v>0</v>
      </c>
      <c r="AP79" s="66">
        <f t="shared" si="53"/>
        <v>62</v>
      </c>
      <c r="AQ79" s="66">
        <f t="shared" si="54"/>
        <v>8</v>
      </c>
      <c r="AR79" s="56">
        <v>1</v>
      </c>
      <c r="AS79" s="56"/>
      <c r="AT79" s="56">
        <v>4</v>
      </c>
      <c r="AU79" s="67">
        <f t="shared" si="55"/>
        <v>5</v>
      </c>
      <c r="AV79" s="68">
        <f t="shared" si="56"/>
        <v>1</v>
      </c>
      <c r="AW79" s="68">
        <f t="shared" si="57"/>
        <v>0</v>
      </c>
      <c r="AX79" s="14">
        <f t="shared" si="58"/>
        <v>6</v>
      </c>
      <c r="AY79" s="67">
        <f t="shared" si="59"/>
        <v>7</v>
      </c>
      <c r="AZ79" s="69">
        <f t="shared" si="60"/>
        <v>0</v>
      </c>
      <c r="BA79" s="69">
        <f t="shared" si="60"/>
        <v>0</v>
      </c>
      <c r="BB79" s="69">
        <f t="shared" si="60"/>
        <v>-2</v>
      </c>
      <c r="BC79" s="67">
        <f t="shared" si="60"/>
        <v>-2</v>
      </c>
      <c r="BD79" s="70">
        <f t="shared" si="61"/>
        <v>-28.571428571428569</v>
      </c>
      <c r="BE79" s="70">
        <f t="shared" si="62"/>
        <v>-33.333333333333329</v>
      </c>
      <c r="BF79" s="71"/>
      <c r="BG79" s="71"/>
      <c r="BH79" s="71">
        <v>1</v>
      </c>
      <c r="BI79" s="54">
        <f t="shared" si="63"/>
        <v>1</v>
      </c>
      <c r="BJ79" s="18">
        <f t="shared" si="64"/>
        <v>4</v>
      </c>
      <c r="BK79" s="18">
        <v>1</v>
      </c>
      <c r="BL79" s="18">
        <f t="shared" si="65"/>
        <v>5</v>
      </c>
      <c r="BM79" s="18">
        <f t="shared" si="66"/>
        <v>-2</v>
      </c>
      <c r="BN79" s="18">
        <f t="shared" si="67"/>
        <v>-28.571428571428569</v>
      </c>
      <c r="BO79" s="73"/>
      <c r="BP79" s="55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60"/>
      <c r="CV79" s="56">
        <f>BC79+BQ79</f>
        <v>-2</v>
      </c>
      <c r="CW79" s="173">
        <f t="shared" si="68"/>
        <v>-28.571428571428569</v>
      </c>
      <c r="CX79" s="60"/>
      <c r="CY79" s="60"/>
      <c r="CZ79" s="60"/>
      <c r="DA79" s="60"/>
      <c r="DB79" s="60"/>
      <c r="DC79" s="75"/>
      <c r="DD79" s="60"/>
      <c r="DE79" s="75"/>
      <c r="DF79" s="60"/>
      <c r="DG79" s="60"/>
      <c r="DH79" s="60"/>
      <c r="DI79" s="60"/>
      <c r="DK79" s="3">
        <v>1</v>
      </c>
      <c r="DM79" s="3">
        <v>4</v>
      </c>
      <c r="DN79" s="3">
        <v>5</v>
      </c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</row>
    <row r="80" spans="1:159" s="3" customFormat="1">
      <c r="A80" s="56">
        <v>71</v>
      </c>
      <c r="B80" s="58">
        <v>80030242</v>
      </c>
      <c r="C80" s="59" t="s">
        <v>364</v>
      </c>
      <c r="D80" s="75" t="s">
        <v>324</v>
      </c>
      <c r="E80" s="60" t="s">
        <v>324</v>
      </c>
      <c r="F80" s="60" t="s">
        <v>106</v>
      </c>
      <c r="G80" s="60" t="s">
        <v>107</v>
      </c>
      <c r="H80" s="60" t="s">
        <v>108</v>
      </c>
      <c r="I80" s="56">
        <v>30</v>
      </c>
      <c r="J80" s="56" t="s">
        <v>116</v>
      </c>
      <c r="K80" s="56" t="s">
        <v>110</v>
      </c>
      <c r="L80" s="61">
        <v>0</v>
      </c>
      <c r="M80" s="62">
        <f t="shared" si="38"/>
        <v>0</v>
      </c>
      <c r="N80" s="61">
        <v>9</v>
      </c>
      <c r="O80" s="62">
        <f t="shared" si="39"/>
        <v>1</v>
      </c>
      <c r="P80" s="61">
        <v>5</v>
      </c>
      <c r="Q80" s="62">
        <f t="shared" si="40"/>
        <v>1</v>
      </c>
      <c r="R80" s="61">
        <v>7</v>
      </c>
      <c r="S80" s="63">
        <f t="shared" si="41"/>
        <v>1</v>
      </c>
      <c r="T80" s="61">
        <v>9</v>
      </c>
      <c r="U80" s="63">
        <f t="shared" si="42"/>
        <v>1</v>
      </c>
      <c r="V80" s="61">
        <v>7</v>
      </c>
      <c r="W80" s="63">
        <f t="shared" si="43"/>
        <v>1</v>
      </c>
      <c r="X80" s="61">
        <v>10</v>
      </c>
      <c r="Y80" s="63">
        <f t="shared" si="44"/>
        <v>1</v>
      </c>
      <c r="Z80" s="61">
        <v>3</v>
      </c>
      <c r="AA80" s="63">
        <f t="shared" si="45"/>
        <v>1</v>
      </c>
      <c r="AB80" s="61">
        <v>12</v>
      </c>
      <c r="AC80" s="63">
        <f t="shared" si="46"/>
        <v>1</v>
      </c>
      <c r="AD80" s="64">
        <v>0</v>
      </c>
      <c r="AE80" s="65">
        <f t="shared" si="47"/>
        <v>0</v>
      </c>
      <c r="AF80" s="64">
        <v>0</v>
      </c>
      <c r="AG80" s="65">
        <f t="shared" si="48"/>
        <v>0</v>
      </c>
      <c r="AH80" s="64">
        <v>0</v>
      </c>
      <c r="AI80" s="65">
        <f t="shared" si="49"/>
        <v>0</v>
      </c>
      <c r="AJ80" s="64"/>
      <c r="AK80" s="65">
        <f t="shared" si="50"/>
        <v>0</v>
      </c>
      <c r="AL80" s="64"/>
      <c r="AM80" s="65">
        <f t="shared" si="51"/>
        <v>0</v>
      </c>
      <c r="AN80" s="64"/>
      <c r="AO80" s="65">
        <f t="shared" si="52"/>
        <v>0</v>
      </c>
      <c r="AP80" s="66">
        <f t="shared" si="53"/>
        <v>62</v>
      </c>
      <c r="AQ80" s="66">
        <f t="shared" si="54"/>
        <v>8</v>
      </c>
      <c r="AR80" s="56">
        <v>1</v>
      </c>
      <c r="AS80" s="56"/>
      <c r="AT80" s="56">
        <v>3</v>
      </c>
      <c r="AU80" s="67">
        <f t="shared" si="55"/>
        <v>4</v>
      </c>
      <c r="AV80" s="68">
        <f t="shared" si="56"/>
        <v>1</v>
      </c>
      <c r="AW80" s="68">
        <f t="shared" si="57"/>
        <v>0</v>
      </c>
      <c r="AX80" s="14">
        <f t="shared" si="58"/>
        <v>6</v>
      </c>
      <c r="AY80" s="67">
        <f t="shared" si="59"/>
        <v>7</v>
      </c>
      <c r="AZ80" s="69">
        <f t="shared" si="60"/>
        <v>0</v>
      </c>
      <c r="BA80" s="69">
        <f t="shared" si="60"/>
        <v>0</v>
      </c>
      <c r="BB80" s="69">
        <f t="shared" si="60"/>
        <v>-3</v>
      </c>
      <c r="BC80" s="67">
        <f t="shared" si="60"/>
        <v>-3</v>
      </c>
      <c r="BD80" s="70">
        <f t="shared" si="61"/>
        <v>-42.857142857142854</v>
      </c>
      <c r="BE80" s="70">
        <f t="shared" si="62"/>
        <v>-50</v>
      </c>
      <c r="BF80" s="71"/>
      <c r="BG80" s="71"/>
      <c r="BH80" s="71"/>
      <c r="BI80" s="54">
        <f t="shared" si="63"/>
        <v>0</v>
      </c>
      <c r="BJ80" s="18">
        <f t="shared" si="64"/>
        <v>4</v>
      </c>
      <c r="BK80" s="18"/>
      <c r="BL80" s="18">
        <f t="shared" si="65"/>
        <v>4</v>
      </c>
      <c r="BM80" s="18">
        <f t="shared" si="66"/>
        <v>-3</v>
      </c>
      <c r="BN80" s="18">
        <f t="shared" si="67"/>
        <v>-42.857142857142854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/>
      <c r="CV80" s="56">
        <f>BC80+BQ80</f>
        <v>-3</v>
      </c>
      <c r="CW80" s="173">
        <f t="shared" si="68"/>
        <v>-42.857142857142854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K80" s="3">
        <v>1</v>
      </c>
      <c r="DM80" s="3">
        <v>3</v>
      </c>
      <c r="DN80" s="3">
        <v>4</v>
      </c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</row>
    <row r="81" spans="1:161" s="3" customFormat="1">
      <c r="A81" s="56">
        <v>105</v>
      </c>
      <c r="B81" s="58">
        <v>80030239</v>
      </c>
      <c r="C81" s="59" t="s">
        <v>361</v>
      </c>
      <c r="D81" s="75" t="s">
        <v>324</v>
      </c>
      <c r="E81" s="60" t="s">
        <v>324</v>
      </c>
      <c r="F81" s="60" t="s">
        <v>106</v>
      </c>
      <c r="G81" s="60" t="s">
        <v>107</v>
      </c>
      <c r="H81" s="60" t="s">
        <v>108</v>
      </c>
      <c r="I81" s="56">
        <v>35</v>
      </c>
      <c r="J81" s="56" t="s">
        <v>116</v>
      </c>
      <c r="K81" s="56" t="s">
        <v>110</v>
      </c>
      <c r="L81" s="61">
        <v>0</v>
      </c>
      <c r="M81" s="62">
        <f t="shared" si="38"/>
        <v>0</v>
      </c>
      <c r="N81" s="61">
        <v>4</v>
      </c>
      <c r="O81" s="62">
        <f t="shared" si="39"/>
        <v>1</v>
      </c>
      <c r="P81" s="61">
        <v>5</v>
      </c>
      <c r="Q81" s="62">
        <f t="shared" si="40"/>
        <v>1</v>
      </c>
      <c r="R81" s="61">
        <v>6</v>
      </c>
      <c r="S81" s="63">
        <f t="shared" si="41"/>
        <v>1</v>
      </c>
      <c r="T81" s="61">
        <v>5</v>
      </c>
      <c r="U81" s="63">
        <f t="shared" si="42"/>
        <v>1</v>
      </c>
      <c r="V81" s="61">
        <v>10</v>
      </c>
      <c r="W81" s="63">
        <f t="shared" si="43"/>
        <v>1</v>
      </c>
      <c r="X81" s="61">
        <v>8</v>
      </c>
      <c r="Y81" s="63">
        <f t="shared" si="44"/>
        <v>1</v>
      </c>
      <c r="Z81" s="61">
        <v>14</v>
      </c>
      <c r="AA81" s="63">
        <f t="shared" si="45"/>
        <v>1</v>
      </c>
      <c r="AB81" s="61">
        <v>9</v>
      </c>
      <c r="AC81" s="63">
        <f t="shared" si="46"/>
        <v>1</v>
      </c>
      <c r="AD81" s="64">
        <v>0</v>
      </c>
      <c r="AE81" s="65">
        <f t="shared" si="47"/>
        <v>0</v>
      </c>
      <c r="AF81" s="64">
        <v>0</v>
      </c>
      <c r="AG81" s="65">
        <f t="shared" si="48"/>
        <v>0</v>
      </c>
      <c r="AH81" s="64">
        <v>0</v>
      </c>
      <c r="AI81" s="65">
        <f t="shared" si="49"/>
        <v>0</v>
      </c>
      <c r="AJ81" s="64"/>
      <c r="AK81" s="65">
        <f t="shared" si="50"/>
        <v>0</v>
      </c>
      <c r="AL81" s="64"/>
      <c r="AM81" s="65">
        <f t="shared" si="51"/>
        <v>0</v>
      </c>
      <c r="AN81" s="64"/>
      <c r="AO81" s="65">
        <f t="shared" si="52"/>
        <v>0</v>
      </c>
      <c r="AP81" s="66">
        <f t="shared" si="53"/>
        <v>61</v>
      </c>
      <c r="AQ81" s="66">
        <f t="shared" si="54"/>
        <v>8</v>
      </c>
      <c r="AR81" s="56">
        <v>1</v>
      </c>
      <c r="AS81" s="56"/>
      <c r="AT81" s="56">
        <v>4</v>
      </c>
      <c r="AU81" s="67">
        <f t="shared" si="55"/>
        <v>5</v>
      </c>
      <c r="AV81" s="68">
        <f t="shared" si="56"/>
        <v>1</v>
      </c>
      <c r="AW81" s="68">
        <f t="shared" si="57"/>
        <v>0</v>
      </c>
      <c r="AX81" s="14">
        <f t="shared" si="58"/>
        <v>6</v>
      </c>
      <c r="AY81" s="67">
        <f t="shared" si="59"/>
        <v>7</v>
      </c>
      <c r="AZ81" s="69">
        <f t="shared" si="60"/>
        <v>0</v>
      </c>
      <c r="BA81" s="69">
        <f t="shared" si="60"/>
        <v>0</v>
      </c>
      <c r="BB81" s="69">
        <f t="shared" si="60"/>
        <v>-2</v>
      </c>
      <c r="BC81" s="67">
        <f t="shared" si="60"/>
        <v>-2</v>
      </c>
      <c r="BD81" s="70">
        <f t="shared" si="61"/>
        <v>-28.571428571428569</v>
      </c>
      <c r="BE81" s="70">
        <f t="shared" si="62"/>
        <v>-33.333333333333329</v>
      </c>
      <c r="BF81" s="71"/>
      <c r="BG81" s="71"/>
      <c r="BH81" s="71"/>
      <c r="BI81" s="54">
        <f t="shared" si="63"/>
        <v>0</v>
      </c>
      <c r="BJ81" s="18">
        <f t="shared" si="64"/>
        <v>5</v>
      </c>
      <c r="BK81" s="18"/>
      <c r="BL81" s="18">
        <f t="shared" si="65"/>
        <v>5</v>
      </c>
      <c r="BM81" s="18">
        <f t="shared" si="66"/>
        <v>-2</v>
      </c>
      <c r="BN81" s="18">
        <f t="shared" si="67"/>
        <v>-28.571428571428569</v>
      </c>
      <c r="BO81" s="73"/>
      <c r="BP81" s="55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60">
        <v>1</v>
      </c>
      <c r="CV81" s="56">
        <f>BC81+CU81</f>
        <v>-1</v>
      </c>
      <c r="CW81" s="173">
        <f t="shared" si="68"/>
        <v>-14.285714285714285</v>
      </c>
      <c r="CX81" s="60"/>
      <c r="CY81" s="60"/>
      <c r="CZ81" s="60"/>
      <c r="DA81" s="60"/>
      <c r="DB81" s="60"/>
      <c r="DC81" s="75"/>
      <c r="DD81" s="60"/>
      <c r="DE81" s="75"/>
      <c r="DF81" s="60"/>
      <c r="DG81" s="60"/>
      <c r="DH81" s="60"/>
      <c r="DI81" s="60"/>
      <c r="DK81" s="3">
        <v>1</v>
      </c>
      <c r="DM81" s="3">
        <v>4</v>
      </c>
      <c r="DN81" s="3">
        <v>5</v>
      </c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</row>
    <row r="82" spans="1:161" s="3" customFormat="1">
      <c r="A82" s="56">
        <v>9</v>
      </c>
      <c r="B82" s="58">
        <v>80030067</v>
      </c>
      <c r="C82" s="59" t="s">
        <v>182</v>
      </c>
      <c r="D82" s="75" t="s">
        <v>153</v>
      </c>
      <c r="E82" s="60" t="s">
        <v>153</v>
      </c>
      <c r="F82" s="60" t="s">
        <v>106</v>
      </c>
      <c r="G82" s="60" t="s">
        <v>107</v>
      </c>
      <c r="H82" s="60" t="s">
        <v>108</v>
      </c>
      <c r="I82" s="56">
        <v>18</v>
      </c>
      <c r="J82" s="56" t="s">
        <v>116</v>
      </c>
      <c r="K82" s="56" t="s">
        <v>110</v>
      </c>
      <c r="L82" s="61">
        <v>0</v>
      </c>
      <c r="M82" s="62">
        <f t="shared" si="38"/>
        <v>0</v>
      </c>
      <c r="N82" s="61">
        <v>7</v>
      </c>
      <c r="O82" s="62">
        <f t="shared" si="39"/>
        <v>1</v>
      </c>
      <c r="P82" s="61">
        <v>4</v>
      </c>
      <c r="Q82" s="62">
        <f t="shared" si="40"/>
        <v>1</v>
      </c>
      <c r="R82" s="61">
        <v>7</v>
      </c>
      <c r="S82" s="63">
        <f t="shared" si="41"/>
        <v>1</v>
      </c>
      <c r="T82" s="61">
        <v>4</v>
      </c>
      <c r="U82" s="63">
        <f t="shared" si="42"/>
        <v>1</v>
      </c>
      <c r="V82" s="61">
        <v>6</v>
      </c>
      <c r="W82" s="63">
        <f t="shared" si="43"/>
        <v>1</v>
      </c>
      <c r="X82" s="61">
        <v>11</v>
      </c>
      <c r="Y82" s="63">
        <f t="shared" si="44"/>
        <v>1</v>
      </c>
      <c r="Z82" s="61">
        <v>12</v>
      </c>
      <c r="AA82" s="63">
        <f t="shared" si="45"/>
        <v>1</v>
      </c>
      <c r="AB82" s="61">
        <v>9</v>
      </c>
      <c r="AC82" s="63">
        <f t="shared" si="46"/>
        <v>1</v>
      </c>
      <c r="AD82" s="64">
        <v>0</v>
      </c>
      <c r="AE82" s="65">
        <f t="shared" si="47"/>
        <v>0</v>
      </c>
      <c r="AF82" s="64">
        <v>0</v>
      </c>
      <c r="AG82" s="65">
        <f t="shared" si="48"/>
        <v>0</v>
      </c>
      <c r="AH82" s="64">
        <v>0</v>
      </c>
      <c r="AI82" s="65">
        <f t="shared" si="49"/>
        <v>0</v>
      </c>
      <c r="AJ82" s="64"/>
      <c r="AK82" s="65">
        <f t="shared" si="50"/>
        <v>0</v>
      </c>
      <c r="AL82" s="64"/>
      <c r="AM82" s="65">
        <f t="shared" si="51"/>
        <v>0</v>
      </c>
      <c r="AN82" s="64"/>
      <c r="AO82" s="65">
        <f t="shared" si="52"/>
        <v>0</v>
      </c>
      <c r="AP82" s="66">
        <f t="shared" si="53"/>
        <v>60</v>
      </c>
      <c r="AQ82" s="66">
        <f t="shared" si="54"/>
        <v>8</v>
      </c>
      <c r="AR82" s="56">
        <v>1</v>
      </c>
      <c r="AS82" s="56"/>
      <c r="AT82" s="56">
        <v>2</v>
      </c>
      <c r="AU82" s="67">
        <f t="shared" si="55"/>
        <v>3</v>
      </c>
      <c r="AV82" s="68">
        <f t="shared" si="56"/>
        <v>1</v>
      </c>
      <c r="AW82" s="68">
        <f t="shared" si="57"/>
        <v>0</v>
      </c>
      <c r="AX82" s="14">
        <f t="shared" si="58"/>
        <v>6</v>
      </c>
      <c r="AY82" s="67">
        <f t="shared" si="59"/>
        <v>7</v>
      </c>
      <c r="AZ82" s="69">
        <f t="shared" si="60"/>
        <v>0</v>
      </c>
      <c r="BA82" s="69">
        <f t="shared" si="60"/>
        <v>0</v>
      </c>
      <c r="BB82" s="69">
        <f t="shared" si="60"/>
        <v>-4</v>
      </c>
      <c r="BC82" s="67">
        <f t="shared" si="60"/>
        <v>-4</v>
      </c>
      <c r="BD82" s="70">
        <f t="shared" si="61"/>
        <v>-57.142857142857139</v>
      </c>
      <c r="BE82" s="70">
        <f t="shared" si="62"/>
        <v>-66.666666666666657</v>
      </c>
      <c r="BF82" s="71"/>
      <c r="BG82" s="71"/>
      <c r="BH82" s="71">
        <v>1</v>
      </c>
      <c r="BI82" s="54">
        <f t="shared" si="63"/>
        <v>1</v>
      </c>
      <c r="BJ82" s="18">
        <f t="shared" si="64"/>
        <v>2</v>
      </c>
      <c r="BK82" s="18"/>
      <c r="BL82" s="18">
        <f t="shared" si="65"/>
        <v>2</v>
      </c>
      <c r="BM82" s="18">
        <f t="shared" si="66"/>
        <v>-5</v>
      </c>
      <c r="BN82" s="18">
        <f t="shared" si="67"/>
        <v>-71.428571428571431</v>
      </c>
      <c r="BO82" s="73"/>
      <c r="BP82" s="55"/>
      <c r="BQ82" s="74">
        <v>1</v>
      </c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/>
      <c r="CV82" s="56">
        <f>BC82+BQ82</f>
        <v>-3</v>
      </c>
      <c r="CW82" s="173">
        <f t="shared" si="68"/>
        <v>-42.857142857142854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K82" s="3">
        <v>1</v>
      </c>
      <c r="DM82" s="3">
        <v>3</v>
      </c>
      <c r="DN82" s="3">
        <v>4</v>
      </c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</row>
    <row r="83" spans="1:161" s="3" customFormat="1">
      <c r="A83" s="56">
        <v>11</v>
      </c>
      <c r="B83" s="58">
        <v>80030119</v>
      </c>
      <c r="C83" s="59" t="s">
        <v>238</v>
      </c>
      <c r="D83" s="75" t="s">
        <v>223</v>
      </c>
      <c r="E83" s="60" t="s">
        <v>214</v>
      </c>
      <c r="F83" s="60" t="s">
        <v>106</v>
      </c>
      <c r="G83" s="60" t="s">
        <v>107</v>
      </c>
      <c r="H83" s="60" t="s">
        <v>108</v>
      </c>
      <c r="I83" s="56">
        <v>45</v>
      </c>
      <c r="J83" s="56" t="s">
        <v>116</v>
      </c>
      <c r="K83" s="56" t="s">
        <v>110</v>
      </c>
      <c r="L83" s="61">
        <v>7</v>
      </c>
      <c r="M83" s="62">
        <f t="shared" si="38"/>
        <v>1</v>
      </c>
      <c r="N83" s="61">
        <v>12</v>
      </c>
      <c r="O83" s="62">
        <f t="shared" si="39"/>
        <v>1</v>
      </c>
      <c r="P83" s="61">
        <v>8</v>
      </c>
      <c r="Q83" s="62">
        <f t="shared" si="40"/>
        <v>1</v>
      </c>
      <c r="R83" s="61">
        <v>7</v>
      </c>
      <c r="S83" s="63">
        <f t="shared" si="41"/>
        <v>1</v>
      </c>
      <c r="T83" s="61">
        <v>4</v>
      </c>
      <c r="U83" s="63">
        <f t="shared" si="42"/>
        <v>1</v>
      </c>
      <c r="V83" s="61">
        <v>4</v>
      </c>
      <c r="W83" s="63">
        <f t="shared" si="43"/>
        <v>1</v>
      </c>
      <c r="X83" s="61">
        <v>3</v>
      </c>
      <c r="Y83" s="63">
        <f t="shared" si="44"/>
        <v>1</v>
      </c>
      <c r="Z83" s="61">
        <v>5</v>
      </c>
      <c r="AA83" s="63">
        <f t="shared" si="45"/>
        <v>1</v>
      </c>
      <c r="AB83" s="61">
        <v>10</v>
      </c>
      <c r="AC83" s="63">
        <f t="shared" si="46"/>
        <v>1</v>
      </c>
      <c r="AD83" s="64">
        <v>0</v>
      </c>
      <c r="AE83" s="65">
        <f t="shared" si="47"/>
        <v>0</v>
      </c>
      <c r="AF83" s="64">
        <v>0</v>
      </c>
      <c r="AG83" s="65">
        <f t="shared" si="48"/>
        <v>0</v>
      </c>
      <c r="AH83" s="64">
        <v>0</v>
      </c>
      <c r="AI83" s="65">
        <f t="shared" si="49"/>
        <v>0</v>
      </c>
      <c r="AJ83" s="64"/>
      <c r="AK83" s="65">
        <f t="shared" si="50"/>
        <v>0</v>
      </c>
      <c r="AL83" s="64"/>
      <c r="AM83" s="65">
        <f t="shared" si="51"/>
        <v>0</v>
      </c>
      <c r="AN83" s="64"/>
      <c r="AO83" s="65">
        <f t="shared" si="52"/>
        <v>0</v>
      </c>
      <c r="AP83" s="66">
        <f t="shared" si="53"/>
        <v>60</v>
      </c>
      <c r="AQ83" s="66">
        <f t="shared" si="54"/>
        <v>9</v>
      </c>
      <c r="AR83" s="56">
        <v>1</v>
      </c>
      <c r="AS83" s="56"/>
      <c r="AT83" s="56">
        <v>3</v>
      </c>
      <c r="AU83" s="67">
        <f t="shared" si="55"/>
        <v>4</v>
      </c>
      <c r="AV83" s="68">
        <f t="shared" si="56"/>
        <v>1</v>
      </c>
      <c r="AW83" s="68">
        <f t="shared" si="57"/>
        <v>0</v>
      </c>
      <c r="AX83" s="14">
        <f t="shared" si="58"/>
        <v>6</v>
      </c>
      <c r="AY83" s="67">
        <f t="shared" si="59"/>
        <v>7</v>
      </c>
      <c r="AZ83" s="69">
        <f t="shared" si="60"/>
        <v>0</v>
      </c>
      <c r="BA83" s="69">
        <f t="shared" si="60"/>
        <v>0</v>
      </c>
      <c r="BB83" s="69">
        <f t="shared" si="60"/>
        <v>-3</v>
      </c>
      <c r="BC83" s="67">
        <f t="shared" si="60"/>
        <v>-3</v>
      </c>
      <c r="BD83" s="70">
        <f t="shared" si="61"/>
        <v>-42.857142857142854</v>
      </c>
      <c r="BE83" s="70">
        <f t="shared" si="62"/>
        <v>-50</v>
      </c>
      <c r="BF83" s="71"/>
      <c r="BG83" s="71"/>
      <c r="BH83" s="71"/>
      <c r="BI83" s="54">
        <f t="shared" si="63"/>
        <v>0</v>
      </c>
      <c r="BJ83" s="18">
        <f t="shared" si="64"/>
        <v>4</v>
      </c>
      <c r="BK83" s="18"/>
      <c r="BL83" s="18">
        <f t="shared" si="65"/>
        <v>4</v>
      </c>
      <c r="BM83" s="18">
        <f t="shared" si="66"/>
        <v>-3</v>
      </c>
      <c r="BN83" s="18">
        <f t="shared" si="67"/>
        <v>-42.857142857142854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>
        <v>1</v>
      </c>
      <c r="CV83" s="56">
        <f>BC83+CU83</f>
        <v>-2</v>
      </c>
      <c r="CW83" s="173">
        <f t="shared" si="68"/>
        <v>-28.571428571428569</v>
      </c>
      <c r="CX83" s="60"/>
      <c r="CY83" s="60"/>
      <c r="CZ83" s="60"/>
      <c r="DA83" s="60"/>
      <c r="DB83" s="60"/>
      <c r="DC83" s="75">
        <v>1</v>
      </c>
      <c r="DD83" s="60"/>
      <c r="DE83" s="75"/>
      <c r="DF83" s="60"/>
      <c r="DG83" s="60"/>
      <c r="DH83" s="60"/>
      <c r="DI83" s="60"/>
      <c r="DK83" s="3">
        <v>1</v>
      </c>
      <c r="DM83" s="3">
        <v>2</v>
      </c>
      <c r="DN83" s="3">
        <v>3</v>
      </c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</row>
    <row r="84" spans="1:161" s="3" customFormat="1">
      <c r="A84" s="56">
        <v>51</v>
      </c>
      <c r="B84" s="58">
        <v>80030011</v>
      </c>
      <c r="C84" s="59" t="s">
        <v>123</v>
      </c>
      <c r="D84" s="75" t="s">
        <v>120</v>
      </c>
      <c r="E84" s="60" t="s">
        <v>105</v>
      </c>
      <c r="F84" s="60" t="s">
        <v>106</v>
      </c>
      <c r="G84" s="60" t="s">
        <v>107</v>
      </c>
      <c r="H84" s="60" t="s">
        <v>108</v>
      </c>
      <c r="I84" s="56">
        <v>24</v>
      </c>
      <c r="J84" s="56" t="s">
        <v>116</v>
      </c>
      <c r="K84" s="56" t="s">
        <v>110</v>
      </c>
      <c r="L84" s="61">
        <v>2</v>
      </c>
      <c r="M84" s="62">
        <f t="shared" si="38"/>
        <v>1</v>
      </c>
      <c r="N84" s="61">
        <v>4</v>
      </c>
      <c r="O84" s="62">
        <f t="shared" si="39"/>
        <v>1</v>
      </c>
      <c r="P84" s="61">
        <v>6</v>
      </c>
      <c r="Q84" s="62">
        <f t="shared" si="40"/>
        <v>1</v>
      </c>
      <c r="R84" s="61">
        <v>6</v>
      </c>
      <c r="S84" s="63">
        <f t="shared" si="41"/>
        <v>1</v>
      </c>
      <c r="T84" s="61">
        <v>8</v>
      </c>
      <c r="U84" s="63">
        <f t="shared" si="42"/>
        <v>1</v>
      </c>
      <c r="V84" s="61">
        <v>9</v>
      </c>
      <c r="W84" s="63">
        <f t="shared" si="43"/>
        <v>1</v>
      </c>
      <c r="X84" s="61">
        <v>10</v>
      </c>
      <c r="Y84" s="63">
        <f t="shared" si="44"/>
        <v>1</v>
      </c>
      <c r="Z84" s="61">
        <v>7</v>
      </c>
      <c r="AA84" s="63">
        <f t="shared" si="45"/>
        <v>1</v>
      </c>
      <c r="AB84" s="61">
        <v>7</v>
      </c>
      <c r="AC84" s="63">
        <f t="shared" si="46"/>
        <v>1</v>
      </c>
      <c r="AD84" s="64">
        <v>0</v>
      </c>
      <c r="AE84" s="65">
        <f t="shared" si="47"/>
        <v>0</v>
      </c>
      <c r="AF84" s="64">
        <v>0</v>
      </c>
      <c r="AG84" s="65">
        <f t="shared" si="48"/>
        <v>0</v>
      </c>
      <c r="AH84" s="64">
        <v>0</v>
      </c>
      <c r="AI84" s="65">
        <f t="shared" si="49"/>
        <v>0</v>
      </c>
      <c r="AJ84" s="64"/>
      <c r="AK84" s="65">
        <f t="shared" si="50"/>
        <v>0</v>
      </c>
      <c r="AL84" s="64"/>
      <c r="AM84" s="65">
        <f t="shared" si="51"/>
        <v>0</v>
      </c>
      <c r="AN84" s="64"/>
      <c r="AO84" s="65">
        <f t="shared" si="52"/>
        <v>0</v>
      </c>
      <c r="AP84" s="66">
        <f t="shared" si="53"/>
        <v>59</v>
      </c>
      <c r="AQ84" s="66">
        <f t="shared" si="54"/>
        <v>9</v>
      </c>
      <c r="AR84" s="56">
        <v>1</v>
      </c>
      <c r="AS84" s="56"/>
      <c r="AT84" s="56">
        <v>3</v>
      </c>
      <c r="AU84" s="67">
        <f t="shared" si="55"/>
        <v>4</v>
      </c>
      <c r="AV84" s="68">
        <f t="shared" si="56"/>
        <v>1</v>
      </c>
      <c r="AW84" s="68">
        <f t="shared" si="57"/>
        <v>0</v>
      </c>
      <c r="AX84" s="14">
        <f t="shared" si="58"/>
        <v>6</v>
      </c>
      <c r="AY84" s="67">
        <f t="shared" si="59"/>
        <v>7</v>
      </c>
      <c r="AZ84" s="69">
        <f t="shared" si="60"/>
        <v>0</v>
      </c>
      <c r="BA84" s="69">
        <f t="shared" si="60"/>
        <v>0</v>
      </c>
      <c r="BB84" s="69">
        <f t="shared" si="60"/>
        <v>-3</v>
      </c>
      <c r="BC84" s="67">
        <f t="shared" si="60"/>
        <v>-3</v>
      </c>
      <c r="BD84" s="70">
        <f t="shared" si="61"/>
        <v>-42.857142857142854</v>
      </c>
      <c r="BE84" s="70">
        <f t="shared" si="62"/>
        <v>-50</v>
      </c>
      <c r="BF84" s="71"/>
      <c r="BG84" s="71"/>
      <c r="BH84" s="71"/>
      <c r="BI84" s="54">
        <f t="shared" si="63"/>
        <v>0</v>
      </c>
      <c r="BJ84" s="18">
        <f t="shared" si="64"/>
        <v>4</v>
      </c>
      <c r="BK84" s="18"/>
      <c r="BL84" s="18">
        <f t="shared" si="65"/>
        <v>4</v>
      </c>
      <c r="BM84" s="18">
        <f t="shared" si="66"/>
        <v>-3</v>
      </c>
      <c r="BN84" s="18">
        <f t="shared" si="67"/>
        <v>-42.857142857142854</v>
      </c>
      <c r="BO84" s="73"/>
      <c r="BP84" s="55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60"/>
      <c r="CV84" s="56">
        <f t="shared" ref="CV84:CV95" si="71">BC84+BQ84</f>
        <v>-3</v>
      </c>
      <c r="CW84" s="173">
        <f t="shared" si="68"/>
        <v>-42.857142857142854</v>
      </c>
      <c r="CX84" s="60"/>
      <c r="CY84" s="60"/>
      <c r="CZ84" s="60"/>
      <c r="DA84" s="60"/>
      <c r="DB84" s="60"/>
      <c r="DC84" s="75"/>
      <c r="DD84" s="60"/>
      <c r="DE84" s="75"/>
      <c r="DF84" s="60"/>
      <c r="DG84" s="60"/>
      <c r="DH84" s="60"/>
      <c r="DI84" s="60"/>
      <c r="DK84" s="3">
        <v>1</v>
      </c>
      <c r="DM84" s="3">
        <v>3</v>
      </c>
      <c r="DN84" s="3">
        <v>4</v>
      </c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</row>
    <row r="85" spans="1:161" s="3" customFormat="1">
      <c r="A85" s="56">
        <v>29</v>
      </c>
      <c r="B85" s="58">
        <v>80030059</v>
      </c>
      <c r="C85" s="59" t="s">
        <v>173</v>
      </c>
      <c r="D85" s="75" t="s">
        <v>171</v>
      </c>
      <c r="E85" s="60" t="s">
        <v>153</v>
      </c>
      <c r="F85" s="60" t="s">
        <v>106</v>
      </c>
      <c r="G85" s="60" t="s">
        <v>107</v>
      </c>
      <c r="H85" s="60" t="s">
        <v>112</v>
      </c>
      <c r="I85" s="56">
        <v>50</v>
      </c>
      <c r="J85" s="56" t="s">
        <v>116</v>
      </c>
      <c r="K85" s="56" t="s">
        <v>110</v>
      </c>
      <c r="L85" s="61">
        <v>0</v>
      </c>
      <c r="M85" s="62">
        <f t="shared" si="38"/>
        <v>0</v>
      </c>
      <c r="N85" s="61">
        <v>8</v>
      </c>
      <c r="O85" s="62">
        <f t="shared" si="39"/>
        <v>1</v>
      </c>
      <c r="P85" s="61">
        <v>9</v>
      </c>
      <c r="Q85" s="62">
        <f t="shared" si="40"/>
        <v>1</v>
      </c>
      <c r="R85" s="61">
        <v>3</v>
      </c>
      <c r="S85" s="63">
        <f t="shared" si="41"/>
        <v>1</v>
      </c>
      <c r="T85" s="61">
        <v>5</v>
      </c>
      <c r="U85" s="63">
        <f t="shared" si="42"/>
        <v>1</v>
      </c>
      <c r="V85" s="61">
        <v>5</v>
      </c>
      <c r="W85" s="63">
        <f t="shared" si="43"/>
        <v>1</v>
      </c>
      <c r="X85" s="61">
        <v>1</v>
      </c>
      <c r="Y85" s="63">
        <f t="shared" si="44"/>
        <v>1</v>
      </c>
      <c r="Z85" s="61">
        <v>5</v>
      </c>
      <c r="AA85" s="63">
        <f t="shared" si="45"/>
        <v>1</v>
      </c>
      <c r="AB85" s="61">
        <v>9</v>
      </c>
      <c r="AC85" s="63">
        <f t="shared" si="46"/>
        <v>1</v>
      </c>
      <c r="AD85" s="64">
        <v>4</v>
      </c>
      <c r="AE85" s="65">
        <f t="shared" si="47"/>
        <v>1</v>
      </c>
      <c r="AF85" s="64">
        <v>1</v>
      </c>
      <c r="AG85" s="65">
        <f t="shared" si="48"/>
        <v>1</v>
      </c>
      <c r="AH85" s="64">
        <v>9</v>
      </c>
      <c r="AI85" s="65">
        <f t="shared" si="49"/>
        <v>1</v>
      </c>
      <c r="AJ85" s="64"/>
      <c r="AK85" s="65">
        <f t="shared" si="50"/>
        <v>0</v>
      </c>
      <c r="AL85" s="64"/>
      <c r="AM85" s="65">
        <f t="shared" si="51"/>
        <v>0</v>
      </c>
      <c r="AN85" s="64"/>
      <c r="AO85" s="65">
        <f t="shared" si="52"/>
        <v>0</v>
      </c>
      <c r="AP85" s="66">
        <f t="shared" si="53"/>
        <v>59</v>
      </c>
      <c r="AQ85" s="66">
        <f t="shared" si="54"/>
        <v>11</v>
      </c>
      <c r="AR85" s="56">
        <v>1</v>
      </c>
      <c r="AS85" s="56"/>
      <c r="AT85" s="56">
        <v>5</v>
      </c>
      <c r="AU85" s="67">
        <f t="shared" si="55"/>
        <v>6</v>
      </c>
      <c r="AV85" s="68">
        <f t="shared" si="56"/>
        <v>1</v>
      </c>
      <c r="AW85" s="68">
        <f t="shared" si="57"/>
        <v>0</v>
      </c>
      <c r="AX85" s="14">
        <f t="shared" si="58"/>
        <v>11</v>
      </c>
      <c r="AY85" s="67">
        <f t="shared" si="59"/>
        <v>12</v>
      </c>
      <c r="AZ85" s="69">
        <f t="shared" si="60"/>
        <v>0</v>
      </c>
      <c r="BA85" s="69">
        <f t="shared" si="60"/>
        <v>0</v>
      </c>
      <c r="BB85" s="69">
        <f t="shared" si="60"/>
        <v>-6</v>
      </c>
      <c r="BC85" s="67">
        <f t="shared" si="60"/>
        <v>-6</v>
      </c>
      <c r="BD85" s="70">
        <f t="shared" si="61"/>
        <v>-50</v>
      </c>
      <c r="BE85" s="70">
        <f t="shared" si="62"/>
        <v>-54.54545454545454</v>
      </c>
      <c r="BF85" s="71"/>
      <c r="BG85" s="71"/>
      <c r="BH85" s="71"/>
      <c r="BI85" s="54">
        <f t="shared" si="63"/>
        <v>0</v>
      </c>
      <c r="BJ85" s="18">
        <f t="shared" si="64"/>
        <v>6</v>
      </c>
      <c r="BK85" s="18"/>
      <c r="BL85" s="18">
        <f t="shared" si="65"/>
        <v>6</v>
      </c>
      <c r="BM85" s="18">
        <f t="shared" si="66"/>
        <v>-6</v>
      </c>
      <c r="BN85" s="18">
        <f t="shared" si="67"/>
        <v>-50</v>
      </c>
      <c r="BO85" s="73"/>
      <c r="BP85" s="55"/>
      <c r="BQ85" s="74">
        <v>1</v>
      </c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 t="shared" si="71"/>
        <v>-5</v>
      </c>
      <c r="CW85" s="173">
        <f t="shared" si="68"/>
        <v>-41.666666666666671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K85" s="3">
        <v>1</v>
      </c>
      <c r="DM85" s="3">
        <v>5</v>
      </c>
      <c r="DN85" s="3">
        <v>6</v>
      </c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</row>
    <row r="86" spans="1:161" s="3" customFormat="1">
      <c r="A86" s="56">
        <v>5</v>
      </c>
      <c r="B86" s="58">
        <v>80030024</v>
      </c>
      <c r="C86" s="59" t="s">
        <v>137</v>
      </c>
      <c r="D86" s="75" t="s">
        <v>135</v>
      </c>
      <c r="E86" s="60" t="s">
        <v>105</v>
      </c>
      <c r="F86" s="60" t="s">
        <v>106</v>
      </c>
      <c r="G86" s="60" t="s">
        <v>107</v>
      </c>
      <c r="H86" s="60" t="s">
        <v>108</v>
      </c>
      <c r="I86" s="56">
        <v>22</v>
      </c>
      <c r="J86" s="56" t="s">
        <v>116</v>
      </c>
      <c r="K86" s="56" t="s">
        <v>110</v>
      </c>
      <c r="L86" s="61">
        <v>14</v>
      </c>
      <c r="M86" s="62">
        <f t="shared" si="38"/>
        <v>1</v>
      </c>
      <c r="N86" s="61">
        <v>18</v>
      </c>
      <c r="O86" s="62">
        <f t="shared" si="39"/>
        <v>1</v>
      </c>
      <c r="P86" s="61">
        <v>6</v>
      </c>
      <c r="Q86" s="62">
        <f t="shared" si="40"/>
        <v>1</v>
      </c>
      <c r="R86" s="61">
        <v>3</v>
      </c>
      <c r="S86" s="63">
        <f t="shared" si="41"/>
        <v>1</v>
      </c>
      <c r="T86" s="61">
        <v>6</v>
      </c>
      <c r="U86" s="63">
        <f t="shared" si="42"/>
        <v>1</v>
      </c>
      <c r="V86" s="61">
        <v>3</v>
      </c>
      <c r="W86" s="63">
        <f t="shared" si="43"/>
        <v>1</v>
      </c>
      <c r="X86" s="61">
        <v>1</v>
      </c>
      <c r="Y86" s="63">
        <f t="shared" si="44"/>
        <v>1</v>
      </c>
      <c r="Z86" s="61">
        <v>5</v>
      </c>
      <c r="AA86" s="63">
        <f t="shared" si="45"/>
        <v>1</v>
      </c>
      <c r="AB86" s="61">
        <v>2</v>
      </c>
      <c r="AC86" s="63">
        <f t="shared" si="46"/>
        <v>1</v>
      </c>
      <c r="AD86" s="64">
        <v>0</v>
      </c>
      <c r="AE86" s="65">
        <f t="shared" si="47"/>
        <v>0</v>
      </c>
      <c r="AF86" s="64">
        <v>0</v>
      </c>
      <c r="AG86" s="65">
        <f t="shared" si="48"/>
        <v>0</v>
      </c>
      <c r="AH86" s="64">
        <v>0</v>
      </c>
      <c r="AI86" s="65">
        <f t="shared" si="49"/>
        <v>0</v>
      </c>
      <c r="AJ86" s="64"/>
      <c r="AK86" s="65">
        <f t="shared" si="50"/>
        <v>0</v>
      </c>
      <c r="AL86" s="64"/>
      <c r="AM86" s="65">
        <f t="shared" si="51"/>
        <v>0</v>
      </c>
      <c r="AN86" s="64"/>
      <c r="AO86" s="65">
        <f t="shared" si="52"/>
        <v>0</v>
      </c>
      <c r="AP86" s="66">
        <f t="shared" si="53"/>
        <v>58</v>
      </c>
      <c r="AQ86" s="66">
        <f t="shared" si="54"/>
        <v>9</v>
      </c>
      <c r="AR86" s="56">
        <v>1</v>
      </c>
      <c r="AS86" s="56"/>
      <c r="AT86" s="56">
        <v>2</v>
      </c>
      <c r="AU86" s="67">
        <f t="shared" si="55"/>
        <v>3</v>
      </c>
      <c r="AV86" s="68">
        <f t="shared" si="56"/>
        <v>1</v>
      </c>
      <c r="AW86" s="68">
        <f t="shared" si="57"/>
        <v>0</v>
      </c>
      <c r="AX86" s="14">
        <f t="shared" si="58"/>
        <v>6</v>
      </c>
      <c r="AY86" s="67">
        <f t="shared" si="59"/>
        <v>7</v>
      </c>
      <c r="AZ86" s="69">
        <f t="shared" si="60"/>
        <v>0</v>
      </c>
      <c r="BA86" s="69">
        <f t="shared" si="60"/>
        <v>0</v>
      </c>
      <c r="BB86" s="69">
        <f t="shared" si="60"/>
        <v>-4</v>
      </c>
      <c r="BC86" s="67">
        <f t="shared" si="60"/>
        <v>-4</v>
      </c>
      <c r="BD86" s="70">
        <f t="shared" si="61"/>
        <v>-57.142857142857139</v>
      </c>
      <c r="BE86" s="70">
        <f t="shared" si="62"/>
        <v>-66.666666666666657</v>
      </c>
      <c r="BF86" s="71"/>
      <c r="BG86" s="71"/>
      <c r="BH86" s="71"/>
      <c r="BI86" s="54">
        <f t="shared" si="63"/>
        <v>0</v>
      </c>
      <c r="BJ86" s="18">
        <f t="shared" si="64"/>
        <v>3</v>
      </c>
      <c r="BK86" s="18"/>
      <c r="BL86" s="18">
        <f t="shared" si="65"/>
        <v>3</v>
      </c>
      <c r="BM86" s="18">
        <f t="shared" si="66"/>
        <v>-4</v>
      </c>
      <c r="BN86" s="18">
        <f t="shared" si="67"/>
        <v>-57.142857142857139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 t="shared" si="71"/>
        <v>-4</v>
      </c>
      <c r="CW86" s="173">
        <f t="shared" si="68"/>
        <v>-57.142857142857139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K86" s="3">
        <v>1</v>
      </c>
      <c r="DM86" s="3">
        <v>2</v>
      </c>
      <c r="DN86" s="3">
        <v>3</v>
      </c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</row>
    <row r="87" spans="1:161" s="3" customFormat="1">
      <c r="A87" s="56">
        <v>97</v>
      </c>
      <c r="B87" s="58">
        <v>80030093</v>
      </c>
      <c r="C87" s="59" t="s">
        <v>212</v>
      </c>
      <c r="D87" s="75" t="s">
        <v>213</v>
      </c>
      <c r="E87" s="60" t="s">
        <v>214</v>
      </c>
      <c r="F87" s="60" t="s">
        <v>106</v>
      </c>
      <c r="G87" s="60" t="s">
        <v>107</v>
      </c>
      <c r="H87" s="60" t="s">
        <v>108</v>
      </c>
      <c r="I87" s="56">
        <v>0</v>
      </c>
      <c r="J87" s="56" t="s">
        <v>109</v>
      </c>
      <c r="K87" s="56" t="s">
        <v>110</v>
      </c>
      <c r="L87" s="61">
        <v>0</v>
      </c>
      <c r="M87" s="62">
        <f t="shared" si="38"/>
        <v>0</v>
      </c>
      <c r="N87" s="61">
        <v>7</v>
      </c>
      <c r="O87" s="62">
        <f t="shared" si="39"/>
        <v>1</v>
      </c>
      <c r="P87" s="61">
        <v>15</v>
      </c>
      <c r="Q87" s="62">
        <f t="shared" si="40"/>
        <v>1</v>
      </c>
      <c r="R87" s="61">
        <v>2</v>
      </c>
      <c r="S87" s="63">
        <f t="shared" si="41"/>
        <v>1</v>
      </c>
      <c r="T87" s="61">
        <v>12</v>
      </c>
      <c r="U87" s="63">
        <f t="shared" si="42"/>
        <v>1</v>
      </c>
      <c r="V87" s="61">
        <v>7</v>
      </c>
      <c r="W87" s="63">
        <f t="shared" si="43"/>
        <v>1</v>
      </c>
      <c r="X87" s="61">
        <v>7</v>
      </c>
      <c r="Y87" s="63">
        <f t="shared" si="44"/>
        <v>1</v>
      </c>
      <c r="Z87" s="61">
        <v>3</v>
      </c>
      <c r="AA87" s="63">
        <f t="shared" si="45"/>
        <v>1</v>
      </c>
      <c r="AB87" s="61">
        <v>4</v>
      </c>
      <c r="AC87" s="63">
        <f t="shared" si="46"/>
        <v>1</v>
      </c>
      <c r="AD87" s="64">
        <v>0</v>
      </c>
      <c r="AE87" s="65">
        <f t="shared" si="47"/>
        <v>0</v>
      </c>
      <c r="AF87" s="64">
        <v>0</v>
      </c>
      <c r="AG87" s="65">
        <f t="shared" si="48"/>
        <v>0</v>
      </c>
      <c r="AH87" s="64">
        <v>0</v>
      </c>
      <c r="AI87" s="65">
        <f t="shared" si="49"/>
        <v>0</v>
      </c>
      <c r="AJ87" s="64"/>
      <c r="AK87" s="65">
        <f t="shared" si="50"/>
        <v>0</v>
      </c>
      <c r="AL87" s="64"/>
      <c r="AM87" s="65">
        <f t="shared" si="51"/>
        <v>0</v>
      </c>
      <c r="AN87" s="64"/>
      <c r="AO87" s="65">
        <f t="shared" si="52"/>
        <v>0</v>
      </c>
      <c r="AP87" s="66">
        <f t="shared" si="53"/>
        <v>57</v>
      </c>
      <c r="AQ87" s="66">
        <f t="shared" si="54"/>
        <v>8</v>
      </c>
      <c r="AR87" s="56">
        <v>1</v>
      </c>
      <c r="AS87" s="56"/>
      <c r="AT87" s="56">
        <v>4</v>
      </c>
      <c r="AU87" s="67">
        <f t="shared" si="55"/>
        <v>5</v>
      </c>
      <c r="AV87" s="68">
        <f t="shared" si="56"/>
        <v>1</v>
      </c>
      <c r="AW87" s="68">
        <f t="shared" si="57"/>
        <v>0</v>
      </c>
      <c r="AX87" s="14">
        <f t="shared" si="58"/>
        <v>6</v>
      </c>
      <c r="AY87" s="67">
        <f t="shared" si="59"/>
        <v>7</v>
      </c>
      <c r="AZ87" s="69">
        <f t="shared" si="60"/>
        <v>0</v>
      </c>
      <c r="BA87" s="69">
        <f t="shared" si="60"/>
        <v>0</v>
      </c>
      <c r="BB87" s="69">
        <f t="shared" si="60"/>
        <v>-2</v>
      </c>
      <c r="BC87" s="67">
        <f t="shared" si="60"/>
        <v>-2</v>
      </c>
      <c r="BD87" s="70">
        <f t="shared" si="61"/>
        <v>-28.571428571428569</v>
      </c>
      <c r="BE87" s="70">
        <f t="shared" si="62"/>
        <v>-33.333333333333329</v>
      </c>
      <c r="BF87" s="71"/>
      <c r="BG87" s="71"/>
      <c r="BH87" s="71"/>
      <c r="BI87" s="54">
        <f t="shared" si="63"/>
        <v>0</v>
      </c>
      <c r="BJ87" s="18">
        <f t="shared" si="64"/>
        <v>5</v>
      </c>
      <c r="BK87" s="18"/>
      <c r="BL87" s="18">
        <f t="shared" si="65"/>
        <v>5</v>
      </c>
      <c r="BM87" s="18">
        <f t="shared" si="66"/>
        <v>-2</v>
      </c>
      <c r="BN87" s="18">
        <f t="shared" si="67"/>
        <v>-28.571428571428569</v>
      </c>
      <c r="BO87" s="73"/>
      <c r="BP87" s="55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60"/>
      <c r="CV87" s="56">
        <f t="shared" si="71"/>
        <v>-2</v>
      </c>
      <c r="CW87" s="173">
        <f t="shared" si="68"/>
        <v>-28.571428571428569</v>
      </c>
      <c r="CX87" s="60"/>
      <c r="CY87" s="60"/>
      <c r="CZ87" s="60"/>
      <c r="DA87" s="60"/>
      <c r="DB87" s="60"/>
      <c r="DC87" s="75">
        <v>1</v>
      </c>
      <c r="DD87" s="60"/>
      <c r="DE87" s="75"/>
      <c r="DF87" s="60"/>
      <c r="DG87" s="60"/>
      <c r="DH87" s="60"/>
      <c r="DI87" s="60"/>
      <c r="DK87" s="3">
        <v>1</v>
      </c>
      <c r="DM87" s="3">
        <v>4</v>
      </c>
      <c r="DN87" s="3">
        <v>5</v>
      </c>
      <c r="DP87" s="85"/>
      <c r="DQ87" s="85"/>
      <c r="DR87" s="85"/>
      <c r="DS87" s="85"/>
      <c r="DT87" s="85"/>
      <c r="DU87" s="85"/>
      <c r="DV87" s="85"/>
      <c r="DW87" s="85"/>
      <c r="DX87" s="85"/>
      <c r="DY87" s="85"/>
      <c r="DZ87" s="85"/>
      <c r="EA87" s="85"/>
      <c r="EB87" s="85"/>
      <c r="EC87" s="85"/>
      <c r="ED87" s="85"/>
      <c r="EE87" s="85"/>
      <c r="EF87" s="85"/>
      <c r="EG87" s="85"/>
      <c r="EH87" s="85"/>
      <c r="EI87" s="85"/>
      <c r="EJ87" s="85"/>
      <c r="EK87" s="85"/>
      <c r="EL87" s="85"/>
      <c r="EM87" s="85"/>
      <c r="EN87" s="85"/>
      <c r="EO87" s="85"/>
      <c r="EP87" s="85"/>
      <c r="EQ87" s="85"/>
      <c r="ER87" s="85"/>
      <c r="ES87" s="85"/>
      <c r="ET87" s="85"/>
      <c r="EU87" s="85"/>
      <c r="EV87" s="85"/>
      <c r="EW87" s="85"/>
      <c r="EX87" s="85"/>
      <c r="EY87" s="85"/>
      <c r="EZ87" s="85"/>
      <c r="FA87" s="85"/>
      <c r="FB87" s="85"/>
      <c r="FC87" s="85"/>
    </row>
    <row r="88" spans="1:161" s="87" customFormat="1">
      <c r="A88" s="56">
        <v>106</v>
      </c>
      <c r="B88" s="58">
        <v>80030264</v>
      </c>
      <c r="C88" s="59" t="s">
        <v>389</v>
      </c>
      <c r="D88" s="75" t="s">
        <v>390</v>
      </c>
      <c r="E88" s="60" t="s">
        <v>373</v>
      </c>
      <c r="F88" s="60" t="s">
        <v>106</v>
      </c>
      <c r="G88" s="60" t="s">
        <v>107</v>
      </c>
      <c r="H88" s="60" t="s">
        <v>108</v>
      </c>
      <c r="I88" s="56">
        <v>60</v>
      </c>
      <c r="J88" s="56" t="s">
        <v>116</v>
      </c>
      <c r="K88" s="56" t="s">
        <v>110</v>
      </c>
      <c r="L88" s="61">
        <v>0</v>
      </c>
      <c r="M88" s="62">
        <f t="shared" si="38"/>
        <v>0</v>
      </c>
      <c r="N88" s="61">
        <v>7</v>
      </c>
      <c r="O88" s="62">
        <f t="shared" si="39"/>
        <v>1</v>
      </c>
      <c r="P88" s="61">
        <v>4</v>
      </c>
      <c r="Q88" s="62">
        <f t="shared" si="40"/>
        <v>1</v>
      </c>
      <c r="R88" s="61">
        <v>5</v>
      </c>
      <c r="S88" s="63">
        <f t="shared" si="41"/>
        <v>1</v>
      </c>
      <c r="T88" s="61">
        <v>2</v>
      </c>
      <c r="U88" s="63">
        <f t="shared" si="42"/>
        <v>1</v>
      </c>
      <c r="V88" s="61">
        <v>11</v>
      </c>
      <c r="W88" s="63">
        <f t="shared" si="43"/>
        <v>1</v>
      </c>
      <c r="X88" s="61">
        <v>8</v>
      </c>
      <c r="Y88" s="63">
        <f t="shared" si="44"/>
        <v>1</v>
      </c>
      <c r="Z88" s="61">
        <v>11</v>
      </c>
      <c r="AA88" s="63">
        <f t="shared" si="45"/>
        <v>1</v>
      </c>
      <c r="AB88" s="61">
        <v>8</v>
      </c>
      <c r="AC88" s="63">
        <f t="shared" si="46"/>
        <v>1</v>
      </c>
      <c r="AD88" s="64">
        <v>0</v>
      </c>
      <c r="AE88" s="65">
        <f t="shared" si="47"/>
        <v>0</v>
      </c>
      <c r="AF88" s="64">
        <v>0</v>
      </c>
      <c r="AG88" s="65">
        <f t="shared" si="48"/>
        <v>0</v>
      </c>
      <c r="AH88" s="64">
        <v>0</v>
      </c>
      <c r="AI88" s="65">
        <f t="shared" si="49"/>
        <v>0</v>
      </c>
      <c r="AJ88" s="64"/>
      <c r="AK88" s="65">
        <f t="shared" si="50"/>
        <v>0</v>
      </c>
      <c r="AL88" s="64"/>
      <c r="AM88" s="65">
        <f t="shared" si="51"/>
        <v>0</v>
      </c>
      <c r="AN88" s="64"/>
      <c r="AO88" s="65">
        <f t="shared" si="52"/>
        <v>0</v>
      </c>
      <c r="AP88" s="66">
        <f t="shared" si="53"/>
        <v>56</v>
      </c>
      <c r="AQ88" s="66">
        <f t="shared" si="54"/>
        <v>8</v>
      </c>
      <c r="AR88" s="56">
        <v>1</v>
      </c>
      <c r="AS88" s="56"/>
      <c r="AT88" s="56">
        <v>4</v>
      </c>
      <c r="AU88" s="67">
        <f t="shared" si="55"/>
        <v>5</v>
      </c>
      <c r="AV88" s="68">
        <f t="shared" si="56"/>
        <v>1</v>
      </c>
      <c r="AW88" s="68">
        <f t="shared" si="57"/>
        <v>0</v>
      </c>
      <c r="AX88" s="14">
        <f t="shared" si="58"/>
        <v>6</v>
      </c>
      <c r="AY88" s="67">
        <f t="shared" si="59"/>
        <v>7</v>
      </c>
      <c r="AZ88" s="69">
        <f t="shared" si="60"/>
        <v>0</v>
      </c>
      <c r="BA88" s="69">
        <f t="shared" si="60"/>
        <v>0</v>
      </c>
      <c r="BB88" s="69">
        <f t="shared" si="60"/>
        <v>-2</v>
      </c>
      <c r="BC88" s="67">
        <f t="shared" si="60"/>
        <v>-2</v>
      </c>
      <c r="BD88" s="70">
        <f t="shared" si="61"/>
        <v>-28.571428571428569</v>
      </c>
      <c r="BE88" s="70">
        <f t="shared" si="62"/>
        <v>-33.333333333333329</v>
      </c>
      <c r="BF88" s="71"/>
      <c r="BG88" s="71"/>
      <c r="BH88" s="71"/>
      <c r="BI88" s="54">
        <f t="shared" si="63"/>
        <v>0</v>
      </c>
      <c r="BJ88" s="18">
        <f t="shared" si="64"/>
        <v>5</v>
      </c>
      <c r="BK88" s="18"/>
      <c r="BL88" s="18">
        <f t="shared" si="65"/>
        <v>5</v>
      </c>
      <c r="BM88" s="18">
        <f t="shared" si="66"/>
        <v>-2</v>
      </c>
      <c r="BN88" s="18">
        <f t="shared" si="67"/>
        <v>-28.571428571428569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 t="shared" si="71"/>
        <v>-2</v>
      </c>
      <c r="CW88" s="173">
        <f t="shared" si="68"/>
        <v>-28.571428571428569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J88" s="3"/>
      <c r="DK88" s="3">
        <v>1</v>
      </c>
      <c r="DL88" s="3"/>
      <c r="DM88" s="3">
        <v>4</v>
      </c>
      <c r="DN88" s="3">
        <v>5</v>
      </c>
      <c r="DO88" s="3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3"/>
      <c r="FE88" s="3"/>
    </row>
    <row r="89" spans="1:161" s="3" customFormat="1">
      <c r="A89" s="56">
        <v>57</v>
      </c>
      <c r="B89" s="58">
        <v>80030070</v>
      </c>
      <c r="C89" s="59" t="s">
        <v>185</v>
      </c>
      <c r="D89" s="75" t="s">
        <v>153</v>
      </c>
      <c r="E89" s="60" t="s">
        <v>153</v>
      </c>
      <c r="F89" s="60" t="s">
        <v>106</v>
      </c>
      <c r="G89" s="60" t="s">
        <v>107</v>
      </c>
      <c r="H89" s="60" t="s">
        <v>108</v>
      </c>
      <c r="I89" s="56">
        <v>32</v>
      </c>
      <c r="J89" s="56" t="s">
        <v>116</v>
      </c>
      <c r="K89" s="56" t="s">
        <v>110</v>
      </c>
      <c r="L89" s="61">
        <v>9</v>
      </c>
      <c r="M89" s="62">
        <f t="shared" si="38"/>
        <v>1</v>
      </c>
      <c r="N89" s="61">
        <v>4</v>
      </c>
      <c r="O89" s="62">
        <f t="shared" si="39"/>
        <v>1</v>
      </c>
      <c r="P89" s="61">
        <v>8</v>
      </c>
      <c r="Q89" s="62">
        <f t="shared" si="40"/>
        <v>1</v>
      </c>
      <c r="R89" s="61">
        <v>4</v>
      </c>
      <c r="S89" s="63">
        <f t="shared" si="41"/>
        <v>1</v>
      </c>
      <c r="T89" s="61">
        <v>6</v>
      </c>
      <c r="U89" s="63">
        <f t="shared" si="42"/>
        <v>1</v>
      </c>
      <c r="V89" s="61">
        <v>6</v>
      </c>
      <c r="W89" s="63">
        <f t="shared" si="43"/>
        <v>1</v>
      </c>
      <c r="X89" s="61">
        <v>7</v>
      </c>
      <c r="Y89" s="63">
        <f t="shared" si="44"/>
        <v>1</v>
      </c>
      <c r="Z89" s="61">
        <v>4</v>
      </c>
      <c r="AA89" s="63">
        <f t="shared" si="45"/>
        <v>1</v>
      </c>
      <c r="AB89" s="61">
        <v>8</v>
      </c>
      <c r="AC89" s="63">
        <f t="shared" si="46"/>
        <v>1</v>
      </c>
      <c r="AD89" s="64">
        <v>0</v>
      </c>
      <c r="AE89" s="65">
        <f t="shared" si="47"/>
        <v>0</v>
      </c>
      <c r="AF89" s="64">
        <v>0</v>
      </c>
      <c r="AG89" s="65">
        <f t="shared" si="48"/>
        <v>0</v>
      </c>
      <c r="AH89" s="64">
        <v>0</v>
      </c>
      <c r="AI89" s="65">
        <f t="shared" si="49"/>
        <v>0</v>
      </c>
      <c r="AJ89" s="64"/>
      <c r="AK89" s="65">
        <f t="shared" si="50"/>
        <v>0</v>
      </c>
      <c r="AL89" s="64"/>
      <c r="AM89" s="65">
        <f t="shared" si="51"/>
        <v>0</v>
      </c>
      <c r="AN89" s="64"/>
      <c r="AO89" s="65">
        <f t="shared" si="52"/>
        <v>0</v>
      </c>
      <c r="AP89" s="66">
        <f t="shared" si="53"/>
        <v>56</v>
      </c>
      <c r="AQ89" s="66">
        <f t="shared" si="54"/>
        <v>9</v>
      </c>
      <c r="AR89" s="56">
        <v>1</v>
      </c>
      <c r="AS89" s="56"/>
      <c r="AT89" s="56">
        <v>3</v>
      </c>
      <c r="AU89" s="67">
        <f t="shared" si="55"/>
        <v>4</v>
      </c>
      <c r="AV89" s="68">
        <f t="shared" si="56"/>
        <v>1</v>
      </c>
      <c r="AW89" s="68">
        <f t="shared" si="57"/>
        <v>0</v>
      </c>
      <c r="AX89" s="14">
        <f t="shared" si="58"/>
        <v>6</v>
      </c>
      <c r="AY89" s="67">
        <f t="shared" si="59"/>
        <v>7</v>
      </c>
      <c r="AZ89" s="69">
        <f t="shared" si="60"/>
        <v>0</v>
      </c>
      <c r="BA89" s="69">
        <f t="shared" si="60"/>
        <v>0</v>
      </c>
      <c r="BB89" s="69">
        <f t="shared" si="60"/>
        <v>-3</v>
      </c>
      <c r="BC89" s="67">
        <f t="shared" si="60"/>
        <v>-3</v>
      </c>
      <c r="BD89" s="70">
        <f t="shared" si="61"/>
        <v>-42.857142857142854</v>
      </c>
      <c r="BE89" s="70">
        <f t="shared" si="62"/>
        <v>-50</v>
      </c>
      <c r="BF89" s="71"/>
      <c r="BG89" s="71"/>
      <c r="BH89" s="71"/>
      <c r="BI89" s="54">
        <f t="shared" si="63"/>
        <v>0</v>
      </c>
      <c r="BJ89" s="18">
        <f t="shared" si="64"/>
        <v>4</v>
      </c>
      <c r="BK89" s="18"/>
      <c r="BL89" s="18">
        <f t="shared" si="65"/>
        <v>4</v>
      </c>
      <c r="BM89" s="18">
        <f t="shared" si="66"/>
        <v>-3</v>
      </c>
      <c r="BN89" s="18">
        <f t="shared" si="67"/>
        <v>-42.857142857142854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si="71"/>
        <v>-3</v>
      </c>
      <c r="CW89" s="173">
        <f t="shared" si="68"/>
        <v>-42.857142857142854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K89" s="3">
        <v>1</v>
      </c>
      <c r="DM89" s="3">
        <v>3</v>
      </c>
      <c r="DN89" s="3">
        <v>4</v>
      </c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</row>
    <row r="90" spans="1:161" s="3" customFormat="1">
      <c r="A90" s="56">
        <v>72</v>
      </c>
      <c r="B90" s="58">
        <v>80030245</v>
      </c>
      <c r="C90" s="59" t="s">
        <v>368</v>
      </c>
      <c r="D90" s="75" t="s">
        <v>367</v>
      </c>
      <c r="E90" s="60" t="s">
        <v>324</v>
      </c>
      <c r="F90" s="60" t="s">
        <v>106</v>
      </c>
      <c r="G90" s="60" t="s">
        <v>107</v>
      </c>
      <c r="H90" s="60" t="s">
        <v>108</v>
      </c>
      <c r="I90" s="56">
        <v>45</v>
      </c>
      <c r="J90" s="56" t="s">
        <v>116</v>
      </c>
      <c r="K90" s="56" t="s">
        <v>110</v>
      </c>
      <c r="L90" s="61">
        <v>0</v>
      </c>
      <c r="M90" s="62">
        <f t="shared" si="38"/>
        <v>0</v>
      </c>
      <c r="N90" s="61">
        <v>1</v>
      </c>
      <c r="O90" s="62">
        <f t="shared" si="39"/>
        <v>1</v>
      </c>
      <c r="P90" s="61">
        <v>6</v>
      </c>
      <c r="Q90" s="62">
        <f t="shared" si="40"/>
        <v>1</v>
      </c>
      <c r="R90" s="61">
        <v>6</v>
      </c>
      <c r="S90" s="63">
        <f t="shared" si="41"/>
        <v>1</v>
      </c>
      <c r="T90" s="61">
        <v>13</v>
      </c>
      <c r="U90" s="63">
        <f t="shared" si="42"/>
        <v>1</v>
      </c>
      <c r="V90" s="61">
        <v>6</v>
      </c>
      <c r="W90" s="63">
        <f t="shared" si="43"/>
        <v>1</v>
      </c>
      <c r="X90" s="61">
        <v>7</v>
      </c>
      <c r="Y90" s="63">
        <f t="shared" si="44"/>
        <v>1</v>
      </c>
      <c r="Z90" s="61">
        <v>9</v>
      </c>
      <c r="AA90" s="63">
        <f t="shared" si="45"/>
        <v>1</v>
      </c>
      <c r="AB90" s="61">
        <v>8</v>
      </c>
      <c r="AC90" s="63">
        <f t="shared" si="46"/>
        <v>1</v>
      </c>
      <c r="AD90" s="64">
        <v>0</v>
      </c>
      <c r="AE90" s="65">
        <f t="shared" si="47"/>
        <v>0</v>
      </c>
      <c r="AF90" s="64">
        <v>0</v>
      </c>
      <c r="AG90" s="65">
        <f t="shared" si="48"/>
        <v>0</v>
      </c>
      <c r="AH90" s="64">
        <v>0</v>
      </c>
      <c r="AI90" s="65">
        <f t="shared" si="49"/>
        <v>0</v>
      </c>
      <c r="AJ90" s="64"/>
      <c r="AK90" s="65">
        <f t="shared" si="50"/>
        <v>0</v>
      </c>
      <c r="AL90" s="64"/>
      <c r="AM90" s="65">
        <f t="shared" si="51"/>
        <v>0</v>
      </c>
      <c r="AN90" s="64"/>
      <c r="AO90" s="65">
        <f t="shared" si="52"/>
        <v>0</v>
      </c>
      <c r="AP90" s="66">
        <f t="shared" si="53"/>
        <v>56</v>
      </c>
      <c r="AQ90" s="66">
        <f t="shared" si="54"/>
        <v>8</v>
      </c>
      <c r="AR90" s="56">
        <v>1</v>
      </c>
      <c r="AS90" s="56"/>
      <c r="AT90" s="56">
        <v>3</v>
      </c>
      <c r="AU90" s="67">
        <f t="shared" si="55"/>
        <v>4</v>
      </c>
      <c r="AV90" s="68">
        <f t="shared" si="56"/>
        <v>1</v>
      </c>
      <c r="AW90" s="68">
        <f t="shared" si="57"/>
        <v>0</v>
      </c>
      <c r="AX90" s="14">
        <f t="shared" si="58"/>
        <v>6</v>
      </c>
      <c r="AY90" s="67">
        <f t="shared" si="59"/>
        <v>7</v>
      </c>
      <c r="AZ90" s="69">
        <f t="shared" si="60"/>
        <v>0</v>
      </c>
      <c r="BA90" s="69">
        <f t="shared" si="60"/>
        <v>0</v>
      </c>
      <c r="BB90" s="69">
        <f t="shared" si="60"/>
        <v>-3</v>
      </c>
      <c r="BC90" s="67">
        <f t="shared" si="60"/>
        <v>-3</v>
      </c>
      <c r="BD90" s="70">
        <f t="shared" si="61"/>
        <v>-42.857142857142854</v>
      </c>
      <c r="BE90" s="70">
        <f t="shared" si="62"/>
        <v>-50</v>
      </c>
      <c r="BF90" s="71"/>
      <c r="BG90" s="71"/>
      <c r="BH90" s="71"/>
      <c r="BI90" s="54">
        <f t="shared" si="63"/>
        <v>0</v>
      </c>
      <c r="BJ90" s="18">
        <f t="shared" si="64"/>
        <v>4</v>
      </c>
      <c r="BK90" s="18"/>
      <c r="BL90" s="18">
        <f t="shared" si="65"/>
        <v>4</v>
      </c>
      <c r="BM90" s="18">
        <f t="shared" si="66"/>
        <v>-3</v>
      </c>
      <c r="BN90" s="18">
        <f t="shared" si="67"/>
        <v>-42.857142857142854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71"/>
        <v>-3</v>
      </c>
      <c r="CW90" s="173">
        <f t="shared" si="68"/>
        <v>-42.857142857142854</v>
      </c>
      <c r="CX90" s="60"/>
      <c r="CY90" s="60"/>
      <c r="CZ90" s="60"/>
      <c r="DA90" s="60"/>
      <c r="DB90" s="60"/>
      <c r="DC90" s="75"/>
      <c r="DD90" s="60"/>
      <c r="DE90" s="75">
        <v>1</v>
      </c>
      <c r="DF90" s="60"/>
      <c r="DG90" s="60"/>
      <c r="DH90" s="60"/>
      <c r="DI90" s="60"/>
      <c r="DK90" s="3">
        <v>1</v>
      </c>
      <c r="DM90" s="3">
        <v>3</v>
      </c>
      <c r="DN90" s="3">
        <v>4</v>
      </c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</row>
    <row r="91" spans="1:161" s="3" customFormat="1">
      <c r="A91" s="56">
        <v>223</v>
      </c>
      <c r="B91" s="58">
        <v>80030103</v>
      </c>
      <c r="C91" s="59" t="s">
        <v>224</v>
      </c>
      <c r="D91" s="75" t="s">
        <v>223</v>
      </c>
      <c r="E91" s="60" t="s">
        <v>214</v>
      </c>
      <c r="F91" s="60" t="s">
        <v>106</v>
      </c>
      <c r="G91" s="60" t="s">
        <v>107</v>
      </c>
      <c r="H91" s="60" t="s">
        <v>112</v>
      </c>
      <c r="I91" s="56">
        <v>35</v>
      </c>
      <c r="J91" s="56" t="s">
        <v>116</v>
      </c>
      <c r="K91" s="56" t="s">
        <v>113</v>
      </c>
      <c r="L91" s="61">
        <v>0</v>
      </c>
      <c r="M91" s="62">
        <f t="shared" si="38"/>
        <v>0</v>
      </c>
      <c r="N91" s="61">
        <v>3</v>
      </c>
      <c r="O91" s="62">
        <f t="shared" si="39"/>
        <v>1</v>
      </c>
      <c r="P91" s="61">
        <v>4</v>
      </c>
      <c r="Q91" s="62">
        <f t="shared" si="40"/>
        <v>1</v>
      </c>
      <c r="R91" s="61">
        <v>3</v>
      </c>
      <c r="S91" s="63">
        <f t="shared" si="41"/>
        <v>1</v>
      </c>
      <c r="T91" s="61">
        <v>5</v>
      </c>
      <c r="U91" s="63">
        <f t="shared" si="42"/>
        <v>1</v>
      </c>
      <c r="V91" s="61">
        <v>5</v>
      </c>
      <c r="W91" s="63">
        <f t="shared" si="43"/>
        <v>1</v>
      </c>
      <c r="X91" s="61">
        <v>7</v>
      </c>
      <c r="Y91" s="63">
        <f t="shared" si="44"/>
        <v>1</v>
      </c>
      <c r="Z91" s="61">
        <v>6</v>
      </c>
      <c r="AA91" s="63">
        <f t="shared" si="45"/>
        <v>1</v>
      </c>
      <c r="AB91" s="61">
        <v>5</v>
      </c>
      <c r="AC91" s="63">
        <f t="shared" si="46"/>
        <v>1</v>
      </c>
      <c r="AD91" s="64">
        <v>7</v>
      </c>
      <c r="AE91" s="65">
        <f t="shared" si="47"/>
        <v>1</v>
      </c>
      <c r="AF91" s="64">
        <v>4</v>
      </c>
      <c r="AG91" s="65">
        <f t="shared" si="48"/>
        <v>1</v>
      </c>
      <c r="AH91" s="64">
        <v>6</v>
      </c>
      <c r="AI91" s="65">
        <f t="shared" si="49"/>
        <v>1</v>
      </c>
      <c r="AJ91" s="64"/>
      <c r="AK91" s="65">
        <f t="shared" si="50"/>
        <v>0</v>
      </c>
      <c r="AL91" s="64"/>
      <c r="AM91" s="65">
        <f t="shared" si="51"/>
        <v>0</v>
      </c>
      <c r="AN91" s="64"/>
      <c r="AO91" s="65">
        <f t="shared" si="52"/>
        <v>0</v>
      </c>
      <c r="AP91" s="66">
        <f t="shared" si="53"/>
        <v>55</v>
      </c>
      <c r="AQ91" s="66">
        <f t="shared" si="54"/>
        <v>11</v>
      </c>
      <c r="AR91" s="56">
        <v>1</v>
      </c>
      <c r="AS91" s="56"/>
      <c r="AT91" s="56">
        <v>5</v>
      </c>
      <c r="AU91" s="67">
        <f t="shared" si="55"/>
        <v>6</v>
      </c>
      <c r="AV91" s="68">
        <f t="shared" si="56"/>
        <v>1</v>
      </c>
      <c r="AW91" s="68">
        <f t="shared" si="57"/>
        <v>0</v>
      </c>
      <c r="AX91" s="14">
        <v>4</v>
      </c>
      <c r="AY91" s="67">
        <f t="shared" si="59"/>
        <v>5</v>
      </c>
      <c r="AZ91" s="69">
        <f t="shared" si="60"/>
        <v>0</v>
      </c>
      <c r="BA91" s="69">
        <f t="shared" si="60"/>
        <v>0</v>
      </c>
      <c r="BB91" s="69">
        <f t="shared" si="60"/>
        <v>1</v>
      </c>
      <c r="BC91" s="67">
        <f t="shared" si="60"/>
        <v>1</v>
      </c>
      <c r="BD91" s="70">
        <f t="shared" si="61"/>
        <v>20</v>
      </c>
      <c r="BE91" s="70">
        <f t="shared" si="62"/>
        <v>25</v>
      </c>
      <c r="BF91" s="71">
        <v>1</v>
      </c>
      <c r="BG91" s="71"/>
      <c r="BH91" s="71">
        <v>1</v>
      </c>
      <c r="BI91" s="54">
        <f t="shared" si="63"/>
        <v>2</v>
      </c>
      <c r="BJ91" s="18">
        <f t="shared" si="64"/>
        <v>4</v>
      </c>
      <c r="BK91" s="18">
        <v>1</v>
      </c>
      <c r="BL91" s="18">
        <f t="shared" si="65"/>
        <v>5</v>
      </c>
      <c r="BM91" s="18">
        <f t="shared" si="66"/>
        <v>0</v>
      </c>
      <c r="BN91" s="18">
        <f t="shared" si="67"/>
        <v>0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71"/>
        <v>1</v>
      </c>
      <c r="CW91" s="173">
        <f t="shared" si="68"/>
        <v>20</v>
      </c>
      <c r="CX91" s="60"/>
      <c r="CY91" s="60"/>
      <c r="CZ91" s="60"/>
      <c r="DA91" s="60"/>
      <c r="DB91" s="60"/>
      <c r="DC91" s="75"/>
      <c r="DD91" s="60"/>
      <c r="DE91" s="75"/>
      <c r="DF91" s="60"/>
      <c r="DG91" s="60"/>
      <c r="DH91" s="60"/>
      <c r="DI91" s="60"/>
      <c r="DK91" s="3">
        <v>1</v>
      </c>
      <c r="DM91" s="3">
        <v>6</v>
      </c>
      <c r="DN91" s="3">
        <v>7</v>
      </c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</row>
    <row r="92" spans="1:161" s="3" customFormat="1">
      <c r="A92" s="56">
        <v>10</v>
      </c>
      <c r="B92" s="58">
        <v>80030106</v>
      </c>
      <c r="C92" s="59" t="s">
        <v>227</v>
      </c>
      <c r="D92" s="75" t="s">
        <v>228</v>
      </c>
      <c r="E92" s="60" t="s">
        <v>214</v>
      </c>
      <c r="F92" s="60" t="s">
        <v>106</v>
      </c>
      <c r="G92" s="60" t="s">
        <v>107</v>
      </c>
      <c r="H92" s="60" t="s">
        <v>108</v>
      </c>
      <c r="I92" s="56">
        <v>40</v>
      </c>
      <c r="J92" s="56" t="s">
        <v>116</v>
      </c>
      <c r="K92" s="56" t="s">
        <v>110</v>
      </c>
      <c r="L92" s="61">
        <v>5</v>
      </c>
      <c r="M92" s="62">
        <f t="shared" si="38"/>
        <v>1</v>
      </c>
      <c r="N92" s="61">
        <v>10</v>
      </c>
      <c r="O92" s="62">
        <f t="shared" si="39"/>
        <v>1</v>
      </c>
      <c r="P92" s="61">
        <v>10</v>
      </c>
      <c r="Q92" s="62">
        <f t="shared" si="40"/>
        <v>1</v>
      </c>
      <c r="R92" s="61">
        <v>4</v>
      </c>
      <c r="S92" s="63">
        <f t="shared" si="41"/>
        <v>1</v>
      </c>
      <c r="T92" s="61">
        <v>4</v>
      </c>
      <c r="U92" s="63">
        <f t="shared" si="42"/>
        <v>1</v>
      </c>
      <c r="V92" s="61">
        <v>8</v>
      </c>
      <c r="W92" s="63">
        <f t="shared" si="43"/>
        <v>1</v>
      </c>
      <c r="X92" s="61">
        <v>7</v>
      </c>
      <c r="Y92" s="63">
        <f t="shared" si="44"/>
        <v>1</v>
      </c>
      <c r="Z92" s="61">
        <v>4</v>
      </c>
      <c r="AA92" s="63">
        <f t="shared" si="45"/>
        <v>1</v>
      </c>
      <c r="AB92" s="61">
        <v>2</v>
      </c>
      <c r="AC92" s="63">
        <f t="shared" si="46"/>
        <v>1</v>
      </c>
      <c r="AD92" s="64">
        <v>0</v>
      </c>
      <c r="AE92" s="65">
        <f t="shared" si="47"/>
        <v>0</v>
      </c>
      <c r="AF92" s="64">
        <v>0</v>
      </c>
      <c r="AG92" s="65">
        <f t="shared" si="48"/>
        <v>0</v>
      </c>
      <c r="AH92" s="64">
        <v>0</v>
      </c>
      <c r="AI92" s="65">
        <f t="shared" si="49"/>
        <v>0</v>
      </c>
      <c r="AJ92" s="64"/>
      <c r="AK92" s="65">
        <f t="shared" si="50"/>
        <v>0</v>
      </c>
      <c r="AL92" s="64"/>
      <c r="AM92" s="65">
        <f t="shared" si="51"/>
        <v>0</v>
      </c>
      <c r="AN92" s="64"/>
      <c r="AO92" s="65">
        <f t="shared" si="52"/>
        <v>0</v>
      </c>
      <c r="AP92" s="66">
        <f t="shared" si="53"/>
        <v>54</v>
      </c>
      <c r="AQ92" s="66">
        <f t="shared" si="54"/>
        <v>9</v>
      </c>
      <c r="AR92" s="56">
        <v>1</v>
      </c>
      <c r="AS92" s="56"/>
      <c r="AT92" s="56">
        <v>2</v>
      </c>
      <c r="AU92" s="67">
        <f t="shared" si="55"/>
        <v>3</v>
      </c>
      <c r="AV92" s="68">
        <f t="shared" si="56"/>
        <v>1</v>
      </c>
      <c r="AW92" s="68">
        <f t="shared" si="57"/>
        <v>0</v>
      </c>
      <c r="AX92" s="14">
        <f t="shared" ref="AX92:AX109" si="72">IF(AP92&lt;1,0,IF(AND((L92+N92+P92+R92+T92+V92+X92+Z92+AB92)&lt;=40,(L92+N92+P92+R92+T92+V92+X92+Z92+AB92)&gt;0,(AP92)&lt;120),"กรอก",ROUND((IF(AP92&lt;120,((IF((L92+N92+P92+R92+T92+V92+X92+Z92+AB92)=0,0,(IF((L92+N92+P92+R92+T92+V92+X92+Z92+AB92)&lt;=80,6,8))))+((((AE92+AG92+AI92)*30)/20)+(((AK92+AM92+AO92)*35)/20))),(((M92+O92+Q92)*20)/20)+(((S92+U92+W92+Y92+AA92+AC92)*25)/20)+(((AE92+AG92+AI92)*30)/20)+(((AK92+AM92+AO92)*35)/20))),0)))</f>
        <v>6</v>
      </c>
      <c r="AY92" s="67">
        <f t="shared" si="59"/>
        <v>7</v>
      </c>
      <c r="AZ92" s="69">
        <f t="shared" si="60"/>
        <v>0</v>
      </c>
      <c r="BA92" s="69">
        <f t="shared" si="60"/>
        <v>0</v>
      </c>
      <c r="BB92" s="69">
        <f t="shared" si="60"/>
        <v>-4</v>
      </c>
      <c r="BC92" s="67">
        <f t="shared" si="60"/>
        <v>-4</v>
      </c>
      <c r="BD92" s="70">
        <f t="shared" si="61"/>
        <v>-57.142857142857139</v>
      </c>
      <c r="BE92" s="70">
        <f t="shared" si="62"/>
        <v>-66.666666666666657</v>
      </c>
      <c r="BF92" s="71"/>
      <c r="BG92" s="71"/>
      <c r="BH92" s="71">
        <v>1</v>
      </c>
      <c r="BI92" s="54">
        <f t="shared" si="63"/>
        <v>1</v>
      </c>
      <c r="BJ92" s="18">
        <f t="shared" si="64"/>
        <v>2</v>
      </c>
      <c r="BK92" s="18"/>
      <c r="BL92" s="18">
        <f t="shared" si="65"/>
        <v>2</v>
      </c>
      <c r="BM92" s="18">
        <f t="shared" si="66"/>
        <v>-5</v>
      </c>
      <c r="BN92" s="18">
        <f t="shared" si="67"/>
        <v>-71.428571428571431</v>
      </c>
      <c r="BO92" s="73"/>
      <c r="BP92" s="55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60"/>
      <c r="CV92" s="56">
        <f t="shared" si="71"/>
        <v>-4</v>
      </c>
      <c r="CW92" s="173">
        <f t="shared" si="68"/>
        <v>-57.142857142857139</v>
      </c>
      <c r="CX92" s="60"/>
      <c r="CY92" s="60"/>
      <c r="CZ92" s="60"/>
      <c r="DA92" s="60"/>
      <c r="DB92" s="60"/>
      <c r="DC92" s="75"/>
      <c r="DD92" s="60"/>
      <c r="DE92" s="75"/>
      <c r="DF92" s="60"/>
      <c r="DG92" s="60"/>
      <c r="DH92" s="60"/>
      <c r="DI92" s="60"/>
      <c r="DK92" s="3">
        <v>1</v>
      </c>
      <c r="DM92" s="3">
        <v>3</v>
      </c>
      <c r="DN92" s="3">
        <v>4</v>
      </c>
      <c r="DO92" s="85"/>
      <c r="DP92" s="85"/>
      <c r="DQ92" s="85"/>
      <c r="DR92" s="85"/>
      <c r="DS92" s="85"/>
      <c r="DT92" s="85"/>
      <c r="DU92" s="85"/>
      <c r="DV92" s="85"/>
      <c r="DW92" s="85"/>
      <c r="DX92" s="85"/>
      <c r="DY92" s="85"/>
      <c r="DZ92" s="85"/>
      <c r="EA92" s="85"/>
      <c r="EB92" s="85"/>
      <c r="EC92" s="85"/>
      <c r="ED92" s="85"/>
      <c r="EE92" s="85"/>
      <c r="EF92" s="85"/>
      <c r="EG92" s="85"/>
      <c r="EH92" s="85"/>
      <c r="EI92" s="85"/>
      <c r="EJ92" s="85"/>
      <c r="EK92" s="85"/>
      <c r="EL92" s="85"/>
      <c r="EM92" s="85"/>
      <c r="EN92" s="85"/>
      <c r="EO92" s="85"/>
      <c r="EP92" s="85"/>
      <c r="EQ92" s="85"/>
      <c r="ER92" s="85"/>
      <c r="ES92" s="85"/>
      <c r="ET92" s="85"/>
      <c r="EU92" s="85"/>
      <c r="EV92" s="85"/>
      <c r="EW92" s="85"/>
      <c r="EX92" s="85"/>
      <c r="EY92" s="85"/>
      <c r="EZ92" s="85"/>
      <c r="FA92" s="85"/>
      <c r="FB92" s="85"/>
      <c r="FC92" s="85"/>
      <c r="FD92" s="85"/>
      <c r="FE92" s="85"/>
    </row>
    <row r="93" spans="1:161" s="3" customFormat="1">
      <c r="A93" s="56">
        <v>60</v>
      </c>
      <c r="B93" s="58">
        <v>80030092</v>
      </c>
      <c r="C93" s="59" t="s">
        <v>211</v>
      </c>
      <c r="D93" s="75" t="s">
        <v>207</v>
      </c>
      <c r="E93" s="60" t="s">
        <v>153</v>
      </c>
      <c r="F93" s="60" t="s">
        <v>106</v>
      </c>
      <c r="G93" s="60" t="s">
        <v>107</v>
      </c>
      <c r="H93" s="60" t="s">
        <v>108</v>
      </c>
      <c r="I93" s="56">
        <v>70</v>
      </c>
      <c r="J93" s="56" t="s">
        <v>116</v>
      </c>
      <c r="K93" s="56" t="s">
        <v>110</v>
      </c>
      <c r="L93" s="61">
        <v>0</v>
      </c>
      <c r="M93" s="62">
        <f t="shared" si="38"/>
        <v>0</v>
      </c>
      <c r="N93" s="61">
        <v>6</v>
      </c>
      <c r="O93" s="62">
        <f t="shared" si="39"/>
        <v>1</v>
      </c>
      <c r="P93" s="61">
        <v>7</v>
      </c>
      <c r="Q93" s="62">
        <f t="shared" si="40"/>
        <v>1</v>
      </c>
      <c r="R93" s="61">
        <v>11</v>
      </c>
      <c r="S93" s="63">
        <f t="shared" si="41"/>
        <v>1</v>
      </c>
      <c r="T93" s="61">
        <v>4</v>
      </c>
      <c r="U93" s="63">
        <f t="shared" si="42"/>
        <v>1</v>
      </c>
      <c r="V93" s="61">
        <v>4</v>
      </c>
      <c r="W93" s="63">
        <f t="shared" si="43"/>
        <v>1</v>
      </c>
      <c r="X93" s="61">
        <v>11</v>
      </c>
      <c r="Y93" s="63">
        <f t="shared" si="44"/>
        <v>1</v>
      </c>
      <c r="Z93" s="61">
        <v>7</v>
      </c>
      <c r="AA93" s="63">
        <f t="shared" si="45"/>
        <v>1</v>
      </c>
      <c r="AB93" s="61">
        <v>3</v>
      </c>
      <c r="AC93" s="63">
        <f t="shared" si="46"/>
        <v>1</v>
      </c>
      <c r="AD93" s="64">
        <v>0</v>
      </c>
      <c r="AE93" s="65">
        <f t="shared" si="47"/>
        <v>0</v>
      </c>
      <c r="AF93" s="64">
        <v>0</v>
      </c>
      <c r="AG93" s="65">
        <f t="shared" si="48"/>
        <v>0</v>
      </c>
      <c r="AH93" s="64">
        <v>0</v>
      </c>
      <c r="AI93" s="65">
        <f t="shared" si="49"/>
        <v>0</v>
      </c>
      <c r="AJ93" s="64"/>
      <c r="AK93" s="65">
        <f t="shared" si="50"/>
        <v>0</v>
      </c>
      <c r="AL93" s="64"/>
      <c r="AM93" s="65">
        <f t="shared" si="51"/>
        <v>0</v>
      </c>
      <c r="AN93" s="64"/>
      <c r="AO93" s="65">
        <f t="shared" si="52"/>
        <v>0</v>
      </c>
      <c r="AP93" s="66">
        <f t="shared" si="53"/>
        <v>53</v>
      </c>
      <c r="AQ93" s="66">
        <f t="shared" si="54"/>
        <v>8</v>
      </c>
      <c r="AR93" s="56">
        <v>1</v>
      </c>
      <c r="AS93" s="56"/>
      <c r="AT93" s="56">
        <v>3</v>
      </c>
      <c r="AU93" s="67">
        <f t="shared" si="55"/>
        <v>4</v>
      </c>
      <c r="AV93" s="68">
        <f t="shared" si="56"/>
        <v>1</v>
      </c>
      <c r="AW93" s="68">
        <f t="shared" si="57"/>
        <v>0</v>
      </c>
      <c r="AX93" s="14">
        <f t="shared" si="72"/>
        <v>6</v>
      </c>
      <c r="AY93" s="67">
        <f t="shared" si="59"/>
        <v>7</v>
      </c>
      <c r="AZ93" s="69">
        <f t="shared" si="60"/>
        <v>0</v>
      </c>
      <c r="BA93" s="69">
        <f t="shared" si="60"/>
        <v>0</v>
      </c>
      <c r="BB93" s="69">
        <f t="shared" si="60"/>
        <v>-3</v>
      </c>
      <c r="BC93" s="67">
        <f t="shared" si="60"/>
        <v>-3</v>
      </c>
      <c r="BD93" s="70">
        <f t="shared" si="61"/>
        <v>-42.857142857142854</v>
      </c>
      <c r="BE93" s="70">
        <f t="shared" si="62"/>
        <v>-50</v>
      </c>
      <c r="BF93" s="71"/>
      <c r="BG93" s="71"/>
      <c r="BH93" s="71"/>
      <c r="BI93" s="54">
        <f t="shared" si="63"/>
        <v>0</v>
      </c>
      <c r="BJ93" s="18">
        <f t="shared" si="64"/>
        <v>4</v>
      </c>
      <c r="BK93" s="18"/>
      <c r="BL93" s="18">
        <f t="shared" si="65"/>
        <v>4</v>
      </c>
      <c r="BM93" s="18">
        <f t="shared" si="66"/>
        <v>-3</v>
      </c>
      <c r="BN93" s="18">
        <f t="shared" si="67"/>
        <v>-42.857142857142854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/>
      <c r="CV93" s="56">
        <f t="shared" si="71"/>
        <v>-3</v>
      </c>
      <c r="CW93" s="173">
        <f t="shared" si="68"/>
        <v>-42.857142857142854</v>
      </c>
      <c r="CX93" s="60"/>
      <c r="CY93" s="60"/>
      <c r="CZ93" s="60"/>
      <c r="DA93" s="60"/>
      <c r="DB93" s="60"/>
      <c r="DC93" s="75"/>
      <c r="DD93" s="60"/>
      <c r="DE93" s="75"/>
      <c r="DF93" s="60"/>
      <c r="DG93" s="60"/>
      <c r="DH93" s="60"/>
      <c r="DI93" s="60"/>
      <c r="DK93" s="3">
        <v>1</v>
      </c>
      <c r="DM93" s="3">
        <v>3</v>
      </c>
      <c r="DN93" s="3">
        <v>4</v>
      </c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</row>
    <row r="94" spans="1:161" s="3" customFormat="1">
      <c r="A94" s="56">
        <v>151</v>
      </c>
      <c r="B94" s="58">
        <v>80030241</v>
      </c>
      <c r="C94" s="59" t="s">
        <v>363</v>
      </c>
      <c r="D94" s="75" t="s">
        <v>324</v>
      </c>
      <c r="E94" s="60" t="s">
        <v>324</v>
      </c>
      <c r="F94" s="60" t="s">
        <v>106</v>
      </c>
      <c r="G94" s="60" t="s">
        <v>107</v>
      </c>
      <c r="H94" s="60" t="s">
        <v>108</v>
      </c>
      <c r="I94" s="56">
        <v>25</v>
      </c>
      <c r="J94" s="56" t="s">
        <v>116</v>
      </c>
      <c r="K94" s="56" t="s">
        <v>110</v>
      </c>
      <c r="L94" s="61">
        <v>0</v>
      </c>
      <c r="M94" s="62">
        <f t="shared" si="38"/>
        <v>0</v>
      </c>
      <c r="N94" s="61">
        <v>1</v>
      </c>
      <c r="O94" s="62">
        <f t="shared" si="39"/>
        <v>1</v>
      </c>
      <c r="P94" s="61">
        <v>4</v>
      </c>
      <c r="Q94" s="62">
        <f t="shared" si="40"/>
        <v>1</v>
      </c>
      <c r="R94" s="61">
        <v>11</v>
      </c>
      <c r="S94" s="63">
        <f t="shared" si="41"/>
        <v>1</v>
      </c>
      <c r="T94" s="61">
        <v>6</v>
      </c>
      <c r="U94" s="63">
        <f t="shared" si="42"/>
        <v>1</v>
      </c>
      <c r="V94" s="61">
        <v>11</v>
      </c>
      <c r="W94" s="63">
        <f t="shared" si="43"/>
        <v>1</v>
      </c>
      <c r="X94" s="61">
        <v>4</v>
      </c>
      <c r="Y94" s="63">
        <f t="shared" si="44"/>
        <v>1</v>
      </c>
      <c r="Z94" s="61">
        <v>7</v>
      </c>
      <c r="AA94" s="63">
        <f t="shared" si="45"/>
        <v>1</v>
      </c>
      <c r="AB94" s="61">
        <v>9</v>
      </c>
      <c r="AC94" s="63">
        <f t="shared" si="46"/>
        <v>1</v>
      </c>
      <c r="AD94" s="64">
        <v>0</v>
      </c>
      <c r="AE94" s="65">
        <f t="shared" si="47"/>
        <v>0</v>
      </c>
      <c r="AF94" s="64">
        <v>0</v>
      </c>
      <c r="AG94" s="65">
        <f t="shared" si="48"/>
        <v>0</v>
      </c>
      <c r="AH94" s="64">
        <v>0</v>
      </c>
      <c r="AI94" s="65">
        <f t="shared" si="49"/>
        <v>0</v>
      </c>
      <c r="AJ94" s="64"/>
      <c r="AK94" s="65">
        <f t="shared" si="50"/>
        <v>0</v>
      </c>
      <c r="AL94" s="64"/>
      <c r="AM94" s="65">
        <f t="shared" si="51"/>
        <v>0</v>
      </c>
      <c r="AN94" s="64"/>
      <c r="AO94" s="65">
        <f t="shared" si="52"/>
        <v>0</v>
      </c>
      <c r="AP94" s="66">
        <f t="shared" si="53"/>
        <v>53</v>
      </c>
      <c r="AQ94" s="66">
        <f t="shared" si="54"/>
        <v>8</v>
      </c>
      <c r="AR94" s="56">
        <v>1</v>
      </c>
      <c r="AS94" s="56"/>
      <c r="AT94" s="56">
        <v>5</v>
      </c>
      <c r="AU94" s="67">
        <f t="shared" si="55"/>
        <v>6</v>
      </c>
      <c r="AV94" s="68">
        <f t="shared" si="56"/>
        <v>1</v>
      </c>
      <c r="AW94" s="68">
        <f t="shared" si="57"/>
        <v>0</v>
      </c>
      <c r="AX94" s="14">
        <f t="shared" si="72"/>
        <v>6</v>
      </c>
      <c r="AY94" s="67">
        <f t="shared" si="59"/>
        <v>7</v>
      </c>
      <c r="AZ94" s="69">
        <f t="shared" si="60"/>
        <v>0</v>
      </c>
      <c r="BA94" s="69">
        <f t="shared" si="60"/>
        <v>0</v>
      </c>
      <c r="BB94" s="69">
        <f t="shared" si="60"/>
        <v>-1</v>
      </c>
      <c r="BC94" s="67">
        <f t="shared" si="60"/>
        <v>-1</v>
      </c>
      <c r="BD94" s="70">
        <f t="shared" si="61"/>
        <v>-14.285714285714285</v>
      </c>
      <c r="BE94" s="70">
        <f t="shared" si="62"/>
        <v>-16.666666666666664</v>
      </c>
      <c r="BF94" s="71"/>
      <c r="BG94" s="71"/>
      <c r="BH94" s="71"/>
      <c r="BI94" s="54">
        <f t="shared" si="63"/>
        <v>0</v>
      </c>
      <c r="BJ94" s="18">
        <f t="shared" si="64"/>
        <v>6</v>
      </c>
      <c r="BK94" s="18"/>
      <c r="BL94" s="18">
        <f t="shared" si="65"/>
        <v>6</v>
      </c>
      <c r="BM94" s="18">
        <f t="shared" si="66"/>
        <v>-1</v>
      </c>
      <c r="BN94" s="18">
        <f t="shared" si="67"/>
        <v>-14.285714285714285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 t="shared" si="71"/>
        <v>-1</v>
      </c>
      <c r="CW94" s="173">
        <f t="shared" si="68"/>
        <v>-14.285714285714285</v>
      </c>
      <c r="CX94" s="60"/>
      <c r="CY94" s="60"/>
      <c r="CZ94" s="60"/>
      <c r="DA94" s="60"/>
      <c r="DB94" s="60"/>
      <c r="DC94" s="75"/>
      <c r="DD94" s="60"/>
      <c r="DE94" s="75"/>
      <c r="DF94" s="60"/>
      <c r="DG94" s="60"/>
      <c r="DH94" s="60"/>
      <c r="DI94" s="60"/>
      <c r="DK94" s="3">
        <v>1</v>
      </c>
      <c r="DM94" s="3">
        <v>5</v>
      </c>
      <c r="DN94" s="3">
        <v>6</v>
      </c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</row>
    <row r="95" spans="1:161" s="3" customFormat="1">
      <c r="A95" s="56">
        <v>99</v>
      </c>
      <c r="B95" s="58">
        <v>80030125</v>
      </c>
      <c r="C95" s="59" t="s">
        <v>242</v>
      </c>
      <c r="D95" s="75" t="s">
        <v>243</v>
      </c>
      <c r="E95" s="60" t="s">
        <v>214</v>
      </c>
      <c r="F95" s="60" t="s">
        <v>106</v>
      </c>
      <c r="G95" s="60" t="s">
        <v>107</v>
      </c>
      <c r="H95" s="60" t="s">
        <v>108</v>
      </c>
      <c r="I95" s="56">
        <v>20</v>
      </c>
      <c r="J95" s="56" t="s">
        <v>116</v>
      </c>
      <c r="K95" s="56" t="s">
        <v>110</v>
      </c>
      <c r="L95" s="61">
        <v>3</v>
      </c>
      <c r="M95" s="62">
        <f t="shared" si="38"/>
        <v>1</v>
      </c>
      <c r="N95" s="61">
        <v>3</v>
      </c>
      <c r="O95" s="62">
        <f t="shared" si="39"/>
        <v>1</v>
      </c>
      <c r="P95" s="61">
        <v>7</v>
      </c>
      <c r="Q95" s="62">
        <f t="shared" si="40"/>
        <v>1</v>
      </c>
      <c r="R95" s="61">
        <v>7</v>
      </c>
      <c r="S95" s="63">
        <f t="shared" si="41"/>
        <v>1</v>
      </c>
      <c r="T95" s="61">
        <v>4</v>
      </c>
      <c r="U95" s="63">
        <f t="shared" si="42"/>
        <v>1</v>
      </c>
      <c r="V95" s="61">
        <v>10</v>
      </c>
      <c r="W95" s="63">
        <f t="shared" si="43"/>
        <v>1</v>
      </c>
      <c r="X95" s="61">
        <v>6</v>
      </c>
      <c r="Y95" s="63">
        <f t="shared" si="44"/>
        <v>1</v>
      </c>
      <c r="Z95" s="61">
        <v>7</v>
      </c>
      <c r="AA95" s="63">
        <f t="shared" si="45"/>
        <v>1</v>
      </c>
      <c r="AB95" s="61">
        <v>5</v>
      </c>
      <c r="AC95" s="63">
        <f t="shared" si="46"/>
        <v>1</v>
      </c>
      <c r="AD95" s="64">
        <v>0</v>
      </c>
      <c r="AE95" s="65">
        <f t="shared" si="47"/>
        <v>0</v>
      </c>
      <c r="AF95" s="64">
        <v>0</v>
      </c>
      <c r="AG95" s="65">
        <f t="shared" si="48"/>
        <v>0</v>
      </c>
      <c r="AH95" s="64">
        <v>0</v>
      </c>
      <c r="AI95" s="65">
        <f t="shared" si="49"/>
        <v>0</v>
      </c>
      <c r="AJ95" s="64"/>
      <c r="AK95" s="65">
        <f t="shared" si="50"/>
        <v>0</v>
      </c>
      <c r="AL95" s="64"/>
      <c r="AM95" s="65">
        <f t="shared" si="51"/>
        <v>0</v>
      </c>
      <c r="AN95" s="64"/>
      <c r="AO95" s="65">
        <f t="shared" si="52"/>
        <v>0</v>
      </c>
      <c r="AP95" s="66">
        <f t="shared" si="53"/>
        <v>52</v>
      </c>
      <c r="AQ95" s="66">
        <f t="shared" si="54"/>
        <v>9</v>
      </c>
      <c r="AR95" s="56">
        <v>1</v>
      </c>
      <c r="AS95" s="56"/>
      <c r="AT95" s="56">
        <v>4</v>
      </c>
      <c r="AU95" s="67">
        <f t="shared" si="55"/>
        <v>5</v>
      </c>
      <c r="AV95" s="68">
        <f t="shared" si="56"/>
        <v>1</v>
      </c>
      <c r="AW95" s="68">
        <f t="shared" si="57"/>
        <v>0</v>
      </c>
      <c r="AX95" s="14">
        <f t="shared" si="72"/>
        <v>6</v>
      </c>
      <c r="AY95" s="67">
        <f t="shared" si="59"/>
        <v>7</v>
      </c>
      <c r="AZ95" s="69">
        <f t="shared" si="60"/>
        <v>0</v>
      </c>
      <c r="BA95" s="69">
        <f t="shared" si="60"/>
        <v>0</v>
      </c>
      <c r="BB95" s="69">
        <f t="shared" si="60"/>
        <v>-2</v>
      </c>
      <c r="BC95" s="67">
        <f t="shared" si="60"/>
        <v>-2</v>
      </c>
      <c r="BD95" s="70">
        <f t="shared" si="61"/>
        <v>-28.571428571428569</v>
      </c>
      <c r="BE95" s="70">
        <f t="shared" si="62"/>
        <v>-33.333333333333329</v>
      </c>
      <c r="BF95" s="71"/>
      <c r="BG95" s="71"/>
      <c r="BH95" s="71"/>
      <c r="BI95" s="54">
        <f t="shared" si="63"/>
        <v>0</v>
      </c>
      <c r="BJ95" s="18">
        <f t="shared" si="64"/>
        <v>5</v>
      </c>
      <c r="BK95" s="18"/>
      <c r="BL95" s="18">
        <f t="shared" si="65"/>
        <v>5</v>
      </c>
      <c r="BM95" s="18">
        <f t="shared" si="66"/>
        <v>-2</v>
      </c>
      <c r="BN95" s="18">
        <f t="shared" si="67"/>
        <v>-28.571428571428569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/>
      <c r="CV95" s="56">
        <f t="shared" si="71"/>
        <v>-2</v>
      </c>
      <c r="CW95" s="173">
        <f t="shared" si="68"/>
        <v>-28.571428571428569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4</v>
      </c>
      <c r="DN95" s="3">
        <v>5</v>
      </c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</row>
    <row r="96" spans="1:161" s="3" customFormat="1">
      <c r="A96" s="56">
        <v>8</v>
      </c>
      <c r="B96" s="58">
        <v>80030066</v>
      </c>
      <c r="C96" s="59" t="s">
        <v>181</v>
      </c>
      <c r="D96" s="75" t="s">
        <v>153</v>
      </c>
      <c r="E96" s="60" t="s">
        <v>153</v>
      </c>
      <c r="F96" s="60" t="s">
        <v>106</v>
      </c>
      <c r="G96" s="60" t="s">
        <v>107</v>
      </c>
      <c r="H96" s="60" t="s">
        <v>108</v>
      </c>
      <c r="I96" s="56">
        <v>40</v>
      </c>
      <c r="J96" s="56" t="s">
        <v>116</v>
      </c>
      <c r="K96" s="56" t="s">
        <v>110</v>
      </c>
      <c r="L96" s="61">
        <v>7</v>
      </c>
      <c r="M96" s="62">
        <f t="shared" si="38"/>
        <v>1</v>
      </c>
      <c r="N96" s="61">
        <v>4</v>
      </c>
      <c r="O96" s="62">
        <f t="shared" si="39"/>
        <v>1</v>
      </c>
      <c r="P96" s="61">
        <v>7</v>
      </c>
      <c r="Q96" s="62">
        <f t="shared" si="40"/>
        <v>1</v>
      </c>
      <c r="R96" s="61">
        <v>4</v>
      </c>
      <c r="S96" s="63">
        <f t="shared" si="41"/>
        <v>1</v>
      </c>
      <c r="T96" s="61">
        <v>6</v>
      </c>
      <c r="U96" s="63">
        <f t="shared" si="42"/>
        <v>1</v>
      </c>
      <c r="V96" s="61">
        <v>4</v>
      </c>
      <c r="W96" s="63">
        <f t="shared" si="43"/>
        <v>1</v>
      </c>
      <c r="X96" s="61">
        <v>4</v>
      </c>
      <c r="Y96" s="63">
        <f t="shared" si="44"/>
        <v>1</v>
      </c>
      <c r="Z96" s="61">
        <v>4</v>
      </c>
      <c r="AA96" s="63">
        <f t="shared" si="45"/>
        <v>1</v>
      </c>
      <c r="AB96" s="61">
        <v>10</v>
      </c>
      <c r="AC96" s="63">
        <f t="shared" si="46"/>
        <v>1</v>
      </c>
      <c r="AD96" s="64">
        <v>0</v>
      </c>
      <c r="AE96" s="65">
        <f t="shared" si="47"/>
        <v>0</v>
      </c>
      <c r="AF96" s="64">
        <v>0</v>
      </c>
      <c r="AG96" s="65">
        <f t="shared" si="48"/>
        <v>0</v>
      </c>
      <c r="AH96" s="64">
        <v>0</v>
      </c>
      <c r="AI96" s="65">
        <f t="shared" si="49"/>
        <v>0</v>
      </c>
      <c r="AJ96" s="64"/>
      <c r="AK96" s="65">
        <f t="shared" si="50"/>
        <v>0</v>
      </c>
      <c r="AL96" s="64"/>
      <c r="AM96" s="65">
        <f t="shared" si="51"/>
        <v>0</v>
      </c>
      <c r="AN96" s="64"/>
      <c r="AO96" s="65">
        <f t="shared" si="52"/>
        <v>0</v>
      </c>
      <c r="AP96" s="66">
        <f t="shared" si="53"/>
        <v>50</v>
      </c>
      <c r="AQ96" s="66">
        <f t="shared" si="54"/>
        <v>9</v>
      </c>
      <c r="AR96" s="56">
        <v>1</v>
      </c>
      <c r="AS96" s="56"/>
      <c r="AT96" s="56">
        <v>2</v>
      </c>
      <c r="AU96" s="67">
        <f t="shared" si="55"/>
        <v>3</v>
      </c>
      <c r="AV96" s="68">
        <f t="shared" si="56"/>
        <v>1</v>
      </c>
      <c r="AW96" s="68">
        <f t="shared" si="57"/>
        <v>0</v>
      </c>
      <c r="AX96" s="14">
        <f t="shared" si="72"/>
        <v>6</v>
      </c>
      <c r="AY96" s="67">
        <f t="shared" si="59"/>
        <v>7</v>
      </c>
      <c r="AZ96" s="69">
        <f t="shared" si="60"/>
        <v>0</v>
      </c>
      <c r="BA96" s="69">
        <f t="shared" si="60"/>
        <v>0</v>
      </c>
      <c r="BB96" s="69">
        <f t="shared" si="60"/>
        <v>-4</v>
      </c>
      <c r="BC96" s="67">
        <f t="shared" si="60"/>
        <v>-4</v>
      </c>
      <c r="BD96" s="70">
        <f t="shared" si="61"/>
        <v>-57.142857142857139</v>
      </c>
      <c r="BE96" s="70">
        <f t="shared" si="62"/>
        <v>-66.666666666666657</v>
      </c>
      <c r="BF96" s="71"/>
      <c r="BG96" s="71"/>
      <c r="BH96" s="71"/>
      <c r="BI96" s="54">
        <f t="shared" si="63"/>
        <v>0</v>
      </c>
      <c r="BJ96" s="18">
        <f t="shared" si="64"/>
        <v>3</v>
      </c>
      <c r="BK96" s="18"/>
      <c r="BL96" s="18">
        <f t="shared" si="65"/>
        <v>3</v>
      </c>
      <c r="BM96" s="18">
        <f t="shared" si="66"/>
        <v>-4</v>
      </c>
      <c r="BN96" s="18">
        <f t="shared" si="67"/>
        <v>-57.142857142857139</v>
      </c>
      <c r="BO96" s="83"/>
      <c r="BP96" s="84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75">
        <v>1</v>
      </c>
      <c r="CV96" s="56">
        <f>BC96+CU96</f>
        <v>-3</v>
      </c>
      <c r="CW96" s="173">
        <f t="shared" si="68"/>
        <v>-42.857142857142854</v>
      </c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85"/>
      <c r="DK96" s="85">
        <v>1</v>
      </c>
      <c r="DL96" s="85"/>
      <c r="DM96" s="85">
        <v>2</v>
      </c>
      <c r="DN96" s="85">
        <v>3</v>
      </c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</row>
    <row r="97" spans="1:159" s="3" customFormat="1">
      <c r="A97" s="56">
        <v>6</v>
      </c>
      <c r="B97" s="58">
        <v>80030027</v>
      </c>
      <c r="C97" s="59" t="s">
        <v>139</v>
      </c>
      <c r="D97" s="75" t="s">
        <v>140</v>
      </c>
      <c r="E97" s="60" t="s">
        <v>105</v>
      </c>
      <c r="F97" s="60" t="s">
        <v>106</v>
      </c>
      <c r="G97" s="60" t="s">
        <v>107</v>
      </c>
      <c r="H97" s="60" t="s">
        <v>108</v>
      </c>
      <c r="I97" s="56">
        <v>12</v>
      </c>
      <c r="J97" s="56" t="s">
        <v>116</v>
      </c>
      <c r="K97" s="56" t="s">
        <v>110</v>
      </c>
      <c r="L97" s="61">
        <v>0</v>
      </c>
      <c r="M97" s="62">
        <f t="shared" si="38"/>
        <v>0</v>
      </c>
      <c r="N97" s="61">
        <v>2</v>
      </c>
      <c r="O97" s="62">
        <f t="shared" si="39"/>
        <v>1</v>
      </c>
      <c r="P97" s="61">
        <v>5</v>
      </c>
      <c r="Q97" s="62">
        <f t="shared" si="40"/>
        <v>1</v>
      </c>
      <c r="R97" s="61">
        <v>7</v>
      </c>
      <c r="S97" s="63">
        <f t="shared" si="41"/>
        <v>1</v>
      </c>
      <c r="T97" s="61">
        <v>8</v>
      </c>
      <c r="U97" s="63">
        <f t="shared" si="42"/>
        <v>1</v>
      </c>
      <c r="V97" s="61">
        <v>6</v>
      </c>
      <c r="W97" s="63">
        <f t="shared" si="43"/>
        <v>1</v>
      </c>
      <c r="X97" s="61">
        <v>8</v>
      </c>
      <c r="Y97" s="63">
        <f t="shared" si="44"/>
        <v>1</v>
      </c>
      <c r="Z97" s="61">
        <v>5</v>
      </c>
      <c r="AA97" s="63">
        <f t="shared" si="45"/>
        <v>1</v>
      </c>
      <c r="AB97" s="61">
        <v>7</v>
      </c>
      <c r="AC97" s="63">
        <f t="shared" si="46"/>
        <v>1</v>
      </c>
      <c r="AD97" s="64">
        <v>0</v>
      </c>
      <c r="AE97" s="65">
        <f t="shared" si="47"/>
        <v>0</v>
      </c>
      <c r="AF97" s="64">
        <v>0</v>
      </c>
      <c r="AG97" s="65">
        <f t="shared" si="48"/>
        <v>0</v>
      </c>
      <c r="AH97" s="64">
        <v>0</v>
      </c>
      <c r="AI97" s="65">
        <f t="shared" si="49"/>
        <v>0</v>
      </c>
      <c r="AJ97" s="64"/>
      <c r="AK97" s="65">
        <f t="shared" si="50"/>
        <v>0</v>
      </c>
      <c r="AL97" s="64"/>
      <c r="AM97" s="65">
        <f t="shared" si="51"/>
        <v>0</v>
      </c>
      <c r="AN97" s="64"/>
      <c r="AO97" s="65">
        <f t="shared" si="52"/>
        <v>0</v>
      </c>
      <c r="AP97" s="66">
        <f t="shared" si="53"/>
        <v>48</v>
      </c>
      <c r="AQ97" s="66">
        <f t="shared" si="54"/>
        <v>8</v>
      </c>
      <c r="AR97" s="56">
        <v>1</v>
      </c>
      <c r="AS97" s="56"/>
      <c r="AT97" s="56">
        <v>2</v>
      </c>
      <c r="AU97" s="67">
        <f t="shared" si="55"/>
        <v>3</v>
      </c>
      <c r="AV97" s="68">
        <f t="shared" si="56"/>
        <v>1</v>
      </c>
      <c r="AW97" s="68">
        <f t="shared" si="57"/>
        <v>0</v>
      </c>
      <c r="AX97" s="14">
        <f t="shared" si="72"/>
        <v>6</v>
      </c>
      <c r="AY97" s="67">
        <f t="shared" si="59"/>
        <v>7</v>
      </c>
      <c r="AZ97" s="69">
        <f t="shared" si="60"/>
        <v>0</v>
      </c>
      <c r="BA97" s="69">
        <f t="shared" si="60"/>
        <v>0</v>
      </c>
      <c r="BB97" s="69">
        <f t="shared" si="60"/>
        <v>-4</v>
      </c>
      <c r="BC97" s="67">
        <f t="shared" si="60"/>
        <v>-4</v>
      </c>
      <c r="BD97" s="70">
        <f t="shared" si="61"/>
        <v>-57.142857142857139</v>
      </c>
      <c r="BE97" s="70">
        <f t="shared" si="62"/>
        <v>-66.666666666666657</v>
      </c>
      <c r="BF97" s="71"/>
      <c r="BG97" s="71"/>
      <c r="BH97" s="71">
        <v>1</v>
      </c>
      <c r="BI97" s="54">
        <f t="shared" si="63"/>
        <v>1</v>
      </c>
      <c r="BJ97" s="18">
        <f t="shared" si="64"/>
        <v>2</v>
      </c>
      <c r="BK97" s="18">
        <v>1</v>
      </c>
      <c r="BL97" s="18">
        <f t="shared" si="65"/>
        <v>3</v>
      </c>
      <c r="BM97" s="18">
        <f t="shared" si="66"/>
        <v>-4</v>
      </c>
      <c r="BN97" s="18">
        <f t="shared" si="67"/>
        <v>-57.142857142857139</v>
      </c>
      <c r="BO97" s="73"/>
      <c r="BP97" s="55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>
        <v>1</v>
      </c>
      <c r="CV97" s="56">
        <f>BC97+CU97</f>
        <v>-3</v>
      </c>
      <c r="CW97" s="173">
        <f t="shared" si="68"/>
        <v>-42.857142857142854</v>
      </c>
      <c r="CX97" s="60"/>
      <c r="CY97" s="60"/>
      <c r="CZ97" s="60"/>
      <c r="DA97" s="60"/>
      <c r="DB97" s="60"/>
      <c r="DC97" s="75"/>
      <c r="DD97" s="60"/>
      <c r="DE97" s="75"/>
      <c r="DF97" s="60"/>
      <c r="DG97" s="60"/>
      <c r="DH97" s="60"/>
      <c r="DI97" s="60"/>
      <c r="DK97" s="3">
        <v>1</v>
      </c>
      <c r="DM97" s="3">
        <v>2</v>
      </c>
      <c r="DN97" s="3">
        <v>3</v>
      </c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</row>
    <row r="98" spans="1:159" s="3" customFormat="1">
      <c r="A98" s="56">
        <v>3</v>
      </c>
      <c r="B98" s="58">
        <v>80030005</v>
      </c>
      <c r="C98" s="59" t="s">
        <v>115</v>
      </c>
      <c r="D98" s="75" t="s">
        <v>104</v>
      </c>
      <c r="E98" s="60" t="s">
        <v>105</v>
      </c>
      <c r="F98" s="60" t="s">
        <v>106</v>
      </c>
      <c r="G98" s="60" t="s">
        <v>107</v>
      </c>
      <c r="H98" s="60" t="s">
        <v>108</v>
      </c>
      <c r="I98" s="56">
        <v>13</v>
      </c>
      <c r="J98" s="56" t="s">
        <v>116</v>
      </c>
      <c r="K98" s="56" t="s">
        <v>110</v>
      </c>
      <c r="L98" s="61">
        <v>0</v>
      </c>
      <c r="M98" s="62">
        <f t="shared" si="38"/>
        <v>0</v>
      </c>
      <c r="N98" s="61">
        <v>1</v>
      </c>
      <c r="O98" s="62">
        <f t="shared" si="39"/>
        <v>1</v>
      </c>
      <c r="P98" s="61">
        <v>2</v>
      </c>
      <c r="Q98" s="62">
        <f t="shared" si="40"/>
        <v>1</v>
      </c>
      <c r="R98" s="61">
        <v>9</v>
      </c>
      <c r="S98" s="63">
        <f t="shared" si="41"/>
        <v>1</v>
      </c>
      <c r="T98" s="61">
        <v>5</v>
      </c>
      <c r="U98" s="63">
        <f t="shared" si="42"/>
        <v>1</v>
      </c>
      <c r="V98" s="61">
        <v>11</v>
      </c>
      <c r="W98" s="63">
        <f t="shared" si="43"/>
        <v>1</v>
      </c>
      <c r="X98" s="61">
        <v>7</v>
      </c>
      <c r="Y98" s="63">
        <f t="shared" si="44"/>
        <v>1</v>
      </c>
      <c r="Z98" s="61">
        <v>9</v>
      </c>
      <c r="AA98" s="63">
        <f t="shared" si="45"/>
        <v>1</v>
      </c>
      <c r="AB98" s="61">
        <v>3</v>
      </c>
      <c r="AC98" s="63">
        <f t="shared" si="46"/>
        <v>1</v>
      </c>
      <c r="AD98" s="64">
        <v>0</v>
      </c>
      <c r="AE98" s="65">
        <f t="shared" si="47"/>
        <v>0</v>
      </c>
      <c r="AF98" s="64">
        <v>0</v>
      </c>
      <c r="AG98" s="65">
        <f t="shared" si="48"/>
        <v>0</v>
      </c>
      <c r="AH98" s="64">
        <v>0</v>
      </c>
      <c r="AI98" s="65">
        <f t="shared" si="49"/>
        <v>0</v>
      </c>
      <c r="AJ98" s="64"/>
      <c r="AK98" s="65">
        <f t="shared" si="50"/>
        <v>0</v>
      </c>
      <c r="AL98" s="64"/>
      <c r="AM98" s="65">
        <f t="shared" si="51"/>
        <v>0</v>
      </c>
      <c r="AN98" s="64"/>
      <c r="AO98" s="65">
        <f t="shared" si="52"/>
        <v>0</v>
      </c>
      <c r="AP98" s="66">
        <f t="shared" si="53"/>
        <v>47</v>
      </c>
      <c r="AQ98" s="66">
        <f t="shared" si="54"/>
        <v>8</v>
      </c>
      <c r="AR98" s="56">
        <v>1</v>
      </c>
      <c r="AS98" s="56"/>
      <c r="AT98" s="56">
        <v>2</v>
      </c>
      <c r="AU98" s="67">
        <f t="shared" si="55"/>
        <v>3</v>
      </c>
      <c r="AV98" s="68">
        <f t="shared" si="56"/>
        <v>1</v>
      </c>
      <c r="AW98" s="68">
        <f t="shared" si="57"/>
        <v>0</v>
      </c>
      <c r="AX98" s="14">
        <f t="shared" si="72"/>
        <v>6</v>
      </c>
      <c r="AY98" s="67">
        <f t="shared" si="59"/>
        <v>7</v>
      </c>
      <c r="AZ98" s="69">
        <f t="shared" si="60"/>
        <v>0</v>
      </c>
      <c r="BA98" s="69">
        <f t="shared" si="60"/>
        <v>0</v>
      </c>
      <c r="BB98" s="69">
        <f t="shared" si="60"/>
        <v>-4</v>
      </c>
      <c r="BC98" s="67">
        <f t="shared" si="60"/>
        <v>-4</v>
      </c>
      <c r="BD98" s="70">
        <f t="shared" si="61"/>
        <v>-57.142857142857139</v>
      </c>
      <c r="BE98" s="70">
        <f t="shared" si="62"/>
        <v>-66.666666666666657</v>
      </c>
      <c r="BF98" s="71"/>
      <c r="BG98" s="71"/>
      <c r="BH98" s="71"/>
      <c r="BI98" s="54">
        <f t="shared" si="63"/>
        <v>0</v>
      </c>
      <c r="BJ98" s="18">
        <f t="shared" si="64"/>
        <v>3</v>
      </c>
      <c r="BK98" s="18"/>
      <c r="BL98" s="18">
        <f t="shared" si="65"/>
        <v>3</v>
      </c>
      <c r="BM98" s="18">
        <f t="shared" si="66"/>
        <v>-4</v>
      </c>
      <c r="BN98" s="18">
        <f t="shared" si="67"/>
        <v>-57.142857142857139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 t="shared" ref="CV98:CV105" si="73">BC98+BQ98</f>
        <v>-4</v>
      </c>
      <c r="CW98" s="173">
        <f t="shared" si="68"/>
        <v>-57.142857142857139</v>
      </c>
      <c r="CX98" s="60"/>
      <c r="CY98" s="60"/>
      <c r="CZ98" s="60"/>
      <c r="DA98" s="60"/>
      <c r="DB98" s="60"/>
      <c r="DC98" s="75">
        <v>1</v>
      </c>
      <c r="DD98" s="60"/>
      <c r="DE98" s="75"/>
      <c r="DF98" s="60"/>
      <c r="DG98" s="60"/>
      <c r="DH98" s="60"/>
      <c r="DI98" s="60"/>
      <c r="DK98" s="3">
        <v>1</v>
      </c>
      <c r="DM98" s="3">
        <v>2</v>
      </c>
      <c r="DN98" s="3">
        <v>3</v>
      </c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</row>
    <row r="99" spans="1:159" s="3" customFormat="1">
      <c r="A99" s="56">
        <v>93</v>
      </c>
      <c r="B99" s="58">
        <v>80030017</v>
      </c>
      <c r="C99" s="59" t="s">
        <v>129</v>
      </c>
      <c r="D99" s="75" t="s">
        <v>127</v>
      </c>
      <c r="E99" s="60" t="s">
        <v>105</v>
      </c>
      <c r="F99" s="60" t="s">
        <v>106</v>
      </c>
      <c r="G99" s="60" t="s">
        <v>107</v>
      </c>
      <c r="H99" s="60" t="s">
        <v>108</v>
      </c>
      <c r="I99" s="56">
        <v>3</v>
      </c>
      <c r="J99" s="56" t="s">
        <v>116</v>
      </c>
      <c r="K99" s="56" t="s">
        <v>110</v>
      </c>
      <c r="L99" s="61">
        <v>0</v>
      </c>
      <c r="M99" s="62">
        <f t="shared" si="38"/>
        <v>0</v>
      </c>
      <c r="N99" s="61">
        <v>3</v>
      </c>
      <c r="O99" s="62">
        <f t="shared" si="39"/>
        <v>1</v>
      </c>
      <c r="P99" s="61">
        <v>3</v>
      </c>
      <c r="Q99" s="62">
        <f t="shared" si="40"/>
        <v>1</v>
      </c>
      <c r="R99" s="61">
        <v>11</v>
      </c>
      <c r="S99" s="63">
        <f t="shared" si="41"/>
        <v>1</v>
      </c>
      <c r="T99" s="61">
        <v>6</v>
      </c>
      <c r="U99" s="63">
        <f t="shared" si="42"/>
        <v>1</v>
      </c>
      <c r="V99" s="61">
        <v>8</v>
      </c>
      <c r="W99" s="63">
        <f t="shared" si="43"/>
        <v>1</v>
      </c>
      <c r="X99" s="61">
        <v>3</v>
      </c>
      <c r="Y99" s="63">
        <f t="shared" si="44"/>
        <v>1</v>
      </c>
      <c r="Z99" s="61">
        <v>6</v>
      </c>
      <c r="AA99" s="63">
        <f t="shared" si="45"/>
        <v>1</v>
      </c>
      <c r="AB99" s="61">
        <v>7</v>
      </c>
      <c r="AC99" s="63">
        <f t="shared" si="46"/>
        <v>1</v>
      </c>
      <c r="AD99" s="64">
        <v>0</v>
      </c>
      <c r="AE99" s="65">
        <f t="shared" si="47"/>
        <v>0</v>
      </c>
      <c r="AF99" s="64">
        <v>0</v>
      </c>
      <c r="AG99" s="65">
        <f t="shared" si="48"/>
        <v>0</v>
      </c>
      <c r="AH99" s="64">
        <v>0</v>
      </c>
      <c r="AI99" s="65">
        <f t="shared" si="49"/>
        <v>0</v>
      </c>
      <c r="AJ99" s="64"/>
      <c r="AK99" s="65">
        <f t="shared" si="50"/>
        <v>0</v>
      </c>
      <c r="AL99" s="64"/>
      <c r="AM99" s="65">
        <f t="shared" si="51"/>
        <v>0</v>
      </c>
      <c r="AN99" s="64"/>
      <c r="AO99" s="65">
        <f t="shared" si="52"/>
        <v>0</v>
      </c>
      <c r="AP99" s="66">
        <f t="shared" si="53"/>
        <v>47</v>
      </c>
      <c r="AQ99" s="66">
        <f t="shared" si="54"/>
        <v>8</v>
      </c>
      <c r="AR99" s="56">
        <v>1</v>
      </c>
      <c r="AS99" s="56"/>
      <c r="AT99" s="56">
        <v>4</v>
      </c>
      <c r="AU99" s="67">
        <f t="shared" si="55"/>
        <v>5</v>
      </c>
      <c r="AV99" s="68">
        <f t="shared" si="56"/>
        <v>1</v>
      </c>
      <c r="AW99" s="68">
        <f t="shared" si="57"/>
        <v>0</v>
      </c>
      <c r="AX99" s="14">
        <f t="shared" si="72"/>
        <v>6</v>
      </c>
      <c r="AY99" s="67">
        <f t="shared" si="59"/>
        <v>7</v>
      </c>
      <c r="AZ99" s="69">
        <f t="shared" si="60"/>
        <v>0</v>
      </c>
      <c r="BA99" s="69">
        <f t="shared" si="60"/>
        <v>0</v>
      </c>
      <c r="BB99" s="69">
        <f t="shared" si="60"/>
        <v>-2</v>
      </c>
      <c r="BC99" s="67">
        <f t="shared" si="60"/>
        <v>-2</v>
      </c>
      <c r="BD99" s="70">
        <f t="shared" si="61"/>
        <v>-28.571428571428569</v>
      </c>
      <c r="BE99" s="70">
        <f t="shared" si="62"/>
        <v>-33.333333333333329</v>
      </c>
      <c r="BF99" s="71"/>
      <c r="BG99" s="71"/>
      <c r="BH99" s="71"/>
      <c r="BI99" s="54">
        <f t="shared" si="63"/>
        <v>0</v>
      </c>
      <c r="BJ99" s="18">
        <f t="shared" si="64"/>
        <v>5</v>
      </c>
      <c r="BK99" s="18"/>
      <c r="BL99" s="18">
        <f t="shared" si="65"/>
        <v>5</v>
      </c>
      <c r="BM99" s="18">
        <f t="shared" si="66"/>
        <v>-2</v>
      </c>
      <c r="BN99" s="18">
        <f t="shared" si="67"/>
        <v>-28.571428571428569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 t="shared" si="73"/>
        <v>-2</v>
      </c>
      <c r="CW99" s="173">
        <f t="shared" si="68"/>
        <v>-28.571428571428569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K99" s="3">
        <v>1</v>
      </c>
      <c r="DM99" s="3">
        <v>4</v>
      </c>
      <c r="DN99" s="3">
        <v>5</v>
      </c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</row>
    <row r="100" spans="1:159" s="3" customFormat="1">
      <c r="A100" s="56">
        <v>101</v>
      </c>
      <c r="B100" s="58">
        <v>80030151</v>
      </c>
      <c r="C100" s="59" t="s">
        <v>270</v>
      </c>
      <c r="D100" s="75" t="s">
        <v>268</v>
      </c>
      <c r="E100" s="60" t="s">
        <v>214</v>
      </c>
      <c r="F100" s="60" t="s">
        <v>106</v>
      </c>
      <c r="G100" s="60" t="s">
        <v>107</v>
      </c>
      <c r="H100" s="60" t="s">
        <v>108</v>
      </c>
      <c r="I100" s="56">
        <v>40</v>
      </c>
      <c r="J100" s="56" t="s">
        <v>116</v>
      </c>
      <c r="K100" s="56" t="s">
        <v>110</v>
      </c>
      <c r="L100" s="61">
        <v>5</v>
      </c>
      <c r="M100" s="62">
        <f t="shared" si="38"/>
        <v>1</v>
      </c>
      <c r="N100" s="61">
        <v>2</v>
      </c>
      <c r="O100" s="62">
        <f t="shared" si="39"/>
        <v>1</v>
      </c>
      <c r="P100" s="61">
        <v>7</v>
      </c>
      <c r="Q100" s="62">
        <f t="shared" si="40"/>
        <v>1</v>
      </c>
      <c r="R100" s="61">
        <v>1</v>
      </c>
      <c r="S100" s="63">
        <f t="shared" si="41"/>
        <v>1</v>
      </c>
      <c r="T100" s="61">
        <v>5</v>
      </c>
      <c r="U100" s="63">
        <f t="shared" si="42"/>
        <v>1</v>
      </c>
      <c r="V100" s="61">
        <v>7</v>
      </c>
      <c r="W100" s="63">
        <f t="shared" si="43"/>
        <v>1</v>
      </c>
      <c r="X100" s="61">
        <v>7</v>
      </c>
      <c r="Y100" s="63">
        <f t="shared" si="44"/>
        <v>1</v>
      </c>
      <c r="Z100" s="61">
        <v>3</v>
      </c>
      <c r="AA100" s="63">
        <f t="shared" si="45"/>
        <v>1</v>
      </c>
      <c r="AB100" s="61">
        <v>10</v>
      </c>
      <c r="AC100" s="63">
        <f t="shared" si="46"/>
        <v>1</v>
      </c>
      <c r="AD100" s="64">
        <v>0</v>
      </c>
      <c r="AE100" s="65">
        <f t="shared" si="47"/>
        <v>0</v>
      </c>
      <c r="AF100" s="64">
        <v>0</v>
      </c>
      <c r="AG100" s="65">
        <f t="shared" si="48"/>
        <v>0</v>
      </c>
      <c r="AH100" s="64">
        <v>0</v>
      </c>
      <c r="AI100" s="65">
        <f t="shared" si="49"/>
        <v>0</v>
      </c>
      <c r="AJ100" s="64"/>
      <c r="AK100" s="65">
        <f t="shared" si="50"/>
        <v>0</v>
      </c>
      <c r="AL100" s="64"/>
      <c r="AM100" s="65">
        <f t="shared" si="51"/>
        <v>0</v>
      </c>
      <c r="AN100" s="64"/>
      <c r="AO100" s="65">
        <f t="shared" si="52"/>
        <v>0</v>
      </c>
      <c r="AP100" s="66">
        <f t="shared" si="53"/>
        <v>47</v>
      </c>
      <c r="AQ100" s="66">
        <f t="shared" si="54"/>
        <v>9</v>
      </c>
      <c r="AR100" s="56">
        <v>1</v>
      </c>
      <c r="AS100" s="56"/>
      <c r="AT100" s="56">
        <v>4</v>
      </c>
      <c r="AU100" s="67">
        <f t="shared" si="55"/>
        <v>5</v>
      </c>
      <c r="AV100" s="68">
        <f t="shared" si="56"/>
        <v>1</v>
      </c>
      <c r="AW100" s="68">
        <f t="shared" si="57"/>
        <v>0</v>
      </c>
      <c r="AX100" s="14">
        <f t="shared" si="72"/>
        <v>6</v>
      </c>
      <c r="AY100" s="67">
        <f t="shared" si="59"/>
        <v>7</v>
      </c>
      <c r="AZ100" s="69">
        <f t="shared" si="60"/>
        <v>0</v>
      </c>
      <c r="BA100" s="69">
        <f t="shared" si="60"/>
        <v>0</v>
      </c>
      <c r="BB100" s="69">
        <f t="shared" si="60"/>
        <v>-2</v>
      </c>
      <c r="BC100" s="67">
        <f t="shared" si="60"/>
        <v>-2</v>
      </c>
      <c r="BD100" s="70">
        <f t="shared" si="61"/>
        <v>-28.571428571428569</v>
      </c>
      <c r="BE100" s="70">
        <f t="shared" si="62"/>
        <v>-33.333333333333329</v>
      </c>
      <c r="BF100" s="71"/>
      <c r="BG100" s="71"/>
      <c r="BH100" s="71"/>
      <c r="BI100" s="54">
        <f t="shared" si="63"/>
        <v>0</v>
      </c>
      <c r="BJ100" s="18">
        <f t="shared" si="64"/>
        <v>5</v>
      </c>
      <c r="BK100" s="18"/>
      <c r="BL100" s="18">
        <f t="shared" si="65"/>
        <v>5</v>
      </c>
      <c r="BM100" s="18">
        <f t="shared" si="66"/>
        <v>-2</v>
      </c>
      <c r="BN100" s="18">
        <f t="shared" si="67"/>
        <v>-28.571428571428569</v>
      </c>
      <c r="BO100" s="73"/>
      <c r="BP100" s="55"/>
      <c r="BQ100" s="74">
        <v>1</v>
      </c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 t="shared" si="73"/>
        <v>-1</v>
      </c>
      <c r="CW100" s="173">
        <f t="shared" si="68"/>
        <v>-14.285714285714285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K100" s="3">
        <v>1</v>
      </c>
      <c r="DM100" s="3">
        <v>4</v>
      </c>
      <c r="DN100" s="3">
        <v>5</v>
      </c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</row>
    <row r="101" spans="1:159" s="3" customFormat="1">
      <c r="A101" s="56">
        <v>18</v>
      </c>
      <c r="B101" s="58">
        <v>80030231</v>
      </c>
      <c r="C101" s="59" t="s">
        <v>352</v>
      </c>
      <c r="D101" s="75" t="s">
        <v>350</v>
      </c>
      <c r="E101" s="60" t="s">
        <v>324</v>
      </c>
      <c r="F101" s="60" t="s">
        <v>106</v>
      </c>
      <c r="G101" s="60" t="s">
        <v>107</v>
      </c>
      <c r="H101" s="60" t="s">
        <v>108</v>
      </c>
      <c r="I101" s="56">
        <v>30</v>
      </c>
      <c r="J101" s="56" t="s">
        <v>116</v>
      </c>
      <c r="K101" s="56" t="s">
        <v>110</v>
      </c>
      <c r="L101" s="61">
        <v>8</v>
      </c>
      <c r="M101" s="62">
        <f t="shared" si="38"/>
        <v>1</v>
      </c>
      <c r="N101" s="61">
        <v>8</v>
      </c>
      <c r="O101" s="62">
        <f t="shared" si="39"/>
        <v>1</v>
      </c>
      <c r="P101" s="61">
        <v>3</v>
      </c>
      <c r="Q101" s="62">
        <f t="shared" si="40"/>
        <v>1</v>
      </c>
      <c r="R101" s="61">
        <v>3</v>
      </c>
      <c r="S101" s="63">
        <f t="shared" si="41"/>
        <v>1</v>
      </c>
      <c r="T101" s="61">
        <v>4</v>
      </c>
      <c r="U101" s="63">
        <f t="shared" si="42"/>
        <v>1</v>
      </c>
      <c r="V101" s="61">
        <v>4</v>
      </c>
      <c r="W101" s="63">
        <f t="shared" si="43"/>
        <v>1</v>
      </c>
      <c r="X101" s="61">
        <v>3</v>
      </c>
      <c r="Y101" s="63">
        <f t="shared" si="44"/>
        <v>1</v>
      </c>
      <c r="Z101" s="61">
        <v>4</v>
      </c>
      <c r="AA101" s="63">
        <f t="shared" si="45"/>
        <v>1</v>
      </c>
      <c r="AB101" s="61">
        <v>9</v>
      </c>
      <c r="AC101" s="63">
        <f t="shared" si="46"/>
        <v>1</v>
      </c>
      <c r="AD101" s="64">
        <v>0</v>
      </c>
      <c r="AE101" s="65">
        <f t="shared" si="47"/>
        <v>0</v>
      </c>
      <c r="AF101" s="64">
        <v>0</v>
      </c>
      <c r="AG101" s="65">
        <f t="shared" si="48"/>
        <v>0</v>
      </c>
      <c r="AH101" s="64">
        <v>0</v>
      </c>
      <c r="AI101" s="65">
        <f t="shared" si="49"/>
        <v>0</v>
      </c>
      <c r="AJ101" s="64"/>
      <c r="AK101" s="65">
        <f t="shared" si="50"/>
        <v>0</v>
      </c>
      <c r="AL101" s="64"/>
      <c r="AM101" s="65">
        <f t="shared" si="51"/>
        <v>0</v>
      </c>
      <c r="AN101" s="64"/>
      <c r="AO101" s="65">
        <f t="shared" si="52"/>
        <v>0</v>
      </c>
      <c r="AP101" s="66">
        <f t="shared" si="53"/>
        <v>46</v>
      </c>
      <c r="AQ101" s="66">
        <f t="shared" si="54"/>
        <v>9</v>
      </c>
      <c r="AR101" s="56">
        <v>1</v>
      </c>
      <c r="AS101" s="56"/>
      <c r="AT101" s="56">
        <v>2</v>
      </c>
      <c r="AU101" s="67">
        <f t="shared" si="55"/>
        <v>3</v>
      </c>
      <c r="AV101" s="68">
        <f t="shared" si="56"/>
        <v>1</v>
      </c>
      <c r="AW101" s="68">
        <f t="shared" si="57"/>
        <v>0</v>
      </c>
      <c r="AX101" s="14">
        <f t="shared" si="72"/>
        <v>6</v>
      </c>
      <c r="AY101" s="67">
        <f t="shared" si="59"/>
        <v>7</v>
      </c>
      <c r="AZ101" s="69">
        <f t="shared" si="60"/>
        <v>0</v>
      </c>
      <c r="BA101" s="69">
        <f t="shared" si="60"/>
        <v>0</v>
      </c>
      <c r="BB101" s="69">
        <f t="shared" si="60"/>
        <v>-4</v>
      </c>
      <c r="BC101" s="67">
        <f t="shared" si="60"/>
        <v>-4</v>
      </c>
      <c r="BD101" s="70">
        <f t="shared" si="61"/>
        <v>-57.142857142857139</v>
      </c>
      <c r="BE101" s="70">
        <f t="shared" si="62"/>
        <v>-66.666666666666657</v>
      </c>
      <c r="BF101" s="71"/>
      <c r="BG101" s="71"/>
      <c r="BH101" s="71">
        <v>1</v>
      </c>
      <c r="BI101" s="54">
        <f t="shared" si="63"/>
        <v>1</v>
      </c>
      <c r="BJ101" s="18">
        <f t="shared" si="64"/>
        <v>2</v>
      </c>
      <c r="BK101" s="18">
        <v>1</v>
      </c>
      <c r="BL101" s="18">
        <f t="shared" si="65"/>
        <v>3</v>
      </c>
      <c r="BM101" s="18">
        <f t="shared" si="66"/>
        <v>-4</v>
      </c>
      <c r="BN101" s="18">
        <f t="shared" si="67"/>
        <v>-57.142857142857139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 t="shared" si="73"/>
        <v>-4</v>
      </c>
      <c r="CW101" s="173">
        <f t="shared" si="68"/>
        <v>-57.142857142857139</v>
      </c>
      <c r="CX101" s="60"/>
      <c r="CY101" s="60"/>
      <c r="CZ101" s="60"/>
      <c r="DA101" s="60"/>
      <c r="DB101" s="60"/>
      <c r="DC101" s="75"/>
      <c r="DD101" s="60"/>
      <c r="DE101" s="75"/>
      <c r="DF101" s="60"/>
      <c r="DG101" s="60"/>
      <c r="DH101" s="60"/>
      <c r="DI101" s="60"/>
      <c r="DK101" s="3">
        <v>1</v>
      </c>
      <c r="DM101" s="3">
        <v>2</v>
      </c>
      <c r="DN101" s="3">
        <v>3</v>
      </c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</row>
    <row r="102" spans="1:159" s="3" customFormat="1">
      <c r="A102" s="56">
        <v>52</v>
      </c>
      <c r="B102" s="58">
        <v>80030021</v>
      </c>
      <c r="C102" s="59" t="s">
        <v>134</v>
      </c>
      <c r="D102" s="75" t="s">
        <v>135</v>
      </c>
      <c r="E102" s="60" t="s">
        <v>105</v>
      </c>
      <c r="F102" s="60" t="s">
        <v>106</v>
      </c>
      <c r="G102" s="60" t="s">
        <v>107</v>
      </c>
      <c r="H102" s="60" t="s">
        <v>108</v>
      </c>
      <c r="I102" s="56">
        <v>16</v>
      </c>
      <c r="J102" s="56" t="s">
        <v>116</v>
      </c>
      <c r="K102" s="56" t="s">
        <v>110</v>
      </c>
      <c r="L102" s="61">
        <v>5</v>
      </c>
      <c r="M102" s="62">
        <f t="shared" si="38"/>
        <v>1</v>
      </c>
      <c r="N102" s="61">
        <v>4</v>
      </c>
      <c r="O102" s="62">
        <f t="shared" si="39"/>
        <v>1</v>
      </c>
      <c r="P102" s="61">
        <v>9</v>
      </c>
      <c r="Q102" s="62">
        <f t="shared" si="40"/>
        <v>1</v>
      </c>
      <c r="R102" s="61">
        <v>6</v>
      </c>
      <c r="S102" s="63">
        <f t="shared" si="41"/>
        <v>1</v>
      </c>
      <c r="T102" s="61">
        <v>7</v>
      </c>
      <c r="U102" s="63">
        <f t="shared" si="42"/>
        <v>1</v>
      </c>
      <c r="V102" s="61">
        <v>6</v>
      </c>
      <c r="W102" s="63">
        <f t="shared" si="43"/>
        <v>1</v>
      </c>
      <c r="X102" s="61">
        <v>1</v>
      </c>
      <c r="Y102" s="63">
        <f t="shared" si="44"/>
        <v>1</v>
      </c>
      <c r="Z102" s="61">
        <v>3</v>
      </c>
      <c r="AA102" s="63">
        <f t="shared" si="45"/>
        <v>1</v>
      </c>
      <c r="AB102" s="61">
        <v>4</v>
      </c>
      <c r="AC102" s="63">
        <f t="shared" si="46"/>
        <v>1</v>
      </c>
      <c r="AD102" s="64">
        <v>0</v>
      </c>
      <c r="AE102" s="65">
        <f t="shared" si="47"/>
        <v>0</v>
      </c>
      <c r="AF102" s="64">
        <v>0</v>
      </c>
      <c r="AG102" s="65">
        <f t="shared" si="48"/>
        <v>0</v>
      </c>
      <c r="AH102" s="64">
        <v>0</v>
      </c>
      <c r="AI102" s="65">
        <f t="shared" si="49"/>
        <v>0</v>
      </c>
      <c r="AJ102" s="64"/>
      <c r="AK102" s="65">
        <f t="shared" si="50"/>
        <v>0</v>
      </c>
      <c r="AL102" s="64"/>
      <c r="AM102" s="65">
        <f t="shared" si="51"/>
        <v>0</v>
      </c>
      <c r="AN102" s="64"/>
      <c r="AO102" s="65">
        <f t="shared" si="52"/>
        <v>0</v>
      </c>
      <c r="AP102" s="66">
        <f t="shared" si="53"/>
        <v>45</v>
      </c>
      <c r="AQ102" s="66">
        <f t="shared" si="54"/>
        <v>9</v>
      </c>
      <c r="AR102" s="56">
        <v>1</v>
      </c>
      <c r="AS102" s="56"/>
      <c r="AT102" s="56">
        <v>3</v>
      </c>
      <c r="AU102" s="67">
        <f t="shared" si="55"/>
        <v>4</v>
      </c>
      <c r="AV102" s="68">
        <f t="shared" si="56"/>
        <v>1</v>
      </c>
      <c r="AW102" s="68">
        <f t="shared" si="57"/>
        <v>0</v>
      </c>
      <c r="AX102" s="14">
        <f t="shared" si="72"/>
        <v>6</v>
      </c>
      <c r="AY102" s="67">
        <f t="shared" si="59"/>
        <v>7</v>
      </c>
      <c r="AZ102" s="69">
        <f t="shared" si="60"/>
        <v>0</v>
      </c>
      <c r="BA102" s="69">
        <f t="shared" si="60"/>
        <v>0</v>
      </c>
      <c r="BB102" s="69">
        <f t="shared" si="60"/>
        <v>-3</v>
      </c>
      <c r="BC102" s="67">
        <f t="shared" si="60"/>
        <v>-3</v>
      </c>
      <c r="BD102" s="70">
        <f t="shared" si="61"/>
        <v>-42.857142857142854</v>
      </c>
      <c r="BE102" s="70">
        <f t="shared" si="62"/>
        <v>-50</v>
      </c>
      <c r="BF102" s="71"/>
      <c r="BG102" s="71"/>
      <c r="BH102" s="71"/>
      <c r="BI102" s="54">
        <f t="shared" si="63"/>
        <v>0</v>
      </c>
      <c r="BJ102" s="18">
        <f t="shared" si="64"/>
        <v>4</v>
      </c>
      <c r="BK102" s="18"/>
      <c r="BL102" s="18">
        <f t="shared" si="65"/>
        <v>4</v>
      </c>
      <c r="BM102" s="18">
        <f t="shared" si="66"/>
        <v>-3</v>
      </c>
      <c r="BN102" s="18">
        <f t="shared" si="67"/>
        <v>-42.857142857142854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 t="shared" si="73"/>
        <v>-3</v>
      </c>
      <c r="CW102" s="173">
        <f t="shared" si="68"/>
        <v>-42.857142857142854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K102" s="3">
        <v>1</v>
      </c>
      <c r="DM102" s="3">
        <v>3</v>
      </c>
      <c r="DN102" s="3">
        <v>4</v>
      </c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</row>
    <row r="103" spans="1:159" s="3" customFormat="1">
      <c r="A103" s="56">
        <v>23</v>
      </c>
      <c r="B103" s="58">
        <v>80030262</v>
      </c>
      <c r="C103" s="59" t="s">
        <v>388</v>
      </c>
      <c r="D103" s="75" t="s">
        <v>186</v>
      </c>
      <c r="E103" s="60" t="s">
        <v>373</v>
      </c>
      <c r="F103" s="60" t="s">
        <v>106</v>
      </c>
      <c r="G103" s="60" t="s">
        <v>107</v>
      </c>
      <c r="H103" s="60" t="s">
        <v>108</v>
      </c>
      <c r="I103" s="56">
        <v>30</v>
      </c>
      <c r="J103" s="56" t="s">
        <v>116</v>
      </c>
      <c r="K103" s="56" t="s">
        <v>110</v>
      </c>
      <c r="L103" s="61">
        <v>3</v>
      </c>
      <c r="M103" s="62">
        <f t="shared" si="38"/>
        <v>1</v>
      </c>
      <c r="N103" s="61">
        <v>3</v>
      </c>
      <c r="O103" s="62">
        <f t="shared" si="39"/>
        <v>1</v>
      </c>
      <c r="P103" s="61">
        <v>5</v>
      </c>
      <c r="Q103" s="62">
        <f t="shared" si="40"/>
        <v>1</v>
      </c>
      <c r="R103" s="61">
        <v>5</v>
      </c>
      <c r="S103" s="63">
        <f t="shared" si="41"/>
        <v>1</v>
      </c>
      <c r="T103" s="61">
        <v>3</v>
      </c>
      <c r="U103" s="63">
        <f t="shared" si="42"/>
        <v>1</v>
      </c>
      <c r="V103" s="61">
        <v>4</v>
      </c>
      <c r="W103" s="63">
        <f t="shared" si="43"/>
        <v>1</v>
      </c>
      <c r="X103" s="61">
        <v>7</v>
      </c>
      <c r="Y103" s="63">
        <f t="shared" si="44"/>
        <v>1</v>
      </c>
      <c r="Z103" s="61">
        <v>8</v>
      </c>
      <c r="AA103" s="63">
        <f t="shared" si="45"/>
        <v>1</v>
      </c>
      <c r="AB103" s="61">
        <v>6</v>
      </c>
      <c r="AC103" s="63">
        <f t="shared" si="46"/>
        <v>1</v>
      </c>
      <c r="AD103" s="64">
        <v>0</v>
      </c>
      <c r="AE103" s="65">
        <f t="shared" si="47"/>
        <v>0</v>
      </c>
      <c r="AF103" s="64">
        <v>0</v>
      </c>
      <c r="AG103" s="65">
        <f t="shared" si="48"/>
        <v>0</v>
      </c>
      <c r="AH103" s="64">
        <v>0</v>
      </c>
      <c r="AI103" s="65">
        <f t="shared" si="49"/>
        <v>0</v>
      </c>
      <c r="AJ103" s="64"/>
      <c r="AK103" s="65">
        <f t="shared" si="50"/>
        <v>0</v>
      </c>
      <c r="AL103" s="64"/>
      <c r="AM103" s="65">
        <f t="shared" si="51"/>
        <v>0</v>
      </c>
      <c r="AN103" s="64"/>
      <c r="AO103" s="65">
        <f t="shared" si="52"/>
        <v>0</v>
      </c>
      <c r="AP103" s="66">
        <f t="shared" si="53"/>
        <v>44</v>
      </c>
      <c r="AQ103" s="66">
        <f t="shared" si="54"/>
        <v>9</v>
      </c>
      <c r="AR103" s="56">
        <v>1</v>
      </c>
      <c r="AS103" s="56"/>
      <c r="AT103" s="56">
        <v>2</v>
      </c>
      <c r="AU103" s="67">
        <f t="shared" si="55"/>
        <v>3</v>
      </c>
      <c r="AV103" s="68">
        <f t="shared" si="56"/>
        <v>1</v>
      </c>
      <c r="AW103" s="68">
        <f t="shared" si="57"/>
        <v>0</v>
      </c>
      <c r="AX103" s="14">
        <f t="shared" si="72"/>
        <v>6</v>
      </c>
      <c r="AY103" s="67">
        <f t="shared" si="59"/>
        <v>7</v>
      </c>
      <c r="AZ103" s="69">
        <f t="shared" si="60"/>
        <v>0</v>
      </c>
      <c r="BA103" s="69">
        <f t="shared" si="60"/>
        <v>0</v>
      </c>
      <c r="BB103" s="69">
        <f t="shared" si="60"/>
        <v>-4</v>
      </c>
      <c r="BC103" s="67">
        <f t="shared" si="60"/>
        <v>-4</v>
      </c>
      <c r="BD103" s="70">
        <f t="shared" si="61"/>
        <v>-57.142857142857139</v>
      </c>
      <c r="BE103" s="70">
        <f t="shared" si="62"/>
        <v>-66.666666666666657</v>
      </c>
      <c r="BF103" s="71"/>
      <c r="BG103" s="71"/>
      <c r="BH103" s="71"/>
      <c r="BI103" s="54">
        <f t="shared" si="63"/>
        <v>0</v>
      </c>
      <c r="BJ103" s="18">
        <f t="shared" si="64"/>
        <v>3</v>
      </c>
      <c r="BK103" s="18"/>
      <c r="BL103" s="18">
        <f t="shared" si="65"/>
        <v>3</v>
      </c>
      <c r="BM103" s="18">
        <f t="shared" si="66"/>
        <v>-4</v>
      </c>
      <c r="BN103" s="18">
        <f t="shared" si="67"/>
        <v>-57.142857142857139</v>
      </c>
      <c r="BO103" s="73"/>
      <c r="BP103" s="55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56">
        <f t="shared" si="73"/>
        <v>-4</v>
      </c>
      <c r="CW103" s="173">
        <f t="shared" si="68"/>
        <v>-57.142857142857139</v>
      </c>
      <c r="CX103" s="60"/>
      <c r="CY103" s="60"/>
      <c r="CZ103" s="60"/>
      <c r="DA103" s="60"/>
      <c r="DB103" s="60"/>
      <c r="DC103" s="75"/>
      <c r="DD103" s="60"/>
      <c r="DE103" s="75"/>
      <c r="DF103" s="60"/>
      <c r="DG103" s="60"/>
      <c r="DH103" s="60"/>
      <c r="DI103" s="60"/>
      <c r="DK103" s="3">
        <v>1</v>
      </c>
      <c r="DM103" s="3">
        <v>2</v>
      </c>
      <c r="DN103" s="3">
        <v>3</v>
      </c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</row>
    <row r="104" spans="1:159" s="3" customFormat="1">
      <c r="A104" s="56">
        <v>12</v>
      </c>
      <c r="B104" s="58">
        <v>80030123</v>
      </c>
      <c r="C104" s="59" t="s">
        <v>241</v>
      </c>
      <c r="D104" s="75" t="s">
        <v>240</v>
      </c>
      <c r="E104" s="60" t="s">
        <v>214</v>
      </c>
      <c r="F104" s="60" t="s">
        <v>106</v>
      </c>
      <c r="G104" s="60" t="s">
        <v>107</v>
      </c>
      <c r="H104" s="60" t="s">
        <v>108</v>
      </c>
      <c r="I104" s="56">
        <v>30</v>
      </c>
      <c r="J104" s="56" t="s">
        <v>109</v>
      </c>
      <c r="K104" s="56" t="s">
        <v>110</v>
      </c>
      <c r="L104" s="61">
        <v>5</v>
      </c>
      <c r="M104" s="62">
        <f t="shared" si="38"/>
        <v>1</v>
      </c>
      <c r="N104" s="61">
        <v>3</v>
      </c>
      <c r="O104" s="62">
        <f t="shared" si="39"/>
        <v>1</v>
      </c>
      <c r="P104" s="61">
        <v>1</v>
      </c>
      <c r="Q104" s="62">
        <f t="shared" si="40"/>
        <v>1</v>
      </c>
      <c r="R104" s="61">
        <v>7</v>
      </c>
      <c r="S104" s="63">
        <f t="shared" si="41"/>
        <v>1</v>
      </c>
      <c r="T104" s="61">
        <v>3</v>
      </c>
      <c r="U104" s="63">
        <f t="shared" si="42"/>
        <v>1</v>
      </c>
      <c r="V104" s="61">
        <v>11</v>
      </c>
      <c r="W104" s="63">
        <f t="shared" si="43"/>
        <v>1</v>
      </c>
      <c r="X104" s="61">
        <v>7</v>
      </c>
      <c r="Y104" s="63">
        <f t="shared" si="44"/>
        <v>1</v>
      </c>
      <c r="Z104" s="61">
        <v>5</v>
      </c>
      <c r="AA104" s="63">
        <f t="shared" si="45"/>
        <v>1</v>
      </c>
      <c r="AB104" s="61">
        <v>2</v>
      </c>
      <c r="AC104" s="63">
        <f t="shared" si="46"/>
        <v>1</v>
      </c>
      <c r="AD104" s="64">
        <v>0</v>
      </c>
      <c r="AE104" s="65">
        <f t="shared" si="47"/>
        <v>0</v>
      </c>
      <c r="AF104" s="64">
        <v>0</v>
      </c>
      <c r="AG104" s="65">
        <f t="shared" si="48"/>
        <v>0</v>
      </c>
      <c r="AH104" s="64">
        <v>0</v>
      </c>
      <c r="AI104" s="65">
        <f t="shared" si="49"/>
        <v>0</v>
      </c>
      <c r="AJ104" s="64"/>
      <c r="AK104" s="65">
        <f t="shared" si="50"/>
        <v>0</v>
      </c>
      <c r="AL104" s="64"/>
      <c r="AM104" s="65">
        <f t="shared" si="51"/>
        <v>0</v>
      </c>
      <c r="AN104" s="64"/>
      <c r="AO104" s="65">
        <f t="shared" si="52"/>
        <v>0</v>
      </c>
      <c r="AP104" s="66">
        <f t="shared" si="53"/>
        <v>44</v>
      </c>
      <c r="AQ104" s="66">
        <f t="shared" si="54"/>
        <v>9</v>
      </c>
      <c r="AR104" s="56">
        <v>1</v>
      </c>
      <c r="AS104" s="56"/>
      <c r="AT104" s="56">
        <v>2</v>
      </c>
      <c r="AU104" s="67">
        <f t="shared" si="55"/>
        <v>3</v>
      </c>
      <c r="AV104" s="68">
        <f t="shared" si="56"/>
        <v>1</v>
      </c>
      <c r="AW104" s="68">
        <f t="shared" si="57"/>
        <v>0</v>
      </c>
      <c r="AX104" s="14">
        <f t="shared" si="72"/>
        <v>6</v>
      </c>
      <c r="AY104" s="67">
        <f t="shared" si="59"/>
        <v>7</v>
      </c>
      <c r="AZ104" s="69">
        <f t="shared" si="60"/>
        <v>0</v>
      </c>
      <c r="BA104" s="69">
        <f t="shared" si="60"/>
        <v>0</v>
      </c>
      <c r="BB104" s="69">
        <f t="shared" si="60"/>
        <v>-4</v>
      </c>
      <c r="BC104" s="67">
        <f t="shared" si="60"/>
        <v>-4</v>
      </c>
      <c r="BD104" s="70">
        <f t="shared" si="61"/>
        <v>-57.142857142857139</v>
      </c>
      <c r="BE104" s="70">
        <f t="shared" si="62"/>
        <v>-66.666666666666657</v>
      </c>
      <c r="BF104" s="71"/>
      <c r="BG104" s="71"/>
      <c r="BH104" s="71"/>
      <c r="BI104" s="54">
        <f t="shared" si="63"/>
        <v>0</v>
      </c>
      <c r="BJ104" s="18">
        <f t="shared" si="64"/>
        <v>3</v>
      </c>
      <c r="BK104" s="18"/>
      <c r="BL104" s="18">
        <f t="shared" si="65"/>
        <v>3</v>
      </c>
      <c r="BM104" s="18">
        <f t="shared" si="66"/>
        <v>-4</v>
      </c>
      <c r="BN104" s="18">
        <f t="shared" si="67"/>
        <v>-57.142857142857139</v>
      </c>
      <c r="BO104" s="73"/>
      <c r="BP104" s="55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60"/>
      <c r="CV104" s="56">
        <f t="shared" si="73"/>
        <v>-4</v>
      </c>
      <c r="CW104" s="173">
        <f t="shared" si="68"/>
        <v>-57.142857142857139</v>
      </c>
      <c r="CX104" s="60"/>
      <c r="CY104" s="60"/>
      <c r="CZ104" s="60"/>
      <c r="DA104" s="60"/>
      <c r="DB104" s="60"/>
      <c r="DC104" s="75"/>
      <c r="DD104" s="60"/>
      <c r="DE104" s="75"/>
      <c r="DF104" s="60"/>
      <c r="DG104" s="60"/>
      <c r="DH104" s="60"/>
      <c r="DI104" s="60"/>
      <c r="DK104" s="3">
        <v>1</v>
      </c>
      <c r="DM104" s="3">
        <v>2</v>
      </c>
      <c r="DN104" s="3">
        <v>3</v>
      </c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</row>
    <row r="105" spans="1:159" s="3" customFormat="1">
      <c r="A105" s="56">
        <v>17</v>
      </c>
      <c r="B105" s="58">
        <v>80030225</v>
      </c>
      <c r="C105" s="59" t="s">
        <v>345</v>
      </c>
      <c r="D105" s="75" t="s">
        <v>344</v>
      </c>
      <c r="E105" s="60" t="s">
        <v>324</v>
      </c>
      <c r="F105" s="60" t="s">
        <v>106</v>
      </c>
      <c r="G105" s="60" t="s">
        <v>107</v>
      </c>
      <c r="H105" s="60" t="s">
        <v>108</v>
      </c>
      <c r="I105" s="56">
        <v>25</v>
      </c>
      <c r="J105" s="56" t="s">
        <v>116</v>
      </c>
      <c r="K105" s="56" t="s">
        <v>110</v>
      </c>
      <c r="L105" s="61">
        <v>0</v>
      </c>
      <c r="M105" s="62">
        <f t="shared" si="38"/>
        <v>0</v>
      </c>
      <c r="N105" s="61">
        <v>4</v>
      </c>
      <c r="O105" s="62">
        <f t="shared" si="39"/>
        <v>1</v>
      </c>
      <c r="P105" s="61">
        <v>5</v>
      </c>
      <c r="Q105" s="62">
        <f t="shared" si="40"/>
        <v>1</v>
      </c>
      <c r="R105" s="61">
        <v>9</v>
      </c>
      <c r="S105" s="63">
        <f t="shared" si="41"/>
        <v>1</v>
      </c>
      <c r="T105" s="61">
        <v>4</v>
      </c>
      <c r="U105" s="63">
        <f t="shared" si="42"/>
        <v>1</v>
      </c>
      <c r="V105" s="61">
        <v>5</v>
      </c>
      <c r="W105" s="63">
        <f t="shared" si="43"/>
        <v>1</v>
      </c>
      <c r="X105" s="61">
        <v>8</v>
      </c>
      <c r="Y105" s="63">
        <f t="shared" si="44"/>
        <v>1</v>
      </c>
      <c r="Z105" s="61">
        <v>6</v>
      </c>
      <c r="AA105" s="63">
        <f t="shared" si="45"/>
        <v>1</v>
      </c>
      <c r="AB105" s="61">
        <v>3</v>
      </c>
      <c r="AC105" s="63">
        <f t="shared" si="46"/>
        <v>1</v>
      </c>
      <c r="AD105" s="64">
        <v>0</v>
      </c>
      <c r="AE105" s="65">
        <f t="shared" si="47"/>
        <v>0</v>
      </c>
      <c r="AF105" s="64">
        <v>0</v>
      </c>
      <c r="AG105" s="65">
        <f t="shared" si="48"/>
        <v>0</v>
      </c>
      <c r="AH105" s="64">
        <v>0</v>
      </c>
      <c r="AI105" s="65">
        <f t="shared" si="49"/>
        <v>0</v>
      </c>
      <c r="AJ105" s="64"/>
      <c r="AK105" s="65">
        <f t="shared" si="50"/>
        <v>0</v>
      </c>
      <c r="AL105" s="64"/>
      <c r="AM105" s="65">
        <f t="shared" si="51"/>
        <v>0</v>
      </c>
      <c r="AN105" s="64"/>
      <c r="AO105" s="65">
        <f t="shared" si="52"/>
        <v>0</v>
      </c>
      <c r="AP105" s="66">
        <f t="shared" si="53"/>
        <v>44</v>
      </c>
      <c r="AQ105" s="66">
        <f t="shared" si="54"/>
        <v>8</v>
      </c>
      <c r="AR105" s="56">
        <v>1</v>
      </c>
      <c r="AS105" s="56"/>
      <c r="AT105" s="56">
        <v>2</v>
      </c>
      <c r="AU105" s="67">
        <f t="shared" si="55"/>
        <v>3</v>
      </c>
      <c r="AV105" s="68">
        <f t="shared" si="56"/>
        <v>1</v>
      </c>
      <c r="AW105" s="68">
        <f t="shared" si="57"/>
        <v>0</v>
      </c>
      <c r="AX105" s="14">
        <f t="shared" si="72"/>
        <v>6</v>
      </c>
      <c r="AY105" s="67">
        <f t="shared" si="59"/>
        <v>7</v>
      </c>
      <c r="AZ105" s="69">
        <f t="shared" si="60"/>
        <v>0</v>
      </c>
      <c r="BA105" s="69">
        <f t="shared" si="60"/>
        <v>0</v>
      </c>
      <c r="BB105" s="69">
        <f t="shared" si="60"/>
        <v>-4</v>
      </c>
      <c r="BC105" s="67">
        <f t="shared" si="60"/>
        <v>-4</v>
      </c>
      <c r="BD105" s="70">
        <f t="shared" si="61"/>
        <v>-57.142857142857139</v>
      </c>
      <c r="BE105" s="70">
        <f t="shared" si="62"/>
        <v>-66.666666666666657</v>
      </c>
      <c r="BF105" s="71"/>
      <c r="BG105" s="71"/>
      <c r="BH105" s="71"/>
      <c r="BI105" s="54">
        <f t="shared" si="63"/>
        <v>0</v>
      </c>
      <c r="BJ105" s="18">
        <f t="shared" si="64"/>
        <v>3</v>
      </c>
      <c r="BK105" s="18"/>
      <c r="BL105" s="18">
        <f t="shared" si="65"/>
        <v>3</v>
      </c>
      <c r="BM105" s="18">
        <f t="shared" si="66"/>
        <v>-4</v>
      </c>
      <c r="BN105" s="18">
        <f t="shared" si="67"/>
        <v>-57.142857142857139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 t="shared" si="73"/>
        <v>-4</v>
      </c>
      <c r="CW105" s="173">
        <f t="shared" si="68"/>
        <v>-57.142857142857139</v>
      </c>
      <c r="CX105" s="60"/>
      <c r="CY105" s="60"/>
      <c r="CZ105" s="60"/>
      <c r="DA105" s="60"/>
      <c r="DB105" s="60"/>
      <c r="DC105" s="75"/>
      <c r="DD105" s="60"/>
      <c r="DE105" s="75"/>
      <c r="DF105" s="60"/>
      <c r="DG105" s="60"/>
      <c r="DH105" s="60"/>
      <c r="DI105" s="60"/>
      <c r="DK105" s="3">
        <v>1</v>
      </c>
      <c r="DM105" s="3">
        <v>2</v>
      </c>
      <c r="DN105" s="3">
        <v>3</v>
      </c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</row>
    <row r="106" spans="1:159" s="3" customFormat="1">
      <c r="A106" s="56">
        <v>20</v>
      </c>
      <c r="B106" s="58">
        <v>80030247</v>
      </c>
      <c r="C106" s="59" t="s">
        <v>370</v>
      </c>
      <c r="D106" s="75" t="s">
        <v>367</v>
      </c>
      <c r="E106" s="60" t="s">
        <v>324</v>
      </c>
      <c r="F106" s="60" t="s">
        <v>106</v>
      </c>
      <c r="G106" s="60" t="s">
        <v>107</v>
      </c>
      <c r="H106" s="60" t="s">
        <v>108</v>
      </c>
      <c r="I106" s="56">
        <v>50</v>
      </c>
      <c r="J106" s="56" t="s">
        <v>116</v>
      </c>
      <c r="K106" s="56" t="s">
        <v>110</v>
      </c>
      <c r="L106" s="61">
        <v>0</v>
      </c>
      <c r="M106" s="62">
        <f t="shared" si="38"/>
        <v>0</v>
      </c>
      <c r="N106" s="61">
        <v>0</v>
      </c>
      <c r="O106" s="62">
        <f t="shared" si="39"/>
        <v>0</v>
      </c>
      <c r="P106" s="61">
        <v>7</v>
      </c>
      <c r="Q106" s="62">
        <f t="shared" si="40"/>
        <v>1</v>
      </c>
      <c r="R106" s="61">
        <v>11</v>
      </c>
      <c r="S106" s="63">
        <f t="shared" si="41"/>
        <v>1</v>
      </c>
      <c r="T106" s="61">
        <v>4</v>
      </c>
      <c r="U106" s="63">
        <f t="shared" si="42"/>
        <v>1</v>
      </c>
      <c r="V106" s="61">
        <v>3</v>
      </c>
      <c r="W106" s="63">
        <f t="shared" si="43"/>
        <v>1</v>
      </c>
      <c r="X106" s="61">
        <v>5</v>
      </c>
      <c r="Y106" s="63">
        <f t="shared" si="44"/>
        <v>1</v>
      </c>
      <c r="Z106" s="61">
        <v>7</v>
      </c>
      <c r="AA106" s="63">
        <f t="shared" si="45"/>
        <v>1</v>
      </c>
      <c r="AB106" s="61">
        <v>7</v>
      </c>
      <c r="AC106" s="63">
        <f t="shared" si="46"/>
        <v>1</v>
      </c>
      <c r="AD106" s="64">
        <v>0</v>
      </c>
      <c r="AE106" s="65">
        <f t="shared" si="47"/>
        <v>0</v>
      </c>
      <c r="AF106" s="64">
        <v>0</v>
      </c>
      <c r="AG106" s="65">
        <f t="shared" si="48"/>
        <v>0</v>
      </c>
      <c r="AH106" s="64">
        <v>0</v>
      </c>
      <c r="AI106" s="65">
        <f t="shared" si="49"/>
        <v>0</v>
      </c>
      <c r="AJ106" s="64"/>
      <c r="AK106" s="65">
        <f t="shared" si="50"/>
        <v>0</v>
      </c>
      <c r="AL106" s="64"/>
      <c r="AM106" s="65">
        <f t="shared" si="51"/>
        <v>0</v>
      </c>
      <c r="AN106" s="64"/>
      <c r="AO106" s="65">
        <f t="shared" si="52"/>
        <v>0</v>
      </c>
      <c r="AP106" s="66">
        <f t="shared" si="53"/>
        <v>44</v>
      </c>
      <c r="AQ106" s="66">
        <f t="shared" si="54"/>
        <v>7</v>
      </c>
      <c r="AR106" s="56">
        <v>1</v>
      </c>
      <c r="AS106" s="56"/>
      <c r="AT106" s="56">
        <v>2</v>
      </c>
      <c r="AU106" s="67">
        <f t="shared" si="55"/>
        <v>3</v>
      </c>
      <c r="AV106" s="68">
        <f t="shared" si="56"/>
        <v>1</v>
      </c>
      <c r="AW106" s="68">
        <f t="shared" si="57"/>
        <v>0</v>
      </c>
      <c r="AX106" s="14">
        <f t="shared" si="72"/>
        <v>6</v>
      </c>
      <c r="AY106" s="67">
        <f t="shared" si="59"/>
        <v>7</v>
      </c>
      <c r="AZ106" s="69">
        <f t="shared" si="60"/>
        <v>0</v>
      </c>
      <c r="BA106" s="69">
        <f t="shared" si="60"/>
        <v>0</v>
      </c>
      <c r="BB106" s="69">
        <f t="shared" si="60"/>
        <v>-4</v>
      </c>
      <c r="BC106" s="67">
        <f t="shared" si="60"/>
        <v>-4</v>
      </c>
      <c r="BD106" s="70">
        <f t="shared" si="61"/>
        <v>-57.142857142857139</v>
      </c>
      <c r="BE106" s="70">
        <f t="shared" si="62"/>
        <v>-66.666666666666657</v>
      </c>
      <c r="BF106" s="71"/>
      <c r="BG106" s="71"/>
      <c r="BH106" s="71">
        <v>1</v>
      </c>
      <c r="BI106" s="54">
        <f t="shared" si="63"/>
        <v>1</v>
      </c>
      <c r="BJ106" s="18">
        <f t="shared" si="64"/>
        <v>2</v>
      </c>
      <c r="BK106" s="18">
        <v>1</v>
      </c>
      <c r="BL106" s="18">
        <f t="shared" si="65"/>
        <v>3</v>
      </c>
      <c r="BM106" s="18">
        <f t="shared" si="66"/>
        <v>-4</v>
      </c>
      <c r="BN106" s="18">
        <f t="shared" si="67"/>
        <v>-57.142857142857139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>
        <v>1</v>
      </c>
      <c r="CV106" s="56">
        <f>BC106+CU106</f>
        <v>-3</v>
      </c>
      <c r="CW106" s="173">
        <f t="shared" si="68"/>
        <v>-42.857142857142854</v>
      </c>
      <c r="CX106" s="60"/>
      <c r="CY106" s="60"/>
      <c r="CZ106" s="60"/>
      <c r="DA106" s="60"/>
      <c r="DB106" s="60"/>
      <c r="DC106" s="75">
        <v>1</v>
      </c>
      <c r="DD106" s="60"/>
      <c r="DE106" s="75"/>
      <c r="DF106" s="60"/>
      <c r="DG106" s="60"/>
      <c r="DH106" s="60"/>
      <c r="DI106" s="60"/>
      <c r="DK106" s="3">
        <v>1</v>
      </c>
      <c r="DM106" s="3">
        <v>2</v>
      </c>
      <c r="DN106" s="3">
        <v>3</v>
      </c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</row>
    <row r="107" spans="1:159" s="3" customFormat="1">
      <c r="A107" s="56">
        <v>7</v>
      </c>
      <c r="B107" s="58">
        <v>80030049</v>
      </c>
      <c r="C107" s="59" t="s">
        <v>161</v>
      </c>
      <c r="D107" s="75" t="s">
        <v>158</v>
      </c>
      <c r="E107" s="60" t="s">
        <v>153</v>
      </c>
      <c r="F107" s="60" t="s">
        <v>106</v>
      </c>
      <c r="G107" s="60" t="s">
        <v>107</v>
      </c>
      <c r="H107" s="60" t="s">
        <v>108</v>
      </c>
      <c r="I107" s="56">
        <v>57</v>
      </c>
      <c r="J107" s="56" t="s">
        <v>116</v>
      </c>
      <c r="K107" s="56" t="s">
        <v>110</v>
      </c>
      <c r="L107" s="61">
        <v>0</v>
      </c>
      <c r="M107" s="62">
        <f t="shared" si="38"/>
        <v>0</v>
      </c>
      <c r="N107" s="61">
        <v>0</v>
      </c>
      <c r="O107" s="62">
        <f t="shared" si="39"/>
        <v>0</v>
      </c>
      <c r="P107" s="61">
        <v>1</v>
      </c>
      <c r="Q107" s="62">
        <f t="shared" si="40"/>
        <v>1</v>
      </c>
      <c r="R107" s="61">
        <v>9</v>
      </c>
      <c r="S107" s="63">
        <f t="shared" si="41"/>
        <v>1</v>
      </c>
      <c r="T107" s="61">
        <v>6</v>
      </c>
      <c r="U107" s="63">
        <f t="shared" si="42"/>
        <v>1</v>
      </c>
      <c r="V107" s="61">
        <v>11</v>
      </c>
      <c r="W107" s="63">
        <f t="shared" si="43"/>
        <v>1</v>
      </c>
      <c r="X107" s="61">
        <v>3</v>
      </c>
      <c r="Y107" s="63">
        <f t="shared" si="44"/>
        <v>1</v>
      </c>
      <c r="Z107" s="61">
        <v>6</v>
      </c>
      <c r="AA107" s="63">
        <f t="shared" si="45"/>
        <v>1</v>
      </c>
      <c r="AB107" s="61">
        <v>7</v>
      </c>
      <c r="AC107" s="63">
        <f t="shared" si="46"/>
        <v>1</v>
      </c>
      <c r="AD107" s="64">
        <v>0</v>
      </c>
      <c r="AE107" s="65">
        <f t="shared" si="47"/>
        <v>0</v>
      </c>
      <c r="AF107" s="64">
        <v>0</v>
      </c>
      <c r="AG107" s="65">
        <f t="shared" si="48"/>
        <v>0</v>
      </c>
      <c r="AH107" s="64">
        <v>0</v>
      </c>
      <c r="AI107" s="65">
        <f t="shared" si="49"/>
        <v>0</v>
      </c>
      <c r="AJ107" s="64"/>
      <c r="AK107" s="65">
        <f t="shared" si="50"/>
        <v>0</v>
      </c>
      <c r="AL107" s="64"/>
      <c r="AM107" s="65">
        <f t="shared" si="51"/>
        <v>0</v>
      </c>
      <c r="AN107" s="64"/>
      <c r="AO107" s="65">
        <f t="shared" si="52"/>
        <v>0</v>
      </c>
      <c r="AP107" s="66">
        <f t="shared" si="53"/>
        <v>43</v>
      </c>
      <c r="AQ107" s="66">
        <f t="shared" si="54"/>
        <v>7</v>
      </c>
      <c r="AR107" s="56">
        <v>1</v>
      </c>
      <c r="AS107" s="56"/>
      <c r="AT107" s="56">
        <v>2</v>
      </c>
      <c r="AU107" s="67">
        <f t="shared" si="55"/>
        <v>3</v>
      </c>
      <c r="AV107" s="68">
        <f t="shared" si="56"/>
        <v>1</v>
      </c>
      <c r="AW107" s="68">
        <f t="shared" si="57"/>
        <v>0</v>
      </c>
      <c r="AX107" s="14">
        <f t="shared" si="72"/>
        <v>6</v>
      </c>
      <c r="AY107" s="67">
        <f t="shared" si="59"/>
        <v>7</v>
      </c>
      <c r="AZ107" s="69">
        <f t="shared" si="60"/>
        <v>0</v>
      </c>
      <c r="BA107" s="69">
        <f t="shared" si="60"/>
        <v>0</v>
      </c>
      <c r="BB107" s="69">
        <f t="shared" si="60"/>
        <v>-4</v>
      </c>
      <c r="BC107" s="67">
        <f t="shared" si="60"/>
        <v>-4</v>
      </c>
      <c r="BD107" s="70">
        <f t="shared" si="61"/>
        <v>-57.142857142857139</v>
      </c>
      <c r="BE107" s="70">
        <f t="shared" si="62"/>
        <v>-66.666666666666657</v>
      </c>
      <c r="BF107" s="71"/>
      <c r="BG107" s="71"/>
      <c r="BH107" s="71">
        <v>2</v>
      </c>
      <c r="BI107" s="54">
        <f t="shared" si="63"/>
        <v>2</v>
      </c>
      <c r="BJ107" s="18">
        <f t="shared" si="64"/>
        <v>1</v>
      </c>
      <c r="BK107" s="18">
        <v>1</v>
      </c>
      <c r="BL107" s="18">
        <f t="shared" si="65"/>
        <v>2</v>
      </c>
      <c r="BM107" s="18">
        <f t="shared" si="66"/>
        <v>-5</v>
      </c>
      <c r="BN107" s="18">
        <f t="shared" si="67"/>
        <v>-71.428571428571431</v>
      </c>
      <c r="BO107" s="73"/>
      <c r="BP107" s="55"/>
      <c r="BQ107" s="74">
        <v>1</v>
      </c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/>
      <c r="CV107" s="56">
        <f>BC107+BQ107</f>
        <v>-3</v>
      </c>
      <c r="CW107" s="173">
        <f t="shared" si="68"/>
        <v>-42.857142857142854</v>
      </c>
      <c r="CX107" s="60"/>
      <c r="CY107" s="60"/>
      <c r="CZ107" s="60"/>
      <c r="DA107" s="60"/>
      <c r="DB107" s="60"/>
      <c r="DC107" s="75">
        <v>1</v>
      </c>
      <c r="DD107" s="60"/>
      <c r="DE107" s="75"/>
      <c r="DF107" s="60"/>
      <c r="DG107" s="60"/>
      <c r="DH107" s="60"/>
      <c r="DI107" s="60"/>
      <c r="DK107" s="3">
        <v>1</v>
      </c>
      <c r="DM107" s="3">
        <v>3</v>
      </c>
      <c r="DN107" s="3">
        <v>4</v>
      </c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</row>
    <row r="108" spans="1:159" s="3" customFormat="1">
      <c r="A108" s="56">
        <v>1</v>
      </c>
      <c r="B108" s="58">
        <v>80030144</v>
      </c>
      <c r="C108" s="59" t="s">
        <v>263</v>
      </c>
      <c r="D108" s="75" t="s">
        <v>258</v>
      </c>
      <c r="E108" s="60" t="s">
        <v>214</v>
      </c>
      <c r="F108" s="60" t="s">
        <v>106</v>
      </c>
      <c r="G108" s="60" t="s">
        <v>107</v>
      </c>
      <c r="H108" s="60" t="s">
        <v>108</v>
      </c>
      <c r="I108" s="56">
        <v>30</v>
      </c>
      <c r="J108" s="56" t="s">
        <v>116</v>
      </c>
      <c r="K108" s="56" t="s">
        <v>110</v>
      </c>
      <c r="L108" s="61">
        <v>0</v>
      </c>
      <c r="M108" s="62">
        <f t="shared" si="38"/>
        <v>0</v>
      </c>
      <c r="N108" s="61">
        <v>3</v>
      </c>
      <c r="O108" s="62">
        <f t="shared" si="39"/>
        <v>1</v>
      </c>
      <c r="P108" s="61">
        <v>6</v>
      </c>
      <c r="Q108" s="62">
        <f t="shared" si="40"/>
        <v>1</v>
      </c>
      <c r="R108" s="61">
        <v>4</v>
      </c>
      <c r="S108" s="63">
        <f t="shared" si="41"/>
        <v>1</v>
      </c>
      <c r="T108" s="61">
        <v>3</v>
      </c>
      <c r="U108" s="63">
        <f t="shared" si="42"/>
        <v>1</v>
      </c>
      <c r="V108" s="61">
        <v>10</v>
      </c>
      <c r="W108" s="63">
        <f t="shared" si="43"/>
        <v>1</v>
      </c>
      <c r="X108" s="61">
        <v>8</v>
      </c>
      <c r="Y108" s="63">
        <f t="shared" si="44"/>
        <v>1</v>
      </c>
      <c r="Z108" s="61">
        <v>1</v>
      </c>
      <c r="AA108" s="63">
        <f t="shared" si="45"/>
        <v>1</v>
      </c>
      <c r="AB108" s="61">
        <v>8</v>
      </c>
      <c r="AC108" s="63">
        <f t="shared" si="46"/>
        <v>1</v>
      </c>
      <c r="AD108" s="64">
        <v>0</v>
      </c>
      <c r="AE108" s="65">
        <f t="shared" si="47"/>
        <v>0</v>
      </c>
      <c r="AF108" s="64">
        <v>0</v>
      </c>
      <c r="AG108" s="65">
        <f t="shared" si="48"/>
        <v>0</v>
      </c>
      <c r="AH108" s="64">
        <v>0</v>
      </c>
      <c r="AI108" s="65">
        <f t="shared" si="49"/>
        <v>0</v>
      </c>
      <c r="AJ108" s="64"/>
      <c r="AK108" s="65">
        <f t="shared" si="50"/>
        <v>0</v>
      </c>
      <c r="AL108" s="64"/>
      <c r="AM108" s="65">
        <f t="shared" si="51"/>
        <v>0</v>
      </c>
      <c r="AN108" s="64"/>
      <c r="AO108" s="65">
        <f t="shared" si="52"/>
        <v>0</v>
      </c>
      <c r="AP108" s="66">
        <f t="shared" si="53"/>
        <v>43</v>
      </c>
      <c r="AQ108" s="66">
        <f t="shared" si="54"/>
        <v>8</v>
      </c>
      <c r="AR108" s="56">
        <v>1</v>
      </c>
      <c r="AS108" s="56"/>
      <c r="AT108" s="56">
        <v>2</v>
      </c>
      <c r="AU108" s="67">
        <f t="shared" si="55"/>
        <v>3</v>
      </c>
      <c r="AV108" s="68">
        <f t="shared" si="56"/>
        <v>1</v>
      </c>
      <c r="AW108" s="68">
        <f t="shared" si="57"/>
        <v>0</v>
      </c>
      <c r="AX108" s="14">
        <f t="shared" si="72"/>
        <v>6</v>
      </c>
      <c r="AY108" s="67">
        <f t="shared" si="59"/>
        <v>7</v>
      </c>
      <c r="AZ108" s="69">
        <f t="shared" si="60"/>
        <v>0</v>
      </c>
      <c r="BA108" s="69">
        <f t="shared" si="60"/>
        <v>0</v>
      </c>
      <c r="BB108" s="69">
        <f t="shared" si="60"/>
        <v>-4</v>
      </c>
      <c r="BC108" s="67">
        <f t="shared" si="60"/>
        <v>-4</v>
      </c>
      <c r="BD108" s="70">
        <f t="shared" si="61"/>
        <v>-57.142857142857139</v>
      </c>
      <c r="BE108" s="70">
        <f t="shared" si="62"/>
        <v>-66.666666666666657</v>
      </c>
      <c r="BF108" s="71"/>
      <c r="BG108" s="71"/>
      <c r="BH108" s="71"/>
      <c r="BI108" s="54">
        <f t="shared" si="63"/>
        <v>0</v>
      </c>
      <c r="BJ108" s="18">
        <f t="shared" si="64"/>
        <v>3</v>
      </c>
      <c r="BK108" s="18"/>
      <c r="BL108" s="18">
        <f t="shared" si="65"/>
        <v>3</v>
      </c>
      <c r="BM108" s="18">
        <f t="shared" si="66"/>
        <v>-4</v>
      </c>
      <c r="BN108" s="18">
        <f t="shared" si="67"/>
        <v>-57.142857142857139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>
        <v>1</v>
      </c>
      <c r="CV108" s="56">
        <f>BC108+BQ108</f>
        <v>-4</v>
      </c>
      <c r="CW108" s="173">
        <f t="shared" si="68"/>
        <v>-57.142857142857139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1</v>
      </c>
      <c r="DN108" s="3">
        <v>2</v>
      </c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</row>
    <row r="109" spans="1:159" s="3" customFormat="1">
      <c r="A109" s="56">
        <v>14</v>
      </c>
      <c r="B109" s="58">
        <v>80030130</v>
      </c>
      <c r="C109" s="59" t="s">
        <v>251</v>
      </c>
      <c r="D109" s="75" t="s">
        <v>250</v>
      </c>
      <c r="E109" s="60" t="s">
        <v>214</v>
      </c>
      <c r="F109" s="60" t="s">
        <v>106</v>
      </c>
      <c r="G109" s="60" t="s">
        <v>107</v>
      </c>
      <c r="H109" s="60" t="s">
        <v>108</v>
      </c>
      <c r="I109" s="56">
        <v>15</v>
      </c>
      <c r="J109" s="56" t="s">
        <v>116</v>
      </c>
      <c r="K109" s="56" t="s">
        <v>110</v>
      </c>
      <c r="L109" s="61">
        <v>2</v>
      </c>
      <c r="M109" s="62">
        <f t="shared" si="38"/>
        <v>1</v>
      </c>
      <c r="N109" s="61">
        <v>5</v>
      </c>
      <c r="O109" s="62">
        <f t="shared" si="39"/>
        <v>1</v>
      </c>
      <c r="P109" s="61">
        <v>7</v>
      </c>
      <c r="Q109" s="62">
        <f t="shared" si="40"/>
        <v>1</v>
      </c>
      <c r="R109" s="61">
        <v>7</v>
      </c>
      <c r="S109" s="63">
        <f t="shared" si="41"/>
        <v>1</v>
      </c>
      <c r="T109" s="61">
        <v>3</v>
      </c>
      <c r="U109" s="63">
        <f t="shared" si="42"/>
        <v>1</v>
      </c>
      <c r="V109" s="61">
        <v>2</v>
      </c>
      <c r="W109" s="63">
        <f t="shared" si="43"/>
        <v>1</v>
      </c>
      <c r="X109" s="61">
        <v>4</v>
      </c>
      <c r="Y109" s="63">
        <f t="shared" si="44"/>
        <v>1</v>
      </c>
      <c r="Z109" s="61">
        <v>9</v>
      </c>
      <c r="AA109" s="63">
        <f t="shared" si="45"/>
        <v>1</v>
      </c>
      <c r="AB109" s="61">
        <v>4</v>
      </c>
      <c r="AC109" s="63">
        <f t="shared" si="46"/>
        <v>1</v>
      </c>
      <c r="AD109" s="64">
        <v>0</v>
      </c>
      <c r="AE109" s="65">
        <f t="shared" si="47"/>
        <v>0</v>
      </c>
      <c r="AF109" s="64">
        <v>0</v>
      </c>
      <c r="AG109" s="65">
        <f t="shared" si="48"/>
        <v>0</v>
      </c>
      <c r="AH109" s="64">
        <v>0</v>
      </c>
      <c r="AI109" s="65">
        <f t="shared" si="49"/>
        <v>0</v>
      </c>
      <c r="AJ109" s="64"/>
      <c r="AK109" s="65">
        <f t="shared" si="50"/>
        <v>0</v>
      </c>
      <c r="AL109" s="64"/>
      <c r="AM109" s="65">
        <f t="shared" si="51"/>
        <v>0</v>
      </c>
      <c r="AN109" s="64"/>
      <c r="AO109" s="65">
        <f t="shared" si="52"/>
        <v>0</v>
      </c>
      <c r="AP109" s="66">
        <f t="shared" si="53"/>
        <v>43</v>
      </c>
      <c r="AQ109" s="66">
        <f t="shared" si="54"/>
        <v>9</v>
      </c>
      <c r="AR109" s="56">
        <v>1</v>
      </c>
      <c r="AS109" s="56"/>
      <c r="AT109" s="56">
        <v>2</v>
      </c>
      <c r="AU109" s="67">
        <f t="shared" si="55"/>
        <v>3</v>
      </c>
      <c r="AV109" s="68">
        <f t="shared" si="56"/>
        <v>1</v>
      </c>
      <c r="AW109" s="68">
        <f t="shared" si="57"/>
        <v>0</v>
      </c>
      <c r="AX109" s="14">
        <f t="shared" si="72"/>
        <v>6</v>
      </c>
      <c r="AY109" s="67">
        <f t="shared" si="59"/>
        <v>7</v>
      </c>
      <c r="AZ109" s="69">
        <f t="shared" si="60"/>
        <v>0</v>
      </c>
      <c r="BA109" s="69">
        <f t="shared" si="60"/>
        <v>0</v>
      </c>
      <c r="BB109" s="69">
        <f t="shared" si="60"/>
        <v>-4</v>
      </c>
      <c r="BC109" s="67">
        <f t="shared" si="60"/>
        <v>-4</v>
      </c>
      <c r="BD109" s="70">
        <f t="shared" si="61"/>
        <v>-57.142857142857139</v>
      </c>
      <c r="BE109" s="70">
        <f t="shared" si="62"/>
        <v>-66.666666666666657</v>
      </c>
      <c r="BF109" s="71"/>
      <c r="BG109" s="71"/>
      <c r="BH109" s="71">
        <v>1</v>
      </c>
      <c r="BI109" s="54">
        <f t="shared" si="63"/>
        <v>1</v>
      </c>
      <c r="BJ109" s="18">
        <f t="shared" si="64"/>
        <v>2</v>
      </c>
      <c r="BK109" s="18"/>
      <c r="BL109" s="18">
        <f t="shared" si="65"/>
        <v>2</v>
      </c>
      <c r="BM109" s="18">
        <f t="shared" si="66"/>
        <v>-5</v>
      </c>
      <c r="BN109" s="18">
        <f t="shared" si="67"/>
        <v>-71.428571428571431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>BC109+BQ109</f>
        <v>-4</v>
      </c>
      <c r="CW109" s="173">
        <f t="shared" si="68"/>
        <v>-57.142857142857139</v>
      </c>
      <c r="CX109" s="60"/>
      <c r="CY109" s="60"/>
      <c r="CZ109" s="60"/>
      <c r="DA109" s="60"/>
      <c r="DB109" s="60"/>
      <c r="DC109" s="75"/>
      <c r="DD109" s="60"/>
      <c r="DE109" s="75"/>
      <c r="DF109" s="60"/>
      <c r="DG109" s="60"/>
      <c r="DH109" s="60"/>
      <c r="DI109" s="60"/>
      <c r="DK109" s="3">
        <v>1</v>
      </c>
      <c r="DM109" s="3">
        <v>3</v>
      </c>
      <c r="DN109" s="3">
        <v>4</v>
      </c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</row>
    <row r="110" spans="1:159" s="3" customFormat="1">
      <c r="A110" s="56">
        <v>222</v>
      </c>
      <c r="B110" s="58">
        <v>80030159</v>
      </c>
      <c r="C110" s="59" t="s">
        <v>275</v>
      </c>
      <c r="D110" s="75" t="s">
        <v>276</v>
      </c>
      <c r="E110" s="60" t="s">
        <v>214</v>
      </c>
      <c r="F110" s="60" t="s">
        <v>106</v>
      </c>
      <c r="G110" s="60" t="s">
        <v>107</v>
      </c>
      <c r="H110" s="60" t="s">
        <v>112</v>
      </c>
      <c r="I110" s="56">
        <v>30</v>
      </c>
      <c r="J110" s="56" t="s">
        <v>116</v>
      </c>
      <c r="K110" s="56" t="s">
        <v>110</v>
      </c>
      <c r="L110" s="61">
        <v>0</v>
      </c>
      <c r="M110" s="62">
        <f t="shared" si="38"/>
        <v>0</v>
      </c>
      <c r="N110" s="61">
        <v>1</v>
      </c>
      <c r="O110" s="62">
        <f t="shared" si="39"/>
        <v>1</v>
      </c>
      <c r="P110" s="61">
        <v>2</v>
      </c>
      <c r="Q110" s="62">
        <f t="shared" si="40"/>
        <v>1</v>
      </c>
      <c r="R110" s="61">
        <v>3</v>
      </c>
      <c r="S110" s="63">
        <f t="shared" si="41"/>
        <v>1</v>
      </c>
      <c r="T110" s="61">
        <v>3</v>
      </c>
      <c r="U110" s="63">
        <f t="shared" si="42"/>
        <v>1</v>
      </c>
      <c r="V110" s="61">
        <v>8</v>
      </c>
      <c r="W110" s="63">
        <f t="shared" si="43"/>
        <v>1</v>
      </c>
      <c r="X110" s="61">
        <v>6</v>
      </c>
      <c r="Y110" s="63">
        <f t="shared" si="44"/>
        <v>1</v>
      </c>
      <c r="Z110" s="61">
        <v>8</v>
      </c>
      <c r="AA110" s="63">
        <f t="shared" si="45"/>
        <v>1</v>
      </c>
      <c r="AB110" s="61">
        <v>6</v>
      </c>
      <c r="AC110" s="63">
        <f t="shared" si="46"/>
        <v>1</v>
      </c>
      <c r="AD110" s="64">
        <v>0</v>
      </c>
      <c r="AE110" s="65">
        <f t="shared" si="47"/>
        <v>0</v>
      </c>
      <c r="AF110" s="64">
        <v>5</v>
      </c>
      <c r="AG110" s="65">
        <f t="shared" si="48"/>
        <v>1</v>
      </c>
      <c r="AH110" s="64">
        <v>1</v>
      </c>
      <c r="AI110" s="65">
        <f t="shared" si="49"/>
        <v>1</v>
      </c>
      <c r="AJ110" s="64"/>
      <c r="AK110" s="65">
        <f t="shared" si="50"/>
        <v>0</v>
      </c>
      <c r="AL110" s="64"/>
      <c r="AM110" s="65">
        <f t="shared" si="51"/>
        <v>0</v>
      </c>
      <c r="AN110" s="64"/>
      <c r="AO110" s="65">
        <f t="shared" si="52"/>
        <v>0</v>
      </c>
      <c r="AP110" s="66">
        <f t="shared" si="53"/>
        <v>43</v>
      </c>
      <c r="AQ110" s="66">
        <f t="shared" si="54"/>
        <v>10</v>
      </c>
      <c r="AR110" s="56">
        <v>1</v>
      </c>
      <c r="AS110" s="56"/>
      <c r="AT110" s="56">
        <v>7</v>
      </c>
      <c r="AU110" s="67">
        <f t="shared" si="55"/>
        <v>8</v>
      </c>
      <c r="AV110" s="68">
        <f t="shared" si="56"/>
        <v>1</v>
      </c>
      <c r="AW110" s="68">
        <f t="shared" si="57"/>
        <v>0</v>
      </c>
      <c r="AX110" s="14">
        <v>6</v>
      </c>
      <c r="AY110" s="67">
        <f t="shared" si="59"/>
        <v>7</v>
      </c>
      <c r="AZ110" s="69">
        <f t="shared" si="60"/>
        <v>0</v>
      </c>
      <c r="BA110" s="69">
        <f t="shared" si="60"/>
        <v>0</v>
      </c>
      <c r="BB110" s="69">
        <f t="shared" si="60"/>
        <v>1</v>
      </c>
      <c r="BC110" s="67">
        <f t="shared" si="60"/>
        <v>1</v>
      </c>
      <c r="BD110" s="70">
        <f t="shared" si="61"/>
        <v>14.285714285714285</v>
      </c>
      <c r="BE110" s="70">
        <f t="shared" si="62"/>
        <v>16.666666666666664</v>
      </c>
      <c r="BF110" s="71"/>
      <c r="BG110" s="71"/>
      <c r="BH110" s="71">
        <v>1</v>
      </c>
      <c r="BI110" s="54">
        <f t="shared" si="63"/>
        <v>1</v>
      </c>
      <c r="BJ110" s="18">
        <f t="shared" si="64"/>
        <v>7</v>
      </c>
      <c r="BK110" s="18"/>
      <c r="BL110" s="18">
        <f t="shared" si="65"/>
        <v>7</v>
      </c>
      <c r="BM110" s="18">
        <f t="shared" si="66"/>
        <v>0</v>
      </c>
      <c r="BN110" s="18">
        <f t="shared" si="67"/>
        <v>0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/>
      <c r="CV110" s="56">
        <f>BC110+BQ110</f>
        <v>1</v>
      </c>
      <c r="CW110" s="173">
        <f t="shared" si="68"/>
        <v>14.285714285714285</v>
      </c>
      <c r="CX110" s="60"/>
      <c r="CY110" s="60"/>
      <c r="CZ110" s="60"/>
      <c r="DA110" s="60"/>
      <c r="DB110" s="60"/>
      <c r="DC110" s="75"/>
      <c r="DD110" s="60"/>
      <c r="DE110" s="75"/>
      <c r="DF110" s="60"/>
      <c r="DG110" s="60"/>
      <c r="DH110" s="60"/>
      <c r="DI110" s="60"/>
      <c r="DK110" s="3">
        <v>1</v>
      </c>
      <c r="DM110" s="3">
        <v>8</v>
      </c>
      <c r="DN110" s="3">
        <v>9</v>
      </c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</row>
    <row r="111" spans="1:159" s="3" customFormat="1">
      <c r="A111" s="56">
        <v>22</v>
      </c>
      <c r="B111" s="58">
        <v>80030259</v>
      </c>
      <c r="C111" s="59" t="s">
        <v>386</v>
      </c>
      <c r="D111" s="75" t="s">
        <v>383</v>
      </c>
      <c r="E111" s="60" t="s">
        <v>373</v>
      </c>
      <c r="F111" s="60" t="s">
        <v>106</v>
      </c>
      <c r="G111" s="60" t="s">
        <v>107</v>
      </c>
      <c r="H111" s="60" t="s">
        <v>108</v>
      </c>
      <c r="I111" s="56">
        <v>55</v>
      </c>
      <c r="J111" s="56" t="s">
        <v>116</v>
      </c>
      <c r="K111" s="56" t="s">
        <v>110</v>
      </c>
      <c r="L111" s="61">
        <v>0</v>
      </c>
      <c r="M111" s="62">
        <f t="shared" si="38"/>
        <v>0</v>
      </c>
      <c r="N111" s="61">
        <v>4</v>
      </c>
      <c r="O111" s="62">
        <f t="shared" si="39"/>
        <v>1</v>
      </c>
      <c r="P111" s="61">
        <v>3</v>
      </c>
      <c r="Q111" s="62">
        <f t="shared" si="40"/>
        <v>1</v>
      </c>
      <c r="R111" s="61">
        <v>6</v>
      </c>
      <c r="S111" s="63">
        <f t="shared" si="41"/>
        <v>1</v>
      </c>
      <c r="T111" s="61">
        <v>2</v>
      </c>
      <c r="U111" s="63">
        <f t="shared" si="42"/>
        <v>1</v>
      </c>
      <c r="V111" s="61">
        <v>5</v>
      </c>
      <c r="W111" s="63">
        <f t="shared" si="43"/>
        <v>1</v>
      </c>
      <c r="X111" s="61">
        <v>9</v>
      </c>
      <c r="Y111" s="63">
        <f t="shared" si="44"/>
        <v>1</v>
      </c>
      <c r="Z111" s="61">
        <v>11</v>
      </c>
      <c r="AA111" s="63">
        <f t="shared" si="45"/>
        <v>1</v>
      </c>
      <c r="AB111" s="61">
        <v>2</v>
      </c>
      <c r="AC111" s="63">
        <f t="shared" si="46"/>
        <v>1</v>
      </c>
      <c r="AD111" s="64">
        <v>0</v>
      </c>
      <c r="AE111" s="65">
        <f t="shared" si="47"/>
        <v>0</v>
      </c>
      <c r="AF111" s="64">
        <v>0</v>
      </c>
      <c r="AG111" s="65">
        <f t="shared" si="48"/>
        <v>0</v>
      </c>
      <c r="AH111" s="64">
        <v>0</v>
      </c>
      <c r="AI111" s="65">
        <f t="shared" si="49"/>
        <v>0</v>
      </c>
      <c r="AJ111" s="64"/>
      <c r="AK111" s="65">
        <f t="shared" si="50"/>
        <v>0</v>
      </c>
      <c r="AL111" s="64"/>
      <c r="AM111" s="65">
        <f t="shared" si="51"/>
        <v>0</v>
      </c>
      <c r="AN111" s="64"/>
      <c r="AO111" s="65">
        <f t="shared" si="52"/>
        <v>0</v>
      </c>
      <c r="AP111" s="66">
        <f t="shared" si="53"/>
        <v>42</v>
      </c>
      <c r="AQ111" s="66">
        <f t="shared" si="54"/>
        <v>8</v>
      </c>
      <c r="AR111" s="56">
        <v>1</v>
      </c>
      <c r="AS111" s="56"/>
      <c r="AT111" s="56">
        <v>2</v>
      </c>
      <c r="AU111" s="67">
        <f t="shared" si="55"/>
        <v>3</v>
      </c>
      <c r="AV111" s="68">
        <f t="shared" si="56"/>
        <v>1</v>
      </c>
      <c r="AW111" s="68">
        <f t="shared" si="57"/>
        <v>0</v>
      </c>
      <c r="AX111" s="14">
        <f t="shared" ref="AX111:AX117" si="74">IF(AP111&lt;1,0,IF(AND((L111+N111+P111+R111+T111+V111+X111+Z111+AB111)&lt;=40,(L111+N111+P111+R111+T111+V111+X111+Z111+AB111)&gt;0,(AP111)&lt;120),"กรอก",ROUND((IF(AP111&lt;120,((IF((L111+N111+P111+R111+T111+V111+X111+Z111+AB111)=0,0,(IF((L111+N111+P111+R111+T111+V111+X111+Z111+AB111)&lt;=80,6,8))))+((((AE111+AG111+AI111)*30)/20)+(((AK111+AM111+AO111)*35)/20))),(((M111+O111+Q111)*20)/20)+(((S111+U111+W111+Y111+AA111+AC111)*25)/20)+(((AE111+AG111+AI111)*30)/20)+(((AK111+AM111+AO111)*35)/20))),0)))</f>
        <v>6</v>
      </c>
      <c r="AY111" s="67">
        <f t="shared" si="59"/>
        <v>7</v>
      </c>
      <c r="AZ111" s="69">
        <f t="shared" si="60"/>
        <v>0</v>
      </c>
      <c r="BA111" s="69">
        <f t="shared" si="60"/>
        <v>0</v>
      </c>
      <c r="BB111" s="69">
        <f t="shared" si="60"/>
        <v>-4</v>
      </c>
      <c r="BC111" s="67">
        <f t="shared" si="60"/>
        <v>-4</v>
      </c>
      <c r="BD111" s="70">
        <f t="shared" si="61"/>
        <v>-57.142857142857139</v>
      </c>
      <c r="BE111" s="70">
        <f t="shared" si="62"/>
        <v>-66.666666666666657</v>
      </c>
      <c r="BF111" s="71"/>
      <c r="BG111" s="71"/>
      <c r="BH111" s="71"/>
      <c r="BI111" s="54">
        <f t="shared" si="63"/>
        <v>0</v>
      </c>
      <c r="BJ111" s="18">
        <f t="shared" si="64"/>
        <v>3</v>
      </c>
      <c r="BK111" s="18"/>
      <c r="BL111" s="18">
        <f t="shared" si="65"/>
        <v>3</v>
      </c>
      <c r="BM111" s="18">
        <f t="shared" si="66"/>
        <v>-4</v>
      </c>
      <c r="BN111" s="18">
        <f t="shared" si="67"/>
        <v>-57.142857142857139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/>
      <c r="CV111" s="56">
        <f>BC111+BQ111</f>
        <v>-4</v>
      </c>
      <c r="CW111" s="173">
        <f t="shared" si="68"/>
        <v>-57.142857142857139</v>
      </c>
      <c r="CX111" s="60"/>
      <c r="CY111" s="60"/>
      <c r="CZ111" s="60"/>
      <c r="DA111" s="60"/>
      <c r="DB111" s="60"/>
      <c r="DC111" s="75"/>
      <c r="DD111" s="60"/>
      <c r="DE111" s="75"/>
      <c r="DF111" s="60"/>
      <c r="DG111" s="60"/>
      <c r="DH111" s="60"/>
      <c r="DI111" s="60"/>
      <c r="DK111" s="3">
        <v>1</v>
      </c>
      <c r="DM111" s="3">
        <v>2</v>
      </c>
      <c r="DN111" s="3">
        <v>3</v>
      </c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</row>
    <row r="112" spans="1:159" s="3" customFormat="1">
      <c r="A112" s="56">
        <v>13</v>
      </c>
      <c r="B112" s="58">
        <v>80030127</v>
      </c>
      <c r="C112" s="59" t="s">
        <v>245</v>
      </c>
      <c r="D112" s="75" t="s">
        <v>246</v>
      </c>
      <c r="E112" s="60" t="s">
        <v>214</v>
      </c>
      <c r="F112" s="60" t="s">
        <v>106</v>
      </c>
      <c r="G112" s="60" t="s">
        <v>107</v>
      </c>
      <c r="H112" s="60" t="s">
        <v>108</v>
      </c>
      <c r="I112" s="56">
        <v>0</v>
      </c>
      <c r="J112" s="56" t="s">
        <v>116</v>
      </c>
      <c r="K112" s="56" t="s">
        <v>110</v>
      </c>
      <c r="L112" s="61">
        <v>2</v>
      </c>
      <c r="M112" s="62">
        <f t="shared" si="38"/>
        <v>1</v>
      </c>
      <c r="N112" s="61">
        <v>3</v>
      </c>
      <c r="O112" s="62">
        <f t="shared" si="39"/>
        <v>1</v>
      </c>
      <c r="P112" s="61">
        <v>6</v>
      </c>
      <c r="Q112" s="62">
        <f t="shared" si="40"/>
        <v>1</v>
      </c>
      <c r="R112" s="61">
        <v>7</v>
      </c>
      <c r="S112" s="63">
        <f t="shared" si="41"/>
        <v>1</v>
      </c>
      <c r="T112" s="61">
        <v>3</v>
      </c>
      <c r="U112" s="63">
        <f t="shared" si="42"/>
        <v>1</v>
      </c>
      <c r="V112" s="61">
        <v>8</v>
      </c>
      <c r="W112" s="63">
        <f t="shared" si="43"/>
        <v>1</v>
      </c>
      <c r="X112" s="61">
        <v>9</v>
      </c>
      <c r="Y112" s="63">
        <f t="shared" si="44"/>
        <v>1</v>
      </c>
      <c r="Z112" s="61">
        <v>0</v>
      </c>
      <c r="AA112" s="63">
        <f t="shared" si="45"/>
        <v>0</v>
      </c>
      <c r="AB112" s="61">
        <v>4</v>
      </c>
      <c r="AC112" s="63">
        <f t="shared" si="46"/>
        <v>1</v>
      </c>
      <c r="AD112" s="64">
        <v>0</v>
      </c>
      <c r="AE112" s="65">
        <f t="shared" si="47"/>
        <v>0</v>
      </c>
      <c r="AF112" s="64">
        <v>0</v>
      </c>
      <c r="AG112" s="65">
        <f t="shared" si="48"/>
        <v>0</v>
      </c>
      <c r="AH112" s="64">
        <v>0</v>
      </c>
      <c r="AI112" s="65">
        <f t="shared" si="49"/>
        <v>0</v>
      </c>
      <c r="AJ112" s="64"/>
      <c r="AK112" s="65">
        <f t="shared" si="50"/>
        <v>0</v>
      </c>
      <c r="AL112" s="64"/>
      <c r="AM112" s="65">
        <f t="shared" si="51"/>
        <v>0</v>
      </c>
      <c r="AN112" s="64"/>
      <c r="AO112" s="65">
        <f t="shared" si="52"/>
        <v>0</v>
      </c>
      <c r="AP112" s="66">
        <f t="shared" si="53"/>
        <v>42</v>
      </c>
      <c r="AQ112" s="66">
        <f t="shared" si="54"/>
        <v>8</v>
      </c>
      <c r="AR112" s="56">
        <v>1</v>
      </c>
      <c r="AS112" s="56"/>
      <c r="AT112" s="56">
        <v>2</v>
      </c>
      <c r="AU112" s="67">
        <f t="shared" si="55"/>
        <v>3</v>
      </c>
      <c r="AV112" s="68">
        <f t="shared" si="56"/>
        <v>1</v>
      </c>
      <c r="AW112" s="68">
        <f t="shared" si="57"/>
        <v>0</v>
      </c>
      <c r="AX112" s="14">
        <f t="shared" si="74"/>
        <v>6</v>
      </c>
      <c r="AY112" s="67">
        <f t="shared" si="59"/>
        <v>7</v>
      </c>
      <c r="AZ112" s="69">
        <f t="shared" si="60"/>
        <v>0</v>
      </c>
      <c r="BA112" s="69">
        <f t="shared" si="60"/>
        <v>0</v>
      </c>
      <c r="BB112" s="69">
        <f t="shared" si="60"/>
        <v>-4</v>
      </c>
      <c r="BC112" s="67">
        <f t="shared" si="60"/>
        <v>-4</v>
      </c>
      <c r="BD112" s="70">
        <f t="shared" si="61"/>
        <v>-57.142857142857139</v>
      </c>
      <c r="BE112" s="70">
        <f t="shared" si="62"/>
        <v>-66.666666666666657</v>
      </c>
      <c r="BF112" s="71"/>
      <c r="BG112" s="71"/>
      <c r="BH112" s="71">
        <v>1</v>
      </c>
      <c r="BI112" s="54">
        <f t="shared" si="63"/>
        <v>1</v>
      </c>
      <c r="BJ112" s="18">
        <f t="shared" si="64"/>
        <v>2</v>
      </c>
      <c r="BK112" s="18">
        <v>1</v>
      </c>
      <c r="BL112" s="18">
        <f t="shared" si="65"/>
        <v>3</v>
      </c>
      <c r="BM112" s="18">
        <f t="shared" si="66"/>
        <v>-4</v>
      </c>
      <c r="BN112" s="18">
        <f t="shared" si="67"/>
        <v>-57.142857142857139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>
        <v>1</v>
      </c>
      <c r="CV112" s="56">
        <f>BC112+CU112</f>
        <v>-3</v>
      </c>
      <c r="CW112" s="173">
        <f t="shared" si="68"/>
        <v>-42.857142857142854</v>
      </c>
      <c r="CX112" s="60"/>
      <c r="CY112" s="60"/>
      <c r="CZ112" s="60"/>
      <c r="DA112" s="60"/>
      <c r="DB112" s="60"/>
      <c r="DC112" s="75"/>
      <c r="DD112" s="60"/>
      <c r="DE112" s="75"/>
      <c r="DF112" s="60"/>
      <c r="DG112" s="60"/>
      <c r="DH112" s="60"/>
      <c r="DI112" s="60"/>
      <c r="DK112" s="3">
        <v>1</v>
      </c>
      <c r="DM112" s="3">
        <v>2</v>
      </c>
      <c r="DN112" s="3">
        <v>3</v>
      </c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</row>
    <row r="113" spans="1:161" s="3" customFormat="1">
      <c r="A113" s="56">
        <v>15</v>
      </c>
      <c r="B113" s="58">
        <v>80030198</v>
      </c>
      <c r="C113" s="59" t="s">
        <v>314</v>
      </c>
      <c r="D113" s="75" t="s">
        <v>315</v>
      </c>
      <c r="E113" s="60" t="s">
        <v>284</v>
      </c>
      <c r="F113" s="60" t="s">
        <v>106</v>
      </c>
      <c r="G113" s="60" t="s">
        <v>107</v>
      </c>
      <c r="H113" s="60" t="s">
        <v>108</v>
      </c>
      <c r="I113" s="56">
        <v>62</v>
      </c>
      <c r="J113" s="56" t="s">
        <v>116</v>
      </c>
      <c r="K113" s="56" t="s">
        <v>110</v>
      </c>
      <c r="L113" s="61">
        <v>5</v>
      </c>
      <c r="M113" s="62">
        <f t="shared" si="38"/>
        <v>1</v>
      </c>
      <c r="N113" s="61">
        <v>4</v>
      </c>
      <c r="O113" s="62">
        <f t="shared" si="39"/>
        <v>1</v>
      </c>
      <c r="P113" s="61">
        <v>3</v>
      </c>
      <c r="Q113" s="62">
        <f t="shared" si="40"/>
        <v>1</v>
      </c>
      <c r="R113" s="61">
        <v>6</v>
      </c>
      <c r="S113" s="63">
        <f t="shared" si="41"/>
        <v>1</v>
      </c>
      <c r="T113" s="61">
        <v>4</v>
      </c>
      <c r="U113" s="63">
        <f t="shared" si="42"/>
        <v>1</v>
      </c>
      <c r="V113" s="61">
        <v>6</v>
      </c>
      <c r="W113" s="63">
        <f t="shared" si="43"/>
        <v>1</v>
      </c>
      <c r="X113" s="61">
        <v>3</v>
      </c>
      <c r="Y113" s="63">
        <f t="shared" si="44"/>
        <v>1</v>
      </c>
      <c r="Z113" s="61">
        <v>11</v>
      </c>
      <c r="AA113" s="63">
        <f t="shared" si="45"/>
        <v>1</v>
      </c>
      <c r="AB113" s="61">
        <v>0</v>
      </c>
      <c r="AC113" s="63">
        <f t="shared" si="46"/>
        <v>0</v>
      </c>
      <c r="AD113" s="64">
        <v>0</v>
      </c>
      <c r="AE113" s="65">
        <f t="shared" si="47"/>
        <v>0</v>
      </c>
      <c r="AF113" s="64">
        <v>0</v>
      </c>
      <c r="AG113" s="65">
        <f t="shared" si="48"/>
        <v>0</v>
      </c>
      <c r="AH113" s="64">
        <v>0</v>
      </c>
      <c r="AI113" s="65">
        <f t="shared" si="49"/>
        <v>0</v>
      </c>
      <c r="AJ113" s="64"/>
      <c r="AK113" s="65">
        <f t="shared" si="50"/>
        <v>0</v>
      </c>
      <c r="AL113" s="64"/>
      <c r="AM113" s="65">
        <f t="shared" si="51"/>
        <v>0</v>
      </c>
      <c r="AN113" s="64"/>
      <c r="AO113" s="65">
        <f t="shared" si="52"/>
        <v>0</v>
      </c>
      <c r="AP113" s="66">
        <f t="shared" si="53"/>
        <v>42</v>
      </c>
      <c r="AQ113" s="66">
        <f t="shared" si="54"/>
        <v>8</v>
      </c>
      <c r="AR113" s="56">
        <v>1</v>
      </c>
      <c r="AS113" s="56"/>
      <c r="AT113" s="56">
        <v>2</v>
      </c>
      <c r="AU113" s="67">
        <f t="shared" si="55"/>
        <v>3</v>
      </c>
      <c r="AV113" s="68">
        <f t="shared" si="56"/>
        <v>1</v>
      </c>
      <c r="AW113" s="68">
        <f t="shared" si="57"/>
        <v>0</v>
      </c>
      <c r="AX113" s="14">
        <f t="shared" si="74"/>
        <v>6</v>
      </c>
      <c r="AY113" s="67">
        <f t="shared" si="59"/>
        <v>7</v>
      </c>
      <c r="AZ113" s="69">
        <f t="shared" si="60"/>
        <v>0</v>
      </c>
      <c r="BA113" s="69">
        <f t="shared" si="60"/>
        <v>0</v>
      </c>
      <c r="BB113" s="69">
        <f t="shared" si="60"/>
        <v>-4</v>
      </c>
      <c r="BC113" s="67">
        <f t="shared" si="60"/>
        <v>-4</v>
      </c>
      <c r="BD113" s="70">
        <f t="shared" si="61"/>
        <v>-57.142857142857139</v>
      </c>
      <c r="BE113" s="70">
        <f t="shared" si="62"/>
        <v>-66.666666666666657</v>
      </c>
      <c r="BF113" s="71"/>
      <c r="BG113" s="71"/>
      <c r="BH113" s="71"/>
      <c r="BI113" s="54">
        <f t="shared" si="63"/>
        <v>0</v>
      </c>
      <c r="BJ113" s="18">
        <f t="shared" si="64"/>
        <v>3</v>
      </c>
      <c r="BK113" s="18"/>
      <c r="BL113" s="18">
        <f t="shared" si="65"/>
        <v>3</v>
      </c>
      <c r="BM113" s="18">
        <f t="shared" si="66"/>
        <v>-4</v>
      </c>
      <c r="BN113" s="18">
        <f t="shared" si="67"/>
        <v>-57.142857142857139</v>
      </c>
      <c r="BO113" s="73"/>
      <c r="BP113" s="55"/>
      <c r="BQ113" s="74">
        <v>1</v>
      </c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/>
      <c r="CV113" s="56">
        <f>BC113+BQ113</f>
        <v>-3</v>
      </c>
      <c r="CW113" s="173">
        <f t="shared" si="68"/>
        <v>-42.857142857142854</v>
      </c>
      <c r="CX113" s="60"/>
      <c r="CY113" s="60"/>
      <c r="CZ113" s="60"/>
      <c r="DA113" s="60"/>
      <c r="DB113" s="60"/>
      <c r="DC113" s="75"/>
      <c r="DD113" s="60"/>
      <c r="DE113" s="75"/>
      <c r="DF113" s="60"/>
      <c r="DG113" s="60"/>
      <c r="DH113" s="60"/>
      <c r="DI113" s="60"/>
      <c r="DK113" s="3">
        <v>1</v>
      </c>
      <c r="DM113" s="3">
        <v>2</v>
      </c>
      <c r="DN113" s="3">
        <v>3</v>
      </c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</row>
    <row r="114" spans="1:161" s="3" customFormat="1">
      <c r="A114" s="56">
        <v>67</v>
      </c>
      <c r="B114" s="58">
        <v>80030211</v>
      </c>
      <c r="C114" s="59" t="s">
        <v>330</v>
      </c>
      <c r="D114" s="75" t="s">
        <v>327</v>
      </c>
      <c r="E114" s="60" t="s">
        <v>324</v>
      </c>
      <c r="F114" s="60" t="s">
        <v>106</v>
      </c>
      <c r="G114" s="60" t="s">
        <v>107</v>
      </c>
      <c r="H114" s="60" t="s">
        <v>108</v>
      </c>
      <c r="I114" s="56">
        <v>45</v>
      </c>
      <c r="J114" s="56" t="s">
        <v>116</v>
      </c>
      <c r="K114" s="56" t="s">
        <v>110</v>
      </c>
      <c r="L114" s="61">
        <v>0</v>
      </c>
      <c r="M114" s="62">
        <f t="shared" si="38"/>
        <v>0</v>
      </c>
      <c r="N114" s="61">
        <v>6</v>
      </c>
      <c r="O114" s="62">
        <f t="shared" si="39"/>
        <v>1</v>
      </c>
      <c r="P114" s="61">
        <v>6</v>
      </c>
      <c r="Q114" s="62">
        <f t="shared" si="40"/>
        <v>1</v>
      </c>
      <c r="R114" s="61">
        <v>6</v>
      </c>
      <c r="S114" s="63">
        <f t="shared" si="41"/>
        <v>1</v>
      </c>
      <c r="T114" s="61">
        <v>5</v>
      </c>
      <c r="U114" s="63">
        <f t="shared" si="42"/>
        <v>1</v>
      </c>
      <c r="V114" s="61">
        <v>7</v>
      </c>
      <c r="W114" s="63">
        <f t="shared" si="43"/>
        <v>1</v>
      </c>
      <c r="X114" s="61">
        <v>5</v>
      </c>
      <c r="Y114" s="63">
        <f t="shared" si="44"/>
        <v>1</v>
      </c>
      <c r="Z114" s="61">
        <v>7</v>
      </c>
      <c r="AA114" s="63">
        <f t="shared" si="45"/>
        <v>1</v>
      </c>
      <c r="AB114" s="61">
        <v>0</v>
      </c>
      <c r="AC114" s="63">
        <f t="shared" si="46"/>
        <v>0</v>
      </c>
      <c r="AD114" s="64">
        <v>0</v>
      </c>
      <c r="AE114" s="65">
        <f t="shared" si="47"/>
        <v>0</v>
      </c>
      <c r="AF114" s="64">
        <v>0</v>
      </c>
      <c r="AG114" s="65">
        <f t="shared" si="48"/>
        <v>0</v>
      </c>
      <c r="AH114" s="64">
        <v>0</v>
      </c>
      <c r="AI114" s="65">
        <f t="shared" si="49"/>
        <v>0</v>
      </c>
      <c r="AJ114" s="64"/>
      <c r="AK114" s="65">
        <f t="shared" si="50"/>
        <v>0</v>
      </c>
      <c r="AL114" s="64"/>
      <c r="AM114" s="65">
        <f t="shared" si="51"/>
        <v>0</v>
      </c>
      <c r="AN114" s="64"/>
      <c r="AO114" s="65">
        <f t="shared" si="52"/>
        <v>0</v>
      </c>
      <c r="AP114" s="66">
        <f t="shared" si="53"/>
        <v>42</v>
      </c>
      <c r="AQ114" s="66">
        <f t="shared" si="54"/>
        <v>7</v>
      </c>
      <c r="AR114" s="56">
        <v>1</v>
      </c>
      <c r="AS114" s="56"/>
      <c r="AT114" s="56">
        <v>3</v>
      </c>
      <c r="AU114" s="67">
        <f t="shared" si="55"/>
        <v>4</v>
      </c>
      <c r="AV114" s="68">
        <f t="shared" si="56"/>
        <v>1</v>
      </c>
      <c r="AW114" s="68">
        <f t="shared" si="57"/>
        <v>0</v>
      </c>
      <c r="AX114" s="14">
        <f t="shared" si="74"/>
        <v>6</v>
      </c>
      <c r="AY114" s="67">
        <f t="shared" si="59"/>
        <v>7</v>
      </c>
      <c r="AZ114" s="69">
        <f t="shared" si="60"/>
        <v>0</v>
      </c>
      <c r="BA114" s="69">
        <f t="shared" si="60"/>
        <v>0</v>
      </c>
      <c r="BB114" s="69">
        <f t="shared" si="60"/>
        <v>-3</v>
      </c>
      <c r="BC114" s="67">
        <f t="shared" si="60"/>
        <v>-3</v>
      </c>
      <c r="BD114" s="70">
        <f t="shared" si="61"/>
        <v>-42.857142857142854</v>
      </c>
      <c r="BE114" s="70">
        <f t="shared" si="62"/>
        <v>-50</v>
      </c>
      <c r="BF114" s="71"/>
      <c r="BG114" s="71"/>
      <c r="BH114" s="71"/>
      <c r="BI114" s="54">
        <f t="shared" si="63"/>
        <v>0</v>
      </c>
      <c r="BJ114" s="18">
        <f t="shared" si="64"/>
        <v>4</v>
      </c>
      <c r="BK114" s="18"/>
      <c r="BL114" s="18">
        <f t="shared" si="65"/>
        <v>4</v>
      </c>
      <c r="BM114" s="18">
        <f t="shared" si="66"/>
        <v>-3</v>
      </c>
      <c r="BN114" s="18">
        <f t="shared" si="67"/>
        <v>-42.857142857142854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/>
      <c r="CV114" s="56">
        <f>BC114+BQ114</f>
        <v>-3</v>
      </c>
      <c r="CW114" s="173">
        <f t="shared" si="68"/>
        <v>-42.857142857142854</v>
      </c>
      <c r="CX114" s="60"/>
      <c r="CY114" s="60"/>
      <c r="CZ114" s="60"/>
      <c r="DA114" s="60"/>
      <c r="DB114" s="60"/>
      <c r="DC114" s="75"/>
      <c r="DD114" s="60"/>
      <c r="DE114" s="75"/>
      <c r="DF114" s="60"/>
      <c r="DG114" s="60"/>
      <c r="DH114" s="60"/>
      <c r="DI114" s="60"/>
      <c r="DK114" s="3">
        <v>1</v>
      </c>
      <c r="DM114" s="3">
        <v>3</v>
      </c>
      <c r="DN114" s="3">
        <v>4</v>
      </c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</row>
    <row r="115" spans="1:161" s="3" customFormat="1">
      <c r="A115" s="56">
        <v>4</v>
      </c>
      <c r="B115" s="58">
        <v>80030014</v>
      </c>
      <c r="C115" s="59" t="s">
        <v>126</v>
      </c>
      <c r="D115" s="75" t="s">
        <v>127</v>
      </c>
      <c r="E115" s="60" t="s">
        <v>105</v>
      </c>
      <c r="F115" s="60" t="s">
        <v>106</v>
      </c>
      <c r="G115" s="60" t="s">
        <v>107</v>
      </c>
      <c r="H115" s="60" t="s">
        <v>108</v>
      </c>
      <c r="I115" s="56">
        <v>1</v>
      </c>
      <c r="J115" s="56" t="s">
        <v>116</v>
      </c>
      <c r="K115" s="56" t="s">
        <v>110</v>
      </c>
      <c r="L115" s="61">
        <v>3</v>
      </c>
      <c r="M115" s="62">
        <f t="shared" si="38"/>
        <v>1</v>
      </c>
      <c r="N115" s="61">
        <v>2</v>
      </c>
      <c r="O115" s="62">
        <f t="shared" si="39"/>
        <v>1</v>
      </c>
      <c r="P115" s="61">
        <v>6</v>
      </c>
      <c r="Q115" s="62">
        <f t="shared" si="40"/>
        <v>1</v>
      </c>
      <c r="R115" s="61">
        <v>2</v>
      </c>
      <c r="S115" s="63">
        <f t="shared" si="41"/>
        <v>1</v>
      </c>
      <c r="T115" s="61">
        <v>6</v>
      </c>
      <c r="U115" s="63">
        <f t="shared" si="42"/>
        <v>1</v>
      </c>
      <c r="V115" s="61">
        <v>5</v>
      </c>
      <c r="W115" s="63">
        <f t="shared" si="43"/>
        <v>1</v>
      </c>
      <c r="X115" s="61">
        <v>4</v>
      </c>
      <c r="Y115" s="63">
        <f t="shared" si="44"/>
        <v>1</v>
      </c>
      <c r="Z115" s="61">
        <v>9</v>
      </c>
      <c r="AA115" s="63">
        <f t="shared" si="45"/>
        <v>1</v>
      </c>
      <c r="AB115" s="61">
        <v>4</v>
      </c>
      <c r="AC115" s="63">
        <f t="shared" si="46"/>
        <v>1</v>
      </c>
      <c r="AD115" s="64">
        <v>0</v>
      </c>
      <c r="AE115" s="65">
        <f t="shared" si="47"/>
        <v>0</v>
      </c>
      <c r="AF115" s="64">
        <v>0</v>
      </c>
      <c r="AG115" s="65">
        <f t="shared" si="48"/>
        <v>0</v>
      </c>
      <c r="AH115" s="64">
        <v>0</v>
      </c>
      <c r="AI115" s="65">
        <f t="shared" si="49"/>
        <v>0</v>
      </c>
      <c r="AJ115" s="64"/>
      <c r="AK115" s="65">
        <f t="shared" si="50"/>
        <v>0</v>
      </c>
      <c r="AL115" s="64"/>
      <c r="AM115" s="65">
        <f t="shared" si="51"/>
        <v>0</v>
      </c>
      <c r="AN115" s="64"/>
      <c r="AO115" s="65">
        <f t="shared" si="52"/>
        <v>0</v>
      </c>
      <c r="AP115" s="66">
        <f t="shared" si="53"/>
        <v>41</v>
      </c>
      <c r="AQ115" s="66">
        <f t="shared" si="54"/>
        <v>9</v>
      </c>
      <c r="AR115" s="56">
        <v>1</v>
      </c>
      <c r="AS115" s="56"/>
      <c r="AT115" s="56">
        <v>2</v>
      </c>
      <c r="AU115" s="67">
        <f t="shared" si="55"/>
        <v>3</v>
      </c>
      <c r="AV115" s="68">
        <f t="shared" si="56"/>
        <v>1</v>
      </c>
      <c r="AW115" s="68">
        <f t="shared" si="57"/>
        <v>0</v>
      </c>
      <c r="AX115" s="14">
        <f t="shared" si="74"/>
        <v>6</v>
      </c>
      <c r="AY115" s="67">
        <f t="shared" si="59"/>
        <v>7</v>
      </c>
      <c r="AZ115" s="69">
        <f t="shared" si="60"/>
        <v>0</v>
      </c>
      <c r="BA115" s="69">
        <f t="shared" si="60"/>
        <v>0</v>
      </c>
      <c r="BB115" s="69">
        <f t="shared" si="60"/>
        <v>-4</v>
      </c>
      <c r="BC115" s="67">
        <f t="shared" si="60"/>
        <v>-4</v>
      </c>
      <c r="BD115" s="70">
        <f t="shared" si="61"/>
        <v>-57.142857142857139</v>
      </c>
      <c r="BE115" s="70">
        <f t="shared" si="62"/>
        <v>-66.666666666666657</v>
      </c>
      <c r="BF115" s="71"/>
      <c r="BG115" s="71"/>
      <c r="BH115" s="71"/>
      <c r="BI115" s="54">
        <f t="shared" si="63"/>
        <v>0</v>
      </c>
      <c r="BJ115" s="18">
        <f t="shared" si="64"/>
        <v>3</v>
      </c>
      <c r="BK115" s="18"/>
      <c r="BL115" s="18">
        <f t="shared" si="65"/>
        <v>3</v>
      </c>
      <c r="BM115" s="18">
        <f t="shared" si="66"/>
        <v>-4</v>
      </c>
      <c r="BN115" s="18">
        <f t="shared" si="67"/>
        <v>-57.142857142857139</v>
      </c>
      <c r="BO115" s="73"/>
      <c r="BP115" s="55"/>
      <c r="BQ115" s="74">
        <v>1</v>
      </c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/>
      <c r="CV115" s="56">
        <f>BC115+BQ115</f>
        <v>-3</v>
      </c>
      <c r="CW115" s="173">
        <f t="shared" si="68"/>
        <v>-42.857142857142854</v>
      </c>
      <c r="CX115" s="60"/>
      <c r="CY115" s="60"/>
      <c r="CZ115" s="60"/>
      <c r="DA115" s="60"/>
      <c r="DB115" s="60"/>
      <c r="DC115" s="75"/>
      <c r="DD115" s="60"/>
      <c r="DE115" s="75"/>
      <c r="DF115" s="60"/>
      <c r="DG115" s="60"/>
      <c r="DH115" s="60"/>
      <c r="DI115" s="60"/>
      <c r="DK115" s="3">
        <v>1</v>
      </c>
      <c r="DM115" s="3">
        <v>2</v>
      </c>
      <c r="DN115" s="3">
        <v>3</v>
      </c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</row>
    <row r="116" spans="1:161" s="3" customFormat="1">
      <c r="A116" s="56">
        <v>21</v>
      </c>
      <c r="B116" s="58">
        <v>80030258</v>
      </c>
      <c r="C116" s="59" t="s">
        <v>385</v>
      </c>
      <c r="D116" s="75" t="s">
        <v>383</v>
      </c>
      <c r="E116" s="60" t="s">
        <v>373</v>
      </c>
      <c r="F116" s="60" t="s">
        <v>106</v>
      </c>
      <c r="G116" s="60" t="s">
        <v>107</v>
      </c>
      <c r="H116" s="60" t="s">
        <v>108</v>
      </c>
      <c r="I116" s="56">
        <v>50</v>
      </c>
      <c r="J116" s="56" t="s">
        <v>116</v>
      </c>
      <c r="K116" s="56" t="s">
        <v>110</v>
      </c>
      <c r="L116" s="61">
        <v>0</v>
      </c>
      <c r="M116" s="62">
        <f t="shared" si="38"/>
        <v>0</v>
      </c>
      <c r="N116" s="61">
        <v>6</v>
      </c>
      <c r="O116" s="62">
        <f t="shared" si="39"/>
        <v>1</v>
      </c>
      <c r="P116" s="61">
        <v>2</v>
      </c>
      <c r="Q116" s="62">
        <f t="shared" si="40"/>
        <v>1</v>
      </c>
      <c r="R116" s="61">
        <v>9</v>
      </c>
      <c r="S116" s="63">
        <f t="shared" si="41"/>
        <v>1</v>
      </c>
      <c r="T116" s="61">
        <v>3</v>
      </c>
      <c r="U116" s="63">
        <f t="shared" si="42"/>
        <v>1</v>
      </c>
      <c r="V116" s="61">
        <v>8</v>
      </c>
      <c r="W116" s="63">
        <f t="shared" si="43"/>
        <v>1</v>
      </c>
      <c r="X116" s="61">
        <v>6</v>
      </c>
      <c r="Y116" s="63">
        <f t="shared" si="44"/>
        <v>1</v>
      </c>
      <c r="Z116" s="61">
        <v>2</v>
      </c>
      <c r="AA116" s="63">
        <f t="shared" si="45"/>
        <v>1</v>
      </c>
      <c r="AB116" s="61">
        <v>5</v>
      </c>
      <c r="AC116" s="63">
        <f t="shared" si="46"/>
        <v>1</v>
      </c>
      <c r="AD116" s="64">
        <v>0</v>
      </c>
      <c r="AE116" s="65">
        <f t="shared" si="47"/>
        <v>0</v>
      </c>
      <c r="AF116" s="64">
        <v>0</v>
      </c>
      <c r="AG116" s="65">
        <f t="shared" si="48"/>
        <v>0</v>
      </c>
      <c r="AH116" s="64">
        <v>0</v>
      </c>
      <c r="AI116" s="65">
        <f t="shared" si="49"/>
        <v>0</v>
      </c>
      <c r="AJ116" s="64"/>
      <c r="AK116" s="65">
        <f t="shared" si="50"/>
        <v>0</v>
      </c>
      <c r="AL116" s="64"/>
      <c r="AM116" s="65">
        <f t="shared" si="51"/>
        <v>0</v>
      </c>
      <c r="AN116" s="64"/>
      <c r="AO116" s="65">
        <f t="shared" si="52"/>
        <v>0</v>
      </c>
      <c r="AP116" s="66">
        <f t="shared" si="53"/>
        <v>41</v>
      </c>
      <c r="AQ116" s="66">
        <f t="shared" si="54"/>
        <v>8</v>
      </c>
      <c r="AR116" s="56">
        <v>1</v>
      </c>
      <c r="AS116" s="56"/>
      <c r="AT116" s="56">
        <v>2</v>
      </c>
      <c r="AU116" s="67">
        <f t="shared" si="55"/>
        <v>3</v>
      </c>
      <c r="AV116" s="68">
        <f t="shared" si="56"/>
        <v>1</v>
      </c>
      <c r="AW116" s="68">
        <f t="shared" si="57"/>
        <v>0</v>
      </c>
      <c r="AX116" s="14">
        <f t="shared" si="74"/>
        <v>6</v>
      </c>
      <c r="AY116" s="67">
        <f t="shared" si="59"/>
        <v>7</v>
      </c>
      <c r="AZ116" s="69">
        <f t="shared" si="60"/>
        <v>0</v>
      </c>
      <c r="BA116" s="69">
        <f t="shared" si="60"/>
        <v>0</v>
      </c>
      <c r="BB116" s="69">
        <f t="shared" si="60"/>
        <v>-4</v>
      </c>
      <c r="BC116" s="67">
        <f t="shared" si="60"/>
        <v>-4</v>
      </c>
      <c r="BD116" s="70">
        <f t="shared" si="61"/>
        <v>-57.142857142857139</v>
      </c>
      <c r="BE116" s="70">
        <f t="shared" si="62"/>
        <v>-66.666666666666657</v>
      </c>
      <c r="BF116" s="71"/>
      <c r="BG116" s="71"/>
      <c r="BH116" s="71">
        <v>1</v>
      </c>
      <c r="BI116" s="54">
        <f t="shared" si="63"/>
        <v>1</v>
      </c>
      <c r="BJ116" s="18">
        <f t="shared" si="64"/>
        <v>2</v>
      </c>
      <c r="BK116" s="18">
        <v>1</v>
      </c>
      <c r="BL116" s="18">
        <f t="shared" si="65"/>
        <v>3</v>
      </c>
      <c r="BM116" s="18">
        <f t="shared" si="66"/>
        <v>-4</v>
      </c>
      <c r="BN116" s="18">
        <f t="shared" si="67"/>
        <v>-57.142857142857139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>
        <v>1</v>
      </c>
      <c r="CV116" s="56">
        <f>BC116+CU116</f>
        <v>-3</v>
      </c>
      <c r="CW116" s="173">
        <f t="shared" si="68"/>
        <v>-42.857142857142854</v>
      </c>
      <c r="CX116" s="60"/>
      <c r="CY116" s="60"/>
      <c r="CZ116" s="60"/>
      <c r="DA116" s="60"/>
      <c r="DB116" s="60"/>
      <c r="DC116" s="75"/>
      <c r="DD116" s="60"/>
      <c r="DE116" s="75"/>
      <c r="DF116" s="60"/>
      <c r="DG116" s="60"/>
      <c r="DH116" s="60"/>
      <c r="DI116" s="60"/>
      <c r="DK116" s="3">
        <v>1</v>
      </c>
      <c r="DM116" s="3">
        <v>2</v>
      </c>
      <c r="DN116" s="3">
        <v>3</v>
      </c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</row>
    <row r="117" spans="1:161" s="3" customFormat="1">
      <c r="A117" s="56">
        <v>95</v>
      </c>
      <c r="B117" s="58">
        <v>80030080</v>
      </c>
      <c r="C117" s="59" t="s">
        <v>198</v>
      </c>
      <c r="D117" s="75" t="s">
        <v>197</v>
      </c>
      <c r="E117" s="60" t="s">
        <v>153</v>
      </c>
      <c r="F117" s="60" t="s">
        <v>106</v>
      </c>
      <c r="G117" s="60" t="s">
        <v>107</v>
      </c>
      <c r="H117" s="60" t="s">
        <v>108</v>
      </c>
      <c r="I117" s="56">
        <v>45</v>
      </c>
      <c r="J117" s="56" t="s">
        <v>116</v>
      </c>
      <c r="K117" s="56" t="s">
        <v>110</v>
      </c>
      <c r="L117" s="61">
        <v>0</v>
      </c>
      <c r="M117" s="62">
        <f t="shared" si="38"/>
        <v>0</v>
      </c>
      <c r="N117" s="61">
        <v>4</v>
      </c>
      <c r="O117" s="62">
        <f t="shared" si="39"/>
        <v>1</v>
      </c>
      <c r="P117" s="61">
        <v>2</v>
      </c>
      <c r="Q117" s="62">
        <f t="shared" si="40"/>
        <v>1</v>
      </c>
      <c r="R117" s="61">
        <v>2</v>
      </c>
      <c r="S117" s="63">
        <f t="shared" si="41"/>
        <v>1</v>
      </c>
      <c r="T117" s="61">
        <v>4</v>
      </c>
      <c r="U117" s="63">
        <f t="shared" si="42"/>
        <v>1</v>
      </c>
      <c r="V117" s="61">
        <v>5</v>
      </c>
      <c r="W117" s="63">
        <f t="shared" si="43"/>
        <v>1</v>
      </c>
      <c r="X117" s="61">
        <v>11</v>
      </c>
      <c r="Y117" s="63">
        <f t="shared" si="44"/>
        <v>1</v>
      </c>
      <c r="Z117" s="61">
        <v>8</v>
      </c>
      <c r="AA117" s="63">
        <f t="shared" si="45"/>
        <v>1</v>
      </c>
      <c r="AB117" s="61">
        <v>5</v>
      </c>
      <c r="AC117" s="63">
        <f t="shared" si="46"/>
        <v>1</v>
      </c>
      <c r="AD117" s="64">
        <v>0</v>
      </c>
      <c r="AE117" s="65">
        <f t="shared" si="47"/>
        <v>0</v>
      </c>
      <c r="AF117" s="64">
        <v>0</v>
      </c>
      <c r="AG117" s="65">
        <f t="shared" si="48"/>
        <v>0</v>
      </c>
      <c r="AH117" s="64">
        <v>0</v>
      </c>
      <c r="AI117" s="65">
        <f t="shared" si="49"/>
        <v>0</v>
      </c>
      <c r="AJ117" s="64"/>
      <c r="AK117" s="65">
        <f t="shared" si="50"/>
        <v>0</v>
      </c>
      <c r="AL117" s="64"/>
      <c r="AM117" s="65">
        <f t="shared" si="51"/>
        <v>0</v>
      </c>
      <c r="AN117" s="64"/>
      <c r="AO117" s="65">
        <f t="shared" si="52"/>
        <v>0</v>
      </c>
      <c r="AP117" s="66">
        <f t="shared" si="53"/>
        <v>41</v>
      </c>
      <c r="AQ117" s="66">
        <f t="shared" si="54"/>
        <v>8</v>
      </c>
      <c r="AR117" s="56">
        <v>1</v>
      </c>
      <c r="AS117" s="56"/>
      <c r="AT117" s="56">
        <v>4</v>
      </c>
      <c r="AU117" s="67">
        <f t="shared" si="55"/>
        <v>5</v>
      </c>
      <c r="AV117" s="68">
        <f t="shared" si="56"/>
        <v>1</v>
      </c>
      <c r="AW117" s="68">
        <f t="shared" si="57"/>
        <v>0</v>
      </c>
      <c r="AX117" s="14">
        <f t="shared" si="74"/>
        <v>6</v>
      </c>
      <c r="AY117" s="67">
        <f t="shared" si="59"/>
        <v>7</v>
      </c>
      <c r="AZ117" s="69">
        <f t="shared" si="60"/>
        <v>0</v>
      </c>
      <c r="BA117" s="69">
        <f t="shared" si="60"/>
        <v>0</v>
      </c>
      <c r="BB117" s="69">
        <f t="shared" si="60"/>
        <v>-2</v>
      </c>
      <c r="BC117" s="67">
        <f t="shared" ref="BC117" si="75">SUM(AU117)-AY117</f>
        <v>-2</v>
      </c>
      <c r="BD117" s="70">
        <f t="shared" si="61"/>
        <v>-28.571428571428569</v>
      </c>
      <c r="BE117" s="70">
        <f t="shared" si="62"/>
        <v>-33.333333333333329</v>
      </c>
      <c r="BF117" s="71"/>
      <c r="BG117" s="71"/>
      <c r="BH117" s="71"/>
      <c r="BI117" s="54">
        <f t="shared" si="63"/>
        <v>0</v>
      </c>
      <c r="BJ117" s="18">
        <f t="shared" si="64"/>
        <v>5</v>
      </c>
      <c r="BK117" s="18"/>
      <c r="BL117" s="18">
        <f t="shared" si="65"/>
        <v>5</v>
      </c>
      <c r="BM117" s="18">
        <f t="shared" si="66"/>
        <v>-2</v>
      </c>
      <c r="BN117" s="18">
        <f t="shared" si="67"/>
        <v>-28.571428571428569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>BC117+BQ117</f>
        <v>-2</v>
      </c>
      <c r="CW117" s="173">
        <f t="shared" si="68"/>
        <v>-28.571428571428569</v>
      </c>
      <c r="CX117" s="60"/>
      <c r="CY117" s="60"/>
      <c r="CZ117" s="60"/>
      <c r="DA117" s="60"/>
      <c r="DB117" s="60"/>
      <c r="DC117" s="75"/>
      <c r="DD117" s="60"/>
      <c r="DE117" s="75"/>
      <c r="DF117" s="60"/>
      <c r="DG117" s="60"/>
      <c r="DH117" s="60"/>
      <c r="DI117" s="60"/>
      <c r="DK117" s="3">
        <v>1</v>
      </c>
      <c r="DM117" s="3">
        <v>4</v>
      </c>
      <c r="DN117" s="3">
        <v>5</v>
      </c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</row>
    <row r="118" spans="1:161" s="3" customFormat="1">
      <c r="A118" s="56">
        <v>111</v>
      </c>
      <c r="B118" s="58">
        <v>80030048</v>
      </c>
      <c r="C118" s="59" t="s">
        <v>160</v>
      </c>
      <c r="D118" s="75" t="s">
        <v>158</v>
      </c>
      <c r="E118" s="60" t="s">
        <v>153</v>
      </c>
      <c r="F118" s="60" t="s">
        <v>106</v>
      </c>
      <c r="G118" s="60" t="s">
        <v>107</v>
      </c>
      <c r="H118" s="60" t="s">
        <v>108</v>
      </c>
      <c r="I118" s="56">
        <v>50</v>
      </c>
      <c r="J118" s="56" t="s">
        <v>116</v>
      </c>
      <c r="K118" s="56" t="s">
        <v>110</v>
      </c>
      <c r="L118" s="61">
        <v>5</v>
      </c>
      <c r="M118" s="62">
        <f t="shared" ref="M118:M161" si="76">IF(L118=0,0,IF(L118&lt;10,1,IF(MOD(L118,30)&lt;10,ROUNDDOWN(L118/30,0),ROUNDUP(L118/30,0))))</f>
        <v>1</v>
      </c>
      <c r="N118" s="61">
        <v>2</v>
      </c>
      <c r="O118" s="62">
        <f t="shared" ref="O118:O161" si="77">IF(N118=0,0,IF(N118&lt;10,1,IF(MOD(N118,30)&lt;10,ROUNDDOWN(N118/30,0),ROUNDUP(N118/30,0))))</f>
        <v>1</v>
      </c>
      <c r="P118" s="61">
        <v>4</v>
      </c>
      <c r="Q118" s="62">
        <f t="shared" ref="Q118:Q161" si="78">IF(P118=0,0,IF(P118&lt;10,1,IF(MOD(P118,30)&lt;10,ROUNDDOWN(P118/30,0),ROUNDUP(P118/30,0))))</f>
        <v>1</v>
      </c>
      <c r="R118" s="61">
        <v>2</v>
      </c>
      <c r="S118" s="63">
        <f t="shared" ref="S118:S161" si="79">IF(R118=0,0,IF(R118&lt;10,1,IF(MOD(R118,30)&lt;10,ROUNDDOWN(R118/30,0),ROUNDUP(R118/30,0))))</f>
        <v>1</v>
      </c>
      <c r="T118" s="61">
        <v>7</v>
      </c>
      <c r="U118" s="63">
        <f t="shared" ref="U118:U161" si="80">IF(T118=0,0,IF(T118&lt;10,1,IF(MOD(T118,30)&lt;10,ROUNDDOWN(T118/30,0),ROUNDUP(T118/30,0))))</f>
        <v>1</v>
      </c>
      <c r="V118" s="61">
        <v>3</v>
      </c>
      <c r="W118" s="63">
        <f t="shared" ref="W118:W161" si="81">IF(V118=0,0,IF(V118&lt;10,1,IF(MOD(V118,30)&lt;10,ROUNDDOWN(V118/30,0),ROUNDUP(V118/30,0))))</f>
        <v>1</v>
      </c>
      <c r="X118" s="61">
        <v>5</v>
      </c>
      <c r="Y118" s="63">
        <f t="shared" ref="Y118:Y161" si="82">IF(X118=0,0,IF(X118&lt;10,1,IF(MOD(X118,30)&lt;10,ROUNDDOWN(X118/30,0),ROUNDUP(X118/30,0))))</f>
        <v>1</v>
      </c>
      <c r="Z118" s="61">
        <v>7</v>
      </c>
      <c r="AA118" s="63">
        <f t="shared" ref="AA118:AA161" si="83">IF(Z118=0,0,IF(Z118&lt;10,1,IF(MOD(Z118,30)&lt;10,ROUNDDOWN(Z118/30,0),ROUNDUP(Z118/30,0))))</f>
        <v>1</v>
      </c>
      <c r="AB118" s="61">
        <v>4</v>
      </c>
      <c r="AC118" s="63">
        <f t="shared" ref="AC118:AC161" si="84">IF(AB118=0,0,IF(AB118&lt;10,1,IF(MOD(AB118,30)&lt;10,ROUNDDOWN(AB118/30,0),ROUNDUP(AB118/30,0))))</f>
        <v>1</v>
      </c>
      <c r="AD118" s="64">
        <v>0</v>
      </c>
      <c r="AE118" s="65">
        <f t="shared" ref="AE118:AE161" si="85">IF(AD118=0,0,IF(AD118&lt;10,1,IF(MOD(AD118,35)&lt;10,ROUNDDOWN(AD118/35,0),ROUNDUP(AD118/35,0))))</f>
        <v>0</v>
      </c>
      <c r="AF118" s="64">
        <v>0</v>
      </c>
      <c r="AG118" s="65">
        <f t="shared" ref="AG118:AG161" si="86">IF(AF118=0,0,IF(AF118&lt;10,1,IF(MOD(AF118,35)&lt;10,ROUNDDOWN(AF118/35,0),ROUNDUP(AF118/35,0))))</f>
        <v>0</v>
      </c>
      <c r="AH118" s="64">
        <v>0</v>
      </c>
      <c r="AI118" s="65">
        <f t="shared" ref="AI118:AI161" si="87">IF(AH118=0,0,IF(AH118&lt;10,1,IF(MOD(AH118,35)&lt;10,ROUNDDOWN(AH118/35,0),ROUNDUP(AH118/35,0))))</f>
        <v>0</v>
      </c>
      <c r="AJ118" s="64"/>
      <c r="AK118" s="65">
        <f t="shared" ref="AK118:AK163" si="88">IF(AJ118=0,0,IF(AJ118&lt;10,1,IF(MOD(AJ118,35)&lt;10,ROUNDDOWN(AJ118/35,0),ROUNDUP(AJ118/35,0))))</f>
        <v>0</v>
      </c>
      <c r="AL118" s="64"/>
      <c r="AM118" s="65">
        <f t="shared" ref="AM118:AM163" si="89">IF(AL118=0,0,IF(AL118&lt;10,1,IF(MOD(AL118,35)&lt;10,ROUNDDOWN(AL118/35,0),ROUNDUP(AL118/35,0))))</f>
        <v>0</v>
      </c>
      <c r="AN118" s="64"/>
      <c r="AO118" s="65">
        <f t="shared" ref="AO118:AO163" si="90">IF(AN118=0,0,IF(AN118&lt;10,1,IF(MOD(AN118,35)&lt;10,ROUNDDOWN(AN118/35,0),ROUNDUP(AN118/35,0))))</f>
        <v>0</v>
      </c>
      <c r="AP118" s="66">
        <f t="shared" ref="AP118:AP161" si="91">SUM(L118+N118+P118+R118+T118+V118+X118+Z118+AB118+AD118+AF118+AH118+AJ118+AL118+AN118)</f>
        <v>39</v>
      </c>
      <c r="AQ118" s="66">
        <f t="shared" ref="AQ118:AQ161" si="92">SUM(M118+O118+Q118+S118+U118+W118+Y118+AA118+AC118+AE118+AG118+AI118+AK118+AM118+AO118)</f>
        <v>9</v>
      </c>
      <c r="AR118" s="56">
        <v>1</v>
      </c>
      <c r="AS118" s="56"/>
      <c r="AT118" s="56">
        <v>3</v>
      </c>
      <c r="AU118" s="67">
        <f t="shared" ref="AU118:AU161" si="93">SUM(AR118:AT118)</f>
        <v>4</v>
      </c>
      <c r="AV118" s="68">
        <f t="shared" ref="AV118:AV161" si="94">IF(AP118&lt;1,0,IF(OR(AND(K118="ป.ปกติ",AP118&lt;=40),K118=""),0,1))</f>
        <v>0</v>
      </c>
      <c r="AW118" s="68">
        <f t="shared" ref="AW118:AW161" si="95">IF(AP118&lt;=119,0,IF(AP118&lt;=719,1,IF(AP118&lt;=1079,2,IF(AP118&lt;=1679,3,4))))</f>
        <v>0</v>
      </c>
      <c r="AX118" s="14">
        <v>4</v>
      </c>
      <c r="AY118" s="67">
        <f t="shared" ref="AY118:AY161" si="96">SUM(AV118:AX118)</f>
        <v>4</v>
      </c>
      <c r="AZ118" s="69">
        <f t="shared" ref="AZ118:BC147" si="97">SUM(AR118)-AV118</f>
        <v>1</v>
      </c>
      <c r="BA118" s="69">
        <f t="shared" si="97"/>
        <v>0</v>
      </c>
      <c r="BB118" s="69">
        <f t="shared" si="97"/>
        <v>-1</v>
      </c>
      <c r="BC118" s="67">
        <f t="shared" si="97"/>
        <v>0</v>
      </c>
      <c r="BD118" s="70">
        <f t="shared" ref="BD118:BD161" si="98">IFERROR(SUM(BC118)/AY118*100,0)</f>
        <v>0</v>
      </c>
      <c r="BE118" s="70">
        <f t="shared" ref="BE118:BE161" si="99">IFERROR(SUM(BB118)/AX118*100,0)</f>
        <v>-25</v>
      </c>
      <c r="BF118" s="71"/>
      <c r="BG118" s="71"/>
      <c r="BH118" s="71"/>
      <c r="BI118" s="54">
        <f t="shared" ref="BI118:BI161" si="100">SUM(BF118:BH118)</f>
        <v>0</v>
      </c>
      <c r="BJ118" s="18">
        <f t="shared" ref="BJ118:BJ161" si="101">AU118-BI118</f>
        <v>4</v>
      </c>
      <c r="BK118" s="18"/>
      <c r="BL118" s="18">
        <f t="shared" ref="BL118:BL161" si="102">BJ118+BK118</f>
        <v>4</v>
      </c>
      <c r="BM118" s="18">
        <f t="shared" ref="BM118:BM161" si="103">BL118-AY118</f>
        <v>0</v>
      </c>
      <c r="BN118" s="18">
        <f t="shared" ref="BN118:BN161" si="104">BM118/AY118*100</f>
        <v>0</v>
      </c>
      <c r="BO118" s="73"/>
      <c r="BP118" s="55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60">
        <v>1</v>
      </c>
      <c r="CV118" s="56">
        <f>BC118+CU118</f>
        <v>1</v>
      </c>
      <c r="CW118" s="173">
        <f t="shared" ref="CW118:CW161" si="105">CV118/AY118*100</f>
        <v>25</v>
      </c>
      <c r="CX118" s="60"/>
      <c r="CY118" s="60"/>
      <c r="CZ118" s="60"/>
      <c r="DA118" s="60"/>
      <c r="DB118" s="60"/>
      <c r="DC118" s="75"/>
      <c r="DD118" s="60"/>
      <c r="DE118" s="75"/>
      <c r="DF118" s="60"/>
      <c r="DG118" s="60"/>
      <c r="DH118" s="60"/>
      <c r="DI118" s="60"/>
      <c r="DK118" s="3">
        <v>1</v>
      </c>
      <c r="DM118" s="3">
        <v>2</v>
      </c>
      <c r="DN118" s="3">
        <v>3</v>
      </c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</row>
    <row r="119" spans="1:161" s="3" customFormat="1">
      <c r="A119" s="56">
        <v>122</v>
      </c>
      <c r="B119" s="58">
        <v>80030185</v>
      </c>
      <c r="C119" s="59" t="s">
        <v>303</v>
      </c>
      <c r="D119" s="75" t="s">
        <v>284</v>
      </c>
      <c r="E119" s="60" t="s">
        <v>284</v>
      </c>
      <c r="F119" s="60" t="s">
        <v>106</v>
      </c>
      <c r="G119" s="60" t="s">
        <v>107</v>
      </c>
      <c r="H119" s="60" t="s">
        <v>108</v>
      </c>
      <c r="I119" s="56">
        <v>30</v>
      </c>
      <c r="J119" s="56" t="s">
        <v>116</v>
      </c>
      <c r="K119" s="56" t="s">
        <v>110</v>
      </c>
      <c r="L119" s="61">
        <v>10</v>
      </c>
      <c r="M119" s="62">
        <f t="shared" si="76"/>
        <v>1</v>
      </c>
      <c r="N119" s="61">
        <v>1</v>
      </c>
      <c r="O119" s="62">
        <f t="shared" si="77"/>
        <v>1</v>
      </c>
      <c r="P119" s="61">
        <v>1</v>
      </c>
      <c r="Q119" s="62">
        <f t="shared" si="78"/>
        <v>1</v>
      </c>
      <c r="R119" s="61">
        <v>7</v>
      </c>
      <c r="S119" s="63">
        <f t="shared" si="79"/>
        <v>1</v>
      </c>
      <c r="T119" s="61">
        <v>4</v>
      </c>
      <c r="U119" s="63">
        <f t="shared" si="80"/>
        <v>1</v>
      </c>
      <c r="V119" s="61">
        <v>3</v>
      </c>
      <c r="W119" s="63">
        <f t="shared" si="81"/>
        <v>1</v>
      </c>
      <c r="X119" s="61">
        <v>3</v>
      </c>
      <c r="Y119" s="63">
        <f t="shared" si="82"/>
        <v>1</v>
      </c>
      <c r="Z119" s="61">
        <v>2</v>
      </c>
      <c r="AA119" s="63">
        <f t="shared" si="83"/>
        <v>1</v>
      </c>
      <c r="AB119" s="61">
        <v>4</v>
      </c>
      <c r="AC119" s="63">
        <f t="shared" si="84"/>
        <v>1</v>
      </c>
      <c r="AD119" s="64">
        <v>0</v>
      </c>
      <c r="AE119" s="65">
        <f t="shared" si="85"/>
        <v>0</v>
      </c>
      <c r="AF119" s="64">
        <v>0</v>
      </c>
      <c r="AG119" s="65">
        <f t="shared" si="86"/>
        <v>0</v>
      </c>
      <c r="AH119" s="64">
        <v>0</v>
      </c>
      <c r="AI119" s="65">
        <f t="shared" si="87"/>
        <v>0</v>
      </c>
      <c r="AJ119" s="64"/>
      <c r="AK119" s="65">
        <f t="shared" si="88"/>
        <v>0</v>
      </c>
      <c r="AL119" s="64"/>
      <c r="AM119" s="65">
        <f t="shared" si="89"/>
        <v>0</v>
      </c>
      <c r="AN119" s="64"/>
      <c r="AO119" s="65">
        <f t="shared" si="90"/>
        <v>0</v>
      </c>
      <c r="AP119" s="66">
        <f t="shared" si="91"/>
        <v>35</v>
      </c>
      <c r="AQ119" s="66">
        <f t="shared" si="92"/>
        <v>9</v>
      </c>
      <c r="AR119" s="56">
        <v>1</v>
      </c>
      <c r="AS119" s="56"/>
      <c r="AT119" s="56">
        <v>2</v>
      </c>
      <c r="AU119" s="67">
        <f t="shared" si="93"/>
        <v>3</v>
      </c>
      <c r="AV119" s="68">
        <f t="shared" si="94"/>
        <v>0</v>
      </c>
      <c r="AW119" s="68">
        <f t="shared" si="95"/>
        <v>0</v>
      </c>
      <c r="AX119" s="14">
        <v>4</v>
      </c>
      <c r="AY119" s="67">
        <f t="shared" si="96"/>
        <v>4</v>
      </c>
      <c r="AZ119" s="69">
        <f t="shared" si="97"/>
        <v>1</v>
      </c>
      <c r="BA119" s="69">
        <f t="shared" si="97"/>
        <v>0</v>
      </c>
      <c r="BB119" s="69">
        <f t="shared" si="97"/>
        <v>-2</v>
      </c>
      <c r="BC119" s="67">
        <f t="shared" si="97"/>
        <v>-1</v>
      </c>
      <c r="BD119" s="70">
        <f t="shared" si="98"/>
        <v>-25</v>
      </c>
      <c r="BE119" s="70">
        <f t="shared" si="99"/>
        <v>-50</v>
      </c>
      <c r="BF119" s="71"/>
      <c r="BG119" s="71"/>
      <c r="BH119" s="71"/>
      <c r="BI119" s="54">
        <f t="shared" si="100"/>
        <v>0</v>
      </c>
      <c r="BJ119" s="18">
        <f t="shared" si="101"/>
        <v>3</v>
      </c>
      <c r="BK119" s="18"/>
      <c r="BL119" s="18">
        <f t="shared" si="102"/>
        <v>3</v>
      </c>
      <c r="BM119" s="18">
        <f t="shared" si="103"/>
        <v>-1</v>
      </c>
      <c r="BN119" s="18">
        <f t="shared" si="104"/>
        <v>-25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>BC119+BQ119</f>
        <v>-1</v>
      </c>
      <c r="CW119" s="173">
        <f t="shared" si="105"/>
        <v>-25</v>
      </c>
      <c r="CX119" s="60"/>
      <c r="CY119" s="60"/>
      <c r="CZ119" s="60"/>
      <c r="DA119" s="60"/>
      <c r="DB119" s="60"/>
      <c r="DC119" s="75"/>
      <c r="DD119" s="60"/>
      <c r="DE119" s="75"/>
      <c r="DF119" s="60"/>
      <c r="DG119" s="60"/>
      <c r="DH119" s="60"/>
      <c r="DI119" s="60"/>
      <c r="DK119" s="3">
        <v>1</v>
      </c>
      <c r="DM119" s="3">
        <v>2</v>
      </c>
      <c r="DN119" s="3">
        <v>3</v>
      </c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</row>
    <row r="120" spans="1:161" s="3" customFormat="1">
      <c r="A120" s="56">
        <v>32</v>
      </c>
      <c r="B120" s="58">
        <v>80030107</v>
      </c>
      <c r="C120" s="59" t="s">
        <v>229</v>
      </c>
      <c r="D120" s="75" t="s">
        <v>223</v>
      </c>
      <c r="E120" s="60" t="s">
        <v>214</v>
      </c>
      <c r="F120" s="60" t="s">
        <v>106</v>
      </c>
      <c r="G120" s="60" t="s">
        <v>107</v>
      </c>
      <c r="H120" s="60" t="s">
        <v>108</v>
      </c>
      <c r="I120" s="56">
        <v>40</v>
      </c>
      <c r="J120" s="56" t="s">
        <v>116</v>
      </c>
      <c r="K120" s="56" t="s">
        <v>110</v>
      </c>
      <c r="L120" s="61">
        <v>0</v>
      </c>
      <c r="M120" s="62">
        <f t="shared" si="76"/>
        <v>0</v>
      </c>
      <c r="N120" s="61">
        <v>6</v>
      </c>
      <c r="O120" s="62">
        <f t="shared" si="77"/>
        <v>1</v>
      </c>
      <c r="P120" s="61">
        <v>6</v>
      </c>
      <c r="Q120" s="62">
        <f t="shared" si="78"/>
        <v>1</v>
      </c>
      <c r="R120" s="61">
        <v>3</v>
      </c>
      <c r="S120" s="63">
        <f t="shared" si="79"/>
        <v>1</v>
      </c>
      <c r="T120" s="61">
        <v>2</v>
      </c>
      <c r="U120" s="63">
        <f t="shared" si="80"/>
        <v>1</v>
      </c>
      <c r="V120" s="61">
        <v>4</v>
      </c>
      <c r="W120" s="63">
        <f t="shared" si="81"/>
        <v>1</v>
      </c>
      <c r="X120" s="61">
        <v>0</v>
      </c>
      <c r="Y120" s="63">
        <f t="shared" si="82"/>
        <v>0</v>
      </c>
      <c r="Z120" s="61">
        <v>7</v>
      </c>
      <c r="AA120" s="63">
        <f t="shared" si="83"/>
        <v>1</v>
      </c>
      <c r="AB120" s="61">
        <v>5</v>
      </c>
      <c r="AC120" s="63">
        <f t="shared" si="84"/>
        <v>1</v>
      </c>
      <c r="AD120" s="64">
        <v>0</v>
      </c>
      <c r="AE120" s="65">
        <f t="shared" si="85"/>
        <v>0</v>
      </c>
      <c r="AF120" s="64">
        <v>0</v>
      </c>
      <c r="AG120" s="65">
        <f t="shared" si="86"/>
        <v>0</v>
      </c>
      <c r="AH120" s="64">
        <v>0</v>
      </c>
      <c r="AI120" s="65">
        <f t="shared" si="87"/>
        <v>0</v>
      </c>
      <c r="AJ120" s="64"/>
      <c r="AK120" s="65">
        <f t="shared" si="88"/>
        <v>0</v>
      </c>
      <c r="AL120" s="64"/>
      <c r="AM120" s="65">
        <f t="shared" si="89"/>
        <v>0</v>
      </c>
      <c r="AN120" s="64"/>
      <c r="AO120" s="65">
        <f t="shared" si="90"/>
        <v>0</v>
      </c>
      <c r="AP120" s="66">
        <f t="shared" si="91"/>
        <v>33</v>
      </c>
      <c r="AQ120" s="66">
        <f t="shared" si="92"/>
        <v>7</v>
      </c>
      <c r="AR120" s="56">
        <v>1</v>
      </c>
      <c r="AS120" s="56"/>
      <c r="AT120" s="56">
        <v>1</v>
      </c>
      <c r="AU120" s="67">
        <f t="shared" si="93"/>
        <v>2</v>
      </c>
      <c r="AV120" s="68">
        <f t="shared" si="94"/>
        <v>0</v>
      </c>
      <c r="AW120" s="68">
        <f t="shared" si="95"/>
        <v>0</v>
      </c>
      <c r="AX120" s="14">
        <v>4</v>
      </c>
      <c r="AY120" s="67">
        <f t="shared" si="96"/>
        <v>4</v>
      </c>
      <c r="AZ120" s="69">
        <f t="shared" si="97"/>
        <v>1</v>
      </c>
      <c r="BA120" s="69">
        <f t="shared" si="97"/>
        <v>0</v>
      </c>
      <c r="BB120" s="69">
        <f t="shared" si="97"/>
        <v>-3</v>
      </c>
      <c r="BC120" s="67">
        <f t="shared" si="97"/>
        <v>-2</v>
      </c>
      <c r="BD120" s="70">
        <f t="shared" si="98"/>
        <v>-50</v>
      </c>
      <c r="BE120" s="70">
        <f t="shared" si="99"/>
        <v>-75</v>
      </c>
      <c r="BF120" s="71"/>
      <c r="BG120" s="71"/>
      <c r="BH120" s="71"/>
      <c r="BI120" s="54">
        <f t="shared" si="100"/>
        <v>0</v>
      </c>
      <c r="BJ120" s="18">
        <f t="shared" si="101"/>
        <v>2</v>
      </c>
      <c r="BK120" s="18"/>
      <c r="BL120" s="18">
        <f t="shared" si="102"/>
        <v>2</v>
      </c>
      <c r="BM120" s="18">
        <f t="shared" si="103"/>
        <v>-2</v>
      </c>
      <c r="BN120" s="18">
        <f t="shared" si="104"/>
        <v>-50</v>
      </c>
      <c r="BO120" s="73"/>
      <c r="BP120" s="55">
        <v>1</v>
      </c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171">
        <f>BC120+BP120</f>
        <v>-1</v>
      </c>
      <c r="CW120" s="173">
        <f t="shared" si="105"/>
        <v>-25</v>
      </c>
      <c r="CX120" s="60"/>
      <c r="CY120" s="60"/>
      <c r="CZ120" s="60"/>
      <c r="DA120" s="60"/>
      <c r="DB120" s="60"/>
      <c r="DC120" s="75">
        <v>1</v>
      </c>
      <c r="DD120" s="60"/>
      <c r="DE120" s="75"/>
      <c r="DF120" s="60"/>
      <c r="DG120" s="60"/>
      <c r="DH120" s="60"/>
      <c r="DI120" s="60"/>
      <c r="DK120" s="3">
        <v>1</v>
      </c>
      <c r="DM120" s="3">
        <v>1</v>
      </c>
      <c r="DN120" s="3">
        <v>2</v>
      </c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</row>
    <row r="121" spans="1:161" s="3" customFormat="1">
      <c r="A121" s="56">
        <v>115</v>
      </c>
      <c r="B121" s="58">
        <v>80030105</v>
      </c>
      <c r="C121" s="59" t="s">
        <v>226</v>
      </c>
      <c r="D121" s="75" t="s">
        <v>223</v>
      </c>
      <c r="E121" s="60" t="s">
        <v>214</v>
      </c>
      <c r="F121" s="60" t="s">
        <v>106</v>
      </c>
      <c r="G121" s="60" t="s">
        <v>107</v>
      </c>
      <c r="H121" s="60" t="s">
        <v>108</v>
      </c>
      <c r="I121" s="56">
        <v>32</v>
      </c>
      <c r="J121" s="56" t="s">
        <v>116</v>
      </c>
      <c r="K121" s="56" t="s">
        <v>110</v>
      </c>
      <c r="L121" s="61">
        <v>0</v>
      </c>
      <c r="M121" s="62">
        <f t="shared" si="76"/>
        <v>0</v>
      </c>
      <c r="N121" s="61">
        <v>3</v>
      </c>
      <c r="O121" s="62">
        <f t="shared" si="77"/>
        <v>1</v>
      </c>
      <c r="P121" s="61">
        <v>5</v>
      </c>
      <c r="Q121" s="62">
        <f t="shared" si="78"/>
        <v>1</v>
      </c>
      <c r="R121" s="61">
        <v>1</v>
      </c>
      <c r="S121" s="63">
        <f t="shared" si="79"/>
        <v>1</v>
      </c>
      <c r="T121" s="61">
        <v>6</v>
      </c>
      <c r="U121" s="63">
        <f t="shared" si="80"/>
        <v>1</v>
      </c>
      <c r="V121" s="61">
        <v>3</v>
      </c>
      <c r="W121" s="63">
        <f t="shared" si="81"/>
        <v>1</v>
      </c>
      <c r="X121" s="61">
        <v>3</v>
      </c>
      <c r="Y121" s="63">
        <f t="shared" si="82"/>
        <v>1</v>
      </c>
      <c r="Z121" s="61">
        <v>3</v>
      </c>
      <c r="AA121" s="63">
        <f t="shared" si="83"/>
        <v>1</v>
      </c>
      <c r="AB121" s="61">
        <v>9</v>
      </c>
      <c r="AC121" s="63">
        <f t="shared" si="84"/>
        <v>1</v>
      </c>
      <c r="AD121" s="64">
        <v>0</v>
      </c>
      <c r="AE121" s="65">
        <f t="shared" si="85"/>
        <v>0</v>
      </c>
      <c r="AF121" s="64">
        <v>0</v>
      </c>
      <c r="AG121" s="65">
        <f t="shared" si="86"/>
        <v>0</v>
      </c>
      <c r="AH121" s="64">
        <v>0</v>
      </c>
      <c r="AI121" s="65">
        <f t="shared" si="87"/>
        <v>0</v>
      </c>
      <c r="AJ121" s="64"/>
      <c r="AK121" s="65">
        <f t="shared" si="88"/>
        <v>0</v>
      </c>
      <c r="AL121" s="64"/>
      <c r="AM121" s="65">
        <f t="shared" si="89"/>
        <v>0</v>
      </c>
      <c r="AN121" s="64"/>
      <c r="AO121" s="65">
        <f t="shared" si="90"/>
        <v>0</v>
      </c>
      <c r="AP121" s="66">
        <f t="shared" si="91"/>
        <v>33</v>
      </c>
      <c r="AQ121" s="66">
        <f t="shared" si="92"/>
        <v>8</v>
      </c>
      <c r="AR121" s="56">
        <v>1</v>
      </c>
      <c r="AS121" s="56"/>
      <c r="AT121" s="56">
        <v>2</v>
      </c>
      <c r="AU121" s="67">
        <f t="shared" si="93"/>
        <v>3</v>
      </c>
      <c r="AV121" s="68">
        <f t="shared" si="94"/>
        <v>0</v>
      </c>
      <c r="AW121" s="68">
        <f t="shared" si="95"/>
        <v>0</v>
      </c>
      <c r="AX121" s="14">
        <v>4</v>
      </c>
      <c r="AY121" s="67">
        <f t="shared" si="96"/>
        <v>4</v>
      </c>
      <c r="AZ121" s="69">
        <f t="shared" si="97"/>
        <v>1</v>
      </c>
      <c r="BA121" s="69">
        <f t="shared" si="97"/>
        <v>0</v>
      </c>
      <c r="BB121" s="69">
        <f t="shared" si="97"/>
        <v>-2</v>
      </c>
      <c r="BC121" s="67">
        <f t="shared" si="97"/>
        <v>-1</v>
      </c>
      <c r="BD121" s="70">
        <f t="shared" si="98"/>
        <v>-25</v>
      </c>
      <c r="BE121" s="70">
        <f t="shared" si="99"/>
        <v>-50</v>
      </c>
      <c r="BF121" s="71"/>
      <c r="BG121" s="71"/>
      <c r="BH121" s="71"/>
      <c r="BI121" s="54">
        <f t="shared" si="100"/>
        <v>0</v>
      </c>
      <c r="BJ121" s="18">
        <f t="shared" si="101"/>
        <v>3</v>
      </c>
      <c r="BK121" s="18"/>
      <c r="BL121" s="18">
        <f t="shared" si="102"/>
        <v>3</v>
      </c>
      <c r="BM121" s="18">
        <f t="shared" si="103"/>
        <v>-1</v>
      </c>
      <c r="BN121" s="18">
        <f t="shared" si="104"/>
        <v>-25</v>
      </c>
      <c r="BO121" s="73"/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56">
        <f>BC121+BQ121</f>
        <v>-1</v>
      </c>
      <c r="CW121" s="173">
        <f t="shared" si="105"/>
        <v>-25</v>
      </c>
      <c r="CX121" s="60"/>
      <c r="CY121" s="60"/>
      <c r="CZ121" s="60"/>
      <c r="DA121" s="60"/>
      <c r="DB121" s="60"/>
      <c r="DC121" s="75">
        <v>1</v>
      </c>
      <c r="DD121" s="60"/>
      <c r="DE121" s="75">
        <v>2</v>
      </c>
      <c r="DF121" s="60"/>
      <c r="DG121" s="60"/>
      <c r="DH121" s="60"/>
      <c r="DI121" s="60"/>
      <c r="DK121" s="3">
        <v>1</v>
      </c>
      <c r="DM121" s="3">
        <v>2</v>
      </c>
      <c r="DN121" s="3">
        <v>3</v>
      </c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</row>
    <row r="122" spans="1:161" s="3" customFormat="1">
      <c r="A122" s="56">
        <v>33</v>
      </c>
      <c r="B122" s="58">
        <v>80030132</v>
      </c>
      <c r="C122" s="59" t="s">
        <v>252</v>
      </c>
      <c r="D122" s="75" t="s">
        <v>253</v>
      </c>
      <c r="E122" s="60" t="s">
        <v>214</v>
      </c>
      <c r="F122" s="60" t="s">
        <v>106</v>
      </c>
      <c r="G122" s="60" t="s">
        <v>107</v>
      </c>
      <c r="H122" s="60" t="s">
        <v>108</v>
      </c>
      <c r="I122" s="56">
        <v>40</v>
      </c>
      <c r="J122" s="56" t="s">
        <v>116</v>
      </c>
      <c r="K122" s="56" t="s">
        <v>110</v>
      </c>
      <c r="L122" s="61">
        <v>0</v>
      </c>
      <c r="M122" s="62">
        <f t="shared" si="76"/>
        <v>0</v>
      </c>
      <c r="N122" s="61">
        <v>0</v>
      </c>
      <c r="O122" s="62">
        <f t="shared" si="77"/>
        <v>0</v>
      </c>
      <c r="P122" s="61">
        <v>1</v>
      </c>
      <c r="Q122" s="62">
        <f t="shared" si="78"/>
        <v>1</v>
      </c>
      <c r="R122" s="61">
        <v>9</v>
      </c>
      <c r="S122" s="63">
        <f t="shared" si="79"/>
        <v>1</v>
      </c>
      <c r="T122" s="61">
        <v>1</v>
      </c>
      <c r="U122" s="63">
        <f t="shared" si="80"/>
        <v>1</v>
      </c>
      <c r="V122" s="61">
        <v>2</v>
      </c>
      <c r="W122" s="63">
        <f t="shared" si="81"/>
        <v>1</v>
      </c>
      <c r="X122" s="61">
        <v>7</v>
      </c>
      <c r="Y122" s="63">
        <f t="shared" si="82"/>
        <v>1</v>
      </c>
      <c r="Z122" s="61">
        <v>9</v>
      </c>
      <c r="AA122" s="63">
        <f t="shared" si="83"/>
        <v>1</v>
      </c>
      <c r="AB122" s="61">
        <v>3</v>
      </c>
      <c r="AC122" s="63">
        <f t="shared" si="84"/>
        <v>1</v>
      </c>
      <c r="AD122" s="64">
        <v>0</v>
      </c>
      <c r="AE122" s="65">
        <f t="shared" si="85"/>
        <v>0</v>
      </c>
      <c r="AF122" s="64">
        <v>0</v>
      </c>
      <c r="AG122" s="65">
        <f t="shared" si="86"/>
        <v>0</v>
      </c>
      <c r="AH122" s="64">
        <v>0</v>
      </c>
      <c r="AI122" s="65">
        <f t="shared" si="87"/>
        <v>0</v>
      </c>
      <c r="AJ122" s="64"/>
      <c r="AK122" s="65">
        <f t="shared" si="88"/>
        <v>0</v>
      </c>
      <c r="AL122" s="64"/>
      <c r="AM122" s="65">
        <f t="shared" si="89"/>
        <v>0</v>
      </c>
      <c r="AN122" s="64"/>
      <c r="AO122" s="65">
        <f t="shared" si="90"/>
        <v>0</v>
      </c>
      <c r="AP122" s="66">
        <f t="shared" si="91"/>
        <v>32</v>
      </c>
      <c r="AQ122" s="66">
        <f t="shared" si="92"/>
        <v>7</v>
      </c>
      <c r="AR122" s="56">
        <v>1</v>
      </c>
      <c r="AS122" s="56"/>
      <c r="AT122" s="56">
        <v>1</v>
      </c>
      <c r="AU122" s="67">
        <f t="shared" si="93"/>
        <v>2</v>
      </c>
      <c r="AV122" s="68">
        <f t="shared" si="94"/>
        <v>0</v>
      </c>
      <c r="AW122" s="68">
        <f t="shared" si="95"/>
        <v>0</v>
      </c>
      <c r="AX122" s="14">
        <v>4</v>
      </c>
      <c r="AY122" s="67">
        <f t="shared" si="96"/>
        <v>4</v>
      </c>
      <c r="AZ122" s="69">
        <f t="shared" si="97"/>
        <v>1</v>
      </c>
      <c r="BA122" s="69">
        <f t="shared" si="97"/>
        <v>0</v>
      </c>
      <c r="BB122" s="69">
        <f t="shared" si="97"/>
        <v>-3</v>
      </c>
      <c r="BC122" s="67">
        <f t="shared" si="97"/>
        <v>-2</v>
      </c>
      <c r="BD122" s="70">
        <f t="shared" si="98"/>
        <v>-50</v>
      </c>
      <c r="BE122" s="70">
        <f t="shared" si="99"/>
        <v>-75</v>
      </c>
      <c r="BF122" s="71"/>
      <c r="BG122" s="71"/>
      <c r="BH122" s="71"/>
      <c r="BI122" s="54">
        <f t="shared" si="100"/>
        <v>0</v>
      </c>
      <c r="BJ122" s="18">
        <f t="shared" si="101"/>
        <v>2</v>
      </c>
      <c r="BK122" s="18"/>
      <c r="BL122" s="18">
        <f t="shared" si="102"/>
        <v>2</v>
      </c>
      <c r="BM122" s="18">
        <f t="shared" si="103"/>
        <v>-2</v>
      </c>
      <c r="BN122" s="18">
        <f t="shared" si="104"/>
        <v>-50</v>
      </c>
      <c r="BO122" s="73"/>
      <c r="BP122" s="55">
        <v>3</v>
      </c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171">
        <f>BC122+BP122</f>
        <v>1</v>
      </c>
      <c r="CW122" s="173">
        <f t="shared" si="105"/>
        <v>25</v>
      </c>
      <c r="CX122" s="60"/>
      <c r="CY122" s="60"/>
      <c r="CZ122" s="60"/>
      <c r="DA122" s="60"/>
      <c r="DB122" s="60"/>
      <c r="DC122" s="75">
        <v>1</v>
      </c>
      <c r="DD122" s="60"/>
      <c r="DE122" s="75"/>
      <c r="DF122" s="60"/>
      <c r="DG122" s="60"/>
      <c r="DH122" s="60"/>
      <c r="DI122" s="60"/>
      <c r="DK122" s="3">
        <v>1</v>
      </c>
      <c r="DM122" s="3">
        <v>1</v>
      </c>
      <c r="DN122" s="3">
        <v>2</v>
      </c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</row>
    <row r="123" spans="1:161" s="3" customFormat="1">
      <c r="A123" s="56">
        <v>119</v>
      </c>
      <c r="B123" s="58">
        <v>80030154</v>
      </c>
      <c r="C123" s="59" t="s">
        <v>272</v>
      </c>
      <c r="D123" s="75" t="s">
        <v>246</v>
      </c>
      <c r="E123" s="60" t="s">
        <v>214</v>
      </c>
      <c r="F123" s="60" t="s">
        <v>106</v>
      </c>
      <c r="G123" s="60" t="s">
        <v>107</v>
      </c>
      <c r="H123" s="60" t="s">
        <v>108</v>
      </c>
      <c r="I123" s="56">
        <v>15</v>
      </c>
      <c r="J123" s="56" t="s">
        <v>116</v>
      </c>
      <c r="K123" s="56" t="s">
        <v>110</v>
      </c>
      <c r="L123" s="61">
        <v>0</v>
      </c>
      <c r="M123" s="62">
        <f t="shared" si="76"/>
        <v>0</v>
      </c>
      <c r="N123" s="61">
        <v>4</v>
      </c>
      <c r="O123" s="62">
        <f t="shared" si="77"/>
        <v>1</v>
      </c>
      <c r="P123" s="61">
        <v>2</v>
      </c>
      <c r="Q123" s="62">
        <f t="shared" si="78"/>
        <v>1</v>
      </c>
      <c r="R123" s="61">
        <v>4</v>
      </c>
      <c r="S123" s="63">
        <f t="shared" si="79"/>
        <v>1</v>
      </c>
      <c r="T123" s="61">
        <v>9</v>
      </c>
      <c r="U123" s="63">
        <f t="shared" si="80"/>
        <v>1</v>
      </c>
      <c r="V123" s="61">
        <v>1</v>
      </c>
      <c r="W123" s="63">
        <f t="shared" si="81"/>
        <v>1</v>
      </c>
      <c r="X123" s="61">
        <v>5</v>
      </c>
      <c r="Y123" s="63">
        <f t="shared" si="82"/>
        <v>1</v>
      </c>
      <c r="Z123" s="61">
        <v>4</v>
      </c>
      <c r="AA123" s="63">
        <f t="shared" si="83"/>
        <v>1</v>
      </c>
      <c r="AB123" s="61">
        <v>3</v>
      </c>
      <c r="AC123" s="63">
        <f t="shared" si="84"/>
        <v>1</v>
      </c>
      <c r="AD123" s="64">
        <v>0</v>
      </c>
      <c r="AE123" s="65">
        <f t="shared" si="85"/>
        <v>0</v>
      </c>
      <c r="AF123" s="64">
        <v>0</v>
      </c>
      <c r="AG123" s="65">
        <f t="shared" si="86"/>
        <v>0</v>
      </c>
      <c r="AH123" s="64">
        <v>0</v>
      </c>
      <c r="AI123" s="65">
        <f t="shared" si="87"/>
        <v>0</v>
      </c>
      <c r="AJ123" s="64"/>
      <c r="AK123" s="65">
        <f t="shared" si="88"/>
        <v>0</v>
      </c>
      <c r="AL123" s="64"/>
      <c r="AM123" s="65">
        <f t="shared" si="89"/>
        <v>0</v>
      </c>
      <c r="AN123" s="64"/>
      <c r="AO123" s="65">
        <f t="shared" si="90"/>
        <v>0</v>
      </c>
      <c r="AP123" s="66">
        <f t="shared" si="91"/>
        <v>32</v>
      </c>
      <c r="AQ123" s="66">
        <f t="shared" si="92"/>
        <v>8</v>
      </c>
      <c r="AR123" s="56">
        <v>1</v>
      </c>
      <c r="AS123" s="56"/>
      <c r="AT123" s="56">
        <v>2</v>
      </c>
      <c r="AU123" s="67">
        <f t="shared" si="93"/>
        <v>3</v>
      </c>
      <c r="AV123" s="68">
        <f t="shared" si="94"/>
        <v>0</v>
      </c>
      <c r="AW123" s="68">
        <f t="shared" si="95"/>
        <v>0</v>
      </c>
      <c r="AX123" s="14">
        <v>4</v>
      </c>
      <c r="AY123" s="67">
        <f t="shared" si="96"/>
        <v>4</v>
      </c>
      <c r="AZ123" s="69">
        <f t="shared" si="97"/>
        <v>1</v>
      </c>
      <c r="BA123" s="69">
        <f t="shared" si="97"/>
        <v>0</v>
      </c>
      <c r="BB123" s="69">
        <f t="shared" si="97"/>
        <v>-2</v>
      </c>
      <c r="BC123" s="67">
        <f t="shared" si="97"/>
        <v>-1</v>
      </c>
      <c r="BD123" s="70">
        <f t="shared" si="98"/>
        <v>-25</v>
      </c>
      <c r="BE123" s="70">
        <f t="shared" si="99"/>
        <v>-50</v>
      </c>
      <c r="BF123" s="71"/>
      <c r="BG123" s="71"/>
      <c r="BH123" s="71"/>
      <c r="BI123" s="54">
        <f t="shared" si="100"/>
        <v>0</v>
      </c>
      <c r="BJ123" s="18">
        <f t="shared" si="101"/>
        <v>3</v>
      </c>
      <c r="BK123" s="18"/>
      <c r="BL123" s="18">
        <f t="shared" si="102"/>
        <v>3</v>
      </c>
      <c r="BM123" s="18">
        <f t="shared" si="103"/>
        <v>-1</v>
      </c>
      <c r="BN123" s="18">
        <f t="shared" si="104"/>
        <v>-25</v>
      </c>
      <c r="BO123" s="73"/>
      <c r="BP123" s="55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60"/>
      <c r="CV123" s="56">
        <f>BC123+BQ123</f>
        <v>-1</v>
      </c>
      <c r="CW123" s="173">
        <f t="shared" si="105"/>
        <v>-25</v>
      </c>
      <c r="CX123" s="60"/>
      <c r="CY123" s="60"/>
      <c r="CZ123" s="60"/>
      <c r="DA123" s="60"/>
      <c r="DB123" s="60"/>
      <c r="DC123" s="75"/>
      <c r="DD123" s="60"/>
      <c r="DE123" s="75"/>
      <c r="DF123" s="60"/>
      <c r="DG123" s="60"/>
      <c r="DH123" s="60"/>
      <c r="DI123" s="60"/>
      <c r="DK123" s="3">
        <v>1</v>
      </c>
      <c r="DM123" s="3">
        <v>2</v>
      </c>
      <c r="DN123" s="3">
        <v>3</v>
      </c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</row>
    <row r="124" spans="1:161" s="3" customFormat="1">
      <c r="A124" s="56">
        <v>198</v>
      </c>
      <c r="B124" s="58">
        <v>80030102</v>
      </c>
      <c r="C124" s="59" t="s">
        <v>222</v>
      </c>
      <c r="D124" s="75" t="s">
        <v>223</v>
      </c>
      <c r="E124" s="60" t="s">
        <v>214</v>
      </c>
      <c r="F124" s="60" t="s">
        <v>106</v>
      </c>
      <c r="G124" s="60" t="s">
        <v>107</v>
      </c>
      <c r="H124" s="60" t="s">
        <v>108</v>
      </c>
      <c r="I124" s="56">
        <v>24</v>
      </c>
      <c r="J124" s="56" t="s">
        <v>116</v>
      </c>
      <c r="K124" s="56" t="s">
        <v>110</v>
      </c>
      <c r="L124" s="61">
        <v>0</v>
      </c>
      <c r="M124" s="62">
        <f t="shared" si="76"/>
        <v>0</v>
      </c>
      <c r="N124" s="61">
        <v>1</v>
      </c>
      <c r="O124" s="62">
        <f t="shared" si="77"/>
        <v>1</v>
      </c>
      <c r="P124" s="61">
        <v>5</v>
      </c>
      <c r="Q124" s="62">
        <f t="shared" si="78"/>
        <v>1</v>
      </c>
      <c r="R124" s="61">
        <v>4</v>
      </c>
      <c r="S124" s="63">
        <f t="shared" si="79"/>
        <v>1</v>
      </c>
      <c r="T124" s="61">
        <v>4</v>
      </c>
      <c r="U124" s="63">
        <f t="shared" si="80"/>
        <v>1</v>
      </c>
      <c r="V124" s="61">
        <v>2</v>
      </c>
      <c r="W124" s="63">
        <f t="shared" si="81"/>
        <v>1</v>
      </c>
      <c r="X124" s="61">
        <v>4</v>
      </c>
      <c r="Y124" s="63">
        <f t="shared" si="82"/>
        <v>1</v>
      </c>
      <c r="Z124" s="61">
        <v>5</v>
      </c>
      <c r="AA124" s="63">
        <f t="shared" si="83"/>
        <v>1</v>
      </c>
      <c r="AB124" s="61">
        <v>7</v>
      </c>
      <c r="AC124" s="63">
        <f t="shared" si="84"/>
        <v>1</v>
      </c>
      <c r="AD124" s="64">
        <v>0</v>
      </c>
      <c r="AE124" s="65">
        <f t="shared" si="85"/>
        <v>0</v>
      </c>
      <c r="AF124" s="64">
        <v>0</v>
      </c>
      <c r="AG124" s="65">
        <f t="shared" si="86"/>
        <v>0</v>
      </c>
      <c r="AH124" s="64">
        <v>0</v>
      </c>
      <c r="AI124" s="65">
        <f t="shared" si="87"/>
        <v>0</v>
      </c>
      <c r="AJ124" s="64"/>
      <c r="AK124" s="65">
        <f t="shared" si="88"/>
        <v>0</v>
      </c>
      <c r="AL124" s="64"/>
      <c r="AM124" s="65">
        <f t="shared" si="89"/>
        <v>0</v>
      </c>
      <c r="AN124" s="64"/>
      <c r="AO124" s="65">
        <f t="shared" si="90"/>
        <v>0</v>
      </c>
      <c r="AP124" s="66">
        <f t="shared" si="91"/>
        <v>32</v>
      </c>
      <c r="AQ124" s="66">
        <f t="shared" si="92"/>
        <v>8</v>
      </c>
      <c r="AR124" s="56">
        <v>1</v>
      </c>
      <c r="AS124" s="56"/>
      <c r="AT124" s="56">
        <v>3</v>
      </c>
      <c r="AU124" s="67">
        <f t="shared" si="93"/>
        <v>4</v>
      </c>
      <c r="AV124" s="68">
        <f t="shared" si="94"/>
        <v>0</v>
      </c>
      <c r="AW124" s="68">
        <f t="shared" si="95"/>
        <v>0</v>
      </c>
      <c r="AX124" s="14">
        <v>4</v>
      </c>
      <c r="AY124" s="67">
        <f t="shared" si="96"/>
        <v>4</v>
      </c>
      <c r="AZ124" s="69">
        <f t="shared" si="97"/>
        <v>1</v>
      </c>
      <c r="BA124" s="69">
        <f t="shared" si="97"/>
        <v>0</v>
      </c>
      <c r="BB124" s="69">
        <f t="shared" si="97"/>
        <v>-1</v>
      </c>
      <c r="BC124" s="67">
        <f t="shared" si="97"/>
        <v>0</v>
      </c>
      <c r="BD124" s="70">
        <f t="shared" si="98"/>
        <v>0</v>
      </c>
      <c r="BE124" s="70">
        <f t="shared" si="99"/>
        <v>-25</v>
      </c>
      <c r="BF124" s="71"/>
      <c r="BG124" s="71"/>
      <c r="BH124" s="71"/>
      <c r="BI124" s="54">
        <f t="shared" si="100"/>
        <v>0</v>
      </c>
      <c r="BJ124" s="18">
        <f t="shared" si="101"/>
        <v>4</v>
      </c>
      <c r="BK124" s="18"/>
      <c r="BL124" s="18">
        <f t="shared" si="102"/>
        <v>4</v>
      </c>
      <c r="BM124" s="18">
        <f t="shared" si="103"/>
        <v>0</v>
      </c>
      <c r="BN124" s="18">
        <f t="shared" si="104"/>
        <v>0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>BC124+BQ124</f>
        <v>0</v>
      </c>
      <c r="CW124" s="173">
        <f t="shared" si="105"/>
        <v>0</v>
      </c>
      <c r="CX124" s="60"/>
      <c r="CY124" s="60"/>
      <c r="CZ124" s="60"/>
      <c r="DA124" s="60"/>
      <c r="DB124" s="60"/>
      <c r="DC124" s="75"/>
      <c r="DD124" s="60"/>
      <c r="DE124" s="75"/>
      <c r="DF124" s="60"/>
      <c r="DG124" s="60"/>
      <c r="DH124" s="60"/>
      <c r="DI124" s="60"/>
      <c r="DK124" s="3">
        <v>1</v>
      </c>
      <c r="DM124" s="3">
        <v>3</v>
      </c>
      <c r="DN124" s="3">
        <v>4</v>
      </c>
      <c r="DO124" s="85"/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  <c r="FD124" s="85"/>
      <c r="FE124" s="85"/>
    </row>
    <row r="125" spans="1:161" s="3" customFormat="1">
      <c r="A125" s="56">
        <v>127</v>
      </c>
      <c r="B125" s="58">
        <v>80030224</v>
      </c>
      <c r="C125" s="59" t="s">
        <v>343</v>
      </c>
      <c r="D125" s="75" t="s">
        <v>344</v>
      </c>
      <c r="E125" s="60" t="s">
        <v>324</v>
      </c>
      <c r="F125" s="60" t="s">
        <v>106</v>
      </c>
      <c r="G125" s="60" t="s">
        <v>107</v>
      </c>
      <c r="H125" s="60" t="s">
        <v>108</v>
      </c>
      <c r="I125" s="56">
        <v>43</v>
      </c>
      <c r="J125" s="56" t="s">
        <v>116</v>
      </c>
      <c r="K125" s="56" t="s">
        <v>110</v>
      </c>
      <c r="L125" s="61">
        <v>0</v>
      </c>
      <c r="M125" s="62">
        <f t="shared" si="76"/>
        <v>0</v>
      </c>
      <c r="N125" s="61">
        <v>0</v>
      </c>
      <c r="O125" s="62">
        <f t="shared" si="77"/>
        <v>0</v>
      </c>
      <c r="P125" s="61">
        <v>6</v>
      </c>
      <c r="Q125" s="62">
        <f t="shared" si="78"/>
        <v>1</v>
      </c>
      <c r="R125" s="61">
        <v>3</v>
      </c>
      <c r="S125" s="63">
        <f t="shared" si="79"/>
        <v>1</v>
      </c>
      <c r="T125" s="61">
        <v>4</v>
      </c>
      <c r="U125" s="63">
        <f t="shared" si="80"/>
        <v>1</v>
      </c>
      <c r="V125" s="61">
        <v>5</v>
      </c>
      <c r="W125" s="63">
        <f t="shared" si="81"/>
        <v>1</v>
      </c>
      <c r="X125" s="61">
        <v>8</v>
      </c>
      <c r="Y125" s="63">
        <f t="shared" si="82"/>
        <v>1</v>
      </c>
      <c r="Z125" s="61">
        <v>4</v>
      </c>
      <c r="AA125" s="63">
        <f t="shared" si="83"/>
        <v>1</v>
      </c>
      <c r="AB125" s="61">
        <v>2</v>
      </c>
      <c r="AC125" s="63">
        <f t="shared" si="84"/>
        <v>1</v>
      </c>
      <c r="AD125" s="64">
        <v>0</v>
      </c>
      <c r="AE125" s="65">
        <f t="shared" si="85"/>
        <v>0</v>
      </c>
      <c r="AF125" s="64">
        <v>0</v>
      </c>
      <c r="AG125" s="65">
        <f t="shared" si="86"/>
        <v>0</v>
      </c>
      <c r="AH125" s="64">
        <v>0</v>
      </c>
      <c r="AI125" s="65">
        <f t="shared" si="87"/>
        <v>0</v>
      </c>
      <c r="AJ125" s="64"/>
      <c r="AK125" s="65">
        <f t="shared" si="88"/>
        <v>0</v>
      </c>
      <c r="AL125" s="64"/>
      <c r="AM125" s="65">
        <f t="shared" si="89"/>
        <v>0</v>
      </c>
      <c r="AN125" s="64"/>
      <c r="AO125" s="65">
        <f t="shared" si="90"/>
        <v>0</v>
      </c>
      <c r="AP125" s="66">
        <f t="shared" si="91"/>
        <v>32</v>
      </c>
      <c r="AQ125" s="66">
        <f t="shared" si="92"/>
        <v>7</v>
      </c>
      <c r="AR125" s="56">
        <v>1</v>
      </c>
      <c r="AS125" s="56"/>
      <c r="AT125" s="56">
        <v>2</v>
      </c>
      <c r="AU125" s="67">
        <f t="shared" si="93"/>
        <v>3</v>
      </c>
      <c r="AV125" s="68">
        <f t="shared" si="94"/>
        <v>0</v>
      </c>
      <c r="AW125" s="68">
        <f t="shared" si="95"/>
        <v>0</v>
      </c>
      <c r="AX125" s="14">
        <v>4</v>
      </c>
      <c r="AY125" s="67">
        <f t="shared" si="96"/>
        <v>4</v>
      </c>
      <c r="AZ125" s="69">
        <f t="shared" si="97"/>
        <v>1</v>
      </c>
      <c r="BA125" s="69">
        <f t="shared" si="97"/>
        <v>0</v>
      </c>
      <c r="BB125" s="69">
        <f t="shared" si="97"/>
        <v>-2</v>
      </c>
      <c r="BC125" s="67">
        <f t="shared" si="97"/>
        <v>-1</v>
      </c>
      <c r="BD125" s="70">
        <f t="shared" si="98"/>
        <v>-25</v>
      </c>
      <c r="BE125" s="70">
        <f t="shared" si="99"/>
        <v>-50</v>
      </c>
      <c r="BF125" s="71"/>
      <c r="BG125" s="71"/>
      <c r="BH125" s="71">
        <v>1</v>
      </c>
      <c r="BI125" s="54">
        <f t="shared" si="100"/>
        <v>1</v>
      </c>
      <c r="BJ125" s="18">
        <f t="shared" si="101"/>
        <v>2</v>
      </c>
      <c r="BK125" s="18"/>
      <c r="BL125" s="18">
        <f t="shared" si="102"/>
        <v>2</v>
      </c>
      <c r="BM125" s="18">
        <f t="shared" si="103"/>
        <v>-2</v>
      </c>
      <c r="BN125" s="18">
        <f t="shared" si="104"/>
        <v>-50</v>
      </c>
      <c r="BO125" s="73"/>
      <c r="BP125" s="55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>
        <v>1</v>
      </c>
      <c r="CV125" s="56">
        <f>BC125+CU125</f>
        <v>0</v>
      </c>
      <c r="CW125" s="173">
        <f t="shared" si="105"/>
        <v>0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3</v>
      </c>
      <c r="DN125" s="3">
        <v>4</v>
      </c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</row>
    <row r="126" spans="1:161" s="3" customFormat="1">
      <c r="A126" s="56">
        <v>128</v>
      </c>
      <c r="B126" s="58">
        <v>80030255</v>
      </c>
      <c r="C126" s="59" t="s">
        <v>381</v>
      </c>
      <c r="D126" s="75" t="s">
        <v>377</v>
      </c>
      <c r="E126" s="60" t="s">
        <v>373</v>
      </c>
      <c r="F126" s="60" t="s">
        <v>106</v>
      </c>
      <c r="G126" s="60" t="s">
        <v>107</v>
      </c>
      <c r="H126" s="60" t="s">
        <v>108</v>
      </c>
      <c r="I126" s="56">
        <v>60</v>
      </c>
      <c r="J126" s="56" t="s">
        <v>116</v>
      </c>
      <c r="K126" s="56" t="s">
        <v>110</v>
      </c>
      <c r="L126" s="61">
        <v>0</v>
      </c>
      <c r="M126" s="62">
        <f t="shared" si="76"/>
        <v>0</v>
      </c>
      <c r="N126" s="61">
        <v>7</v>
      </c>
      <c r="O126" s="62">
        <f t="shared" si="77"/>
        <v>1</v>
      </c>
      <c r="P126" s="61">
        <v>2</v>
      </c>
      <c r="Q126" s="62">
        <f t="shared" si="78"/>
        <v>1</v>
      </c>
      <c r="R126" s="61">
        <v>4</v>
      </c>
      <c r="S126" s="63">
        <f t="shared" si="79"/>
        <v>1</v>
      </c>
      <c r="T126" s="61">
        <v>4</v>
      </c>
      <c r="U126" s="63">
        <f t="shared" si="80"/>
        <v>1</v>
      </c>
      <c r="V126" s="61">
        <v>4</v>
      </c>
      <c r="W126" s="63">
        <f t="shared" si="81"/>
        <v>1</v>
      </c>
      <c r="X126" s="61">
        <v>1</v>
      </c>
      <c r="Y126" s="63">
        <f t="shared" si="82"/>
        <v>1</v>
      </c>
      <c r="Z126" s="61">
        <v>1</v>
      </c>
      <c r="AA126" s="63">
        <f t="shared" si="83"/>
        <v>1</v>
      </c>
      <c r="AB126" s="61">
        <v>8</v>
      </c>
      <c r="AC126" s="63">
        <f t="shared" si="84"/>
        <v>1</v>
      </c>
      <c r="AD126" s="64">
        <v>0</v>
      </c>
      <c r="AE126" s="65">
        <f t="shared" si="85"/>
        <v>0</v>
      </c>
      <c r="AF126" s="64">
        <v>0</v>
      </c>
      <c r="AG126" s="65">
        <f t="shared" si="86"/>
        <v>0</v>
      </c>
      <c r="AH126" s="64">
        <v>0</v>
      </c>
      <c r="AI126" s="65">
        <f t="shared" si="87"/>
        <v>0</v>
      </c>
      <c r="AJ126" s="64"/>
      <c r="AK126" s="65">
        <f t="shared" si="88"/>
        <v>0</v>
      </c>
      <c r="AL126" s="64"/>
      <c r="AM126" s="65">
        <f t="shared" si="89"/>
        <v>0</v>
      </c>
      <c r="AN126" s="64"/>
      <c r="AO126" s="65">
        <f t="shared" si="90"/>
        <v>0</v>
      </c>
      <c r="AP126" s="66">
        <f t="shared" si="91"/>
        <v>31</v>
      </c>
      <c r="AQ126" s="66">
        <f t="shared" si="92"/>
        <v>8</v>
      </c>
      <c r="AR126" s="56">
        <v>1</v>
      </c>
      <c r="AS126" s="56"/>
      <c r="AT126" s="56">
        <v>3</v>
      </c>
      <c r="AU126" s="67">
        <f t="shared" si="93"/>
        <v>4</v>
      </c>
      <c r="AV126" s="68">
        <f t="shared" si="94"/>
        <v>0</v>
      </c>
      <c r="AW126" s="68">
        <f t="shared" si="95"/>
        <v>0</v>
      </c>
      <c r="AX126" s="14">
        <v>4</v>
      </c>
      <c r="AY126" s="67">
        <f t="shared" si="96"/>
        <v>4</v>
      </c>
      <c r="AZ126" s="69">
        <f t="shared" si="97"/>
        <v>1</v>
      </c>
      <c r="BA126" s="69">
        <f t="shared" si="97"/>
        <v>0</v>
      </c>
      <c r="BB126" s="69">
        <f t="shared" si="97"/>
        <v>-1</v>
      </c>
      <c r="BC126" s="67">
        <f t="shared" si="97"/>
        <v>0</v>
      </c>
      <c r="BD126" s="70">
        <f t="shared" si="98"/>
        <v>0</v>
      </c>
      <c r="BE126" s="70">
        <f t="shared" si="99"/>
        <v>-25</v>
      </c>
      <c r="BF126" s="71"/>
      <c r="BG126" s="71"/>
      <c r="BH126" s="71">
        <v>1</v>
      </c>
      <c r="BI126" s="54">
        <f t="shared" si="100"/>
        <v>1</v>
      </c>
      <c r="BJ126" s="18">
        <f t="shared" si="101"/>
        <v>3</v>
      </c>
      <c r="BK126" s="18">
        <v>1</v>
      </c>
      <c r="BL126" s="18">
        <f t="shared" si="102"/>
        <v>4</v>
      </c>
      <c r="BM126" s="18">
        <f t="shared" si="103"/>
        <v>0</v>
      </c>
      <c r="BN126" s="18">
        <f t="shared" si="104"/>
        <v>0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>
        <v>1</v>
      </c>
      <c r="CV126" s="56">
        <f>BC126+CU126</f>
        <v>1</v>
      </c>
      <c r="CW126" s="173">
        <f t="shared" si="105"/>
        <v>25</v>
      </c>
      <c r="CX126" s="60"/>
      <c r="CY126" s="60"/>
      <c r="CZ126" s="60"/>
      <c r="DA126" s="60"/>
      <c r="DB126" s="60"/>
      <c r="DC126" s="75">
        <v>1</v>
      </c>
      <c r="DD126" s="60"/>
      <c r="DE126" s="75"/>
      <c r="DF126" s="60"/>
      <c r="DG126" s="60"/>
      <c r="DH126" s="60"/>
      <c r="DI126" s="60"/>
      <c r="DK126" s="3">
        <v>1</v>
      </c>
      <c r="DM126" s="3">
        <v>2</v>
      </c>
      <c r="DN126" s="3">
        <v>3</v>
      </c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</row>
    <row r="127" spans="1:161" s="3" customFormat="1">
      <c r="A127" s="56">
        <v>116</v>
      </c>
      <c r="B127" s="58">
        <v>80030114</v>
      </c>
      <c r="C127" s="59" t="s">
        <v>236</v>
      </c>
      <c r="D127" s="75" t="s">
        <v>231</v>
      </c>
      <c r="E127" s="60" t="s">
        <v>214</v>
      </c>
      <c r="F127" s="60" t="s">
        <v>106</v>
      </c>
      <c r="G127" s="60" t="s">
        <v>107</v>
      </c>
      <c r="H127" s="60" t="s">
        <v>108</v>
      </c>
      <c r="I127" s="56">
        <v>60</v>
      </c>
      <c r="J127" s="56" t="s">
        <v>116</v>
      </c>
      <c r="K127" s="56" t="s">
        <v>110</v>
      </c>
      <c r="L127" s="61">
        <v>0</v>
      </c>
      <c r="M127" s="62">
        <f t="shared" si="76"/>
        <v>0</v>
      </c>
      <c r="N127" s="61">
        <v>5</v>
      </c>
      <c r="O127" s="62">
        <f t="shared" si="77"/>
        <v>1</v>
      </c>
      <c r="P127" s="61">
        <v>1</v>
      </c>
      <c r="Q127" s="62">
        <f t="shared" si="78"/>
        <v>1</v>
      </c>
      <c r="R127" s="61">
        <v>5</v>
      </c>
      <c r="S127" s="63">
        <f t="shared" si="79"/>
        <v>1</v>
      </c>
      <c r="T127" s="61">
        <v>1</v>
      </c>
      <c r="U127" s="63">
        <f t="shared" si="80"/>
        <v>1</v>
      </c>
      <c r="V127" s="61">
        <v>8</v>
      </c>
      <c r="W127" s="63">
        <f t="shared" si="81"/>
        <v>1</v>
      </c>
      <c r="X127" s="61">
        <v>4</v>
      </c>
      <c r="Y127" s="63">
        <f t="shared" si="82"/>
        <v>1</v>
      </c>
      <c r="Z127" s="61">
        <v>4</v>
      </c>
      <c r="AA127" s="63">
        <f t="shared" si="83"/>
        <v>1</v>
      </c>
      <c r="AB127" s="61">
        <v>3</v>
      </c>
      <c r="AC127" s="63">
        <f t="shared" si="84"/>
        <v>1</v>
      </c>
      <c r="AD127" s="64">
        <v>0</v>
      </c>
      <c r="AE127" s="65">
        <f t="shared" si="85"/>
        <v>0</v>
      </c>
      <c r="AF127" s="64">
        <v>0</v>
      </c>
      <c r="AG127" s="65">
        <f t="shared" si="86"/>
        <v>0</v>
      </c>
      <c r="AH127" s="64">
        <v>0</v>
      </c>
      <c r="AI127" s="65">
        <f t="shared" si="87"/>
        <v>0</v>
      </c>
      <c r="AJ127" s="64"/>
      <c r="AK127" s="65">
        <f t="shared" si="88"/>
        <v>0</v>
      </c>
      <c r="AL127" s="64"/>
      <c r="AM127" s="65">
        <f t="shared" si="89"/>
        <v>0</v>
      </c>
      <c r="AN127" s="64"/>
      <c r="AO127" s="65">
        <f t="shared" si="90"/>
        <v>0</v>
      </c>
      <c r="AP127" s="66">
        <f t="shared" si="91"/>
        <v>31</v>
      </c>
      <c r="AQ127" s="66">
        <f t="shared" si="92"/>
        <v>8</v>
      </c>
      <c r="AR127" s="56">
        <v>1</v>
      </c>
      <c r="AS127" s="56"/>
      <c r="AT127" s="56">
        <v>2</v>
      </c>
      <c r="AU127" s="67">
        <f t="shared" si="93"/>
        <v>3</v>
      </c>
      <c r="AV127" s="68">
        <f t="shared" si="94"/>
        <v>0</v>
      </c>
      <c r="AW127" s="68">
        <f t="shared" si="95"/>
        <v>0</v>
      </c>
      <c r="AX127" s="14">
        <v>4</v>
      </c>
      <c r="AY127" s="67">
        <f t="shared" si="96"/>
        <v>4</v>
      </c>
      <c r="AZ127" s="69">
        <f t="shared" si="97"/>
        <v>1</v>
      </c>
      <c r="BA127" s="69">
        <f t="shared" si="97"/>
        <v>0</v>
      </c>
      <c r="BB127" s="69">
        <f t="shared" si="97"/>
        <v>-2</v>
      </c>
      <c r="BC127" s="67">
        <f t="shared" si="97"/>
        <v>-1</v>
      </c>
      <c r="BD127" s="70">
        <f t="shared" si="98"/>
        <v>-25</v>
      </c>
      <c r="BE127" s="70">
        <f t="shared" si="99"/>
        <v>-50</v>
      </c>
      <c r="BF127" s="71"/>
      <c r="BG127" s="71"/>
      <c r="BH127" s="71"/>
      <c r="BI127" s="54">
        <f t="shared" si="100"/>
        <v>0</v>
      </c>
      <c r="BJ127" s="18">
        <f t="shared" si="101"/>
        <v>3</v>
      </c>
      <c r="BK127" s="18"/>
      <c r="BL127" s="18">
        <f t="shared" si="102"/>
        <v>3</v>
      </c>
      <c r="BM127" s="18">
        <f t="shared" si="103"/>
        <v>-1</v>
      </c>
      <c r="BN127" s="18">
        <f t="shared" si="104"/>
        <v>-25</v>
      </c>
      <c r="BO127" s="73"/>
      <c r="BP127" s="55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60"/>
      <c r="CV127" s="56">
        <f t="shared" ref="CV127:CV132" si="106">BC127+BQ127</f>
        <v>-1</v>
      </c>
      <c r="CW127" s="173">
        <f t="shared" si="105"/>
        <v>-25</v>
      </c>
      <c r="CX127" s="60"/>
      <c r="CY127" s="60"/>
      <c r="CZ127" s="60"/>
      <c r="DA127" s="60"/>
      <c r="DB127" s="60"/>
      <c r="DC127" s="75"/>
      <c r="DD127" s="60"/>
      <c r="DE127" s="75"/>
      <c r="DF127" s="60"/>
      <c r="DG127" s="60"/>
      <c r="DH127" s="60"/>
      <c r="DI127" s="60"/>
      <c r="DK127" s="3">
        <v>1</v>
      </c>
      <c r="DM127" s="3">
        <v>2</v>
      </c>
      <c r="DN127" s="3">
        <v>3</v>
      </c>
      <c r="DP127" s="85"/>
      <c r="DQ127" s="85"/>
      <c r="DR127" s="85"/>
      <c r="DS127" s="85"/>
      <c r="DT127" s="85"/>
      <c r="DU127" s="85"/>
      <c r="DV127" s="85"/>
      <c r="DW127" s="85"/>
      <c r="DX127" s="85"/>
      <c r="DY127" s="85"/>
      <c r="DZ127" s="85"/>
      <c r="EA127" s="85"/>
      <c r="EB127" s="85"/>
      <c r="EC127" s="85"/>
      <c r="ED127" s="85"/>
      <c r="EE127" s="85"/>
      <c r="EF127" s="85"/>
      <c r="EG127" s="85"/>
      <c r="EH127" s="85"/>
      <c r="EI127" s="85"/>
      <c r="EJ127" s="85"/>
      <c r="EK127" s="85"/>
      <c r="EL127" s="85"/>
      <c r="EM127" s="85"/>
      <c r="EN127" s="85"/>
      <c r="EO127" s="85"/>
      <c r="EP127" s="85"/>
      <c r="EQ127" s="85"/>
      <c r="ER127" s="85"/>
      <c r="ES127" s="85"/>
      <c r="ET127" s="85"/>
      <c r="EU127" s="85"/>
      <c r="EV127" s="85"/>
      <c r="EW127" s="85"/>
      <c r="EX127" s="85"/>
      <c r="EY127" s="85"/>
      <c r="EZ127" s="85"/>
      <c r="FA127" s="85"/>
      <c r="FB127" s="85"/>
      <c r="FC127" s="85"/>
    </row>
    <row r="128" spans="1:161" s="3" customFormat="1">
      <c r="A128" s="56">
        <v>124</v>
      </c>
      <c r="B128" s="58">
        <v>80030205</v>
      </c>
      <c r="C128" s="59" t="s">
        <v>321</v>
      </c>
      <c r="D128" s="75" t="s">
        <v>315</v>
      </c>
      <c r="E128" s="60" t="s">
        <v>284</v>
      </c>
      <c r="F128" s="60" t="s">
        <v>106</v>
      </c>
      <c r="G128" s="60" t="s">
        <v>107</v>
      </c>
      <c r="H128" s="60" t="s">
        <v>108</v>
      </c>
      <c r="I128" s="56">
        <v>50</v>
      </c>
      <c r="J128" s="56" t="s">
        <v>116</v>
      </c>
      <c r="K128" s="56" t="s">
        <v>110</v>
      </c>
      <c r="L128" s="61">
        <v>3</v>
      </c>
      <c r="M128" s="62">
        <f t="shared" si="76"/>
        <v>1</v>
      </c>
      <c r="N128" s="61">
        <v>3</v>
      </c>
      <c r="O128" s="62">
        <f t="shared" si="77"/>
        <v>1</v>
      </c>
      <c r="P128" s="61">
        <v>4</v>
      </c>
      <c r="Q128" s="62">
        <f t="shared" si="78"/>
        <v>1</v>
      </c>
      <c r="R128" s="61">
        <v>4</v>
      </c>
      <c r="S128" s="63">
        <f t="shared" si="79"/>
        <v>1</v>
      </c>
      <c r="T128" s="61">
        <v>7</v>
      </c>
      <c r="U128" s="63">
        <f t="shared" si="80"/>
        <v>1</v>
      </c>
      <c r="V128" s="61">
        <v>1</v>
      </c>
      <c r="W128" s="63">
        <f t="shared" si="81"/>
        <v>1</v>
      </c>
      <c r="X128" s="61">
        <v>3</v>
      </c>
      <c r="Y128" s="63">
        <f t="shared" si="82"/>
        <v>1</v>
      </c>
      <c r="Z128" s="61">
        <v>2</v>
      </c>
      <c r="AA128" s="63">
        <f t="shared" si="83"/>
        <v>1</v>
      </c>
      <c r="AB128" s="61">
        <v>4</v>
      </c>
      <c r="AC128" s="63">
        <f t="shared" si="84"/>
        <v>1</v>
      </c>
      <c r="AD128" s="64">
        <v>0</v>
      </c>
      <c r="AE128" s="65">
        <f t="shared" si="85"/>
        <v>0</v>
      </c>
      <c r="AF128" s="64">
        <v>0</v>
      </c>
      <c r="AG128" s="65">
        <f t="shared" si="86"/>
        <v>0</v>
      </c>
      <c r="AH128" s="64">
        <v>0</v>
      </c>
      <c r="AI128" s="65">
        <f t="shared" si="87"/>
        <v>0</v>
      </c>
      <c r="AJ128" s="64"/>
      <c r="AK128" s="65">
        <f t="shared" si="88"/>
        <v>0</v>
      </c>
      <c r="AL128" s="64"/>
      <c r="AM128" s="65">
        <f t="shared" si="89"/>
        <v>0</v>
      </c>
      <c r="AN128" s="64"/>
      <c r="AO128" s="65">
        <f t="shared" si="90"/>
        <v>0</v>
      </c>
      <c r="AP128" s="66">
        <f t="shared" si="91"/>
        <v>31</v>
      </c>
      <c r="AQ128" s="66">
        <f t="shared" si="92"/>
        <v>9</v>
      </c>
      <c r="AR128" s="56">
        <v>1</v>
      </c>
      <c r="AS128" s="56"/>
      <c r="AT128" s="56">
        <v>2</v>
      </c>
      <c r="AU128" s="67">
        <f t="shared" si="93"/>
        <v>3</v>
      </c>
      <c r="AV128" s="68">
        <f t="shared" si="94"/>
        <v>0</v>
      </c>
      <c r="AW128" s="68">
        <f t="shared" si="95"/>
        <v>0</v>
      </c>
      <c r="AX128" s="14">
        <v>4</v>
      </c>
      <c r="AY128" s="67">
        <f t="shared" si="96"/>
        <v>4</v>
      </c>
      <c r="AZ128" s="69">
        <f t="shared" si="97"/>
        <v>1</v>
      </c>
      <c r="BA128" s="69">
        <f t="shared" si="97"/>
        <v>0</v>
      </c>
      <c r="BB128" s="69">
        <f t="shared" si="97"/>
        <v>-2</v>
      </c>
      <c r="BC128" s="67">
        <f t="shared" si="97"/>
        <v>-1</v>
      </c>
      <c r="BD128" s="70">
        <f t="shared" si="98"/>
        <v>-25</v>
      </c>
      <c r="BE128" s="70">
        <f t="shared" si="99"/>
        <v>-50</v>
      </c>
      <c r="BF128" s="71"/>
      <c r="BG128" s="71"/>
      <c r="BH128" s="71"/>
      <c r="BI128" s="54">
        <f t="shared" si="100"/>
        <v>0</v>
      </c>
      <c r="BJ128" s="18">
        <f t="shared" si="101"/>
        <v>3</v>
      </c>
      <c r="BK128" s="18"/>
      <c r="BL128" s="18">
        <f t="shared" si="102"/>
        <v>3</v>
      </c>
      <c r="BM128" s="18">
        <f t="shared" si="103"/>
        <v>-1</v>
      </c>
      <c r="BN128" s="18">
        <f t="shared" si="104"/>
        <v>-25</v>
      </c>
      <c r="BO128" s="73"/>
      <c r="BP128" s="55"/>
      <c r="BQ128" s="74">
        <v>1</v>
      </c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/>
      <c r="CV128" s="56">
        <f t="shared" si="106"/>
        <v>0</v>
      </c>
      <c r="CW128" s="173">
        <f t="shared" si="105"/>
        <v>0</v>
      </c>
      <c r="CX128" s="60"/>
      <c r="CY128" s="60"/>
      <c r="CZ128" s="60"/>
      <c r="DA128" s="60"/>
      <c r="DB128" s="60"/>
      <c r="DC128" s="75"/>
      <c r="DD128" s="60"/>
      <c r="DE128" s="75"/>
      <c r="DF128" s="60"/>
      <c r="DG128" s="60"/>
      <c r="DH128" s="60"/>
      <c r="DI128" s="60"/>
      <c r="DK128" s="3">
        <v>1</v>
      </c>
      <c r="DM128" s="3">
        <v>2</v>
      </c>
      <c r="DN128" s="3">
        <v>3</v>
      </c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</row>
    <row r="129" spans="1:161" s="3" customFormat="1">
      <c r="A129" s="56">
        <v>185</v>
      </c>
      <c r="B129" s="58">
        <v>80030023</v>
      </c>
      <c r="C129" s="59" t="s">
        <v>136</v>
      </c>
      <c r="D129" s="75" t="s">
        <v>135</v>
      </c>
      <c r="E129" s="60" t="s">
        <v>105</v>
      </c>
      <c r="F129" s="60" t="s">
        <v>106</v>
      </c>
      <c r="G129" s="60" t="s">
        <v>107</v>
      </c>
      <c r="H129" s="60" t="s">
        <v>108</v>
      </c>
      <c r="I129" s="56">
        <v>15</v>
      </c>
      <c r="J129" s="56" t="s">
        <v>116</v>
      </c>
      <c r="K129" s="56" t="s">
        <v>110</v>
      </c>
      <c r="L129" s="61">
        <v>0</v>
      </c>
      <c r="M129" s="62">
        <f t="shared" si="76"/>
        <v>0</v>
      </c>
      <c r="N129" s="61">
        <v>4</v>
      </c>
      <c r="O129" s="62">
        <f t="shared" si="77"/>
        <v>1</v>
      </c>
      <c r="P129" s="61">
        <v>4</v>
      </c>
      <c r="Q129" s="62">
        <f t="shared" si="78"/>
        <v>1</v>
      </c>
      <c r="R129" s="61">
        <v>6</v>
      </c>
      <c r="S129" s="63">
        <f t="shared" si="79"/>
        <v>1</v>
      </c>
      <c r="T129" s="61">
        <v>5</v>
      </c>
      <c r="U129" s="63">
        <f t="shared" si="80"/>
        <v>1</v>
      </c>
      <c r="V129" s="61">
        <v>6</v>
      </c>
      <c r="W129" s="63">
        <f t="shared" si="81"/>
        <v>1</v>
      </c>
      <c r="X129" s="61">
        <v>2</v>
      </c>
      <c r="Y129" s="63">
        <f t="shared" si="82"/>
        <v>1</v>
      </c>
      <c r="Z129" s="61">
        <v>0</v>
      </c>
      <c r="AA129" s="63">
        <f t="shared" si="83"/>
        <v>0</v>
      </c>
      <c r="AB129" s="61">
        <v>3</v>
      </c>
      <c r="AC129" s="63">
        <f t="shared" si="84"/>
        <v>1</v>
      </c>
      <c r="AD129" s="64">
        <v>0</v>
      </c>
      <c r="AE129" s="65">
        <f t="shared" si="85"/>
        <v>0</v>
      </c>
      <c r="AF129" s="64">
        <v>0</v>
      </c>
      <c r="AG129" s="65">
        <f t="shared" si="86"/>
        <v>0</v>
      </c>
      <c r="AH129" s="64">
        <v>0</v>
      </c>
      <c r="AI129" s="65">
        <f t="shared" si="87"/>
        <v>0</v>
      </c>
      <c r="AJ129" s="64"/>
      <c r="AK129" s="65">
        <f t="shared" si="88"/>
        <v>0</v>
      </c>
      <c r="AL129" s="64"/>
      <c r="AM129" s="65">
        <f t="shared" si="89"/>
        <v>0</v>
      </c>
      <c r="AN129" s="64"/>
      <c r="AO129" s="65">
        <f t="shared" si="90"/>
        <v>0</v>
      </c>
      <c r="AP129" s="66">
        <f t="shared" si="91"/>
        <v>30</v>
      </c>
      <c r="AQ129" s="66">
        <f t="shared" si="92"/>
        <v>7</v>
      </c>
      <c r="AR129" s="56">
        <v>1</v>
      </c>
      <c r="AS129" s="56"/>
      <c r="AT129" s="56">
        <v>3</v>
      </c>
      <c r="AU129" s="67">
        <f t="shared" si="93"/>
        <v>4</v>
      </c>
      <c r="AV129" s="68">
        <f t="shared" si="94"/>
        <v>0</v>
      </c>
      <c r="AW129" s="68">
        <f t="shared" si="95"/>
        <v>0</v>
      </c>
      <c r="AX129" s="14">
        <v>4</v>
      </c>
      <c r="AY129" s="67">
        <f t="shared" si="96"/>
        <v>4</v>
      </c>
      <c r="AZ129" s="69">
        <f t="shared" si="97"/>
        <v>1</v>
      </c>
      <c r="BA129" s="69">
        <f t="shared" si="97"/>
        <v>0</v>
      </c>
      <c r="BB129" s="69">
        <f t="shared" si="97"/>
        <v>-1</v>
      </c>
      <c r="BC129" s="67">
        <f t="shared" si="97"/>
        <v>0</v>
      </c>
      <c r="BD129" s="70">
        <f t="shared" si="98"/>
        <v>0</v>
      </c>
      <c r="BE129" s="70">
        <f t="shared" si="99"/>
        <v>-25</v>
      </c>
      <c r="BF129" s="71"/>
      <c r="BG129" s="71"/>
      <c r="BH129" s="71"/>
      <c r="BI129" s="54">
        <f t="shared" si="100"/>
        <v>0</v>
      </c>
      <c r="BJ129" s="18">
        <f t="shared" si="101"/>
        <v>4</v>
      </c>
      <c r="BK129" s="18"/>
      <c r="BL129" s="18">
        <f t="shared" si="102"/>
        <v>4</v>
      </c>
      <c r="BM129" s="18">
        <f t="shared" si="103"/>
        <v>0</v>
      </c>
      <c r="BN129" s="18">
        <f t="shared" si="104"/>
        <v>0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106"/>
        <v>0</v>
      </c>
      <c r="CW129" s="173">
        <f t="shared" si="105"/>
        <v>0</v>
      </c>
      <c r="CX129" s="60"/>
      <c r="CY129" s="60"/>
      <c r="CZ129" s="60"/>
      <c r="DA129" s="60"/>
      <c r="DB129" s="60"/>
      <c r="DC129" s="75">
        <v>1</v>
      </c>
      <c r="DD129" s="60"/>
      <c r="DE129" s="75"/>
      <c r="DF129" s="60"/>
      <c r="DG129" s="60"/>
      <c r="DH129" s="60"/>
      <c r="DI129" s="60"/>
      <c r="DK129" s="3">
        <v>1</v>
      </c>
      <c r="DM129" s="3">
        <v>3</v>
      </c>
      <c r="DN129" s="3">
        <v>4</v>
      </c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</row>
    <row r="130" spans="1:161" s="3" customFormat="1">
      <c r="A130" s="56">
        <v>117</v>
      </c>
      <c r="B130" s="58">
        <v>80030143</v>
      </c>
      <c r="C130" s="59" t="s">
        <v>262</v>
      </c>
      <c r="D130" s="75" t="s">
        <v>258</v>
      </c>
      <c r="E130" s="60" t="s">
        <v>214</v>
      </c>
      <c r="F130" s="60" t="s">
        <v>106</v>
      </c>
      <c r="G130" s="60" t="s">
        <v>107</v>
      </c>
      <c r="H130" s="60" t="s">
        <v>108</v>
      </c>
      <c r="I130" s="56">
        <v>35</v>
      </c>
      <c r="J130" s="56" t="s">
        <v>259</v>
      </c>
      <c r="K130" s="56" t="s">
        <v>110</v>
      </c>
      <c r="L130" s="61">
        <v>0</v>
      </c>
      <c r="M130" s="62">
        <f t="shared" si="76"/>
        <v>0</v>
      </c>
      <c r="N130" s="61">
        <v>3</v>
      </c>
      <c r="O130" s="62">
        <f t="shared" si="77"/>
        <v>1</v>
      </c>
      <c r="P130" s="61">
        <v>3</v>
      </c>
      <c r="Q130" s="62">
        <f t="shared" si="78"/>
        <v>1</v>
      </c>
      <c r="R130" s="61">
        <v>3</v>
      </c>
      <c r="S130" s="63">
        <f t="shared" si="79"/>
        <v>1</v>
      </c>
      <c r="T130" s="61">
        <v>6</v>
      </c>
      <c r="U130" s="63">
        <f t="shared" si="80"/>
        <v>1</v>
      </c>
      <c r="V130" s="61">
        <v>5</v>
      </c>
      <c r="W130" s="63">
        <f t="shared" si="81"/>
        <v>1</v>
      </c>
      <c r="X130" s="61">
        <v>1</v>
      </c>
      <c r="Y130" s="63">
        <f t="shared" si="82"/>
        <v>1</v>
      </c>
      <c r="Z130" s="61">
        <v>3</v>
      </c>
      <c r="AA130" s="63">
        <f t="shared" si="83"/>
        <v>1</v>
      </c>
      <c r="AB130" s="61">
        <v>6</v>
      </c>
      <c r="AC130" s="63">
        <f t="shared" si="84"/>
        <v>1</v>
      </c>
      <c r="AD130" s="64">
        <v>0</v>
      </c>
      <c r="AE130" s="65">
        <f t="shared" si="85"/>
        <v>0</v>
      </c>
      <c r="AF130" s="64">
        <v>0</v>
      </c>
      <c r="AG130" s="65">
        <f t="shared" si="86"/>
        <v>0</v>
      </c>
      <c r="AH130" s="64">
        <v>0</v>
      </c>
      <c r="AI130" s="65">
        <f t="shared" si="87"/>
        <v>0</v>
      </c>
      <c r="AJ130" s="64"/>
      <c r="AK130" s="65">
        <f t="shared" si="88"/>
        <v>0</v>
      </c>
      <c r="AL130" s="64"/>
      <c r="AM130" s="65">
        <f t="shared" si="89"/>
        <v>0</v>
      </c>
      <c r="AN130" s="64"/>
      <c r="AO130" s="65">
        <f t="shared" si="90"/>
        <v>0</v>
      </c>
      <c r="AP130" s="66">
        <f t="shared" si="91"/>
        <v>30</v>
      </c>
      <c r="AQ130" s="66">
        <f t="shared" si="92"/>
        <v>8</v>
      </c>
      <c r="AR130" s="56">
        <v>1</v>
      </c>
      <c r="AS130" s="56"/>
      <c r="AT130" s="56">
        <v>2</v>
      </c>
      <c r="AU130" s="67">
        <f t="shared" si="93"/>
        <v>3</v>
      </c>
      <c r="AV130" s="68">
        <f t="shared" si="94"/>
        <v>0</v>
      </c>
      <c r="AW130" s="68">
        <f t="shared" si="95"/>
        <v>0</v>
      </c>
      <c r="AX130" s="14">
        <v>4</v>
      </c>
      <c r="AY130" s="67">
        <f t="shared" si="96"/>
        <v>4</v>
      </c>
      <c r="AZ130" s="69">
        <f t="shared" si="97"/>
        <v>1</v>
      </c>
      <c r="BA130" s="69">
        <f t="shared" si="97"/>
        <v>0</v>
      </c>
      <c r="BB130" s="69">
        <f t="shared" si="97"/>
        <v>-2</v>
      </c>
      <c r="BC130" s="67">
        <f t="shared" si="97"/>
        <v>-1</v>
      </c>
      <c r="BD130" s="70">
        <f t="shared" si="98"/>
        <v>-25</v>
      </c>
      <c r="BE130" s="70">
        <f t="shared" si="99"/>
        <v>-50</v>
      </c>
      <c r="BF130" s="71"/>
      <c r="BG130" s="71"/>
      <c r="BH130" s="71"/>
      <c r="BI130" s="54">
        <f t="shared" si="100"/>
        <v>0</v>
      </c>
      <c r="BJ130" s="18">
        <f t="shared" si="101"/>
        <v>3</v>
      </c>
      <c r="BK130" s="18"/>
      <c r="BL130" s="18">
        <f t="shared" si="102"/>
        <v>3</v>
      </c>
      <c r="BM130" s="18">
        <f t="shared" si="103"/>
        <v>-1</v>
      </c>
      <c r="BN130" s="18">
        <f t="shared" si="104"/>
        <v>-25</v>
      </c>
      <c r="BO130" s="73"/>
      <c r="BP130" s="55">
        <v>1</v>
      </c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106"/>
        <v>-1</v>
      </c>
      <c r="CW130" s="173">
        <f t="shared" si="105"/>
        <v>-25</v>
      </c>
      <c r="CX130" s="60"/>
      <c r="CY130" s="60"/>
      <c r="CZ130" s="60"/>
      <c r="DA130" s="60"/>
      <c r="DB130" s="60"/>
      <c r="DC130" s="75"/>
      <c r="DD130" s="60"/>
      <c r="DE130" s="75"/>
      <c r="DF130" s="60"/>
      <c r="DG130" s="60"/>
      <c r="DH130" s="60"/>
      <c r="DI130" s="60"/>
      <c r="DK130" s="3">
        <v>1</v>
      </c>
      <c r="DM130" s="3">
        <v>2</v>
      </c>
      <c r="DN130" s="3">
        <v>3</v>
      </c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</row>
    <row r="131" spans="1:161" s="3" customFormat="1">
      <c r="A131" s="56">
        <v>126</v>
      </c>
      <c r="B131" s="58">
        <v>80030212</v>
      </c>
      <c r="C131" s="59" t="s">
        <v>331</v>
      </c>
      <c r="D131" s="75" t="s">
        <v>327</v>
      </c>
      <c r="E131" s="60" t="s">
        <v>324</v>
      </c>
      <c r="F131" s="60" t="s">
        <v>106</v>
      </c>
      <c r="G131" s="60" t="s">
        <v>107</v>
      </c>
      <c r="H131" s="60" t="s">
        <v>108</v>
      </c>
      <c r="I131" s="56">
        <v>35</v>
      </c>
      <c r="J131" s="56" t="s">
        <v>109</v>
      </c>
      <c r="K131" s="56" t="s">
        <v>110</v>
      </c>
      <c r="L131" s="61">
        <v>0</v>
      </c>
      <c r="M131" s="62">
        <f t="shared" si="76"/>
        <v>0</v>
      </c>
      <c r="N131" s="61">
        <v>0</v>
      </c>
      <c r="O131" s="62">
        <f t="shared" si="77"/>
        <v>0</v>
      </c>
      <c r="P131" s="61">
        <v>9</v>
      </c>
      <c r="Q131" s="62">
        <f t="shared" si="78"/>
        <v>1</v>
      </c>
      <c r="R131" s="61">
        <v>2</v>
      </c>
      <c r="S131" s="63">
        <f t="shared" si="79"/>
        <v>1</v>
      </c>
      <c r="T131" s="61">
        <v>4</v>
      </c>
      <c r="U131" s="63">
        <f t="shared" si="80"/>
        <v>1</v>
      </c>
      <c r="V131" s="61">
        <v>4</v>
      </c>
      <c r="W131" s="63">
        <f t="shared" si="81"/>
        <v>1</v>
      </c>
      <c r="X131" s="61">
        <v>6</v>
      </c>
      <c r="Y131" s="63">
        <f t="shared" si="82"/>
        <v>1</v>
      </c>
      <c r="Z131" s="61">
        <v>3</v>
      </c>
      <c r="AA131" s="63">
        <f t="shared" si="83"/>
        <v>1</v>
      </c>
      <c r="AB131" s="61">
        <v>2</v>
      </c>
      <c r="AC131" s="63">
        <f t="shared" si="84"/>
        <v>1</v>
      </c>
      <c r="AD131" s="64">
        <v>0</v>
      </c>
      <c r="AE131" s="65">
        <f t="shared" si="85"/>
        <v>0</v>
      </c>
      <c r="AF131" s="64">
        <v>0</v>
      </c>
      <c r="AG131" s="65">
        <f t="shared" si="86"/>
        <v>0</v>
      </c>
      <c r="AH131" s="64">
        <v>0</v>
      </c>
      <c r="AI131" s="65">
        <f t="shared" si="87"/>
        <v>0</v>
      </c>
      <c r="AJ131" s="64"/>
      <c r="AK131" s="65">
        <f t="shared" si="88"/>
        <v>0</v>
      </c>
      <c r="AL131" s="64"/>
      <c r="AM131" s="65">
        <f t="shared" si="89"/>
        <v>0</v>
      </c>
      <c r="AN131" s="64"/>
      <c r="AO131" s="65">
        <f t="shared" si="90"/>
        <v>0</v>
      </c>
      <c r="AP131" s="66">
        <f t="shared" si="91"/>
        <v>30</v>
      </c>
      <c r="AQ131" s="66">
        <f t="shared" si="92"/>
        <v>7</v>
      </c>
      <c r="AR131" s="56">
        <v>1</v>
      </c>
      <c r="AS131" s="56"/>
      <c r="AT131" s="56">
        <v>2</v>
      </c>
      <c r="AU131" s="67">
        <f t="shared" si="93"/>
        <v>3</v>
      </c>
      <c r="AV131" s="68">
        <f t="shared" si="94"/>
        <v>0</v>
      </c>
      <c r="AW131" s="68">
        <f t="shared" si="95"/>
        <v>0</v>
      </c>
      <c r="AX131" s="14">
        <v>4</v>
      </c>
      <c r="AY131" s="67">
        <f t="shared" si="96"/>
        <v>4</v>
      </c>
      <c r="AZ131" s="69">
        <f t="shared" si="97"/>
        <v>1</v>
      </c>
      <c r="BA131" s="69">
        <f t="shared" si="97"/>
        <v>0</v>
      </c>
      <c r="BB131" s="69">
        <f t="shared" si="97"/>
        <v>-2</v>
      </c>
      <c r="BC131" s="67">
        <f t="shared" si="97"/>
        <v>-1</v>
      </c>
      <c r="BD131" s="70">
        <f t="shared" si="98"/>
        <v>-25</v>
      </c>
      <c r="BE131" s="70">
        <f t="shared" si="99"/>
        <v>-50</v>
      </c>
      <c r="BF131" s="71">
        <v>1</v>
      </c>
      <c r="BG131" s="71"/>
      <c r="BH131" s="71"/>
      <c r="BI131" s="54">
        <f t="shared" si="100"/>
        <v>1</v>
      </c>
      <c r="BJ131" s="18">
        <f t="shared" si="101"/>
        <v>2</v>
      </c>
      <c r="BK131" s="18"/>
      <c r="BL131" s="18">
        <f t="shared" si="102"/>
        <v>2</v>
      </c>
      <c r="BM131" s="18">
        <f t="shared" si="103"/>
        <v>-2</v>
      </c>
      <c r="BN131" s="18">
        <f t="shared" si="104"/>
        <v>-50</v>
      </c>
      <c r="BO131" s="73"/>
      <c r="BP131" s="55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106"/>
        <v>-1</v>
      </c>
      <c r="CW131" s="173">
        <f t="shared" si="105"/>
        <v>-25</v>
      </c>
      <c r="CX131" s="60"/>
      <c r="CY131" s="60"/>
      <c r="CZ131" s="60"/>
      <c r="DA131" s="60"/>
      <c r="DB131" s="60"/>
      <c r="DC131" s="75"/>
      <c r="DD131" s="60"/>
      <c r="DE131" s="75"/>
      <c r="DF131" s="60"/>
      <c r="DG131" s="60"/>
      <c r="DH131" s="60"/>
      <c r="DI131" s="60"/>
      <c r="DK131" s="3">
        <v>1</v>
      </c>
      <c r="DM131" s="3">
        <v>2</v>
      </c>
      <c r="DN131" s="3">
        <v>3</v>
      </c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</row>
    <row r="132" spans="1:161" s="3" customFormat="1">
      <c r="A132" s="56">
        <v>112</v>
      </c>
      <c r="B132" s="58">
        <v>80030062</v>
      </c>
      <c r="C132" s="59" t="s">
        <v>177</v>
      </c>
      <c r="D132" s="75" t="s">
        <v>175</v>
      </c>
      <c r="E132" s="60" t="s">
        <v>153</v>
      </c>
      <c r="F132" s="60" t="s">
        <v>106</v>
      </c>
      <c r="G132" s="60" t="s">
        <v>107</v>
      </c>
      <c r="H132" s="60" t="s">
        <v>108</v>
      </c>
      <c r="I132" s="56">
        <v>45</v>
      </c>
      <c r="J132" s="56" t="s">
        <v>116</v>
      </c>
      <c r="K132" s="56" t="s">
        <v>110</v>
      </c>
      <c r="L132" s="61">
        <v>0</v>
      </c>
      <c r="M132" s="62">
        <f t="shared" si="76"/>
        <v>0</v>
      </c>
      <c r="N132" s="61">
        <v>3</v>
      </c>
      <c r="O132" s="62">
        <f t="shared" si="77"/>
        <v>1</v>
      </c>
      <c r="P132" s="61">
        <v>7</v>
      </c>
      <c r="Q132" s="62">
        <f t="shared" si="78"/>
        <v>1</v>
      </c>
      <c r="R132" s="61">
        <v>3</v>
      </c>
      <c r="S132" s="63">
        <f t="shared" si="79"/>
        <v>1</v>
      </c>
      <c r="T132" s="61">
        <v>1</v>
      </c>
      <c r="U132" s="63">
        <f t="shared" si="80"/>
        <v>1</v>
      </c>
      <c r="V132" s="61">
        <v>1</v>
      </c>
      <c r="W132" s="63">
        <f t="shared" si="81"/>
        <v>1</v>
      </c>
      <c r="X132" s="61">
        <v>3</v>
      </c>
      <c r="Y132" s="63">
        <f t="shared" si="82"/>
        <v>1</v>
      </c>
      <c r="Z132" s="61">
        <v>6</v>
      </c>
      <c r="AA132" s="63">
        <f t="shared" si="83"/>
        <v>1</v>
      </c>
      <c r="AB132" s="61">
        <v>5</v>
      </c>
      <c r="AC132" s="63">
        <f t="shared" si="84"/>
        <v>1</v>
      </c>
      <c r="AD132" s="64">
        <v>0</v>
      </c>
      <c r="AE132" s="65">
        <f t="shared" si="85"/>
        <v>0</v>
      </c>
      <c r="AF132" s="64">
        <v>0</v>
      </c>
      <c r="AG132" s="65">
        <f t="shared" si="86"/>
        <v>0</v>
      </c>
      <c r="AH132" s="64">
        <v>0</v>
      </c>
      <c r="AI132" s="65">
        <f t="shared" si="87"/>
        <v>0</v>
      </c>
      <c r="AJ132" s="64"/>
      <c r="AK132" s="65">
        <f t="shared" si="88"/>
        <v>0</v>
      </c>
      <c r="AL132" s="64"/>
      <c r="AM132" s="65">
        <f t="shared" si="89"/>
        <v>0</v>
      </c>
      <c r="AN132" s="64"/>
      <c r="AO132" s="65">
        <f t="shared" si="90"/>
        <v>0</v>
      </c>
      <c r="AP132" s="66">
        <f t="shared" si="91"/>
        <v>29</v>
      </c>
      <c r="AQ132" s="66">
        <f t="shared" si="92"/>
        <v>8</v>
      </c>
      <c r="AR132" s="56">
        <v>1</v>
      </c>
      <c r="AS132" s="56"/>
      <c r="AT132" s="56">
        <v>2</v>
      </c>
      <c r="AU132" s="67">
        <f t="shared" si="93"/>
        <v>3</v>
      </c>
      <c r="AV132" s="68">
        <f t="shared" si="94"/>
        <v>0</v>
      </c>
      <c r="AW132" s="68">
        <f t="shared" si="95"/>
        <v>0</v>
      </c>
      <c r="AX132" s="14">
        <v>4</v>
      </c>
      <c r="AY132" s="67">
        <f t="shared" si="96"/>
        <v>4</v>
      </c>
      <c r="AZ132" s="69">
        <f t="shared" si="97"/>
        <v>1</v>
      </c>
      <c r="BA132" s="69">
        <f t="shared" si="97"/>
        <v>0</v>
      </c>
      <c r="BB132" s="69">
        <f t="shared" si="97"/>
        <v>-2</v>
      </c>
      <c r="BC132" s="67">
        <f t="shared" si="97"/>
        <v>-1</v>
      </c>
      <c r="BD132" s="70">
        <f t="shared" si="98"/>
        <v>-25</v>
      </c>
      <c r="BE132" s="70">
        <f t="shared" si="99"/>
        <v>-50</v>
      </c>
      <c r="BF132" s="71"/>
      <c r="BG132" s="71"/>
      <c r="BH132" s="71"/>
      <c r="BI132" s="54">
        <f t="shared" si="100"/>
        <v>0</v>
      </c>
      <c r="BJ132" s="18">
        <f t="shared" si="101"/>
        <v>3</v>
      </c>
      <c r="BK132" s="18"/>
      <c r="BL132" s="18">
        <f t="shared" si="102"/>
        <v>3</v>
      </c>
      <c r="BM132" s="18">
        <f t="shared" si="103"/>
        <v>-1</v>
      </c>
      <c r="BN132" s="18">
        <f t="shared" si="104"/>
        <v>-25</v>
      </c>
      <c r="BO132" s="73"/>
      <c r="BP132" s="55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106"/>
        <v>-1</v>
      </c>
      <c r="CW132" s="173">
        <f t="shared" si="105"/>
        <v>-25</v>
      </c>
      <c r="CX132" s="60"/>
      <c r="CY132" s="60"/>
      <c r="CZ132" s="60"/>
      <c r="DA132" s="60"/>
      <c r="DB132" s="60"/>
      <c r="DC132" s="75"/>
      <c r="DD132" s="60"/>
      <c r="DE132" s="75">
        <v>2</v>
      </c>
      <c r="DF132" s="60"/>
      <c r="DG132" s="60"/>
      <c r="DH132" s="60"/>
      <c r="DI132" s="60"/>
      <c r="DK132" s="3">
        <v>1</v>
      </c>
      <c r="DM132" s="3">
        <v>2</v>
      </c>
      <c r="DN132" s="3">
        <v>3</v>
      </c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</row>
    <row r="133" spans="1:161" s="3" customFormat="1">
      <c r="A133" s="56">
        <v>35</v>
      </c>
      <c r="B133" s="58">
        <v>80030177</v>
      </c>
      <c r="C133" s="59" t="s">
        <v>299</v>
      </c>
      <c r="D133" s="75" t="s">
        <v>284</v>
      </c>
      <c r="E133" s="60" t="s">
        <v>284</v>
      </c>
      <c r="F133" s="60" t="s">
        <v>106</v>
      </c>
      <c r="G133" s="60" t="s">
        <v>107</v>
      </c>
      <c r="H133" s="60" t="s">
        <v>108</v>
      </c>
      <c r="I133" s="56">
        <v>41</v>
      </c>
      <c r="J133" s="56" t="s">
        <v>116</v>
      </c>
      <c r="K133" s="56" t="s">
        <v>110</v>
      </c>
      <c r="L133" s="61">
        <v>0</v>
      </c>
      <c r="M133" s="62">
        <f t="shared" si="76"/>
        <v>0</v>
      </c>
      <c r="N133" s="61">
        <v>2</v>
      </c>
      <c r="O133" s="62">
        <f t="shared" si="77"/>
        <v>1</v>
      </c>
      <c r="P133" s="61">
        <v>3</v>
      </c>
      <c r="Q133" s="62">
        <f t="shared" si="78"/>
        <v>1</v>
      </c>
      <c r="R133" s="61">
        <v>3</v>
      </c>
      <c r="S133" s="63">
        <f t="shared" si="79"/>
        <v>1</v>
      </c>
      <c r="T133" s="61">
        <v>3</v>
      </c>
      <c r="U133" s="63">
        <f t="shared" si="80"/>
        <v>1</v>
      </c>
      <c r="V133" s="61">
        <v>5</v>
      </c>
      <c r="W133" s="63">
        <f t="shared" si="81"/>
        <v>1</v>
      </c>
      <c r="X133" s="61">
        <v>4</v>
      </c>
      <c r="Y133" s="63">
        <f t="shared" si="82"/>
        <v>1</v>
      </c>
      <c r="Z133" s="61">
        <v>5</v>
      </c>
      <c r="AA133" s="63">
        <f t="shared" si="83"/>
        <v>1</v>
      </c>
      <c r="AB133" s="61">
        <v>4</v>
      </c>
      <c r="AC133" s="63">
        <f t="shared" si="84"/>
        <v>1</v>
      </c>
      <c r="AD133" s="64">
        <v>0</v>
      </c>
      <c r="AE133" s="65">
        <f t="shared" si="85"/>
        <v>0</v>
      </c>
      <c r="AF133" s="64">
        <v>0</v>
      </c>
      <c r="AG133" s="65">
        <f t="shared" si="86"/>
        <v>0</v>
      </c>
      <c r="AH133" s="64">
        <v>0</v>
      </c>
      <c r="AI133" s="65">
        <f t="shared" si="87"/>
        <v>0</v>
      </c>
      <c r="AJ133" s="64"/>
      <c r="AK133" s="65">
        <f t="shared" si="88"/>
        <v>0</v>
      </c>
      <c r="AL133" s="64"/>
      <c r="AM133" s="65">
        <f t="shared" si="89"/>
        <v>0</v>
      </c>
      <c r="AN133" s="64"/>
      <c r="AO133" s="65">
        <f t="shared" si="90"/>
        <v>0</v>
      </c>
      <c r="AP133" s="66">
        <f t="shared" si="91"/>
        <v>29</v>
      </c>
      <c r="AQ133" s="66">
        <f t="shared" si="92"/>
        <v>8</v>
      </c>
      <c r="AR133" s="56">
        <v>0</v>
      </c>
      <c r="AS133" s="56"/>
      <c r="AT133" s="56">
        <v>2</v>
      </c>
      <c r="AU133" s="67">
        <f t="shared" si="93"/>
        <v>2</v>
      </c>
      <c r="AV133" s="68">
        <f t="shared" si="94"/>
        <v>0</v>
      </c>
      <c r="AW133" s="68">
        <f t="shared" si="95"/>
        <v>0</v>
      </c>
      <c r="AX133" s="14">
        <v>4</v>
      </c>
      <c r="AY133" s="67">
        <f t="shared" si="96"/>
        <v>4</v>
      </c>
      <c r="AZ133" s="69">
        <f t="shared" si="97"/>
        <v>0</v>
      </c>
      <c r="BA133" s="69">
        <f t="shared" si="97"/>
        <v>0</v>
      </c>
      <c r="BB133" s="69">
        <f t="shared" si="97"/>
        <v>-2</v>
      </c>
      <c r="BC133" s="67">
        <f t="shared" si="97"/>
        <v>-2</v>
      </c>
      <c r="BD133" s="70">
        <f t="shared" si="98"/>
        <v>-50</v>
      </c>
      <c r="BE133" s="70">
        <f t="shared" si="99"/>
        <v>-50</v>
      </c>
      <c r="BF133" s="71"/>
      <c r="BG133" s="71"/>
      <c r="BH133" s="71">
        <v>2</v>
      </c>
      <c r="BI133" s="54">
        <f t="shared" si="100"/>
        <v>2</v>
      </c>
      <c r="BJ133" s="18">
        <f t="shared" si="101"/>
        <v>0</v>
      </c>
      <c r="BK133" s="18">
        <v>1</v>
      </c>
      <c r="BL133" s="18">
        <f t="shared" si="102"/>
        <v>1</v>
      </c>
      <c r="BM133" s="18">
        <f t="shared" si="103"/>
        <v>-3</v>
      </c>
      <c r="BN133" s="18">
        <f t="shared" si="104"/>
        <v>-75</v>
      </c>
      <c r="BO133" s="73"/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>
        <v>1</v>
      </c>
      <c r="CV133" s="56">
        <f>BC133+CU133</f>
        <v>-1</v>
      </c>
      <c r="CW133" s="173">
        <f t="shared" si="105"/>
        <v>-25</v>
      </c>
      <c r="CX133" s="60"/>
      <c r="CY133" s="60"/>
      <c r="CZ133" s="60"/>
      <c r="DA133" s="60"/>
      <c r="DB133" s="60"/>
      <c r="DC133" s="75">
        <v>1</v>
      </c>
      <c r="DD133" s="60"/>
      <c r="DE133" s="75"/>
      <c r="DF133" s="60"/>
      <c r="DG133" s="60"/>
      <c r="DH133" s="60"/>
      <c r="DI133" s="60"/>
      <c r="DK133" s="3">
        <v>1</v>
      </c>
      <c r="DM133" s="3">
        <v>2</v>
      </c>
      <c r="DN133" s="3">
        <v>3</v>
      </c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</row>
    <row r="134" spans="1:161" s="3" customFormat="1">
      <c r="A134" s="56">
        <v>123</v>
      </c>
      <c r="B134" s="58">
        <v>80030196</v>
      </c>
      <c r="C134" s="59" t="s">
        <v>312</v>
      </c>
      <c r="D134" s="75" t="s">
        <v>308</v>
      </c>
      <c r="E134" s="60" t="s">
        <v>284</v>
      </c>
      <c r="F134" s="60" t="s">
        <v>106</v>
      </c>
      <c r="G134" s="60" t="s">
        <v>107</v>
      </c>
      <c r="H134" s="60" t="s">
        <v>108</v>
      </c>
      <c r="I134" s="56">
        <v>45</v>
      </c>
      <c r="J134" s="56" t="s">
        <v>116</v>
      </c>
      <c r="K134" s="56" t="s">
        <v>110</v>
      </c>
      <c r="L134" s="61">
        <v>0</v>
      </c>
      <c r="M134" s="62">
        <f t="shared" si="76"/>
        <v>0</v>
      </c>
      <c r="N134" s="61">
        <v>3</v>
      </c>
      <c r="O134" s="62">
        <f t="shared" si="77"/>
        <v>1</v>
      </c>
      <c r="P134" s="61">
        <v>4</v>
      </c>
      <c r="Q134" s="62">
        <f t="shared" si="78"/>
        <v>1</v>
      </c>
      <c r="R134" s="61">
        <v>2</v>
      </c>
      <c r="S134" s="63">
        <f t="shared" si="79"/>
        <v>1</v>
      </c>
      <c r="T134" s="61">
        <v>1</v>
      </c>
      <c r="U134" s="63">
        <f t="shared" si="80"/>
        <v>1</v>
      </c>
      <c r="V134" s="61">
        <v>3</v>
      </c>
      <c r="W134" s="63">
        <f t="shared" si="81"/>
        <v>1</v>
      </c>
      <c r="X134" s="61">
        <v>5</v>
      </c>
      <c r="Y134" s="63">
        <f t="shared" si="82"/>
        <v>1</v>
      </c>
      <c r="Z134" s="61">
        <v>4</v>
      </c>
      <c r="AA134" s="63">
        <f t="shared" si="83"/>
        <v>1</v>
      </c>
      <c r="AB134" s="61">
        <v>5</v>
      </c>
      <c r="AC134" s="63">
        <f t="shared" si="84"/>
        <v>1</v>
      </c>
      <c r="AD134" s="64">
        <v>0</v>
      </c>
      <c r="AE134" s="65">
        <f t="shared" si="85"/>
        <v>0</v>
      </c>
      <c r="AF134" s="64">
        <v>0</v>
      </c>
      <c r="AG134" s="65">
        <f t="shared" si="86"/>
        <v>0</v>
      </c>
      <c r="AH134" s="64">
        <v>0</v>
      </c>
      <c r="AI134" s="65">
        <f t="shared" si="87"/>
        <v>0</v>
      </c>
      <c r="AJ134" s="64"/>
      <c r="AK134" s="65">
        <f t="shared" si="88"/>
        <v>0</v>
      </c>
      <c r="AL134" s="64"/>
      <c r="AM134" s="65">
        <f t="shared" si="89"/>
        <v>0</v>
      </c>
      <c r="AN134" s="64"/>
      <c r="AO134" s="65">
        <f t="shared" si="90"/>
        <v>0</v>
      </c>
      <c r="AP134" s="66">
        <f t="shared" si="91"/>
        <v>27</v>
      </c>
      <c r="AQ134" s="66">
        <f t="shared" si="92"/>
        <v>8</v>
      </c>
      <c r="AR134" s="56">
        <v>1</v>
      </c>
      <c r="AS134" s="56"/>
      <c r="AT134" s="56">
        <v>2</v>
      </c>
      <c r="AU134" s="67">
        <f t="shared" si="93"/>
        <v>3</v>
      </c>
      <c r="AV134" s="68">
        <f t="shared" si="94"/>
        <v>0</v>
      </c>
      <c r="AW134" s="68">
        <f t="shared" si="95"/>
        <v>0</v>
      </c>
      <c r="AX134" s="14">
        <v>4</v>
      </c>
      <c r="AY134" s="67">
        <f t="shared" si="96"/>
        <v>4</v>
      </c>
      <c r="AZ134" s="69">
        <f t="shared" si="97"/>
        <v>1</v>
      </c>
      <c r="BA134" s="69">
        <f t="shared" si="97"/>
        <v>0</v>
      </c>
      <c r="BB134" s="69">
        <f t="shared" si="97"/>
        <v>-2</v>
      </c>
      <c r="BC134" s="67">
        <f t="shared" si="97"/>
        <v>-1</v>
      </c>
      <c r="BD134" s="70">
        <f t="shared" si="98"/>
        <v>-25</v>
      </c>
      <c r="BE134" s="70">
        <f t="shared" si="99"/>
        <v>-50</v>
      </c>
      <c r="BF134" s="71"/>
      <c r="BG134" s="71"/>
      <c r="BH134" s="71"/>
      <c r="BI134" s="54">
        <f t="shared" si="100"/>
        <v>0</v>
      </c>
      <c r="BJ134" s="18">
        <f t="shared" si="101"/>
        <v>3</v>
      </c>
      <c r="BK134" s="18"/>
      <c r="BL134" s="18">
        <f t="shared" si="102"/>
        <v>3</v>
      </c>
      <c r="BM134" s="18">
        <f t="shared" si="103"/>
        <v>-1</v>
      </c>
      <c r="BN134" s="18">
        <f t="shared" si="104"/>
        <v>-25</v>
      </c>
      <c r="BO134" s="73"/>
      <c r="BP134" s="55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>BC134+BQ134</f>
        <v>-1</v>
      </c>
      <c r="CW134" s="173">
        <f t="shared" si="105"/>
        <v>-25</v>
      </c>
      <c r="CX134" s="60"/>
      <c r="CY134" s="60"/>
      <c r="CZ134" s="60"/>
      <c r="DA134" s="60"/>
      <c r="DB134" s="60"/>
      <c r="DC134" s="75"/>
      <c r="DD134" s="60"/>
      <c r="DE134" s="75"/>
      <c r="DF134" s="60"/>
      <c r="DG134" s="60"/>
      <c r="DH134" s="60"/>
      <c r="DI134" s="60"/>
      <c r="DK134" s="3">
        <v>1</v>
      </c>
      <c r="DM134" s="3">
        <v>2</v>
      </c>
      <c r="DN134" s="3">
        <v>3</v>
      </c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</row>
    <row r="135" spans="1:161" s="3" customFormat="1">
      <c r="A135" s="56">
        <v>107</v>
      </c>
      <c r="B135" s="58">
        <v>80030010</v>
      </c>
      <c r="C135" s="59" t="s">
        <v>122</v>
      </c>
      <c r="D135" s="75" t="s">
        <v>120</v>
      </c>
      <c r="E135" s="60" t="s">
        <v>105</v>
      </c>
      <c r="F135" s="60" t="s">
        <v>106</v>
      </c>
      <c r="G135" s="60" t="s">
        <v>107</v>
      </c>
      <c r="H135" s="60" t="s">
        <v>108</v>
      </c>
      <c r="I135" s="56">
        <v>14</v>
      </c>
      <c r="J135" s="56" t="s">
        <v>116</v>
      </c>
      <c r="K135" s="56" t="s">
        <v>110</v>
      </c>
      <c r="L135" s="61">
        <v>0</v>
      </c>
      <c r="M135" s="62">
        <f t="shared" si="76"/>
        <v>0</v>
      </c>
      <c r="N135" s="61">
        <v>2</v>
      </c>
      <c r="O135" s="62">
        <f t="shared" si="77"/>
        <v>1</v>
      </c>
      <c r="P135" s="61">
        <v>4</v>
      </c>
      <c r="Q135" s="62">
        <f t="shared" si="78"/>
        <v>1</v>
      </c>
      <c r="R135" s="61">
        <v>1</v>
      </c>
      <c r="S135" s="63">
        <f t="shared" si="79"/>
        <v>1</v>
      </c>
      <c r="T135" s="61">
        <v>4</v>
      </c>
      <c r="U135" s="63">
        <f t="shared" si="80"/>
        <v>1</v>
      </c>
      <c r="V135" s="61">
        <v>4</v>
      </c>
      <c r="W135" s="63">
        <f t="shared" si="81"/>
        <v>1</v>
      </c>
      <c r="X135" s="61">
        <v>2</v>
      </c>
      <c r="Y135" s="63">
        <f t="shared" si="82"/>
        <v>1</v>
      </c>
      <c r="Z135" s="61">
        <v>3</v>
      </c>
      <c r="AA135" s="63">
        <f t="shared" si="83"/>
        <v>1</v>
      </c>
      <c r="AB135" s="61">
        <v>4</v>
      </c>
      <c r="AC135" s="63">
        <f t="shared" si="84"/>
        <v>1</v>
      </c>
      <c r="AD135" s="64">
        <v>0</v>
      </c>
      <c r="AE135" s="65">
        <f t="shared" si="85"/>
        <v>0</v>
      </c>
      <c r="AF135" s="64">
        <v>0</v>
      </c>
      <c r="AG135" s="65">
        <f t="shared" si="86"/>
        <v>0</v>
      </c>
      <c r="AH135" s="64">
        <v>0</v>
      </c>
      <c r="AI135" s="65">
        <f t="shared" si="87"/>
        <v>0</v>
      </c>
      <c r="AJ135" s="64"/>
      <c r="AK135" s="65">
        <f t="shared" si="88"/>
        <v>0</v>
      </c>
      <c r="AL135" s="64"/>
      <c r="AM135" s="65">
        <f t="shared" si="89"/>
        <v>0</v>
      </c>
      <c r="AN135" s="64"/>
      <c r="AO135" s="65">
        <f t="shared" si="90"/>
        <v>0</v>
      </c>
      <c r="AP135" s="66">
        <f t="shared" si="91"/>
        <v>24</v>
      </c>
      <c r="AQ135" s="66">
        <f t="shared" si="92"/>
        <v>8</v>
      </c>
      <c r="AR135" s="56">
        <v>1</v>
      </c>
      <c r="AS135" s="56"/>
      <c r="AT135" s="56">
        <v>2</v>
      </c>
      <c r="AU135" s="67">
        <f t="shared" si="93"/>
        <v>3</v>
      </c>
      <c r="AV135" s="68">
        <f t="shared" si="94"/>
        <v>0</v>
      </c>
      <c r="AW135" s="68">
        <f t="shared" si="95"/>
        <v>0</v>
      </c>
      <c r="AX135" s="14">
        <v>4</v>
      </c>
      <c r="AY135" s="67">
        <f t="shared" si="96"/>
        <v>4</v>
      </c>
      <c r="AZ135" s="69">
        <f t="shared" si="97"/>
        <v>1</v>
      </c>
      <c r="BA135" s="69">
        <f t="shared" si="97"/>
        <v>0</v>
      </c>
      <c r="BB135" s="69">
        <f t="shared" si="97"/>
        <v>-2</v>
      </c>
      <c r="BC135" s="67">
        <f t="shared" si="97"/>
        <v>-1</v>
      </c>
      <c r="BD135" s="70">
        <f t="shared" si="98"/>
        <v>-25</v>
      </c>
      <c r="BE135" s="70">
        <f t="shared" si="99"/>
        <v>-50</v>
      </c>
      <c r="BF135" s="71"/>
      <c r="BG135" s="71"/>
      <c r="BH135" s="71"/>
      <c r="BI135" s="54">
        <f t="shared" si="100"/>
        <v>0</v>
      </c>
      <c r="BJ135" s="18">
        <f t="shared" si="101"/>
        <v>3</v>
      </c>
      <c r="BK135" s="18"/>
      <c r="BL135" s="18">
        <f t="shared" si="102"/>
        <v>3</v>
      </c>
      <c r="BM135" s="18">
        <f t="shared" si="103"/>
        <v>-1</v>
      </c>
      <c r="BN135" s="18">
        <f t="shared" si="104"/>
        <v>-25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>BC135+BQ135</f>
        <v>-1</v>
      </c>
      <c r="CW135" s="173">
        <f t="shared" si="105"/>
        <v>-25</v>
      </c>
      <c r="CX135" s="60"/>
      <c r="CY135" s="60"/>
      <c r="CZ135" s="60"/>
      <c r="DA135" s="60"/>
      <c r="DB135" s="60"/>
      <c r="DC135" s="75"/>
      <c r="DD135" s="60"/>
      <c r="DE135" s="75"/>
      <c r="DF135" s="60"/>
      <c r="DG135" s="60"/>
      <c r="DH135" s="60"/>
      <c r="DI135" s="60"/>
      <c r="DK135" s="3">
        <v>1</v>
      </c>
      <c r="DM135" s="3">
        <v>2</v>
      </c>
      <c r="DN135" s="3">
        <v>3</v>
      </c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</row>
    <row r="136" spans="1:161" s="3" customFormat="1">
      <c r="A136" s="56">
        <v>212</v>
      </c>
      <c r="B136" s="58">
        <v>80030193</v>
      </c>
      <c r="C136" s="59" t="s">
        <v>311</v>
      </c>
      <c r="D136" s="75" t="s">
        <v>308</v>
      </c>
      <c r="E136" s="60" t="s">
        <v>284</v>
      </c>
      <c r="F136" s="60" t="s">
        <v>106</v>
      </c>
      <c r="G136" s="60" t="s">
        <v>107</v>
      </c>
      <c r="H136" s="60" t="s">
        <v>108</v>
      </c>
      <c r="I136" s="56">
        <v>34</v>
      </c>
      <c r="J136" s="56" t="s">
        <v>116</v>
      </c>
      <c r="K136" s="56" t="s">
        <v>110</v>
      </c>
      <c r="L136" s="61">
        <v>0</v>
      </c>
      <c r="M136" s="62">
        <f t="shared" si="76"/>
        <v>0</v>
      </c>
      <c r="N136" s="61">
        <v>0</v>
      </c>
      <c r="O136" s="62">
        <f t="shared" si="77"/>
        <v>0</v>
      </c>
      <c r="P136" s="61">
        <v>1</v>
      </c>
      <c r="Q136" s="62">
        <f t="shared" si="78"/>
        <v>1</v>
      </c>
      <c r="R136" s="61">
        <v>4</v>
      </c>
      <c r="S136" s="63">
        <f t="shared" si="79"/>
        <v>1</v>
      </c>
      <c r="T136" s="61">
        <v>3</v>
      </c>
      <c r="U136" s="63">
        <f t="shared" si="80"/>
        <v>1</v>
      </c>
      <c r="V136" s="61">
        <v>4</v>
      </c>
      <c r="W136" s="63">
        <f t="shared" si="81"/>
        <v>1</v>
      </c>
      <c r="X136" s="61">
        <v>4</v>
      </c>
      <c r="Y136" s="63">
        <f t="shared" si="82"/>
        <v>1</v>
      </c>
      <c r="Z136" s="61">
        <v>2</v>
      </c>
      <c r="AA136" s="63">
        <f t="shared" si="83"/>
        <v>1</v>
      </c>
      <c r="AB136" s="61">
        <v>5</v>
      </c>
      <c r="AC136" s="63">
        <f t="shared" si="84"/>
        <v>1</v>
      </c>
      <c r="AD136" s="64">
        <v>0</v>
      </c>
      <c r="AE136" s="65">
        <f t="shared" si="85"/>
        <v>0</v>
      </c>
      <c r="AF136" s="64">
        <v>0</v>
      </c>
      <c r="AG136" s="65">
        <f t="shared" si="86"/>
        <v>0</v>
      </c>
      <c r="AH136" s="64">
        <v>0</v>
      </c>
      <c r="AI136" s="65">
        <f t="shared" si="87"/>
        <v>0</v>
      </c>
      <c r="AJ136" s="64"/>
      <c r="AK136" s="65">
        <f t="shared" si="88"/>
        <v>0</v>
      </c>
      <c r="AL136" s="64"/>
      <c r="AM136" s="65">
        <f t="shared" si="89"/>
        <v>0</v>
      </c>
      <c r="AN136" s="64"/>
      <c r="AO136" s="65">
        <f t="shared" si="90"/>
        <v>0</v>
      </c>
      <c r="AP136" s="66">
        <f t="shared" si="91"/>
        <v>23</v>
      </c>
      <c r="AQ136" s="66">
        <f t="shared" si="92"/>
        <v>7</v>
      </c>
      <c r="AR136" s="56">
        <v>1</v>
      </c>
      <c r="AS136" s="56"/>
      <c r="AT136" s="56">
        <v>3</v>
      </c>
      <c r="AU136" s="67">
        <f t="shared" si="93"/>
        <v>4</v>
      </c>
      <c r="AV136" s="68">
        <f t="shared" si="94"/>
        <v>0</v>
      </c>
      <c r="AW136" s="68">
        <f t="shared" si="95"/>
        <v>0</v>
      </c>
      <c r="AX136" s="14">
        <v>4</v>
      </c>
      <c r="AY136" s="67">
        <f t="shared" si="96"/>
        <v>4</v>
      </c>
      <c r="AZ136" s="69">
        <f t="shared" si="97"/>
        <v>1</v>
      </c>
      <c r="BA136" s="69">
        <f t="shared" si="97"/>
        <v>0</v>
      </c>
      <c r="BB136" s="69">
        <f t="shared" si="97"/>
        <v>-1</v>
      </c>
      <c r="BC136" s="67">
        <f t="shared" si="97"/>
        <v>0</v>
      </c>
      <c r="BD136" s="70">
        <f t="shared" si="98"/>
        <v>0</v>
      </c>
      <c r="BE136" s="70">
        <f t="shared" si="99"/>
        <v>-25</v>
      </c>
      <c r="BF136" s="71">
        <v>1</v>
      </c>
      <c r="BG136" s="71"/>
      <c r="BH136" s="71"/>
      <c r="BI136" s="54">
        <f t="shared" si="100"/>
        <v>1</v>
      </c>
      <c r="BJ136" s="18">
        <f t="shared" si="101"/>
        <v>3</v>
      </c>
      <c r="BK136" s="18"/>
      <c r="BL136" s="18">
        <f t="shared" si="102"/>
        <v>3</v>
      </c>
      <c r="BM136" s="18">
        <f t="shared" si="103"/>
        <v>-1</v>
      </c>
      <c r="BN136" s="18">
        <f t="shared" si="104"/>
        <v>-25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>BC136+BQ136</f>
        <v>0</v>
      </c>
      <c r="CW136" s="173">
        <f t="shared" si="105"/>
        <v>0</v>
      </c>
      <c r="CX136" s="60"/>
      <c r="CY136" s="60"/>
      <c r="CZ136" s="60"/>
      <c r="DA136" s="60"/>
      <c r="DB136" s="60"/>
      <c r="DC136" s="75"/>
      <c r="DD136" s="60"/>
      <c r="DE136" s="75"/>
      <c r="DF136" s="60"/>
      <c r="DG136" s="60"/>
      <c r="DH136" s="60"/>
      <c r="DI136" s="60"/>
      <c r="DK136" s="3">
        <v>1</v>
      </c>
      <c r="DM136" s="3">
        <v>3</v>
      </c>
      <c r="DN136" s="3">
        <v>4</v>
      </c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</row>
    <row r="137" spans="1:161" s="3" customFormat="1">
      <c r="A137" s="56">
        <v>108</v>
      </c>
      <c r="B137" s="58">
        <v>80030020</v>
      </c>
      <c r="C137" s="59" t="s">
        <v>132</v>
      </c>
      <c r="D137" s="75" t="s">
        <v>133</v>
      </c>
      <c r="E137" s="60" t="s">
        <v>105</v>
      </c>
      <c r="F137" s="60" t="s">
        <v>106</v>
      </c>
      <c r="G137" s="60" t="s">
        <v>107</v>
      </c>
      <c r="H137" s="60" t="s">
        <v>108</v>
      </c>
      <c r="I137" s="56">
        <v>12</v>
      </c>
      <c r="J137" s="56" t="s">
        <v>116</v>
      </c>
      <c r="K137" s="56" t="s">
        <v>110</v>
      </c>
      <c r="L137" s="61">
        <v>0</v>
      </c>
      <c r="M137" s="62">
        <f t="shared" si="76"/>
        <v>0</v>
      </c>
      <c r="N137" s="61">
        <v>3</v>
      </c>
      <c r="O137" s="62">
        <f t="shared" si="77"/>
        <v>1</v>
      </c>
      <c r="P137" s="61">
        <v>2</v>
      </c>
      <c r="Q137" s="62">
        <f t="shared" si="78"/>
        <v>1</v>
      </c>
      <c r="R137" s="61">
        <v>4</v>
      </c>
      <c r="S137" s="63">
        <f t="shared" si="79"/>
        <v>1</v>
      </c>
      <c r="T137" s="61">
        <v>5</v>
      </c>
      <c r="U137" s="63">
        <f t="shared" si="80"/>
        <v>1</v>
      </c>
      <c r="V137" s="61">
        <v>0</v>
      </c>
      <c r="W137" s="63">
        <f t="shared" si="81"/>
        <v>0</v>
      </c>
      <c r="X137" s="61">
        <v>2</v>
      </c>
      <c r="Y137" s="63">
        <f t="shared" si="82"/>
        <v>1</v>
      </c>
      <c r="Z137" s="61">
        <v>2</v>
      </c>
      <c r="AA137" s="63">
        <f t="shared" si="83"/>
        <v>1</v>
      </c>
      <c r="AB137" s="61">
        <v>4</v>
      </c>
      <c r="AC137" s="63">
        <f t="shared" si="84"/>
        <v>1</v>
      </c>
      <c r="AD137" s="64">
        <v>0</v>
      </c>
      <c r="AE137" s="65">
        <f t="shared" si="85"/>
        <v>0</v>
      </c>
      <c r="AF137" s="64">
        <v>0</v>
      </c>
      <c r="AG137" s="65">
        <f t="shared" si="86"/>
        <v>0</v>
      </c>
      <c r="AH137" s="64">
        <v>0</v>
      </c>
      <c r="AI137" s="65">
        <f t="shared" si="87"/>
        <v>0</v>
      </c>
      <c r="AJ137" s="64"/>
      <c r="AK137" s="65">
        <f t="shared" si="88"/>
        <v>0</v>
      </c>
      <c r="AL137" s="64"/>
      <c r="AM137" s="65">
        <f t="shared" si="89"/>
        <v>0</v>
      </c>
      <c r="AN137" s="64"/>
      <c r="AO137" s="65">
        <f t="shared" si="90"/>
        <v>0</v>
      </c>
      <c r="AP137" s="66">
        <f t="shared" si="91"/>
        <v>22</v>
      </c>
      <c r="AQ137" s="66">
        <f t="shared" si="92"/>
        <v>7</v>
      </c>
      <c r="AR137" s="56">
        <v>1</v>
      </c>
      <c r="AS137" s="56"/>
      <c r="AT137" s="56">
        <v>2</v>
      </c>
      <c r="AU137" s="67">
        <f t="shared" si="93"/>
        <v>3</v>
      </c>
      <c r="AV137" s="68">
        <f t="shared" si="94"/>
        <v>0</v>
      </c>
      <c r="AW137" s="68">
        <f t="shared" si="95"/>
        <v>0</v>
      </c>
      <c r="AX137" s="14">
        <v>4</v>
      </c>
      <c r="AY137" s="67">
        <f t="shared" si="96"/>
        <v>4</v>
      </c>
      <c r="AZ137" s="69">
        <f t="shared" si="97"/>
        <v>1</v>
      </c>
      <c r="BA137" s="69">
        <f t="shared" si="97"/>
        <v>0</v>
      </c>
      <c r="BB137" s="69">
        <f t="shared" si="97"/>
        <v>-2</v>
      </c>
      <c r="BC137" s="67">
        <f t="shared" si="97"/>
        <v>-1</v>
      </c>
      <c r="BD137" s="70">
        <f t="shared" si="98"/>
        <v>-25</v>
      </c>
      <c r="BE137" s="70">
        <f t="shared" si="99"/>
        <v>-50</v>
      </c>
      <c r="BF137" s="71"/>
      <c r="BG137" s="71"/>
      <c r="BH137" s="71"/>
      <c r="BI137" s="54">
        <f t="shared" si="100"/>
        <v>0</v>
      </c>
      <c r="BJ137" s="18">
        <f t="shared" si="101"/>
        <v>3</v>
      </c>
      <c r="BK137" s="18"/>
      <c r="BL137" s="18">
        <f t="shared" si="102"/>
        <v>3</v>
      </c>
      <c r="BM137" s="18">
        <f t="shared" si="103"/>
        <v>-1</v>
      </c>
      <c r="BN137" s="18">
        <f t="shared" si="104"/>
        <v>-25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>BC137+BQ137</f>
        <v>-1</v>
      </c>
      <c r="CW137" s="173">
        <f t="shared" si="105"/>
        <v>-25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2</v>
      </c>
      <c r="DN137" s="3">
        <v>3</v>
      </c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</row>
    <row r="138" spans="1:161" s="3" customFormat="1">
      <c r="A138" s="56">
        <v>204</v>
      </c>
      <c r="B138" s="58">
        <v>80030165</v>
      </c>
      <c r="C138" s="59" t="s">
        <v>286</v>
      </c>
      <c r="D138" s="75" t="s">
        <v>283</v>
      </c>
      <c r="E138" s="60" t="s">
        <v>284</v>
      </c>
      <c r="F138" s="60" t="s">
        <v>106</v>
      </c>
      <c r="G138" s="60" t="s">
        <v>107</v>
      </c>
      <c r="H138" s="60" t="s">
        <v>108</v>
      </c>
      <c r="I138" s="56">
        <v>50</v>
      </c>
      <c r="J138" s="56" t="s">
        <v>116</v>
      </c>
      <c r="K138" s="56" t="s">
        <v>110</v>
      </c>
      <c r="L138" s="61">
        <v>4</v>
      </c>
      <c r="M138" s="62">
        <f t="shared" si="76"/>
        <v>1</v>
      </c>
      <c r="N138" s="61">
        <v>3</v>
      </c>
      <c r="O138" s="62">
        <f t="shared" si="77"/>
        <v>1</v>
      </c>
      <c r="P138" s="61">
        <v>6</v>
      </c>
      <c r="Q138" s="62">
        <f t="shared" si="78"/>
        <v>1</v>
      </c>
      <c r="R138" s="61">
        <v>2</v>
      </c>
      <c r="S138" s="63">
        <f t="shared" si="79"/>
        <v>1</v>
      </c>
      <c r="T138" s="61">
        <v>2</v>
      </c>
      <c r="U138" s="63">
        <f t="shared" si="80"/>
        <v>1</v>
      </c>
      <c r="V138" s="61">
        <v>1</v>
      </c>
      <c r="W138" s="63">
        <f t="shared" si="81"/>
        <v>1</v>
      </c>
      <c r="X138" s="61">
        <v>3</v>
      </c>
      <c r="Y138" s="63">
        <f t="shared" si="82"/>
        <v>1</v>
      </c>
      <c r="Z138" s="61">
        <v>0</v>
      </c>
      <c r="AA138" s="63">
        <f t="shared" si="83"/>
        <v>0</v>
      </c>
      <c r="AB138" s="61">
        <v>0</v>
      </c>
      <c r="AC138" s="63">
        <f t="shared" si="84"/>
        <v>0</v>
      </c>
      <c r="AD138" s="64">
        <v>0</v>
      </c>
      <c r="AE138" s="65">
        <f t="shared" si="85"/>
        <v>0</v>
      </c>
      <c r="AF138" s="64">
        <v>0</v>
      </c>
      <c r="AG138" s="65">
        <f t="shared" si="86"/>
        <v>0</v>
      </c>
      <c r="AH138" s="64">
        <v>0</v>
      </c>
      <c r="AI138" s="65">
        <f t="shared" si="87"/>
        <v>0</v>
      </c>
      <c r="AJ138" s="64"/>
      <c r="AK138" s="65">
        <f t="shared" si="88"/>
        <v>0</v>
      </c>
      <c r="AL138" s="64"/>
      <c r="AM138" s="65">
        <f t="shared" si="89"/>
        <v>0</v>
      </c>
      <c r="AN138" s="64"/>
      <c r="AO138" s="65">
        <f t="shared" si="90"/>
        <v>0</v>
      </c>
      <c r="AP138" s="66">
        <f t="shared" si="91"/>
        <v>21</v>
      </c>
      <c r="AQ138" s="66">
        <f t="shared" si="92"/>
        <v>7</v>
      </c>
      <c r="AR138" s="56">
        <v>1</v>
      </c>
      <c r="AS138" s="56"/>
      <c r="AT138" s="56">
        <v>3</v>
      </c>
      <c r="AU138" s="67">
        <f t="shared" si="93"/>
        <v>4</v>
      </c>
      <c r="AV138" s="68">
        <f t="shared" si="94"/>
        <v>0</v>
      </c>
      <c r="AW138" s="68">
        <f t="shared" si="95"/>
        <v>0</v>
      </c>
      <c r="AX138" s="14">
        <v>4</v>
      </c>
      <c r="AY138" s="67">
        <f t="shared" si="96"/>
        <v>4</v>
      </c>
      <c r="AZ138" s="69">
        <f t="shared" si="97"/>
        <v>1</v>
      </c>
      <c r="BA138" s="69">
        <f t="shared" si="97"/>
        <v>0</v>
      </c>
      <c r="BB138" s="69">
        <f t="shared" si="97"/>
        <v>-1</v>
      </c>
      <c r="BC138" s="67">
        <f t="shared" si="97"/>
        <v>0</v>
      </c>
      <c r="BD138" s="70">
        <f t="shared" si="98"/>
        <v>0</v>
      </c>
      <c r="BE138" s="70">
        <f t="shared" si="99"/>
        <v>-25</v>
      </c>
      <c r="BF138" s="71"/>
      <c r="BG138" s="71"/>
      <c r="BH138" s="71"/>
      <c r="BI138" s="54">
        <f t="shared" si="100"/>
        <v>0</v>
      </c>
      <c r="BJ138" s="18">
        <f t="shared" si="101"/>
        <v>4</v>
      </c>
      <c r="BK138" s="18"/>
      <c r="BL138" s="18">
        <f t="shared" si="102"/>
        <v>4</v>
      </c>
      <c r="BM138" s="18">
        <f t="shared" si="103"/>
        <v>0</v>
      </c>
      <c r="BN138" s="18">
        <f t="shared" si="104"/>
        <v>0</v>
      </c>
      <c r="BO138" s="73"/>
      <c r="BP138" s="55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60"/>
      <c r="CV138" s="56">
        <f>BC138+BQ138</f>
        <v>0</v>
      </c>
      <c r="CW138" s="173">
        <f t="shared" si="105"/>
        <v>0</v>
      </c>
      <c r="CX138" s="60"/>
      <c r="CY138" s="60"/>
      <c r="CZ138" s="60"/>
      <c r="DA138" s="60"/>
      <c r="DB138" s="60"/>
      <c r="DC138" s="75"/>
      <c r="DD138" s="60"/>
      <c r="DE138" s="75"/>
      <c r="DF138" s="60"/>
      <c r="DG138" s="60"/>
      <c r="DH138" s="60"/>
      <c r="DI138" s="60"/>
      <c r="DK138" s="3">
        <v>1</v>
      </c>
      <c r="DM138" s="3">
        <v>3</v>
      </c>
      <c r="DN138" s="3">
        <v>4</v>
      </c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</row>
    <row r="139" spans="1:161" s="3" customFormat="1">
      <c r="A139" s="56">
        <v>34</v>
      </c>
      <c r="B139" s="58">
        <v>80030133</v>
      </c>
      <c r="C139" s="59" t="s">
        <v>254</v>
      </c>
      <c r="D139" s="75" t="s">
        <v>253</v>
      </c>
      <c r="E139" s="60" t="s">
        <v>214</v>
      </c>
      <c r="F139" s="60" t="s">
        <v>106</v>
      </c>
      <c r="G139" s="60" t="s">
        <v>107</v>
      </c>
      <c r="H139" s="60" t="s">
        <v>108</v>
      </c>
      <c r="I139" s="56">
        <v>40</v>
      </c>
      <c r="J139" s="56" t="s">
        <v>116</v>
      </c>
      <c r="K139" s="56" t="s">
        <v>110</v>
      </c>
      <c r="L139" s="61">
        <v>0</v>
      </c>
      <c r="M139" s="62">
        <f t="shared" si="76"/>
        <v>0</v>
      </c>
      <c r="N139" s="61">
        <v>0</v>
      </c>
      <c r="O139" s="62">
        <f t="shared" si="77"/>
        <v>0</v>
      </c>
      <c r="P139" s="61">
        <v>2</v>
      </c>
      <c r="Q139" s="62">
        <f t="shared" si="78"/>
        <v>1</v>
      </c>
      <c r="R139" s="61">
        <v>2</v>
      </c>
      <c r="S139" s="63">
        <f t="shared" si="79"/>
        <v>1</v>
      </c>
      <c r="T139" s="61">
        <v>2</v>
      </c>
      <c r="U139" s="63">
        <f t="shared" si="80"/>
        <v>1</v>
      </c>
      <c r="V139" s="61">
        <v>1</v>
      </c>
      <c r="W139" s="63">
        <f t="shared" si="81"/>
        <v>1</v>
      </c>
      <c r="X139" s="61">
        <v>5</v>
      </c>
      <c r="Y139" s="63">
        <f t="shared" si="82"/>
        <v>1</v>
      </c>
      <c r="Z139" s="61">
        <v>3</v>
      </c>
      <c r="AA139" s="63">
        <f t="shared" si="83"/>
        <v>1</v>
      </c>
      <c r="AB139" s="61">
        <v>4</v>
      </c>
      <c r="AC139" s="63">
        <f t="shared" si="84"/>
        <v>1</v>
      </c>
      <c r="AD139" s="64">
        <v>0</v>
      </c>
      <c r="AE139" s="65">
        <f t="shared" si="85"/>
        <v>0</v>
      </c>
      <c r="AF139" s="64">
        <v>0</v>
      </c>
      <c r="AG139" s="65">
        <f t="shared" si="86"/>
        <v>0</v>
      </c>
      <c r="AH139" s="64">
        <v>0</v>
      </c>
      <c r="AI139" s="65">
        <f t="shared" si="87"/>
        <v>0</v>
      </c>
      <c r="AJ139" s="64"/>
      <c r="AK139" s="65">
        <f t="shared" si="88"/>
        <v>0</v>
      </c>
      <c r="AL139" s="64"/>
      <c r="AM139" s="65">
        <f t="shared" si="89"/>
        <v>0</v>
      </c>
      <c r="AN139" s="64"/>
      <c r="AO139" s="65">
        <f t="shared" si="90"/>
        <v>0</v>
      </c>
      <c r="AP139" s="66">
        <f t="shared" si="91"/>
        <v>19</v>
      </c>
      <c r="AQ139" s="66">
        <f t="shared" si="92"/>
        <v>7</v>
      </c>
      <c r="AR139" s="56">
        <v>1</v>
      </c>
      <c r="AS139" s="56"/>
      <c r="AT139" s="56">
        <v>1</v>
      </c>
      <c r="AU139" s="67">
        <f t="shared" si="93"/>
        <v>2</v>
      </c>
      <c r="AV139" s="68">
        <f t="shared" si="94"/>
        <v>0</v>
      </c>
      <c r="AW139" s="68">
        <f t="shared" si="95"/>
        <v>0</v>
      </c>
      <c r="AX139" s="14">
        <v>4</v>
      </c>
      <c r="AY139" s="67">
        <f t="shared" si="96"/>
        <v>4</v>
      </c>
      <c r="AZ139" s="69">
        <f t="shared" si="97"/>
        <v>1</v>
      </c>
      <c r="BA139" s="69">
        <f t="shared" si="97"/>
        <v>0</v>
      </c>
      <c r="BB139" s="69">
        <f t="shared" si="97"/>
        <v>-3</v>
      </c>
      <c r="BC139" s="67">
        <f t="shared" si="97"/>
        <v>-2</v>
      </c>
      <c r="BD139" s="70">
        <f t="shared" si="98"/>
        <v>-50</v>
      </c>
      <c r="BE139" s="70">
        <f t="shared" si="99"/>
        <v>-75</v>
      </c>
      <c r="BF139" s="71"/>
      <c r="BG139" s="71"/>
      <c r="BH139" s="71">
        <v>1</v>
      </c>
      <c r="BI139" s="54">
        <f t="shared" si="100"/>
        <v>1</v>
      </c>
      <c r="BJ139" s="18">
        <f t="shared" si="101"/>
        <v>1</v>
      </c>
      <c r="BK139" s="18"/>
      <c r="BL139" s="18">
        <f t="shared" si="102"/>
        <v>1</v>
      </c>
      <c r="BM139" s="18">
        <f t="shared" si="103"/>
        <v>-3</v>
      </c>
      <c r="BN139" s="18">
        <f t="shared" si="104"/>
        <v>-75</v>
      </c>
      <c r="BO139" s="55">
        <v>2</v>
      </c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171">
        <f>BC139-BO139</f>
        <v>-4</v>
      </c>
      <c r="CW139" s="173">
        <f t="shared" si="105"/>
        <v>-100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J139" s="85"/>
      <c r="DK139" s="85">
        <v>1</v>
      </c>
      <c r="DL139" s="85"/>
      <c r="DM139" s="85">
        <v>2</v>
      </c>
      <c r="DN139" s="85">
        <v>3</v>
      </c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</row>
    <row r="140" spans="1:161" s="3" customFormat="1">
      <c r="A140" s="56">
        <v>114</v>
      </c>
      <c r="B140" s="58">
        <v>80030104</v>
      </c>
      <c r="C140" s="59" t="s">
        <v>225</v>
      </c>
      <c r="D140" s="75" t="s">
        <v>223</v>
      </c>
      <c r="E140" s="60" t="s">
        <v>214</v>
      </c>
      <c r="F140" s="60" t="s">
        <v>106</v>
      </c>
      <c r="G140" s="60" t="s">
        <v>107</v>
      </c>
      <c r="H140" s="60" t="s">
        <v>108</v>
      </c>
      <c r="I140" s="56">
        <v>30</v>
      </c>
      <c r="J140" s="56" t="s">
        <v>116</v>
      </c>
      <c r="K140" s="56" t="s">
        <v>110</v>
      </c>
      <c r="L140" s="61">
        <v>0</v>
      </c>
      <c r="M140" s="62">
        <f t="shared" si="76"/>
        <v>0</v>
      </c>
      <c r="N140" s="61">
        <v>1</v>
      </c>
      <c r="O140" s="62">
        <f t="shared" si="77"/>
        <v>1</v>
      </c>
      <c r="P140" s="61">
        <v>2</v>
      </c>
      <c r="Q140" s="62">
        <f t="shared" si="78"/>
        <v>1</v>
      </c>
      <c r="R140" s="61">
        <v>3</v>
      </c>
      <c r="S140" s="63">
        <f t="shared" si="79"/>
        <v>1</v>
      </c>
      <c r="T140" s="61">
        <v>1</v>
      </c>
      <c r="U140" s="63">
        <f t="shared" si="80"/>
        <v>1</v>
      </c>
      <c r="V140" s="61">
        <v>4</v>
      </c>
      <c r="W140" s="63">
        <f t="shared" si="81"/>
        <v>1</v>
      </c>
      <c r="X140" s="61">
        <v>1</v>
      </c>
      <c r="Y140" s="63">
        <f t="shared" si="82"/>
        <v>1</v>
      </c>
      <c r="Z140" s="61">
        <v>2</v>
      </c>
      <c r="AA140" s="63">
        <f t="shared" si="83"/>
        <v>1</v>
      </c>
      <c r="AB140" s="61">
        <v>4</v>
      </c>
      <c r="AC140" s="63">
        <f t="shared" si="84"/>
        <v>1</v>
      </c>
      <c r="AD140" s="64">
        <v>0</v>
      </c>
      <c r="AE140" s="65">
        <f t="shared" si="85"/>
        <v>0</v>
      </c>
      <c r="AF140" s="64">
        <v>0</v>
      </c>
      <c r="AG140" s="65">
        <f t="shared" si="86"/>
        <v>0</v>
      </c>
      <c r="AH140" s="64">
        <v>0</v>
      </c>
      <c r="AI140" s="65">
        <f t="shared" si="87"/>
        <v>0</v>
      </c>
      <c r="AJ140" s="64"/>
      <c r="AK140" s="65">
        <f t="shared" si="88"/>
        <v>0</v>
      </c>
      <c r="AL140" s="64"/>
      <c r="AM140" s="65">
        <f t="shared" si="89"/>
        <v>0</v>
      </c>
      <c r="AN140" s="64"/>
      <c r="AO140" s="65">
        <f t="shared" si="90"/>
        <v>0</v>
      </c>
      <c r="AP140" s="66">
        <f t="shared" si="91"/>
        <v>18</v>
      </c>
      <c r="AQ140" s="66">
        <f t="shared" si="92"/>
        <v>8</v>
      </c>
      <c r="AR140" s="56">
        <v>1</v>
      </c>
      <c r="AS140" s="56"/>
      <c r="AT140" s="56">
        <v>2</v>
      </c>
      <c r="AU140" s="67">
        <f t="shared" si="93"/>
        <v>3</v>
      </c>
      <c r="AV140" s="68">
        <f t="shared" si="94"/>
        <v>0</v>
      </c>
      <c r="AW140" s="68">
        <f t="shared" si="95"/>
        <v>0</v>
      </c>
      <c r="AX140" s="14">
        <v>4</v>
      </c>
      <c r="AY140" s="67">
        <f t="shared" si="96"/>
        <v>4</v>
      </c>
      <c r="AZ140" s="69">
        <f t="shared" si="97"/>
        <v>1</v>
      </c>
      <c r="BA140" s="69">
        <f t="shared" si="97"/>
        <v>0</v>
      </c>
      <c r="BB140" s="69">
        <f t="shared" si="97"/>
        <v>-2</v>
      </c>
      <c r="BC140" s="67">
        <f t="shared" si="97"/>
        <v>-1</v>
      </c>
      <c r="BD140" s="70">
        <f t="shared" si="98"/>
        <v>-25</v>
      </c>
      <c r="BE140" s="70">
        <f t="shared" si="99"/>
        <v>-50</v>
      </c>
      <c r="BF140" s="71"/>
      <c r="BG140" s="71"/>
      <c r="BH140" s="71"/>
      <c r="BI140" s="54">
        <f t="shared" si="100"/>
        <v>0</v>
      </c>
      <c r="BJ140" s="18">
        <f t="shared" si="101"/>
        <v>3</v>
      </c>
      <c r="BK140" s="18"/>
      <c r="BL140" s="18">
        <f t="shared" si="102"/>
        <v>3</v>
      </c>
      <c r="BM140" s="18">
        <f t="shared" si="103"/>
        <v>-1</v>
      </c>
      <c r="BN140" s="18">
        <f t="shared" si="104"/>
        <v>-25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 t="shared" ref="CV140:CV161" si="107">BC140+BQ140</f>
        <v>-1</v>
      </c>
      <c r="CW140" s="173">
        <f t="shared" si="105"/>
        <v>-25</v>
      </c>
      <c r="CX140" s="60"/>
      <c r="CY140" s="60"/>
      <c r="CZ140" s="60"/>
      <c r="DA140" s="60"/>
      <c r="DB140" s="60"/>
      <c r="DC140" s="75"/>
      <c r="DD140" s="60"/>
      <c r="DE140" s="75"/>
      <c r="DF140" s="60"/>
      <c r="DG140" s="60"/>
      <c r="DH140" s="60"/>
      <c r="DI140" s="60"/>
      <c r="DK140" s="3">
        <v>1</v>
      </c>
      <c r="DM140" s="3">
        <v>2</v>
      </c>
      <c r="DN140" s="3">
        <v>3</v>
      </c>
      <c r="DO140" s="85"/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  <c r="FD140" s="85"/>
      <c r="FE140" s="85"/>
    </row>
    <row r="141" spans="1:161" s="3" customFormat="1">
      <c r="A141" s="56">
        <v>187</v>
      </c>
      <c r="B141" s="76">
        <v>80030035</v>
      </c>
      <c r="C141" s="59" t="s">
        <v>148</v>
      </c>
      <c r="D141" s="75" t="s">
        <v>147</v>
      </c>
      <c r="E141" s="75" t="s">
        <v>105</v>
      </c>
      <c r="F141" s="75" t="s">
        <v>106</v>
      </c>
      <c r="G141" s="75" t="s">
        <v>107</v>
      </c>
      <c r="H141" s="75" t="s">
        <v>108</v>
      </c>
      <c r="I141" s="57">
        <v>18</v>
      </c>
      <c r="J141" s="57" t="s">
        <v>116</v>
      </c>
      <c r="K141" s="57" t="s">
        <v>110</v>
      </c>
      <c r="L141" s="61">
        <v>0</v>
      </c>
      <c r="M141" s="62">
        <f t="shared" si="76"/>
        <v>0</v>
      </c>
      <c r="N141" s="61">
        <v>0</v>
      </c>
      <c r="O141" s="62">
        <f t="shared" si="77"/>
        <v>0</v>
      </c>
      <c r="P141" s="61">
        <v>3</v>
      </c>
      <c r="Q141" s="62">
        <f t="shared" si="78"/>
        <v>1</v>
      </c>
      <c r="R141" s="61">
        <v>1</v>
      </c>
      <c r="S141" s="63">
        <f t="shared" si="79"/>
        <v>1</v>
      </c>
      <c r="T141" s="61">
        <v>4</v>
      </c>
      <c r="U141" s="63">
        <f t="shared" si="80"/>
        <v>1</v>
      </c>
      <c r="V141" s="61">
        <v>3</v>
      </c>
      <c r="W141" s="63">
        <f t="shared" si="81"/>
        <v>1</v>
      </c>
      <c r="X141" s="61">
        <v>2</v>
      </c>
      <c r="Y141" s="63">
        <f t="shared" si="82"/>
        <v>1</v>
      </c>
      <c r="Z141" s="61">
        <v>1</v>
      </c>
      <c r="AA141" s="63">
        <f t="shared" si="83"/>
        <v>1</v>
      </c>
      <c r="AB141" s="61">
        <v>0</v>
      </c>
      <c r="AC141" s="63">
        <f t="shared" si="84"/>
        <v>0</v>
      </c>
      <c r="AD141" s="64">
        <v>0</v>
      </c>
      <c r="AE141" s="65">
        <f t="shared" si="85"/>
        <v>0</v>
      </c>
      <c r="AF141" s="64">
        <v>0</v>
      </c>
      <c r="AG141" s="65">
        <f t="shared" si="86"/>
        <v>0</v>
      </c>
      <c r="AH141" s="64">
        <v>0</v>
      </c>
      <c r="AI141" s="65">
        <f t="shared" si="87"/>
        <v>0</v>
      </c>
      <c r="AJ141" s="64"/>
      <c r="AK141" s="65">
        <f t="shared" si="88"/>
        <v>0</v>
      </c>
      <c r="AL141" s="64"/>
      <c r="AM141" s="65">
        <f t="shared" si="89"/>
        <v>0</v>
      </c>
      <c r="AN141" s="64"/>
      <c r="AO141" s="65">
        <f t="shared" si="90"/>
        <v>0</v>
      </c>
      <c r="AP141" s="66">
        <f t="shared" si="91"/>
        <v>14</v>
      </c>
      <c r="AQ141" s="66">
        <f t="shared" si="92"/>
        <v>6</v>
      </c>
      <c r="AR141" s="57">
        <v>1</v>
      </c>
      <c r="AS141" s="57"/>
      <c r="AT141" s="57">
        <v>0</v>
      </c>
      <c r="AU141" s="67">
        <f t="shared" si="93"/>
        <v>1</v>
      </c>
      <c r="AV141" s="68">
        <f t="shared" si="94"/>
        <v>0</v>
      </c>
      <c r="AW141" s="68">
        <f t="shared" si="95"/>
        <v>0</v>
      </c>
      <c r="AX141" s="14">
        <v>0</v>
      </c>
      <c r="AY141" s="67">
        <f t="shared" si="96"/>
        <v>0</v>
      </c>
      <c r="AZ141" s="69">
        <f t="shared" si="97"/>
        <v>1</v>
      </c>
      <c r="BA141" s="69">
        <f t="shared" si="97"/>
        <v>0</v>
      </c>
      <c r="BB141" s="69">
        <f t="shared" si="97"/>
        <v>0</v>
      </c>
      <c r="BC141" s="67">
        <f t="shared" si="97"/>
        <v>1</v>
      </c>
      <c r="BD141" s="70">
        <f t="shared" si="98"/>
        <v>0</v>
      </c>
      <c r="BE141" s="70">
        <f t="shared" si="99"/>
        <v>0</v>
      </c>
      <c r="BF141" s="82"/>
      <c r="BG141" s="82"/>
      <c r="BH141" s="82"/>
      <c r="BI141" s="54">
        <f t="shared" si="100"/>
        <v>0</v>
      </c>
      <c r="BJ141" s="18">
        <f t="shared" si="101"/>
        <v>1</v>
      </c>
      <c r="BK141" s="18"/>
      <c r="BL141" s="18">
        <f t="shared" si="102"/>
        <v>1</v>
      </c>
      <c r="BM141" s="18">
        <f t="shared" si="103"/>
        <v>1</v>
      </c>
      <c r="BN141" s="18" t="e">
        <f t="shared" si="104"/>
        <v>#DIV/0!</v>
      </c>
      <c r="BO141" s="83"/>
      <c r="BP141" s="84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75"/>
      <c r="CV141" s="56">
        <f t="shared" si="107"/>
        <v>1</v>
      </c>
      <c r="CW141" s="173" t="e">
        <f t="shared" si="105"/>
        <v>#DIV/0!</v>
      </c>
      <c r="CX141" s="75"/>
      <c r="CY141" s="75"/>
      <c r="CZ141" s="75"/>
      <c r="DA141" s="75"/>
      <c r="DB141" s="75"/>
      <c r="DC141" s="75">
        <v>1</v>
      </c>
      <c r="DD141" s="75"/>
      <c r="DE141" s="75"/>
      <c r="DF141" s="75"/>
      <c r="DG141" s="75"/>
      <c r="DH141" s="75"/>
      <c r="DI141" s="75"/>
      <c r="DK141" s="3">
        <v>1</v>
      </c>
      <c r="DM141" s="3">
        <v>0</v>
      </c>
      <c r="DN141" s="3">
        <v>1</v>
      </c>
      <c r="DO141" s="85"/>
      <c r="DP141" s="85"/>
      <c r="DQ141" s="85"/>
      <c r="DR141" s="85"/>
      <c r="DS141" s="85"/>
      <c r="DT141" s="85"/>
      <c r="DU141" s="85"/>
      <c r="DV141" s="85"/>
      <c r="DW141" s="85"/>
      <c r="DX141" s="85"/>
      <c r="DY141" s="85"/>
      <c r="DZ141" s="85"/>
      <c r="EA141" s="85"/>
      <c r="EB141" s="85"/>
      <c r="EC141" s="85"/>
      <c r="ED141" s="85"/>
      <c r="EE141" s="85"/>
      <c r="EF141" s="85"/>
      <c r="EG141" s="85"/>
      <c r="EH141" s="85"/>
      <c r="EI141" s="85"/>
      <c r="EJ141" s="85"/>
      <c r="EK141" s="85"/>
      <c r="EL141" s="85"/>
      <c r="EM141" s="85"/>
      <c r="EN141" s="85"/>
      <c r="EO141" s="85"/>
      <c r="EP141" s="85"/>
      <c r="EQ141" s="85"/>
      <c r="ER141" s="85"/>
      <c r="ES141" s="85"/>
      <c r="ET141" s="85"/>
      <c r="EU141" s="85"/>
      <c r="EV141" s="85"/>
      <c r="EW141" s="85"/>
      <c r="EX141" s="85"/>
      <c r="EY141" s="85"/>
      <c r="EZ141" s="85"/>
      <c r="FA141" s="85"/>
      <c r="FB141" s="85"/>
      <c r="FC141" s="85"/>
      <c r="FD141" s="85"/>
      <c r="FE141" s="85"/>
    </row>
    <row r="142" spans="1:161" s="3" customFormat="1">
      <c r="A142" s="56">
        <v>121</v>
      </c>
      <c r="B142" s="58">
        <v>80030171</v>
      </c>
      <c r="C142" s="59" t="s">
        <v>292</v>
      </c>
      <c r="D142" s="75" t="s">
        <v>284</v>
      </c>
      <c r="E142" s="60" t="s">
        <v>284</v>
      </c>
      <c r="F142" s="60" t="s">
        <v>106</v>
      </c>
      <c r="G142" s="60" t="s">
        <v>107</v>
      </c>
      <c r="H142" s="60" t="s">
        <v>108</v>
      </c>
      <c r="I142" s="56">
        <v>46</v>
      </c>
      <c r="J142" s="56" t="s">
        <v>116</v>
      </c>
      <c r="K142" s="56" t="s">
        <v>110</v>
      </c>
      <c r="L142" s="61">
        <v>0</v>
      </c>
      <c r="M142" s="62">
        <f t="shared" si="76"/>
        <v>0</v>
      </c>
      <c r="N142" s="61">
        <v>0</v>
      </c>
      <c r="O142" s="62">
        <f t="shared" si="77"/>
        <v>0</v>
      </c>
      <c r="P142" s="61">
        <v>0</v>
      </c>
      <c r="Q142" s="62">
        <f t="shared" si="78"/>
        <v>0</v>
      </c>
      <c r="R142" s="61">
        <v>1</v>
      </c>
      <c r="S142" s="63">
        <f t="shared" si="79"/>
        <v>1</v>
      </c>
      <c r="T142" s="61">
        <v>0</v>
      </c>
      <c r="U142" s="63">
        <f t="shared" si="80"/>
        <v>0</v>
      </c>
      <c r="V142" s="61">
        <v>5</v>
      </c>
      <c r="W142" s="63">
        <f t="shared" si="81"/>
        <v>1</v>
      </c>
      <c r="X142" s="61">
        <v>3</v>
      </c>
      <c r="Y142" s="63">
        <f t="shared" si="82"/>
        <v>1</v>
      </c>
      <c r="Z142" s="61">
        <v>2</v>
      </c>
      <c r="AA142" s="63">
        <f t="shared" si="83"/>
        <v>1</v>
      </c>
      <c r="AB142" s="61">
        <v>2</v>
      </c>
      <c r="AC142" s="63">
        <f t="shared" si="84"/>
        <v>1</v>
      </c>
      <c r="AD142" s="64">
        <v>0</v>
      </c>
      <c r="AE142" s="65">
        <f t="shared" si="85"/>
        <v>0</v>
      </c>
      <c r="AF142" s="64">
        <v>0</v>
      </c>
      <c r="AG142" s="65">
        <f t="shared" si="86"/>
        <v>0</v>
      </c>
      <c r="AH142" s="64">
        <v>0</v>
      </c>
      <c r="AI142" s="65">
        <f t="shared" si="87"/>
        <v>0</v>
      </c>
      <c r="AJ142" s="64"/>
      <c r="AK142" s="65">
        <f t="shared" si="88"/>
        <v>0</v>
      </c>
      <c r="AL142" s="64"/>
      <c r="AM142" s="65">
        <f t="shared" si="89"/>
        <v>0</v>
      </c>
      <c r="AN142" s="64"/>
      <c r="AO142" s="65">
        <f t="shared" si="90"/>
        <v>0</v>
      </c>
      <c r="AP142" s="66">
        <f t="shared" si="91"/>
        <v>13</v>
      </c>
      <c r="AQ142" s="66">
        <f t="shared" si="92"/>
        <v>5</v>
      </c>
      <c r="AR142" s="56">
        <v>1</v>
      </c>
      <c r="AS142" s="56"/>
      <c r="AT142" s="56">
        <v>2</v>
      </c>
      <c r="AU142" s="67">
        <f t="shared" si="93"/>
        <v>3</v>
      </c>
      <c r="AV142" s="68">
        <f t="shared" si="94"/>
        <v>0</v>
      </c>
      <c r="AW142" s="68">
        <f t="shared" si="95"/>
        <v>0</v>
      </c>
      <c r="AX142" s="14">
        <v>4</v>
      </c>
      <c r="AY142" s="67">
        <f t="shared" si="96"/>
        <v>4</v>
      </c>
      <c r="AZ142" s="69">
        <f t="shared" si="97"/>
        <v>1</v>
      </c>
      <c r="BA142" s="69">
        <f t="shared" si="97"/>
        <v>0</v>
      </c>
      <c r="BB142" s="69">
        <f t="shared" si="97"/>
        <v>-2</v>
      </c>
      <c r="BC142" s="67">
        <f t="shared" si="97"/>
        <v>-1</v>
      </c>
      <c r="BD142" s="70">
        <f t="shared" si="98"/>
        <v>-25</v>
      </c>
      <c r="BE142" s="70">
        <f t="shared" si="99"/>
        <v>-50</v>
      </c>
      <c r="BF142" s="71"/>
      <c r="BG142" s="71"/>
      <c r="BH142" s="71"/>
      <c r="BI142" s="54">
        <f t="shared" si="100"/>
        <v>0</v>
      </c>
      <c r="BJ142" s="18">
        <f t="shared" si="101"/>
        <v>3</v>
      </c>
      <c r="BK142" s="18"/>
      <c r="BL142" s="18">
        <f t="shared" si="102"/>
        <v>3</v>
      </c>
      <c r="BM142" s="18">
        <f t="shared" si="103"/>
        <v>-1</v>
      </c>
      <c r="BN142" s="18">
        <f t="shared" si="104"/>
        <v>-25</v>
      </c>
      <c r="BO142" s="73"/>
      <c r="BP142" s="55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60"/>
      <c r="CV142" s="56">
        <f t="shared" si="107"/>
        <v>-1</v>
      </c>
      <c r="CW142" s="173">
        <f t="shared" si="105"/>
        <v>-25</v>
      </c>
      <c r="CX142" s="60"/>
      <c r="CY142" s="60"/>
      <c r="CZ142" s="60"/>
      <c r="DA142" s="60"/>
      <c r="DB142" s="60"/>
      <c r="DC142" s="75">
        <v>1</v>
      </c>
      <c r="DD142" s="60"/>
      <c r="DE142" s="75"/>
      <c r="DF142" s="60"/>
      <c r="DG142" s="60"/>
      <c r="DH142" s="60"/>
      <c r="DI142" s="60"/>
      <c r="DK142" s="3">
        <v>1</v>
      </c>
      <c r="DM142" s="3">
        <v>2</v>
      </c>
      <c r="DN142" s="3">
        <v>3</v>
      </c>
      <c r="DP142" s="85"/>
      <c r="DQ142" s="85"/>
      <c r="DR142" s="85"/>
      <c r="DS142" s="85"/>
      <c r="DT142" s="85"/>
      <c r="DU142" s="85"/>
      <c r="DV142" s="85"/>
      <c r="DW142" s="85"/>
      <c r="DX142" s="85"/>
      <c r="DY142" s="85"/>
      <c r="DZ142" s="85"/>
      <c r="EA142" s="85"/>
      <c r="EB142" s="85"/>
      <c r="EC142" s="85"/>
      <c r="ED142" s="85"/>
      <c r="EE142" s="85"/>
      <c r="EF142" s="85"/>
      <c r="EG142" s="85"/>
      <c r="EH142" s="85"/>
      <c r="EI142" s="85"/>
      <c r="EJ142" s="85"/>
      <c r="EK142" s="85"/>
      <c r="EL142" s="85"/>
      <c r="EM142" s="85"/>
      <c r="EN142" s="85"/>
      <c r="EO142" s="85"/>
      <c r="EP142" s="85"/>
      <c r="EQ142" s="85"/>
      <c r="ER142" s="85"/>
      <c r="ES142" s="85"/>
      <c r="ET142" s="85"/>
      <c r="EU142" s="85"/>
      <c r="EV142" s="85"/>
      <c r="EW142" s="85"/>
      <c r="EX142" s="85"/>
      <c r="EY142" s="85"/>
      <c r="EZ142" s="85"/>
      <c r="FA142" s="85"/>
      <c r="FB142" s="85"/>
      <c r="FC142" s="85"/>
    </row>
    <row r="143" spans="1:161" s="3" customFormat="1">
      <c r="A143" s="56">
        <v>109</v>
      </c>
      <c r="B143" s="58">
        <v>80030025</v>
      </c>
      <c r="C143" s="59" t="s">
        <v>138</v>
      </c>
      <c r="D143" s="75" t="s">
        <v>135</v>
      </c>
      <c r="E143" s="60" t="s">
        <v>105</v>
      </c>
      <c r="F143" s="60" t="s">
        <v>106</v>
      </c>
      <c r="G143" s="60" t="s">
        <v>107</v>
      </c>
      <c r="H143" s="60" t="s">
        <v>108</v>
      </c>
      <c r="I143" s="56">
        <v>10</v>
      </c>
      <c r="J143" s="56" t="s">
        <v>116</v>
      </c>
      <c r="K143" s="56" t="s">
        <v>110</v>
      </c>
      <c r="L143" s="61">
        <v>0</v>
      </c>
      <c r="M143" s="62">
        <f t="shared" si="76"/>
        <v>0</v>
      </c>
      <c r="N143" s="61">
        <v>0</v>
      </c>
      <c r="O143" s="62">
        <f t="shared" si="77"/>
        <v>0</v>
      </c>
      <c r="P143" s="61">
        <v>2</v>
      </c>
      <c r="Q143" s="62">
        <f t="shared" si="78"/>
        <v>1</v>
      </c>
      <c r="R143" s="61">
        <v>2</v>
      </c>
      <c r="S143" s="63">
        <f t="shared" si="79"/>
        <v>1</v>
      </c>
      <c r="T143" s="61">
        <v>4</v>
      </c>
      <c r="U143" s="63">
        <f t="shared" si="80"/>
        <v>1</v>
      </c>
      <c r="V143" s="61">
        <v>0</v>
      </c>
      <c r="W143" s="63">
        <f t="shared" si="81"/>
        <v>0</v>
      </c>
      <c r="X143" s="61">
        <v>2</v>
      </c>
      <c r="Y143" s="63">
        <f t="shared" si="82"/>
        <v>1</v>
      </c>
      <c r="Z143" s="61">
        <v>0</v>
      </c>
      <c r="AA143" s="63">
        <f t="shared" si="83"/>
        <v>0</v>
      </c>
      <c r="AB143" s="61">
        <v>2</v>
      </c>
      <c r="AC143" s="63">
        <f t="shared" si="84"/>
        <v>1</v>
      </c>
      <c r="AD143" s="64">
        <v>0</v>
      </c>
      <c r="AE143" s="65">
        <f t="shared" si="85"/>
        <v>0</v>
      </c>
      <c r="AF143" s="64">
        <v>0</v>
      </c>
      <c r="AG143" s="65">
        <f t="shared" si="86"/>
        <v>0</v>
      </c>
      <c r="AH143" s="64">
        <v>0</v>
      </c>
      <c r="AI143" s="65">
        <f t="shared" si="87"/>
        <v>0</v>
      </c>
      <c r="AJ143" s="64"/>
      <c r="AK143" s="65">
        <f t="shared" si="88"/>
        <v>0</v>
      </c>
      <c r="AL143" s="64"/>
      <c r="AM143" s="65">
        <f t="shared" si="89"/>
        <v>0</v>
      </c>
      <c r="AN143" s="64"/>
      <c r="AO143" s="65">
        <f t="shared" si="90"/>
        <v>0</v>
      </c>
      <c r="AP143" s="66">
        <f t="shared" si="91"/>
        <v>12</v>
      </c>
      <c r="AQ143" s="66">
        <f t="shared" si="92"/>
        <v>5</v>
      </c>
      <c r="AR143" s="56">
        <v>1</v>
      </c>
      <c r="AS143" s="56"/>
      <c r="AT143" s="56">
        <v>2</v>
      </c>
      <c r="AU143" s="67">
        <f t="shared" si="93"/>
        <v>3</v>
      </c>
      <c r="AV143" s="68">
        <f t="shared" si="94"/>
        <v>0</v>
      </c>
      <c r="AW143" s="68">
        <f t="shared" si="95"/>
        <v>0</v>
      </c>
      <c r="AX143" s="14">
        <v>4</v>
      </c>
      <c r="AY143" s="67">
        <f t="shared" si="96"/>
        <v>4</v>
      </c>
      <c r="AZ143" s="69">
        <f t="shared" si="97"/>
        <v>1</v>
      </c>
      <c r="BA143" s="69">
        <f t="shared" si="97"/>
        <v>0</v>
      </c>
      <c r="BB143" s="69">
        <f t="shared" si="97"/>
        <v>-2</v>
      </c>
      <c r="BC143" s="67">
        <f t="shared" si="97"/>
        <v>-1</v>
      </c>
      <c r="BD143" s="70">
        <f t="shared" si="98"/>
        <v>-25</v>
      </c>
      <c r="BE143" s="70">
        <f t="shared" si="99"/>
        <v>-50</v>
      </c>
      <c r="BF143" s="71"/>
      <c r="BG143" s="71"/>
      <c r="BH143" s="71"/>
      <c r="BI143" s="54">
        <f t="shared" si="100"/>
        <v>0</v>
      </c>
      <c r="BJ143" s="18">
        <f t="shared" si="101"/>
        <v>3</v>
      </c>
      <c r="BK143" s="18"/>
      <c r="BL143" s="18">
        <f t="shared" si="102"/>
        <v>3</v>
      </c>
      <c r="BM143" s="18">
        <f t="shared" si="103"/>
        <v>-1</v>
      </c>
      <c r="BN143" s="18">
        <f t="shared" si="104"/>
        <v>-25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107"/>
        <v>-1</v>
      </c>
      <c r="CW143" s="173">
        <f t="shared" si="105"/>
        <v>-25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2</v>
      </c>
      <c r="DN143" s="3">
        <v>3</v>
      </c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</row>
    <row r="144" spans="1:161" s="3" customFormat="1">
      <c r="A144" s="56">
        <v>118</v>
      </c>
      <c r="B144" s="58">
        <v>80030152</v>
      </c>
      <c r="C144" s="59" t="s">
        <v>271</v>
      </c>
      <c r="D144" s="75" t="s">
        <v>246</v>
      </c>
      <c r="E144" s="60" t="s">
        <v>214</v>
      </c>
      <c r="F144" s="60" t="s">
        <v>106</v>
      </c>
      <c r="G144" s="60" t="s">
        <v>107</v>
      </c>
      <c r="H144" s="60" t="s">
        <v>108</v>
      </c>
      <c r="I144" s="56">
        <v>18.5</v>
      </c>
      <c r="J144" s="56" t="s">
        <v>116</v>
      </c>
      <c r="K144" s="56" t="s">
        <v>110</v>
      </c>
      <c r="L144" s="61">
        <v>0</v>
      </c>
      <c r="M144" s="62">
        <f t="shared" si="76"/>
        <v>0</v>
      </c>
      <c r="N144" s="61">
        <v>0</v>
      </c>
      <c r="O144" s="62">
        <f t="shared" si="77"/>
        <v>0</v>
      </c>
      <c r="P144" s="61">
        <v>0</v>
      </c>
      <c r="Q144" s="62">
        <f t="shared" si="78"/>
        <v>0</v>
      </c>
      <c r="R144" s="61">
        <v>5</v>
      </c>
      <c r="S144" s="63">
        <f t="shared" si="79"/>
        <v>1</v>
      </c>
      <c r="T144" s="61">
        <v>0</v>
      </c>
      <c r="U144" s="63">
        <f t="shared" si="80"/>
        <v>0</v>
      </c>
      <c r="V144" s="61">
        <v>1</v>
      </c>
      <c r="W144" s="63">
        <f t="shared" si="81"/>
        <v>1</v>
      </c>
      <c r="X144" s="61">
        <v>1</v>
      </c>
      <c r="Y144" s="63">
        <f t="shared" si="82"/>
        <v>1</v>
      </c>
      <c r="Z144" s="61">
        <v>1</v>
      </c>
      <c r="AA144" s="63">
        <f t="shared" si="83"/>
        <v>1</v>
      </c>
      <c r="AB144" s="61">
        <v>2</v>
      </c>
      <c r="AC144" s="63">
        <f t="shared" si="84"/>
        <v>1</v>
      </c>
      <c r="AD144" s="64">
        <v>0</v>
      </c>
      <c r="AE144" s="65">
        <f t="shared" si="85"/>
        <v>0</v>
      </c>
      <c r="AF144" s="64">
        <v>0</v>
      </c>
      <c r="AG144" s="65">
        <f t="shared" si="86"/>
        <v>0</v>
      </c>
      <c r="AH144" s="64">
        <v>0</v>
      </c>
      <c r="AI144" s="65">
        <f t="shared" si="87"/>
        <v>0</v>
      </c>
      <c r="AJ144" s="64"/>
      <c r="AK144" s="65">
        <f t="shared" si="88"/>
        <v>0</v>
      </c>
      <c r="AL144" s="64"/>
      <c r="AM144" s="65">
        <f t="shared" si="89"/>
        <v>0</v>
      </c>
      <c r="AN144" s="64"/>
      <c r="AO144" s="65">
        <f t="shared" si="90"/>
        <v>0</v>
      </c>
      <c r="AP144" s="66">
        <f t="shared" si="91"/>
        <v>10</v>
      </c>
      <c r="AQ144" s="66">
        <f t="shared" si="92"/>
        <v>5</v>
      </c>
      <c r="AR144" s="56">
        <v>1</v>
      </c>
      <c r="AS144" s="56"/>
      <c r="AT144" s="56">
        <v>3</v>
      </c>
      <c r="AU144" s="67">
        <f t="shared" si="93"/>
        <v>4</v>
      </c>
      <c r="AV144" s="68">
        <f t="shared" si="94"/>
        <v>0</v>
      </c>
      <c r="AW144" s="68">
        <f t="shared" si="95"/>
        <v>0</v>
      </c>
      <c r="AX144" s="14">
        <v>4</v>
      </c>
      <c r="AY144" s="67">
        <f t="shared" si="96"/>
        <v>4</v>
      </c>
      <c r="AZ144" s="69">
        <f t="shared" si="97"/>
        <v>1</v>
      </c>
      <c r="BA144" s="69">
        <f t="shared" si="97"/>
        <v>0</v>
      </c>
      <c r="BB144" s="69">
        <f t="shared" si="97"/>
        <v>-1</v>
      </c>
      <c r="BC144" s="67">
        <f t="shared" si="97"/>
        <v>0</v>
      </c>
      <c r="BD144" s="70">
        <f t="shared" si="98"/>
        <v>0</v>
      </c>
      <c r="BE144" s="70">
        <f t="shared" si="99"/>
        <v>-25</v>
      </c>
      <c r="BF144" s="71"/>
      <c r="BG144" s="71"/>
      <c r="BH144" s="71"/>
      <c r="BI144" s="54">
        <f t="shared" si="100"/>
        <v>0</v>
      </c>
      <c r="BJ144" s="18">
        <f t="shared" si="101"/>
        <v>4</v>
      </c>
      <c r="BK144" s="18"/>
      <c r="BL144" s="18">
        <f t="shared" si="102"/>
        <v>4</v>
      </c>
      <c r="BM144" s="18">
        <f t="shared" si="103"/>
        <v>0</v>
      </c>
      <c r="BN144" s="18">
        <f t="shared" si="104"/>
        <v>0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107"/>
        <v>0</v>
      </c>
      <c r="CW144" s="173">
        <f t="shared" si="105"/>
        <v>0</v>
      </c>
      <c r="CX144" s="60"/>
      <c r="CY144" s="60"/>
      <c r="CZ144" s="60"/>
      <c r="DA144" s="60"/>
      <c r="DB144" s="60"/>
      <c r="DC144" s="75"/>
      <c r="DD144" s="60"/>
      <c r="DE144" s="75"/>
      <c r="DF144" s="60"/>
      <c r="DG144" s="60"/>
      <c r="DH144" s="60"/>
      <c r="DI144" s="60"/>
      <c r="DK144" s="3">
        <v>1</v>
      </c>
      <c r="DM144" s="3">
        <v>2</v>
      </c>
      <c r="DN144" s="3">
        <v>3</v>
      </c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</row>
    <row r="145" spans="1:159" s="3" customFormat="1">
      <c r="A145" s="56">
        <v>201</v>
      </c>
      <c r="B145" s="58">
        <v>80030128</v>
      </c>
      <c r="C145" s="59" t="s">
        <v>247</v>
      </c>
      <c r="D145" s="75" t="s">
        <v>248</v>
      </c>
      <c r="E145" s="60" t="s">
        <v>214</v>
      </c>
      <c r="F145" s="60" t="s">
        <v>106</v>
      </c>
      <c r="G145" s="60" t="s">
        <v>107</v>
      </c>
      <c r="H145" s="60" t="s">
        <v>108</v>
      </c>
      <c r="I145" s="56">
        <v>40</v>
      </c>
      <c r="J145" s="56" t="s">
        <v>109</v>
      </c>
      <c r="K145" s="56" t="s">
        <v>110</v>
      </c>
      <c r="L145" s="61">
        <v>0</v>
      </c>
      <c r="M145" s="62">
        <f t="shared" si="76"/>
        <v>0</v>
      </c>
      <c r="N145" s="61">
        <v>0</v>
      </c>
      <c r="O145" s="62">
        <f t="shared" si="77"/>
        <v>0</v>
      </c>
      <c r="P145" s="61">
        <v>0</v>
      </c>
      <c r="Q145" s="62">
        <f t="shared" si="78"/>
        <v>0</v>
      </c>
      <c r="R145" s="61">
        <v>0</v>
      </c>
      <c r="S145" s="63">
        <f t="shared" si="79"/>
        <v>0</v>
      </c>
      <c r="T145" s="61">
        <v>0</v>
      </c>
      <c r="U145" s="63">
        <f t="shared" si="80"/>
        <v>0</v>
      </c>
      <c r="V145" s="61">
        <v>2</v>
      </c>
      <c r="W145" s="63">
        <f t="shared" si="81"/>
        <v>1</v>
      </c>
      <c r="X145" s="61">
        <v>1</v>
      </c>
      <c r="Y145" s="63">
        <f t="shared" si="82"/>
        <v>1</v>
      </c>
      <c r="Z145" s="61">
        <v>1</v>
      </c>
      <c r="AA145" s="63">
        <f t="shared" si="83"/>
        <v>1</v>
      </c>
      <c r="AB145" s="61">
        <v>2</v>
      </c>
      <c r="AC145" s="63">
        <f t="shared" si="84"/>
        <v>1</v>
      </c>
      <c r="AD145" s="64">
        <v>0</v>
      </c>
      <c r="AE145" s="65">
        <f t="shared" si="85"/>
        <v>0</v>
      </c>
      <c r="AF145" s="64">
        <v>0</v>
      </c>
      <c r="AG145" s="65">
        <f t="shared" si="86"/>
        <v>0</v>
      </c>
      <c r="AH145" s="64">
        <v>0</v>
      </c>
      <c r="AI145" s="65">
        <f t="shared" si="87"/>
        <v>0</v>
      </c>
      <c r="AJ145" s="64"/>
      <c r="AK145" s="65">
        <f t="shared" si="88"/>
        <v>0</v>
      </c>
      <c r="AL145" s="64"/>
      <c r="AM145" s="65">
        <f t="shared" si="89"/>
        <v>0</v>
      </c>
      <c r="AN145" s="64"/>
      <c r="AO145" s="65">
        <f t="shared" si="90"/>
        <v>0</v>
      </c>
      <c r="AP145" s="66">
        <f t="shared" si="91"/>
        <v>6</v>
      </c>
      <c r="AQ145" s="66">
        <f t="shared" si="92"/>
        <v>4</v>
      </c>
      <c r="AR145" s="56">
        <v>1</v>
      </c>
      <c r="AS145" s="56"/>
      <c r="AT145" s="56">
        <v>0</v>
      </c>
      <c r="AU145" s="67">
        <f t="shared" si="93"/>
        <v>1</v>
      </c>
      <c r="AV145" s="68">
        <f t="shared" si="94"/>
        <v>0</v>
      </c>
      <c r="AW145" s="68">
        <f t="shared" si="95"/>
        <v>0</v>
      </c>
      <c r="AX145" s="14">
        <v>0</v>
      </c>
      <c r="AY145" s="67">
        <f t="shared" si="96"/>
        <v>0</v>
      </c>
      <c r="AZ145" s="69">
        <f t="shared" si="97"/>
        <v>1</v>
      </c>
      <c r="BA145" s="69">
        <f t="shared" si="97"/>
        <v>0</v>
      </c>
      <c r="BB145" s="69">
        <f t="shared" si="97"/>
        <v>0</v>
      </c>
      <c r="BC145" s="67">
        <f t="shared" si="97"/>
        <v>1</v>
      </c>
      <c r="BD145" s="70">
        <f t="shared" si="98"/>
        <v>0</v>
      </c>
      <c r="BE145" s="70">
        <f t="shared" si="99"/>
        <v>0</v>
      </c>
      <c r="BF145" s="71"/>
      <c r="BG145" s="71"/>
      <c r="BH145" s="71"/>
      <c r="BI145" s="54">
        <f t="shared" si="100"/>
        <v>0</v>
      </c>
      <c r="BJ145" s="18">
        <f t="shared" si="101"/>
        <v>1</v>
      </c>
      <c r="BK145" s="18"/>
      <c r="BL145" s="18">
        <f t="shared" si="102"/>
        <v>1</v>
      </c>
      <c r="BM145" s="18">
        <f t="shared" si="103"/>
        <v>1</v>
      </c>
      <c r="BN145" s="18" t="e">
        <f t="shared" si="104"/>
        <v>#DIV/0!</v>
      </c>
      <c r="BO145" s="73"/>
      <c r="BP145" s="55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107"/>
        <v>1</v>
      </c>
      <c r="CW145" s="173" t="e">
        <f t="shared" si="105"/>
        <v>#DIV/0!</v>
      </c>
      <c r="CX145" s="60"/>
      <c r="CY145" s="60"/>
      <c r="CZ145" s="60"/>
      <c r="DA145" s="60"/>
      <c r="DB145" s="60"/>
      <c r="DC145" s="75">
        <v>1</v>
      </c>
      <c r="DD145" s="60"/>
      <c r="DE145" s="75"/>
      <c r="DF145" s="60"/>
      <c r="DG145" s="60"/>
      <c r="DH145" s="60"/>
      <c r="DI145" s="60"/>
      <c r="DK145" s="3">
        <v>1</v>
      </c>
      <c r="DM145" s="3">
        <v>0</v>
      </c>
      <c r="DN145" s="3">
        <v>1</v>
      </c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</row>
    <row r="146" spans="1:159" s="3" customFormat="1">
      <c r="A146" s="56">
        <v>202</v>
      </c>
      <c r="B146" s="58">
        <v>80030155</v>
      </c>
      <c r="C146" s="59" t="s">
        <v>273</v>
      </c>
      <c r="D146" s="75" t="s">
        <v>246</v>
      </c>
      <c r="E146" s="60" t="s">
        <v>214</v>
      </c>
      <c r="F146" s="60" t="s">
        <v>106</v>
      </c>
      <c r="G146" s="60" t="s">
        <v>107</v>
      </c>
      <c r="H146" s="60" t="s">
        <v>108</v>
      </c>
      <c r="I146" s="56">
        <v>17</v>
      </c>
      <c r="J146" s="56" t="s">
        <v>116</v>
      </c>
      <c r="K146" s="56" t="s">
        <v>110</v>
      </c>
      <c r="L146" s="61">
        <v>0</v>
      </c>
      <c r="M146" s="62">
        <f t="shared" si="76"/>
        <v>0</v>
      </c>
      <c r="N146" s="61">
        <v>0</v>
      </c>
      <c r="O146" s="62">
        <f t="shared" si="77"/>
        <v>0</v>
      </c>
      <c r="P146" s="61">
        <v>0</v>
      </c>
      <c r="Q146" s="62">
        <f t="shared" si="78"/>
        <v>0</v>
      </c>
      <c r="R146" s="61">
        <v>0</v>
      </c>
      <c r="S146" s="63">
        <f t="shared" si="79"/>
        <v>0</v>
      </c>
      <c r="T146" s="61">
        <v>0</v>
      </c>
      <c r="U146" s="63">
        <f t="shared" si="80"/>
        <v>0</v>
      </c>
      <c r="V146" s="61">
        <v>0</v>
      </c>
      <c r="W146" s="63">
        <f t="shared" si="81"/>
        <v>0</v>
      </c>
      <c r="X146" s="61">
        <v>0</v>
      </c>
      <c r="Y146" s="63">
        <f t="shared" si="82"/>
        <v>0</v>
      </c>
      <c r="Z146" s="61">
        <v>3</v>
      </c>
      <c r="AA146" s="63">
        <f t="shared" si="83"/>
        <v>1</v>
      </c>
      <c r="AB146" s="61">
        <v>2</v>
      </c>
      <c r="AC146" s="63">
        <f t="shared" si="84"/>
        <v>1</v>
      </c>
      <c r="AD146" s="64">
        <v>0</v>
      </c>
      <c r="AE146" s="65">
        <f t="shared" si="85"/>
        <v>0</v>
      </c>
      <c r="AF146" s="64">
        <v>0</v>
      </c>
      <c r="AG146" s="65">
        <f t="shared" si="86"/>
        <v>0</v>
      </c>
      <c r="AH146" s="64">
        <v>0</v>
      </c>
      <c r="AI146" s="65">
        <f t="shared" si="87"/>
        <v>0</v>
      </c>
      <c r="AJ146" s="64"/>
      <c r="AK146" s="65">
        <f t="shared" si="88"/>
        <v>0</v>
      </c>
      <c r="AL146" s="64"/>
      <c r="AM146" s="65">
        <f t="shared" si="89"/>
        <v>0</v>
      </c>
      <c r="AN146" s="64"/>
      <c r="AO146" s="65">
        <f t="shared" si="90"/>
        <v>0</v>
      </c>
      <c r="AP146" s="66">
        <f t="shared" si="91"/>
        <v>5</v>
      </c>
      <c r="AQ146" s="66">
        <f t="shared" si="92"/>
        <v>2</v>
      </c>
      <c r="AR146" s="56">
        <v>1</v>
      </c>
      <c r="AS146" s="56"/>
      <c r="AT146" s="56">
        <v>1</v>
      </c>
      <c r="AU146" s="67">
        <f t="shared" si="93"/>
        <v>2</v>
      </c>
      <c r="AV146" s="68">
        <f t="shared" si="94"/>
        <v>0</v>
      </c>
      <c r="AW146" s="68">
        <f t="shared" si="95"/>
        <v>0</v>
      </c>
      <c r="AX146" s="14">
        <v>2</v>
      </c>
      <c r="AY146" s="67">
        <f t="shared" si="96"/>
        <v>2</v>
      </c>
      <c r="AZ146" s="69">
        <f t="shared" si="97"/>
        <v>1</v>
      </c>
      <c r="BA146" s="69">
        <f t="shared" si="97"/>
        <v>0</v>
      </c>
      <c r="BB146" s="69">
        <f t="shared" si="97"/>
        <v>-1</v>
      </c>
      <c r="BC146" s="67">
        <f t="shared" si="97"/>
        <v>0</v>
      </c>
      <c r="BD146" s="70">
        <f t="shared" si="98"/>
        <v>0</v>
      </c>
      <c r="BE146" s="70">
        <f t="shared" si="99"/>
        <v>-50</v>
      </c>
      <c r="BF146" s="71"/>
      <c r="BG146" s="71"/>
      <c r="BH146" s="71">
        <v>1</v>
      </c>
      <c r="BI146" s="54">
        <f t="shared" si="100"/>
        <v>1</v>
      </c>
      <c r="BJ146" s="18">
        <f t="shared" si="101"/>
        <v>1</v>
      </c>
      <c r="BK146" s="18"/>
      <c r="BL146" s="18">
        <f t="shared" si="102"/>
        <v>1</v>
      </c>
      <c r="BM146" s="18">
        <f t="shared" si="103"/>
        <v>-1</v>
      </c>
      <c r="BN146" s="18">
        <f t="shared" si="104"/>
        <v>-50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107"/>
        <v>0</v>
      </c>
      <c r="CW146" s="173">
        <f t="shared" si="105"/>
        <v>0</v>
      </c>
      <c r="CX146" s="60"/>
      <c r="CY146" s="60"/>
      <c r="CZ146" s="60"/>
      <c r="DA146" s="60"/>
      <c r="DB146" s="60"/>
      <c r="DC146" s="75"/>
      <c r="DD146" s="60"/>
      <c r="DE146" s="75"/>
      <c r="DF146" s="60"/>
      <c r="DG146" s="60"/>
      <c r="DH146" s="60"/>
      <c r="DI146" s="60"/>
      <c r="DK146" s="3">
        <v>1</v>
      </c>
      <c r="DM146" s="3">
        <v>2</v>
      </c>
      <c r="DN146" s="3">
        <v>3</v>
      </c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</row>
    <row r="147" spans="1:159" s="3" customFormat="1">
      <c r="A147" s="56">
        <v>207</v>
      </c>
      <c r="B147" s="58">
        <v>80030170</v>
      </c>
      <c r="C147" s="59" t="s">
        <v>291</v>
      </c>
      <c r="D147" s="75" t="s">
        <v>288</v>
      </c>
      <c r="E147" s="60" t="s">
        <v>284</v>
      </c>
      <c r="F147" s="60" t="s">
        <v>106</v>
      </c>
      <c r="G147" s="60" t="s">
        <v>107</v>
      </c>
      <c r="H147" s="60" t="s">
        <v>108</v>
      </c>
      <c r="I147" s="56">
        <v>36</v>
      </c>
      <c r="J147" s="56" t="s">
        <v>116</v>
      </c>
      <c r="K147" s="56" t="s">
        <v>110</v>
      </c>
      <c r="L147" s="61">
        <v>0</v>
      </c>
      <c r="M147" s="62">
        <f t="shared" si="76"/>
        <v>0</v>
      </c>
      <c r="N147" s="61">
        <v>0</v>
      </c>
      <c r="O147" s="62">
        <f t="shared" si="77"/>
        <v>0</v>
      </c>
      <c r="P147" s="61">
        <v>0</v>
      </c>
      <c r="Q147" s="62">
        <f t="shared" si="78"/>
        <v>0</v>
      </c>
      <c r="R147" s="61">
        <v>0</v>
      </c>
      <c r="S147" s="63">
        <f t="shared" si="79"/>
        <v>0</v>
      </c>
      <c r="T147" s="61">
        <v>0</v>
      </c>
      <c r="U147" s="63">
        <f t="shared" si="80"/>
        <v>0</v>
      </c>
      <c r="V147" s="61">
        <v>0</v>
      </c>
      <c r="W147" s="63">
        <f t="shared" si="81"/>
        <v>0</v>
      </c>
      <c r="X147" s="61">
        <v>0</v>
      </c>
      <c r="Y147" s="63">
        <f t="shared" si="82"/>
        <v>0</v>
      </c>
      <c r="Z147" s="61">
        <v>0</v>
      </c>
      <c r="AA147" s="63">
        <f t="shared" si="83"/>
        <v>0</v>
      </c>
      <c r="AB147" s="61">
        <v>2</v>
      </c>
      <c r="AC147" s="63">
        <f t="shared" si="84"/>
        <v>1</v>
      </c>
      <c r="AD147" s="64">
        <v>0</v>
      </c>
      <c r="AE147" s="65">
        <f t="shared" si="85"/>
        <v>0</v>
      </c>
      <c r="AF147" s="64">
        <v>0</v>
      </c>
      <c r="AG147" s="65">
        <f t="shared" si="86"/>
        <v>0</v>
      </c>
      <c r="AH147" s="64">
        <v>0</v>
      </c>
      <c r="AI147" s="65">
        <f t="shared" si="87"/>
        <v>0</v>
      </c>
      <c r="AJ147" s="64"/>
      <c r="AK147" s="65">
        <f t="shared" si="88"/>
        <v>0</v>
      </c>
      <c r="AL147" s="64"/>
      <c r="AM147" s="65">
        <f t="shared" si="89"/>
        <v>0</v>
      </c>
      <c r="AN147" s="64"/>
      <c r="AO147" s="65">
        <f t="shared" si="90"/>
        <v>0</v>
      </c>
      <c r="AP147" s="66">
        <f t="shared" si="91"/>
        <v>2</v>
      </c>
      <c r="AQ147" s="66">
        <f t="shared" si="92"/>
        <v>1</v>
      </c>
      <c r="AR147" s="56">
        <v>1</v>
      </c>
      <c r="AS147" s="56"/>
      <c r="AT147" s="56">
        <v>0</v>
      </c>
      <c r="AU147" s="67">
        <f t="shared" si="93"/>
        <v>1</v>
      </c>
      <c r="AV147" s="68">
        <f t="shared" si="94"/>
        <v>0</v>
      </c>
      <c r="AW147" s="68">
        <f t="shared" si="95"/>
        <v>0</v>
      </c>
      <c r="AX147" s="14">
        <v>0</v>
      </c>
      <c r="AY147" s="67">
        <f t="shared" si="96"/>
        <v>0</v>
      </c>
      <c r="AZ147" s="69">
        <f t="shared" si="97"/>
        <v>1</v>
      </c>
      <c r="BA147" s="69">
        <f t="shared" si="97"/>
        <v>0</v>
      </c>
      <c r="BB147" s="69">
        <f t="shared" si="97"/>
        <v>0</v>
      </c>
      <c r="BC147" s="67">
        <f t="shared" si="97"/>
        <v>1</v>
      </c>
      <c r="BD147" s="70">
        <f t="shared" si="98"/>
        <v>0</v>
      </c>
      <c r="BE147" s="70">
        <f t="shared" si="99"/>
        <v>0</v>
      </c>
      <c r="BF147" s="71"/>
      <c r="BG147" s="71"/>
      <c r="BH147" s="71"/>
      <c r="BI147" s="54">
        <f t="shared" si="100"/>
        <v>0</v>
      </c>
      <c r="BJ147" s="18">
        <f t="shared" si="101"/>
        <v>1</v>
      </c>
      <c r="BK147" s="18"/>
      <c r="BL147" s="18">
        <f t="shared" si="102"/>
        <v>1</v>
      </c>
      <c r="BM147" s="18">
        <f t="shared" si="103"/>
        <v>1</v>
      </c>
      <c r="BN147" s="18" t="e">
        <f t="shared" si="104"/>
        <v>#DIV/0!</v>
      </c>
      <c r="BO147" s="73"/>
      <c r="BP147" s="55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107"/>
        <v>1</v>
      </c>
      <c r="CW147" s="173" t="e">
        <f t="shared" si="105"/>
        <v>#DIV/0!</v>
      </c>
      <c r="CX147" s="60"/>
      <c r="CY147" s="60"/>
      <c r="CZ147" s="60"/>
      <c r="DA147" s="60"/>
      <c r="DB147" s="60"/>
      <c r="DC147" s="75"/>
      <c r="DD147" s="60"/>
      <c r="DE147" s="75"/>
      <c r="DF147" s="60"/>
      <c r="DG147" s="60"/>
      <c r="DH147" s="60"/>
      <c r="DI147" s="60"/>
      <c r="DK147" s="3">
        <v>1</v>
      </c>
      <c r="DM147" s="3">
        <v>0</v>
      </c>
      <c r="DN147" s="3">
        <v>1</v>
      </c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</row>
    <row r="148" spans="1:159" s="3" customFormat="1">
      <c r="A148" s="56">
        <v>44</v>
      </c>
      <c r="B148" s="58">
        <v>80030230</v>
      </c>
      <c r="C148" s="59" t="s">
        <v>349</v>
      </c>
      <c r="D148" s="75" t="s">
        <v>350</v>
      </c>
      <c r="E148" s="60" t="s">
        <v>351</v>
      </c>
      <c r="F148" s="60" t="s">
        <v>106</v>
      </c>
      <c r="G148" s="60" t="s">
        <v>107</v>
      </c>
      <c r="H148" s="60" t="s">
        <v>108</v>
      </c>
      <c r="I148" s="56">
        <v>40</v>
      </c>
      <c r="J148" s="56" t="s">
        <v>116</v>
      </c>
      <c r="K148" s="56" t="s">
        <v>113</v>
      </c>
      <c r="L148" s="61">
        <v>0</v>
      </c>
      <c r="M148" s="62">
        <f t="shared" si="76"/>
        <v>0</v>
      </c>
      <c r="N148" s="61">
        <v>3</v>
      </c>
      <c r="O148" s="62">
        <f t="shared" si="77"/>
        <v>1</v>
      </c>
      <c r="P148" s="61">
        <v>9</v>
      </c>
      <c r="Q148" s="62">
        <f t="shared" si="78"/>
        <v>1</v>
      </c>
      <c r="R148" s="61">
        <v>11</v>
      </c>
      <c r="S148" s="63">
        <f t="shared" si="79"/>
        <v>1</v>
      </c>
      <c r="T148" s="61">
        <v>9</v>
      </c>
      <c r="U148" s="63">
        <f t="shared" si="80"/>
        <v>1</v>
      </c>
      <c r="V148" s="61">
        <v>14</v>
      </c>
      <c r="W148" s="63">
        <f t="shared" si="81"/>
        <v>1</v>
      </c>
      <c r="X148" s="61">
        <v>14</v>
      </c>
      <c r="Y148" s="63">
        <f t="shared" si="82"/>
        <v>1</v>
      </c>
      <c r="Z148" s="61">
        <v>16</v>
      </c>
      <c r="AA148" s="63">
        <f t="shared" si="83"/>
        <v>1</v>
      </c>
      <c r="AB148" s="61">
        <v>11</v>
      </c>
      <c r="AC148" s="63">
        <f t="shared" si="84"/>
        <v>1</v>
      </c>
      <c r="AD148" s="64">
        <v>0</v>
      </c>
      <c r="AE148" s="65">
        <f t="shared" si="85"/>
        <v>0</v>
      </c>
      <c r="AF148" s="64">
        <v>0</v>
      </c>
      <c r="AG148" s="65">
        <f t="shared" si="86"/>
        <v>0</v>
      </c>
      <c r="AH148" s="64">
        <v>0</v>
      </c>
      <c r="AI148" s="65">
        <f t="shared" si="87"/>
        <v>0</v>
      </c>
      <c r="AJ148" s="64"/>
      <c r="AK148" s="65">
        <f t="shared" si="88"/>
        <v>0</v>
      </c>
      <c r="AL148" s="64"/>
      <c r="AM148" s="65">
        <f t="shared" si="89"/>
        <v>0</v>
      </c>
      <c r="AN148" s="64"/>
      <c r="AO148" s="65">
        <f t="shared" si="90"/>
        <v>0</v>
      </c>
      <c r="AP148" s="66">
        <f t="shared" si="91"/>
        <v>87</v>
      </c>
      <c r="AQ148" s="66">
        <f t="shared" si="92"/>
        <v>8</v>
      </c>
      <c r="AR148" s="56">
        <v>1</v>
      </c>
      <c r="AS148" s="56"/>
      <c r="AT148" s="56">
        <v>4</v>
      </c>
      <c r="AU148" s="67">
        <f t="shared" si="93"/>
        <v>5</v>
      </c>
      <c r="AV148" s="68">
        <f t="shared" si="94"/>
        <v>1</v>
      </c>
      <c r="AW148" s="68">
        <f t="shared" si="95"/>
        <v>0</v>
      </c>
      <c r="AX148" s="14">
        <f t="shared" ref="AX148:AX161" si="108">IF(AP148&lt;1,0,IF(AND((L148+N148+P148+R148+T148+V148+X148+Z148+AB148)&lt;=40,(L148+N148+P148+R148+T148+V148+X148+Z148+AB148)&gt;0,(AP148)&lt;120),"กรอก",ROUND((IF(AP148&lt;120,((IF((L148+N148+P148+R148+T148+V148+X148+Z148+AB148)=0,0,(IF((L148+N148+P148+R148+T148+V148+X148+Z148+AB148)&lt;=80,6,8))))+((((AE148+AG148+AI148)*30)/20)+(((AK148+AM148+AO148)*35)/20))),(((M148+O148+Q148)*20)/20)+(((S148+U148+W148+Y148+AA148+AC148)*25)/20)+(((AE148+AG148+AI148)*30)/20)+(((AK148+AM148+AO148)*35)/20))),0)))</f>
        <v>8</v>
      </c>
      <c r="AY148" s="67">
        <f t="shared" si="96"/>
        <v>9</v>
      </c>
      <c r="AZ148" s="69">
        <f t="shared" ref="AZ148:BC161" si="109">SUM(AR148)-AV148</f>
        <v>0</v>
      </c>
      <c r="BA148" s="69">
        <f t="shared" si="109"/>
        <v>0</v>
      </c>
      <c r="BB148" s="69">
        <f t="shared" si="109"/>
        <v>-4</v>
      </c>
      <c r="BC148" s="67">
        <f t="shared" si="109"/>
        <v>-4</v>
      </c>
      <c r="BD148" s="70">
        <f t="shared" si="98"/>
        <v>-44.444444444444443</v>
      </c>
      <c r="BE148" s="70">
        <f t="shared" si="99"/>
        <v>-50</v>
      </c>
      <c r="BF148" s="71"/>
      <c r="BG148" s="71"/>
      <c r="BH148" s="71">
        <v>1</v>
      </c>
      <c r="BI148" s="54">
        <f t="shared" si="100"/>
        <v>1</v>
      </c>
      <c r="BJ148" s="18">
        <f t="shared" si="101"/>
        <v>4</v>
      </c>
      <c r="BK148" s="18"/>
      <c r="BL148" s="18">
        <f t="shared" si="102"/>
        <v>4</v>
      </c>
      <c r="BM148" s="18">
        <f t="shared" si="103"/>
        <v>-5</v>
      </c>
      <c r="BN148" s="18">
        <f t="shared" si="104"/>
        <v>-55.555555555555557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107"/>
        <v>-4</v>
      </c>
      <c r="CW148" s="173">
        <f t="shared" si="105"/>
        <v>-44.444444444444443</v>
      </c>
      <c r="CX148" s="60"/>
      <c r="CY148" s="60"/>
      <c r="CZ148" s="60"/>
      <c r="DA148" s="60"/>
      <c r="DB148" s="60"/>
      <c r="DC148" s="75"/>
      <c r="DD148" s="60"/>
      <c r="DE148" s="75"/>
      <c r="DF148" s="60"/>
      <c r="DG148" s="60"/>
      <c r="DH148" s="60"/>
      <c r="DI148" s="60"/>
      <c r="DK148" s="3">
        <v>1</v>
      </c>
      <c r="DM148" s="3">
        <v>5</v>
      </c>
      <c r="DN148" s="3">
        <v>6</v>
      </c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</row>
    <row r="149" spans="1:159" s="3" customFormat="1">
      <c r="A149" s="56">
        <v>224</v>
      </c>
      <c r="B149" s="58" t="s">
        <v>396</v>
      </c>
      <c r="C149" s="59" t="s">
        <v>397</v>
      </c>
      <c r="D149" s="75" t="s">
        <v>333</v>
      </c>
      <c r="E149" s="60" t="s">
        <v>324</v>
      </c>
      <c r="F149" s="60" t="s">
        <v>106</v>
      </c>
      <c r="G149" s="60" t="s">
        <v>107</v>
      </c>
      <c r="H149" s="60" t="s">
        <v>108</v>
      </c>
      <c r="I149" s="56">
        <v>42</v>
      </c>
      <c r="J149" s="56" t="s">
        <v>116</v>
      </c>
      <c r="K149" s="56" t="s">
        <v>110</v>
      </c>
      <c r="L149" s="61"/>
      <c r="M149" s="62">
        <f t="shared" si="76"/>
        <v>0</v>
      </c>
      <c r="N149" s="61"/>
      <c r="O149" s="62">
        <f t="shared" si="77"/>
        <v>0</v>
      </c>
      <c r="P149" s="61"/>
      <c r="Q149" s="62">
        <f t="shared" si="78"/>
        <v>0</v>
      </c>
      <c r="R149" s="61"/>
      <c r="S149" s="63">
        <f t="shared" si="79"/>
        <v>0</v>
      </c>
      <c r="T149" s="61"/>
      <c r="U149" s="63">
        <f t="shared" si="80"/>
        <v>0</v>
      </c>
      <c r="V149" s="61"/>
      <c r="W149" s="63">
        <f t="shared" si="81"/>
        <v>0</v>
      </c>
      <c r="X149" s="61"/>
      <c r="Y149" s="63">
        <f t="shared" si="82"/>
        <v>0</v>
      </c>
      <c r="Z149" s="61"/>
      <c r="AA149" s="63">
        <f t="shared" si="83"/>
        <v>0</v>
      </c>
      <c r="AB149" s="61"/>
      <c r="AC149" s="63">
        <f t="shared" si="84"/>
        <v>0</v>
      </c>
      <c r="AD149" s="64"/>
      <c r="AE149" s="65">
        <f t="shared" si="85"/>
        <v>0</v>
      </c>
      <c r="AF149" s="64"/>
      <c r="AG149" s="65">
        <f t="shared" si="86"/>
        <v>0</v>
      </c>
      <c r="AH149" s="64"/>
      <c r="AI149" s="65">
        <f t="shared" si="87"/>
        <v>0</v>
      </c>
      <c r="AJ149" s="64"/>
      <c r="AK149" s="65">
        <f t="shared" si="88"/>
        <v>0</v>
      </c>
      <c r="AL149" s="64"/>
      <c r="AM149" s="65">
        <f t="shared" si="89"/>
        <v>0</v>
      </c>
      <c r="AN149" s="64"/>
      <c r="AO149" s="65">
        <f t="shared" si="90"/>
        <v>0</v>
      </c>
      <c r="AP149" s="66">
        <f t="shared" si="91"/>
        <v>0</v>
      </c>
      <c r="AQ149" s="66">
        <f t="shared" si="92"/>
        <v>0</v>
      </c>
      <c r="AR149" s="56">
        <v>0</v>
      </c>
      <c r="AS149" s="56"/>
      <c r="AT149" s="56">
        <v>1</v>
      </c>
      <c r="AU149" s="67">
        <f t="shared" si="93"/>
        <v>1</v>
      </c>
      <c r="AV149" s="68">
        <f t="shared" si="94"/>
        <v>0</v>
      </c>
      <c r="AW149" s="68">
        <f t="shared" si="95"/>
        <v>0</v>
      </c>
      <c r="AX149" s="14">
        <f t="shared" si="108"/>
        <v>0</v>
      </c>
      <c r="AY149" s="67">
        <f t="shared" si="96"/>
        <v>0</v>
      </c>
      <c r="AZ149" s="69">
        <f t="shared" si="109"/>
        <v>0</v>
      </c>
      <c r="BA149" s="69">
        <f t="shared" si="109"/>
        <v>0</v>
      </c>
      <c r="BB149" s="69">
        <f t="shared" si="109"/>
        <v>1</v>
      </c>
      <c r="BC149" s="67">
        <f t="shared" si="109"/>
        <v>1</v>
      </c>
      <c r="BD149" s="70">
        <f t="shared" si="98"/>
        <v>0</v>
      </c>
      <c r="BE149" s="70">
        <f t="shared" si="99"/>
        <v>0</v>
      </c>
      <c r="BF149" s="102"/>
      <c r="BG149" s="102"/>
      <c r="BH149" s="102"/>
      <c r="BI149" s="54">
        <f t="shared" si="100"/>
        <v>0</v>
      </c>
      <c r="BJ149" s="18">
        <f t="shared" si="101"/>
        <v>1</v>
      </c>
      <c r="BK149" s="18"/>
      <c r="BL149" s="18">
        <f t="shared" si="102"/>
        <v>1</v>
      </c>
      <c r="BM149" s="18">
        <f t="shared" si="103"/>
        <v>1</v>
      </c>
      <c r="BN149" s="18" t="e">
        <f t="shared" si="104"/>
        <v>#DIV/0!</v>
      </c>
      <c r="BO149" s="103"/>
      <c r="BP149" s="104"/>
      <c r="BQ149" s="105"/>
      <c r="BR149" s="105"/>
      <c r="BS149" s="105"/>
      <c r="BT149" s="105"/>
      <c r="BU149" s="105"/>
      <c r="BV149" s="105"/>
      <c r="BW149" s="105"/>
      <c r="BX149" s="105"/>
      <c r="BY149" s="105"/>
      <c r="BZ149" s="105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5"/>
      <c r="CM149" s="105"/>
      <c r="CN149" s="105"/>
      <c r="CO149" s="105"/>
      <c r="CP149" s="105"/>
      <c r="CQ149" s="105"/>
      <c r="CR149" s="105"/>
      <c r="CS149" s="105"/>
      <c r="CT149" s="105"/>
      <c r="CU149" s="106"/>
      <c r="CV149" s="56">
        <f t="shared" si="107"/>
        <v>1</v>
      </c>
      <c r="CW149" s="173" t="e">
        <f t="shared" si="105"/>
        <v>#DIV/0!</v>
      </c>
      <c r="CX149" s="106"/>
      <c r="CY149" s="106"/>
      <c r="CZ149" s="106"/>
      <c r="DA149" s="106"/>
      <c r="DB149" s="106"/>
      <c r="DC149" s="107"/>
      <c r="DD149" s="106"/>
      <c r="DE149" s="107"/>
      <c r="DF149" s="106"/>
      <c r="DG149" s="106"/>
      <c r="DH149" s="106"/>
      <c r="DI149" s="106"/>
      <c r="DK149" s="3">
        <v>0</v>
      </c>
      <c r="DM149" s="3">
        <v>1</v>
      </c>
      <c r="DN149" s="3">
        <v>1</v>
      </c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</row>
    <row r="150" spans="1:159" s="3" customFormat="1">
      <c r="A150" s="56">
        <v>225</v>
      </c>
      <c r="B150" s="58" t="s">
        <v>396</v>
      </c>
      <c r="C150" s="59" t="s">
        <v>398</v>
      </c>
      <c r="D150" s="75" t="s">
        <v>253</v>
      </c>
      <c r="E150" s="60" t="s">
        <v>214</v>
      </c>
      <c r="F150" s="60" t="s">
        <v>106</v>
      </c>
      <c r="G150" s="60" t="s">
        <v>107</v>
      </c>
      <c r="H150" s="60" t="s">
        <v>108</v>
      </c>
      <c r="I150" s="56">
        <v>26</v>
      </c>
      <c r="J150" s="56" t="s">
        <v>399</v>
      </c>
      <c r="K150" s="56" t="s">
        <v>110</v>
      </c>
      <c r="L150" s="61"/>
      <c r="M150" s="62">
        <f t="shared" si="76"/>
        <v>0</v>
      </c>
      <c r="N150" s="61"/>
      <c r="O150" s="62">
        <f t="shared" si="77"/>
        <v>0</v>
      </c>
      <c r="P150" s="61"/>
      <c r="Q150" s="62">
        <f t="shared" si="78"/>
        <v>0</v>
      </c>
      <c r="R150" s="61"/>
      <c r="S150" s="63">
        <f t="shared" si="79"/>
        <v>0</v>
      </c>
      <c r="T150" s="61"/>
      <c r="U150" s="63">
        <f t="shared" si="80"/>
        <v>0</v>
      </c>
      <c r="V150" s="61"/>
      <c r="W150" s="63">
        <f t="shared" si="81"/>
        <v>0</v>
      </c>
      <c r="X150" s="61"/>
      <c r="Y150" s="63">
        <f t="shared" si="82"/>
        <v>0</v>
      </c>
      <c r="Z150" s="61"/>
      <c r="AA150" s="63">
        <f t="shared" si="83"/>
        <v>0</v>
      </c>
      <c r="AB150" s="61"/>
      <c r="AC150" s="63">
        <f t="shared" si="84"/>
        <v>0</v>
      </c>
      <c r="AD150" s="64"/>
      <c r="AE150" s="65">
        <f t="shared" si="85"/>
        <v>0</v>
      </c>
      <c r="AF150" s="64"/>
      <c r="AG150" s="65">
        <f t="shared" si="86"/>
        <v>0</v>
      </c>
      <c r="AH150" s="64"/>
      <c r="AI150" s="65">
        <f t="shared" si="87"/>
        <v>0</v>
      </c>
      <c r="AJ150" s="64"/>
      <c r="AK150" s="65">
        <f t="shared" si="88"/>
        <v>0</v>
      </c>
      <c r="AL150" s="64"/>
      <c r="AM150" s="65">
        <f t="shared" si="89"/>
        <v>0</v>
      </c>
      <c r="AN150" s="64"/>
      <c r="AO150" s="65">
        <f t="shared" si="90"/>
        <v>0</v>
      </c>
      <c r="AP150" s="66">
        <f t="shared" si="91"/>
        <v>0</v>
      </c>
      <c r="AQ150" s="66">
        <f t="shared" si="92"/>
        <v>0</v>
      </c>
      <c r="AR150" s="56">
        <v>0</v>
      </c>
      <c r="AS150" s="56"/>
      <c r="AT150" s="56">
        <v>0</v>
      </c>
      <c r="AU150" s="67">
        <f t="shared" si="93"/>
        <v>0</v>
      </c>
      <c r="AV150" s="68">
        <f t="shared" si="94"/>
        <v>0</v>
      </c>
      <c r="AW150" s="68">
        <f t="shared" si="95"/>
        <v>0</v>
      </c>
      <c r="AX150" s="14">
        <f t="shared" si="108"/>
        <v>0</v>
      </c>
      <c r="AY150" s="67">
        <f t="shared" si="96"/>
        <v>0</v>
      </c>
      <c r="AZ150" s="69">
        <f t="shared" si="109"/>
        <v>0</v>
      </c>
      <c r="BA150" s="69">
        <f t="shared" si="109"/>
        <v>0</v>
      </c>
      <c r="BB150" s="69">
        <f t="shared" si="109"/>
        <v>0</v>
      </c>
      <c r="BC150" s="67">
        <f t="shared" si="109"/>
        <v>0</v>
      </c>
      <c r="BD150" s="70">
        <f t="shared" si="98"/>
        <v>0</v>
      </c>
      <c r="BE150" s="70">
        <f t="shared" si="99"/>
        <v>0</v>
      </c>
      <c r="BF150" s="102"/>
      <c r="BG150" s="102"/>
      <c r="BH150" s="102"/>
      <c r="BI150" s="54">
        <f t="shared" si="100"/>
        <v>0</v>
      </c>
      <c r="BJ150" s="18">
        <f t="shared" si="101"/>
        <v>0</v>
      </c>
      <c r="BK150" s="18"/>
      <c r="BL150" s="18">
        <f t="shared" si="102"/>
        <v>0</v>
      </c>
      <c r="BM150" s="18">
        <f t="shared" si="103"/>
        <v>0</v>
      </c>
      <c r="BN150" s="18" t="e">
        <f t="shared" si="104"/>
        <v>#DIV/0!</v>
      </c>
      <c r="BO150" s="103"/>
      <c r="BP150" s="104"/>
      <c r="BQ150" s="105"/>
      <c r="BR150" s="105"/>
      <c r="BS150" s="105"/>
      <c r="BT150" s="105"/>
      <c r="BU150" s="105"/>
      <c r="BV150" s="105"/>
      <c r="BW150" s="105"/>
      <c r="BX150" s="105"/>
      <c r="BY150" s="105"/>
      <c r="BZ150" s="105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5"/>
      <c r="CM150" s="105"/>
      <c r="CN150" s="105"/>
      <c r="CO150" s="105"/>
      <c r="CP150" s="105"/>
      <c r="CQ150" s="105"/>
      <c r="CR150" s="105"/>
      <c r="CS150" s="105"/>
      <c r="CT150" s="105"/>
      <c r="CU150" s="106"/>
      <c r="CV150" s="56">
        <f t="shared" si="107"/>
        <v>0</v>
      </c>
      <c r="CW150" s="173" t="e">
        <f t="shared" si="105"/>
        <v>#DIV/0!</v>
      </c>
      <c r="CX150" s="106"/>
      <c r="CY150" s="106"/>
      <c r="CZ150" s="106"/>
      <c r="DA150" s="106"/>
      <c r="DB150" s="106"/>
      <c r="DC150" s="107">
        <v>1</v>
      </c>
      <c r="DD150" s="106"/>
      <c r="DE150" s="107"/>
      <c r="DF150" s="106"/>
      <c r="DG150" s="106"/>
      <c r="DH150" s="106"/>
      <c r="DI150" s="106"/>
      <c r="DK150" s="3">
        <v>0</v>
      </c>
      <c r="DM150" s="3">
        <v>0</v>
      </c>
      <c r="DN150" s="3">
        <v>0</v>
      </c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</row>
    <row r="151" spans="1:159" s="3" customFormat="1">
      <c r="A151" s="56">
        <v>226</v>
      </c>
      <c r="B151" s="58" t="s">
        <v>396</v>
      </c>
      <c r="C151" s="59" t="s">
        <v>400</v>
      </c>
      <c r="D151" s="75" t="s">
        <v>258</v>
      </c>
      <c r="E151" s="60" t="s">
        <v>214</v>
      </c>
      <c r="F151" s="60" t="s">
        <v>106</v>
      </c>
      <c r="G151" s="60" t="s">
        <v>107</v>
      </c>
      <c r="H151" s="60" t="s">
        <v>108</v>
      </c>
      <c r="I151" s="56">
        <v>4</v>
      </c>
      <c r="J151" s="56" t="s">
        <v>259</v>
      </c>
      <c r="K151" s="56" t="s">
        <v>110</v>
      </c>
      <c r="L151" s="61"/>
      <c r="M151" s="62">
        <f t="shared" si="76"/>
        <v>0</v>
      </c>
      <c r="N151" s="61"/>
      <c r="O151" s="62">
        <f t="shared" si="77"/>
        <v>0</v>
      </c>
      <c r="P151" s="61"/>
      <c r="Q151" s="62">
        <f t="shared" si="78"/>
        <v>0</v>
      </c>
      <c r="R151" s="61"/>
      <c r="S151" s="63">
        <f t="shared" si="79"/>
        <v>0</v>
      </c>
      <c r="T151" s="61"/>
      <c r="U151" s="63">
        <f t="shared" si="80"/>
        <v>0</v>
      </c>
      <c r="V151" s="61"/>
      <c r="W151" s="63">
        <f t="shared" si="81"/>
        <v>0</v>
      </c>
      <c r="X151" s="61"/>
      <c r="Y151" s="63">
        <f t="shared" si="82"/>
        <v>0</v>
      </c>
      <c r="Z151" s="61"/>
      <c r="AA151" s="63">
        <f t="shared" si="83"/>
        <v>0</v>
      </c>
      <c r="AB151" s="61"/>
      <c r="AC151" s="63">
        <f t="shared" si="84"/>
        <v>0</v>
      </c>
      <c r="AD151" s="64"/>
      <c r="AE151" s="65">
        <f t="shared" si="85"/>
        <v>0</v>
      </c>
      <c r="AF151" s="64"/>
      <c r="AG151" s="65">
        <f t="shared" si="86"/>
        <v>0</v>
      </c>
      <c r="AH151" s="64"/>
      <c r="AI151" s="65">
        <f t="shared" si="87"/>
        <v>0</v>
      </c>
      <c r="AJ151" s="64"/>
      <c r="AK151" s="65">
        <f t="shared" si="88"/>
        <v>0</v>
      </c>
      <c r="AL151" s="64"/>
      <c r="AM151" s="65">
        <f t="shared" si="89"/>
        <v>0</v>
      </c>
      <c r="AN151" s="64"/>
      <c r="AO151" s="65">
        <f t="shared" si="90"/>
        <v>0</v>
      </c>
      <c r="AP151" s="66">
        <f t="shared" si="91"/>
        <v>0</v>
      </c>
      <c r="AQ151" s="66">
        <f t="shared" si="92"/>
        <v>0</v>
      </c>
      <c r="AR151" s="56">
        <v>0</v>
      </c>
      <c r="AS151" s="56"/>
      <c r="AT151" s="56">
        <v>1</v>
      </c>
      <c r="AU151" s="67">
        <f t="shared" si="93"/>
        <v>1</v>
      </c>
      <c r="AV151" s="68">
        <f t="shared" si="94"/>
        <v>0</v>
      </c>
      <c r="AW151" s="68">
        <f t="shared" si="95"/>
        <v>0</v>
      </c>
      <c r="AX151" s="14">
        <f t="shared" si="108"/>
        <v>0</v>
      </c>
      <c r="AY151" s="67">
        <f t="shared" si="96"/>
        <v>0</v>
      </c>
      <c r="AZ151" s="69">
        <f t="shared" si="109"/>
        <v>0</v>
      </c>
      <c r="BA151" s="69">
        <f t="shared" si="109"/>
        <v>0</v>
      </c>
      <c r="BB151" s="69">
        <f t="shared" si="109"/>
        <v>1</v>
      </c>
      <c r="BC151" s="67">
        <f t="shared" si="109"/>
        <v>1</v>
      </c>
      <c r="BD151" s="70">
        <f t="shared" si="98"/>
        <v>0</v>
      </c>
      <c r="BE151" s="70">
        <f t="shared" si="99"/>
        <v>0</v>
      </c>
      <c r="BF151" s="102"/>
      <c r="BG151" s="102"/>
      <c r="BH151" s="102"/>
      <c r="BI151" s="54">
        <f t="shared" si="100"/>
        <v>0</v>
      </c>
      <c r="BJ151" s="18">
        <f t="shared" si="101"/>
        <v>1</v>
      </c>
      <c r="BK151" s="18"/>
      <c r="BL151" s="18">
        <f t="shared" si="102"/>
        <v>1</v>
      </c>
      <c r="BM151" s="18">
        <f t="shared" si="103"/>
        <v>1</v>
      </c>
      <c r="BN151" s="18" t="e">
        <f t="shared" si="104"/>
        <v>#DIV/0!</v>
      </c>
      <c r="BO151" s="104">
        <v>1</v>
      </c>
      <c r="BP151" s="104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6"/>
      <c r="CV151" s="56">
        <f t="shared" si="107"/>
        <v>1</v>
      </c>
      <c r="CW151" s="173" t="e">
        <f t="shared" si="105"/>
        <v>#DIV/0!</v>
      </c>
      <c r="CX151" s="106"/>
      <c r="CY151" s="106"/>
      <c r="CZ151" s="106"/>
      <c r="DA151" s="106"/>
      <c r="DB151" s="106"/>
      <c r="DC151" s="107">
        <v>2</v>
      </c>
      <c r="DD151" s="106"/>
      <c r="DE151" s="107"/>
      <c r="DF151" s="106"/>
      <c r="DG151" s="106"/>
      <c r="DH151" s="106"/>
      <c r="DI151" s="106"/>
      <c r="DK151" s="3">
        <v>0</v>
      </c>
      <c r="DM151" s="3">
        <v>1</v>
      </c>
      <c r="DN151" s="3">
        <v>1</v>
      </c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</row>
    <row r="152" spans="1:159" s="3" customFormat="1">
      <c r="A152" s="56">
        <v>227</v>
      </c>
      <c r="B152" s="58" t="s">
        <v>396</v>
      </c>
      <c r="C152" s="59" t="s">
        <v>401</v>
      </c>
      <c r="D152" s="75" t="s">
        <v>315</v>
      </c>
      <c r="E152" s="60" t="s">
        <v>284</v>
      </c>
      <c r="F152" s="60" t="s">
        <v>106</v>
      </c>
      <c r="G152" s="60" t="s">
        <v>107</v>
      </c>
      <c r="H152" s="60" t="s">
        <v>108</v>
      </c>
      <c r="I152" s="56">
        <v>9</v>
      </c>
      <c r="J152" s="56" t="s">
        <v>399</v>
      </c>
      <c r="K152" s="56" t="s">
        <v>110</v>
      </c>
      <c r="L152" s="61"/>
      <c r="M152" s="62">
        <f t="shared" si="76"/>
        <v>0</v>
      </c>
      <c r="N152" s="61"/>
      <c r="O152" s="62">
        <f t="shared" si="77"/>
        <v>0</v>
      </c>
      <c r="P152" s="61"/>
      <c r="Q152" s="62">
        <f t="shared" si="78"/>
        <v>0</v>
      </c>
      <c r="R152" s="61"/>
      <c r="S152" s="63">
        <f t="shared" si="79"/>
        <v>0</v>
      </c>
      <c r="T152" s="61"/>
      <c r="U152" s="63">
        <f t="shared" si="80"/>
        <v>0</v>
      </c>
      <c r="V152" s="61"/>
      <c r="W152" s="63">
        <f t="shared" si="81"/>
        <v>0</v>
      </c>
      <c r="X152" s="61"/>
      <c r="Y152" s="63">
        <f t="shared" si="82"/>
        <v>0</v>
      </c>
      <c r="Z152" s="61"/>
      <c r="AA152" s="63">
        <f t="shared" si="83"/>
        <v>0</v>
      </c>
      <c r="AB152" s="61"/>
      <c r="AC152" s="63">
        <f t="shared" si="84"/>
        <v>0</v>
      </c>
      <c r="AD152" s="64"/>
      <c r="AE152" s="65">
        <f t="shared" si="85"/>
        <v>0</v>
      </c>
      <c r="AF152" s="64"/>
      <c r="AG152" s="65">
        <f t="shared" si="86"/>
        <v>0</v>
      </c>
      <c r="AH152" s="64"/>
      <c r="AI152" s="65">
        <f t="shared" si="87"/>
        <v>0</v>
      </c>
      <c r="AJ152" s="64"/>
      <c r="AK152" s="65">
        <f t="shared" si="88"/>
        <v>0</v>
      </c>
      <c r="AL152" s="64"/>
      <c r="AM152" s="65">
        <f t="shared" si="89"/>
        <v>0</v>
      </c>
      <c r="AN152" s="64"/>
      <c r="AO152" s="65">
        <f t="shared" si="90"/>
        <v>0</v>
      </c>
      <c r="AP152" s="66">
        <f t="shared" si="91"/>
        <v>0</v>
      </c>
      <c r="AQ152" s="66">
        <f t="shared" si="92"/>
        <v>0</v>
      </c>
      <c r="AR152" s="56">
        <v>1</v>
      </c>
      <c r="AS152" s="56"/>
      <c r="AT152" s="56">
        <v>0</v>
      </c>
      <c r="AU152" s="67">
        <f t="shared" si="93"/>
        <v>1</v>
      </c>
      <c r="AV152" s="68">
        <f t="shared" si="94"/>
        <v>0</v>
      </c>
      <c r="AW152" s="68">
        <f t="shared" si="95"/>
        <v>0</v>
      </c>
      <c r="AX152" s="14">
        <f t="shared" si="108"/>
        <v>0</v>
      </c>
      <c r="AY152" s="67">
        <f t="shared" si="96"/>
        <v>0</v>
      </c>
      <c r="AZ152" s="69">
        <f t="shared" si="109"/>
        <v>1</v>
      </c>
      <c r="BA152" s="69">
        <f t="shared" si="109"/>
        <v>0</v>
      </c>
      <c r="BB152" s="69">
        <f t="shared" si="109"/>
        <v>0</v>
      </c>
      <c r="BC152" s="67">
        <f t="shared" si="109"/>
        <v>1</v>
      </c>
      <c r="BD152" s="70">
        <f t="shared" si="98"/>
        <v>0</v>
      </c>
      <c r="BE152" s="70">
        <f t="shared" si="99"/>
        <v>0</v>
      </c>
      <c r="BF152" s="102"/>
      <c r="BG152" s="102"/>
      <c r="BH152" s="102"/>
      <c r="BI152" s="54">
        <f t="shared" si="100"/>
        <v>0</v>
      </c>
      <c r="BJ152" s="18">
        <f t="shared" si="101"/>
        <v>1</v>
      </c>
      <c r="BK152" s="18"/>
      <c r="BL152" s="18">
        <f t="shared" si="102"/>
        <v>1</v>
      </c>
      <c r="BM152" s="18">
        <f t="shared" si="103"/>
        <v>1</v>
      </c>
      <c r="BN152" s="18" t="e">
        <f t="shared" si="104"/>
        <v>#DIV/0!</v>
      </c>
      <c r="BO152" s="103"/>
      <c r="BP152" s="104"/>
      <c r="BQ152" s="105"/>
      <c r="BR152" s="105"/>
      <c r="BS152" s="105"/>
      <c r="BT152" s="105"/>
      <c r="BU152" s="105"/>
      <c r="BV152" s="105"/>
      <c r="BW152" s="105"/>
      <c r="BX152" s="105"/>
      <c r="BY152" s="105"/>
      <c r="BZ152" s="105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5"/>
      <c r="CM152" s="105"/>
      <c r="CN152" s="105"/>
      <c r="CO152" s="105"/>
      <c r="CP152" s="105"/>
      <c r="CQ152" s="105"/>
      <c r="CR152" s="105"/>
      <c r="CS152" s="105"/>
      <c r="CT152" s="105"/>
      <c r="CU152" s="106"/>
      <c r="CV152" s="56">
        <f t="shared" si="107"/>
        <v>1</v>
      </c>
      <c r="CW152" s="173" t="e">
        <f t="shared" si="105"/>
        <v>#DIV/0!</v>
      </c>
      <c r="CX152" s="106"/>
      <c r="CY152" s="106"/>
      <c r="CZ152" s="106"/>
      <c r="DA152" s="106"/>
      <c r="DB152" s="106"/>
      <c r="DC152" s="107"/>
      <c r="DD152" s="106"/>
      <c r="DE152" s="107"/>
      <c r="DF152" s="106"/>
      <c r="DG152" s="106"/>
      <c r="DH152" s="106"/>
      <c r="DI152" s="106"/>
      <c r="DK152" s="3">
        <v>1</v>
      </c>
      <c r="DM152" s="3">
        <v>0</v>
      </c>
      <c r="DN152" s="3">
        <v>1</v>
      </c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</row>
    <row r="153" spans="1:159" s="3" customFormat="1">
      <c r="A153" s="56">
        <v>228</v>
      </c>
      <c r="B153" s="58" t="s">
        <v>396</v>
      </c>
      <c r="C153" s="59" t="s">
        <v>402</v>
      </c>
      <c r="D153" s="75" t="s">
        <v>315</v>
      </c>
      <c r="E153" s="60" t="s">
        <v>284</v>
      </c>
      <c r="F153" s="60" t="s">
        <v>106</v>
      </c>
      <c r="G153" s="60" t="s">
        <v>107</v>
      </c>
      <c r="H153" s="60" t="s">
        <v>108</v>
      </c>
      <c r="I153" s="56">
        <v>50</v>
      </c>
      <c r="J153" s="56" t="s">
        <v>399</v>
      </c>
      <c r="K153" s="56" t="s">
        <v>110</v>
      </c>
      <c r="L153" s="61"/>
      <c r="M153" s="62">
        <f t="shared" si="76"/>
        <v>0</v>
      </c>
      <c r="N153" s="61"/>
      <c r="O153" s="62">
        <f t="shared" si="77"/>
        <v>0</v>
      </c>
      <c r="P153" s="61"/>
      <c r="Q153" s="62">
        <f t="shared" si="78"/>
        <v>0</v>
      </c>
      <c r="R153" s="61"/>
      <c r="S153" s="63">
        <f t="shared" si="79"/>
        <v>0</v>
      </c>
      <c r="T153" s="61"/>
      <c r="U153" s="63">
        <f t="shared" si="80"/>
        <v>0</v>
      </c>
      <c r="V153" s="61"/>
      <c r="W153" s="63">
        <f t="shared" si="81"/>
        <v>0</v>
      </c>
      <c r="X153" s="61"/>
      <c r="Y153" s="63">
        <f t="shared" si="82"/>
        <v>0</v>
      </c>
      <c r="Z153" s="61"/>
      <c r="AA153" s="63">
        <f t="shared" si="83"/>
        <v>0</v>
      </c>
      <c r="AB153" s="61"/>
      <c r="AC153" s="63">
        <f t="shared" si="84"/>
        <v>0</v>
      </c>
      <c r="AD153" s="64"/>
      <c r="AE153" s="65">
        <f t="shared" si="85"/>
        <v>0</v>
      </c>
      <c r="AF153" s="64"/>
      <c r="AG153" s="65">
        <f t="shared" si="86"/>
        <v>0</v>
      </c>
      <c r="AH153" s="64"/>
      <c r="AI153" s="65">
        <f t="shared" si="87"/>
        <v>0</v>
      </c>
      <c r="AJ153" s="64"/>
      <c r="AK153" s="65">
        <f t="shared" si="88"/>
        <v>0</v>
      </c>
      <c r="AL153" s="64"/>
      <c r="AM153" s="65">
        <f t="shared" si="89"/>
        <v>0</v>
      </c>
      <c r="AN153" s="64"/>
      <c r="AO153" s="65">
        <f t="shared" si="90"/>
        <v>0</v>
      </c>
      <c r="AP153" s="66">
        <f t="shared" si="91"/>
        <v>0</v>
      </c>
      <c r="AQ153" s="66">
        <f t="shared" si="92"/>
        <v>0</v>
      </c>
      <c r="AR153" s="56">
        <v>1</v>
      </c>
      <c r="AS153" s="56"/>
      <c r="AT153" s="56">
        <v>0</v>
      </c>
      <c r="AU153" s="67">
        <f t="shared" si="93"/>
        <v>1</v>
      </c>
      <c r="AV153" s="68">
        <f t="shared" si="94"/>
        <v>0</v>
      </c>
      <c r="AW153" s="68">
        <f t="shared" si="95"/>
        <v>0</v>
      </c>
      <c r="AX153" s="14">
        <f t="shared" si="108"/>
        <v>0</v>
      </c>
      <c r="AY153" s="67">
        <f t="shared" si="96"/>
        <v>0</v>
      </c>
      <c r="AZ153" s="69">
        <f t="shared" si="109"/>
        <v>1</v>
      </c>
      <c r="BA153" s="69">
        <f t="shared" si="109"/>
        <v>0</v>
      </c>
      <c r="BB153" s="69">
        <f t="shared" si="109"/>
        <v>0</v>
      </c>
      <c r="BC153" s="67">
        <f t="shared" si="109"/>
        <v>1</v>
      </c>
      <c r="BD153" s="70">
        <f t="shared" si="98"/>
        <v>0</v>
      </c>
      <c r="BE153" s="70">
        <f t="shared" si="99"/>
        <v>0</v>
      </c>
      <c r="BF153" s="102"/>
      <c r="BG153" s="102"/>
      <c r="BH153" s="102"/>
      <c r="BI153" s="54">
        <f t="shared" si="100"/>
        <v>0</v>
      </c>
      <c r="BJ153" s="18">
        <f t="shared" si="101"/>
        <v>1</v>
      </c>
      <c r="BK153" s="18"/>
      <c r="BL153" s="18">
        <f t="shared" si="102"/>
        <v>1</v>
      </c>
      <c r="BM153" s="18">
        <f t="shared" si="103"/>
        <v>1</v>
      </c>
      <c r="BN153" s="18" t="e">
        <f t="shared" si="104"/>
        <v>#DIV/0!</v>
      </c>
      <c r="BO153" s="103"/>
      <c r="BP153" s="104"/>
      <c r="BQ153" s="105"/>
      <c r="BR153" s="105"/>
      <c r="BS153" s="105"/>
      <c r="BT153" s="105"/>
      <c r="BU153" s="105"/>
      <c r="BV153" s="105"/>
      <c r="BW153" s="105"/>
      <c r="BX153" s="105"/>
      <c r="BY153" s="105"/>
      <c r="BZ153" s="105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5"/>
      <c r="CM153" s="105"/>
      <c r="CN153" s="105"/>
      <c r="CO153" s="105"/>
      <c r="CP153" s="105"/>
      <c r="CQ153" s="105"/>
      <c r="CR153" s="105"/>
      <c r="CS153" s="105"/>
      <c r="CT153" s="105"/>
      <c r="CU153" s="106"/>
      <c r="CV153" s="56">
        <f t="shared" si="107"/>
        <v>1</v>
      </c>
      <c r="CW153" s="173" t="e">
        <f t="shared" si="105"/>
        <v>#DIV/0!</v>
      </c>
      <c r="CX153" s="106"/>
      <c r="CY153" s="106"/>
      <c r="CZ153" s="106"/>
      <c r="DA153" s="106"/>
      <c r="DB153" s="106"/>
      <c r="DC153" s="107"/>
      <c r="DD153" s="106"/>
      <c r="DE153" s="107"/>
      <c r="DF153" s="106"/>
      <c r="DG153" s="106"/>
      <c r="DH153" s="106"/>
      <c r="DI153" s="106"/>
      <c r="DK153" s="3">
        <v>1</v>
      </c>
      <c r="DM153" s="3">
        <v>0</v>
      </c>
      <c r="DN153" s="3">
        <v>1</v>
      </c>
      <c r="DP153" s="85"/>
      <c r="DQ153" s="85"/>
      <c r="DR153" s="85"/>
      <c r="DS153" s="85"/>
      <c r="DT153" s="85"/>
      <c r="DU153" s="85"/>
      <c r="DV153" s="85"/>
      <c r="DW153" s="85"/>
      <c r="DX153" s="85"/>
      <c r="DY153" s="85"/>
      <c r="DZ153" s="85"/>
      <c r="EA153" s="85"/>
      <c r="EB153" s="85"/>
      <c r="EC153" s="85"/>
      <c r="ED153" s="85"/>
      <c r="EE153" s="85"/>
      <c r="EF153" s="85"/>
      <c r="EG153" s="85"/>
      <c r="EH153" s="85"/>
      <c r="EI153" s="85"/>
      <c r="EJ153" s="85"/>
      <c r="EK153" s="85"/>
      <c r="EL153" s="85"/>
      <c r="EM153" s="85"/>
      <c r="EN153" s="85"/>
      <c r="EO153" s="85"/>
      <c r="EP153" s="85"/>
      <c r="EQ153" s="85"/>
      <c r="ER153" s="85"/>
      <c r="ES153" s="85"/>
      <c r="ET153" s="85"/>
      <c r="EU153" s="85"/>
      <c r="EV153" s="85"/>
      <c r="EW153" s="85"/>
      <c r="EX153" s="85"/>
      <c r="EY153" s="85"/>
      <c r="EZ153" s="85"/>
      <c r="FA153" s="85"/>
      <c r="FB153" s="85"/>
      <c r="FC153" s="85"/>
    </row>
    <row r="154" spans="1:159" s="3" customFormat="1">
      <c r="A154" s="56">
        <v>229</v>
      </c>
      <c r="B154" s="58" t="s">
        <v>396</v>
      </c>
      <c r="C154" s="59" t="s">
        <v>403</v>
      </c>
      <c r="D154" s="75" t="s">
        <v>284</v>
      </c>
      <c r="E154" s="60" t="s">
        <v>284</v>
      </c>
      <c r="F154" s="60" t="s">
        <v>106</v>
      </c>
      <c r="G154" s="60" t="s">
        <v>107</v>
      </c>
      <c r="H154" s="60" t="s">
        <v>108</v>
      </c>
      <c r="I154" s="56">
        <v>45</v>
      </c>
      <c r="J154" s="56" t="s">
        <v>116</v>
      </c>
      <c r="K154" s="56" t="s">
        <v>110</v>
      </c>
      <c r="L154" s="61"/>
      <c r="M154" s="62">
        <f t="shared" si="76"/>
        <v>0</v>
      </c>
      <c r="N154" s="61"/>
      <c r="O154" s="62">
        <f t="shared" si="77"/>
        <v>0</v>
      </c>
      <c r="P154" s="61"/>
      <c r="Q154" s="62">
        <f t="shared" si="78"/>
        <v>0</v>
      </c>
      <c r="R154" s="61"/>
      <c r="S154" s="63">
        <f t="shared" si="79"/>
        <v>0</v>
      </c>
      <c r="T154" s="61"/>
      <c r="U154" s="63">
        <f t="shared" si="80"/>
        <v>0</v>
      </c>
      <c r="V154" s="61"/>
      <c r="W154" s="63">
        <f t="shared" si="81"/>
        <v>0</v>
      </c>
      <c r="X154" s="61"/>
      <c r="Y154" s="63">
        <f t="shared" si="82"/>
        <v>0</v>
      </c>
      <c r="Z154" s="61"/>
      <c r="AA154" s="63">
        <f t="shared" si="83"/>
        <v>0</v>
      </c>
      <c r="AB154" s="61"/>
      <c r="AC154" s="63">
        <f t="shared" si="84"/>
        <v>0</v>
      </c>
      <c r="AD154" s="64"/>
      <c r="AE154" s="65">
        <f t="shared" si="85"/>
        <v>0</v>
      </c>
      <c r="AF154" s="64"/>
      <c r="AG154" s="65">
        <f t="shared" si="86"/>
        <v>0</v>
      </c>
      <c r="AH154" s="64"/>
      <c r="AI154" s="65">
        <f t="shared" si="87"/>
        <v>0</v>
      </c>
      <c r="AJ154" s="64"/>
      <c r="AK154" s="65">
        <f t="shared" si="88"/>
        <v>0</v>
      </c>
      <c r="AL154" s="64"/>
      <c r="AM154" s="65">
        <f t="shared" si="89"/>
        <v>0</v>
      </c>
      <c r="AN154" s="64"/>
      <c r="AO154" s="65">
        <f t="shared" si="90"/>
        <v>0</v>
      </c>
      <c r="AP154" s="66">
        <f t="shared" si="91"/>
        <v>0</v>
      </c>
      <c r="AQ154" s="66">
        <f t="shared" si="92"/>
        <v>0</v>
      </c>
      <c r="AR154" s="56">
        <v>1</v>
      </c>
      <c r="AS154" s="56"/>
      <c r="AT154" s="56">
        <v>0</v>
      </c>
      <c r="AU154" s="67">
        <f t="shared" si="93"/>
        <v>1</v>
      </c>
      <c r="AV154" s="68">
        <f t="shared" si="94"/>
        <v>0</v>
      </c>
      <c r="AW154" s="68">
        <f t="shared" si="95"/>
        <v>0</v>
      </c>
      <c r="AX154" s="14">
        <f t="shared" si="108"/>
        <v>0</v>
      </c>
      <c r="AY154" s="67">
        <f t="shared" si="96"/>
        <v>0</v>
      </c>
      <c r="AZ154" s="69">
        <f t="shared" si="109"/>
        <v>1</v>
      </c>
      <c r="BA154" s="69">
        <f t="shared" si="109"/>
        <v>0</v>
      </c>
      <c r="BB154" s="69">
        <f t="shared" si="109"/>
        <v>0</v>
      </c>
      <c r="BC154" s="67">
        <f t="shared" si="109"/>
        <v>1</v>
      </c>
      <c r="BD154" s="70">
        <f t="shared" si="98"/>
        <v>0</v>
      </c>
      <c r="BE154" s="70">
        <f t="shared" si="99"/>
        <v>0</v>
      </c>
      <c r="BF154" s="102"/>
      <c r="BG154" s="102"/>
      <c r="BH154" s="102"/>
      <c r="BI154" s="54">
        <f t="shared" si="100"/>
        <v>0</v>
      </c>
      <c r="BJ154" s="18">
        <f t="shared" si="101"/>
        <v>1</v>
      </c>
      <c r="BK154" s="18"/>
      <c r="BL154" s="18">
        <f t="shared" si="102"/>
        <v>1</v>
      </c>
      <c r="BM154" s="18">
        <f t="shared" si="103"/>
        <v>1</v>
      </c>
      <c r="BN154" s="18" t="e">
        <f t="shared" si="104"/>
        <v>#DIV/0!</v>
      </c>
      <c r="BO154" s="103"/>
      <c r="BP154" s="104"/>
      <c r="BQ154" s="105"/>
      <c r="BR154" s="105"/>
      <c r="BS154" s="105"/>
      <c r="BT154" s="105"/>
      <c r="BU154" s="105"/>
      <c r="BV154" s="105"/>
      <c r="BW154" s="105"/>
      <c r="BX154" s="105"/>
      <c r="BY154" s="105"/>
      <c r="BZ154" s="105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5"/>
      <c r="CM154" s="105"/>
      <c r="CN154" s="105"/>
      <c r="CO154" s="105"/>
      <c r="CP154" s="105"/>
      <c r="CQ154" s="105"/>
      <c r="CR154" s="105"/>
      <c r="CS154" s="105"/>
      <c r="CT154" s="105"/>
      <c r="CU154" s="106"/>
      <c r="CV154" s="56">
        <f t="shared" si="107"/>
        <v>1</v>
      </c>
      <c r="CW154" s="173" t="e">
        <f t="shared" si="105"/>
        <v>#DIV/0!</v>
      </c>
      <c r="CX154" s="106"/>
      <c r="CY154" s="106"/>
      <c r="CZ154" s="106"/>
      <c r="DA154" s="106"/>
      <c r="DB154" s="106"/>
      <c r="DC154" s="107"/>
      <c r="DD154" s="106"/>
      <c r="DE154" s="107"/>
      <c r="DF154" s="106"/>
      <c r="DG154" s="106"/>
      <c r="DH154" s="106"/>
      <c r="DI154" s="106"/>
      <c r="DK154" s="3">
        <v>1</v>
      </c>
      <c r="DM154" s="3">
        <v>0</v>
      </c>
      <c r="DN154" s="3">
        <v>1</v>
      </c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</row>
    <row r="155" spans="1:159" s="3" customFormat="1">
      <c r="A155" s="56">
        <v>230</v>
      </c>
      <c r="B155" s="58" t="s">
        <v>396</v>
      </c>
      <c r="C155" s="59" t="s">
        <v>404</v>
      </c>
      <c r="D155" s="75" t="s">
        <v>135</v>
      </c>
      <c r="E155" s="60" t="s">
        <v>105</v>
      </c>
      <c r="F155" s="60" t="s">
        <v>106</v>
      </c>
      <c r="G155" s="60" t="s">
        <v>107</v>
      </c>
      <c r="H155" s="60" t="s">
        <v>108</v>
      </c>
      <c r="I155" s="56">
        <v>15</v>
      </c>
      <c r="J155" s="56" t="s">
        <v>116</v>
      </c>
      <c r="K155" s="56" t="s">
        <v>110</v>
      </c>
      <c r="L155" s="61"/>
      <c r="M155" s="62">
        <f t="shared" si="76"/>
        <v>0</v>
      </c>
      <c r="N155" s="61"/>
      <c r="O155" s="62">
        <f t="shared" si="77"/>
        <v>0</v>
      </c>
      <c r="P155" s="61"/>
      <c r="Q155" s="62">
        <f t="shared" si="78"/>
        <v>0</v>
      </c>
      <c r="R155" s="61"/>
      <c r="S155" s="63">
        <f t="shared" si="79"/>
        <v>0</v>
      </c>
      <c r="T155" s="61"/>
      <c r="U155" s="63">
        <f t="shared" si="80"/>
        <v>0</v>
      </c>
      <c r="V155" s="61"/>
      <c r="W155" s="63">
        <f t="shared" si="81"/>
        <v>0</v>
      </c>
      <c r="X155" s="61"/>
      <c r="Y155" s="63">
        <f t="shared" si="82"/>
        <v>0</v>
      </c>
      <c r="Z155" s="61"/>
      <c r="AA155" s="63">
        <f t="shared" si="83"/>
        <v>0</v>
      </c>
      <c r="AB155" s="61"/>
      <c r="AC155" s="63">
        <f t="shared" si="84"/>
        <v>0</v>
      </c>
      <c r="AD155" s="64"/>
      <c r="AE155" s="65">
        <f t="shared" si="85"/>
        <v>0</v>
      </c>
      <c r="AF155" s="64"/>
      <c r="AG155" s="65">
        <f t="shared" si="86"/>
        <v>0</v>
      </c>
      <c r="AH155" s="64"/>
      <c r="AI155" s="65">
        <f t="shared" si="87"/>
        <v>0</v>
      </c>
      <c r="AJ155" s="64"/>
      <c r="AK155" s="65">
        <f t="shared" si="88"/>
        <v>0</v>
      </c>
      <c r="AL155" s="64"/>
      <c r="AM155" s="65">
        <f t="shared" si="89"/>
        <v>0</v>
      </c>
      <c r="AN155" s="64"/>
      <c r="AO155" s="65">
        <f t="shared" si="90"/>
        <v>0</v>
      </c>
      <c r="AP155" s="66">
        <f t="shared" si="91"/>
        <v>0</v>
      </c>
      <c r="AQ155" s="66">
        <f t="shared" si="92"/>
        <v>0</v>
      </c>
      <c r="AR155" s="56">
        <v>1</v>
      </c>
      <c r="AS155" s="56"/>
      <c r="AT155" s="56">
        <v>0</v>
      </c>
      <c r="AU155" s="67">
        <f t="shared" si="93"/>
        <v>1</v>
      </c>
      <c r="AV155" s="68">
        <f t="shared" si="94"/>
        <v>0</v>
      </c>
      <c r="AW155" s="68">
        <f t="shared" si="95"/>
        <v>0</v>
      </c>
      <c r="AX155" s="14">
        <f t="shared" si="108"/>
        <v>0</v>
      </c>
      <c r="AY155" s="67">
        <f t="shared" si="96"/>
        <v>0</v>
      </c>
      <c r="AZ155" s="69">
        <f t="shared" si="109"/>
        <v>1</v>
      </c>
      <c r="BA155" s="69">
        <f t="shared" si="109"/>
        <v>0</v>
      </c>
      <c r="BB155" s="69">
        <f t="shared" si="109"/>
        <v>0</v>
      </c>
      <c r="BC155" s="67">
        <f t="shared" si="109"/>
        <v>1</v>
      </c>
      <c r="BD155" s="70">
        <f t="shared" si="98"/>
        <v>0</v>
      </c>
      <c r="BE155" s="70">
        <f t="shared" si="99"/>
        <v>0</v>
      </c>
      <c r="BF155" s="102"/>
      <c r="BG155" s="102"/>
      <c r="BH155" s="102"/>
      <c r="BI155" s="54">
        <f t="shared" si="100"/>
        <v>0</v>
      </c>
      <c r="BJ155" s="18">
        <f t="shared" si="101"/>
        <v>1</v>
      </c>
      <c r="BK155" s="18"/>
      <c r="BL155" s="18">
        <f t="shared" si="102"/>
        <v>1</v>
      </c>
      <c r="BM155" s="18">
        <f t="shared" si="103"/>
        <v>1</v>
      </c>
      <c r="BN155" s="18" t="e">
        <f t="shared" si="104"/>
        <v>#DIV/0!</v>
      </c>
      <c r="BO155" s="103"/>
      <c r="BP155" s="104"/>
      <c r="BQ155" s="105"/>
      <c r="BR155" s="105"/>
      <c r="BS155" s="105"/>
      <c r="BT155" s="105"/>
      <c r="BU155" s="105"/>
      <c r="BV155" s="105"/>
      <c r="BW155" s="105"/>
      <c r="BX155" s="105"/>
      <c r="BY155" s="105"/>
      <c r="BZ155" s="105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5"/>
      <c r="CM155" s="105"/>
      <c r="CN155" s="105"/>
      <c r="CO155" s="105"/>
      <c r="CP155" s="105"/>
      <c r="CQ155" s="105"/>
      <c r="CR155" s="105"/>
      <c r="CS155" s="105"/>
      <c r="CT155" s="105"/>
      <c r="CU155" s="106"/>
      <c r="CV155" s="56">
        <f t="shared" si="107"/>
        <v>1</v>
      </c>
      <c r="CW155" s="173" t="e">
        <f t="shared" si="105"/>
        <v>#DIV/0!</v>
      </c>
      <c r="CX155" s="106"/>
      <c r="CY155" s="106"/>
      <c r="CZ155" s="106"/>
      <c r="DA155" s="106"/>
      <c r="DB155" s="106"/>
      <c r="DC155" s="107"/>
      <c r="DD155" s="106"/>
      <c r="DE155" s="107"/>
      <c r="DF155" s="106"/>
      <c r="DG155" s="106"/>
      <c r="DH155" s="106"/>
      <c r="DI155" s="106"/>
      <c r="DK155" s="3">
        <v>1</v>
      </c>
      <c r="DM155" s="3">
        <v>0</v>
      </c>
      <c r="DN155" s="3">
        <v>1</v>
      </c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</row>
    <row r="156" spans="1:159" s="3" customFormat="1">
      <c r="A156" s="56">
        <v>231</v>
      </c>
      <c r="B156" s="58" t="s">
        <v>396</v>
      </c>
      <c r="C156" s="59" t="s">
        <v>405</v>
      </c>
      <c r="D156" s="75" t="s">
        <v>268</v>
      </c>
      <c r="E156" s="60" t="s">
        <v>214</v>
      </c>
      <c r="F156" s="60" t="s">
        <v>106</v>
      </c>
      <c r="G156" s="60" t="s">
        <v>107</v>
      </c>
      <c r="H156" s="60" t="s">
        <v>108</v>
      </c>
      <c r="I156" s="56">
        <v>60</v>
      </c>
      <c r="J156" s="56" t="s">
        <v>116</v>
      </c>
      <c r="K156" s="56" t="s">
        <v>110</v>
      </c>
      <c r="L156" s="61"/>
      <c r="M156" s="62">
        <f t="shared" si="76"/>
        <v>0</v>
      </c>
      <c r="N156" s="61"/>
      <c r="O156" s="62">
        <f t="shared" si="77"/>
        <v>0</v>
      </c>
      <c r="P156" s="61"/>
      <c r="Q156" s="62">
        <f t="shared" si="78"/>
        <v>0</v>
      </c>
      <c r="R156" s="61"/>
      <c r="S156" s="63">
        <f t="shared" si="79"/>
        <v>0</v>
      </c>
      <c r="T156" s="61"/>
      <c r="U156" s="63">
        <f t="shared" si="80"/>
        <v>0</v>
      </c>
      <c r="V156" s="61"/>
      <c r="W156" s="63">
        <f t="shared" si="81"/>
        <v>0</v>
      </c>
      <c r="X156" s="61"/>
      <c r="Y156" s="63">
        <f t="shared" si="82"/>
        <v>0</v>
      </c>
      <c r="Z156" s="61"/>
      <c r="AA156" s="63">
        <f t="shared" si="83"/>
        <v>0</v>
      </c>
      <c r="AB156" s="61"/>
      <c r="AC156" s="63">
        <f t="shared" si="84"/>
        <v>0</v>
      </c>
      <c r="AD156" s="64"/>
      <c r="AE156" s="65">
        <f t="shared" si="85"/>
        <v>0</v>
      </c>
      <c r="AF156" s="64"/>
      <c r="AG156" s="65">
        <f t="shared" si="86"/>
        <v>0</v>
      </c>
      <c r="AH156" s="64"/>
      <c r="AI156" s="65">
        <f t="shared" si="87"/>
        <v>0</v>
      </c>
      <c r="AJ156" s="64"/>
      <c r="AK156" s="65">
        <f t="shared" si="88"/>
        <v>0</v>
      </c>
      <c r="AL156" s="64"/>
      <c r="AM156" s="65">
        <f t="shared" si="89"/>
        <v>0</v>
      </c>
      <c r="AN156" s="64"/>
      <c r="AO156" s="65">
        <f t="shared" si="90"/>
        <v>0</v>
      </c>
      <c r="AP156" s="66">
        <f t="shared" si="91"/>
        <v>0</v>
      </c>
      <c r="AQ156" s="66">
        <f t="shared" si="92"/>
        <v>0</v>
      </c>
      <c r="AR156" s="56">
        <v>1</v>
      </c>
      <c r="AS156" s="56"/>
      <c r="AT156" s="56">
        <v>0</v>
      </c>
      <c r="AU156" s="67">
        <f t="shared" si="93"/>
        <v>1</v>
      </c>
      <c r="AV156" s="68">
        <f t="shared" si="94"/>
        <v>0</v>
      </c>
      <c r="AW156" s="68">
        <f t="shared" si="95"/>
        <v>0</v>
      </c>
      <c r="AX156" s="14">
        <f t="shared" si="108"/>
        <v>0</v>
      </c>
      <c r="AY156" s="67">
        <f t="shared" si="96"/>
        <v>0</v>
      </c>
      <c r="AZ156" s="69">
        <f t="shared" si="109"/>
        <v>1</v>
      </c>
      <c r="BA156" s="69">
        <f t="shared" si="109"/>
        <v>0</v>
      </c>
      <c r="BB156" s="69">
        <f t="shared" si="109"/>
        <v>0</v>
      </c>
      <c r="BC156" s="67">
        <f t="shared" si="109"/>
        <v>1</v>
      </c>
      <c r="BD156" s="70">
        <f t="shared" si="98"/>
        <v>0</v>
      </c>
      <c r="BE156" s="70">
        <f t="shared" si="99"/>
        <v>0</v>
      </c>
      <c r="BF156" s="102"/>
      <c r="BG156" s="102"/>
      <c r="BH156" s="102"/>
      <c r="BI156" s="54">
        <f t="shared" si="100"/>
        <v>0</v>
      </c>
      <c r="BJ156" s="18">
        <f t="shared" si="101"/>
        <v>1</v>
      </c>
      <c r="BK156" s="18"/>
      <c r="BL156" s="18">
        <f t="shared" si="102"/>
        <v>1</v>
      </c>
      <c r="BM156" s="18">
        <f t="shared" si="103"/>
        <v>1</v>
      </c>
      <c r="BN156" s="18" t="e">
        <f t="shared" si="104"/>
        <v>#DIV/0!</v>
      </c>
      <c r="BO156" s="104"/>
      <c r="BP156" s="104"/>
      <c r="BQ156" s="105"/>
      <c r="BR156" s="105"/>
      <c r="BS156" s="105"/>
      <c r="BT156" s="105"/>
      <c r="BU156" s="105"/>
      <c r="BV156" s="105"/>
      <c r="BW156" s="105"/>
      <c r="BX156" s="105"/>
      <c r="BY156" s="105"/>
      <c r="BZ156" s="105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5"/>
      <c r="CM156" s="105"/>
      <c r="CN156" s="105"/>
      <c r="CO156" s="105"/>
      <c r="CP156" s="105"/>
      <c r="CQ156" s="105"/>
      <c r="CR156" s="105"/>
      <c r="CS156" s="105"/>
      <c r="CT156" s="105"/>
      <c r="CU156" s="106"/>
      <c r="CV156" s="56">
        <f t="shared" si="107"/>
        <v>1</v>
      </c>
      <c r="CW156" s="173" t="e">
        <f t="shared" si="105"/>
        <v>#DIV/0!</v>
      </c>
      <c r="CX156" s="106"/>
      <c r="CY156" s="106"/>
      <c r="CZ156" s="106"/>
      <c r="DA156" s="106"/>
      <c r="DB156" s="106"/>
      <c r="DC156" s="107"/>
      <c r="DD156" s="106"/>
      <c r="DE156" s="107"/>
      <c r="DF156" s="106"/>
      <c r="DG156" s="106"/>
      <c r="DH156" s="106"/>
      <c r="DI156" s="106"/>
      <c r="DK156" s="3">
        <v>1</v>
      </c>
      <c r="DM156" s="3">
        <v>0</v>
      </c>
      <c r="DN156" s="3">
        <v>1</v>
      </c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</row>
    <row r="157" spans="1:159" s="3" customFormat="1">
      <c r="A157" s="56">
        <v>232</v>
      </c>
      <c r="B157" s="58" t="s">
        <v>396</v>
      </c>
      <c r="C157" s="59" t="s">
        <v>406</v>
      </c>
      <c r="D157" s="75" t="s">
        <v>104</v>
      </c>
      <c r="E157" s="60" t="s">
        <v>105</v>
      </c>
      <c r="F157" s="60" t="s">
        <v>106</v>
      </c>
      <c r="G157" s="60" t="s">
        <v>107</v>
      </c>
      <c r="H157" s="60" t="s">
        <v>108</v>
      </c>
      <c r="I157" s="56">
        <v>31</v>
      </c>
      <c r="J157" s="56" t="s">
        <v>116</v>
      </c>
      <c r="K157" s="56" t="s">
        <v>110</v>
      </c>
      <c r="L157" s="61"/>
      <c r="M157" s="62">
        <f t="shared" si="76"/>
        <v>0</v>
      </c>
      <c r="N157" s="61"/>
      <c r="O157" s="62">
        <f t="shared" si="77"/>
        <v>0</v>
      </c>
      <c r="P157" s="61"/>
      <c r="Q157" s="62">
        <f t="shared" si="78"/>
        <v>0</v>
      </c>
      <c r="R157" s="61"/>
      <c r="S157" s="63">
        <f t="shared" si="79"/>
        <v>0</v>
      </c>
      <c r="T157" s="61"/>
      <c r="U157" s="63">
        <f t="shared" si="80"/>
        <v>0</v>
      </c>
      <c r="V157" s="61"/>
      <c r="W157" s="63">
        <f t="shared" si="81"/>
        <v>0</v>
      </c>
      <c r="X157" s="61"/>
      <c r="Y157" s="63">
        <f t="shared" si="82"/>
        <v>0</v>
      </c>
      <c r="Z157" s="61"/>
      <c r="AA157" s="63">
        <f t="shared" si="83"/>
        <v>0</v>
      </c>
      <c r="AB157" s="61"/>
      <c r="AC157" s="63">
        <f t="shared" si="84"/>
        <v>0</v>
      </c>
      <c r="AD157" s="64"/>
      <c r="AE157" s="65">
        <f t="shared" si="85"/>
        <v>0</v>
      </c>
      <c r="AF157" s="64"/>
      <c r="AG157" s="65">
        <f t="shared" si="86"/>
        <v>0</v>
      </c>
      <c r="AH157" s="64"/>
      <c r="AI157" s="65">
        <f t="shared" si="87"/>
        <v>0</v>
      </c>
      <c r="AJ157" s="64"/>
      <c r="AK157" s="65">
        <f t="shared" si="88"/>
        <v>0</v>
      </c>
      <c r="AL157" s="64"/>
      <c r="AM157" s="65">
        <f t="shared" si="89"/>
        <v>0</v>
      </c>
      <c r="AN157" s="64"/>
      <c r="AO157" s="65">
        <f t="shared" si="90"/>
        <v>0</v>
      </c>
      <c r="AP157" s="66">
        <f t="shared" si="91"/>
        <v>0</v>
      </c>
      <c r="AQ157" s="66">
        <f t="shared" si="92"/>
        <v>0</v>
      </c>
      <c r="AR157" s="56">
        <v>0</v>
      </c>
      <c r="AS157" s="56"/>
      <c r="AT157" s="56">
        <v>0</v>
      </c>
      <c r="AU157" s="67">
        <f t="shared" si="93"/>
        <v>0</v>
      </c>
      <c r="AV157" s="68">
        <f t="shared" si="94"/>
        <v>0</v>
      </c>
      <c r="AW157" s="68">
        <f t="shared" si="95"/>
        <v>0</v>
      </c>
      <c r="AX157" s="14">
        <f t="shared" si="108"/>
        <v>0</v>
      </c>
      <c r="AY157" s="67">
        <f t="shared" si="96"/>
        <v>0</v>
      </c>
      <c r="AZ157" s="69">
        <f t="shared" si="109"/>
        <v>0</v>
      </c>
      <c r="BA157" s="69">
        <f t="shared" si="109"/>
        <v>0</v>
      </c>
      <c r="BB157" s="69">
        <f t="shared" si="109"/>
        <v>0</v>
      </c>
      <c r="BC157" s="67">
        <f t="shared" si="109"/>
        <v>0</v>
      </c>
      <c r="BD157" s="70">
        <f t="shared" si="98"/>
        <v>0</v>
      </c>
      <c r="BE157" s="70">
        <f t="shared" si="99"/>
        <v>0</v>
      </c>
      <c r="BF157" s="102"/>
      <c r="BG157" s="102"/>
      <c r="BH157" s="102"/>
      <c r="BI157" s="54">
        <f t="shared" si="100"/>
        <v>0</v>
      </c>
      <c r="BJ157" s="18">
        <f t="shared" si="101"/>
        <v>0</v>
      </c>
      <c r="BK157" s="18"/>
      <c r="BL157" s="18">
        <f t="shared" si="102"/>
        <v>0</v>
      </c>
      <c r="BM157" s="18">
        <f t="shared" si="103"/>
        <v>0</v>
      </c>
      <c r="BN157" s="18" t="e">
        <f t="shared" si="104"/>
        <v>#DIV/0!</v>
      </c>
      <c r="BO157" s="103"/>
      <c r="BP157" s="104"/>
      <c r="BQ157" s="105"/>
      <c r="BR157" s="105"/>
      <c r="BS157" s="105"/>
      <c r="BT157" s="105"/>
      <c r="BU157" s="105"/>
      <c r="BV157" s="105"/>
      <c r="BW157" s="105"/>
      <c r="BX157" s="105"/>
      <c r="BY157" s="105"/>
      <c r="BZ157" s="105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5"/>
      <c r="CM157" s="105"/>
      <c r="CN157" s="105"/>
      <c r="CO157" s="105"/>
      <c r="CP157" s="105"/>
      <c r="CQ157" s="105"/>
      <c r="CR157" s="105"/>
      <c r="CS157" s="105"/>
      <c r="CT157" s="105"/>
      <c r="CU157" s="106"/>
      <c r="CV157" s="56">
        <f t="shared" si="107"/>
        <v>0</v>
      </c>
      <c r="CW157" s="173" t="e">
        <f t="shared" si="105"/>
        <v>#DIV/0!</v>
      </c>
      <c r="CX157" s="106"/>
      <c r="CY157" s="106"/>
      <c r="CZ157" s="106"/>
      <c r="DA157" s="106"/>
      <c r="DB157" s="106"/>
      <c r="DC157" s="107">
        <v>1</v>
      </c>
      <c r="DD157" s="106"/>
      <c r="DE157" s="107"/>
      <c r="DF157" s="106"/>
      <c r="DG157" s="106"/>
      <c r="DH157" s="106"/>
      <c r="DI157" s="106"/>
      <c r="DK157" s="3">
        <v>0</v>
      </c>
      <c r="DM157" s="3">
        <v>0</v>
      </c>
      <c r="DN157" s="3">
        <v>0</v>
      </c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</row>
    <row r="158" spans="1:159" s="3" customFormat="1">
      <c r="A158" s="56">
        <v>233</v>
      </c>
      <c r="B158" s="58" t="s">
        <v>396</v>
      </c>
      <c r="C158" s="59" t="s">
        <v>407</v>
      </c>
      <c r="D158" s="75" t="s">
        <v>256</v>
      </c>
      <c r="E158" s="60" t="s">
        <v>214</v>
      </c>
      <c r="F158" s="60" t="s">
        <v>106</v>
      </c>
      <c r="G158" s="60" t="s">
        <v>107</v>
      </c>
      <c r="H158" s="60" t="s">
        <v>108</v>
      </c>
      <c r="I158" s="56">
        <v>10</v>
      </c>
      <c r="J158" s="56" t="s">
        <v>116</v>
      </c>
      <c r="K158" s="56" t="s">
        <v>110</v>
      </c>
      <c r="L158" s="61"/>
      <c r="M158" s="62">
        <f t="shared" si="76"/>
        <v>0</v>
      </c>
      <c r="N158" s="61"/>
      <c r="O158" s="62">
        <f t="shared" si="77"/>
        <v>0</v>
      </c>
      <c r="P158" s="61"/>
      <c r="Q158" s="62">
        <f t="shared" si="78"/>
        <v>0</v>
      </c>
      <c r="R158" s="61"/>
      <c r="S158" s="63">
        <f t="shared" si="79"/>
        <v>0</v>
      </c>
      <c r="T158" s="61"/>
      <c r="U158" s="63">
        <f t="shared" si="80"/>
        <v>0</v>
      </c>
      <c r="V158" s="61"/>
      <c r="W158" s="63">
        <f t="shared" si="81"/>
        <v>0</v>
      </c>
      <c r="X158" s="61"/>
      <c r="Y158" s="63">
        <f t="shared" si="82"/>
        <v>0</v>
      </c>
      <c r="Z158" s="61"/>
      <c r="AA158" s="63">
        <f t="shared" si="83"/>
        <v>0</v>
      </c>
      <c r="AB158" s="61"/>
      <c r="AC158" s="63">
        <f t="shared" si="84"/>
        <v>0</v>
      </c>
      <c r="AD158" s="64"/>
      <c r="AE158" s="65">
        <f t="shared" si="85"/>
        <v>0</v>
      </c>
      <c r="AF158" s="64"/>
      <c r="AG158" s="65">
        <f t="shared" si="86"/>
        <v>0</v>
      </c>
      <c r="AH158" s="64"/>
      <c r="AI158" s="65">
        <f t="shared" si="87"/>
        <v>0</v>
      </c>
      <c r="AJ158" s="64"/>
      <c r="AK158" s="65">
        <f t="shared" si="88"/>
        <v>0</v>
      </c>
      <c r="AL158" s="64"/>
      <c r="AM158" s="65">
        <f t="shared" si="89"/>
        <v>0</v>
      </c>
      <c r="AN158" s="64"/>
      <c r="AO158" s="65">
        <f t="shared" si="90"/>
        <v>0</v>
      </c>
      <c r="AP158" s="66">
        <f t="shared" si="91"/>
        <v>0</v>
      </c>
      <c r="AQ158" s="66">
        <f t="shared" si="92"/>
        <v>0</v>
      </c>
      <c r="AR158" s="56">
        <v>0</v>
      </c>
      <c r="AS158" s="56"/>
      <c r="AT158" s="56">
        <v>0</v>
      </c>
      <c r="AU158" s="67">
        <f t="shared" si="93"/>
        <v>0</v>
      </c>
      <c r="AV158" s="68">
        <f t="shared" si="94"/>
        <v>0</v>
      </c>
      <c r="AW158" s="68">
        <f t="shared" si="95"/>
        <v>0</v>
      </c>
      <c r="AX158" s="14">
        <f t="shared" si="108"/>
        <v>0</v>
      </c>
      <c r="AY158" s="67">
        <f t="shared" si="96"/>
        <v>0</v>
      </c>
      <c r="AZ158" s="69">
        <f t="shared" si="109"/>
        <v>0</v>
      </c>
      <c r="BA158" s="69">
        <f t="shared" si="109"/>
        <v>0</v>
      </c>
      <c r="BB158" s="69">
        <f t="shared" si="109"/>
        <v>0</v>
      </c>
      <c r="BC158" s="67">
        <f t="shared" si="109"/>
        <v>0</v>
      </c>
      <c r="BD158" s="70">
        <f t="shared" si="98"/>
        <v>0</v>
      </c>
      <c r="BE158" s="70">
        <f t="shared" si="99"/>
        <v>0</v>
      </c>
      <c r="BF158" s="102"/>
      <c r="BG158" s="102"/>
      <c r="BH158" s="102"/>
      <c r="BI158" s="54">
        <f t="shared" si="100"/>
        <v>0</v>
      </c>
      <c r="BJ158" s="18">
        <f t="shared" si="101"/>
        <v>0</v>
      </c>
      <c r="BK158" s="18"/>
      <c r="BL158" s="18">
        <f t="shared" si="102"/>
        <v>0</v>
      </c>
      <c r="BM158" s="18">
        <f t="shared" si="103"/>
        <v>0</v>
      </c>
      <c r="BN158" s="18" t="e">
        <f t="shared" si="104"/>
        <v>#DIV/0!</v>
      </c>
      <c r="BO158" s="103"/>
      <c r="BP158" s="104"/>
      <c r="BQ158" s="105"/>
      <c r="BR158" s="105"/>
      <c r="BS158" s="105"/>
      <c r="BT158" s="105"/>
      <c r="BU158" s="105"/>
      <c r="BV158" s="105"/>
      <c r="BW158" s="105"/>
      <c r="BX158" s="105"/>
      <c r="BY158" s="105"/>
      <c r="BZ158" s="105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5"/>
      <c r="CM158" s="105"/>
      <c r="CN158" s="105"/>
      <c r="CO158" s="105"/>
      <c r="CP158" s="105"/>
      <c r="CQ158" s="105"/>
      <c r="CR158" s="105"/>
      <c r="CS158" s="105"/>
      <c r="CT158" s="105"/>
      <c r="CU158" s="106"/>
      <c r="CV158" s="56">
        <f t="shared" si="107"/>
        <v>0</v>
      </c>
      <c r="CW158" s="173" t="e">
        <f t="shared" si="105"/>
        <v>#DIV/0!</v>
      </c>
      <c r="CX158" s="106"/>
      <c r="CY158" s="106"/>
      <c r="CZ158" s="106"/>
      <c r="DA158" s="106"/>
      <c r="DB158" s="106"/>
      <c r="DC158" s="107">
        <v>1</v>
      </c>
      <c r="DD158" s="106"/>
      <c r="DE158" s="107"/>
      <c r="DF158" s="106"/>
      <c r="DG158" s="106"/>
      <c r="DH158" s="106"/>
      <c r="DI158" s="106"/>
      <c r="DK158" s="3">
        <v>0</v>
      </c>
      <c r="DM158" s="3">
        <v>0</v>
      </c>
      <c r="DN158" s="3">
        <v>0</v>
      </c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</row>
    <row r="159" spans="1:159" s="3" customFormat="1">
      <c r="A159" s="56">
        <v>234</v>
      </c>
      <c r="B159" s="58" t="s">
        <v>396</v>
      </c>
      <c r="C159" s="59" t="s">
        <v>408</v>
      </c>
      <c r="D159" s="75" t="s">
        <v>253</v>
      </c>
      <c r="E159" s="60" t="s">
        <v>214</v>
      </c>
      <c r="F159" s="60" t="s">
        <v>106</v>
      </c>
      <c r="G159" s="60" t="s">
        <v>107</v>
      </c>
      <c r="H159" s="60" t="s">
        <v>108</v>
      </c>
      <c r="I159" s="56">
        <v>40</v>
      </c>
      <c r="J159" s="56" t="s">
        <v>116</v>
      </c>
      <c r="K159" s="56" t="s">
        <v>110</v>
      </c>
      <c r="L159" s="61"/>
      <c r="M159" s="62">
        <f t="shared" si="76"/>
        <v>0</v>
      </c>
      <c r="N159" s="61"/>
      <c r="O159" s="62">
        <f t="shared" si="77"/>
        <v>0</v>
      </c>
      <c r="P159" s="61"/>
      <c r="Q159" s="62">
        <f t="shared" si="78"/>
        <v>0</v>
      </c>
      <c r="R159" s="61"/>
      <c r="S159" s="63">
        <f t="shared" si="79"/>
        <v>0</v>
      </c>
      <c r="T159" s="61"/>
      <c r="U159" s="63">
        <f t="shared" si="80"/>
        <v>0</v>
      </c>
      <c r="V159" s="61"/>
      <c r="W159" s="63">
        <f t="shared" si="81"/>
        <v>0</v>
      </c>
      <c r="X159" s="61"/>
      <c r="Y159" s="63">
        <f t="shared" si="82"/>
        <v>0</v>
      </c>
      <c r="Z159" s="61"/>
      <c r="AA159" s="63">
        <f t="shared" si="83"/>
        <v>0</v>
      </c>
      <c r="AB159" s="61"/>
      <c r="AC159" s="63">
        <f t="shared" si="84"/>
        <v>0</v>
      </c>
      <c r="AD159" s="64"/>
      <c r="AE159" s="65">
        <f t="shared" si="85"/>
        <v>0</v>
      </c>
      <c r="AF159" s="64"/>
      <c r="AG159" s="65">
        <f t="shared" si="86"/>
        <v>0</v>
      </c>
      <c r="AH159" s="64"/>
      <c r="AI159" s="65">
        <f t="shared" si="87"/>
        <v>0</v>
      </c>
      <c r="AJ159" s="64"/>
      <c r="AK159" s="65">
        <f t="shared" si="88"/>
        <v>0</v>
      </c>
      <c r="AL159" s="64"/>
      <c r="AM159" s="65">
        <f t="shared" si="89"/>
        <v>0</v>
      </c>
      <c r="AN159" s="64"/>
      <c r="AO159" s="65">
        <f t="shared" si="90"/>
        <v>0</v>
      </c>
      <c r="AP159" s="66">
        <f t="shared" si="91"/>
        <v>0</v>
      </c>
      <c r="AQ159" s="66">
        <f t="shared" si="92"/>
        <v>0</v>
      </c>
      <c r="AR159" s="56">
        <v>0</v>
      </c>
      <c r="AS159" s="56"/>
      <c r="AT159" s="56">
        <v>0</v>
      </c>
      <c r="AU159" s="67">
        <f t="shared" si="93"/>
        <v>0</v>
      </c>
      <c r="AV159" s="68">
        <f t="shared" si="94"/>
        <v>0</v>
      </c>
      <c r="AW159" s="68">
        <f t="shared" si="95"/>
        <v>0</v>
      </c>
      <c r="AX159" s="14">
        <f t="shared" si="108"/>
        <v>0</v>
      </c>
      <c r="AY159" s="67">
        <f t="shared" si="96"/>
        <v>0</v>
      </c>
      <c r="AZ159" s="69">
        <f t="shared" si="109"/>
        <v>0</v>
      </c>
      <c r="BA159" s="69">
        <f t="shared" si="109"/>
        <v>0</v>
      </c>
      <c r="BB159" s="69">
        <f t="shared" si="109"/>
        <v>0</v>
      </c>
      <c r="BC159" s="67">
        <f t="shared" si="109"/>
        <v>0</v>
      </c>
      <c r="BD159" s="70">
        <f t="shared" si="98"/>
        <v>0</v>
      </c>
      <c r="BE159" s="70">
        <f t="shared" si="99"/>
        <v>0</v>
      </c>
      <c r="BF159" s="102"/>
      <c r="BG159" s="102"/>
      <c r="BH159" s="102"/>
      <c r="BI159" s="54">
        <f t="shared" si="100"/>
        <v>0</v>
      </c>
      <c r="BJ159" s="18">
        <f t="shared" si="101"/>
        <v>0</v>
      </c>
      <c r="BK159" s="18"/>
      <c r="BL159" s="18">
        <f t="shared" si="102"/>
        <v>0</v>
      </c>
      <c r="BM159" s="18">
        <f t="shared" si="103"/>
        <v>0</v>
      </c>
      <c r="BN159" s="18" t="e">
        <f t="shared" si="104"/>
        <v>#DIV/0!</v>
      </c>
      <c r="BO159" s="103"/>
      <c r="BP159" s="104"/>
      <c r="BQ159" s="105"/>
      <c r="BR159" s="105"/>
      <c r="BS159" s="105"/>
      <c r="BT159" s="105"/>
      <c r="BU159" s="105"/>
      <c r="BV159" s="105"/>
      <c r="BW159" s="105"/>
      <c r="BX159" s="105"/>
      <c r="BY159" s="105"/>
      <c r="BZ159" s="105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5"/>
      <c r="CM159" s="105"/>
      <c r="CN159" s="105"/>
      <c r="CO159" s="105"/>
      <c r="CP159" s="105"/>
      <c r="CQ159" s="105"/>
      <c r="CR159" s="105"/>
      <c r="CS159" s="105"/>
      <c r="CT159" s="105"/>
      <c r="CU159" s="106"/>
      <c r="CV159" s="56">
        <f t="shared" si="107"/>
        <v>0</v>
      </c>
      <c r="CW159" s="173" t="e">
        <f t="shared" si="105"/>
        <v>#DIV/0!</v>
      </c>
      <c r="CX159" s="106"/>
      <c r="CY159" s="106"/>
      <c r="CZ159" s="106"/>
      <c r="DA159" s="106"/>
      <c r="DB159" s="106"/>
      <c r="DC159" s="107">
        <v>1</v>
      </c>
      <c r="DD159" s="106"/>
      <c r="DE159" s="107">
        <v>1</v>
      </c>
      <c r="DF159" s="106"/>
      <c r="DG159" s="106"/>
      <c r="DH159" s="106"/>
      <c r="DI159" s="106"/>
      <c r="DK159" s="3">
        <v>0</v>
      </c>
      <c r="DM159" s="3">
        <v>0</v>
      </c>
      <c r="DN159" s="3">
        <v>0</v>
      </c>
      <c r="DP159" s="85"/>
      <c r="DQ159" s="85"/>
      <c r="DR159" s="85"/>
      <c r="DS159" s="85"/>
      <c r="DT159" s="85"/>
      <c r="DU159" s="85"/>
      <c r="DV159" s="85"/>
      <c r="DW159" s="85"/>
      <c r="DX159" s="85"/>
      <c r="DY159" s="85"/>
      <c r="DZ159" s="85"/>
      <c r="EA159" s="85"/>
      <c r="EB159" s="85"/>
      <c r="EC159" s="85"/>
      <c r="ED159" s="85"/>
      <c r="EE159" s="85"/>
      <c r="EF159" s="85"/>
      <c r="EG159" s="85"/>
      <c r="EH159" s="85"/>
      <c r="EI159" s="85"/>
      <c r="EJ159" s="85"/>
      <c r="EK159" s="85"/>
      <c r="EL159" s="85"/>
      <c r="EM159" s="85"/>
      <c r="EN159" s="85"/>
      <c r="EO159" s="85"/>
      <c r="EP159" s="85"/>
      <c r="EQ159" s="85"/>
      <c r="ER159" s="85"/>
      <c r="ES159" s="85"/>
      <c r="ET159" s="85"/>
      <c r="EU159" s="85"/>
      <c r="EV159" s="85"/>
      <c r="EW159" s="85"/>
      <c r="EX159" s="85"/>
      <c r="EY159" s="85"/>
      <c r="EZ159" s="85"/>
      <c r="FA159" s="85"/>
      <c r="FB159" s="85"/>
      <c r="FC159" s="85"/>
    </row>
    <row r="160" spans="1:159" s="3" customFormat="1">
      <c r="A160" s="56">
        <v>235</v>
      </c>
      <c r="B160" s="58" t="s">
        <v>409</v>
      </c>
      <c r="C160" s="59" t="s">
        <v>410</v>
      </c>
      <c r="D160" s="75" t="s">
        <v>240</v>
      </c>
      <c r="E160" s="60" t="s">
        <v>214</v>
      </c>
      <c r="F160" s="60" t="s">
        <v>106</v>
      </c>
      <c r="G160" s="60" t="s">
        <v>411</v>
      </c>
      <c r="H160" s="60" t="s">
        <v>108</v>
      </c>
      <c r="I160" s="56">
        <v>6</v>
      </c>
      <c r="J160" s="56" t="s">
        <v>116</v>
      </c>
      <c r="K160" s="56" t="s">
        <v>110</v>
      </c>
      <c r="L160" s="61"/>
      <c r="M160" s="62">
        <f t="shared" si="76"/>
        <v>0</v>
      </c>
      <c r="N160" s="61"/>
      <c r="O160" s="62">
        <f t="shared" si="77"/>
        <v>0</v>
      </c>
      <c r="P160" s="61"/>
      <c r="Q160" s="62">
        <f t="shared" si="78"/>
        <v>0</v>
      </c>
      <c r="R160" s="61"/>
      <c r="S160" s="63">
        <f t="shared" si="79"/>
        <v>0</v>
      </c>
      <c r="T160" s="61"/>
      <c r="U160" s="63">
        <f t="shared" si="80"/>
        <v>0</v>
      </c>
      <c r="V160" s="61"/>
      <c r="W160" s="63">
        <f t="shared" si="81"/>
        <v>0</v>
      </c>
      <c r="X160" s="61"/>
      <c r="Y160" s="63">
        <f t="shared" si="82"/>
        <v>0</v>
      </c>
      <c r="Z160" s="61"/>
      <c r="AA160" s="63">
        <f t="shared" si="83"/>
        <v>0</v>
      </c>
      <c r="AB160" s="61"/>
      <c r="AC160" s="63">
        <f t="shared" si="84"/>
        <v>0</v>
      </c>
      <c r="AD160" s="64"/>
      <c r="AE160" s="65">
        <f t="shared" si="85"/>
        <v>0</v>
      </c>
      <c r="AF160" s="64"/>
      <c r="AG160" s="65">
        <f t="shared" si="86"/>
        <v>0</v>
      </c>
      <c r="AH160" s="64"/>
      <c r="AI160" s="65">
        <f t="shared" si="87"/>
        <v>0</v>
      </c>
      <c r="AJ160" s="64"/>
      <c r="AK160" s="65">
        <f t="shared" si="88"/>
        <v>0</v>
      </c>
      <c r="AL160" s="64"/>
      <c r="AM160" s="65">
        <f t="shared" si="89"/>
        <v>0</v>
      </c>
      <c r="AN160" s="64"/>
      <c r="AO160" s="65">
        <f t="shared" si="90"/>
        <v>0</v>
      </c>
      <c r="AP160" s="66">
        <f t="shared" si="91"/>
        <v>0</v>
      </c>
      <c r="AQ160" s="66">
        <f t="shared" si="92"/>
        <v>0</v>
      </c>
      <c r="AR160" s="56">
        <v>0</v>
      </c>
      <c r="AS160" s="56"/>
      <c r="AT160" s="56">
        <v>1</v>
      </c>
      <c r="AU160" s="67">
        <f t="shared" si="93"/>
        <v>1</v>
      </c>
      <c r="AV160" s="68">
        <f t="shared" si="94"/>
        <v>0</v>
      </c>
      <c r="AW160" s="68">
        <f t="shared" si="95"/>
        <v>0</v>
      </c>
      <c r="AX160" s="14">
        <f t="shared" si="108"/>
        <v>0</v>
      </c>
      <c r="AY160" s="67">
        <f t="shared" si="96"/>
        <v>0</v>
      </c>
      <c r="AZ160" s="69">
        <f t="shared" si="109"/>
        <v>0</v>
      </c>
      <c r="BA160" s="69">
        <f t="shared" si="109"/>
        <v>0</v>
      </c>
      <c r="BB160" s="69">
        <f t="shared" si="109"/>
        <v>1</v>
      </c>
      <c r="BC160" s="67">
        <f t="shared" si="109"/>
        <v>1</v>
      </c>
      <c r="BD160" s="70">
        <f t="shared" si="98"/>
        <v>0</v>
      </c>
      <c r="BE160" s="70">
        <f t="shared" si="99"/>
        <v>0</v>
      </c>
      <c r="BF160" s="102"/>
      <c r="BG160" s="102"/>
      <c r="BH160" s="102"/>
      <c r="BI160" s="54">
        <f t="shared" si="100"/>
        <v>0</v>
      </c>
      <c r="BJ160" s="18">
        <f t="shared" si="101"/>
        <v>1</v>
      </c>
      <c r="BK160" s="18"/>
      <c r="BL160" s="18">
        <f t="shared" si="102"/>
        <v>1</v>
      </c>
      <c r="BM160" s="18">
        <f t="shared" si="103"/>
        <v>1</v>
      </c>
      <c r="BN160" s="18" t="e">
        <f t="shared" si="104"/>
        <v>#DIV/0!</v>
      </c>
      <c r="BO160" s="104">
        <v>1</v>
      </c>
      <c r="BP160" s="104"/>
      <c r="BQ160" s="105"/>
      <c r="BR160" s="105"/>
      <c r="BS160" s="105"/>
      <c r="BT160" s="105"/>
      <c r="BU160" s="105"/>
      <c r="BV160" s="105"/>
      <c r="BW160" s="105"/>
      <c r="BX160" s="105"/>
      <c r="BY160" s="105"/>
      <c r="BZ160" s="105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5"/>
      <c r="CM160" s="105"/>
      <c r="CN160" s="105"/>
      <c r="CO160" s="105"/>
      <c r="CP160" s="105"/>
      <c r="CQ160" s="105"/>
      <c r="CR160" s="105"/>
      <c r="CS160" s="105"/>
      <c r="CT160" s="105"/>
      <c r="CU160" s="106"/>
      <c r="CV160" s="56">
        <f t="shared" si="107"/>
        <v>1</v>
      </c>
      <c r="CW160" s="173" t="e">
        <f t="shared" si="105"/>
        <v>#DIV/0!</v>
      </c>
      <c r="CX160" s="106"/>
      <c r="CY160" s="106"/>
      <c r="CZ160" s="106"/>
      <c r="DA160" s="106"/>
      <c r="DB160" s="106"/>
      <c r="DC160" s="107"/>
      <c r="DD160" s="106"/>
      <c r="DE160" s="107"/>
      <c r="DF160" s="106"/>
      <c r="DG160" s="106"/>
      <c r="DH160" s="106"/>
      <c r="DI160" s="106"/>
      <c r="DK160" s="3">
        <v>0</v>
      </c>
      <c r="DM160" s="3">
        <v>1</v>
      </c>
      <c r="DN160" s="3">
        <v>1</v>
      </c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</row>
    <row r="161" spans="1:159" s="3" customFormat="1">
      <c r="A161" s="56">
        <v>236</v>
      </c>
      <c r="B161" s="58" t="s">
        <v>409</v>
      </c>
      <c r="C161" s="59" t="s">
        <v>412</v>
      </c>
      <c r="D161" s="75" t="s">
        <v>253</v>
      </c>
      <c r="E161" s="60" t="s">
        <v>214</v>
      </c>
      <c r="F161" s="60" t="s">
        <v>106</v>
      </c>
      <c r="G161" s="60" t="s">
        <v>107</v>
      </c>
      <c r="H161" s="60" t="s">
        <v>108</v>
      </c>
      <c r="I161" s="56">
        <v>13</v>
      </c>
      <c r="J161" s="56" t="s">
        <v>399</v>
      </c>
      <c r="K161" s="56" t="s">
        <v>110</v>
      </c>
      <c r="L161" s="61"/>
      <c r="M161" s="62">
        <f t="shared" si="76"/>
        <v>0</v>
      </c>
      <c r="N161" s="61"/>
      <c r="O161" s="62">
        <f t="shared" si="77"/>
        <v>0</v>
      </c>
      <c r="P161" s="61"/>
      <c r="Q161" s="62">
        <f t="shared" si="78"/>
        <v>0</v>
      </c>
      <c r="R161" s="61"/>
      <c r="S161" s="63">
        <f t="shared" si="79"/>
        <v>0</v>
      </c>
      <c r="T161" s="61"/>
      <c r="U161" s="63">
        <f t="shared" si="80"/>
        <v>0</v>
      </c>
      <c r="V161" s="61"/>
      <c r="W161" s="63">
        <f t="shared" si="81"/>
        <v>0</v>
      </c>
      <c r="X161" s="61"/>
      <c r="Y161" s="63">
        <f t="shared" si="82"/>
        <v>0</v>
      </c>
      <c r="Z161" s="61"/>
      <c r="AA161" s="63">
        <f t="shared" si="83"/>
        <v>0</v>
      </c>
      <c r="AB161" s="61"/>
      <c r="AC161" s="63">
        <f t="shared" si="84"/>
        <v>0</v>
      </c>
      <c r="AD161" s="64"/>
      <c r="AE161" s="65">
        <f t="shared" si="85"/>
        <v>0</v>
      </c>
      <c r="AF161" s="64"/>
      <c r="AG161" s="65">
        <f t="shared" si="86"/>
        <v>0</v>
      </c>
      <c r="AH161" s="64"/>
      <c r="AI161" s="65">
        <f t="shared" si="87"/>
        <v>0</v>
      </c>
      <c r="AJ161" s="64"/>
      <c r="AK161" s="65">
        <f t="shared" si="88"/>
        <v>0</v>
      </c>
      <c r="AL161" s="64"/>
      <c r="AM161" s="65">
        <f t="shared" si="89"/>
        <v>0</v>
      </c>
      <c r="AN161" s="64"/>
      <c r="AO161" s="65">
        <f t="shared" si="90"/>
        <v>0</v>
      </c>
      <c r="AP161" s="66">
        <f t="shared" si="91"/>
        <v>0</v>
      </c>
      <c r="AQ161" s="66">
        <f t="shared" si="92"/>
        <v>0</v>
      </c>
      <c r="AR161" s="56">
        <v>0</v>
      </c>
      <c r="AS161" s="56"/>
      <c r="AT161" s="56">
        <v>1</v>
      </c>
      <c r="AU161" s="67">
        <f t="shared" si="93"/>
        <v>1</v>
      </c>
      <c r="AV161" s="68">
        <f t="shared" si="94"/>
        <v>0</v>
      </c>
      <c r="AW161" s="68">
        <f t="shared" si="95"/>
        <v>0</v>
      </c>
      <c r="AX161" s="14">
        <f t="shared" si="108"/>
        <v>0</v>
      </c>
      <c r="AY161" s="67">
        <f t="shared" si="96"/>
        <v>0</v>
      </c>
      <c r="AZ161" s="69">
        <f t="shared" si="109"/>
        <v>0</v>
      </c>
      <c r="BA161" s="69">
        <f t="shared" si="109"/>
        <v>0</v>
      </c>
      <c r="BB161" s="69">
        <f t="shared" si="109"/>
        <v>1</v>
      </c>
      <c r="BC161" s="67">
        <f t="shared" si="109"/>
        <v>1</v>
      </c>
      <c r="BD161" s="70">
        <f t="shared" si="98"/>
        <v>0</v>
      </c>
      <c r="BE161" s="70">
        <f t="shared" si="99"/>
        <v>0</v>
      </c>
      <c r="BF161" s="102"/>
      <c r="BG161" s="102"/>
      <c r="BH161" s="102"/>
      <c r="BI161" s="54">
        <f t="shared" si="100"/>
        <v>0</v>
      </c>
      <c r="BJ161" s="18">
        <f t="shared" si="101"/>
        <v>1</v>
      </c>
      <c r="BK161" s="18"/>
      <c r="BL161" s="18">
        <f t="shared" si="102"/>
        <v>1</v>
      </c>
      <c r="BM161" s="18">
        <f t="shared" si="103"/>
        <v>1</v>
      </c>
      <c r="BN161" s="18" t="e">
        <f t="shared" si="104"/>
        <v>#DIV/0!</v>
      </c>
      <c r="BO161" s="104">
        <v>1</v>
      </c>
      <c r="BP161" s="104"/>
      <c r="BQ161" s="105"/>
      <c r="BR161" s="105"/>
      <c r="BS161" s="105"/>
      <c r="BT161" s="105"/>
      <c r="BU161" s="105"/>
      <c r="BV161" s="105"/>
      <c r="BW161" s="105"/>
      <c r="BX161" s="105"/>
      <c r="BY161" s="105"/>
      <c r="BZ161" s="105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5"/>
      <c r="CM161" s="105"/>
      <c r="CN161" s="105"/>
      <c r="CO161" s="105"/>
      <c r="CP161" s="105"/>
      <c r="CQ161" s="105"/>
      <c r="CR161" s="105"/>
      <c r="CS161" s="105"/>
      <c r="CT161" s="105"/>
      <c r="CU161" s="106"/>
      <c r="CV161" s="56">
        <f t="shared" si="107"/>
        <v>1</v>
      </c>
      <c r="CW161" s="173" t="e">
        <f t="shared" si="105"/>
        <v>#DIV/0!</v>
      </c>
      <c r="CX161" s="106"/>
      <c r="CY161" s="106"/>
      <c r="CZ161" s="106"/>
      <c r="DA161" s="106"/>
      <c r="DB161" s="106"/>
      <c r="DC161" s="107"/>
      <c r="DD161" s="106"/>
      <c r="DE161" s="107"/>
      <c r="DF161" s="106"/>
      <c r="DG161" s="106"/>
      <c r="DH161" s="106"/>
      <c r="DI161" s="106"/>
      <c r="DK161" s="3">
        <v>0</v>
      </c>
      <c r="DM161" s="3">
        <v>1</v>
      </c>
      <c r="DN161" s="3">
        <v>1</v>
      </c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85"/>
      <c r="ED161" s="85"/>
      <c r="EE161" s="85"/>
      <c r="EF161" s="85"/>
      <c r="EG161" s="85"/>
      <c r="EH161" s="85"/>
      <c r="EI161" s="85"/>
      <c r="EJ161" s="85"/>
      <c r="EK161" s="85"/>
      <c r="EL161" s="85"/>
      <c r="EM161" s="85"/>
      <c r="EN161" s="85"/>
      <c r="EO161" s="85"/>
      <c r="EP161" s="85"/>
      <c r="EQ161" s="85"/>
      <c r="ER161" s="85"/>
      <c r="ES161" s="85"/>
      <c r="ET161" s="85"/>
      <c r="EU161" s="85"/>
      <c r="EV161" s="85"/>
      <c r="EW161" s="85"/>
      <c r="EX161" s="85"/>
      <c r="EY161" s="85"/>
      <c r="EZ161" s="85"/>
      <c r="FA161" s="85"/>
      <c r="FB161" s="85"/>
      <c r="FC161" s="85"/>
    </row>
    <row r="162" spans="1:159" s="3" customFormat="1">
      <c r="A162" s="56"/>
      <c r="B162" s="58"/>
      <c r="C162" s="59"/>
      <c r="D162" s="75"/>
      <c r="E162" s="60"/>
      <c r="F162" s="60"/>
      <c r="G162" s="60"/>
      <c r="H162" s="60"/>
      <c r="I162" s="56"/>
      <c r="J162" s="56"/>
      <c r="K162" s="56"/>
      <c r="L162" s="61"/>
      <c r="M162" s="62"/>
      <c r="N162" s="61"/>
      <c r="O162" s="62"/>
      <c r="P162" s="61"/>
      <c r="Q162" s="62"/>
      <c r="R162" s="61"/>
      <c r="S162" s="63"/>
      <c r="T162" s="61"/>
      <c r="U162" s="63"/>
      <c r="V162" s="61"/>
      <c r="W162" s="63"/>
      <c r="X162" s="61"/>
      <c r="Y162" s="63"/>
      <c r="Z162" s="61"/>
      <c r="AA162" s="63"/>
      <c r="AB162" s="61"/>
      <c r="AC162" s="63"/>
      <c r="AD162" s="64"/>
      <c r="AE162" s="65"/>
      <c r="AF162" s="64"/>
      <c r="AG162" s="65"/>
      <c r="AH162" s="64"/>
      <c r="AI162" s="65"/>
      <c r="AJ162" s="64"/>
      <c r="AK162" s="65">
        <f t="shared" si="88"/>
        <v>0</v>
      </c>
      <c r="AL162" s="64"/>
      <c r="AM162" s="65">
        <f t="shared" si="89"/>
        <v>0</v>
      </c>
      <c r="AN162" s="64"/>
      <c r="AO162" s="65">
        <f t="shared" si="90"/>
        <v>0</v>
      </c>
      <c r="AP162" s="66"/>
      <c r="AQ162" s="66"/>
      <c r="AR162" s="56"/>
      <c r="AS162" s="56"/>
      <c r="AT162" s="56"/>
      <c r="AU162" s="67"/>
      <c r="AV162" s="68"/>
      <c r="AW162" s="68"/>
      <c r="AX162" s="14"/>
      <c r="AY162" s="67"/>
      <c r="AZ162" s="69"/>
      <c r="BA162" s="69"/>
      <c r="BB162" s="69"/>
      <c r="BC162" s="67"/>
      <c r="BD162" s="70"/>
      <c r="BE162" s="70"/>
      <c r="BF162" s="102"/>
      <c r="BG162" s="102"/>
      <c r="BH162" s="102"/>
      <c r="BI162" s="108"/>
      <c r="BJ162" s="18"/>
      <c r="BK162" s="18"/>
      <c r="BL162" s="18"/>
      <c r="BM162" s="18"/>
      <c r="BN162" s="18"/>
      <c r="BO162" s="103"/>
      <c r="BP162" s="104"/>
      <c r="BQ162" s="105"/>
      <c r="BR162" s="105"/>
      <c r="BS162" s="105"/>
      <c r="BT162" s="105"/>
      <c r="BU162" s="105"/>
      <c r="BV162" s="105"/>
      <c r="BW162" s="105"/>
      <c r="BX162" s="105"/>
      <c r="BY162" s="105"/>
      <c r="BZ162" s="105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5"/>
      <c r="CM162" s="105"/>
      <c r="CN162" s="105"/>
      <c r="CO162" s="105"/>
      <c r="CP162" s="105"/>
      <c r="CQ162" s="105"/>
      <c r="CR162" s="105"/>
      <c r="CS162" s="105"/>
      <c r="CT162" s="105"/>
      <c r="CU162" s="106"/>
      <c r="CV162" s="106"/>
      <c r="CW162" s="106"/>
      <c r="CX162" s="106"/>
      <c r="CY162" s="106"/>
      <c r="CZ162" s="106"/>
      <c r="DA162" s="106"/>
      <c r="DB162" s="106"/>
      <c r="DC162" s="107"/>
      <c r="DD162" s="106"/>
      <c r="DE162" s="107"/>
      <c r="DF162" s="106"/>
      <c r="DG162" s="106"/>
      <c r="DH162" s="106"/>
      <c r="DI162" s="106"/>
      <c r="DP162" s="85"/>
      <c r="DQ162" s="85"/>
      <c r="DR162" s="85"/>
      <c r="DS162" s="85"/>
      <c r="DT162" s="85"/>
      <c r="DU162" s="85"/>
      <c r="DV162" s="85"/>
      <c r="DW162" s="85"/>
      <c r="DX162" s="85"/>
      <c r="DY162" s="85"/>
      <c r="DZ162" s="85"/>
      <c r="EA162" s="85"/>
      <c r="EB162" s="85"/>
      <c r="EC162" s="85"/>
      <c r="ED162" s="85"/>
      <c r="EE162" s="85"/>
      <c r="EF162" s="85"/>
      <c r="EG162" s="85"/>
      <c r="EH162" s="85"/>
      <c r="EI162" s="85"/>
      <c r="EJ162" s="85"/>
      <c r="EK162" s="85"/>
      <c r="EL162" s="85"/>
      <c r="EM162" s="85"/>
      <c r="EN162" s="85"/>
      <c r="EO162" s="85"/>
      <c r="EP162" s="85"/>
      <c r="EQ162" s="85"/>
      <c r="ER162" s="85"/>
      <c r="ES162" s="85"/>
      <c r="ET162" s="85"/>
      <c r="EU162" s="85"/>
      <c r="EV162" s="85"/>
      <c r="EW162" s="85"/>
      <c r="EX162" s="85"/>
      <c r="EY162" s="85"/>
      <c r="EZ162" s="85"/>
      <c r="FA162" s="85"/>
      <c r="FB162" s="85"/>
      <c r="FC162" s="85"/>
    </row>
    <row r="163" spans="1:159" s="3" customFormat="1">
      <c r="A163" s="56"/>
      <c r="B163" s="109"/>
      <c r="C163" s="110"/>
      <c r="D163" s="183"/>
      <c r="E163" s="111"/>
      <c r="F163" s="111"/>
      <c r="G163" s="111"/>
      <c r="H163" s="111"/>
      <c r="I163" s="112"/>
      <c r="J163" s="112"/>
      <c r="K163" s="112"/>
      <c r="L163" s="113"/>
      <c r="M163" s="114"/>
      <c r="N163" s="113"/>
      <c r="O163" s="114"/>
      <c r="P163" s="113"/>
      <c r="Q163" s="114"/>
      <c r="R163" s="113"/>
      <c r="S163" s="115"/>
      <c r="T163" s="113"/>
      <c r="U163" s="115"/>
      <c r="V163" s="113"/>
      <c r="W163" s="115"/>
      <c r="X163" s="113"/>
      <c r="Y163" s="115"/>
      <c r="Z163" s="113"/>
      <c r="AA163" s="115"/>
      <c r="AB163" s="113"/>
      <c r="AC163" s="115"/>
      <c r="AD163" s="116"/>
      <c r="AE163" s="117"/>
      <c r="AF163" s="116"/>
      <c r="AG163" s="117"/>
      <c r="AH163" s="116"/>
      <c r="AI163" s="117"/>
      <c r="AJ163" s="116"/>
      <c r="AK163" s="117">
        <f t="shared" si="88"/>
        <v>0</v>
      </c>
      <c r="AL163" s="116"/>
      <c r="AM163" s="117">
        <f t="shared" si="89"/>
        <v>0</v>
      </c>
      <c r="AN163" s="116"/>
      <c r="AO163" s="117">
        <f t="shared" si="90"/>
        <v>0</v>
      </c>
      <c r="AP163" s="118"/>
      <c r="AQ163" s="118"/>
      <c r="AR163" s="56"/>
      <c r="AS163" s="112"/>
      <c r="AT163" s="56"/>
      <c r="AU163" s="119"/>
      <c r="AV163" s="120"/>
      <c r="AW163" s="120"/>
      <c r="AX163" s="121"/>
      <c r="AY163" s="122"/>
      <c r="AZ163" s="123"/>
      <c r="BA163" s="123"/>
      <c r="BB163" s="123"/>
      <c r="BC163" s="124"/>
      <c r="BD163" s="125"/>
      <c r="BE163" s="125"/>
      <c r="BF163" s="102"/>
      <c r="BG163" s="102"/>
      <c r="BH163" s="102"/>
      <c r="BI163" s="108"/>
      <c r="BJ163" s="18"/>
      <c r="BK163" s="18"/>
      <c r="BL163" s="18"/>
      <c r="BM163" s="18"/>
      <c r="BN163" s="126"/>
      <c r="BO163" s="103"/>
      <c r="BP163" s="104"/>
      <c r="BQ163" s="105"/>
      <c r="BR163" s="105"/>
      <c r="BS163" s="105"/>
      <c r="BT163" s="105"/>
      <c r="BU163" s="105"/>
      <c r="BV163" s="105"/>
      <c r="BW163" s="105"/>
      <c r="BX163" s="105"/>
      <c r="BY163" s="105"/>
      <c r="BZ163" s="105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5"/>
      <c r="CM163" s="105"/>
      <c r="CN163" s="105"/>
      <c r="CO163" s="105"/>
      <c r="CP163" s="105"/>
      <c r="CQ163" s="105"/>
      <c r="CR163" s="105"/>
      <c r="CS163" s="105"/>
      <c r="CT163" s="105"/>
      <c r="CU163" s="106"/>
      <c r="CV163" s="106"/>
      <c r="CW163" s="106"/>
      <c r="CX163" s="106"/>
      <c r="CY163" s="106"/>
      <c r="CZ163" s="106"/>
      <c r="DA163" s="106"/>
      <c r="DB163" s="106"/>
      <c r="DC163" s="107"/>
      <c r="DD163" s="106"/>
      <c r="DE163" s="107"/>
      <c r="DF163" s="106"/>
      <c r="DG163" s="106"/>
      <c r="DH163" s="106"/>
      <c r="DI163" s="106"/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</row>
    <row r="164" spans="1:159" s="132" customFormat="1">
      <c r="A164" s="401" t="s">
        <v>413</v>
      </c>
      <c r="B164" s="402"/>
      <c r="C164" s="403"/>
      <c r="D164" s="184">
        <f>COUNT(A10:A163)</f>
        <v>152</v>
      </c>
      <c r="E164" s="307" t="s">
        <v>414</v>
      </c>
      <c r="F164" s="308"/>
      <c r="G164" s="308"/>
      <c r="H164" s="308"/>
      <c r="I164" s="308"/>
      <c r="J164" s="308"/>
      <c r="K164" s="309"/>
      <c r="L164" s="128">
        <f t="shared" ref="L164:AT164" si="110">SUM(L10:L163)</f>
        <v>349</v>
      </c>
      <c r="M164" s="128">
        <f t="shared" si="110"/>
        <v>51</v>
      </c>
      <c r="N164" s="128">
        <f t="shared" si="110"/>
        <v>806</v>
      </c>
      <c r="O164" s="128">
        <f t="shared" si="110"/>
        <v>123</v>
      </c>
      <c r="P164" s="128">
        <f t="shared" si="110"/>
        <v>929</v>
      </c>
      <c r="Q164" s="128">
        <f t="shared" si="110"/>
        <v>134</v>
      </c>
      <c r="R164" s="128">
        <f t="shared" si="110"/>
        <v>1054</v>
      </c>
      <c r="S164" s="128">
        <f t="shared" si="110"/>
        <v>135</v>
      </c>
      <c r="T164" s="128">
        <f t="shared" si="110"/>
        <v>1024</v>
      </c>
      <c r="U164" s="128">
        <f t="shared" si="110"/>
        <v>134</v>
      </c>
      <c r="V164" s="128">
        <f t="shared" si="110"/>
        <v>1168</v>
      </c>
      <c r="W164" s="128">
        <f t="shared" si="110"/>
        <v>135</v>
      </c>
      <c r="X164" s="128">
        <f t="shared" si="110"/>
        <v>1052</v>
      </c>
      <c r="Y164" s="128">
        <f t="shared" si="110"/>
        <v>136</v>
      </c>
      <c r="Z164" s="128">
        <f t="shared" si="110"/>
        <v>1104</v>
      </c>
      <c r="AA164" s="128">
        <f t="shared" si="110"/>
        <v>134</v>
      </c>
      <c r="AB164" s="128">
        <f t="shared" si="110"/>
        <v>1096</v>
      </c>
      <c r="AC164" s="128">
        <f t="shared" si="110"/>
        <v>135</v>
      </c>
      <c r="AD164" s="128">
        <f t="shared" si="110"/>
        <v>62</v>
      </c>
      <c r="AE164" s="128">
        <f t="shared" si="110"/>
        <v>7</v>
      </c>
      <c r="AF164" s="128">
        <f t="shared" si="110"/>
        <v>77</v>
      </c>
      <c r="AG164" s="128">
        <f t="shared" si="110"/>
        <v>8</v>
      </c>
      <c r="AH164" s="128">
        <f t="shared" si="110"/>
        <v>53</v>
      </c>
      <c r="AI164" s="128">
        <f t="shared" si="110"/>
        <v>8</v>
      </c>
      <c r="AJ164" s="128">
        <f t="shared" si="110"/>
        <v>0</v>
      </c>
      <c r="AK164" s="128">
        <f t="shared" si="110"/>
        <v>0</v>
      </c>
      <c r="AL164" s="128">
        <f t="shared" si="110"/>
        <v>0</v>
      </c>
      <c r="AM164" s="128">
        <f t="shared" si="110"/>
        <v>0</v>
      </c>
      <c r="AN164" s="128">
        <f t="shared" si="110"/>
        <v>0</v>
      </c>
      <c r="AO164" s="128">
        <f t="shared" si="110"/>
        <v>0</v>
      </c>
      <c r="AP164" s="128">
        <f t="shared" si="110"/>
        <v>8774</v>
      </c>
      <c r="AQ164" s="128">
        <f t="shared" si="110"/>
        <v>1140</v>
      </c>
      <c r="AR164" s="128">
        <f t="shared" si="110"/>
        <v>143</v>
      </c>
      <c r="AS164" s="128">
        <f t="shared" si="110"/>
        <v>0</v>
      </c>
      <c r="AT164" s="128">
        <f t="shared" si="110"/>
        <v>481</v>
      </c>
      <c r="AU164" s="128">
        <f t="shared" ref="AU164" si="111">SUM(AR164:AT164)</f>
        <v>624</v>
      </c>
      <c r="AV164" s="128">
        <f>SUM(AV10:AV163)</f>
        <v>109</v>
      </c>
      <c r="AW164" s="128">
        <f>SUM(AW10:AW163)</f>
        <v>0</v>
      </c>
      <c r="AX164" s="128">
        <f>SUM(AX10:AX163)</f>
        <v>866</v>
      </c>
      <c r="AY164" s="128">
        <f t="shared" ref="AY164" si="112">SUM(AV164:AX164)</f>
        <v>975</v>
      </c>
      <c r="AZ164" s="128">
        <f>SUM(AZ10:AZ163)</f>
        <v>34</v>
      </c>
      <c r="BA164" s="128">
        <f>SUM(BA10:BA163)</f>
        <v>0</v>
      </c>
      <c r="BB164" s="128">
        <f>SUM(BB10:BB163)</f>
        <v>-385</v>
      </c>
      <c r="BC164" s="128">
        <f>SUM(BC10:BC163)</f>
        <v>-351</v>
      </c>
      <c r="BD164" s="129">
        <f>IFERROR(SUM(BC164)/AY164*100,0)</f>
        <v>-36</v>
      </c>
      <c r="BE164" s="129">
        <f>IFERROR(SUM(BD164)/AZ164*100,0)</f>
        <v>-105.88235294117648</v>
      </c>
      <c r="BF164" s="128">
        <f t="shared" ref="BF164:BK164" si="113">SUM(BF10:BF163)</f>
        <v>5</v>
      </c>
      <c r="BG164" s="128">
        <f t="shared" si="113"/>
        <v>0</v>
      </c>
      <c r="BH164" s="128">
        <f t="shared" si="113"/>
        <v>53</v>
      </c>
      <c r="BI164" s="124">
        <f t="shared" si="113"/>
        <v>58</v>
      </c>
      <c r="BJ164" s="128">
        <f t="shared" si="113"/>
        <v>566</v>
      </c>
      <c r="BK164" s="128">
        <f t="shared" si="113"/>
        <v>29</v>
      </c>
      <c r="BL164" s="128"/>
      <c r="BM164" s="128">
        <f>SUM(BM10:BM163)</f>
        <v>-380</v>
      </c>
      <c r="BN164" s="130">
        <f>BM164/AY164*100</f>
        <v>-38.974358974358978</v>
      </c>
      <c r="BO164" s="131">
        <f>SUM(BO10:BO163)</f>
        <v>6</v>
      </c>
      <c r="BP164" s="131">
        <f>SUM(BP10:BP163)</f>
        <v>5</v>
      </c>
      <c r="BQ164" s="128">
        <f>SUM(BQ10:BQ163)</f>
        <v>20</v>
      </c>
      <c r="BR164" s="128"/>
      <c r="BS164" s="128"/>
      <c r="BT164" s="128"/>
      <c r="BU164" s="128"/>
      <c r="BV164" s="128"/>
      <c r="BW164" s="128"/>
      <c r="BX164" s="128"/>
      <c r="BY164" s="128"/>
      <c r="BZ164" s="128"/>
      <c r="CA164" s="128"/>
      <c r="CB164" s="128"/>
      <c r="CC164" s="128"/>
      <c r="CD164" s="128"/>
      <c r="CE164" s="128"/>
      <c r="CF164" s="128"/>
      <c r="CG164" s="128"/>
      <c r="CH164" s="128"/>
      <c r="CI164" s="128"/>
      <c r="CJ164" s="128"/>
      <c r="CK164" s="128"/>
      <c r="CL164" s="128"/>
      <c r="CM164" s="128"/>
      <c r="CN164" s="128"/>
      <c r="CO164" s="128"/>
      <c r="CP164" s="128"/>
      <c r="CQ164" s="128"/>
      <c r="CR164" s="128"/>
      <c r="CS164" s="128"/>
      <c r="CT164" s="128"/>
      <c r="CU164" s="128">
        <f>SUM(CU10:CU163)</f>
        <v>27</v>
      </c>
      <c r="CV164" s="128">
        <f>SUM(CV10:CV163)</f>
        <v>-304</v>
      </c>
      <c r="CW164" s="128"/>
      <c r="CX164" s="128">
        <f>SUM(CX10:CX163)</f>
        <v>0</v>
      </c>
      <c r="CY164" s="128">
        <f>SUM(CY10:CY163)</f>
        <v>0</v>
      </c>
      <c r="CZ164" s="128">
        <f>SUM(CZ10:CZ163)</f>
        <v>0</v>
      </c>
      <c r="DA164" s="128">
        <f>SUM(DA10:DA163)</f>
        <v>0</v>
      </c>
      <c r="DB164" s="128">
        <f>SUM(DB10:DB163)</f>
        <v>0</v>
      </c>
      <c r="DC164" s="128">
        <v>44</v>
      </c>
      <c r="DD164" s="128">
        <f t="shared" ref="DD164:DI164" si="114">SUM(DD10:DD163)</f>
        <v>0</v>
      </c>
      <c r="DE164" s="128">
        <f t="shared" si="114"/>
        <v>17</v>
      </c>
      <c r="DF164" s="128">
        <f t="shared" si="114"/>
        <v>0</v>
      </c>
      <c r="DG164" s="128">
        <f t="shared" si="114"/>
        <v>0</v>
      </c>
      <c r="DH164" s="128">
        <f t="shared" si="114"/>
        <v>0</v>
      </c>
      <c r="DI164" s="128">
        <f t="shared" si="114"/>
        <v>0</v>
      </c>
      <c r="DK164" s="132">
        <f>SUM(DK10:DK163)</f>
        <v>144</v>
      </c>
      <c r="DL164" s="132">
        <f>SUM(DL10:DL163)</f>
        <v>0</v>
      </c>
      <c r="DM164" s="132">
        <f>SUM(DM10:DM163)</f>
        <v>504</v>
      </c>
      <c r="DN164" s="132">
        <f>SUM(DN10:DN163)</f>
        <v>648</v>
      </c>
      <c r="DP164" s="207"/>
      <c r="DQ164" s="207"/>
      <c r="DR164" s="207"/>
      <c r="DS164" s="207"/>
      <c r="DT164" s="207"/>
      <c r="DU164" s="207"/>
      <c r="DV164" s="207"/>
      <c r="DW164" s="207"/>
      <c r="DX164" s="207"/>
      <c r="DY164" s="207"/>
      <c r="DZ164" s="207"/>
      <c r="EA164" s="207"/>
      <c r="EB164" s="207"/>
      <c r="EC164" s="207"/>
      <c r="ED164" s="207"/>
      <c r="EE164" s="207"/>
      <c r="EF164" s="207"/>
      <c r="EG164" s="207"/>
      <c r="EH164" s="207"/>
      <c r="EI164" s="207"/>
      <c r="EJ164" s="207"/>
      <c r="EK164" s="207"/>
      <c r="EL164" s="207"/>
      <c r="EM164" s="207"/>
      <c r="EN164" s="207"/>
      <c r="EO164" s="207"/>
      <c r="EP164" s="207"/>
      <c r="EQ164" s="207"/>
      <c r="ER164" s="207"/>
      <c r="ES164" s="207"/>
      <c r="ET164" s="207"/>
      <c r="EU164" s="207"/>
      <c r="EV164" s="207"/>
      <c r="EW164" s="207"/>
      <c r="EX164" s="207"/>
      <c r="EY164" s="207"/>
      <c r="EZ164" s="207"/>
      <c r="FA164" s="207"/>
      <c r="FB164" s="207"/>
      <c r="FC164" s="207"/>
    </row>
    <row r="165" spans="1:159">
      <c r="AP165" s="21"/>
    </row>
    <row r="166" spans="1:159">
      <c r="AP166" s="21"/>
    </row>
    <row r="167" spans="1:159" s="135" customFormat="1" ht="53.4" hidden="1">
      <c r="B167" s="136"/>
      <c r="C167" s="137" t="s">
        <v>415</v>
      </c>
      <c r="D167" s="145"/>
      <c r="E167" s="138"/>
      <c r="F167" s="248"/>
      <c r="G167" s="248"/>
      <c r="H167" s="248"/>
      <c r="I167" s="248"/>
      <c r="J167" s="248"/>
      <c r="K167" s="140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311"/>
      <c r="X167" s="311"/>
      <c r="Y167" s="248"/>
      <c r="Z167" s="248"/>
      <c r="AA167" s="248"/>
      <c r="AB167" s="248"/>
      <c r="AC167" s="248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141"/>
      <c r="BH167" s="142"/>
      <c r="BI167" s="142"/>
      <c r="BJ167" s="142"/>
      <c r="BK167" s="142"/>
      <c r="BL167" s="142"/>
      <c r="BM167" s="142"/>
      <c r="BO167" s="143"/>
      <c r="BP167" s="144"/>
      <c r="DC167" s="145"/>
      <c r="DE167" s="145"/>
      <c r="DP167" s="145"/>
      <c r="DQ167" s="145"/>
      <c r="DR167" s="145"/>
      <c r="DS167" s="145"/>
      <c r="DT167" s="145"/>
      <c r="DU167" s="145"/>
      <c r="DV167" s="145"/>
      <c r="DW167" s="145"/>
      <c r="DX167" s="145"/>
      <c r="DY167" s="145"/>
      <c r="DZ167" s="145"/>
      <c r="EA167" s="145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5"/>
      <c r="EL167" s="145"/>
      <c r="EM167" s="145"/>
      <c r="EN167" s="145"/>
      <c r="EO167" s="145"/>
      <c r="EP167" s="145"/>
      <c r="EQ167" s="145"/>
      <c r="ER167" s="145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5"/>
      <c r="FC167" s="145"/>
    </row>
    <row r="168" spans="1:159" s="135" customFormat="1" ht="53.4" hidden="1">
      <c r="B168" s="136"/>
      <c r="C168" s="146" t="s">
        <v>416</v>
      </c>
      <c r="D168" s="145"/>
      <c r="E168" s="138"/>
      <c r="F168" s="248"/>
      <c r="G168" s="248"/>
      <c r="H168" s="248"/>
      <c r="I168" s="248"/>
      <c r="J168" s="248"/>
      <c r="K168" s="140"/>
      <c r="L168" s="248"/>
      <c r="M168" s="248"/>
      <c r="N168" s="248"/>
      <c r="O168" s="248"/>
      <c r="P168" s="248"/>
      <c r="Q168" s="311"/>
      <c r="R168" s="311"/>
      <c r="S168" s="248"/>
      <c r="T168" s="248"/>
      <c r="U168" s="248"/>
      <c r="V168" s="248"/>
      <c r="W168" s="311"/>
      <c r="X168" s="311"/>
      <c r="Y168" s="248"/>
      <c r="Z168" s="248"/>
      <c r="AA168" s="311"/>
      <c r="AB168" s="311"/>
      <c r="AC168" s="248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141"/>
      <c r="BH168" s="142"/>
      <c r="BI168" s="142"/>
      <c r="BJ168" s="142"/>
      <c r="BK168" s="142"/>
      <c r="BL168" s="142"/>
      <c r="BM168" s="142"/>
      <c r="BO168" s="143"/>
      <c r="BP168" s="144"/>
      <c r="DC168" s="145"/>
      <c r="DE168" s="145"/>
      <c r="DP168" s="145"/>
      <c r="DQ168" s="145"/>
      <c r="DR168" s="145"/>
      <c r="DS168" s="145"/>
      <c r="DT168" s="145"/>
      <c r="DU168" s="145"/>
      <c r="DV168" s="145"/>
      <c r="DW168" s="145"/>
      <c r="DX168" s="145"/>
      <c r="DY168" s="145"/>
      <c r="DZ168" s="145"/>
      <c r="EA168" s="145"/>
      <c r="EB168" s="145"/>
      <c r="EC168" s="145"/>
      <c r="ED168" s="145"/>
      <c r="EE168" s="145"/>
      <c r="EF168" s="145"/>
      <c r="EG168" s="145"/>
      <c r="EH168" s="145"/>
      <c r="EI168" s="145"/>
      <c r="EJ168" s="145"/>
      <c r="EK168" s="145"/>
      <c r="EL168" s="145"/>
      <c r="EM168" s="145"/>
      <c r="EN168" s="145"/>
      <c r="EO168" s="145"/>
      <c r="EP168" s="145"/>
      <c r="EQ168" s="145"/>
      <c r="ER168" s="145"/>
      <c r="ES168" s="145"/>
      <c r="ET168" s="145"/>
      <c r="EU168" s="145"/>
      <c r="EV168" s="145"/>
      <c r="EW168" s="145"/>
      <c r="EX168" s="145"/>
      <c r="EY168" s="145"/>
      <c r="EZ168" s="145"/>
      <c r="FA168" s="145"/>
      <c r="FB168" s="145"/>
      <c r="FC168" s="145"/>
    </row>
    <row r="169" spans="1:159" s="135" customFormat="1" ht="53.4" hidden="1">
      <c r="B169" s="136"/>
      <c r="C169" s="146" t="s">
        <v>417</v>
      </c>
      <c r="D169" s="145"/>
      <c r="E169" s="138"/>
      <c r="F169" s="248"/>
      <c r="G169" s="248"/>
      <c r="H169" s="248"/>
      <c r="I169" s="248"/>
      <c r="J169" s="248"/>
      <c r="K169" s="140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141"/>
      <c r="BH169" s="142"/>
      <c r="BI169" s="142"/>
      <c r="BJ169" s="142"/>
      <c r="BK169" s="142"/>
      <c r="BL169" s="142"/>
      <c r="BM169" s="142"/>
      <c r="BO169" s="143"/>
      <c r="BP169" s="144"/>
      <c r="DC169" s="145"/>
      <c r="DE169" s="145"/>
      <c r="DP169" s="145"/>
      <c r="DQ169" s="145"/>
      <c r="DR169" s="145"/>
      <c r="DS169" s="145"/>
      <c r="DT169" s="145"/>
      <c r="DU169" s="145"/>
      <c r="DV169" s="145"/>
      <c r="DW169" s="145"/>
      <c r="DX169" s="145"/>
      <c r="DY169" s="145"/>
      <c r="DZ169" s="145"/>
      <c r="EA169" s="145"/>
      <c r="EB169" s="145"/>
      <c r="EC169" s="145"/>
      <c r="ED169" s="145"/>
      <c r="EE169" s="145"/>
      <c r="EF169" s="145"/>
      <c r="EG169" s="145"/>
      <c r="EH169" s="145"/>
      <c r="EI169" s="145"/>
      <c r="EJ169" s="145"/>
      <c r="EK169" s="145"/>
      <c r="EL169" s="145"/>
      <c r="EM169" s="145"/>
      <c r="EN169" s="145"/>
      <c r="EO169" s="145"/>
      <c r="EP169" s="145"/>
      <c r="EQ169" s="145"/>
      <c r="ER169" s="145"/>
      <c r="ES169" s="145"/>
      <c r="ET169" s="145"/>
      <c r="EU169" s="145"/>
      <c r="EV169" s="145"/>
      <c r="EW169" s="145"/>
      <c r="EX169" s="145"/>
      <c r="EY169" s="145"/>
      <c r="EZ169" s="145"/>
      <c r="FA169" s="145"/>
      <c r="FB169" s="145"/>
      <c r="FC169" s="145"/>
    </row>
    <row r="170" spans="1:159" s="135" customFormat="1" ht="53.4" hidden="1">
      <c r="B170" s="136"/>
      <c r="C170" s="147" t="s">
        <v>418</v>
      </c>
      <c r="D170" s="145"/>
      <c r="E170" s="138"/>
      <c r="F170" s="248"/>
      <c r="G170" s="248"/>
      <c r="H170" s="248"/>
      <c r="I170" s="248"/>
      <c r="J170" s="248"/>
      <c r="K170" s="140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141"/>
      <c r="BH170" s="142"/>
      <c r="BI170" s="142"/>
      <c r="BJ170" s="142"/>
      <c r="BK170" s="142"/>
      <c r="BL170" s="142"/>
      <c r="BM170" s="142"/>
      <c r="BO170" s="143"/>
      <c r="BP170" s="144"/>
      <c r="DC170" s="145"/>
      <c r="DE170" s="145"/>
      <c r="DP170" s="145"/>
      <c r="DQ170" s="145"/>
      <c r="DR170" s="145"/>
      <c r="DS170" s="145"/>
      <c r="DT170" s="145"/>
      <c r="DU170" s="145"/>
      <c r="DV170" s="145"/>
      <c r="DW170" s="145"/>
      <c r="DX170" s="145"/>
      <c r="DY170" s="145"/>
      <c r="DZ170" s="145"/>
      <c r="EA170" s="145"/>
      <c r="EB170" s="145"/>
      <c r="EC170" s="145"/>
      <c r="ED170" s="145"/>
      <c r="EE170" s="145"/>
      <c r="EF170" s="145"/>
      <c r="EG170" s="145"/>
      <c r="EH170" s="145"/>
      <c r="EI170" s="145"/>
      <c r="EJ170" s="145"/>
      <c r="EK170" s="145"/>
      <c r="EL170" s="145"/>
      <c r="EM170" s="145"/>
      <c r="EN170" s="145"/>
      <c r="EO170" s="145"/>
      <c r="EP170" s="145"/>
      <c r="EQ170" s="145"/>
      <c r="ER170" s="145"/>
      <c r="ES170" s="145"/>
      <c r="ET170" s="145"/>
      <c r="EU170" s="145"/>
      <c r="EV170" s="145"/>
      <c r="EW170" s="145"/>
      <c r="EX170" s="145"/>
      <c r="EY170" s="145"/>
      <c r="EZ170" s="145"/>
      <c r="FA170" s="145"/>
      <c r="FB170" s="145"/>
      <c r="FC170" s="145"/>
    </row>
    <row r="171" spans="1:159" ht="30" hidden="1">
      <c r="A171" s="21"/>
      <c r="B171" s="148"/>
      <c r="C171" s="149" t="s">
        <v>419</v>
      </c>
      <c r="D171" s="134"/>
      <c r="E171" s="21"/>
      <c r="F171" s="21"/>
      <c r="G171" s="21"/>
      <c r="H171" s="21"/>
      <c r="I171" s="21"/>
      <c r="J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150"/>
      <c r="BJ171" s="150"/>
      <c r="BK171" s="150"/>
      <c r="BL171" s="150"/>
      <c r="BM171" s="150"/>
      <c r="BN171" s="150"/>
    </row>
    <row r="172" spans="1:159" ht="30" hidden="1">
      <c r="A172" s="21"/>
      <c r="B172" s="148"/>
      <c r="C172" s="149" t="s">
        <v>420</v>
      </c>
      <c r="D172" s="134"/>
      <c r="E172" s="21"/>
      <c r="F172" s="21"/>
      <c r="G172" s="21"/>
      <c r="H172" s="21"/>
      <c r="I172" s="21"/>
      <c r="J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150"/>
      <c r="BJ172" s="150"/>
      <c r="BK172" s="150"/>
      <c r="BL172" s="150"/>
      <c r="BM172" s="150"/>
      <c r="BN172" s="150"/>
    </row>
    <row r="173" spans="1:159" ht="30" hidden="1">
      <c r="A173" s="21"/>
      <c r="B173" s="148"/>
      <c r="C173" s="149" t="s">
        <v>421</v>
      </c>
      <c r="D173" s="134"/>
      <c r="E173" s="21"/>
      <c r="F173" s="21"/>
      <c r="G173" s="21"/>
      <c r="H173" s="21"/>
      <c r="I173" s="21"/>
      <c r="J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150"/>
      <c r="BJ173" s="150"/>
      <c r="BK173" s="150"/>
      <c r="BL173" s="150"/>
      <c r="BM173" s="150"/>
      <c r="BN173" s="150"/>
    </row>
    <row r="174" spans="1:159" ht="30" hidden="1">
      <c r="A174" s="21"/>
      <c r="B174" s="148"/>
      <c r="C174" s="151" t="s">
        <v>422</v>
      </c>
      <c r="D174" s="134"/>
      <c r="E174" s="21"/>
      <c r="F174" s="21"/>
      <c r="G174" s="21"/>
      <c r="H174" s="21"/>
      <c r="I174" s="21"/>
      <c r="J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150"/>
      <c r="BJ174" s="150"/>
      <c r="BK174" s="150"/>
      <c r="BL174" s="150"/>
      <c r="BM174" s="150"/>
      <c r="BN174" s="150"/>
    </row>
    <row r="175" spans="1:159" ht="30" hidden="1">
      <c r="A175" s="21"/>
      <c r="B175" s="148"/>
      <c r="C175" s="149" t="s">
        <v>423</v>
      </c>
      <c r="D175" s="134"/>
      <c r="E175" s="21"/>
      <c r="F175" s="21"/>
      <c r="G175" s="21"/>
      <c r="H175" s="21"/>
      <c r="I175" s="21"/>
      <c r="J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150"/>
      <c r="BJ175" s="150"/>
      <c r="BK175" s="150"/>
      <c r="BL175" s="150"/>
      <c r="BM175" s="150"/>
      <c r="BN175" s="150"/>
    </row>
    <row r="176" spans="1:159" ht="30" hidden="1">
      <c r="A176" s="21"/>
      <c r="B176" s="148"/>
      <c r="C176" s="149" t="s">
        <v>424</v>
      </c>
      <c r="D176" s="134"/>
      <c r="E176" s="21"/>
      <c r="F176" s="21"/>
      <c r="G176" s="21"/>
      <c r="H176" s="21"/>
      <c r="I176" s="21"/>
      <c r="J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150"/>
      <c r="BJ176" s="150"/>
      <c r="BK176" s="150"/>
      <c r="BL176" s="150"/>
      <c r="BM176" s="150"/>
      <c r="BN176" s="150"/>
    </row>
    <row r="177" spans="1:66" ht="30" hidden="1">
      <c r="A177" s="21"/>
      <c r="B177" s="148"/>
      <c r="C177" s="149"/>
      <c r="D177" s="185" t="s">
        <v>110</v>
      </c>
      <c r="E177" s="152"/>
      <c r="F177" s="21"/>
      <c r="G177" s="152" t="s">
        <v>425</v>
      </c>
      <c r="H177" s="21"/>
      <c r="I177" s="21"/>
      <c r="J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150"/>
      <c r="BJ177" s="150"/>
      <c r="BK177" s="150"/>
      <c r="BL177" s="150"/>
      <c r="BM177" s="150"/>
      <c r="BN177" s="150"/>
    </row>
    <row r="178" spans="1:66" ht="30" hidden="1">
      <c r="A178" s="21"/>
      <c r="B178" s="148"/>
      <c r="C178" s="149"/>
      <c r="D178" s="185" t="s">
        <v>426</v>
      </c>
      <c r="E178" s="152"/>
      <c r="F178" s="21"/>
      <c r="G178" s="152" t="s">
        <v>427</v>
      </c>
      <c r="H178" s="21"/>
      <c r="I178" s="21"/>
      <c r="J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150"/>
      <c r="BJ178" s="150"/>
      <c r="BK178" s="150"/>
      <c r="BL178" s="150"/>
      <c r="BM178" s="150"/>
      <c r="BN178" s="150"/>
    </row>
    <row r="179" spans="1:66" ht="30" hidden="1">
      <c r="A179" s="21"/>
      <c r="B179" s="148"/>
      <c r="C179" s="149"/>
      <c r="D179" s="185" t="s">
        <v>428</v>
      </c>
      <c r="E179" s="152"/>
      <c r="F179" s="21"/>
      <c r="G179" s="152" t="s">
        <v>429</v>
      </c>
      <c r="H179" s="21"/>
      <c r="I179" s="21"/>
      <c r="J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150"/>
      <c r="BJ179" s="150"/>
      <c r="BK179" s="150"/>
      <c r="BL179" s="150"/>
      <c r="BM179" s="150"/>
      <c r="BN179" s="150"/>
    </row>
    <row r="180" spans="1:66" ht="30" hidden="1">
      <c r="A180" s="21"/>
      <c r="B180" s="148"/>
      <c r="C180" s="149"/>
      <c r="D180" s="185" t="s">
        <v>430</v>
      </c>
      <c r="E180" s="152"/>
      <c r="F180" s="21"/>
      <c r="G180" s="152" t="s">
        <v>431</v>
      </c>
      <c r="H180" s="21"/>
      <c r="I180" s="21"/>
      <c r="J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150"/>
      <c r="BJ180" s="150"/>
      <c r="BK180" s="150"/>
      <c r="BL180" s="150"/>
      <c r="BM180" s="150"/>
      <c r="BN180" s="150"/>
    </row>
    <row r="181" spans="1:66" ht="30" hidden="1">
      <c r="A181" s="21"/>
      <c r="B181" s="148"/>
      <c r="C181" s="149"/>
      <c r="D181" s="185" t="s">
        <v>432</v>
      </c>
      <c r="E181" s="152"/>
      <c r="F181" s="21"/>
      <c r="G181" s="152" t="s">
        <v>113</v>
      </c>
      <c r="H181" s="21"/>
      <c r="I181" s="21"/>
      <c r="J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150"/>
      <c r="BJ181" s="150"/>
      <c r="BK181" s="150"/>
      <c r="BL181" s="150"/>
      <c r="BM181" s="150"/>
      <c r="BN181" s="150"/>
    </row>
    <row r="182" spans="1:66" ht="30" hidden="1">
      <c r="A182" s="21"/>
      <c r="B182" s="148"/>
      <c r="C182" s="149"/>
      <c r="D182" s="185" t="s">
        <v>433</v>
      </c>
      <c r="E182" s="152"/>
      <c r="F182" s="152"/>
      <c r="G182" s="153"/>
      <c r="H182" s="21"/>
      <c r="I182" s="21"/>
      <c r="J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150"/>
      <c r="BJ182" s="150"/>
      <c r="BK182" s="150"/>
      <c r="BL182" s="150"/>
      <c r="BM182" s="150"/>
      <c r="BN182" s="150"/>
    </row>
    <row r="183" spans="1:66" ht="30" hidden="1">
      <c r="A183" s="21"/>
      <c r="B183" s="148"/>
      <c r="C183" s="149"/>
      <c r="D183" s="134"/>
      <c r="E183" s="21"/>
      <c r="F183" s="21"/>
      <c r="G183" s="21"/>
      <c r="H183" s="21"/>
      <c r="I183" s="21"/>
      <c r="J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150"/>
      <c r="BJ183" s="150"/>
      <c r="BK183" s="150"/>
      <c r="BL183" s="150"/>
      <c r="BM183" s="150"/>
      <c r="BN183" s="150"/>
    </row>
    <row r="184" spans="1:66" hidden="1">
      <c r="A184" s="21"/>
      <c r="B184" s="148"/>
      <c r="C184" s="21"/>
      <c r="D184" s="134"/>
      <c r="E184" s="21"/>
      <c r="F184" s="21"/>
      <c r="G184" s="21"/>
      <c r="H184" s="21"/>
      <c r="I184" s="21"/>
      <c r="J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150"/>
      <c r="BJ184" s="150"/>
      <c r="BK184" s="150"/>
      <c r="BL184" s="150"/>
      <c r="BM184" s="150"/>
      <c r="BN184" s="150"/>
    </row>
    <row r="185" spans="1:66" ht="27" hidden="1">
      <c r="A185" s="21"/>
      <c r="B185" s="154"/>
      <c r="C185" s="155" t="s">
        <v>434</v>
      </c>
      <c r="D185" s="186" t="s">
        <v>435</v>
      </c>
      <c r="E185" s="157"/>
      <c r="F185" s="157"/>
      <c r="G185" s="158"/>
      <c r="H185" s="159" t="s">
        <v>436</v>
      </c>
      <c r="I185" s="160"/>
      <c r="J185" s="160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150"/>
      <c r="BJ185" s="150"/>
      <c r="BK185" s="150"/>
      <c r="BL185" s="150"/>
      <c r="BM185" s="150"/>
      <c r="BN185" s="150"/>
    </row>
    <row r="186" spans="1:66" ht="27" hidden="1">
      <c r="A186" s="21"/>
      <c r="B186" s="154"/>
      <c r="C186" s="155" t="s">
        <v>437</v>
      </c>
      <c r="D186" s="186" t="s">
        <v>438</v>
      </c>
      <c r="E186" s="157"/>
      <c r="F186" s="157"/>
      <c r="G186" s="158"/>
      <c r="H186" s="159" t="s">
        <v>439</v>
      </c>
      <c r="I186" s="160"/>
      <c r="J186" s="160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150"/>
      <c r="BJ186" s="150"/>
      <c r="BK186" s="150"/>
      <c r="BL186" s="150"/>
      <c r="BM186" s="150"/>
      <c r="BN186" s="150"/>
    </row>
    <row r="187" spans="1:66">
      <c r="A187" s="21"/>
      <c r="B187" s="148"/>
      <c r="C187" s="21"/>
      <c r="D187" s="134"/>
      <c r="E187" s="21"/>
      <c r="F187" s="21"/>
      <c r="G187" s="21"/>
      <c r="H187" s="21"/>
      <c r="I187" s="21"/>
      <c r="J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150"/>
      <c r="BJ187" s="150"/>
      <c r="BK187" s="150"/>
      <c r="BL187" s="150"/>
      <c r="BM187" s="150"/>
      <c r="BN187" s="150"/>
    </row>
    <row r="188" spans="1:66">
      <c r="A188" s="21"/>
      <c r="B188" s="148"/>
      <c r="C188" s="21"/>
      <c r="D188" s="134"/>
      <c r="E188" s="21"/>
      <c r="F188" s="21"/>
      <c r="G188" s="21"/>
      <c r="H188" s="21"/>
      <c r="I188" s="21"/>
      <c r="J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150"/>
      <c r="BJ188" s="150"/>
      <c r="BK188" s="150"/>
      <c r="BL188" s="150"/>
      <c r="BM188" s="150"/>
      <c r="BN188" s="150"/>
    </row>
    <row r="189" spans="1:66">
      <c r="A189" s="21"/>
      <c r="B189" s="148"/>
      <c r="C189" s="21"/>
      <c r="D189" s="134"/>
      <c r="E189" s="21"/>
      <c r="F189" s="21"/>
      <c r="G189" s="21"/>
      <c r="H189" s="21"/>
      <c r="I189" s="21"/>
      <c r="J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150"/>
      <c r="BJ189" s="150"/>
      <c r="BK189" s="150"/>
      <c r="BL189" s="150"/>
      <c r="BM189" s="150"/>
      <c r="BN189" s="150"/>
    </row>
    <row r="190" spans="1:66">
      <c r="A190" s="21"/>
      <c r="B190" s="148"/>
      <c r="C190" s="21"/>
      <c r="D190" s="134"/>
      <c r="E190" s="21"/>
      <c r="F190" s="21"/>
      <c r="G190" s="21"/>
      <c r="H190" s="21"/>
      <c r="I190" s="21"/>
      <c r="J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150"/>
      <c r="BJ190" s="150"/>
      <c r="BK190" s="150"/>
      <c r="BL190" s="150"/>
      <c r="BM190" s="150"/>
      <c r="BN190" s="150"/>
    </row>
    <row r="191" spans="1:66">
      <c r="A191" s="21"/>
      <c r="B191" s="148"/>
      <c r="C191" s="21"/>
      <c r="D191" s="134"/>
      <c r="E191" s="21"/>
      <c r="F191" s="21"/>
      <c r="G191" s="21"/>
      <c r="H191" s="21"/>
      <c r="I191" s="21"/>
      <c r="J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150"/>
      <c r="BJ191" s="150"/>
      <c r="BK191" s="150"/>
      <c r="BL191" s="150"/>
      <c r="BM191" s="150"/>
      <c r="BN191" s="150"/>
    </row>
    <row r="192" spans="1:66">
      <c r="A192" s="21"/>
      <c r="B192" s="148"/>
      <c r="C192" s="21"/>
      <c r="D192" s="134"/>
      <c r="E192" s="21"/>
      <c r="F192" s="21"/>
      <c r="G192" s="21"/>
      <c r="H192" s="21"/>
      <c r="I192" s="21"/>
      <c r="J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150"/>
      <c r="BJ192" s="150"/>
      <c r="BK192" s="150"/>
      <c r="BL192" s="150"/>
      <c r="BM192" s="150"/>
      <c r="BN192" s="150"/>
    </row>
    <row r="193" spans="1:66">
      <c r="A193" s="21"/>
      <c r="B193" s="148"/>
      <c r="C193" s="21"/>
      <c r="D193" s="134"/>
      <c r="E193" s="21"/>
      <c r="F193" s="21"/>
      <c r="G193" s="21"/>
      <c r="H193" s="21"/>
      <c r="I193" s="21"/>
      <c r="J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150"/>
      <c r="BJ193" s="150"/>
      <c r="BK193" s="150"/>
      <c r="BL193" s="150"/>
      <c r="BM193" s="150"/>
      <c r="BN193" s="150"/>
    </row>
    <row r="194" spans="1:66">
      <c r="A194" s="21"/>
      <c r="B194" s="148"/>
      <c r="C194" s="21"/>
      <c r="D194" s="134"/>
      <c r="E194" s="21"/>
      <c r="F194" s="21"/>
      <c r="G194" s="21"/>
      <c r="H194" s="21"/>
      <c r="I194" s="21"/>
      <c r="J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150"/>
      <c r="BJ194" s="150"/>
      <c r="BK194" s="150"/>
      <c r="BL194" s="150"/>
      <c r="BM194" s="150"/>
      <c r="BN194" s="150"/>
    </row>
    <row r="195" spans="1:66">
      <c r="A195" s="21"/>
      <c r="B195" s="148"/>
      <c r="C195" s="21"/>
      <c r="D195" s="134"/>
      <c r="E195" s="21"/>
      <c r="F195" s="21"/>
      <c r="G195" s="21"/>
      <c r="H195" s="21"/>
      <c r="I195" s="21"/>
      <c r="J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150"/>
      <c r="BJ195" s="150"/>
      <c r="BK195" s="150"/>
      <c r="BL195" s="150"/>
      <c r="BM195" s="150"/>
      <c r="BN195" s="150"/>
    </row>
    <row r="196" spans="1:66">
      <c r="A196" s="21"/>
      <c r="B196" s="148"/>
      <c r="C196" s="21"/>
      <c r="D196" s="134"/>
      <c r="E196" s="21"/>
      <c r="F196" s="21"/>
      <c r="G196" s="21"/>
      <c r="H196" s="21"/>
      <c r="I196" s="21"/>
      <c r="J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150"/>
      <c r="BJ196" s="150"/>
      <c r="BK196" s="150"/>
      <c r="BL196" s="150"/>
      <c r="BM196" s="150"/>
      <c r="BN196" s="150"/>
    </row>
    <row r="197" spans="1:66">
      <c r="A197" s="21"/>
      <c r="B197" s="148"/>
      <c r="C197" s="21"/>
      <c r="D197" s="134"/>
      <c r="E197" s="21"/>
      <c r="F197" s="21"/>
      <c r="G197" s="21"/>
      <c r="H197" s="21"/>
      <c r="I197" s="21"/>
      <c r="J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150"/>
      <c r="BJ197" s="150"/>
      <c r="BK197" s="150"/>
      <c r="BL197" s="150"/>
      <c r="BM197" s="150"/>
      <c r="BN197" s="150"/>
    </row>
    <row r="198" spans="1:66">
      <c r="A198" s="21"/>
      <c r="B198" s="148"/>
      <c r="C198" s="21"/>
      <c r="D198" s="134"/>
      <c r="E198" s="21"/>
      <c r="F198" s="21"/>
      <c r="G198" s="21"/>
      <c r="H198" s="21"/>
      <c r="I198" s="21"/>
      <c r="J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150"/>
      <c r="BJ198" s="150"/>
      <c r="BK198" s="150"/>
      <c r="BL198" s="150"/>
      <c r="BM198" s="150"/>
      <c r="BN198" s="150"/>
    </row>
    <row r="199" spans="1:66">
      <c r="A199" s="21"/>
      <c r="B199" s="148"/>
      <c r="C199" s="21"/>
      <c r="D199" s="134"/>
      <c r="E199" s="21"/>
      <c r="F199" s="21"/>
      <c r="G199" s="21"/>
      <c r="H199" s="21"/>
      <c r="I199" s="21"/>
      <c r="J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150"/>
      <c r="BJ199" s="150"/>
      <c r="BK199" s="150"/>
      <c r="BL199" s="150"/>
      <c r="BM199" s="150"/>
      <c r="BN199" s="150"/>
    </row>
    <row r="200" spans="1:66">
      <c r="A200" s="21"/>
      <c r="B200" s="148"/>
      <c r="C200" s="21"/>
      <c r="D200" s="134"/>
      <c r="E200" s="21"/>
      <c r="F200" s="21"/>
      <c r="G200" s="21"/>
      <c r="H200" s="21"/>
      <c r="I200" s="21"/>
      <c r="J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150"/>
      <c r="BJ200" s="150"/>
      <c r="BK200" s="150"/>
      <c r="BL200" s="150"/>
      <c r="BM200" s="150"/>
      <c r="BN200" s="150"/>
    </row>
    <row r="201" spans="1:66">
      <c r="A201" s="21"/>
      <c r="B201" s="148"/>
      <c r="C201" s="21"/>
      <c r="D201" s="134"/>
      <c r="E201" s="21"/>
      <c r="F201" s="21"/>
      <c r="G201" s="21"/>
      <c r="H201" s="21"/>
      <c r="I201" s="21"/>
      <c r="J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150"/>
      <c r="BJ201" s="150"/>
      <c r="BK201" s="150"/>
      <c r="BL201" s="150"/>
      <c r="BM201" s="150"/>
      <c r="BN201" s="150"/>
    </row>
    <row r="202" spans="1:66">
      <c r="A202" s="21"/>
      <c r="B202" s="148"/>
      <c r="C202" s="21"/>
      <c r="D202" s="134"/>
      <c r="E202" s="21"/>
      <c r="F202" s="21"/>
      <c r="G202" s="21"/>
      <c r="H202" s="21"/>
      <c r="I202" s="21"/>
      <c r="J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150"/>
      <c r="BJ202" s="150"/>
      <c r="BK202" s="150"/>
      <c r="BL202" s="150"/>
      <c r="BM202" s="150"/>
      <c r="BN202" s="150"/>
    </row>
    <row r="203" spans="1:66">
      <c r="A203" s="21"/>
      <c r="B203" s="148"/>
      <c r="C203" s="21"/>
      <c r="D203" s="134"/>
      <c r="E203" s="21"/>
      <c r="F203" s="21"/>
      <c r="G203" s="21"/>
      <c r="H203" s="21"/>
      <c r="I203" s="21"/>
      <c r="J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150"/>
      <c r="BJ203" s="150"/>
      <c r="BK203" s="150"/>
      <c r="BL203" s="150"/>
      <c r="BM203" s="150"/>
      <c r="BN203" s="150"/>
    </row>
    <row r="204" spans="1:66">
      <c r="A204" s="21"/>
      <c r="B204" s="148"/>
      <c r="C204" s="21"/>
      <c r="D204" s="134"/>
      <c r="E204" s="21"/>
      <c r="F204" s="21"/>
      <c r="G204" s="21"/>
      <c r="H204" s="21"/>
      <c r="I204" s="21"/>
      <c r="J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150"/>
      <c r="BJ204" s="150"/>
      <c r="BK204" s="150"/>
      <c r="BL204" s="150"/>
      <c r="BM204" s="150"/>
      <c r="BN204" s="150"/>
    </row>
    <row r="205" spans="1:66">
      <c r="A205" s="21"/>
      <c r="B205" s="148"/>
      <c r="C205" s="21"/>
      <c r="D205" s="134"/>
      <c r="E205" s="21"/>
      <c r="F205" s="21"/>
      <c r="G205" s="21"/>
      <c r="H205" s="21"/>
      <c r="I205" s="21"/>
      <c r="J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150"/>
      <c r="BJ205" s="150"/>
      <c r="BK205" s="150"/>
      <c r="BL205" s="150"/>
      <c r="BM205" s="150"/>
      <c r="BN205" s="150"/>
    </row>
    <row r="206" spans="1:66">
      <c r="A206" s="21"/>
      <c r="B206" s="148"/>
      <c r="C206" s="21"/>
      <c r="D206" s="134"/>
      <c r="E206" s="21"/>
      <c r="F206" s="21"/>
      <c r="G206" s="21"/>
      <c r="H206" s="21"/>
      <c r="I206" s="21"/>
      <c r="J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150"/>
      <c r="BJ206" s="150"/>
      <c r="BK206" s="150"/>
      <c r="BL206" s="150"/>
      <c r="BM206" s="150"/>
      <c r="BN206" s="150"/>
    </row>
    <row r="207" spans="1:66">
      <c r="A207" s="21"/>
      <c r="B207" s="148"/>
      <c r="C207" s="21"/>
      <c r="D207" s="134"/>
      <c r="E207" s="21"/>
      <c r="F207" s="21"/>
      <c r="G207" s="21"/>
      <c r="H207" s="21"/>
      <c r="I207" s="21"/>
      <c r="J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150"/>
      <c r="BJ207" s="150"/>
      <c r="BK207" s="150"/>
      <c r="BL207" s="150"/>
      <c r="BM207" s="150"/>
      <c r="BN207" s="150"/>
    </row>
    <row r="208" spans="1:66">
      <c r="A208" s="21"/>
      <c r="B208" s="148"/>
      <c r="C208" s="21"/>
      <c r="D208" s="134"/>
      <c r="E208" s="21"/>
      <c r="F208" s="21"/>
      <c r="G208" s="21"/>
      <c r="H208" s="21"/>
      <c r="I208" s="21"/>
      <c r="J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150"/>
      <c r="BJ208" s="150"/>
      <c r="BK208" s="150"/>
      <c r="BL208" s="150"/>
      <c r="BM208" s="150"/>
      <c r="BN208" s="150"/>
    </row>
    <row r="209" spans="1:66">
      <c r="A209" s="21"/>
      <c r="B209" s="148"/>
      <c r="C209" s="21"/>
      <c r="D209" s="134"/>
      <c r="E209" s="21"/>
      <c r="F209" s="21"/>
      <c r="G209" s="21"/>
      <c r="H209" s="21"/>
      <c r="I209" s="21"/>
      <c r="J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150"/>
      <c r="BJ209" s="150"/>
      <c r="BK209" s="150"/>
      <c r="BL209" s="150"/>
      <c r="BM209" s="150"/>
      <c r="BN209" s="150"/>
    </row>
    <row r="210" spans="1:66">
      <c r="A210" s="21"/>
      <c r="B210" s="148"/>
      <c r="C210" s="21"/>
      <c r="D210" s="134"/>
      <c r="E210" s="21"/>
      <c r="F210" s="21"/>
      <c r="G210" s="21"/>
      <c r="H210" s="21"/>
      <c r="I210" s="21"/>
      <c r="J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150"/>
      <c r="BJ210" s="150"/>
      <c r="BK210" s="150"/>
      <c r="BL210" s="150"/>
      <c r="BM210" s="150"/>
      <c r="BN210" s="150"/>
    </row>
    <row r="211" spans="1:66">
      <c r="A211" s="21"/>
      <c r="B211" s="148"/>
      <c r="C211" s="21"/>
      <c r="D211" s="134"/>
      <c r="E211" s="21"/>
      <c r="F211" s="21"/>
      <c r="G211" s="21"/>
      <c r="H211" s="21"/>
      <c r="I211" s="21"/>
      <c r="J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150"/>
      <c r="BJ211" s="150"/>
      <c r="BK211" s="150"/>
      <c r="BL211" s="150"/>
      <c r="BM211" s="150"/>
      <c r="BN211" s="150"/>
    </row>
    <row r="212" spans="1:66">
      <c r="A212" s="21"/>
      <c r="B212" s="148"/>
      <c r="C212" s="21"/>
      <c r="D212" s="134"/>
      <c r="E212" s="21"/>
      <c r="F212" s="21"/>
      <c r="G212" s="21"/>
      <c r="H212" s="21"/>
      <c r="I212" s="21"/>
      <c r="J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150"/>
      <c r="BJ212" s="150"/>
      <c r="BK212" s="150"/>
      <c r="BL212" s="150"/>
      <c r="BM212" s="150"/>
      <c r="BN212" s="150"/>
    </row>
    <row r="213" spans="1:66">
      <c r="A213" s="21"/>
      <c r="B213" s="148"/>
      <c r="C213" s="21"/>
      <c r="D213" s="134"/>
      <c r="E213" s="21"/>
      <c r="F213" s="21"/>
      <c r="G213" s="21"/>
      <c r="H213" s="21"/>
      <c r="I213" s="21"/>
      <c r="J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150"/>
      <c r="BJ213" s="150"/>
      <c r="BK213" s="150"/>
      <c r="BL213" s="150"/>
      <c r="BM213" s="150"/>
      <c r="BN213" s="150"/>
    </row>
    <row r="214" spans="1:66">
      <c r="A214" s="21"/>
      <c r="B214" s="148"/>
      <c r="C214" s="21"/>
      <c r="D214" s="134"/>
      <c r="E214" s="21"/>
      <c r="F214" s="21"/>
      <c r="G214" s="21"/>
      <c r="H214" s="21"/>
      <c r="I214" s="21"/>
      <c r="J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150"/>
      <c r="BJ214" s="150"/>
      <c r="BK214" s="150"/>
      <c r="BL214" s="150"/>
      <c r="BM214" s="150"/>
      <c r="BN214" s="150"/>
    </row>
    <row r="215" spans="1:66">
      <c r="A215" s="21"/>
      <c r="B215" s="148"/>
      <c r="C215" s="21"/>
      <c r="D215" s="134"/>
      <c r="E215" s="21"/>
      <c r="F215" s="21"/>
      <c r="G215" s="21"/>
      <c r="H215" s="21"/>
      <c r="I215" s="21"/>
      <c r="J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150"/>
      <c r="BJ215" s="150"/>
      <c r="BK215" s="150"/>
      <c r="BL215" s="150"/>
      <c r="BM215" s="150"/>
      <c r="BN215" s="150"/>
    </row>
    <row r="216" spans="1:66">
      <c r="A216" s="21"/>
      <c r="B216" s="148"/>
      <c r="C216" s="21"/>
      <c r="D216" s="134"/>
      <c r="E216" s="21"/>
      <c r="F216" s="21"/>
      <c r="G216" s="21"/>
      <c r="H216" s="21"/>
      <c r="I216" s="21"/>
      <c r="J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150"/>
      <c r="BJ216" s="150"/>
      <c r="BK216" s="150"/>
      <c r="BL216" s="150"/>
      <c r="BM216" s="150"/>
      <c r="BN216" s="150"/>
    </row>
    <row r="217" spans="1:66">
      <c r="A217" s="21"/>
      <c r="B217" s="148"/>
      <c r="C217" s="21"/>
      <c r="D217" s="134"/>
      <c r="E217" s="21"/>
      <c r="F217" s="21"/>
      <c r="G217" s="21"/>
      <c r="H217" s="21"/>
      <c r="I217" s="21"/>
      <c r="J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150"/>
      <c r="BJ217" s="150"/>
      <c r="BK217" s="150"/>
      <c r="BL217" s="150"/>
      <c r="BM217" s="150"/>
      <c r="BN217" s="150"/>
    </row>
    <row r="218" spans="1:66">
      <c r="A218" s="21"/>
      <c r="B218" s="148"/>
      <c r="C218" s="21"/>
      <c r="D218" s="134"/>
      <c r="E218" s="21"/>
      <c r="F218" s="21"/>
      <c r="G218" s="21"/>
      <c r="H218" s="21"/>
      <c r="I218" s="21"/>
      <c r="J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150"/>
      <c r="BJ218" s="150"/>
      <c r="BK218" s="150"/>
      <c r="BL218" s="150"/>
      <c r="BM218" s="150"/>
      <c r="BN218" s="150"/>
    </row>
    <row r="219" spans="1:66">
      <c r="A219" s="21"/>
      <c r="B219" s="148"/>
      <c r="C219" s="21"/>
      <c r="D219" s="134"/>
      <c r="E219" s="21"/>
      <c r="F219" s="21"/>
      <c r="G219" s="21"/>
      <c r="H219" s="21"/>
      <c r="I219" s="21"/>
      <c r="J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150"/>
      <c r="BJ219" s="150"/>
      <c r="BK219" s="150"/>
      <c r="BL219" s="150"/>
      <c r="BM219" s="150"/>
      <c r="BN219" s="150"/>
    </row>
    <row r="220" spans="1:66">
      <c r="A220" s="21"/>
      <c r="B220" s="148"/>
      <c r="C220" s="21"/>
      <c r="D220" s="134"/>
      <c r="E220" s="21"/>
      <c r="F220" s="21"/>
      <c r="G220" s="21"/>
      <c r="H220" s="21"/>
      <c r="I220" s="21"/>
      <c r="J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150"/>
      <c r="BJ220" s="150"/>
      <c r="BK220" s="150"/>
      <c r="BL220" s="150"/>
      <c r="BM220" s="150"/>
      <c r="BN220" s="150"/>
    </row>
    <row r="221" spans="1:66">
      <c r="A221" s="21"/>
      <c r="B221" s="148"/>
      <c r="C221" s="21"/>
      <c r="D221" s="134"/>
      <c r="E221" s="21"/>
      <c r="F221" s="21"/>
      <c r="G221" s="21"/>
      <c r="H221" s="21"/>
      <c r="I221" s="21"/>
      <c r="J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150"/>
      <c r="BJ221" s="150"/>
      <c r="BK221" s="150"/>
      <c r="BL221" s="150"/>
      <c r="BM221" s="150"/>
      <c r="BN221" s="150"/>
    </row>
    <row r="222" spans="1:66">
      <c r="A222" s="21"/>
      <c r="B222" s="148"/>
      <c r="C222" s="21"/>
      <c r="D222" s="134"/>
      <c r="E222" s="21"/>
      <c r="F222" s="21"/>
      <c r="G222" s="21"/>
      <c r="H222" s="21"/>
      <c r="I222" s="21"/>
      <c r="J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150"/>
      <c r="BJ222" s="150"/>
      <c r="BK222" s="150"/>
      <c r="BL222" s="150"/>
      <c r="BM222" s="150"/>
      <c r="BN222" s="150"/>
    </row>
    <row r="223" spans="1:66">
      <c r="A223" s="21"/>
      <c r="B223" s="148"/>
      <c r="C223" s="21"/>
      <c r="D223" s="134"/>
      <c r="E223" s="21"/>
      <c r="F223" s="21"/>
      <c r="G223" s="21"/>
      <c r="H223" s="21"/>
      <c r="I223" s="21"/>
      <c r="J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150"/>
      <c r="BJ223" s="150"/>
      <c r="BK223" s="150"/>
      <c r="BL223" s="150"/>
      <c r="BM223" s="150"/>
      <c r="BN223" s="150"/>
    </row>
    <row r="224" spans="1:66">
      <c r="A224" s="21"/>
      <c r="B224" s="148"/>
      <c r="C224" s="21"/>
      <c r="D224" s="134"/>
      <c r="E224" s="21"/>
      <c r="F224" s="21"/>
      <c r="G224" s="21"/>
      <c r="H224" s="21"/>
      <c r="I224" s="21"/>
      <c r="J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150"/>
      <c r="BJ224" s="150"/>
      <c r="BK224" s="150"/>
      <c r="BL224" s="150"/>
      <c r="BM224" s="150"/>
      <c r="BN224" s="150"/>
    </row>
    <row r="225" spans="1:66">
      <c r="A225" s="21"/>
      <c r="B225" s="148"/>
      <c r="C225" s="21"/>
      <c r="D225" s="134"/>
      <c r="E225" s="21"/>
      <c r="F225" s="21"/>
      <c r="G225" s="21"/>
      <c r="H225" s="21"/>
      <c r="I225" s="21"/>
      <c r="J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150"/>
      <c r="BJ225" s="150"/>
      <c r="BK225" s="150"/>
      <c r="BL225" s="150"/>
      <c r="BM225" s="150"/>
      <c r="BN225" s="150"/>
    </row>
    <row r="226" spans="1:66">
      <c r="A226" s="21"/>
      <c r="B226" s="148"/>
      <c r="C226" s="21"/>
      <c r="D226" s="134"/>
      <c r="E226" s="21"/>
      <c r="F226" s="21"/>
      <c r="G226" s="21"/>
      <c r="H226" s="21"/>
      <c r="I226" s="21"/>
      <c r="J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150"/>
      <c r="BJ226" s="150"/>
      <c r="BK226" s="150"/>
      <c r="BL226" s="150"/>
      <c r="BM226" s="150"/>
      <c r="BN226" s="150"/>
    </row>
    <row r="227" spans="1:66">
      <c r="A227" s="21"/>
      <c r="B227" s="148"/>
      <c r="C227" s="21"/>
      <c r="D227" s="134"/>
      <c r="E227" s="21"/>
      <c r="F227" s="21"/>
      <c r="G227" s="21"/>
      <c r="H227" s="21"/>
      <c r="I227" s="21"/>
      <c r="J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150"/>
      <c r="BJ227" s="150"/>
      <c r="BK227" s="150"/>
      <c r="BL227" s="150"/>
      <c r="BM227" s="150"/>
      <c r="BN227" s="150"/>
    </row>
    <row r="228" spans="1:66">
      <c r="A228" s="21"/>
      <c r="B228" s="148"/>
      <c r="C228" s="21"/>
      <c r="D228" s="134"/>
      <c r="E228" s="21"/>
      <c r="F228" s="21"/>
      <c r="G228" s="21"/>
      <c r="H228" s="21"/>
      <c r="I228" s="21"/>
      <c r="J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150"/>
      <c r="BJ228" s="150"/>
      <c r="BK228" s="150"/>
      <c r="BL228" s="150"/>
      <c r="BM228" s="150"/>
      <c r="BN228" s="150"/>
    </row>
    <row r="229" spans="1:66">
      <c r="A229" s="21"/>
      <c r="B229" s="148"/>
      <c r="C229" s="21"/>
      <c r="D229" s="134"/>
      <c r="E229" s="21"/>
      <c r="F229" s="21"/>
      <c r="G229" s="21"/>
      <c r="H229" s="21"/>
      <c r="I229" s="21"/>
      <c r="J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150"/>
      <c r="BJ229" s="150"/>
      <c r="BK229" s="150"/>
      <c r="BL229" s="150"/>
      <c r="BM229" s="150"/>
      <c r="BN229" s="150"/>
    </row>
    <row r="230" spans="1:66">
      <c r="A230" s="21"/>
      <c r="B230" s="148"/>
      <c r="C230" s="21"/>
      <c r="D230" s="134"/>
      <c r="E230" s="21"/>
      <c r="F230" s="21"/>
      <c r="G230" s="21"/>
      <c r="H230" s="21"/>
      <c r="I230" s="21"/>
      <c r="J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150"/>
      <c r="BJ230" s="150"/>
      <c r="BK230" s="150"/>
      <c r="BL230" s="150"/>
      <c r="BM230" s="150"/>
      <c r="BN230" s="150"/>
    </row>
    <row r="231" spans="1:66">
      <c r="A231" s="21"/>
      <c r="B231" s="148"/>
      <c r="C231" s="21"/>
      <c r="D231" s="134"/>
      <c r="E231" s="21"/>
      <c r="F231" s="21"/>
      <c r="G231" s="21"/>
      <c r="H231" s="21"/>
      <c r="I231" s="21"/>
      <c r="J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150"/>
      <c r="BJ231" s="150"/>
      <c r="BK231" s="150"/>
      <c r="BL231" s="150"/>
      <c r="BM231" s="150"/>
      <c r="BN231" s="150"/>
    </row>
    <row r="232" spans="1:66">
      <c r="A232" s="21"/>
      <c r="B232" s="148"/>
      <c r="C232" s="21"/>
      <c r="D232" s="134"/>
      <c r="E232" s="21"/>
      <c r="F232" s="21"/>
      <c r="G232" s="21"/>
      <c r="H232" s="21"/>
      <c r="I232" s="21"/>
      <c r="J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150"/>
      <c r="BJ232" s="150"/>
      <c r="BK232" s="150"/>
      <c r="BL232" s="150"/>
      <c r="BM232" s="150"/>
      <c r="BN232" s="150"/>
    </row>
    <row r="233" spans="1:66">
      <c r="A233" s="21"/>
      <c r="B233" s="148"/>
      <c r="C233" s="21"/>
      <c r="D233" s="134"/>
      <c r="E233" s="21"/>
      <c r="F233" s="21"/>
      <c r="G233" s="21"/>
      <c r="H233" s="21"/>
      <c r="I233" s="21"/>
      <c r="J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150"/>
      <c r="BJ233" s="150"/>
      <c r="BK233" s="150"/>
      <c r="BL233" s="150"/>
      <c r="BM233" s="150"/>
      <c r="BN233" s="150"/>
    </row>
    <row r="234" spans="1:66">
      <c r="A234" s="21"/>
      <c r="B234" s="148"/>
      <c r="C234" s="21"/>
      <c r="D234" s="134"/>
      <c r="E234" s="21"/>
      <c r="F234" s="21"/>
      <c r="G234" s="21"/>
      <c r="H234" s="21"/>
      <c r="I234" s="21"/>
      <c r="J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150"/>
      <c r="BJ234" s="150"/>
      <c r="BK234" s="150"/>
      <c r="BL234" s="150"/>
      <c r="BM234" s="150"/>
      <c r="BN234" s="150"/>
    </row>
  </sheetData>
  <mergeCells count="91">
    <mergeCell ref="AP8:AP9"/>
    <mergeCell ref="W8:W9"/>
    <mergeCell ref="X8:X9"/>
    <mergeCell ref="Y8:Y9"/>
    <mergeCell ref="Z8:Z9"/>
    <mergeCell ref="AA8:AA9"/>
    <mergeCell ref="AB8:AB9"/>
    <mergeCell ref="AH8:AH9"/>
    <mergeCell ref="Q168:R168"/>
    <mergeCell ref="W168:X168"/>
    <mergeCell ref="AA168:AB168"/>
    <mergeCell ref="AO8:AO9"/>
    <mergeCell ref="Q8:Q9"/>
    <mergeCell ref="R8:R9"/>
    <mergeCell ref="S8:S9"/>
    <mergeCell ref="T8:T9"/>
    <mergeCell ref="U8:U9"/>
    <mergeCell ref="AJ7:AK7"/>
    <mergeCell ref="AQ8:AQ9"/>
    <mergeCell ref="A164:C164"/>
    <mergeCell ref="E164:K164"/>
    <mergeCell ref="W167:X167"/>
    <mergeCell ref="AI8:AI9"/>
    <mergeCell ref="AJ8:AJ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L8:L9"/>
    <mergeCell ref="M8:M9"/>
    <mergeCell ref="N8:N9"/>
    <mergeCell ref="O8:O9"/>
    <mergeCell ref="P8:P9"/>
    <mergeCell ref="V7:W7"/>
    <mergeCell ref="X7:Y7"/>
    <mergeCell ref="Z7:AA7"/>
    <mergeCell ref="AB7:AC7"/>
    <mergeCell ref="BO6:BO8"/>
    <mergeCell ref="AL7:AM7"/>
    <mergeCell ref="AN7:AO7"/>
    <mergeCell ref="AP7:AQ7"/>
    <mergeCell ref="AR7:AU7"/>
    <mergeCell ref="AV7:AY7"/>
    <mergeCell ref="BJ6:BN7"/>
    <mergeCell ref="L6:AQ6"/>
    <mergeCell ref="AD7:AE7"/>
    <mergeCell ref="AF7:AG7"/>
    <mergeCell ref="V8:V9"/>
    <mergeCell ref="AH7:AI7"/>
    <mergeCell ref="L7:M7"/>
    <mergeCell ref="N7:O7"/>
    <mergeCell ref="P7:Q7"/>
    <mergeCell ref="R7:S7"/>
    <mergeCell ref="T7:U7"/>
    <mergeCell ref="AZ6:BC7"/>
    <mergeCell ref="BD6:BD8"/>
    <mergeCell ref="BE6:BE8"/>
    <mergeCell ref="BF6:BI7"/>
    <mergeCell ref="CX6:DI6"/>
    <mergeCell ref="BP6:BP8"/>
    <mergeCell ref="BQ6:BQ8"/>
    <mergeCell ref="CU6:CU8"/>
    <mergeCell ref="CV6:CV8"/>
    <mergeCell ref="CW6:CW8"/>
    <mergeCell ref="DH7:DI7"/>
    <mergeCell ref="CX7:CY7"/>
    <mergeCell ref="CZ7:DA7"/>
    <mergeCell ref="DB7:DC7"/>
    <mergeCell ref="DD7:DE7"/>
    <mergeCell ref="DF7:DG7"/>
    <mergeCell ref="BQ2:CW2"/>
    <mergeCell ref="A3:CW3"/>
    <mergeCell ref="A4:CW4"/>
    <mergeCell ref="A5:CW5"/>
    <mergeCell ref="A6:A8"/>
    <mergeCell ref="B6:B7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AR6:AY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18"/>
  <sheetViews>
    <sheetView topLeftCell="A2" zoomScale="80" zoomScaleNormal="80" workbookViewId="0">
      <pane xSplit="1" ySplit="6" topLeftCell="B247" activePane="bottomRight" state="frozen"/>
      <selection activeCell="A2" sqref="A2"/>
      <selection pane="topRight" activeCell="B2" sqref="B2"/>
      <selection pane="bottomLeft" activeCell="A8" sqref="A8"/>
      <selection pane="bottomRight" activeCell="S25" sqref="S25"/>
    </sheetView>
  </sheetViews>
  <sheetFormatPr defaultColWidth="8" defaultRowHeight="24.6"/>
  <cols>
    <col min="1" max="1" width="4.88671875" style="1" customWidth="1"/>
    <col min="2" max="2" width="11.44140625" style="2" customWidth="1"/>
    <col min="3" max="3" width="20.5546875" style="1" customWidth="1"/>
    <col min="4" max="4" width="12.109375" style="181" hidden="1" customWidth="1"/>
    <col min="5" max="5" width="8.5546875" style="1" hidden="1" customWidth="1"/>
    <col min="6" max="6" width="10" style="1" hidden="1" customWidth="1"/>
    <col min="7" max="7" width="17.44140625" style="1" hidden="1" customWidth="1"/>
    <col min="8" max="8" width="16.88671875" style="1" hidden="1" customWidth="1"/>
    <col min="9" max="9" width="9.44140625" style="1" hidden="1" customWidth="1"/>
    <col min="10" max="10" width="12.44140625" style="1" hidden="1" customWidth="1"/>
    <col min="11" max="11" width="24.5546875" style="3" customWidth="1"/>
    <col min="12" max="35" width="4.5546875" style="1" customWidth="1"/>
    <col min="36" max="40" width="4.5546875" style="1" hidden="1" customWidth="1"/>
    <col min="41" max="41" width="5" style="1" hidden="1" customWidth="1"/>
    <col min="42" max="42" width="5" style="1" customWidth="1"/>
    <col min="43" max="43" width="5.44140625" style="1" customWidth="1"/>
    <col min="44" max="46" width="4.44140625" style="1" customWidth="1"/>
    <col min="47" max="47" width="5" style="1" customWidth="1"/>
    <col min="48" max="49" width="4.44140625" style="1" customWidth="1"/>
    <col min="50" max="50" width="5.5546875" style="1" customWidth="1"/>
    <col min="51" max="55" width="4.44140625" style="1" customWidth="1"/>
    <col min="56" max="57" width="6.6640625" style="3" customWidth="1"/>
    <col min="58" max="60" width="3.88671875" style="1" hidden="1" customWidth="1"/>
    <col min="61" max="61" width="3.88671875" style="17" hidden="1" customWidth="1"/>
    <col min="62" max="65" width="7.109375" style="17" hidden="1" customWidth="1"/>
    <col min="66" max="66" width="8.6640625" style="17" hidden="1" customWidth="1"/>
    <col min="67" max="67" width="5.5546875" style="21" customWidth="1"/>
    <col min="68" max="68" width="6" style="133" customWidth="1"/>
    <col min="69" max="69" width="5.5546875" style="21" customWidth="1"/>
    <col min="70" max="98" width="7.33203125" style="21" hidden="1" customWidth="1"/>
    <col min="99" max="99" width="5.6640625" style="21" customWidth="1"/>
    <col min="100" max="101" width="7.44140625" style="21" customWidth="1"/>
    <col min="102" max="106" width="4.6640625" style="21" customWidth="1"/>
    <col min="107" max="107" width="4.6640625" style="134" customWidth="1"/>
    <col min="108" max="108" width="4.6640625" style="21" customWidth="1"/>
    <col min="109" max="109" width="4.33203125" style="134" customWidth="1"/>
    <col min="110" max="111" width="4.33203125" style="21" customWidth="1"/>
    <col min="112" max="113" width="4.44140625" style="21" customWidth="1"/>
    <col min="114" max="114" width="8" style="21" customWidth="1"/>
    <col min="115" max="115" width="5.44140625" style="21" customWidth="1"/>
    <col min="116" max="116" width="4.33203125" style="21" customWidth="1"/>
    <col min="117" max="117" width="4.5546875" style="21" customWidth="1"/>
    <col min="118" max="118" width="6.44140625" style="21" customWidth="1"/>
    <col min="119" max="119" width="8" style="21" customWidth="1"/>
    <col min="120" max="129" width="8" style="134" customWidth="1"/>
    <col min="130" max="159" width="8" style="134"/>
    <col min="160" max="16384" width="8" style="21"/>
  </cols>
  <sheetData>
    <row r="1" spans="1:161" hidden="1">
      <c r="L1" s="4"/>
      <c r="M1" s="5">
        <f>IF(L1=0,0,IF(L1&lt;10,1,IF(MOD(L1,30)&lt;10,ROUNDDOWN(L1/30,0),ROUNDUP(L1/30,0))))</f>
        <v>0</v>
      </c>
      <c r="N1" s="6"/>
      <c r="O1" s="7">
        <f>IF(N1=0,0,IF(N1&lt;10,1,IF(MOD(N1,30)&lt;10,ROUNDDOWN(N1/30,0),ROUNDUP(N1/30,0))))</f>
        <v>0</v>
      </c>
      <c r="P1" s="6"/>
      <c r="Q1" s="7">
        <f>IF(P1=0,0,IF(P1&lt;10,1,IF(MOD(P1,30)&lt;10,ROUNDDOWN(P1/30,0),ROUNDUP(P1/30,0))))</f>
        <v>0</v>
      </c>
      <c r="R1" s="6"/>
      <c r="S1" s="8">
        <f>IF(R1=0,0,IF(R1&lt;10,1,IF(MOD(R1,30)&lt;10,ROUNDDOWN(R1/30,0),ROUNDUP(R1/30,0))))</f>
        <v>0</v>
      </c>
      <c r="T1" s="6"/>
      <c r="U1" s="8">
        <f>IF(T1=0,0,IF(T1&lt;10,1,IF(MOD(T1,30)&lt;10,ROUNDDOWN(T1/30,0),ROUNDUP(T1/30,0))))</f>
        <v>0</v>
      </c>
      <c r="V1" s="6"/>
      <c r="W1" s="8">
        <f t="shared" ref="W1" si="0">IF(V1=0,0,IF(V1&lt;10,1,IF(MOD(V1,30)&lt;10,ROUNDDOWN(V1/30,0),ROUNDUP(V1/30,0))))</f>
        <v>0</v>
      </c>
      <c r="X1" s="6"/>
      <c r="Y1" s="8">
        <f t="shared" ref="Y1" si="1">IF(X1=0,0,IF(X1&lt;10,1,IF(MOD(X1,30)&lt;10,ROUNDDOWN(X1/30,0),ROUNDUP(X1/30,0))))</f>
        <v>0</v>
      </c>
      <c r="Z1" s="6"/>
      <c r="AA1" s="8">
        <f t="shared" ref="AA1" si="2">IF(Z1=0,0,IF(Z1&lt;10,1,IF(MOD(Z1,30)&lt;10,ROUNDDOWN(Z1/30,0),ROUNDUP(Z1/30,0))))</f>
        <v>0</v>
      </c>
      <c r="AB1" s="6"/>
      <c r="AC1" s="8">
        <f t="shared" ref="AC1" si="3">IF(AB1=0,0,IF(AB1&lt;10,1,IF(MOD(AB1,30)&lt;10,ROUNDDOWN(AB1/30,0),ROUNDUP(AB1/30,0))))</f>
        <v>0</v>
      </c>
      <c r="AD1" s="9"/>
      <c r="AE1" s="10">
        <f>IF(AD1=0,0,IF(AD1&lt;10,1,IF(MOD(AD1,35)&lt;10,ROUNDDOWN(AD1/35,0),ROUNDUP(AD1/35,0))))</f>
        <v>0</v>
      </c>
      <c r="AF1" s="9"/>
      <c r="AG1" s="10">
        <f>IF(AF1=0,0,IF(AF1&lt;10,1,IF(MOD(AF1,35)&lt;10,ROUNDDOWN(AF1/35,0),ROUNDUP(AF1/35,0))))</f>
        <v>0</v>
      </c>
      <c r="AH1" s="9"/>
      <c r="AI1" s="10">
        <f>IF(AH1=0,0,IF(AH1&lt;10,1,IF(MOD(AH1,35)&lt;10,ROUNDDOWN(AH1/35,0),ROUNDUP(AH1/35,0))))</f>
        <v>0</v>
      </c>
      <c r="AJ1" s="9"/>
      <c r="AK1" s="10">
        <f>IF(AJ1=0,0,IF(AJ1&lt;10,1,IF(MOD(AJ1,35)&lt;10,ROUNDDOWN(AJ1/35,0),ROUNDUP(AJ1/35,0))))</f>
        <v>0</v>
      </c>
      <c r="AL1" s="9"/>
      <c r="AM1" s="10">
        <f>IF(AL1=0,0,IF(AL1&lt;10,1,IF(MOD(AL1,35)&lt;10,ROUNDDOWN(AL1/35,0),ROUNDUP(AL1/35,0))))</f>
        <v>0</v>
      </c>
      <c r="AN1" s="9"/>
      <c r="AO1" s="10">
        <f>IF(AN1=0,0,IF(AN1&lt;10,1,IF(MOD(AN1,35)&lt;10,ROUNDDOWN(AN1/35,0),ROUNDUP(AN1/35,0))))</f>
        <v>0</v>
      </c>
      <c r="AP1" s="11">
        <f>SUM(L1+N1+P1+R1+T1+V1+X1+Z1+AB1+AD1+AF1+AH1+AJ1+AL1+AN1)</f>
        <v>0</v>
      </c>
      <c r="AQ1" s="11">
        <f>SUM(M1+O1+Q1+S1+U1+W1+Y1+AA1+AC1+AE1+AG1+AI1+AK1+AM1+AO1)</f>
        <v>0</v>
      </c>
      <c r="AR1" s="4"/>
      <c r="AS1" s="4"/>
      <c r="AT1" s="4"/>
      <c r="AU1" s="12">
        <f>SUM(AR1:AT1)</f>
        <v>0</v>
      </c>
      <c r="AV1" s="13">
        <f>IF(AP1&lt;1,0,IF(OR(AND(K1="ป.ปกติ",AP1&lt;=40),K1=""),0,1))</f>
        <v>0</v>
      </c>
      <c r="AW1" s="13">
        <f>IF(AP1&lt;=119,0,IF(AP1&lt;=719,1,IF(AP1&lt;=1079,2,IF(AP1&lt;=1679,3,4))))</f>
        <v>0</v>
      </c>
      <c r="AX1" s="14">
        <f>IF(AP1&lt;1,0,IF(AND((L1+N1+P1+R1+T1+V1+X1+Z1+AB1)&lt;=40,(L1+N1+P1+R1+T1+V1+X1+Z1+AB1)&gt;0,(AP1)&lt;120),"กรอก",ROUND((IF(AP1&lt;120,((IF((L1+N1+P1+R1+T1+V1+X1+Z1+AB1)=0,0,(IF((L1+N1+P1+R1+T1+V1+X1+Z1+AB1)&lt;=80,6,8))))+((((AE1+AG1+AI1)*30)/20)+(((AK1+AM1+AO1)*35)/20))),(((M1+O1+Q1)*20)/20)+(((S1+U1+W1+Y1+AA1+AC1)*25)/20)+(((AE1+AG1+AI1)*30)/20)+(((AK1+AM1+AO1)*35)/20))),0)))</f>
        <v>0</v>
      </c>
      <c r="AY1" s="12">
        <f>SUM(AV1:AX1)</f>
        <v>0</v>
      </c>
      <c r="AZ1" s="15">
        <f>SUM(AR1)-AV1</f>
        <v>0</v>
      </c>
      <c r="BA1" s="15">
        <f>SUM(AS1)-AW1</f>
        <v>0</v>
      </c>
      <c r="BB1" s="15">
        <f>SUM(AT1)-AX1</f>
        <v>0</v>
      </c>
      <c r="BC1" s="12">
        <f>SUM(AU1)-AY1</f>
        <v>0</v>
      </c>
      <c r="BD1" s="16">
        <f>IFERROR(SUM(BC1)/AY1*100,0)</f>
        <v>0</v>
      </c>
      <c r="BE1" s="16"/>
      <c r="BF1" s="4"/>
      <c r="BI1" s="17">
        <f>SUM(BF1:BH1)</f>
        <v>0</v>
      </c>
      <c r="BJ1" s="18">
        <f>AU1-BI1</f>
        <v>0</v>
      </c>
      <c r="BK1" s="18"/>
      <c r="BL1" s="18"/>
      <c r="BM1" s="18">
        <f>BJ1-AY1</f>
        <v>0</v>
      </c>
      <c r="BN1" s="18" t="e">
        <f>BM1/AY1*100</f>
        <v>#DIV/0!</v>
      </c>
      <c r="BO1"/>
      <c r="BP1" s="19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 s="20"/>
      <c r="DD1"/>
      <c r="DE1" s="20"/>
    </row>
    <row r="2" spans="1:161">
      <c r="BQ2" s="380" t="s">
        <v>444</v>
      </c>
      <c r="BR2" s="380"/>
      <c r="BS2" s="380"/>
      <c r="BT2" s="380"/>
      <c r="BU2" s="380"/>
      <c r="BV2" s="380"/>
      <c r="BW2" s="380"/>
      <c r="BX2" s="380"/>
      <c r="BY2" s="380"/>
      <c r="BZ2" s="380"/>
      <c r="CA2" s="380"/>
      <c r="CB2" s="380"/>
      <c r="CC2" s="380"/>
      <c r="CD2" s="380"/>
      <c r="CE2" s="380"/>
      <c r="CF2" s="380"/>
      <c r="CG2" s="380"/>
      <c r="CH2" s="380"/>
      <c r="CI2" s="380"/>
      <c r="CJ2" s="380"/>
      <c r="CK2" s="380"/>
      <c r="CL2" s="380"/>
      <c r="CM2" s="380"/>
      <c r="CN2" s="380"/>
      <c r="CO2" s="380"/>
      <c r="CP2" s="380"/>
      <c r="CQ2" s="380"/>
      <c r="CR2" s="380"/>
      <c r="CS2" s="380"/>
      <c r="CT2" s="380"/>
      <c r="CU2" s="380"/>
      <c r="CV2" s="380"/>
      <c r="CW2" s="380"/>
    </row>
    <row r="3" spans="1:161" s="23" customFormat="1" ht="27">
      <c r="A3" s="352" t="s">
        <v>0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352"/>
      <c r="CP3" s="352"/>
      <c r="CQ3" s="352"/>
      <c r="CR3" s="352"/>
      <c r="CS3" s="352"/>
      <c r="CT3" s="352"/>
      <c r="CU3" s="352"/>
      <c r="CV3" s="352"/>
      <c r="CW3" s="35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</row>
    <row r="4" spans="1:161" s="23" customFormat="1" ht="27">
      <c r="A4" s="352" t="s">
        <v>1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2"/>
      <c r="BJ4" s="352"/>
      <c r="BK4" s="352"/>
      <c r="BL4" s="352"/>
      <c r="BM4" s="352"/>
      <c r="BN4" s="352"/>
      <c r="BO4" s="352"/>
      <c r="BP4" s="352"/>
      <c r="BQ4" s="352"/>
      <c r="BR4" s="352"/>
      <c r="BS4" s="352"/>
      <c r="BT4" s="352"/>
      <c r="BU4" s="352"/>
      <c r="BV4" s="352"/>
      <c r="BW4" s="352"/>
      <c r="BX4" s="352"/>
      <c r="BY4" s="352"/>
      <c r="BZ4" s="352"/>
      <c r="CA4" s="352"/>
      <c r="CB4" s="352"/>
      <c r="CC4" s="352"/>
      <c r="CD4" s="352"/>
      <c r="CE4" s="352"/>
      <c r="CF4" s="352"/>
      <c r="CG4" s="352"/>
      <c r="CH4" s="352"/>
      <c r="CI4" s="352"/>
      <c r="CJ4" s="352"/>
      <c r="CK4" s="352"/>
      <c r="CL4" s="352"/>
      <c r="CM4" s="352"/>
      <c r="CN4" s="352"/>
      <c r="CO4" s="352"/>
      <c r="CP4" s="352"/>
      <c r="CQ4" s="352"/>
      <c r="CR4" s="352"/>
      <c r="CS4" s="352"/>
      <c r="CT4" s="352"/>
      <c r="CU4" s="352"/>
      <c r="CV4" s="352"/>
      <c r="CW4" s="352"/>
      <c r="DC4" s="26"/>
      <c r="DE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</row>
    <row r="5" spans="1:161" s="23" customFormat="1" ht="27">
      <c r="A5" s="353" t="s">
        <v>443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  <c r="AF5" s="353"/>
      <c r="AG5" s="353"/>
      <c r="AH5" s="353"/>
      <c r="AI5" s="353"/>
      <c r="AJ5" s="353"/>
      <c r="AK5" s="353"/>
      <c r="AL5" s="353"/>
      <c r="AM5" s="353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  <c r="BH5" s="353"/>
      <c r="BI5" s="353"/>
      <c r="BJ5" s="353"/>
      <c r="BK5" s="353"/>
      <c r="BL5" s="353"/>
      <c r="BM5" s="353"/>
      <c r="BN5" s="353"/>
      <c r="BO5" s="353"/>
      <c r="BP5" s="353"/>
      <c r="BQ5" s="353"/>
      <c r="BR5" s="353"/>
      <c r="BS5" s="353"/>
      <c r="BT5" s="353"/>
      <c r="BU5" s="353"/>
      <c r="BV5" s="353"/>
      <c r="BW5" s="353"/>
      <c r="BX5" s="353"/>
      <c r="BY5" s="353"/>
      <c r="BZ5" s="353"/>
      <c r="CA5" s="353"/>
      <c r="CB5" s="353"/>
      <c r="CC5" s="353"/>
      <c r="CD5" s="353"/>
      <c r="CE5" s="353"/>
      <c r="CF5" s="353"/>
      <c r="CG5" s="353"/>
      <c r="CH5" s="353"/>
      <c r="CI5" s="353"/>
      <c r="CJ5" s="353"/>
      <c r="CK5" s="353"/>
      <c r="CL5" s="353"/>
      <c r="CM5" s="353"/>
      <c r="CN5" s="353"/>
      <c r="CO5" s="353"/>
      <c r="CP5" s="353"/>
      <c r="CQ5" s="353"/>
      <c r="CR5" s="353"/>
      <c r="CS5" s="353"/>
      <c r="CT5" s="353"/>
      <c r="CU5" s="353"/>
      <c r="CV5" s="353"/>
      <c r="CW5" s="353"/>
      <c r="DC5" s="26"/>
      <c r="DE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</row>
    <row r="6" spans="1:161" s="27" customFormat="1">
      <c r="A6" s="312" t="s">
        <v>3</v>
      </c>
      <c r="B6" s="354" t="s">
        <v>4</v>
      </c>
      <c r="C6" s="315" t="s">
        <v>5</v>
      </c>
      <c r="D6" s="393" t="s">
        <v>6</v>
      </c>
      <c r="E6" s="348" t="s">
        <v>7</v>
      </c>
      <c r="F6" s="315" t="s">
        <v>8</v>
      </c>
      <c r="G6" s="312" t="s">
        <v>9</v>
      </c>
      <c r="H6" s="348" t="s">
        <v>10</v>
      </c>
      <c r="I6" s="323" t="s">
        <v>11</v>
      </c>
      <c r="J6" s="323" t="s">
        <v>12</v>
      </c>
      <c r="K6" s="351" t="s">
        <v>13</v>
      </c>
      <c r="L6" s="312" t="s">
        <v>14</v>
      </c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 t="s">
        <v>15</v>
      </c>
      <c r="AS6" s="312"/>
      <c r="AT6" s="312"/>
      <c r="AU6" s="312"/>
      <c r="AV6" s="312"/>
      <c r="AW6" s="312"/>
      <c r="AX6" s="312"/>
      <c r="AY6" s="312"/>
      <c r="AZ6" s="323" t="s">
        <v>16</v>
      </c>
      <c r="BA6" s="323"/>
      <c r="BB6" s="312"/>
      <c r="BC6" s="312"/>
      <c r="BD6" s="330" t="s">
        <v>17</v>
      </c>
      <c r="BE6" s="338" t="s">
        <v>441</v>
      </c>
      <c r="BF6" s="331" t="s">
        <v>18</v>
      </c>
      <c r="BG6" s="332"/>
      <c r="BH6" s="332"/>
      <c r="BI6" s="333"/>
      <c r="BJ6" s="341" t="s">
        <v>19</v>
      </c>
      <c r="BK6" s="342"/>
      <c r="BL6" s="342"/>
      <c r="BM6" s="342"/>
      <c r="BN6" s="343"/>
      <c r="BO6" s="397" t="s">
        <v>20</v>
      </c>
      <c r="BP6" s="395" t="s">
        <v>21</v>
      </c>
      <c r="BQ6" s="396" t="s">
        <v>22</v>
      </c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397" t="s">
        <v>23</v>
      </c>
      <c r="CV6" s="398" t="s">
        <v>442</v>
      </c>
      <c r="CW6" s="325" t="s">
        <v>440</v>
      </c>
      <c r="CX6" s="324" t="s">
        <v>24</v>
      </c>
      <c r="CY6" s="324"/>
      <c r="CZ6" s="324"/>
      <c r="DA6" s="324"/>
      <c r="DB6" s="324"/>
      <c r="DC6" s="324"/>
      <c r="DD6" s="324"/>
      <c r="DE6" s="324"/>
      <c r="DF6" s="324"/>
      <c r="DG6" s="324"/>
      <c r="DH6" s="324"/>
      <c r="DI6" s="324"/>
      <c r="DP6" s="206"/>
      <c r="DQ6" s="206"/>
      <c r="DR6" s="206"/>
      <c r="DS6" s="206"/>
      <c r="DT6" s="206"/>
      <c r="DU6" s="206"/>
      <c r="DV6" s="206"/>
      <c r="DW6" s="206"/>
      <c r="DX6" s="206"/>
      <c r="DY6" s="206"/>
      <c r="DZ6" s="206"/>
      <c r="EA6" s="206"/>
      <c r="EB6" s="206"/>
      <c r="EC6" s="206"/>
      <c r="ED6" s="206"/>
      <c r="EE6" s="206"/>
      <c r="EF6" s="206"/>
      <c r="EG6" s="206"/>
      <c r="EH6" s="206"/>
      <c r="EI6" s="206"/>
      <c r="EJ6" s="206"/>
      <c r="EK6" s="206"/>
      <c r="EL6" s="206"/>
      <c r="EM6" s="206"/>
      <c r="EN6" s="206"/>
      <c r="EO6" s="206"/>
      <c r="EP6" s="206"/>
      <c r="EQ6" s="206"/>
      <c r="ER6" s="206"/>
      <c r="ES6" s="206"/>
      <c r="ET6" s="206"/>
      <c r="EU6" s="206"/>
      <c r="EV6" s="206"/>
      <c r="EW6" s="206"/>
      <c r="EX6" s="206"/>
      <c r="EY6" s="206"/>
      <c r="EZ6" s="206"/>
      <c r="FA6" s="206"/>
      <c r="FB6" s="206"/>
      <c r="FC6" s="206"/>
    </row>
    <row r="7" spans="1:161" s="27" customFormat="1">
      <c r="A7" s="312"/>
      <c r="B7" s="355"/>
      <c r="C7" s="356"/>
      <c r="D7" s="394"/>
      <c r="E7" s="349"/>
      <c r="F7" s="356"/>
      <c r="G7" s="312"/>
      <c r="H7" s="349"/>
      <c r="I7" s="323"/>
      <c r="J7" s="323"/>
      <c r="K7" s="351"/>
      <c r="L7" s="328" t="s">
        <v>25</v>
      </c>
      <c r="M7" s="329"/>
      <c r="N7" s="314" t="s">
        <v>26</v>
      </c>
      <c r="O7" s="314"/>
      <c r="P7" s="314" t="s">
        <v>27</v>
      </c>
      <c r="Q7" s="314"/>
      <c r="R7" s="313" t="s">
        <v>28</v>
      </c>
      <c r="S7" s="313"/>
      <c r="T7" s="313" t="s">
        <v>29</v>
      </c>
      <c r="U7" s="313"/>
      <c r="V7" s="313" t="s">
        <v>30</v>
      </c>
      <c r="W7" s="313"/>
      <c r="X7" s="313" t="s">
        <v>31</v>
      </c>
      <c r="Y7" s="313"/>
      <c r="Z7" s="313" t="s">
        <v>32</v>
      </c>
      <c r="AA7" s="313"/>
      <c r="AB7" s="313" t="s">
        <v>33</v>
      </c>
      <c r="AC7" s="313"/>
      <c r="AD7" s="310" t="s">
        <v>34</v>
      </c>
      <c r="AE7" s="310"/>
      <c r="AF7" s="310" t="s">
        <v>35</v>
      </c>
      <c r="AG7" s="310"/>
      <c r="AH7" s="310" t="s">
        <v>36</v>
      </c>
      <c r="AI7" s="310"/>
      <c r="AJ7" s="310" t="s">
        <v>37</v>
      </c>
      <c r="AK7" s="310"/>
      <c r="AL7" s="310" t="s">
        <v>38</v>
      </c>
      <c r="AM7" s="310"/>
      <c r="AN7" s="310" t="s">
        <v>39</v>
      </c>
      <c r="AO7" s="310"/>
      <c r="AP7" s="337" t="s">
        <v>40</v>
      </c>
      <c r="AQ7" s="337"/>
      <c r="AR7" s="312" t="s">
        <v>41</v>
      </c>
      <c r="AS7" s="312"/>
      <c r="AT7" s="312"/>
      <c r="AU7" s="312"/>
      <c r="AV7" s="312" t="s">
        <v>42</v>
      </c>
      <c r="AW7" s="312"/>
      <c r="AX7" s="312"/>
      <c r="AY7" s="312"/>
      <c r="AZ7" s="312"/>
      <c r="BA7" s="312"/>
      <c r="BB7" s="312"/>
      <c r="BC7" s="312"/>
      <c r="BD7" s="330"/>
      <c r="BE7" s="339"/>
      <c r="BF7" s="334"/>
      <c r="BG7" s="335"/>
      <c r="BH7" s="335"/>
      <c r="BI7" s="336"/>
      <c r="BJ7" s="344"/>
      <c r="BK7" s="345"/>
      <c r="BL7" s="345"/>
      <c r="BM7" s="345"/>
      <c r="BN7" s="346"/>
      <c r="BO7" s="397"/>
      <c r="BP7" s="395"/>
      <c r="BQ7" s="396"/>
      <c r="BR7" s="174"/>
      <c r="BS7" s="174"/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4"/>
      <c r="CH7" s="174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4"/>
      <c r="CT7" s="174"/>
      <c r="CU7" s="397"/>
      <c r="CV7" s="399"/>
      <c r="CW7" s="326"/>
      <c r="CX7" s="319">
        <v>58</v>
      </c>
      <c r="CY7" s="320"/>
      <c r="CZ7" s="319">
        <v>59</v>
      </c>
      <c r="DA7" s="320"/>
      <c r="DB7" s="319">
        <v>60</v>
      </c>
      <c r="DC7" s="320"/>
      <c r="DD7" s="319">
        <v>61</v>
      </c>
      <c r="DE7" s="320"/>
      <c r="DF7" s="319">
        <v>62</v>
      </c>
      <c r="DG7" s="320"/>
      <c r="DH7" s="319">
        <v>63</v>
      </c>
      <c r="DI7" s="320"/>
      <c r="DP7" s="206"/>
      <c r="DQ7" s="206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</row>
    <row r="8" spans="1:161" s="27" customFormat="1" ht="63">
      <c r="A8" s="312"/>
      <c r="B8" s="28" t="s">
        <v>43</v>
      </c>
      <c r="C8" s="356"/>
      <c r="D8" s="394"/>
      <c r="E8" s="349"/>
      <c r="F8" s="356"/>
      <c r="G8" s="312"/>
      <c r="H8" s="350"/>
      <c r="I8" s="323"/>
      <c r="J8" s="323"/>
      <c r="K8" s="351"/>
      <c r="L8" s="315" t="s">
        <v>44</v>
      </c>
      <c r="M8" s="314" t="s">
        <v>45</v>
      </c>
      <c r="N8" s="315" t="s">
        <v>44</v>
      </c>
      <c r="O8" s="317" t="s">
        <v>45</v>
      </c>
      <c r="P8" s="312" t="s">
        <v>44</v>
      </c>
      <c r="Q8" s="314" t="s">
        <v>45</v>
      </c>
      <c r="R8" s="312" t="s">
        <v>44</v>
      </c>
      <c r="S8" s="313" t="s">
        <v>45</v>
      </c>
      <c r="T8" s="312" t="s">
        <v>44</v>
      </c>
      <c r="U8" s="313" t="s">
        <v>45</v>
      </c>
      <c r="V8" s="312" t="s">
        <v>44</v>
      </c>
      <c r="W8" s="313" t="s">
        <v>45</v>
      </c>
      <c r="X8" s="312" t="s">
        <v>44</v>
      </c>
      <c r="Y8" s="313" t="s">
        <v>45</v>
      </c>
      <c r="Z8" s="312" t="s">
        <v>44</v>
      </c>
      <c r="AA8" s="313" t="s">
        <v>45</v>
      </c>
      <c r="AB8" s="312" t="s">
        <v>44</v>
      </c>
      <c r="AC8" s="313" t="s">
        <v>45</v>
      </c>
      <c r="AD8" s="312" t="s">
        <v>44</v>
      </c>
      <c r="AE8" s="310" t="s">
        <v>45</v>
      </c>
      <c r="AF8" s="312" t="s">
        <v>44</v>
      </c>
      <c r="AG8" s="310" t="s">
        <v>45</v>
      </c>
      <c r="AH8" s="312" t="s">
        <v>44</v>
      </c>
      <c r="AI8" s="310" t="s">
        <v>45</v>
      </c>
      <c r="AJ8" s="312" t="s">
        <v>44</v>
      </c>
      <c r="AK8" s="310" t="s">
        <v>45</v>
      </c>
      <c r="AL8" s="312" t="s">
        <v>44</v>
      </c>
      <c r="AM8" s="310" t="s">
        <v>45</v>
      </c>
      <c r="AN8" s="312" t="s">
        <v>44</v>
      </c>
      <c r="AO8" s="310" t="s">
        <v>45</v>
      </c>
      <c r="AP8" s="337" t="s">
        <v>44</v>
      </c>
      <c r="AQ8" s="337" t="s">
        <v>45</v>
      </c>
      <c r="AR8" s="247" t="s">
        <v>46</v>
      </c>
      <c r="AS8" s="247" t="s">
        <v>47</v>
      </c>
      <c r="AT8" s="247" t="s">
        <v>48</v>
      </c>
      <c r="AU8" s="30" t="s">
        <v>40</v>
      </c>
      <c r="AV8" s="31" t="s">
        <v>46</v>
      </c>
      <c r="AW8" s="31" t="s">
        <v>47</v>
      </c>
      <c r="AX8" s="31" t="s">
        <v>48</v>
      </c>
      <c r="AY8" s="30" t="s">
        <v>40</v>
      </c>
      <c r="AZ8" s="31" t="s">
        <v>46</v>
      </c>
      <c r="BA8" s="31" t="s">
        <v>47</v>
      </c>
      <c r="BB8" s="31" t="s">
        <v>48</v>
      </c>
      <c r="BC8" s="30" t="s">
        <v>40</v>
      </c>
      <c r="BD8" s="330"/>
      <c r="BE8" s="340"/>
      <c r="BF8" s="32" t="s">
        <v>46</v>
      </c>
      <c r="BG8" s="33" t="s">
        <v>47</v>
      </c>
      <c r="BH8" s="33" t="s">
        <v>48</v>
      </c>
      <c r="BI8" s="34" t="s">
        <v>40</v>
      </c>
      <c r="BJ8" s="35" t="s">
        <v>49</v>
      </c>
      <c r="BK8" s="35" t="s">
        <v>50</v>
      </c>
      <c r="BL8" s="35" t="s">
        <v>51</v>
      </c>
      <c r="BM8" s="36" t="s">
        <v>52</v>
      </c>
      <c r="BN8" s="36" t="s">
        <v>53</v>
      </c>
      <c r="BO8" s="397"/>
      <c r="BP8" s="395"/>
      <c r="BQ8" s="396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  <c r="CT8" s="174"/>
      <c r="CU8" s="397"/>
      <c r="CV8" s="400"/>
      <c r="CW8" s="327"/>
      <c r="CX8" s="37" t="s">
        <v>54</v>
      </c>
      <c r="CY8" s="37" t="s">
        <v>48</v>
      </c>
      <c r="CZ8" s="37" t="s">
        <v>54</v>
      </c>
      <c r="DA8" s="37" t="s">
        <v>48</v>
      </c>
      <c r="DB8" s="37" t="s">
        <v>54</v>
      </c>
      <c r="DC8" s="37" t="s">
        <v>48</v>
      </c>
      <c r="DD8" s="37" t="s">
        <v>54</v>
      </c>
      <c r="DE8" s="37" t="s">
        <v>48</v>
      </c>
      <c r="DF8" s="37" t="s">
        <v>54</v>
      </c>
      <c r="DG8" s="37" t="s">
        <v>48</v>
      </c>
      <c r="DH8" s="37" t="s">
        <v>54</v>
      </c>
      <c r="DI8" s="37" t="s">
        <v>48</v>
      </c>
      <c r="DP8" s="206"/>
      <c r="DQ8" s="206"/>
      <c r="DR8" s="206"/>
      <c r="DS8" s="206"/>
      <c r="DT8" s="206"/>
      <c r="DU8" s="206"/>
      <c r="DV8" s="206"/>
      <c r="DW8" s="206"/>
      <c r="DX8" s="206"/>
      <c r="DY8" s="206"/>
      <c r="DZ8" s="206"/>
      <c r="EA8" s="206"/>
      <c r="EB8" s="206"/>
      <c r="EC8" s="206"/>
      <c r="ED8" s="206"/>
      <c r="EE8" s="206"/>
      <c r="EF8" s="206"/>
      <c r="EG8" s="206"/>
      <c r="EH8" s="206"/>
      <c r="EI8" s="206"/>
      <c r="EJ8" s="206"/>
      <c r="EK8" s="206"/>
      <c r="EL8" s="206"/>
      <c r="EM8" s="206"/>
      <c r="EN8" s="206"/>
      <c r="EO8" s="206"/>
      <c r="EP8" s="206"/>
      <c r="EQ8" s="206"/>
      <c r="ER8" s="206"/>
      <c r="ES8" s="206"/>
      <c r="ET8" s="206"/>
      <c r="EU8" s="206"/>
      <c r="EV8" s="206"/>
      <c r="EW8" s="206"/>
      <c r="EX8" s="206"/>
      <c r="EY8" s="206"/>
      <c r="EZ8" s="206"/>
      <c r="FA8" s="206"/>
      <c r="FB8" s="206"/>
      <c r="FC8" s="206"/>
    </row>
    <row r="9" spans="1:161" s="27" customFormat="1">
      <c r="A9" s="38" t="s">
        <v>55</v>
      </c>
      <c r="B9" s="39" t="s">
        <v>56</v>
      </c>
      <c r="C9" s="38" t="s">
        <v>57</v>
      </c>
      <c r="D9" s="47" t="s">
        <v>58</v>
      </c>
      <c r="E9" s="38" t="s">
        <v>59</v>
      </c>
      <c r="F9" s="38" t="s">
        <v>60</v>
      </c>
      <c r="G9" s="38" t="s">
        <v>61</v>
      </c>
      <c r="H9" s="38" t="s">
        <v>62</v>
      </c>
      <c r="I9" s="38" t="s">
        <v>63</v>
      </c>
      <c r="J9" s="38" t="s">
        <v>64</v>
      </c>
      <c r="K9" s="38" t="s">
        <v>65</v>
      </c>
      <c r="L9" s="316"/>
      <c r="M9" s="314"/>
      <c r="N9" s="316"/>
      <c r="O9" s="318"/>
      <c r="P9" s="312"/>
      <c r="Q9" s="314"/>
      <c r="R9" s="312"/>
      <c r="S9" s="313"/>
      <c r="T9" s="312"/>
      <c r="U9" s="313"/>
      <c r="V9" s="312"/>
      <c r="W9" s="313"/>
      <c r="X9" s="312"/>
      <c r="Y9" s="313"/>
      <c r="Z9" s="312"/>
      <c r="AA9" s="313"/>
      <c r="AB9" s="312"/>
      <c r="AC9" s="313"/>
      <c r="AD9" s="312"/>
      <c r="AE9" s="310"/>
      <c r="AF9" s="312"/>
      <c r="AG9" s="310"/>
      <c r="AH9" s="312"/>
      <c r="AI9" s="310"/>
      <c r="AJ9" s="312"/>
      <c r="AK9" s="310"/>
      <c r="AL9" s="312"/>
      <c r="AM9" s="310"/>
      <c r="AN9" s="312"/>
      <c r="AO9" s="310"/>
      <c r="AP9" s="337"/>
      <c r="AQ9" s="337"/>
      <c r="AR9" s="40" t="s">
        <v>66</v>
      </c>
      <c r="AS9" s="40" t="s">
        <v>67</v>
      </c>
      <c r="AT9" s="40" t="s">
        <v>68</v>
      </c>
      <c r="AU9" s="41" t="s">
        <v>69</v>
      </c>
      <c r="AV9" s="42" t="s">
        <v>70</v>
      </c>
      <c r="AW9" s="42" t="s">
        <v>71</v>
      </c>
      <c r="AX9" s="42" t="s">
        <v>72</v>
      </c>
      <c r="AY9" s="41" t="s">
        <v>73</v>
      </c>
      <c r="AZ9" s="42" t="s">
        <v>74</v>
      </c>
      <c r="BA9" s="42" t="s">
        <v>75</v>
      </c>
      <c r="BB9" s="42" t="s">
        <v>76</v>
      </c>
      <c r="BC9" s="41" t="s">
        <v>77</v>
      </c>
      <c r="BD9" s="43" t="s">
        <v>78</v>
      </c>
      <c r="BE9" s="169" t="s">
        <v>79</v>
      </c>
      <c r="BF9" s="44" t="s">
        <v>79</v>
      </c>
      <c r="BG9" s="44" t="s">
        <v>80</v>
      </c>
      <c r="BH9" s="44" t="s">
        <v>81</v>
      </c>
      <c r="BI9" s="45" t="s">
        <v>82</v>
      </c>
      <c r="BJ9" s="40" t="s">
        <v>83</v>
      </c>
      <c r="BK9" s="40"/>
      <c r="BL9" s="40"/>
      <c r="BM9" s="40" t="s">
        <v>84</v>
      </c>
      <c r="BN9" s="40" t="s">
        <v>85</v>
      </c>
      <c r="BO9" s="40" t="s">
        <v>86</v>
      </c>
      <c r="BP9" s="46" t="s">
        <v>87</v>
      </c>
      <c r="BQ9" s="40" t="s">
        <v>88</v>
      </c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 t="s">
        <v>89</v>
      </c>
      <c r="CV9" s="170" t="s">
        <v>90</v>
      </c>
      <c r="CW9" s="170" t="s">
        <v>91</v>
      </c>
      <c r="CX9" s="40" t="s">
        <v>90</v>
      </c>
      <c r="CY9" s="40" t="s">
        <v>91</v>
      </c>
      <c r="CZ9" s="40" t="s">
        <v>92</v>
      </c>
      <c r="DA9" s="40" t="s">
        <v>93</v>
      </c>
      <c r="DB9" s="40" t="s">
        <v>94</v>
      </c>
      <c r="DC9" s="47" t="s">
        <v>95</v>
      </c>
      <c r="DD9" s="40" t="s">
        <v>96</v>
      </c>
      <c r="DE9" s="47" t="s">
        <v>97</v>
      </c>
      <c r="DF9" s="40" t="s">
        <v>98</v>
      </c>
      <c r="DG9" s="40" t="s">
        <v>99</v>
      </c>
      <c r="DH9" s="40" t="s">
        <v>100</v>
      </c>
      <c r="DI9" s="40" t="s">
        <v>101</v>
      </c>
      <c r="DK9" s="27" t="s">
        <v>102</v>
      </c>
      <c r="DL9" s="27" t="s">
        <v>47</v>
      </c>
      <c r="DM9" s="27" t="s">
        <v>48</v>
      </c>
      <c r="DN9" s="27" t="s">
        <v>40</v>
      </c>
      <c r="DP9" s="206"/>
      <c r="DQ9" s="206"/>
      <c r="DR9" s="206"/>
      <c r="DS9" s="206"/>
      <c r="DT9" s="206"/>
      <c r="DU9" s="206"/>
      <c r="DV9" s="206"/>
      <c r="DW9" s="206"/>
      <c r="DX9" s="206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</row>
    <row r="10" spans="1:161" s="3" customFormat="1">
      <c r="A10" s="4">
        <v>1</v>
      </c>
      <c r="B10" s="48">
        <v>80030001</v>
      </c>
      <c r="C10" s="49" t="s">
        <v>103</v>
      </c>
      <c r="D10" s="182" t="s">
        <v>104</v>
      </c>
      <c r="E10" s="50" t="s">
        <v>105</v>
      </c>
      <c r="F10" s="50" t="s">
        <v>106</v>
      </c>
      <c r="G10" s="50" t="s">
        <v>107</v>
      </c>
      <c r="H10" s="50" t="s">
        <v>108</v>
      </c>
      <c r="I10" s="4">
        <v>15</v>
      </c>
      <c r="J10" s="4" t="s">
        <v>109</v>
      </c>
      <c r="K10" s="4" t="s">
        <v>110</v>
      </c>
      <c r="L10" s="4">
        <v>5</v>
      </c>
      <c r="M10" s="7">
        <f t="shared" ref="M10:M73" si="4">IF(L10=0,0,IF(L10&lt;10,1,IF(MOD(L10,30)&lt;10,ROUNDDOWN(L10/30,0),ROUNDUP(L10/30,0))))</f>
        <v>1</v>
      </c>
      <c r="N10" s="6">
        <v>10</v>
      </c>
      <c r="O10" s="7">
        <f t="shared" ref="O10:O73" si="5">IF(N10=0,0,IF(N10&lt;10,1,IF(MOD(N10,30)&lt;10,ROUNDDOWN(N10/30,0),ROUNDUP(N10/30,0))))</f>
        <v>1</v>
      </c>
      <c r="P10" s="6">
        <v>9</v>
      </c>
      <c r="Q10" s="7">
        <f t="shared" ref="Q10:Q73" si="6">IF(P10=0,0,IF(P10&lt;10,1,IF(MOD(P10,30)&lt;10,ROUNDDOWN(P10/30,0),ROUNDUP(P10/30,0))))</f>
        <v>1</v>
      </c>
      <c r="R10" s="6">
        <v>8</v>
      </c>
      <c r="S10" s="8">
        <f t="shared" ref="S10:S73" si="7">IF(R10=0,0,IF(R10&lt;10,1,IF(MOD(R10,30)&lt;10,ROUNDDOWN(R10/30,0),ROUNDUP(R10/30,0))))</f>
        <v>1</v>
      </c>
      <c r="T10" s="6">
        <v>4</v>
      </c>
      <c r="U10" s="8">
        <f t="shared" ref="U10:U73" si="8">IF(T10=0,0,IF(T10&lt;10,1,IF(MOD(T10,30)&lt;10,ROUNDDOWN(T10/30,0),ROUNDUP(T10/30,0))))</f>
        <v>1</v>
      </c>
      <c r="V10" s="6">
        <v>6</v>
      </c>
      <c r="W10" s="8">
        <f t="shared" ref="W10:W73" si="9">IF(V10=0,0,IF(V10&lt;10,1,IF(MOD(V10,30)&lt;10,ROUNDDOWN(V10/30,0),ROUNDUP(V10/30,0))))</f>
        <v>1</v>
      </c>
      <c r="X10" s="6">
        <v>10</v>
      </c>
      <c r="Y10" s="8">
        <f t="shared" ref="Y10:Y73" si="10">IF(X10=0,0,IF(X10&lt;10,1,IF(MOD(X10,30)&lt;10,ROUNDDOWN(X10/30,0),ROUNDUP(X10/30,0))))</f>
        <v>1</v>
      </c>
      <c r="Z10" s="6">
        <v>5</v>
      </c>
      <c r="AA10" s="8">
        <f t="shared" ref="AA10:AA73" si="11">IF(Z10=0,0,IF(Z10&lt;10,1,IF(MOD(Z10,30)&lt;10,ROUNDDOWN(Z10/30,0),ROUNDUP(Z10/30,0))))</f>
        <v>1</v>
      </c>
      <c r="AB10" s="6">
        <v>6</v>
      </c>
      <c r="AC10" s="8">
        <f t="shared" ref="AC10:AC73" si="12">IF(AB10=0,0,IF(AB10&lt;10,1,IF(MOD(AB10,30)&lt;10,ROUNDDOWN(AB10/30,0),ROUNDUP(AB10/30,0))))</f>
        <v>1</v>
      </c>
      <c r="AD10" s="9">
        <v>0</v>
      </c>
      <c r="AE10" s="10">
        <f t="shared" ref="AE10:AE73" si="13">IF(AD10=0,0,IF(AD10&lt;10,1,IF(MOD(AD10,35)&lt;10,ROUNDDOWN(AD10/35,0),ROUNDUP(AD10/35,0))))</f>
        <v>0</v>
      </c>
      <c r="AF10" s="9">
        <v>0</v>
      </c>
      <c r="AG10" s="10">
        <f t="shared" ref="AG10:AG73" si="14">IF(AF10=0,0,IF(AF10&lt;10,1,IF(MOD(AF10,35)&lt;10,ROUNDDOWN(AF10/35,0),ROUNDUP(AF10/35,0))))</f>
        <v>0</v>
      </c>
      <c r="AH10" s="9">
        <v>0</v>
      </c>
      <c r="AI10" s="10">
        <f t="shared" ref="AI10:AI73" si="15">IF(AH10=0,0,IF(AH10&lt;10,1,IF(MOD(AH10,35)&lt;10,ROUNDDOWN(AH10/35,0),ROUNDUP(AH10/35,0))))</f>
        <v>0</v>
      </c>
      <c r="AJ10" s="9"/>
      <c r="AK10" s="10">
        <f t="shared" ref="AK10:AK73" si="16">IF(AJ10=0,0,IF(AJ10&lt;10,1,IF(MOD(AJ10,35)&lt;10,ROUNDDOWN(AJ10/35,0),ROUNDUP(AJ10/35,0))))</f>
        <v>0</v>
      </c>
      <c r="AL10" s="9"/>
      <c r="AM10" s="10">
        <f t="shared" ref="AM10:AM73" si="17">IF(AL10=0,0,IF(AL10&lt;10,1,IF(MOD(AL10,35)&lt;10,ROUNDDOWN(AL10/35,0),ROUNDUP(AL10/35,0))))</f>
        <v>0</v>
      </c>
      <c r="AN10" s="9"/>
      <c r="AO10" s="10">
        <f t="shared" ref="AO10:AO73" si="18">IF(AN10=0,0,IF(AN10&lt;10,1,IF(MOD(AN10,35)&lt;10,ROUNDDOWN(AN10/35,0),ROUNDUP(AN10/35,0))))</f>
        <v>0</v>
      </c>
      <c r="AP10" s="11">
        <f t="shared" ref="AP10:AP73" si="19">SUM(L10+N10+P10+R10+T10+V10+X10+Z10+AB10+AD10+AF10+AH10+AJ10+AL10+AN10)</f>
        <v>63</v>
      </c>
      <c r="AQ10" s="11">
        <f t="shared" ref="AQ10:AQ73" si="20">SUM(M10+O10+Q10+S10+U10+W10+Y10+AA10+AC10+AE10+AG10+AI10+AK10+AM10+AO10)</f>
        <v>9</v>
      </c>
      <c r="AR10" s="4">
        <v>1</v>
      </c>
      <c r="AS10" s="4"/>
      <c r="AT10" s="4">
        <v>3</v>
      </c>
      <c r="AU10" s="51">
        <f t="shared" ref="AU10:AU73" si="21">SUM(AR10:AT10)</f>
        <v>4</v>
      </c>
      <c r="AV10" s="13">
        <f t="shared" ref="AV10:AV73" si="22">IF(AP10&lt;1,0,IF(OR(AND(K10="ป.ปกติ",AP10&lt;=40),K10=""),0,1))</f>
        <v>1</v>
      </c>
      <c r="AW10" s="13">
        <f t="shared" ref="AW10:AW73" si="23">IF(AP10&lt;=119,0,IF(AP10&lt;=719,1,IF(AP10&lt;=1079,2,IF(AP10&lt;=1679,3,4))))</f>
        <v>0</v>
      </c>
      <c r="AX10" s="52">
        <f t="shared" ref="AX10:AX17" si="24">IF(AP10&lt;1,0,IF(AND((L10+N10+P10+R10+T10+V10+X10+Z10+AB10)&lt;=40,(L10+N10+P10+R10+T10+V10+X10+Z10+AB10)&gt;0,(AP10)&lt;120),"กรอก",ROUND((IF(AP10&lt;120,((IF((L10+N10+P10+R10+T10+V10+X10+Z10+AB10)=0,0,(IF((L10+N10+P10+R10+T10+V10+X10+Z10+AB10)&lt;=80,6,8))))+((((AE10+AG10+AI10)*30)/20)+(((AK10+AM10+AO10)*35)/20))),(((M10+O10+Q10)*20)/20)+(((S10+U10+W10+Y10+AA10+AC10)*25)/20)+(((AE10+AG10+AI10)*30)/20)+(((AK10+AM10+AO10)*35)/20))),0)))</f>
        <v>6</v>
      </c>
      <c r="AY10" s="51">
        <f t="shared" ref="AY10:AY73" si="25">SUM(AV10:AX10)</f>
        <v>7</v>
      </c>
      <c r="AZ10" s="15">
        <f t="shared" ref="AZ10:AZ73" si="26">SUM(AR10)-AV10</f>
        <v>0</v>
      </c>
      <c r="BA10" s="15">
        <f t="shared" ref="BA10:BA73" si="27">SUM(AS10)-AW10</f>
        <v>0</v>
      </c>
      <c r="BB10" s="15">
        <f t="shared" ref="BB10:BB73" si="28">SUM(AT10)-AX10</f>
        <v>-3</v>
      </c>
      <c r="BC10" s="12">
        <f t="shared" ref="BC10:BC73" si="29">SUM(AU10)-AY10</f>
        <v>-3</v>
      </c>
      <c r="BD10" s="16">
        <f t="shared" ref="BD10:BD73" si="30">IFERROR(SUM(BC10)/AY10*100,0)</f>
        <v>-42.857142857142854</v>
      </c>
      <c r="BE10" s="16">
        <f t="shared" ref="BE10:BE73" si="31">IFERROR(SUM(BB10)/AX10*100,0)</f>
        <v>-50</v>
      </c>
      <c r="BF10" s="4"/>
      <c r="BG10" s="53"/>
      <c r="BH10" s="53"/>
      <c r="BI10" s="54">
        <f t="shared" ref="BI10:BI73" si="32">SUM(BF10:BH10)</f>
        <v>0</v>
      </c>
      <c r="BJ10" s="18">
        <f t="shared" ref="BJ10:BJ73" si="33">AU10-BI10</f>
        <v>4</v>
      </c>
      <c r="BK10" s="18"/>
      <c r="BL10" s="18">
        <f t="shared" ref="BL10:BL73" si="34">BJ10+BK10</f>
        <v>4</v>
      </c>
      <c r="BM10" s="18">
        <f t="shared" ref="BM10:BM73" si="35">BL10-AY10</f>
        <v>-3</v>
      </c>
      <c r="BN10" s="18">
        <f t="shared" ref="BN10:BN73" si="36">BM10/AY10*100</f>
        <v>-42.857142857142854</v>
      </c>
      <c r="BO10" s="55"/>
      <c r="BP10" s="55"/>
      <c r="BQ10" s="56">
        <v>2</v>
      </c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>
        <f t="shared" ref="CV10:CV30" si="37">BC10+BQ10</f>
        <v>-1</v>
      </c>
      <c r="CW10" s="172">
        <f t="shared" ref="CW10:CW73" si="38">CV10/AY10*100</f>
        <v>-14.285714285714285</v>
      </c>
      <c r="CX10" s="56"/>
      <c r="CY10" s="56"/>
      <c r="CZ10" s="56"/>
      <c r="DA10" s="56"/>
      <c r="DB10" s="56"/>
      <c r="DC10" s="57"/>
      <c r="DD10" s="56"/>
      <c r="DE10" s="57"/>
      <c r="DF10" s="56"/>
      <c r="DG10" s="56"/>
      <c r="DH10" s="56"/>
      <c r="DI10" s="56"/>
      <c r="DK10" s="3">
        <v>1</v>
      </c>
      <c r="DM10" s="3">
        <v>3</v>
      </c>
      <c r="DN10" s="3">
        <v>4</v>
      </c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</row>
    <row r="11" spans="1:161" s="3" customFormat="1">
      <c r="A11" s="56">
        <v>2</v>
      </c>
      <c r="B11" s="58">
        <v>80030002</v>
      </c>
      <c r="C11" s="59" t="s">
        <v>111</v>
      </c>
      <c r="D11" s="75" t="s">
        <v>104</v>
      </c>
      <c r="E11" s="60" t="s">
        <v>105</v>
      </c>
      <c r="F11" s="60" t="s">
        <v>106</v>
      </c>
      <c r="G11" s="60" t="s">
        <v>107</v>
      </c>
      <c r="H11" s="60" t="s">
        <v>112</v>
      </c>
      <c r="I11" s="56">
        <v>8</v>
      </c>
      <c r="J11" s="56" t="s">
        <v>109</v>
      </c>
      <c r="K11" s="56" t="s">
        <v>113</v>
      </c>
      <c r="L11" s="61">
        <v>0</v>
      </c>
      <c r="M11" s="62">
        <f t="shared" si="4"/>
        <v>0</v>
      </c>
      <c r="N11" s="61">
        <v>3</v>
      </c>
      <c r="O11" s="62">
        <f t="shared" si="5"/>
        <v>1</v>
      </c>
      <c r="P11" s="61">
        <v>7</v>
      </c>
      <c r="Q11" s="62">
        <f t="shared" si="6"/>
        <v>1</v>
      </c>
      <c r="R11" s="61">
        <v>22</v>
      </c>
      <c r="S11" s="63">
        <f t="shared" si="7"/>
        <v>1</v>
      </c>
      <c r="T11" s="61">
        <v>23</v>
      </c>
      <c r="U11" s="63">
        <f t="shared" si="8"/>
        <v>1</v>
      </c>
      <c r="V11" s="61">
        <v>28</v>
      </c>
      <c r="W11" s="63">
        <f t="shared" si="9"/>
        <v>1</v>
      </c>
      <c r="X11" s="61">
        <v>15</v>
      </c>
      <c r="Y11" s="63">
        <f t="shared" si="10"/>
        <v>1</v>
      </c>
      <c r="Z11" s="61">
        <v>22</v>
      </c>
      <c r="AA11" s="63">
        <f t="shared" si="11"/>
        <v>1</v>
      </c>
      <c r="AB11" s="61">
        <v>20</v>
      </c>
      <c r="AC11" s="63">
        <f t="shared" si="12"/>
        <v>1</v>
      </c>
      <c r="AD11" s="64">
        <v>14</v>
      </c>
      <c r="AE11" s="65">
        <f t="shared" si="13"/>
        <v>1</v>
      </c>
      <c r="AF11" s="64">
        <v>19</v>
      </c>
      <c r="AG11" s="65">
        <f t="shared" si="14"/>
        <v>1</v>
      </c>
      <c r="AH11" s="64">
        <v>11</v>
      </c>
      <c r="AI11" s="65">
        <f t="shared" si="15"/>
        <v>1</v>
      </c>
      <c r="AJ11" s="64"/>
      <c r="AK11" s="65">
        <f t="shared" si="16"/>
        <v>0</v>
      </c>
      <c r="AL11" s="64"/>
      <c r="AM11" s="65">
        <f t="shared" si="17"/>
        <v>0</v>
      </c>
      <c r="AN11" s="64"/>
      <c r="AO11" s="65">
        <f t="shared" si="18"/>
        <v>0</v>
      </c>
      <c r="AP11" s="66">
        <f t="shared" si="19"/>
        <v>184</v>
      </c>
      <c r="AQ11" s="66">
        <f t="shared" si="20"/>
        <v>11</v>
      </c>
      <c r="AR11" s="56">
        <v>1</v>
      </c>
      <c r="AS11" s="56"/>
      <c r="AT11" s="56">
        <v>15</v>
      </c>
      <c r="AU11" s="67">
        <f t="shared" si="21"/>
        <v>16</v>
      </c>
      <c r="AV11" s="68">
        <f t="shared" si="22"/>
        <v>1</v>
      </c>
      <c r="AW11" s="68">
        <f t="shared" si="23"/>
        <v>1</v>
      </c>
      <c r="AX11" s="14">
        <f t="shared" si="24"/>
        <v>14</v>
      </c>
      <c r="AY11" s="67">
        <f t="shared" si="25"/>
        <v>16</v>
      </c>
      <c r="AZ11" s="69">
        <f t="shared" si="26"/>
        <v>0</v>
      </c>
      <c r="BA11" s="69">
        <f t="shared" si="27"/>
        <v>-1</v>
      </c>
      <c r="BB11" s="69">
        <f t="shared" si="28"/>
        <v>1</v>
      </c>
      <c r="BC11" s="67">
        <f t="shared" si="29"/>
        <v>0</v>
      </c>
      <c r="BD11" s="70">
        <f t="shared" si="30"/>
        <v>0</v>
      </c>
      <c r="BE11" s="70">
        <f t="shared" si="31"/>
        <v>7.1428571428571423</v>
      </c>
      <c r="BF11" s="71"/>
      <c r="BG11" s="72"/>
      <c r="BH11" s="72"/>
      <c r="BI11" s="54">
        <f t="shared" si="32"/>
        <v>0</v>
      </c>
      <c r="BJ11" s="18">
        <f t="shared" si="33"/>
        <v>16</v>
      </c>
      <c r="BK11" s="18"/>
      <c r="BL11" s="18">
        <f t="shared" si="34"/>
        <v>16</v>
      </c>
      <c r="BM11" s="18">
        <f t="shared" si="35"/>
        <v>0</v>
      </c>
      <c r="BN11" s="18">
        <f t="shared" si="36"/>
        <v>0</v>
      </c>
      <c r="BO11" s="73"/>
      <c r="BP11" s="55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60"/>
      <c r="CV11" s="56">
        <f t="shared" si="37"/>
        <v>0</v>
      </c>
      <c r="CW11" s="173">
        <f t="shared" si="38"/>
        <v>0</v>
      </c>
      <c r="CX11" s="60"/>
      <c r="CY11" s="60"/>
      <c r="CZ11" s="60"/>
      <c r="DA11" s="60"/>
      <c r="DB11" s="60"/>
      <c r="DC11" s="75">
        <v>1</v>
      </c>
      <c r="DD11" s="60"/>
      <c r="DE11" s="75">
        <v>3</v>
      </c>
      <c r="DF11" s="60"/>
      <c r="DG11" s="60"/>
      <c r="DH11" s="60"/>
      <c r="DI11" s="60"/>
      <c r="DK11" s="3">
        <v>1</v>
      </c>
      <c r="DM11" s="3">
        <v>15</v>
      </c>
      <c r="DN11" s="3">
        <v>16</v>
      </c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</row>
    <row r="12" spans="1:161" s="3" customFormat="1">
      <c r="A12" s="56">
        <v>3</v>
      </c>
      <c r="B12" s="58">
        <v>80030003</v>
      </c>
      <c r="C12" s="59" t="s">
        <v>114</v>
      </c>
      <c r="D12" s="75" t="s">
        <v>104</v>
      </c>
      <c r="E12" s="60" t="s">
        <v>105</v>
      </c>
      <c r="F12" s="60" t="s">
        <v>106</v>
      </c>
      <c r="G12" s="60" t="s">
        <v>107</v>
      </c>
      <c r="H12" s="60" t="s">
        <v>108</v>
      </c>
      <c r="I12" s="56">
        <v>12</v>
      </c>
      <c r="J12" s="56" t="s">
        <v>109</v>
      </c>
      <c r="K12" s="56" t="s">
        <v>110</v>
      </c>
      <c r="L12" s="61">
        <v>0</v>
      </c>
      <c r="M12" s="62">
        <f t="shared" si="4"/>
        <v>0</v>
      </c>
      <c r="N12" s="61">
        <v>4</v>
      </c>
      <c r="O12" s="62">
        <f t="shared" si="5"/>
        <v>1</v>
      </c>
      <c r="P12" s="61">
        <v>7</v>
      </c>
      <c r="Q12" s="62">
        <f t="shared" si="6"/>
        <v>1</v>
      </c>
      <c r="R12" s="61">
        <v>12</v>
      </c>
      <c r="S12" s="63">
        <f t="shared" si="7"/>
        <v>1</v>
      </c>
      <c r="T12" s="61">
        <v>19</v>
      </c>
      <c r="U12" s="63">
        <f t="shared" si="8"/>
        <v>1</v>
      </c>
      <c r="V12" s="61">
        <v>14</v>
      </c>
      <c r="W12" s="63">
        <f t="shared" si="9"/>
        <v>1</v>
      </c>
      <c r="X12" s="61">
        <v>18</v>
      </c>
      <c r="Y12" s="63">
        <f t="shared" si="10"/>
        <v>1</v>
      </c>
      <c r="Z12" s="61">
        <v>15</v>
      </c>
      <c r="AA12" s="63">
        <f t="shared" si="11"/>
        <v>1</v>
      </c>
      <c r="AB12" s="61">
        <v>16</v>
      </c>
      <c r="AC12" s="63">
        <f t="shared" si="12"/>
        <v>1</v>
      </c>
      <c r="AD12" s="64">
        <v>0</v>
      </c>
      <c r="AE12" s="65">
        <f t="shared" si="13"/>
        <v>0</v>
      </c>
      <c r="AF12" s="64">
        <v>0</v>
      </c>
      <c r="AG12" s="65">
        <f t="shared" si="14"/>
        <v>0</v>
      </c>
      <c r="AH12" s="64">
        <v>0</v>
      </c>
      <c r="AI12" s="65">
        <f t="shared" si="15"/>
        <v>0</v>
      </c>
      <c r="AJ12" s="64"/>
      <c r="AK12" s="65">
        <f t="shared" si="16"/>
        <v>0</v>
      </c>
      <c r="AL12" s="64"/>
      <c r="AM12" s="65">
        <f t="shared" si="17"/>
        <v>0</v>
      </c>
      <c r="AN12" s="64"/>
      <c r="AO12" s="65">
        <f t="shared" si="18"/>
        <v>0</v>
      </c>
      <c r="AP12" s="66">
        <f t="shared" si="19"/>
        <v>105</v>
      </c>
      <c r="AQ12" s="66">
        <f t="shared" si="20"/>
        <v>8</v>
      </c>
      <c r="AR12" s="56">
        <v>1</v>
      </c>
      <c r="AS12" s="56"/>
      <c r="AT12" s="56">
        <v>4</v>
      </c>
      <c r="AU12" s="67">
        <f t="shared" si="21"/>
        <v>5</v>
      </c>
      <c r="AV12" s="68">
        <f t="shared" si="22"/>
        <v>1</v>
      </c>
      <c r="AW12" s="68">
        <f t="shared" si="23"/>
        <v>0</v>
      </c>
      <c r="AX12" s="14">
        <f t="shared" si="24"/>
        <v>8</v>
      </c>
      <c r="AY12" s="67">
        <f t="shared" si="25"/>
        <v>9</v>
      </c>
      <c r="AZ12" s="69">
        <f t="shared" si="26"/>
        <v>0</v>
      </c>
      <c r="BA12" s="69">
        <f t="shared" si="27"/>
        <v>0</v>
      </c>
      <c r="BB12" s="69">
        <f t="shared" si="28"/>
        <v>-4</v>
      </c>
      <c r="BC12" s="67">
        <f t="shared" si="29"/>
        <v>-4</v>
      </c>
      <c r="BD12" s="70">
        <f t="shared" si="30"/>
        <v>-44.444444444444443</v>
      </c>
      <c r="BE12" s="70">
        <f t="shared" si="31"/>
        <v>-50</v>
      </c>
      <c r="BF12" s="71"/>
      <c r="BG12" s="71"/>
      <c r="BH12" s="71">
        <v>1</v>
      </c>
      <c r="BI12" s="54">
        <f t="shared" si="32"/>
        <v>1</v>
      </c>
      <c r="BJ12" s="18">
        <f t="shared" si="33"/>
        <v>4</v>
      </c>
      <c r="BK12" s="18"/>
      <c r="BL12" s="18">
        <f t="shared" si="34"/>
        <v>4</v>
      </c>
      <c r="BM12" s="18">
        <f t="shared" si="35"/>
        <v>-5</v>
      </c>
      <c r="BN12" s="18">
        <f t="shared" si="36"/>
        <v>-55.555555555555557</v>
      </c>
      <c r="BO12" s="73"/>
      <c r="BP12" s="55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60"/>
      <c r="CV12" s="56">
        <f t="shared" si="37"/>
        <v>-4</v>
      </c>
      <c r="CW12" s="173">
        <f t="shared" si="38"/>
        <v>-44.444444444444443</v>
      </c>
      <c r="CX12" s="60"/>
      <c r="CY12" s="60"/>
      <c r="CZ12" s="60"/>
      <c r="DA12" s="60"/>
      <c r="DB12" s="60"/>
      <c r="DC12" s="75">
        <v>1</v>
      </c>
      <c r="DD12" s="60"/>
      <c r="DE12" s="75"/>
      <c r="DF12" s="60"/>
      <c r="DG12" s="60"/>
      <c r="DH12" s="60"/>
      <c r="DI12" s="60"/>
      <c r="DK12" s="3">
        <v>1</v>
      </c>
      <c r="DM12" s="3">
        <v>5</v>
      </c>
      <c r="DN12" s="3">
        <v>6</v>
      </c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</row>
    <row r="13" spans="1:161" s="3" customFormat="1">
      <c r="A13" s="56">
        <v>4</v>
      </c>
      <c r="B13" s="58">
        <v>80030005</v>
      </c>
      <c r="C13" s="59" t="s">
        <v>115</v>
      </c>
      <c r="D13" s="75" t="s">
        <v>104</v>
      </c>
      <c r="E13" s="60" t="s">
        <v>105</v>
      </c>
      <c r="F13" s="60" t="s">
        <v>106</v>
      </c>
      <c r="G13" s="60" t="s">
        <v>107</v>
      </c>
      <c r="H13" s="60" t="s">
        <v>108</v>
      </c>
      <c r="I13" s="56">
        <v>13</v>
      </c>
      <c r="J13" s="56" t="s">
        <v>116</v>
      </c>
      <c r="K13" s="56" t="s">
        <v>110</v>
      </c>
      <c r="L13" s="61">
        <v>0</v>
      </c>
      <c r="M13" s="62">
        <f t="shared" si="4"/>
        <v>0</v>
      </c>
      <c r="N13" s="61">
        <v>1</v>
      </c>
      <c r="O13" s="62">
        <f t="shared" si="5"/>
        <v>1</v>
      </c>
      <c r="P13" s="61">
        <v>2</v>
      </c>
      <c r="Q13" s="62">
        <f t="shared" si="6"/>
        <v>1</v>
      </c>
      <c r="R13" s="61">
        <v>9</v>
      </c>
      <c r="S13" s="63">
        <f t="shared" si="7"/>
        <v>1</v>
      </c>
      <c r="T13" s="61">
        <v>5</v>
      </c>
      <c r="U13" s="63">
        <f t="shared" si="8"/>
        <v>1</v>
      </c>
      <c r="V13" s="61">
        <v>11</v>
      </c>
      <c r="W13" s="63">
        <f t="shared" si="9"/>
        <v>1</v>
      </c>
      <c r="X13" s="61">
        <v>7</v>
      </c>
      <c r="Y13" s="63">
        <f t="shared" si="10"/>
        <v>1</v>
      </c>
      <c r="Z13" s="61">
        <v>9</v>
      </c>
      <c r="AA13" s="63">
        <f t="shared" si="11"/>
        <v>1</v>
      </c>
      <c r="AB13" s="61">
        <v>3</v>
      </c>
      <c r="AC13" s="63">
        <f t="shared" si="12"/>
        <v>1</v>
      </c>
      <c r="AD13" s="64">
        <v>0</v>
      </c>
      <c r="AE13" s="65">
        <f t="shared" si="13"/>
        <v>0</v>
      </c>
      <c r="AF13" s="64">
        <v>0</v>
      </c>
      <c r="AG13" s="65">
        <f t="shared" si="14"/>
        <v>0</v>
      </c>
      <c r="AH13" s="64">
        <v>0</v>
      </c>
      <c r="AI13" s="65">
        <f t="shared" si="15"/>
        <v>0</v>
      </c>
      <c r="AJ13" s="64"/>
      <c r="AK13" s="65">
        <f t="shared" si="16"/>
        <v>0</v>
      </c>
      <c r="AL13" s="64"/>
      <c r="AM13" s="65">
        <f t="shared" si="17"/>
        <v>0</v>
      </c>
      <c r="AN13" s="64"/>
      <c r="AO13" s="65">
        <f t="shared" si="18"/>
        <v>0</v>
      </c>
      <c r="AP13" s="66">
        <f t="shared" si="19"/>
        <v>47</v>
      </c>
      <c r="AQ13" s="66">
        <f t="shared" si="20"/>
        <v>8</v>
      </c>
      <c r="AR13" s="56">
        <v>1</v>
      </c>
      <c r="AS13" s="56"/>
      <c r="AT13" s="56">
        <v>2</v>
      </c>
      <c r="AU13" s="67">
        <f t="shared" si="21"/>
        <v>3</v>
      </c>
      <c r="AV13" s="68">
        <f t="shared" si="22"/>
        <v>1</v>
      </c>
      <c r="AW13" s="68">
        <f t="shared" si="23"/>
        <v>0</v>
      </c>
      <c r="AX13" s="14">
        <f t="shared" si="24"/>
        <v>6</v>
      </c>
      <c r="AY13" s="67">
        <f t="shared" si="25"/>
        <v>7</v>
      </c>
      <c r="AZ13" s="69">
        <f t="shared" si="26"/>
        <v>0</v>
      </c>
      <c r="BA13" s="69">
        <f t="shared" si="27"/>
        <v>0</v>
      </c>
      <c r="BB13" s="69">
        <f t="shared" si="28"/>
        <v>-4</v>
      </c>
      <c r="BC13" s="67">
        <f t="shared" si="29"/>
        <v>-4</v>
      </c>
      <c r="BD13" s="70">
        <f t="shared" si="30"/>
        <v>-57.142857142857139</v>
      </c>
      <c r="BE13" s="70">
        <f t="shared" si="31"/>
        <v>-66.666666666666657</v>
      </c>
      <c r="BF13" s="71"/>
      <c r="BG13" s="71"/>
      <c r="BH13" s="71"/>
      <c r="BI13" s="54">
        <f t="shared" si="32"/>
        <v>0</v>
      </c>
      <c r="BJ13" s="18">
        <f t="shared" si="33"/>
        <v>3</v>
      </c>
      <c r="BK13" s="18"/>
      <c r="BL13" s="18">
        <f t="shared" si="34"/>
        <v>3</v>
      </c>
      <c r="BM13" s="18">
        <f t="shared" si="35"/>
        <v>-4</v>
      </c>
      <c r="BN13" s="18">
        <f t="shared" si="36"/>
        <v>-57.142857142857139</v>
      </c>
      <c r="BO13" s="73"/>
      <c r="BP13" s="55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60"/>
      <c r="CV13" s="56">
        <f t="shared" si="37"/>
        <v>-4</v>
      </c>
      <c r="CW13" s="173">
        <f t="shared" si="38"/>
        <v>-57.142857142857139</v>
      </c>
      <c r="CX13" s="60"/>
      <c r="CY13" s="60"/>
      <c r="CZ13" s="60"/>
      <c r="DA13" s="60"/>
      <c r="DB13" s="60"/>
      <c r="DC13" s="75">
        <v>1</v>
      </c>
      <c r="DD13" s="60"/>
      <c r="DE13" s="75"/>
      <c r="DF13" s="60"/>
      <c r="DG13" s="60"/>
      <c r="DH13" s="60"/>
      <c r="DI13" s="60"/>
      <c r="DK13" s="3">
        <v>1</v>
      </c>
      <c r="DM13" s="3">
        <v>2</v>
      </c>
      <c r="DN13" s="3">
        <v>3</v>
      </c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</row>
    <row r="14" spans="1:161" s="3" customFormat="1">
      <c r="A14" s="56">
        <v>5</v>
      </c>
      <c r="B14" s="58">
        <v>80030006</v>
      </c>
      <c r="C14" s="59" t="s">
        <v>117</v>
      </c>
      <c r="D14" s="75" t="s">
        <v>104</v>
      </c>
      <c r="E14" s="60" t="s">
        <v>105</v>
      </c>
      <c r="F14" s="60" t="s">
        <v>106</v>
      </c>
      <c r="G14" s="60" t="s">
        <v>107</v>
      </c>
      <c r="H14" s="60" t="s">
        <v>108</v>
      </c>
      <c r="I14" s="56">
        <v>17</v>
      </c>
      <c r="J14" s="56" t="s">
        <v>109</v>
      </c>
      <c r="K14" s="56" t="s">
        <v>110</v>
      </c>
      <c r="L14" s="61">
        <v>0</v>
      </c>
      <c r="M14" s="62">
        <f t="shared" si="4"/>
        <v>0</v>
      </c>
      <c r="N14" s="61">
        <v>19</v>
      </c>
      <c r="O14" s="62">
        <f t="shared" si="5"/>
        <v>1</v>
      </c>
      <c r="P14" s="61">
        <v>14</v>
      </c>
      <c r="Q14" s="62">
        <f t="shared" si="6"/>
        <v>1</v>
      </c>
      <c r="R14" s="61">
        <v>10</v>
      </c>
      <c r="S14" s="63">
        <f t="shared" si="7"/>
        <v>1</v>
      </c>
      <c r="T14" s="61">
        <v>13</v>
      </c>
      <c r="U14" s="63">
        <f t="shared" si="8"/>
        <v>1</v>
      </c>
      <c r="V14" s="61">
        <v>14</v>
      </c>
      <c r="W14" s="63">
        <f t="shared" si="9"/>
        <v>1</v>
      </c>
      <c r="X14" s="61">
        <v>12</v>
      </c>
      <c r="Y14" s="63">
        <f t="shared" si="10"/>
        <v>1</v>
      </c>
      <c r="Z14" s="61">
        <v>17</v>
      </c>
      <c r="AA14" s="63">
        <f t="shared" si="11"/>
        <v>1</v>
      </c>
      <c r="AB14" s="61">
        <v>11</v>
      </c>
      <c r="AC14" s="63">
        <f t="shared" si="12"/>
        <v>1</v>
      </c>
      <c r="AD14" s="64">
        <v>0</v>
      </c>
      <c r="AE14" s="65">
        <f t="shared" si="13"/>
        <v>0</v>
      </c>
      <c r="AF14" s="64">
        <v>0</v>
      </c>
      <c r="AG14" s="65">
        <f t="shared" si="14"/>
        <v>0</v>
      </c>
      <c r="AH14" s="64">
        <v>0</v>
      </c>
      <c r="AI14" s="65">
        <f t="shared" si="15"/>
        <v>0</v>
      </c>
      <c r="AJ14" s="64"/>
      <c r="AK14" s="65">
        <f t="shared" si="16"/>
        <v>0</v>
      </c>
      <c r="AL14" s="64"/>
      <c r="AM14" s="65">
        <f t="shared" si="17"/>
        <v>0</v>
      </c>
      <c r="AN14" s="64"/>
      <c r="AO14" s="65">
        <f t="shared" si="18"/>
        <v>0</v>
      </c>
      <c r="AP14" s="66">
        <f t="shared" si="19"/>
        <v>110</v>
      </c>
      <c r="AQ14" s="66">
        <f t="shared" si="20"/>
        <v>8</v>
      </c>
      <c r="AR14" s="56">
        <v>1</v>
      </c>
      <c r="AS14" s="56"/>
      <c r="AT14" s="56">
        <v>5</v>
      </c>
      <c r="AU14" s="67">
        <f t="shared" si="21"/>
        <v>6</v>
      </c>
      <c r="AV14" s="68">
        <f t="shared" si="22"/>
        <v>1</v>
      </c>
      <c r="AW14" s="68">
        <f t="shared" si="23"/>
        <v>0</v>
      </c>
      <c r="AX14" s="14">
        <f t="shared" si="24"/>
        <v>8</v>
      </c>
      <c r="AY14" s="67">
        <f t="shared" si="25"/>
        <v>9</v>
      </c>
      <c r="AZ14" s="69">
        <f t="shared" si="26"/>
        <v>0</v>
      </c>
      <c r="BA14" s="69">
        <f t="shared" si="27"/>
        <v>0</v>
      </c>
      <c r="BB14" s="69">
        <f t="shared" si="28"/>
        <v>-3</v>
      </c>
      <c r="BC14" s="67">
        <f t="shared" si="29"/>
        <v>-3</v>
      </c>
      <c r="BD14" s="70">
        <f t="shared" si="30"/>
        <v>-33.333333333333329</v>
      </c>
      <c r="BE14" s="70">
        <f t="shared" si="31"/>
        <v>-37.5</v>
      </c>
      <c r="BF14" s="71"/>
      <c r="BG14" s="71"/>
      <c r="BH14" s="71">
        <v>1</v>
      </c>
      <c r="BI14" s="54">
        <f t="shared" si="32"/>
        <v>1</v>
      </c>
      <c r="BJ14" s="18">
        <f t="shared" si="33"/>
        <v>5</v>
      </c>
      <c r="BK14" s="18">
        <v>1</v>
      </c>
      <c r="BL14" s="18">
        <f t="shared" si="34"/>
        <v>6</v>
      </c>
      <c r="BM14" s="18">
        <f t="shared" si="35"/>
        <v>-3</v>
      </c>
      <c r="BN14" s="18">
        <f t="shared" si="36"/>
        <v>-33.333333333333329</v>
      </c>
      <c r="BO14" s="73"/>
      <c r="BP14" s="55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60"/>
      <c r="CV14" s="56">
        <f t="shared" si="37"/>
        <v>-3</v>
      </c>
      <c r="CW14" s="173">
        <f t="shared" si="38"/>
        <v>-33.333333333333329</v>
      </c>
      <c r="CX14" s="60"/>
      <c r="CY14" s="60"/>
      <c r="CZ14" s="60"/>
      <c r="DA14" s="60"/>
      <c r="DB14" s="60"/>
      <c r="DC14" s="75"/>
      <c r="DD14" s="60"/>
      <c r="DE14" s="75"/>
      <c r="DF14" s="60"/>
      <c r="DG14" s="60"/>
      <c r="DH14" s="60"/>
      <c r="DI14" s="60"/>
      <c r="DK14" s="3">
        <v>1</v>
      </c>
      <c r="DM14" s="3">
        <v>5</v>
      </c>
      <c r="DN14" s="3">
        <v>6</v>
      </c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  <c r="EQ14" s="85"/>
      <c r="ER14" s="85"/>
      <c r="ES14" s="85"/>
      <c r="ET14" s="85"/>
      <c r="EU14" s="85"/>
      <c r="EV14" s="85"/>
      <c r="EW14" s="85"/>
      <c r="EX14" s="85"/>
      <c r="EY14" s="85"/>
      <c r="EZ14" s="85"/>
      <c r="FA14" s="85"/>
      <c r="FB14" s="85"/>
      <c r="FC14" s="85"/>
    </row>
    <row r="15" spans="1:161" s="3" customFormat="1">
      <c r="A15" s="56">
        <v>6</v>
      </c>
      <c r="B15" s="58">
        <v>80030007</v>
      </c>
      <c r="C15" s="59" t="s">
        <v>118</v>
      </c>
      <c r="D15" s="75" t="s">
        <v>104</v>
      </c>
      <c r="E15" s="60" t="s">
        <v>105</v>
      </c>
      <c r="F15" s="60" t="s">
        <v>106</v>
      </c>
      <c r="G15" s="60" t="s">
        <v>107</v>
      </c>
      <c r="H15" s="60" t="s">
        <v>108</v>
      </c>
      <c r="I15" s="56">
        <v>12</v>
      </c>
      <c r="J15" s="56" t="s">
        <v>116</v>
      </c>
      <c r="K15" s="56" t="s">
        <v>110</v>
      </c>
      <c r="L15" s="61">
        <v>0</v>
      </c>
      <c r="M15" s="62">
        <f t="shared" si="4"/>
        <v>0</v>
      </c>
      <c r="N15" s="61">
        <v>2</v>
      </c>
      <c r="O15" s="62">
        <f t="shared" si="5"/>
        <v>1</v>
      </c>
      <c r="P15" s="61">
        <v>4</v>
      </c>
      <c r="Q15" s="62">
        <f t="shared" si="6"/>
        <v>1</v>
      </c>
      <c r="R15" s="61">
        <v>12</v>
      </c>
      <c r="S15" s="63">
        <f t="shared" si="7"/>
        <v>1</v>
      </c>
      <c r="T15" s="61">
        <v>9</v>
      </c>
      <c r="U15" s="63">
        <f t="shared" si="8"/>
        <v>1</v>
      </c>
      <c r="V15" s="61">
        <v>11</v>
      </c>
      <c r="W15" s="63">
        <f t="shared" si="9"/>
        <v>1</v>
      </c>
      <c r="X15" s="61">
        <v>9</v>
      </c>
      <c r="Y15" s="63">
        <f t="shared" si="10"/>
        <v>1</v>
      </c>
      <c r="Z15" s="61">
        <v>7</v>
      </c>
      <c r="AA15" s="63">
        <f t="shared" si="11"/>
        <v>1</v>
      </c>
      <c r="AB15" s="61">
        <v>9</v>
      </c>
      <c r="AC15" s="63">
        <f t="shared" si="12"/>
        <v>1</v>
      </c>
      <c r="AD15" s="64">
        <v>0</v>
      </c>
      <c r="AE15" s="65">
        <f t="shared" si="13"/>
        <v>0</v>
      </c>
      <c r="AF15" s="64">
        <v>0</v>
      </c>
      <c r="AG15" s="65">
        <f t="shared" si="14"/>
        <v>0</v>
      </c>
      <c r="AH15" s="64">
        <v>0</v>
      </c>
      <c r="AI15" s="65">
        <f t="shared" si="15"/>
        <v>0</v>
      </c>
      <c r="AJ15" s="64"/>
      <c r="AK15" s="65">
        <f t="shared" si="16"/>
        <v>0</v>
      </c>
      <c r="AL15" s="64"/>
      <c r="AM15" s="65">
        <f t="shared" si="17"/>
        <v>0</v>
      </c>
      <c r="AN15" s="64"/>
      <c r="AO15" s="65">
        <f t="shared" si="18"/>
        <v>0</v>
      </c>
      <c r="AP15" s="66">
        <f t="shared" si="19"/>
        <v>63</v>
      </c>
      <c r="AQ15" s="66">
        <f t="shared" si="20"/>
        <v>8</v>
      </c>
      <c r="AR15" s="56">
        <v>1</v>
      </c>
      <c r="AS15" s="56"/>
      <c r="AT15" s="56">
        <v>3</v>
      </c>
      <c r="AU15" s="67">
        <f t="shared" si="21"/>
        <v>4</v>
      </c>
      <c r="AV15" s="68">
        <f t="shared" si="22"/>
        <v>1</v>
      </c>
      <c r="AW15" s="68">
        <f t="shared" si="23"/>
        <v>0</v>
      </c>
      <c r="AX15" s="14">
        <f t="shared" si="24"/>
        <v>6</v>
      </c>
      <c r="AY15" s="67">
        <f t="shared" si="25"/>
        <v>7</v>
      </c>
      <c r="AZ15" s="69">
        <f t="shared" si="26"/>
        <v>0</v>
      </c>
      <c r="BA15" s="69">
        <f t="shared" si="27"/>
        <v>0</v>
      </c>
      <c r="BB15" s="69">
        <f t="shared" si="28"/>
        <v>-3</v>
      </c>
      <c r="BC15" s="67">
        <f t="shared" si="29"/>
        <v>-3</v>
      </c>
      <c r="BD15" s="70">
        <f t="shared" si="30"/>
        <v>-42.857142857142854</v>
      </c>
      <c r="BE15" s="70">
        <f t="shared" si="31"/>
        <v>-50</v>
      </c>
      <c r="BF15" s="71"/>
      <c r="BG15" s="71"/>
      <c r="BH15" s="71">
        <v>1</v>
      </c>
      <c r="BI15" s="54">
        <f t="shared" si="32"/>
        <v>1</v>
      </c>
      <c r="BJ15" s="18">
        <f t="shared" si="33"/>
        <v>3</v>
      </c>
      <c r="BK15" s="18">
        <v>1</v>
      </c>
      <c r="BL15" s="18">
        <f t="shared" si="34"/>
        <v>4</v>
      </c>
      <c r="BM15" s="18">
        <f t="shared" si="35"/>
        <v>-3</v>
      </c>
      <c r="BN15" s="18">
        <f t="shared" si="36"/>
        <v>-42.857142857142854</v>
      </c>
      <c r="BO15" s="73"/>
      <c r="BP15" s="55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60"/>
      <c r="CV15" s="56">
        <f t="shared" si="37"/>
        <v>-3</v>
      </c>
      <c r="CW15" s="173">
        <f t="shared" si="38"/>
        <v>-42.857142857142854</v>
      </c>
      <c r="CX15" s="60"/>
      <c r="CY15" s="60"/>
      <c r="CZ15" s="60"/>
      <c r="DA15" s="60"/>
      <c r="DB15" s="60"/>
      <c r="DC15" s="75"/>
      <c r="DD15" s="60"/>
      <c r="DE15" s="75"/>
      <c r="DF15" s="60"/>
      <c r="DG15" s="60"/>
      <c r="DH15" s="60"/>
      <c r="DI15" s="60"/>
      <c r="DK15" s="3">
        <v>1</v>
      </c>
      <c r="DM15" s="3">
        <v>3</v>
      </c>
      <c r="DN15" s="3">
        <v>4</v>
      </c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</row>
    <row r="16" spans="1:161" s="3" customFormat="1">
      <c r="A16" s="56">
        <v>7</v>
      </c>
      <c r="B16" s="227">
        <v>80030008</v>
      </c>
      <c r="C16" s="228" t="s">
        <v>119</v>
      </c>
      <c r="D16" s="229" t="s">
        <v>120</v>
      </c>
      <c r="E16" s="229" t="s">
        <v>105</v>
      </c>
      <c r="F16" s="229" t="s">
        <v>106</v>
      </c>
      <c r="G16" s="229" t="s">
        <v>107</v>
      </c>
      <c r="H16" s="229" t="s">
        <v>108</v>
      </c>
      <c r="I16" s="226">
        <v>22</v>
      </c>
      <c r="J16" s="226" t="s">
        <v>116</v>
      </c>
      <c r="K16" s="226" t="s">
        <v>110</v>
      </c>
      <c r="L16" s="230">
        <v>10</v>
      </c>
      <c r="M16" s="231">
        <f t="shared" si="4"/>
        <v>1</v>
      </c>
      <c r="N16" s="230">
        <v>13</v>
      </c>
      <c r="O16" s="231">
        <f t="shared" si="5"/>
        <v>1</v>
      </c>
      <c r="P16" s="230">
        <v>13</v>
      </c>
      <c r="Q16" s="231">
        <f t="shared" si="6"/>
        <v>1</v>
      </c>
      <c r="R16" s="230">
        <v>11</v>
      </c>
      <c r="S16" s="231">
        <f t="shared" si="7"/>
        <v>1</v>
      </c>
      <c r="T16" s="230">
        <v>19</v>
      </c>
      <c r="U16" s="231">
        <f t="shared" si="8"/>
        <v>1</v>
      </c>
      <c r="V16" s="230">
        <v>18</v>
      </c>
      <c r="W16" s="231">
        <f t="shared" si="9"/>
        <v>1</v>
      </c>
      <c r="X16" s="230">
        <v>13</v>
      </c>
      <c r="Y16" s="231">
        <f t="shared" si="10"/>
        <v>1</v>
      </c>
      <c r="Z16" s="230">
        <v>12</v>
      </c>
      <c r="AA16" s="231">
        <f t="shared" si="11"/>
        <v>1</v>
      </c>
      <c r="AB16" s="230">
        <v>15</v>
      </c>
      <c r="AC16" s="231">
        <f t="shared" si="12"/>
        <v>1</v>
      </c>
      <c r="AD16" s="232">
        <v>0</v>
      </c>
      <c r="AE16" s="231">
        <f t="shared" si="13"/>
        <v>0</v>
      </c>
      <c r="AF16" s="232">
        <v>0</v>
      </c>
      <c r="AG16" s="231">
        <f t="shared" si="14"/>
        <v>0</v>
      </c>
      <c r="AH16" s="232">
        <v>0</v>
      </c>
      <c r="AI16" s="231">
        <f t="shared" si="15"/>
        <v>0</v>
      </c>
      <c r="AJ16" s="232"/>
      <c r="AK16" s="231">
        <f t="shared" si="16"/>
        <v>0</v>
      </c>
      <c r="AL16" s="232"/>
      <c r="AM16" s="231">
        <f t="shared" si="17"/>
        <v>0</v>
      </c>
      <c r="AN16" s="232"/>
      <c r="AO16" s="231">
        <f t="shared" si="18"/>
        <v>0</v>
      </c>
      <c r="AP16" s="226">
        <f t="shared" si="19"/>
        <v>124</v>
      </c>
      <c r="AQ16" s="226">
        <f t="shared" si="20"/>
        <v>9</v>
      </c>
      <c r="AR16" s="226">
        <v>1</v>
      </c>
      <c r="AS16" s="226"/>
      <c r="AT16" s="226">
        <v>5</v>
      </c>
      <c r="AU16" s="226">
        <f t="shared" si="21"/>
        <v>6</v>
      </c>
      <c r="AV16" s="233">
        <f t="shared" si="22"/>
        <v>1</v>
      </c>
      <c r="AW16" s="233">
        <f t="shared" si="23"/>
        <v>1</v>
      </c>
      <c r="AX16" s="234">
        <f t="shared" si="24"/>
        <v>11</v>
      </c>
      <c r="AY16" s="226">
        <f t="shared" si="25"/>
        <v>13</v>
      </c>
      <c r="AZ16" s="226">
        <f t="shared" si="26"/>
        <v>0</v>
      </c>
      <c r="BA16" s="226">
        <f t="shared" si="27"/>
        <v>-1</v>
      </c>
      <c r="BB16" s="226">
        <f t="shared" si="28"/>
        <v>-6</v>
      </c>
      <c r="BC16" s="226">
        <f t="shared" si="29"/>
        <v>-7</v>
      </c>
      <c r="BD16" s="235">
        <f t="shared" si="30"/>
        <v>-53.846153846153847</v>
      </c>
      <c r="BE16" s="235">
        <f t="shared" si="31"/>
        <v>-54.54545454545454</v>
      </c>
      <c r="BF16" s="236"/>
      <c r="BG16" s="236"/>
      <c r="BH16" s="236"/>
      <c r="BI16" s="237">
        <f t="shared" si="32"/>
        <v>0</v>
      </c>
      <c r="BJ16" s="226">
        <f t="shared" si="33"/>
        <v>6</v>
      </c>
      <c r="BK16" s="226"/>
      <c r="BL16" s="226">
        <f t="shared" si="34"/>
        <v>6</v>
      </c>
      <c r="BM16" s="226">
        <f t="shared" si="35"/>
        <v>-7</v>
      </c>
      <c r="BN16" s="226">
        <f t="shared" si="36"/>
        <v>-53.846153846153847</v>
      </c>
      <c r="BO16" s="235"/>
      <c r="BP16" s="238"/>
      <c r="BQ16" s="226"/>
      <c r="BR16" s="226"/>
      <c r="BS16" s="226"/>
      <c r="BT16" s="226"/>
      <c r="BU16" s="226"/>
      <c r="BV16" s="226"/>
      <c r="BW16" s="226"/>
      <c r="BX16" s="226"/>
      <c r="BY16" s="226"/>
      <c r="BZ16" s="226"/>
      <c r="CA16" s="226"/>
      <c r="CB16" s="226"/>
      <c r="CC16" s="226"/>
      <c r="CD16" s="226"/>
      <c r="CE16" s="226"/>
      <c r="CF16" s="226"/>
      <c r="CG16" s="226"/>
      <c r="CH16" s="226"/>
      <c r="CI16" s="226"/>
      <c r="CJ16" s="226"/>
      <c r="CK16" s="226"/>
      <c r="CL16" s="226"/>
      <c r="CM16" s="226"/>
      <c r="CN16" s="226"/>
      <c r="CO16" s="226"/>
      <c r="CP16" s="226"/>
      <c r="CQ16" s="226"/>
      <c r="CR16" s="226"/>
      <c r="CS16" s="226"/>
      <c r="CT16" s="226"/>
      <c r="CU16" s="229"/>
      <c r="CV16" s="226">
        <f t="shared" si="37"/>
        <v>-7</v>
      </c>
      <c r="CW16" s="239">
        <f t="shared" si="38"/>
        <v>-53.846153846153847</v>
      </c>
      <c r="CX16" s="229"/>
      <c r="CY16" s="229"/>
      <c r="CZ16" s="229"/>
      <c r="DA16" s="229"/>
      <c r="DB16" s="229"/>
      <c r="DC16" s="229">
        <v>1</v>
      </c>
      <c r="DD16" s="229"/>
      <c r="DE16" s="229"/>
      <c r="DF16" s="229"/>
      <c r="DG16" s="229"/>
      <c r="DH16" s="229"/>
      <c r="DI16" s="229"/>
      <c r="DJ16" s="240"/>
      <c r="DK16" s="240">
        <v>1</v>
      </c>
      <c r="DL16" s="240"/>
      <c r="DM16" s="240">
        <v>5</v>
      </c>
      <c r="DN16" s="240">
        <v>6</v>
      </c>
      <c r="DO16" s="240"/>
      <c r="DP16" s="240"/>
      <c r="DQ16" s="240"/>
      <c r="DR16" s="240"/>
      <c r="DS16" s="240"/>
      <c r="DT16" s="240"/>
      <c r="DU16" s="240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</row>
    <row r="17" spans="1:161" s="201" customFormat="1">
      <c r="A17" s="56">
        <v>8</v>
      </c>
      <c r="B17" s="58">
        <v>80030009</v>
      </c>
      <c r="C17" s="59" t="s">
        <v>121</v>
      </c>
      <c r="D17" s="75" t="s">
        <v>120</v>
      </c>
      <c r="E17" s="60" t="s">
        <v>105</v>
      </c>
      <c r="F17" s="60" t="s">
        <v>106</v>
      </c>
      <c r="G17" s="60" t="s">
        <v>107</v>
      </c>
      <c r="H17" s="60" t="s">
        <v>112</v>
      </c>
      <c r="I17" s="56">
        <v>15</v>
      </c>
      <c r="J17" s="56" t="s">
        <v>116</v>
      </c>
      <c r="K17" s="56" t="s">
        <v>113</v>
      </c>
      <c r="L17" s="61">
        <v>0</v>
      </c>
      <c r="M17" s="62">
        <f t="shared" si="4"/>
        <v>0</v>
      </c>
      <c r="N17" s="61">
        <v>20</v>
      </c>
      <c r="O17" s="62">
        <f t="shared" si="5"/>
        <v>1</v>
      </c>
      <c r="P17" s="61">
        <v>20</v>
      </c>
      <c r="Q17" s="62">
        <f t="shared" si="6"/>
        <v>1</v>
      </c>
      <c r="R17" s="61">
        <v>22</v>
      </c>
      <c r="S17" s="63">
        <f t="shared" si="7"/>
        <v>1</v>
      </c>
      <c r="T17" s="61">
        <v>24</v>
      </c>
      <c r="U17" s="63">
        <f t="shared" si="8"/>
        <v>1</v>
      </c>
      <c r="V17" s="61">
        <v>24</v>
      </c>
      <c r="W17" s="63">
        <f t="shared" si="9"/>
        <v>1</v>
      </c>
      <c r="X17" s="61">
        <v>34</v>
      </c>
      <c r="Y17" s="63">
        <f t="shared" si="10"/>
        <v>1</v>
      </c>
      <c r="Z17" s="61">
        <v>29</v>
      </c>
      <c r="AA17" s="63">
        <f t="shared" si="11"/>
        <v>1</v>
      </c>
      <c r="AB17" s="61">
        <v>25</v>
      </c>
      <c r="AC17" s="63">
        <f t="shared" si="12"/>
        <v>1</v>
      </c>
      <c r="AD17" s="64">
        <v>22</v>
      </c>
      <c r="AE17" s="65">
        <f t="shared" si="13"/>
        <v>1</v>
      </c>
      <c r="AF17" s="64">
        <v>7</v>
      </c>
      <c r="AG17" s="65">
        <f t="shared" si="14"/>
        <v>1</v>
      </c>
      <c r="AH17" s="64">
        <v>10</v>
      </c>
      <c r="AI17" s="65">
        <f t="shared" si="15"/>
        <v>1</v>
      </c>
      <c r="AJ17" s="64"/>
      <c r="AK17" s="65">
        <f t="shared" si="16"/>
        <v>0</v>
      </c>
      <c r="AL17" s="64"/>
      <c r="AM17" s="65">
        <f t="shared" si="17"/>
        <v>0</v>
      </c>
      <c r="AN17" s="64"/>
      <c r="AO17" s="65">
        <f t="shared" si="18"/>
        <v>0</v>
      </c>
      <c r="AP17" s="66">
        <f t="shared" si="19"/>
        <v>237</v>
      </c>
      <c r="AQ17" s="66">
        <f t="shared" si="20"/>
        <v>11</v>
      </c>
      <c r="AR17" s="56">
        <v>1</v>
      </c>
      <c r="AS17" s="56"/>
      <c r="AT17" s="56">
        <v>16</v>
      </c>
      <c r="AU17" s="67">
        <f t="shared" si="21"/>
        <v>17</v>
      </c>
      <c r="AV17" s="68">
        <f t="shared" si="22"/>
        <v>1</v>
      </c>
      <c r="AW17" s="68">
        <f t="shared" si="23"/>
        <v>1</v>
      </c>
      <c r="AX17" s="14">
        <f t="shared" si="24"/>
        <v>14</v>
      </c>
      <c r="AY17" s="67">
        <f t="shared" si="25"/>
        <v>16</v>
      </c>
      <c r="AZ17" s="69">
        <f t="shared" si="26"/>
        <v>0</v>
      </c>
      <c r="BA17" s="69">
        <f t="shared" si="27"/>
        <v>-1</v>
      </c>
      <c r="BB17" s="69">
        <f t="shared" si="28"/>
        <v>2</v>
      </c>
      <c r="BC17" s="67">
        <f t="shared" si="29"/>
        <v>1</v>
      </c>
      <c r="BD17" s="70">
        <f t="shared" si="30"/>
        <v>6.25</v>
      </c>
      <c r="BE17" s="70">
        <f t="shared" si="31"/>
        <v>14.285714285714285</v>
      </c>
      <c r="BF17" s="71"/>
      <c r="BG17" s="71"/>
      <c r="BH17" s="71">
        <v>1</v>
      </c>
      <c r="BI17" s="54">
        <f t="shared" si="32"/>
        <v>1</v>
      </c>
      <c r="BJ17" s="18">
        <f t="shared" si="33"/>
        <v>16</v>
      </c>
      <c r="BK17" s="18">
        <v>1</v>
      </c>
      <c r="BL17" s="18">
        <f t="shared" si="34"/>
        <v>17</v>
      </c>
      <c r="BM17" s="18">
        <f t="shared" si="35"/>
        <v>1</v>
      </c>
      <c r="BN17" s="18">
        <f t="shared" si="36"/>
        <v>6.25</v>
      </c>
      <c r="BO17" s="73"/>
      <c r="BP17" s="55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60"/>
      <c r="CV17" s="56">
        <f t="shared" si="37"/>
        <v>1</v>
      </c>
      <c r="CW17" s="173">
        <f t="shared" si="38"/>
        <v>6.25</v>
      </c>
      <c r="CX17" s="60"/>
      <c r="CY17" s="60"/>
      <c r="CZ17" s="60"/>
      <c r="DA17" s="60"/>
      <c r="DB17" s="60"/>
      <c r="DC17" s="75"/>
      <c r="DD17" s="60"/>
      <c r="DE17" s="75"/>
      <c r="DF17" s="60"/>
      <c r="DG17" s="60"/>
      <c r="DH17" s="60"/>
      <c r="DI17" s="60"/>
      <c r="DJ17" s="3"/>
      <c r="DK17" s="3">
        <v>1</v>
      </c>
      <c r="DL17" s="3"/>
      <c r="DM17" s="3">
        <v>16</v>
      </c>
      <c r="DN17" s="3">
        <v>17</v>
      </c>
      <c r="DO17" s="3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3"/>
      <c r="FE17" s="3"/>
    </row>
    <row r="18" spans="1:161" s="201" customFormat="1">
      <c r="A18" s="56">
        <v>9</v>
      </c>
      <c r="B18" s="58">
        <v>80030010</v>
      </c>
      <c r="C18" s="59" t="s">
        <v>122</v>
      </c>
      <c r="D18" s="75" t="s">
        <v>120</v>
      </c>
      <c r="E18" s="60" t="s">
        <v>105</v>
      </c>
      <c r="F18" s="60" t="s">
        <v>106</v>
      </c>
      <c r="G18" s="60" t="s">
        <v>107</v>
      </c>
      <c r="H18" s="60" t="s">
        <v>108</v>
      </c>
      <c r="I18" s="56">
        <v>14</v>
      </c>
      <c r="J18" s="56" t="s">
        <v>116</v>
      </c>
      <c r="K18" s="56" t="s">
        <v>110</v>
      </c>
      <c r="L18" s="61">
        <v>0</v>
      </c>
      <c r="M18" s="62">
        <f t="shared" si="4"/>
        <v>0</v>
      </c>
      <c r="N18" s="61">
        <v>2</v>
      </c>
      <c r="O18" s="62">
        <f t="shared" si="5"/>
        <v>1</v>
      </c>
      <c r="P18" s="61">
        <v>4</v>
      </c>
      <c r="Q18" s="62">
        <f t="shared" si="6"/>
        <v>1</v>
      </c>
      <c r="R18" s="61">
        <v>1</v>
      </c>
      <c r="S18" s="63">
        <f t="shared" si="7"/>
        <v>1</v>
      </c>
      <c r="T18" s="61">
        <v>4</v>
      </c>
      <c r="U18" s="63">
        <f t="shared" si="8"/>
        <v>1</v>
      </c>
      <c r="V18" s="61">
        <v>4</v>
      </c>
      <c r="W18" s="63">
        <f t="shared" si="9"/>
        <v>1</v>
      </c>
      <c r="X18" s="61">
        <v>2</v>
      </c>
      <c r="Y18" s="63">
        <f t="shared" si="10"/>
        <v>1</v>
      </c>
      <c r="Z18" s="61">
        <v>3</v>
      </c>
      <c r="AA18" s="63">
        <f t="shared" si="11"/>
        <v>1</v>
      </c>
      <c r="AB18" s="61">
        <v>4</v>
      </c>
      <c r="AC18" s="63">
        <f t="shared" si="12"/>
        <v>1</v>
      </c>
      <c r="AD18" s="64">
        <v>0</v>
      </c>
      <c r="AE18" s="65">
        <f t="shared" si="13"/>
        <v>0</v>
      </c>
      <c r="AF18" s="64">
        <v>0</v>
      </c>
      <c r="AG18" s="65">
        <f t="shared" si="14"/>
        <v>0</v>
      </c>
      <c r="AH18" s="64">
        <v>0</v>
      </c>
      <c r="AI18" s="65">
        <f t="shared" si="15"/>
        <v>0</v>
      </c>
      <c r="AJ18" s="64"/>
      <c r="AK18" s="65">
        <f t="shared" si="16"/>
        <v>0</v>
      </c>
      <c r="AL18" s="64"/>
      <c r="AM18" s="65">
        <f t="shared" si="17"/>
        <v>0</v>
      </c>
      <c r="AN18" s="64"/>
      <c r="AO18" s="65">
        <f t="shared" si="18"/>
        <v>0</v>
      </c>
      <c r="AP18" s="66">
        <f t="shared" si="19"/>
        <v>24</v>
      </c>
      <c r="AQ18" s="66">
        <f t="shared" si="20"/>
        <v>8</v>
      </c>
      <c r="AR18" s="56">
        <v>1</v>
      </c>
      <c r="AS18" s="56"/>
      <c r="AT18" s="56">
        <v>2</v>
      </c>
      <c r="AU18" s="67">
        <f t="shared" si="21"/>
        <v>3</v>
      </c>
      <c r="AV18" s="68">
        <f t="shared" si="22"/>
        <v>0</v>
      </c>
      <c r="AW18" s="68">
        <f t="shared" si="23"/>
        <v>0</v>
      </c>
      <c r="AX18" s="14">
        <v>4</v>
      </c>
      <c r="AY18" s="67">
        <f t="shared" si="25"/>
        <v>4</v>
      </c>
      <c r="AZ18" s="69">
        <f t="shared" si="26"/>
        <v>1</v>
      </c>
      <c r="BA18" s="69">
        <f t="shared" si="27"/>
        <v>0</v>
      </c>
      <c r="BB18" s="69">
        <f t="shared" si="28"/>
        <v>-2</v>
      </c>
      <c r="BC18" s="67">
        <f t="shared" si="29"/>
        <v>-1</v>
      </c>
      <c r="BD18" s="70">
        <f t="shared" si="30"/>
        <v>-25</v>
      </c>
      <c r="BE18" s="70">
        <f t="shared" si="31"/>
        <v>-50</v>
      </c>
      <c r="BF18" s="71"/>
      <c r="BG18" s="71"/>
      <c r="BH18" s="71"/>
      <c r="BI18" s="54">
        <f t="shared" si="32"/>
        <v>0</v>
      </c>
      <c r="BJ18" s="18">
        <f t="shared" si="33"/>
        <v>3</v>
      </c>
      <c r="BK18" s="18"/>
      <c r="BL18" s="18">
        <f t="shared" si="34"/>
        <v>3</v>
      </c>
      <c r="BM18" s="18">
        <f t="shared" si="35"/>
        <v>-1</v>
      </c>
      <c r="BN18" s="18">
        <f t="shared" si="36"/>
        <v>-25</v>
      </c>
      <c r="BO18" s="73"/>
      <c r="BP18" s="55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60"/>
      <c r="CV18" s="56">
        <f t="shared" si="37"/>
        <v>-1</v>
      </c>
      <c r="CW18" s="173">
        <f t="shared" si="38"/>
        <v>-25</v>
      </c>
      <c r="CX18" s="60"/>
      <c r="CY18" s="60"/>
      <c r="CZ18" s="60"/>
      <c r="DA18" s="60"/>
      <c r="DB18" s="60"/>
      <c r="DC18" s="75"/>
      <c r="DD18" s="60"/>
      <c r="DE18" s="75"/>
      <c r="DF18" s="60"/>
      <c r="DG18" s="60"/>
      <c r="DH18" s="60"/>
      <c r="DI18" s="60"/>
      <c r="DJ18" s="3"/>
      <c r="DK18" s="3">
        <v>1</v>
      </c>
      <c r="DL18" s="3"/>
      <c r="DM18" s="3">
        <v>2</v>
      </c>
      <c r="DN18" s="3">
        <v>3</v>
      </c>
      <c r="DO18" s="3"/>
      <c r="DP18" s="85"/>
      <c r="DQ18" s="85"/>
      <c r="DR18" s="85"/>
      <c r="DS18" s="85"/>
      <c r="DT18" s="85"/>
      <c r="DU18" s="85"/>
      <c r="DV18" s="85"/>
      <c r="DW18" s="85"/>
      <c r="DX18" s="85"/>
      <c r="DY18" s="85"/>
      <c r="DZ18" s="85"/>
      <c r="EA18" s="85"/>
      <c r="EB18" s="85"/>
      <c r="EC18" s="85"/>
      <c r="ED18" s="85"/>
      <c r="EE18" s="85"/>
      <c r="EF18" s="85"/>
      <c r="EG18" s="85"/>
      <c r="EH18" s="85"/>
      <c r="EI18" s="85"/>
      <c r="EJ18" s="85"/>
      <c r="EK18" s="85"/>
      <c r="EL18" s="85"/>
      <c r="EM18" s="85"/>
      <c r="EN18" s="85"/>
      <c r="EO18" s="85"/>
      <c r="EP18" s="85"/>
      <c r="EQ18" s="85"/>
      <c r="ER18" s="85"/>
      <c r="ES18" s="85"/>
      <c r="ET18" s="85"/>
      <c r="EU18" s="85"/>
      <c r="EV18" s="85"/>
      <c r="EW18" s="85"/>
      <c r="EX18" s="85"/>
      <c r="EY18" s="85"/>
      <c r="EZ18" s="85"/>
      <c r="FA18" s="85"/>
      <c r="FB18" s="85"/>
      <c r="FC18" s="85"/>
      <c r="FD18" s="3"/>
      <c r="FE18" s="3"/>
    </row>
    <row r="19" spans="1:161" s="201" customFormat="1">
      <c r="A19" s="56">
        <v>10</v>
      </c>
      <c r="B19" s="58">
        <v>80030011</v>
      </c>
      <c r="C19" s="59" t="s">
        <v>123</v>
      </c>
      <c r="D19" s="75" t="s">
        <v>120</v>
      </c>
      <c r="E19" s="60" t="s">
        <v>105</v>
      </c>
      <c r="F19" s="60" t="s">
        <v>106</v>
      </c>
      <c r="G19" s="60" t="s">
        <v>107</v>
      </c>
      <c r="H19" s="60" t="s">
        <v>108</v>
      </c>
      <c r="I19" s="56">
        <v>24</v>
      </c>
      <c r="J19" s="56" t="s">
        <v>116</v>
      </c>
      <c r="K19" s="56" t="s">
        <v>110</v>
      </c>
      <c r="L19" s="61">
        <v>2</v>
      </c>
      <c r="M19" s="62">
        <f t="shared" si="4"/>
        <v>1</v>
      </c>
      <c r="N19" s="61">
        <v>4</v>
      </c>
      <c r="O19" s="62">
        <f t="shared" si="5"/>
        <v>1</v>
      </c>
      <c r="P19" s="61">
        <v>6</v>
      </c>
      <c r="Q19" s="62">
        <f t="shared" si="6"/>
        <v>1</v>
      </c>
      <c r="R19" s="61">
        <v>6</v>
      </c>
      <c r="S19" s="63">
        <f t="shared" si="7"/>
        <v>1</v>
      </c>
      <c r="T19" s="61">
        <v>8</v>
      </c>
      <c r="U19" s="63">
        <f t="shared" si="8"/>
        <v>1</v>
      </c>
      <c r="V19" s="61">
        <v>9</v>
      </c>
      <c r="W19" s="63">
        <f t="shared" si="9"/>
        <v>1</v>
      </c>
      <c r="X19" s="61">
        <v>10</v>
      </c>
      <c r="Y19" s="63">
        <f t="shared" si="10"/>
        <v>1</v>
      </c>
      <c r="Z19" s="61">
        <v>7</v>
      </c>
      <c r="AA19" s="63">
        <f t="shared" si="11"/>
        <v>1</v>
      </c>
      <c r="AB19" s="61">
        <v>7</v>
      </c>
      <c r="AC19" s="63">
        <f t="shared" si="12"/>
        <v>1</v>
      </c>
      <c r="AD19" s="64">
        <v>0</v>
      </c>
      <c r="AE19" s="65">
        <f t="shared" si="13"/>
        <v>0</v>
      </c>
      <c r="AF19" s="64">
        <v>0</v>
      </c>
      <c r="AG19" s="65">
        <f t="shared" si="14"/>
        <v>0</v>
      </c>
      <c r="AH19" s="64">
        <v>0</v>
      </c>
      <c r="AI19" s="65">
        <f t="shared" si="15"/>
        <v>0</v>
      </c>
      <c r="AJ19" s="64"/>
      <c r="AK19" s="65">
        <f t="shared" si="16"/>
        <v>0</v>
      </c>
      <c r="AL19" s="64"/>
      <c r="AM19" s="65">
        <f t="shared" si="17"/>
        <v>0</v>
      </c>
      <c r="AN19" s="64"/>
      <c r="AO19" s="65">
        <f t="shared" si="18"/>
        <v>0</v>
      </c>
      <c r="AP19" s="66">
        <f t="shared" si="19"/>
        <v>59</v>
      </c>
      <c r="AQ19" s="66">
        <f t="shared" si="20"/>
        <v>9</v>
      </c>
      <c r="AR19" s="56">
        <v>1</v>
      </c>
      <c r="AS19" s="56"/>
      <c r="AT19" s="56">
        <v>3</v>
      </c>
      <c r="AU19" s="67">
        <f t="shared" si="21"/>
        <v>4</v>
      </c>
      <c r="AV19" s="68">
        <f t="shared" si="22"/>
        <v>1</v>
      </c>
      <c r="AW19" s="68">
        <f t="shared" si="23"/>
        <v>0</v>
      </c>
      <c r="AX19" s="14">
        <f t="shared" ref="AX19:AX25" si="39">IF(AP19&lt;1,0,IF(AND((L19+N19+P19+R19+T19+V19+X19+Z19+AB19)&lt;=40,(L19+N19+P19+R19+T19+V19+X19+Z19+AB19)&gt;0,(AP19)&lt;120),"กรอก",ROUND((IF(AP19&lt;120,((IF((L19+N19+P19+R19+T19+V19+X19+Z19+AB19)=0,0,(IF((L19+N19+P19+R19+T19+V19+X19+Z19+AB19)&lt;=80,6,8))))+((((AE19+AG19+AI19)*30)/20)+(((AK19+AM19+AO19)*35)/20))),(((M19+O19+Q19)*20)/20)+(((S19+U19+W19+Y19+AA19+AC19)*25)/20)+(((AE19+AG19+AI19)*30)/20)+(((AK19+AM19+AO19)*35)/20))),0)))</f>
        <v>6</v>
      </c>
      <c r="AY19" s="67">
        <f t="shared" si="25"/>
        <v>7</v>
      </c>
      <c r="AZ19" s="69">
        <f t="shared" si="26"/>
        <v>0</v>
      </c>
      <c r="BA19" s="69">
        <f t="shared" si="27"/>
        <v>0</v>
      </c>
      <c r="BB19" s="69">
        <f t="shared" si="28"/>
        <v>-3</v>
      </c>
      <c r="BC19" s="67">
        <f t="shared" si="29"/>
        <v>-3</v>
      </c>
      <c r="BD19" s="70">
        <f t="shared" si="30"/>
        <v>-42.857142857142854</v>
      </c>
      <c r="BE19" s="70">
        <f t="shared" si="31"/>
        <v>-50</v>
      </c>
      <c r="BF19" s="71"/>
      <c r="BG19" s="71"/>
      <c r="BH19" s="71"/>
      <c r="BI19" s="54">
        <f t="shared" si="32"/>
        <v>0</v>
      </c>
      <c r="BJ19" s="18">
        <f t="shared" si="33"/>
        <v>4</v>
      </c>
      <c r="BK19" s="18"/>
      <c r="BL19" s="18">
        <f t="shared" si="34"/>
        <v>4</v>
      </c>
      <c r="BM19" s="18">
        <f t="shared" si="35"/>
        <v>-3</v>
      </c>
      <c r="BN19" s="18">
        <f t="shared" si="36"/>
        <v>-42.857142857142854</v>
      </c>
      <c r="BO19" s="73"/>
      <c r="BP19" s="55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60"/>
      <c r="CV19" s="56">
        <f t="shared" si="37"/>
        <v>-3</v>
      </c>
      <c r="CW19" s="173">
        <f t="shared" si="38"/>
        <v>-42.857142857142854</v>
      </c>
      <c r="CX19" s="60"/>
      <c r="CY19" s="60"/>
      <c r="CZ19" s="60"/>
      <c r="DA19" s="60"/>
      <c r="DB19" s="60"/>
      <c r="DC19" s="75"/>
      <c r="DD19" s="60"/>
      <c r="DE19" s="75"/>
      <c r="DF19" s="60"/>
      <c r="DG19" s="60"/>
      <c r="DH19" s="60"/>
      <c r="DI19" s="60"/>
      <c r="DJ19" s="3"/>
      <c r="DK19" s="3">
        <v>1</v>
      </c>
      <c r="DL19" s="3"/>
      <c r="DM19" s="3">
        <v>3</v>
      </c>
      <c r="DN19" s="3">
        <v>4</v>
      </c>
      <c r="DO19" s="3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3"/>
      <c r="FE19" s="3"/>
    </row>
    <row r="20" spans="1:161" s="85" customFormat="1">
      <c r="A20" s="56">
        <v>11</v>
      </c>
      <c r="B20" s="227">
        <v>80030012</v>
      </c>
      <c r="C20" s="228" t="s">
        <v>124</v>
      </c>
      <c r="D20" s="229" t="s">
        <v>105</v>
      </c>
      <c r="E20" s="229" t="s">
        <v>105</v>
      </c>
      <c r="F20" s="229" t="s">
        <v>106</v>
      </c>
      <c r="G20" s="229" t="s">
        <v>107</v>
      </c>
      <c r="H20" s="229" t="s">
        <v>108</v>
      </c>
      <c r="I20" s="226">
        <v>20</v>
      </c>
      <c r="J20" s="226" t="s">
        <v>116</v>
      </c>
      <c r="K20" s="226" t="s">
        <v>113</v>
      </c>
      <c r="L20" s="230">
        <v>0</v>
      </c>
      <c r="M20" s="231">
        <f t="shared" si="4"/>
        <v>0</v>
      </c>
      <c r="N20" s="230">
        <v>19</v>
      </c>
      <c r="O20" s="231">
        <f t="shared" si="5"/>
        <v>1</v>
      </c>
      <c r="P20" s="230">
        <v>16</v>
      </c>
      <c r="Q20" s="231">
        <f t="shared" si="6"/>
        <v>1</v>
      </c>
      <c r="R20" s="230">
        <v>19</v>
      </c>
      <c r="S20" s="231">
        <f t="shared" si="7"/>
        <v>1</v>
      </c>
      <c r="T20" s="230">
        <v>18</v>
      </c>
      <c r="U20" s="231">
        <f t="shared" si="8"/>
        <v>1</v>
      </c>
      <c r="V20" s="230">
        <v>17</v>
      </c>
      <c r="W20" s="231">
        <f t="shared" si="9"/>
        <v>1</v>
      </c>
      <c r="X20" s="230">
        <v>19</v>
      </c>
      <c r="Y20" s="231">
        <f t="shared" si="10"/>
        <v>1</v>
      </c>
      <c r="Z20" s="230">
        <v>18</v>
      </c>
      <c r="AA20" s="231">
        <f t="shared" si="11"/>
        <v>1</v>
      </c>
      <c r="AB20" s="230">
        <v>15</v>
      </c>
      <c r="AC20" s="231">
        <f t="shared" si="12"/>
        <v>1</v>
      </c>
      <c r="AD20" s="232">
        <v>0</v>
      </c>
      <c r="AE20" s="231">
        <f t="shared" si="13"/>
        <v>0</v>
      </c>
      <c r="AF20" s="232">
        <v>0</v>
      </c>
      <c r="AG20" s="231">
        <f t="shared" si="14"/>
        <v>0</v>
      </c>
      <c r="AH20" s="232">
        <v>0</v>
      </c>
      <c r="AI20" s="231">
        <f t="shared" si="15"/>
        <v>0</v>
      </c>
      <c r="AJ20" s="232"/>
      <c r="AK20" s="231">
        <f t="shared" si="16"/>
        <v>0</v>
      </c>
      <c r="AL20" s="232"/>
      <c r="AM20" s="231">
        <f t="shared" si="17"/>
        <v>0</v>
      </c>
      <c r="AN20" s="232"/>
      <c r="AO20" s="231">
        <f t="shared" si="18"/>
        <v>0</v>
      </c>
      <c r="AP20" s="226">
        <f t="shared" si="19"/>
        <v>141</v>
      </c>
      <c r="AQ20" s="226">
        <f t="shared" si="20"/>
        <v>8</v>
      </c>
      <c r="AR20" s="226">
        <v>1</v>
      </c>
      <c r="AS20" s="226"/>
      <c r="AT20" s="226">
        <v>11</v>
      </c>
      <c r="AU20" s="226">
        <f t="shared" si="21"/>
        <v>12</v>
      </c>
      <c r="AV20" s="233">
        <f t="shared" si="22"/>
        <v>1</v>
      </c>
      <c r="AW20" s="233">
        <f t="shared" si="23"/>
        <v>1</v>
      </c>
      <c r="AX20" s="234">
        <f t="shared" si="39"/>
        <v>10</v>
      </c>
      <c r="AY20" s="226">
        <f t="shared" si="25"/>
        <v>12</v>
      </c>
      <c r="AZ20" s="226">
        <f t="shared" si="26"/>
        <v>0</v>
      </c>
      <c r="BA20" s="226">
        <f t="shared" si="27"/>
        <v>-1</v>
      </c>
      <c r="BB20" s="226">
        <f t="shared" si="28"/>
        <v>1</v>
      </c>
      <c r="BC20" s="226">
        <f t="shared" si="29"/>
        <v>0</v>
      </c>
      <c r="BD20" s="235">
        <f t="shared" si="30"/>
        <v>0</v>
      </c>
      <c r="BE20" s="235">
        <f t="shared" si="31"/>
        <v>10</v>
      </c>
      <c r="BF20" s="236"/>
      <c r="BG20" s="236"/>
      <c r="BH20" s="236">
        <v>1</v>
      </c>
      <c r="BI20" s="237">
        <f t="shared" si="32"/>
        <v>1</v>
      </c>
      <c r="BJ20" s="226">
        <f t="shared" si="33"/>
        <v>11</v>
      </c>
      <c r="BK20" s="226">
        <v>3</v>
      </c>
      <c r="BL20" s="226">
        <f t="shared" si="34"/>
        <v>14</v>
      </c>
      <c r="BM20" s="226">
        <f t="shared" si="35"/>
        <v>2</v>
      </c>
      <c r="BN20" s="226">
        <f t="shared" si="36"/>
        <v>16.666666666666664</v>
      </c>
      <c r="BO20" s="235"/>
      <c r="BP20" s="238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9"/>
      <c r="CV20" s="226">
        <f t="shared" si="37"/>
        <v>0</v>
      </c>
      <c r="CW20" s="239">
        <f t="shared" si="38"/>
        <v>0</v>
      </c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40"/>
      <c r="DK20" s="240">
        <v>1</v>
      </c>
      <c r="DL20" s="240"/>
      <c r="DM20" s="240">
        <v>9</v>
      </c>
      <c r="DN20" s="240">
        <v>10</v>
      </c>
      <c r="DO20" s="240"/>
      <c r="DP20" s="240"/>
      <c r="DQ20" s="240"/>
      <c r="DR20" s="240"/>
      <c r="DS20" s="240"/>
      <c r="DT20" s="240"/>
      <c r="DU20" s="240"/>
      <c r="DV20" s="240"/>
      <c r="DW20" s="240"/>
      <c r="DX20" s="240"/>
      <c r="DY20" s="240"/>
      <c r="DZ20" s="240"/>
      <c r="EA20" s="240"/>
      <c r="EB20" s="240"/>
      <c r="EC20" s="240"/>
      <c r="ED20" s="240"/>
      <c r="EE20" s="240"/>
      <c r="EF20" s="240"/>
      <c r="EG20" s="240"/>
      <c r="EH20" s="240"/>
      <c r="EI20" s="240"/>
      <c r="EJ20" s="240"/>
      <c r="EK20" s="240"/>
      <c r="EL20" s="240"/>
      <c r="EM20" s="240"/>
      <c r="EN20" s="240"/>
      <c r="EO20" s="240"/>
      <c r="EP20" s="240"/>
      <c r="EQ20" s="240"/>
      <c r="ER20" s="240"/>
      <c r="ES20" s="240"/>
      <c r="ET20" s="240"/>
      <c r="EU20" s="240"/>
      <c r="EV20" s="240"/>
      <c r="EW20" s="240"/>
      <c r="EX20" s="240"/>
      <c r="EY20" s="240"/>
      <c r="EZ20" s="240"/>
      <c r="FA20" s="240"/>
      <c r="FB20" s="240"/>
      <c r="FC20" s="240"/>
      <c r="FD20" s="240"/>
      <c r="FE20" s="240"/>
    </row>
    <row r="21" spans="1:161" s="201" customFormat="1">
      <c r="A21" s="56">
        <v>12</v>
      </c>
      <c r="B21" s="188">
        <v>80030013</v>
      </c>
      <c r="C21" s="189" t="s">
        <v>125</v>
      </c>
      <c r="D21" s="190" t="s">
        <v>105</v>
      </c>
      <c r="E21" s="190" t="s">
        <v>105</v>
      </c>
      <c r="F21" s="190" t="s">
        <v>106</v>
      </c>
      <c r="G21" s="190" t="s">
        <v>107</v>
      </c>
      <c r="H21" s="190" t="s">
        <v>112</v>
      </c>
      <c r="I21" s="187">
        <v>4</v>
      </c>
      <c r="J21" s="187" t="s">
        <v>116</v>
      </c>
      <c r="K21" s="187" t="s">
        <v>113</v>
      </c>
      <c r="L21" s="191">
        <v>4</v>
      </c>
      <c r="M21" s="192">
        <f t="shared" si="4"/>
        <v>1</v>
      </c>
      <c r="N21" s="191">
        <v>16</v>
      </c>
      <c r="O21" s="192">
        <f t="shared" si="5"/>
        <v>1</v>
      </c>
      <c r="P21" s="191">
        <v>30</v>
      </c>
      <c r="Q21" s="192">
        <f t="shared" si="6"/>
        <v>1</v>
      </c>
      <c r="R21" s="191">
        <v>37</v>
      </c>
      <c r="S21" s="192">
        <f t="shared" si="7"/>
        <v>1</v>
      </c>
      <c r="T21" s="191">
        <v>45</v>
      </c>
      <c r="U21" s="192">
        <f t="shared" si="8"/>
        <v>2</v>
      </c>
      <c r="V21" s="191">
        <v>41</v>
      </c>
      <c r="W21" s="192">
        <f t="shared" si="9"/>
        <v>2</v>
      </c>
      <c r="X21" s="191">
        <v>40</v>
      </c>
      <c r="Y21" s="192">
        <f t="shared" si="10"/>
        <v>2</v>
      </c>
      <c r="Z21" s="191">
        <v>29</v>
      </c>
      <c r="AA21" s="192">
        <f t="shared" si="11"/>
        <v>1</v>
      </c>
      <c r="AB21" s="191">
        <v>36</v>
      </c>
      <c r="AC21" s="192">
        <f t="shared" si="12"/>
        <v>1</v>
      </c>
      <c r="AD21" s="193">
        <v>26</v>
      </c>
      <c r="AE21" s="192">
        <f t="shared" si="13"/>
        <v>1</v>
      </c>
      <c r="AF21" s="193">
        <v>11</v>
      </c>
      <c r="AG21" s="192">
        <f t="shared" si="14"/>
        <v>1</v>
      </c>
      <c r="AH21" s="193">
        <v>17</v>
      </c>
      <c r="AI21" s="192">
        <f t="shared" si="15"/>
        <v>1</v>
      </c>
      <c r="AJ21" s="193"/>
      <c r="AK21" s="192">
        <f t="shared" si="16"/>
        <v>0</v>
      </c>
      <c r="AL21" s="193"/>
      <c r="AM21" s="192">
        <f t="shared" si="17"/>
        <v>0</v>
      </c>
      <c r="AN21" s="193"/>
      <c r="AO21" s="192">
        <f t="shared" si="18"/>
        <v>0</v>
      </c>
      <c r="AP21" s="187">
        <f t="shared" si="19"/>
        <v>332</v>
      </c>
      <c r="AQ21" s="187">
        <f t="shared" si="20"/>
        <v>15</v>
      </c>
      <c r="AR21" s="187">
        <v>1</v>
      </c>
      <c r="AS21" s="187"/>
      <c r="AT21" s="187">
        <v>20</v>
      </c>
      <c r="AU21" s="187">
        <f t="shared" si="21"/>
        <v>21</v>
      </c>
      <c r="AV21" s="194">
        <f t="shared" si="22"/>
        <v>1</v>
      </c>
      <c r="AW21" s="194">
        <f t="shared" si="23"/>
        <v>1</v>
      </c>
      <c r="AX21" s="195">
        <f t="shared" si="39"/>
        <v>19</v>
      </c>
      <c r="AY21" s="187">
        <f t="shared" si="25"/>
        <v>21</v>
      </c>
      <c r="AZ21" s="187">
        <f t="shared" si="26"/>
        <v>0</v>
      </c>
      <c r="BA21" s="187">
        <f t="shared" si="27"/>
        <v>-1</v>
      </c>
      <c r="BB21" s="187">
        <f t="shared" si="28"/>
        <v>1</v>
      </c>
      <c r="BC21" s="187">
        <f t="shared" si="29"/>
        <v>0</v>
      </c>
      <c r="BD21" s="196">
        <f t="shared" si="30"/>
        <v>0</v>
      </c>
      <c r="BE21" s="196">
        <f t="shared" si="31"/>
        <v>5.2631578947368416</v>
      </c>
      <c r="BF21" s="197"/>
      <c r="BG21" s="197"/>
      <c r="BH21" s="197">
        <v>2</v>
      </c>
      <c r="BI21" s="198">
        <f t="shared" si="32"/>
        <v>2</v>
      </c>
      <c r="BJ21" s="187">
        <f t="shared" si="33"/>
        <v>19</v>
      </c>
      <c r="BK21" s="187">
        <v>3</v>
      </c>
      <c r="BL21" s="187">
        <f t="shared" si="34"/>
        <v>22</v>
      </c>
      <c r="BM21" s="187">
        <f t="shared" si="35"/>
        <v>1</v>
      </c>
      <c r="BN21" s="187">
        <f t="shared" si="36"/>
        <v>4.7619047619047619</v>
      </c>
      <c r="BO21" s="196"/>
      <c r="BP21" s="199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90"/>
      <c r="CV21" s="187">
        <f t="shared" si="37"/>
        <v>0</v>
      </c>
      <c r="CW21" s="200">
        <f t="shared" si="38"/>
        <v>0</v>
      </c>
      <c r="CX21" s="190"/>
      <c r="CY21" s="190"/>
      <c r="CZ21" s="190"/>
      <c r="DA21" s="190"/>
      <c r="DB21" s="190"/>
      <c r="DC21" s="190"/>
      <c r="DD21" s="190"/>
      <c r="DE21" s="190">
        <v>1</v>
      </c>
      <c r="DF21" s="190"/>
      <c r="DG21" s="190"/>
      <c r="DH21" s="190"/>
      <c r="DI21" s="190"/>
      <c r="DK21" s="201">
        <v>1</v>
      </c>
      <c r="DM21" s="201">
        <v>19</v>
      </c>
      <c r="DN21" s="201">
        <v>20</v>
      </c>
      <c r="DP21" s="85"/>
      <c r="DQ21" s="85"/>
      <c r="DR21" s="85"/>
      <c r="DS21" s="85"/>
      <c r="DT21" s="85"/>
      <c r="DU21" s="85"/>
      <c r="DV21" s="85"/>
      <c r="DW21" s="85"/>
      <c r="DX21" s="85"/>
      <c r="DY21" s="85"/>
      <c r="DZ21" s="85"/>
      <c r="EA21" s="85"/>
      <c r="EB21" s="85"/>
      <c r="EC21" s="85"/>
      <c r="ED21" s="85"/>
      <c r="EE21" s="85"/>
      <c r="EF21" s="85"/>
      <c r="EG21" s="85"/>
      <c r="EH21" s="85"/>
      <c r="EI21" s="85"/>
      <c r="EJ21" s="85"/>
      <c r="EK21" s="85"/>
      <c r="EL21" s="85"/>
      <c r="EM21" s="85"/>
      <c r="EN21" s="85"/>
      <c r="EO21" s="85"/>
      <c r="EP21" s="85"/>
      <c r="EQ21" s="85"/>
      <c r="ER21" s="85"/>
      <c r="ES21" s="85"/>
      <c r="ET21" s="85"/>
      <c r="EU21" s="85"/>
      <c r="EV21" s="85"/>
      <c r="EW21" s="85"/>
      <c r="EX21" s="85"/>
      <c r="EY21" s="85"/>
      <c r="EZ21" s="85"/>
      <c r="FA21" s="85"/>
      <c r="FB21" s="85"/>
      <c r="FC21" s="85"/>
    </row>
    <row r="22" spans="1:161" s="201" customFormat="1">
      <c r="A22" s="56">
        <v>13</v>
      </c>
      <c r="B22" s="58">
        <v>80030014</v>
      </c>
      <c r="C22" s="59" t="s">
        <v>126</v>
      </c>
      <c r="D22" s="75" t="s">
        <v>127</v>
      </c>
      <c r="E22" s="60" t="s">
        <v>105</v>
      </c>
      <c r="F22" s="60" t="s">
        <v>106</v>
      </c>
      <c r="G22" s="60" t="s">
        <v>107</v>
      </c>
      <c r="H22" s="60" t="s">
        <v>108</v>
      </c>
      <c r="I22" s="56">
        <v>1</v>
      </c>
      <c r="J22" s="56" t="s">
        <v>116</v>
      </c>
      <c r="K22" s="56" t="s">
        <v>110</v>
      </c>
      <c r="L22" s="61">
        <v>3</v>
      </c>
      <c r="M22" s="62">
        <f t="shared" si="4"/>
        <v>1</v>
      </c>
      <c r="N22" s="61">
        <v>2</v>
      </c>
      <c r="O22" s="62">
        <f t="shared" si="5"/>
        <v>1</v>
      </c>
      <c r="P22" s="61">
        <v>6</v>
      </c>
      <c r="Q22" s="62">
        <f t="shared" si="6"/>
        <v>1</v>
      </c>
      <c r="R22" s="61">
        <v>2</v>
      </c>
      <c r="S22" s="63">
        <f t="shared" si="7"/>
        <v>1</v>
      </c>
      <c r="T22" s="61">
        <v>6</v>
      </c>
      <c r="U22" s="63">
        <f t="shared" si="8"/>
        <v>1</v>
      </c>
      <c r="V22" s="61">
        <v>5</v>
      </c>
      <c r="W22" s="63">
        <f t="shared" si="9"/>
        <v>1</v>
      </c>
      <c r="X22" s="61">
        <v>4</v>
      </c>
      <c r="Y22" s="63">
        <f t="shared" si="10"/>
        <v>1</v>
      </c>
      <c r="Z22" s="61">
        <v>9</v>
      </c>
      <c r="AA22" s="63">
        <f t="shared" si="11"/>
        <v>1</v>
      </c>
      <c r="AB22" s="61">
        <v>4</v>
      </c>
      <c r="AC22" s="63">
        <f t="shared" si="12"/>
        <v>1</v>
      </c>
      <c r="AD22" s="64">
        <v>0</v>
      </c>
      <c r="AE22" s="65">
        <f t="shared" si="13"/>
        <v>0</v>
      </c>
      <c r="AF22" s="64">
        <v>0</v>
      </c>
      <c r="AG22" s="65">
        <f t="shared" si="14"/>
        <v>0</v>
      </c>
      <c r="AH22" s="64">
        <v>0</v>
      </c>
      <c r="AI22" s="65">
        <f t="shared" si="15"/>
        <v>0</v>
      </c>
      <c r="AJ22" s="64"/>
      <c r="AK22" s="65">
        <f t="shared" si="16"/>
        <v>0</v>
      </c>
      <c r="AL22" s="64"/>
      <c r="AM22" s="65">
        <f t="shared" si="17"/>
        <v>0</v>
      </c>
      <c r="AN22" s="64"/>
      <c r="AO22" s="65">
        <f t="shared" si="18"/>
        <v>0</v>
      </c>
      <c r="AP22" s="66">
        <f t="shared" si="19"/>
        <v>41</v>
      </c>
      <c r="AQ22" s="66">
        <f t="shared" si="20"/>
        <v>9</v>
      </c>
      <c r="AR22" s="56">
        <v>1</v>
      </c>
      <c r="AS22" s="56"/>
      <c r="AT22" s="56">
        <v>2</v>
      </c>
      <c r="AU22" s="67">
        <f t="shared" si="21"/>
        <v>3</v>
      </c>
      <c r="AV22" s="68">
        <f t="shared" si="22"/>
        <v>1</v>
      </c>
      <c r="AW22" s="68">
        <f t="shared" si="23"/>
        <v>0</v>
      </c>
      <c r="AX22" s="14">
        <f t="shared" si="39"/>
        <v>6</v>
      </c>
      <c r="AY22" s="67">
        <f t="shared" si="25"/>
        <v>7</v>
      </c>
      <c r="AZ22" s="69">
        <f t="shared" si="26"/>
        <v>0</v>
      </c>
      <c r="BA22" s="69">
        <f t="shared" si="27"/>
        <v>0</v>
      </c>
      <c r="BB22" s="69">
        <f t="shared" si="28"/>
        <v>-4</v>
      </c>
      <c r="BC22" s="67">
        <f t="shared" si="29"/>
        <v>-4</v>
      </c>
      <c r="BD22" s="70">
        <f t="shared" si="30"/>
        <v>-57.142857142857139</v>
      </c>
      <c r="BE22" s="70">
        <f t="shared" si="31"/>
        <v>-66.666666666666657</v>
      </c>
      <c r="BF22" s="71"/>
      <c r="BG22" s="71"/>
      <c r="BH22" s="71"/>
      <c r="BI22" s="54">
        <f t="shared" si="32"/>
        <v>0</v>
      </c>
      <c r="BJ22" s="18">
        <f t="shared" si="33"/>
        <v>3</v>
      </c>
      <c r="BK22" s="18"/>
      <c r="BL22" s="18">
        <f t="shared" si="34"/>
        <v>3</v>
      </c>
      <c r="BM22" s="18">
        <f t="shared" si="35"/>
        <v>-4</v>
      </c>
      <c r="BN22" s="18">
        <f t="shared" si="36"/>
        <v>-57.142857142857139</v>
      </c>
      <c r="BO22" s="73"/>
      <c r="BP22" s="55"/>
      <c r="BQ22" s="74">
        <v>1</v>
      </c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60"/>
      <c r="CV22" s="56">
        <f t="shared" si="37"/>
        <v>-3</v>
      </c>
      <c r="CW22" s="173">
        <f t="shared" si="38"/>
        <v>-42.857142857142854</v>
      </c>
      <c r="CX22" s="60"/>
      <c r="CY22" s="60"/>
      <c r="CZ22" s="60"/>
      <c r="DA22" s="60"/>
      <c r="DB22" s="60"/>
      <c r="DC22" s="75"/>
      <c r="DD22" s="60"/>
      <c r="DE22" s="75"/>
      <c r="DF22" s="60"/>
      <c r="DG22" s="60"/>
      <c r="DH22" s="60"/>
      <c r="DI22" s="60"/>
      <c r="DJ22" s="3"/>
      <c r="DK22" s="3">
        <v>1</v>
      </c>
      <c r="DL22" s="3"/>
      <c r="DM22" s="3">
        <v>2</v>
      </c>
      <c r="DN22" s="3">
        <v>3</v>
      </c>
      <c r="DO22" s="3"/>
      <c r="DP22" s="85"/>
      <c r="DQ22" s="85"/>
      <c r="DR22" s="85"/>
      <c r="DS22" s="85"/>
      <c r="DT22" s="85"/>
      <c r="DU22" s="85"/>
      <c r="DV22" s="85"/>
      <c r="DW22" s="85"/>
      <c r="DX22" s="85"/>
      <c r="DY22" s="85"/>
      <c r="DZ22" s="85"/>
      <c r="EA22" s="85"/>
      <c r="EB22" s="85"/>
      <c r="EC22" s="85"/>
      <c r="ED22" s="85"/>
      <c r="EE22" s="85"/>
      <c r="EF22" s="85"/>
      <c r="EG22" s="85"/>
      <c r="EH22" s="85"/>
      <c r="EI22" s="85"/>
      <c r="EJ22" s="85"/>
      <c r="EK22" s="85"/>
      <c r="EL22" s="85"/>
      <c r="EM22" s="85"/>
      <c r="EN22" s="85"/>
      <c r="EO22" s="85"/>
      <c r="EP22" s="85"/>
      <c r="EQ22" s="85"/>
      <c r="ER22" s="85"/>
      <c r="ES22" s="85"/>
      <c r="ET22" s="85"/>
      <c r="EU22" s="85"/>
      <c r="EV22" s="85"/>
      <c r="EW22" s="85"/>
      <c r="EX22" s="85"/>
      <c r="EY22" s="85"/>
      <c r="EZ22" s="85"/>
      <c r="FA22" s="85"/>
      <c r="FB22" s="85"/>
      <c r="FC22" s="85"/>
      <c r="FD22" s="3"/>
      <c r="FE22" s="3"/>
    </row>
    <row r="23" spans="1:161" s="3" customFormat="1">
      <c r="A23" s="56">
        <v>14</v>
      </c>
      <c r="B23" s="58">
        <v>80030015</v>
      </c>
      <c r="C23" s="59" t="s">
        <v>128</v>
      </c>
      <c r="D23" s="75" t="s">
        <v>127</v>
      </c>
      <c r="E23" s="60" t="s">
        <v>105</v>
      </c>
      <c r="F23" s="60" t="s">
        <v>106</v>
      </c>
      <c r="G23" s="60" t="s">
        <v>107</v>
      </c>
      <c r="H23" s="60" t="s">
        <v>112</v>
      </c>
      <c r="I23" s="56">
        <v>5</v>
      </c>
      <c r="J23" s="56" t="s">
        <v>116</v>
      </c>
      <c r="K23" s="56" t="s">
        <v>113</v>
      </c>
      <c r="L23" s="61">
        <v>0</v>
      </c>
      <c r="M23" s="62">
        <f t="shared" si="4"/>
        <v>0</v>
      </c>
      <c r="N23" s="61">
        <v>21</v>
      </c>
      <c r="O23" s="62">
        <f t="shared" si="5"/>
        <v>1</v>
      </c>
      <c r="P23" s="61">
        <v>19</v>
      </c>
      <c r="Q23" s="62">
        <f t="shared" si="6"/>
        <v>1</v>
      </c>
      <c r="R23" s="61">
        <v>57</v>
      </c>
      <c r="S23" s="63">
        <f t="shared" si="7"/>
        <v>2</v>
      </c>
      <c r="T23" s="61">
        <v>47</v>
      </c>
      <c r="U23" s="63">
        <f t="shared" si="8"/>
        <v>2</v>
      </c>
      <c r="V23" s="61">
        <v>56</v>
      </c>
      <c r="W23" s="63">
        <f t="shared" si="9"/>
        <v>2</v>
      </c>
      <c r="X23" s="61">
        <v>57</v>
      </c>
      <c r="Y23" s="63">
        <f t="shared" si="10"/>
        <v>2</v>
      </c>
      <c r="Z23" s="61">
        <v>43</v>
      </c>
      <c r="AA23" s="63">
        <f t="shared" si="11"/>
        <v>2</v>
      </c>
      <c r="AB23" s="61">
        <v>48</v>
      </c>
      <c r="AC23" s="63">
        <f t="shared" si="12"/>
        <v>2</v>
      </c>
      <c r="AD23" s="64">
        <v>29</v>
      </c>
      <c r="AE23" s="65">
        <f t="shared" si="13"/>
        <v>1</v>
      </c>
      <c r="AF23" s="64">
        <v>22</v>
      </c>
      <c r="AG23" s="65">
        <f t="shared" si="14"/>
        <v>1</v>
      </c>
      <c r="AH23" s="64">
        <v>45</v>
      </c>
      <c r="AI23" s="65">
        <f t="shared" si="15"/>
        <v>2</v>
      </c>
      <c r="AJ23" s="64"/>
      <c r="AK23" s="65">
        <f t="shared" si="16"/>
        <v>0</v>
      </c>
      <c r="AL23" s="64"/>
      <c r="AM23" s="65">
        <f t="shared" si="17"/>
        <v>0</v>
      </c>
      <c r="AN23" s="64"/>
      <c r="AO23" s="65">
        <f t="shared" si="18"/>
        <v>0</v>
      </c>
      <c r="AP23" s="66">
        <f t="shared" si="19"/>
        <v>444</v>
      </c>
      <c r="AQ23" s="66">
        <f t="shared" si="20"/>
        <v>18</v>
      </c>
      <c r="AR23" s="56">
        <v>1</v>
      </c>
      <c r="AS23" s="56">
        <v>1</v>
      </c>
      <c r="AT23" s="56">
        <v>23</v>
      </c>
      <c r="AU23" s="67">
        <f t="shared" si="21"/>
        <v>25</v>
      </c>
      <c r="AV23" s="68">
        <f t="shared" si="22"/>
        <v>1</v>
      </c>
      <c r="AW23" s="68">
        <f t="shared" si="23"/>
        <v>1</v>
      </c>
      <c r="AX23" s="14">
        <f t="shared" si="39"/>
        <v>23</v>
      </c>
      <c r="AY23" s="67">
        <f t="shared" si="25"/>
        <v>25</v>
      </c>
      <c r="AZ23" s="69">
        <f t="shared" si="26"/>
        <v>0</v>
      </c>
      <c r="BA23" s="69">
        <f t="shared" si="27"/>
        <v>0</v>
      </c>
      <c r="BB23" s="69">
        <f t="shared" si="28"/>
        <v>0</v>
      </c>
      <c r="BC23" s="67">
        <f t="shared" si="29"/>
        <v>0</v>
      </c>
      <c r="BD23" s="70">
        <f t="shared" si="30"/>
        <v>0</v>
      </c>
      <c r="BE23" s="70">
        <f t="shared" si="31"/>
        <v>0</v>
      </c>
      <c r="BF23" s="71"/>
      <c r="BG23" s="71"/>
      <c r="BH23" s="71">
        <v>1</v>
      </c>
      <c r="BI23" s="54">
        <f t="shared" si="32"/>
        <v>1</v>
      </c>
      <c r="BJ23" s="18">
        <f t="shared" si="33"/>
        <v>24</v>
      </c>
      <c r="BK23" s="18">
        <v>2</v>
      </c>
      <c r="BL23" s="18">
        <f t="shared" si="34"/>
        <v>26</v>
      </c>
      <c r="BM23" s="18">
        <f t="shared" si="35"/>
        <v>1</v>
      </c>
      <c r="BN23" s="18">
        <f t="shared" si="36"/>
        <v>4</v>
      </c>
      <c r="BO23" s="73"/>
      <c r="BP23" s="55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60"/>
      <c r="CV23" s="56">
        <f t="shared" si="37"/>
        <v>0</v>
      </c>
      <c r="CW23" s="173">
        <f t="shared" si="38"/>
        <v>0</v>
      </c>
      <c r="CX23" s="60"/>
      <c r="CY23" s="60"/>
      <c r="CZ23" s="60"/>
      <c r="DA23" s="60"/>
      <c r="DB23" s="60"/>
      <c r="DC23" s="75"/>
      <c r="DD23" s="60"/>
      <c r="DE23" s="75"/>
      <c r="DF23" s="60"/>
      <c r="DG23" s="60"/>
      <c r="DH23" s="60"/>
      <c r="DI23" s="60"/>
      <c r="DK23" s="3">
        <v>1</v>
      </c>
      <c r="DL23" s="3">
        <v>1</v>
      </c>
      <c r="DM23" s="3">
        <v>22</v>
      </c>
      <c r="DN23" s="3">
        <v>24</v>
      </c>
      <c r="DP23" s="85"/>
      <c r="DQ23" s="85"/>
      <c r="DR23" s="85"/>
      <c r="DS23" s="85"/>
      <c r="DT23" s="85"/>
      <c r="DU23" s="85"/>
      <c r="DV23" s="85"/>
      <c r="DW23" s="85"/>
      <c r="DX23" s="85"/>
      <c r="DY23" s="85"/>
      <c r="DZ23" s="85"/>
      <c r="EA23" s="85"/>
      <c r="EB23" s="85"/>
      <c r="EC23" s="85"/>
      <c r="ED23" s="85"/>
      <c r="EE23" s="85"/>
      <c r="EF23" s="85"/>
      <c r="EG23" s="85"/>
      <c r="EH23" s="85"/>
      <c r="EI23" s="85"/>
      <c r="EJ23" s="85"/>
      <c r="EK23" s="85"/>
      <c r="EL23" s="85"/>
      <c r="EM23" s="85"/>
      <c r="EN23" s="85"/>
      <c r="EO23" s="85"/>
      <c r="EP23" s="85"/>
      <c r="EQ23" s="85"/>
      <c r="ER23" s="85"/>
      <c r="ES23" s="85"/>
      <c r="ET23" s="85"/>
      <c r="EU23" s="85"/>
      <c r="EV23" s="85"/>
      <c r="EW23" s="85"/>
      <c r="EX23" s="85"/>
      <c r="EY23" s="85"/>
      <c r="EZ23" s="85"/>
      <c r="FA23" s="85"/>
      <c r="FB23" s="85"/>
      <c r="FC23" s="85"/>
    </row>
    <row r="24" spans="1:161" s="201" customFormat="1">
      <c r="A24" s="56">
        <v>15</v>
      </c>
      <c r="B24" s="58">
        <v>80030017</v>
      </c>
      <c r="C24" s="59" t="s">
        <v>129</v>
      </c>
      <c r="D24" s="75" t="s">
        <v>127</v>
      </c>
      <c r="E24" s="60" t="s">
        <v>105</v>
      </c>
      <c r="F24" s="60" t="s">
        <v>106</v>
      </c>
      <c r="G24" s="60" t="s">
        <v>107</v>
      </c>
      <c r="H24" s="60" t="s">
        <v>108</v>
      </c>
      <c r="I24" s="56">
        <v>3</v>
      </c>
      <c r="J24" s="56" t="s">
        <v>116</v>
      </c>
      <c r="K24" s="56" t="s">
        <v>110</v>
      </c>
      <c r="L24" s="61">
        <v>0</v>
      </c>
      <c r="M24" s="62">
        <f t="shared" si="4"/>
        <v>0</v>
      </c>
      <c r="N24" s="61">
        <v>3</v>
      </c>
      <c r="O24" s="62">
        <f t="shared" si="5"/>
        <v>1</v>
      </c>
      <c r="P24" s="61">
        <v>3</v>
      </c>
      <c r="Q24" s="62">
        <f t="shared" si="6"/>
        <v>1</v>
      </c>
      <c r="R24" s="61">
        <v>11</v>
      </c>
      <c r="S24" s="63">
        <f t="shared" si="7"/>
        <v>1</v>
      </c>
      <c r="T24" s="61">
        <v>6</v>
      </c>
      <c r="U24" s="63">
        <f t="shared" si="8"/>
        <v>1</v>
      </c>
      <c r="V24" s="61">
        <v>8</v>
      </c>
      <c r="W24" s="63">
        <f t="shared" si="9"/>
        <v>1</v>
      </c>
      <c r="X24" s="61">
        <v>3</v>
      </c>
      <c r="Y24" s="63">
        <f t="shared" si="10"/>
        <v>1</v>
      </c>
      <c r="Z24" s="61">
        <v>6</v>
      </c>
      <c r="AA24" s="63">
        <f t="shared" si="11"/>
        <v>1</v>
      </c>
      <c r="AB24" s="61">
        <v>7</v>
      </c>
      <c r="AC24" s="63">
        <f t="shared" si="12"/>
        <v>1</v>
      </c>
      <c r="AD24" s="64">
        <v>0</v>
      </c>
      <c r="AE24" s="65">
        <f t="shared" si="13"/>
        <v>0</v>
      </c>
      <c r="AF24" s="64">
        <v>0</v>
      </c>
      <c r="AG24" s="65">
        <f t="shared" si="14"/>
        <v>0</v>
      </c>
      <c r="AH24" s="64">
        <v>0</v>
      </c>
      <c r="AI24" s="65">
        <f t="shared" si="15"/>
        <v>0</v>
      </c>
      <c r="AJ24" s="64"/>
      <c r="AK24" s="65">
        <f t="shared" si="16"/>
        <v>0</v>
      </c>
      <c r="AL24" s="64"/>
      <c r="AM24" s="65">
        <f t="shared" si="17"/>
        <v>0</v>
      </c>
      <c r="AN24" s="64"/>
      <c r="AO24" s="65">
        <f t="shared" si="18"/>
        <v>0</v>
      </c>
      <c r="AP24" s="66">
        <f t="shared" si="19"/>
        <v>47</v>
      </c>
      <c r="AQ24" s="66">
        <f t="shared" si="20"/>
        <v>8</v>
      </c>
      <c r="AR24" s="56">
        <v>1</v>
      </c>
      <c r="AS24" s="56"/>
      <c r="AT24" s="56">
        <v>4</v>
      </c>
      <c r="AU24" s="67">
        <f t="shared" si="21"/>
        <v>5</v>
      </c>
      <c r="AV24" s="68">
        <f t="shared" si="22"/>
        <v>1</v>
      </c>
      <c r="AW24" s="68">
        <f t="shared" si="23"/>
        <v>0</v>
      </c>
      <c r="AX24" s="14">
        <f t="shared" si="39"/>
        <v>6</v>
      </c>
      <c r="AY24" s="67">
        <f t="shared" si="25"/>
        <v>7</v>
      </c>
      <c r="AZ24" s="69">
        <f t="shared" si="26"/>
        <v>0</v>
      </c>
      <c r="BA24" s="69">
        <f t="shared" si="27"/>
        <v>0</v>
      </c>
      <c r="BB24" s="69">
        <f t="shared" si="28"/>
        <v>-2</v>
      </c>
      <c r="BC24" s="67">
        <f t="shared" si="29"/>
        <v>-2</v>
      </c>
      <c r="BD24" s="70">
        <f t="shared" si="30"/>
        <v>-28.571428571428569</v>
      </c>
      <c r="BE24" s="70">
        <f t="shared" si="31"/>
        <v>-33.333333333333329</v>
      </c>
      <c r="BF24" s="71"/>
      <c r="BG24" s="71"/>
      <c r="BH24" s="71"/>
      <c r="BI24" s="54">
        <f t="shared" si="32"/>
        <v>0</v>
      </c>
      <c r="BJ24" s="18">
        <f t="shared" si="33"/>
        <v>5</v>
      </c>
      <c r="BK24" s="18"/>
      <c r="BL24" s="18">
        <f t="shared" si="34"/>
        <v>5</v>
      </c>
      <c r="BM24" s="18">
        <f t="shared" si="35"/>
        <v>-2</v>
      </c>
      <c r="BN24" s="18">
        <f t="shared" si="36"/>
        <v>-28.571428571428569</v>
      </c>
      <c r="BO24" s="73"/>
      <c r="BP24" s="55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60"/>
      <c r="CV24" s="56">
        <f t="shared" si="37"/>
        <v>-2</v>
      </c>
      <c r="CW24" s="173">
        <f t="shared" si="38"/>
        <v>-28.571428571428569</v>
      </c>
      <c r="CX24" s="60"/>
      <c r="CY24" s="60"/>
      <c r="CZ24" s="60"/>
      <c r="DA24" s="60"/>
      <c r="DB24" s="60"/>
      <c r="DC24" s="75"/>
      <c r="DD24" s="60"/>
      <c r="DE24" s="75"/>
      <c r="DF24" s="60"/>
      <c r="DG24" s="60"/>
      <c r="DH24" s="60"/>
      <c r="DI24" s="60"/>
      <c r="DJ24" s="3"/>
      <c r="DK24" s="3">
        <v>1</v>
      </c>
      <c r="DL24" s="3"/>
      <c r="DM24" s="3">
        <v>4</v>
      </c>
      <c r="DN24" s="3">
        <v>5</v>
      </c>
      <c r="DO24" s="3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3"/>
      <c r="FE24" s="3"/>
    </row>
    <row r="25" spans="1:161" s="3" customFormat="1">
      <c r="A25" s="56">
        <v>16</v>
      </c>
      <c r="B25" s="58">
        <v>80030018</v>
      </c>
      <c r="C25" s="59" t="s">
        <v>130</v>
      </c>
      <c r="D25" s="75" t="s">
        <v>131</v>
      </c>
      <c r="E25" s="60" t="s">
        <v>105</v>
      </c>
      <c r="F25" s="60" t="s">
        <v>106</v>
      </c>
      <c r="G25" s="60" t="s">
        <v>107</v>
      </c>
      <c r="H25" s="60" t="s">
        <v>108</v>
      </c>
      <c r="I25" s="56">
        <v>15</v>
      </c>
      <c r="J25" s="56" t="s">
        <v>116</v>
      </c>
      <c r="K25" s="56" t="s">
        <v>113</v>
      </c>
      <c r="L25" s="61">
        <v>0</v>
      </c>
      <c r="M25" s="62">
        <f t="shared" si="4"/>
        <v>0</v>
      </c>
      <c r="N25" s="61">
        <v>10</v>
      </c>
      <c r="O25" s="62">
        <f t="shared" si="5"/>
        <v>1</v>
      </c>
      <c r="P25" s="61">
        <v>13</v>
      </c>
      <c r="Q25" s="62">
        <f t="shared" si="6"/>
        <v>1</v>
      </c>
      <c r="R25" s="61">
        <v>13</v>
      </c>
      <c r="S25" s="63">
        <f t="shared" si="7"/>
        <v>1</v>
      </c>
      <c r="T25" s="61">
        <v>14</v>
      </c>
      <c r="U25" s="63">
        <f t="shared" si="8"/>
        <v>1</v>
      </c>
      <c r="V25" s="61">
        <v>15</v>
      </c>
      <c r="W25" s="63">
        <f t="shared" si="9"/>
        <v>1</v>
      </c>
      <c r="X25" s="61">
        <v>14</v>
      </c>
      <c r="Y25" s="63">
        <f t="shared" si="10"/>
        <v>1</v>
      </c>
      <c r="Z25" s="61">
        <v>13</v>
      </c>
      <c r="AA25" s="63">
        <f t="shared" si="11"/>
        <v>1</v>
      </c>
      <c r="AB25" s="61">
        <v>14</v>
      </c>
      <c r="AC25" s="63">
        <f t="shared" si="12"/>
        <v>1</v>
      </c>
      <c r="AD25" s="64">
        <v>0</v>
      </c>
      <c r="AE25" s="65">
        <f t="shared" si="13"/>
        <v>0</v>
      </c>
      <c r="AF25" s="64">
        <v>0</v>
      </c>
      <c r="AG25" s="65">
        <f t="shared" si="14"/>
        <v>0</v>
      </c>
      <c r="AH25" s="64">
        <v>0</v>
      </c>
      <c r="AI25" s="65">
        <f t="shared" si="15"/>
        <v>0</v>
      </c>
      <c r="AJ25" s="64"/>
      <c r="AK25" s="65">
        <f t="shared" si="16"/>
        <v>0</v>
      </c>
      <c r="AL25" s="64"/>
      <c r="AM25" s="65">
        <f t="shared" si="17"/>
        <v>0</v>
      </c>
      <c r="AN25" s="64"/>
      <c r="AO25" s="65">
        <f t="shared" si="18"/>
        <v>0</v>
      </c>
      <c r="AP25" s="66">
        <f t="shared" si="19"/>
        <v>106</v>
      </c>
      <c r="AQ25" s="66">
        <f t="shared" si="20"/>
        <v>8</v>
      </c>
      <c r="AR25" s="56">
        <v>1</v>
      </c>
      <c r="AS25" s="56"/>
      <c r="AT25" s="56">
        <v>6</v>
      </c>
      <c r="AU25" s="67">
        <f t="shared" si="21"/>
        <v>7</v>
      </c>
      <c r="AV25" s="68">
        <f t="shared" si="22"/>
        <v>1</v>
      </c>
      <c r="AW25" s="68">
        <f t="shared" si="23"/>
        <v>0</v>
      </c>
      <c r="AX25" s="14">
        <f t="shared" si="39"/>
        <v>8</v>
      </c>
      <c r="AY25" s="67">
        <f t="shared" si="25"/>
        <v>9</v>
      </c>
      <c r="AZ25" s="69">
        <f t="shared" si="26"/>
        <v>0</v>
      </c>
      <c r="BA25" s="69">
        <f t="shared" si="27"/>
        <v>0</v>
      </c>
      <c r="BB25" s="69">
        <f t="shared" si="28"/>
        <v>-2</v>
      </c>
      <c r="BC25" s="67">
        <f t="shared" si="29"/>
        <v>-2</v>
      </c>
      <c r="BD25" s="70">
        <f t="shared" si="30"/>
        <v>-22.222222222222221</v>
      </c>
      <c r="BE25" s="70">
        <f t="shared" si="31"/>
        <v>-25</v>
      </c>
      <c r="BF25" s="71"/>
      <c r="BG25" s="71"/>
      <c r="BH25" s="71"/>
      <c r="BI25" s="54">
        <f t="shared" si="32"/>
        <v>0</v>
      </c>
      <c r="BJ25" s="18">
        <f t="shared" si="33"/>
        <v>7</v>
      </c>
      <c r="BK25" s="18"/>
      <c r="BL25" s="18">
        <f t="shared" si="34"/>
        <v>7</v>
      </c>
      <c r="BM25" s="18">
        <f t="shared" si="35"/>
        <v>-2</v>
      </c>
      <c r="BN25" s="18">
        <f t="shared" si="36"/>
        <v>-22.222222222222221</v>
      </c>
      <c r="BO25" s="73"/>
      <c r="BP25" s="55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60"/>
      <c r="CV25" s="56">
        <f t="shared" si="37"/>
        <v>-2</v>
      </c>
      <c r="CW25" s="173">
        <f t="shared" si="38"/>
        <v>-22.222222222222221</v>
      </c>
      <c r="CX25" s="60"/>
      <c r="CY25" s="60"/>
      <c r="CZ25" s="60"/>
      <c r="DA25" s="60"/>
      <c r="DB25" s="60"/>
      <c r="DC25" s="75"/>
      <c r="DD25" s="60"/>
      <c r="DE25" s="75"/>
      <c r="DF25" s="60"/>
      <c r="DG25" s="60"/>
      <c r="DH25" s="60"/>
      <c r="DI25" s="60"/>
      <c r="DK25" s="3">
        <v>1</v>
      </c>
      <c r="DM25" s="3">
        <v>6</v>
      </c>
      <c r="DN25" s="3">
        <v>7</v>
      </c>
      <c r="DP25" s="85"/>
      <c r="DQ25" s="85"/>
      <c r="DR25" s="85"/>
      <c r="DS25" s="85"/>
      <c r="DT25" s="85"/>
      <c r="DU25" s="85"/>
      <c r="DV25" s="85"/>
      <c r="DW25" s="85"/>
      <c r="DX25" s="85"/>
      <c r="DY25" s="85"/>
      <c r="DZ25" s="85"/>
      <c r="EA25" s="85"/>
      <c r="EB25" s="85"/>
      <c r="EC25" s="85"/>
      <c r="ED25" s="85"/>
      <c r="EE25" s="85"/>
      <c r="EF25" s="85"/>
      <c r="EG25" s="85"/>
      <c r="EH25" s="85"/>
      <c r="EI25" s="85"/>
      <c r="EJ25" s="85"/>
      <c r="EK25" s="85"/>
      <c r="EL25" s="85"/>
      <c r="EM25" s="85"/>
      <c r="EN25" s="85"/>
      <c r="EO25" s="85"/>
      <c r="EP25" s="85"/>
      <c r="EQ25" s="85"/>
      <c r="ER25" s="85"/>
      <c r="ES25" s="85"/>
      <c r="ET25" s="85"/>
      <c r="EU25" s="85"/>
      <c r="EV25" s="85"/>
      <c r="EW25" s="85"/>
      <c r="EX25" s="85"/>
      <c r="EY25" s="85"/>
      <c r="EZ25" s="85"/>
      <c r="FA25" s="85"/>
      <c r="FB25" s="85"/>
      <c r="FC25" s="85"/>
    </row>
    <row r="26" spans="1:161" s="3" customFormat="1">
      <c r="A26" s="56">
        <v>17</v>
      </c>
      <c r="B26" s="58">
        <v>80030020</v>
      </c>
      <c r="C26" s="59" t="s">
        <v>132</v>
      </c>
      <c r="D26" s="75" t="s">
        <v>133</v>
      </c>
      <c r="E26" s="60" t="s">
        <v>105</v>
      </c>
      <c r="F26" s="60" t="s">
        <v>106</v>
      </c>
      <c r="G26" s="60" t="s">
        <v>107</v>
      </c>
      <c r="H26" s="60" t="s">
        <v>108</v>
      </c>
      <c r="I26" s="56">
        <v>12</v>
      </c>
      <c r="J26" s="56" t="s">
        <v>116</v>
      </c>
      <c r="K26" s="56" t="s">
        <v>110</v>
      </c>
      <c r="L26" s="61">
        <v>0</v>
      </c>
      <c r="M26" s="62">
        <f t="shared" si="4"/>
        <v>0</v>
      </c>
      <c r="N26" s="61">
        <v>3</v>
      </c>
      <c r="O26" s="62">
        <f t="shared" si="5"/>
        <v>1</v>
      </c>
      <c r="P26" s="61">
        <v>2</v>
      </c>
      <c r="Q26" s="62">
        <f t="shared" si="6"/>
        <v>1</v>
      </c>
      <c r="R26" s="61">
        <v>4</v>
      </c>
      <c r="S26" s="63">
        <f t="shared" si="7"/>
        <v>1</v>
      </c>
      <c r="T26" s="61">
        <v>5</v>
      </c>
      <c r="U26" s="63">
        <f t="shared" si="8"/>
        <v>1</v>
      </c>
      <c r="V26" s="61">
        <v>0</v>
      </c>
      <c r="W26" s="63">
        <f t="shared" si="9"/>
        <v>0</v>
      </c>
      <c r="X26" s="61">
        <v>2</v>
      </c>
      <c r="Y26" s="63">
        <f t="shared" si="10"/>
        <v>1</v>
      </c>
      <c r="Z26" s="61">
        <v>2</v>
      </c>
      <c r="AA26" s="63">
        <f t="shared" si="11"/>
        <v>1</v>
      </c>
      <c r="AB26" s="61">
        <v>4</v>
      </c>
      <c r="AC26" s="63">
        <f t="shared" si="12"/>
        <v>1</v>
      </c>
      <c r="AD26" s="64">
        <v>0</v>
      </c>
      <c r="AE26" s="65">
        <f t="shared" si="13"/>
        <v>0</v>
      </c>
      <c r="AF26" s="64">
        <v>0</v>
      </c>
      <c r="AG26" s="65">
        <f t="shared" si="14"/>
        <v>0</v>
      </c>
      <c r="AH26" s="64">
        <v>0</v>
      </c>
      <c r="AI26" s="65">
        <f t="shared" si="15"/>
        <v>0</v>
      </c>
      <c r="AJ26" s="64"/>
      <c r="AK26" s="65">
        <f t="shared" si="16"/>
        <v>0</v>
      </c>
      <c r="AL26" s="64"/>
      <c r="AM26" s="65">
        <f t="shared" si="17"/>
        <v>0</v>
      </c>
      <c r="AN26" s="64"/>
      <c r="AO26" s="65">
        <f t="shared" si="18"/>
        <v>0</v>
      </c>
      <c r="AP26" s="66">
        <f t="shared" si="19"/>
        <v>22</v>
      </c>
      <c r="AQ26" s="66">
        <f t="shared" si="20"/>
        <v>7</v>
      </c>
      <c r="AR26" s="56">
        <v>1</v>
      </c>
      <c r="AS26" s="56"/>
      <c r="AT26" s="56">
        <v>2</v>
      </c>
      <c r="AU26" s="67">
        <f t="shared" si="21"/>
        <v>3</v>
      </c>
      <c r="AV26" s="68">
        <f t="shared" si="22"/>
        <v>0</v>
      </c>
      <c r="AW26" s="68">
        <f t="shared" si="23"/>
        <v>0</v>
      </c>
      <c r="AX26" s="14">
        <v>4</v>
      </c>
      <c r="AY26" s="67">
        <f t="shared" si="25"/>
        <v>4</v>
      </c>
      <c r="AZ26" s="69">
        <f t="shared" si="26"/>
        <v>1</v>
      </c>
      <c r="BA26" s="69">
        <f t="shared" si="27"/>
        <v>0</v>
      </c>
      <c r="BB26" s="69">
        <f t="shared" si="28"/>
        <v>-2</v>
      </c>
      <c r="BC26" s="67">
        <f t="shared" si="29"/>
        <v>-1</v>
      </c>
      <c r="BD26" s="70">
        <f t="shared" si="30"/>
        <v>-25</v>
      </c>
      <c r="BE26" s="70">
        <f t="shared" si="31"/>
        <v>-50</v>
      </c>
      <c r="BF26" s="71"/>
      <c r="BG26" s="71"/>
      <c r="BH26" s="71"/>
      <c r="BI26" s="54">
        <f t="shared" si="32"/>
        <v>0</v>
      </c>
      <c r="BJ26" s="18">
        <f t="shared" si="33"/>
        <v>3</v>
      </c>
      <c r="BK26" s="18"/>
      <c r="BL26" s="18">
        <f t="shared" si="34"/>
        <v>3</v>
      </c>
      <c r="BM26" s="18">
        <f t="shared" si="35"/>
        <v>-1</v>
      </c>
      <c r="BN26" s="18">
        <f t="shared" si="36"/>
        <v>-25</v>
      </c>
      <c r="BO26" s="73"/>
      <c r="BP26" s="55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60"/>
      <c r="CV26" s="56">
        <f t="shared" si="37"/>
        <v>-1</v>
      </c>
      <c r="CW26" s="173">
        <f t="shared" si="38"/>
        <v>-25</v>
      </c>
      <c r="CX26" s="60"/>
      <c r="CY26" s="60"/>
      <c r="CZ26" s="60"/>
      <c r="DA26" s="60"/>
      <c r="DB26" s="60"/>
      <c r="DC26" s="75"/>
      <c r="DD26" s="60"/>
      <c r="DE26" s="75"/>
      <c r="DF26" s="60"/>
      <c r="DG26" s="60"/>
      <c r="DH26" s="60"/>
      <c r="DI26" s="60"/>
      <c r="DK26" s="3">
        <v>1</v>
      </c>
      <c r="DM26" s="3">
        <v>2</v>
      </c>
      <c r="DN26" s="3">
        <v>3</v>
      </c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</row>
    <row r="27" spans="1:161" s="224" customFormat="1">
      <c r="A27" s="56">
        <v>18</v>
      </c>
      <c r="B27" s="58">
        <v>80030021</v>
      </c>
      <c r="C27" s="59" t="s">
        <v>134</v>
      </c>
      <c r="D27" s="75" t="s">
        <v>135</v>
      </c>
      <c r="E27" s="60" t="s">
        <v>105</v>
      </c>
      <c r="F27" s="60" t="s">
        <v>106</v>
      </c>
      <c r="G27" s="60" t="s">
        <v>107</v>
      </c>
      <c r="H27" s="60" t="s">
        <v>108</v>
      </c>
      <c r="I27" s="56">
        <v>16</v>
      </c>
      <c r="J27" s="56" t="s">
        <v>116</v>
      </c>
      <c r="K27" s="56" t="s">
        <v>110</v>
      </c>
      <c r="L27" s="61">
        <v>5</v>
      </c>
      <c r="M27" s="62">
        <f t="shared" si="4"/>
        <v>1</v>
      </c>
      <c r="N27" s="61">
        <v>4</v>
      </c>
      <c r="O27" s="62">
        <f t="shared" si="5"/>
        <v>1</v>
      </c>
      <c r="P27" s="61">
        <v>9</v>
      </c>
      <c r="Q27" s="62">
        <f t="shared" si="6"/>
        <v>1</v>
      </c>
      <c r="R27" s="61">
        <v>6</v>
      </c>
      <c r="S27" s="63">
        <f t="shared" si="7"/>
        <v>1</v>
      </c>
      <c r="T27" s="61">
        <v>7</v>
      </c>
      <c r="U27" s="63">
        <f t="shared" si="8"/>
        <v>1</v>
      </c>
      <c r="V27" s="61">
        <v>6</v>
      </c>
      <c r="W27" s="63">
        <f t="shared" si="9"/>
        <v>1</v>
      </c>
      <c r="X27" s="61">
        <v>1</v>
      </c>
      <c r="Y27" s="63">
        <f t="shared" si="10"/>
        <v>1</v>
      </c>
      <c r="Z27" s="61">
        <v>3</v>
      </c>
      <c r="AA27" s="63">
        <f t="shared" si="11"/>
        <v>1</v>
      </c>
      <c r="AB27" s="61">
        <v>4</v>
      </c>
      <c r="AC27" s="63">
        <f t="shared" si="12"/>
        <v>1</v>
      </c>
      <c r="AD27" s="64">
        <v>0</v>
      </c>
      <c r="AE27" s="65">
        <f t="shared" si="13"/>
        <v>0</v>
      </c>
      <c r="AF27" s="64">
        <v>0</v>
      </c>
      <c r="AG27" s="65">
        <f t="shared" si="14"/>
        <v>0</v>
      </c>
      <c r="AH27" s="64">
        <v>0</v>
      </c>
      <c r="AI27" s="65">
        <f t="shared" si="15"/>
        <v>0</v>
      </c>
      <c r="AJ27" s="64"/>
      <c r="AK27" s="65">
        <f t="shared" si="16"/>
        <v>0</v>
      </c>
      <c r="AL27" s="64"/>
      <c r="AM27" s="65">
        <f t="shared" si="17"/>
        <v>0</v>
      </c>
      <c r="AN27" s="64"/>
      <c r="AO27" s="65">
        <f t="shared" si="18"/>
        <v>0</v>
      </c>
      <c r="AP27" s="66">
        <f t="shared" si="19"/>
        <v>45</v>
      </c>
      <c r="AQ27" s="66">
        <f t="shared" si="20"/>
        <v>9</v>
      </c>
      <c r="AR27" s="56">
        <v>1</v>
      </c>
      <c r="AS27" s="56"/>
      <c r="AT27" s="56">
        <v>3</v>
      </c>
      <c r="AU27" s="67">
        <f t="shared" si="21"/>
        <v>4</v>
      </c>
      <c r="AV27" s="68">
        <f t="shared" si="22"/>
        <v>1</v>
      </c>
      <c r="AW27" s="68">
        <f t="shared" si="23"/>
        <v>0</v>
      </c>
      <c r="AX27" s="14">
        <f>IF(AP27&lt;1,0,IF(AND((L27+N27+P27+R27+T27+V27+X27+Z27+AB27)&lt;=40,(L27+N27+P27+R27+T27+V27+X27+Z27+AB27)&gt;0,(AP27)&lt;120),"กรอก",ROUND((IF(AP27&lt;120,((IF((L27+N27+P27+R27+T27+V27+X27+Z27+AB27)=0,0,(IF((L27+N27+P27+R27+T27+V27+X27+Z27+AB27)&lt;=80,6,8))))+((((AE27+AG27+AI27)*30)/20)+(((AK27+AM27+AO27)*35)/20))),(((M27+O27+Q27)*20)/20)+(((S27+U27+W27+Y27+AA27+AC27)*25)/20)+(((AE27+AG27+AI27)*30)/20)+(((AK27+AM27+AO27)*35)/20))),0)))</f>
        <v>6</v>
      </c>
      <c r="AY27" s="67">
        <f t="shared" si="25"/>
        <v>7</v>
      </c>
      <c r="AZ27" s="69">
        <f t="shared" si="26"/>
        <v>0</v>
      </c>
      <c r="BA27" s="69">
        <f t="shared" si="27"/>
        <v>0</v>
      </c>
      <c r="BB27" s="69">
        <f t="shared" si="28"/>
        <v>-3</v>
      </c>
      <c r="BC27" s="67">
        <f t="shared" si="29"/>
        <v>-3</v>
      </c>
      <c r="BD27" s="70">
        <f t="shared" si="30"/>
        <v>-42.857142857142854</v>
      </c>
      <c r="BE27" s="70">
        <f t="shared" si="31"/>
        <v>-50</v>
      </c>
      <c r="BF27" s="71"/>
      <c r="BG27" s="71"/>
      <c r="BH27" s="71"/>
      <c r="BI27" s="54">
        <f t="shared" si="32"/>
        <v>0</v>
      </c>
      <c r="BJ27" s="18">
        <f t="shared" si="33"/>
        <v>4</v>
      </c>
      <c r="BK27" s="18"/>
      <c r="BL27" s="18">
        <f t="shared" si="34"/>
        <v>4</v>
      </c>
      <c r="BM27" s="18">
        <f t="shared" si="35"/>
        <v>-3</v>
      </c>
      <c r="BN27" s="18">
        <f t="shared" si="36"/>
        <v>-42.857142857142854</v>
      </c>
      <c r="BO27" s="73"/>
      <c r="BP27" s="55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60"/>
      <c r="CV27" s="56">
        <f t="shared" si="37"/>
        <v>-3</v>
      </c>
      <c r="CW27" s="173">
        <f t="shared" si="38"/>
        <v>-42.857142857142854</v>
      </c>
      <c r="CX27" s="60"/>
      <c r="CY27" s="60"/>
      <c r="CZ27" s="60"/>
      <c r="DA27" s="60"/>
      <c r="DB27" s="60"/>
      <c r="DC27" s="75"/>
      <c r="DD27" s="60"/>
      <c r="DE27" s="75"/>
      <c r="DF27" s="60"/>
      <c r="DG27" s="60"/>
      <c r="DH27" s="60"/>
      <c r="DI27" s="60"/>
      <c r="DJ27" s="3"/>
      <c r="DK27" s="3">
        <v>1</v>
      </c>
      <c r="DL27" s="3"/>
      <c r="DM27" s="3">
        <v>3</v>
      </c>
      <c r="DN27" s="3">
        <v>4</v>
      </c>
      <c r="DO27" s="3"/>
      <c r="DP27" s="85"/>
      <c r="DQ27" s="85"/>
      <c r="DR27" s="85"/>
      <c r="DS27" s="85"/>
      <c r="DT27" s="85"/>
      <c r="DU27" s="85"/>
      <c r="DV27" s="85"/>
      <c r="DW27" s="85"/>
      <c r="DX27" s="85"/>
      <c r="DY27" s="85"/>
      <c r="DZ27" s="85"/>
      <c r="EA27" s="85"/>
      <c r="EB27" s="85"/>
      <c r="EC27" s="85"/>
      <c r="ED27" s="85"/>
      <c r="EE27" s="85"/>
      <c r="EF27" s="85"/>
      <c r="EG27" s="85"/>
      <c r="EH27" s="85"/>
      <c r="EI27" s="85"/>
      <c r="EJ27" s="85"/>
      <c r="EK27" s="85"/>
      <c r="EL27" s="85"/>
      <c r="EM27" s="85"/>
      <c r="EN27" s="85"/>
      <c r="EO27" s="85"/>
      <c r="EP27" s="85"/>
      <c r="EQ27" s="85"/>
      <c r="ER27" s="85"/>
      <c r="ES27" s="85"/>
      <c r="ET27" s="85"/>
      <c r="EU27" s="85"/>
      <c r="EV27" s="85"/>
      <c r="EW27" s="85"/>
      <c r="EX27" s="85"/>
      <c r="EY27" s="85"/>
      <c r="EZ27" s="85"/>
      <c r="FA27" s="85"/>
      <c r="FB27" s="85"/>
      <c r="FC27" s="85"/>
      <c r="FD27" s="3"/>
      <c r="FE27" s="3"/>
    </row>
    <row r="28" spans="1:161" s="3" customFormat="1">
      <c r="A28" s="56">
        <v>19</v>
      </c>
      <c r="B28" s="58">
        <v>80030023</v>
      </c>
      <c r="C28" s="59" t="s">
        <v>136</v>
      </c>
      <c r="D28" s="75" t="s">
        <v>135</v>
      </c>
      <c r="E28" s="60" t="s">
        <v>105</v>
      </c>
      <c r="F28" s="60" t="s">
        <v>106</v>
      </c>
      <c r="G28" s="60" t="s">
        <v>107</v>
      </c>
      <c r="H28" s="60" t="s">
        <v>108</v>
      </c>
      <c r="I28" s="56">
        <v>15</v>
      </c>
      <c r="J28" s="56" t="s">
        <v>116</v>
      </c>
      <c r="K28" s="56" t="s">
        <v>110</v>
      </c>
      <c r="L28" s="61">
        <v>0</v>
      </c>
      <c r="M28" s="62">
        <f t="shared" si="4"/>
        <v>0</v>
      </c>
      <c r="N28" s="61">
        <v>4</v>
      </c>
      <c r="O28" s="62">
        <f t="shared" si="5"/>
        <v>1</v>
      </c>
      <c r="P28" s="61">
        <v>4</v>
      </c>
      <c r="Q28" s="62">
        <f t="shared" si="6"/>
        <v>1</v>
      </c>
      <c r="R28" s="61">
        <v>6</v>
      </c>
      <c r="S28" s="63">
        <f t="shared" si="7"/>
        <v>1</v>
      </c>
      <c r="T28" s="61">
        <v>5</v>
      </c>
      <c r="U28" s="63">
        <f t="shared" si="8"/>
        <v>1</v>
      </c>
      <c r="V28" s="61">
        <v>6</v>
      </c>
      <c r="W28" s="63">
        <f t="shared" si="9"/>
        <v>1</v>
      </c>
      <c r="X28" s="61">
        <v>2</v>
      </c>
      <c r="Y28" s="63">
        <f t="shared" si="10"/>
        <v>1</v>
      </c>
      <c r="Z28" s="61">
        <v>0</v>
      </c>
      <c r="AA28" s="63">
        <f t="shared" si="11"/>
        <v>0</v>
      </c>
      <c r="AB28" s="61">
        <v>3</v>
      </c>
      <c r="AC28" s="63">
        <f t="shared" si="12"/>
        <v>1</v>
      </c>
      <c r="AD28" s="64">
        <v>0</v>
      </c>
      <c r="AE28" s="65">
        <f t="shared" si="13"/>
        <v>0</v>
      </c>
      <c r="AF28" s="64">
        <v>0</v>
      </c>
      <c r="AG28" s="65">
        <f t="shared" si="14"/>
        <v>0</v>
      </c>
      <c r="AH28" s="64">
        <v>0</v>
      </c>
      <c r="AI28" s="65">
        <f t="shared" si="15"/>
        <v>0</v>
      </c>
      <c r="AJ28" s="64"/>
      <c r="AK28" s="65">
        <f t="shared" si="16"/>
        <v>0</v>
      </c>
      <c r="AL28" s="64"/>
      <c r="AM28" s="65">
        <f t="shared" si="17"/>
        <v>0</v>
      </c>
      <c r="AN28" s="64"/>
      <c r="AO28" s="65">
        <f t="shared" si="18"/>
        <v>0</v>
      </c>
      <c r="AP28" s="66">
        <f t="shared" si="19"/>
        <v>30</v>
      </c>
      <c r="AQ28" s="66">
        <f t="shared" si="20"/>
        <v>7</v>
      </c>
      <c r="AR28" s="56">
        <v>1</v>
      </c>
      <c r="AS28" s="56"/>
      <c r="AT28" s="56">
        <v>3</v>
      </c>
      <c r="AU28" s="67">
        <f t="shared" si="21"/>
        <v>4</v>
      </c>
      <c r="AV28" s="68">
        <f t="shared" si="22"/>
        <v>0</v>
      </c>
      <c r="AW28" s="68">
        <f t="shared" si="23"/>
        <v>0</v>
      </c>
      <c r="AX28" s="14">
        <v>4</v>
      </c>
      <c r="AY28" s="67">
        <f t="shared" si="25"/>
        <v>4</v>
      </c>
      <c r="AZ28" s="69">
        <f t="shared" si="26"/>
        <v>1</v>
      </c>
      <c r="BA28" s="69">
        <f t="shared" si="27"/>
        <v>0</v>
      </c>
      <c r="BB28" s="69">
        <f t="shared" si="28"/>
        <v>-1</v>
      </c>
      <c r="BC28" s="67">
        <f t="shared" si="29"/>
        <v>0</v>
      </c>
      <c r="BD28" s="70">
        <f t="shared" si="30"/>
        <v>0</v>
      </c>
      <c r="BE28" s="70">
        <f t="shared" si="31"/>
        <v>-25</v>
      </c>
      <c r="BF28" s="71"/>
      <c r="BG28" s="71"/>
      <c r="BH28" s="71"/>
      <c r="BI28" s="54">
        <f t="shared" si="32"/>
        <v>0</v>
      </c>
      <c r="BJ28" s="18">
        <f t="shared" si="33"/>
        <v>4</v>
      </c>
      <c r="BK28" s="18"/>
      <c r="BL28" s="18">
        <f t="shared" si="34"/>
        <v>4</v>
      </c>
      <c r="BM28" s="18">
        <f t="shared" si="35"/>
        <v>0</v>
      </c>
      <c r="BN28" s="18">
        <f t="shared" si="36"/>
        <v>0</v>
      </c>
      <c r="BO28" s="73"/>
      <c r="BP28" s="55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60"/>
      <c r="CV28" s="56">
        <f t="shared" si="37"/>
        <v>0</v>
      </c>
      <c r="CW28" s="173">
        <f t="shared" si="38"/>
        <v>0</v>
      </c>
      <c r="CX28" s="60"/>
      <c r="CY28" s="60"/>
      <c r="CZ28" s="60"/>
      <c r="DA28" s="60"/>
      <c r="DB28" s="60"/>
      <c r="DC28" s="75">
        <v>1</v>
      </c>
      <c r="DD28" s="60"/>
      <c r="DE28" s="75"/>
      <c r="DF28" s="60"/>
      <c r="DG28" s="60"/>
      <c r="DH28" s="60"/>
      <c r="DI28" s="60"/>
      <c r="DK28" s="3">
        <v>1</v>
      </c>
      <c r="DM28" s="3">
        <v>3</v>
      </c>
      <c r="DN28" s="3">
        <v>4</v>
      </c>
      <c r="DP28" s="85"/>
      <c r="DQ28" s="85"/>
      <c r="DR28" s="85"/>
      <c r="DS28" s="85"/>
      <c r="DT28" s="85"/>
      <c r="DU28" s="85"/>
      <c r="DV28" s="85"/>
      <c r="DW28" s="85"/>
      <c r="DX28" s="85"/>
      <c r="DY28" s="85"/>
      <c r="DZ28" s="85"/>
      <c r="EA28" s="85"/>
      <c r="EB28" s="85"/>
      <c r="EC28" s="85"/>
      <c r="ED28" s="85"/>
      <c r="EE28" s="85"/>
      <c r="EF28" s="85"/>
      <c r="EG28" s="85"/>
      <c r="EH28" s="85"/>
      <c r="EI28" s="85"/>
      <c r="EJ28" s="85"/>
      <c r="EK28" s="85"/>
      <c r="EL28" s="85"/>
      <c r="EM28" s="85"/>
      <c r="EN28" s="85"/>
      <c r="EO28" s="85"/>
      <c r="EP28" s="85"/>
      <c r="EQ28" s="85"/>
      <c r="ER28" s="85"/>
      <c r="ES28" s="85"/>
      <c r="ET28" s="85"/>
      <c r="EU28" s="85"/>
      <c r="EV28" s="85"/>
      <c r="EW28" s="85"/>
      <c r="EX28" s="85"/>
      <c r="EY28" s="85"/>
      <c r="EZ28" s="85"/>
      <c r="FA28" s="85"/>
      <c r="FB28" s="85"/>
      <c r="FC28" s="85"/>
    </row>
    <row r="29" spans="1:161" s="224" customFormat="1">
      <c r="A29" s="56">
        <v>20</v>
      </c>
      <c r="B29" s="58">
        <v>80030024</v>
      </c>
      <c r="C29" s="59" t="s">
        <v>137</v>
      </c>
      <c r="D29" s="75" t="s">
        <v>135</v>
      </c>
      <c r="E29" s="60" t="s">
        <v>105</v>
      </c>
      <c r="F29" s="60" t="s">
        <v>106</v>
      </c>
      <c r="G29" s="60" t="s">
        <v>107</v>
      </c>
      <c r="H29" s="60" t="s">
        <v>108</v>
      </c>
      <c r="I29" s="56">
        <v>22</v>
      </c>
      <c r="J29" s="56" t="s">
        <v>116</v>
      </c>
      <c r="K29" s="56" t="s">
        <v>110</v>
      </c>
      <c r="L29" s="61">
        <v>14</v>
      </c>
      <c r="M29" s="62">
        <f t="shared" si="4"/>
        <v>1</v>
      </c>
      <c r="N29" s="61">
        <v>18</v>
      </c>
      <c r="O29" s="62">
        <f t="shared" si="5"/>
        <v>1</v>
      </c>
      <c r="P29" s="61">
        <v>6</v>
      </c>
      <c r="Q29" s="62">
        <f t="shared" si="6"/>
        <v>1</v>
      </c>
      <c r="R29" s="61">
        <v>3</v>
      </c>
      <c r="S29" s="63">
        <f t="shared" si="7"/>
        <v>1</v>
      </c>
      <c r="T29" s="61">
        <v>6</v>
      </c>
      <c r="U29" s="63">
        <f t="shared" si="8"/>
        <v>1</v>
      </c>
      <c r="V29" s="61">
        <v>3</v>
      </c>
      <c r="W29" s="63">
        <f t="shared" si="9"/>
        <v>1</v>
      </c>
      <c r="X29" s="61">
        <v>1</v>
      </c>
      <c r="Y29" s="63">
        <f t="shared" si="10"/>
        <v>1</v>
      </c>
      <c r="Z29" s="61">
        <v>5</v>
      </c>
      <c r="AA29" s="63">
        <f t="shared" si="11"/>
        <v>1</v>
      </c>
      <c r="AB29" s="61">
        <v>2</v>
      </c>
      <c r="AC29" s="63">
        <f t="shared" si="12"/>
        <v>1</v>
      </c>
      <c r="AD29" s="64">
        <v>0</v>
      </c>
      <c r="AE29" s="65">
        <f t="shared" si="13"/>
        <v>0</v>
      </c>
      <c r="AF29" s="64">
        <v>0</v>
      </c>
      <c r="AG29" s="65">
        <f t="shared" si="14"/>
        <v>0</v>
      </c>
      <c r="AH29" s="64">
        <v>0</v>
      </c>
      <c r="AI29" s="65">
        <f t="shared" si="15"/>
        <v>0</v>
      </c>
      <c r="AJ29" s="64"/>
      <c r="AK29" s="65">
        <f t="shared" si="16"/>
        <v>0</v>
      </c>
      <c r="AL29" s="64"/>
      <c r="AM29" s="65">
        <f t="shared" si="17"/>
        <v>0</v>
      </c>
      <c r="AN29" s="64"/>
      <c r="AO29" s="65">
        <f t="shared" si="18"/>
        <v>0</v>
      </c>
      <c r="AP29" s="66">
        <f t="shared" si="19"/>
        <v>58</v>
      </c>
      <c r="AQ29" s="66">
        <f t="shared" si="20"/>
        <v>9</v>
      </c>
      <c r="AR29" s="56">
        <v>1</v>
      </c>
      <c r="AS29" s="56"/>
      <c r="AT29" s="56">
        <v>2</v>
      </c>
      <c r="AU29" s="67">
        <f t="shared" si="21"/>
        <v>3</v>
      </c>
      <c r="AV29" s="68">
        <f t="shared" si="22"/>
        <v>1</v>
      </c>
      <c r="AW29" s="68">
        <f t="shared" si="23"/>
        <v>0</v>
      </c>
      <c r="AX29" s="14">
        <f>IF(AP29&lt;1,0,IF(AND((L29+N29+P29+R29+T29+V29+X29+Z29+AB29)&lt;=40,(L29+N29+P29+R29+T29+V29+X29+Z29+AB29)&gt;0,(AP29)&lt;120),"กรอก",ROUND((IF(AP29&lt;120,((IF((L29+N29+P29+R29+T29+V29+X29+Z29+AB29)=0,0,(IF((L29+N29+P29+R29+T29+V29+X29+Z29+AB29)&lt;=80,6,8))))+((((AE29+AG29+AI29)*30)/20)+(((AK29+AM29+AO29)*35)/20))),(((M29+O29+Q29)*20)/20)+(((S29+U29+W29+Y29+AA29+AC29)*25)/20)+(((AE29+AG29+AI29)*30)/20)+(((AK29+AM29+AO29)*35)/20))),0)))</f>
        <v>6</v>
      </c>
      <c r="AY29" s="67">
        <f t="shared" si="25"/>
        <v>7</v>
      </c>
      <c r="AZ29" s="69">
        <f t="shared" si="26"/>
        <v>0</v>
      </c>
      <c r="BA29" s="69">
        <f t="shared" si="27"/>
        <v>0</v>
      </c>
      <c r="BB29" s="69">
        <f t="shared" si="28"/>
        <v>-4</v>
      </c>
      <c r="BC29" s="67">
        <f t="shared" si="29"/>
        <v>-4</v>
      </c>
      <c r="BD29" s="70">
        <f t="shared" si="30"/>
        <v>-57.142857142857139</v>
      </c>
      <c r="BE29" s="70">
        <f t="shared" si="31"/>
        <v>-66.666666666666657</v>
      </c>
      <c r="BF29" s="71"/>
      <c r="BG29" s="71"/>
      <c r="BH29" s="71"/>
      <c r="BI29" s="54">
        <f t="shared" si="32"/>
        <v>0</v>
      </c>
      <c r="BJ29" s="18">
        <f t="shared" si="33"/>
        <v>3</v>
      </c>
      <c r="BK29" s="18"/>
      <c r="BL29" s="18">
        <f t="shared" si="34"/>
        <v>3</v>
      </c>
      <c r="BM29" s="18">
        <f t="shared" si="35"/>
        <v>-4</v>
      </c>
      <c r="BN29" s="18">
        <f t="shared" si="36"/>
        <v>-57.142857142857139</v>
      </c>
      <c r="BO29" s="73"/>
      <c r="BP29" s="55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60"/>
      <c r="CV29" s="56">
        <f t="shared" si="37"/>
        <v>-4</v>
      </c>
      <c r="CW29" s="173">
        <f t="shared" si="38"/>
        <v>-57.142857142857139</v>
      </c>
      <c r="CX29" s="60"/>
      <c r="CY29" s="60"/>
      <c r="CZ29" s="60"/>
      <c r="DA29" s="60"/>
      <c r="DB29" s="60"/>
      <c r="DC29" s="75"/>
      <c r="DD29" s="60"/>
      <c r="DE29" s="75"/>
      <c r="DF29" s="60"/>
      <c r="DG29" s="60"/>
      <c r="DH29" s="60"/>
      <c r="DI29" s="60"/>
      <c r="DJ29" s="3"/>
      <c r="DK29" s="3">
        <v>1</v>
      </c>
      <c r="DL29" s="3"/>
      <c r="DM29" s="3">
        <v>2</v>
      </c>
      <c r="DN29" s="3">
        <v>3</v>
      </c>
      <c r="DO29" s="3"/>
      <c r="DP29" s="85"/>
      <c r="DQ29" s="85"/>
      <c r="DR29" s="85"/>
      <c r="DS29" s="85"/>
      <c r="DT29" s="85"/>
      <c r="DU29" s="85"/>
      <c r="DV29" s="85"/>
      <c r="DW29" s="85"/>
      <c r="DX29" s="85"/>
      <c r="DY29" s="85"/>
      <c r="DZ29" s="85"/>
      <c r="EA29" s="85"/>
      <c r="EB29" s="85"/>
      <c r="EC29" s="85"/>
      <c r="ED29" s="85"/>
      <c r="EE29" s="85"/>
      <c r="EF29" s="85"/>
      <c r="EG29" s="85"/>
      <c r="EH29" s="85"/>
      <c r="EI29" s="85"/>
      <c r="EJ29" s="85"/>
      <c r="EK29" s="85"/>
      <c r="EL29" s="85"/>
      <c r="EM29" s="85"/>
      <c r="EN29" s="85"/>
      <c r="EO29" s="85"/>
      <c r="EP29" s="85"/>
      <c r="EQ29" s="85"/>
      <c r="ER29" s="85"/>
      <c r="ES29" s="85"/>
      <c r="ET29" s="85"/>
      <c r="EU29" s="85"/>
      <c r="EV29" s="85"/>
      <c r="EW29" s="85"/>
      <c r="EX29" s="85"/>
      <c r="EY29" s="85"/>
      <c r="EZ29" s="85"/>
      <c r="FA29" s="85"/>
      <c r="FB29" s="85"/>
      <c r="FC29" s="85"/>
      <c r="FD29" s="3"/>
      <c r="FE29" s="3"/>
    </row>
    <row r="30" spans="1:161" s="3" customFormat="1">
      <c r="A30" s="56">
        <v>21</v>
      </c>
      <c r="B30" s="58">
        <v>80030025</v>
      </c>
      <c r="C30" s="59" t="s">
        <v>138</v>
      </c>
      <c r="D30" s="75" t="s">
        <v>135</v>
      </c>
      <c r="E30" s="60" t="s">
        <v>105</v>
      </c>
      <c r="F30" s="60" t="s">
        <v>106</v>
      </c>
      <c r="G30" s="60" t="s">
        <v>107</v>
      </c>
      <c r="H30" s="60" t="s">
        <v>108</v>
      </c>
      <c r="I30" s="56">
        <v>10</v>
      </c>
      <c r="J30" s="56" t="s">
        <v>116</v>
      </c>
      <c r="K30" s="56" t="s">
        <v>110</v>
      </c>
      <c r="L30" s="61">
        <v>0</v>
      </c>
      <c r="M30" s="62">
        <f t="shared" si="4"/>
        <v>0</v>
      </c>
      <c r="N30" s="61">
        <v>0</v>
      </c>
      <c r="O30" s="62">
        <f t="shared" si="5"/>
        <v>0</v>
      </c>
      <c r="P30" s="61">
        <v>2</v>
      </c>
      <c r="Q30" s="62">
        <f t="shared" si="6"/>
        <v>1</v>
      </c>
      <c r="R30" s="61">
        <v>2</v>
      </c>
      <c r="S30" s="63">
        <f t="shared" si="7"/>
        <v>1</v>
      </c>
      <c r="T30" s="61">
        <v>4</v>
      </c>
      <c r="U30" s="63">
        <f t="shared" si="8"/>
        <v>1</v>
      </c>
      <c r="V30" s="61">
        <v>0</v>
      </c>
      <c r="W30" s="63">
        <f t="shared" si="9"/>
        <v>0</v>
      </c>
      <c r="X30" s="61">
        <v>2</v>
      </c>
      <c r="Y30" s="63">
        <f t="shared" si="10"/>
        <v>1</v>
      </c>
      <c r="Z30" s="61">
        <v>0</v>
      </c>
      <c r="AA30" s="63">
        <f t="shared" si="11"/>
        <v>0</v>
      </c>
      <c r="AB30" s="61">
        <v>2</v>
      </c>
      <c r="AC30" s="63">
        <f t="shared" si="12"/>
        <v>1</v>
      </c>
      <c r="AD30" s="64">
        <v>0</v>
      </c>
      <c r="AE30" s="65">
        <f t="shared" si="13"/>
        <v>0</v>
      </c>
      <c r="AF30" s="64">
        <v>0</v>
      </c>
      <c r="AG30" s="65">
        <f t="shared" si="14"/>
        <v>0</v>
      </c>
      <c r="AH30" s="64">
        <v>0</v>
      </c>
      <c r="AI30" s="65">
        <f t="shared" si="15"/>
        <v>0</v>
      </c>
      <c r="AJ30" s="64"/>
      <c r="AK30" s="65">
        <f t="shared" si="16"/>
        <v>0</v>
      </c>
      <c r="AL30" s="64"/>
      <c r="AM30" s="65">
        <f t="shared" si="17"/>
        <v>0</v>
      </c>
      <c r="AN30" s="64"/>
      <c r="AO30" s="65">
        <f t="shared" si="18"/>
        <v>0</v>
      </c>
      <c r="AP30" s="66">
        <f t="shared" si="19"/>
        <v>12</v>
      </c>
      <c r="AQ30" s="66">
        <f t="shared" si="20"/>
        <v>5</v>
      </c>
      <c r="AR30" s="56">
        <v>1</v>
      </c>
      <c r="AS30" s="56"/>
      <c r="AT30" s="56">
        <v>2</v>
      </c>
      <c r="AU30" s="67">
        <f t="shared" si="21"/>
        <v>3</v>
      </c>
      <c r="AV30" s="68">
        <f t="shared" si="22"/>
        <v>0</v>
      </c>
      <c r="AW30" s="68">
        <f t="shared" si="23"/>
        <v>0</v>
      </c>
      <c r="AX30" s="14">
        <v>4</v>
      </c>
      <c r="AY30" s="67">
        <f t="shared" si="25"/>
        <v>4</v>
      </c>
      <c r="AZ30" s="69">
        <f t="shared" si="26"/>
        <v>1</v>
      </c>
      <c r="BA30" s="69">
        <f t="shared" si="27"/>
        <v>0</v>
      </c>
      <c r="BB30" s="69">
        <f t="shared" si="28"/>
        <v>-2</v>
      </c>
      <c r="BC30" s="67">
        <f t="shared" si="29"/>
        <v>-1</v>
      </c>
      <c r="BD30" s="70">
        <f t="shared" si="30"/>
        <v>-25</v>
      </c>
      <c r="BE30" s="70">
        <f t="shared" si="31"/>
        <v>-50</v>
      </c>
      <c r="BF30" s="71"/>
      <c r="BG30" s="71"/>
      <c r="BH30" s="71"/>
      <c r="BI30" s="54">
        <f t="shared" si="32"/>
        <v>0</v>
      </c>
      <c r="BJ30" s="18">
        <f t="shared" si="33"/>
        <v>3</v>
      </c>
      <c r="BK30" s="18"/>
      <c r="BL30" s="18">
        <f t="shared" si="34"/>
        <v>3</v>
      </c>
      <c r="BM30" s="18">
        <f t="shared" si="35"/>
        <v>-1</v>
      </c>
      <c r="BN30" s="18">
        <f t="shared" si="36"/>
        <v>-25</v>
      </c>
      <c r="BO30" s="73"/>
      <c r="BP30" s="55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60"/>
      <c r="CV30" s="56">
        <f t="shared" si="37"/>
        <v>-1</v>
      </c>
      <c r="CW30" s="173">
        <f t="shared" si="38"/>
        <v>-25</v>
      </c>
      <c r="CX30" s="60"/>
      <c r="CY30" s="60"/>
      <c r="CZ30" s="60"/>
      <c r="DA30" s="60"/>
      <c r="DB30" s="60"/>
      <c r="DC30" s="75"/>
      <c r="DD30" s="60"/>
      <c r="DE30" s="75"/>
      <c r="DF30" s="60"/>
      <c r="DG30" s="60"/>
      <c r="DH30" s="60"/>
      <c r="DI30" s="60"/>
      <c r="DK30" s="3">
        <v>1</v>
      </c>
      <c r="DM30" s="3">
        <v>2</v>
      </c>
      <c r="DN30" s="3">
        <v>3</v>
      </c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</row>
    <row r="31" spans="1:161" s="224" customFormat="1">
      <c r="A31" s="56">
        <v>22</v>
      </c>
      <c r="B31" s="58">
        <v>80030027</v>
      </c>
      <c r="C31" s="59" t="s">
        <v>139</v>
      </c>
      <c r="D31" s="75" t="s">
        <v>140</v>
      </c>
      <c r="E31" s="60" t="s">
        <v>105</v>
      </c>
      <c r="F31" s="60" t="s">
        <v>106</v>
      </c>
      <c r="G31" s="60" t="s">
        <v>107</v>
      </c>
      <c r="H31" s="60" t="s">
        <v>108</v>
      </c>
      <c r="I31" s="56">
        <v>12</v>
      </c>
      <c r="J31" s="56" t="s">
        <v>116</v>
      </c>
      <c r="K31" s="56" t="s">
        <v>110</v>
      </c>
      <c r="L31" s="61">
        <v>0</v>
      </c>
      <c r="M31" s="62">
        <f t="shared" si="4"/>
        <v>0</v>
      </c>
      <c r="N31" s="61">
        <v>2</v>
      </c>
      <c r="O31" s="62">
        <f t="shared" si="5"/>
        <v>1</v>
      </c>
      <c r="P31" s="61">
        <v>5</v>
      </c>
      <c r="Q31" s="62">
        <f t="shared" si="6"/>
        <v>1</v>
      </c>
      <c r="R31" s="61">
        <v>7</v>
      </c>
      <c r="S31" s="63">
        <f t="shared" si="7"/>
        <v>1</v>
      </c>
      <c r="T31" s="61">
        <v>8</v>
      </c>
      <c r="U31" s="63">
        <f t="shared" si="8"/>
        <v>1</v>
      </c>
      <c r="V31" s="61">
        <v>6</v>
      </c>
      <c r="W31" s="63">
        <f t="shared" si="9"/>
        <v>1</v>
      </c>
      <c r="X31" s="61">
        <v>8</v>
      </c>
      <c r="Y31" s="63">
        <f t="shared" si="10"/>
        <v>1</v>
      </c>
      <c r="Z31" s="61">
        <v>5</v>
      </c>
      <c r="AA31" s="63">
        <f t="shared" si="11"/>
        <v>1</v>
      </c>
      <c r="AB31" s="61">
        <v>7</v>
      </c>
      <c r="AC31" s="63">
        <f t="shared" si="12"/>
        <v>1</v>
      </c>
      <c r="AD31" s="64">
        <v>0</v>
      </c>
      <c r="AE31" s="65">
        <f t="shared" si="13"/>
        <v>0</v>
      </c>
      <c r="AF31" s="64">
        <v>0</v>
      </c>
      <c r="AG31" s="65">
        <f t="shared" si="14"/>
        <v>0</v>
      </c>
      <c r="AH31" s="64">
        <v>0</v>
      </c>
      <c r="AI31" s="65">
        <f t="shared" si="15"/>
        <v>0</v>
      </c>
      <c r="AJ31" s="64"/>
      <c r="AK31" s="65">
        <f t="shared" si="16"/>
        <v>0</v>
      </c>
      <c r="AL31" s="64"/>
      <c r="AM31" s="65">
        <f t="shared" si="17"/>
        <v>0</v>
      </c>
      <c r="AN31" s="64"/>
      <c r="AO31" s="65">
        <f t="shared" si="18"/>
        <v>0</v>
      </c>
      <c r="AP31" s="66">
        <f t="shared" si="19"/>
        <v>48</v>
      </c>
      <c r="AQ31" s="66">
        <f t="shared" si="20"/>
        <v>8</v>
      </c>
      <c r="AR31" s="56">
        <v>1</v>
      </c>
      <c r="AS31" s="56"/>
      <c r="AT31" s="56">
        <v>2</v>
      </c>
      <c r="AU31" s="67">
        <f t="shared" si="21"/>
        <v>3</v>
      </c>
      <c r="AV31" s="68">
        <f t="shared" si="22"/>
        <v>1</v>
      </c>
      <c r="AW31" s="68">
        <f t="shared" si="23"/>
        <v>0</v>
      </c>
      <c r="AX31" s="14">
        <f t="shared" ref="AX31:AX37" si="40">IF(AP31&lt;1,0,IF(AND((L31+N31+P31+R31+T31+V31+X31+Z31+AB31)&lt;=40,(L31+N31+P31+R31+T31+V31+X31+Z31+AB31)&gt;0,(AP31)&lt;120),"กรอก",ROUND((IF(AP31&lt;120,((IF((L31+N31+P31+R31+T31+V31+X31+Z31+AB31)=0,0,(IF((L31+N31+P31+R31+T31+V31+X31+Z31+AB31)&lt;=80,6,8))))+((((AE31+AG31+AI31)*30)/20)+(((AK31+AM31+AO31)*35)/20))),(((M31+O31+Q31)*20)/20)+(((S31+U31+W31+Y31+AA31+AC31)*25)/20)+(((AE31+AG31+AI31)*30)/20)+(((AK31+AM31+AO31)*35)/20))),0)))</f>
        <v>6</v>
      </c>
      <c r="AY31" s="67">
        <f t="shared" si="25"/>
        <v>7</v>
      </c>
      <c r="AZ31" s="69">
        <f t="shared" si="26"/>
        <v>0</v>
      </c>
      <c r="BA31" s="69">
        <f t="shared" si="27"/>
        <v>0</v>
      </c>
      <c r="BB31" s="69">
        <f t="shared" si="28"/>
        <v>-4</v>
      </c>
      <c r="BC31" s="67">
        <f t="shared" si="29"/>
        <v>-4</v>
      </c>
      <c r="BD31" s="70">
        <f t="shared" si="30"/>
        <v>-57.142857142857139</v>
      </c>
      <c r="BE31" s="70">
        <f t="shared" si="31"/>
        <v>-66.666666666666657</v>
      </c>
      <c r="BF31" s="71"/>
      <c r="BG31" s="71"/>
      <c r="BH31" s="71">
        <v>1</v>
      </c>
      <c r="BI31" s="54">
        <f t="shared" si="32"/>
        <v>1</v>
      </c>
      <c r="BJ31" s="18">
        <f t="shared" si="33"/>
        <v>2</v>
      </c>
      <c r="BK31" s="18">
        <v>1</v>
      </c>
      <c r="BL31" s="18">
        <f t="shared" si="34"/>
        <v>3</v>
      </c>
      <c r="BM31" s="18">
        <f t="shared" si="35"/>
        <v>-4</v>
      </c>
      <c r="BN31" s="18">
        <f t="shared" si="36"/>
        <v>-57.142857142857139</v>
      </c>
      <c r="BO31" s="73"/>
      <c r="BP31" s="55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>
        <v>1</v>
      </c>
      <c r="CV31" s="56">
        <f>BC31+CU31</f>
        <v>-3</v>
      </c>
      <c r="CW31" s="173">
        <f t="shared" si="38"/>
        <v>-42.857142857142854</v>
      </c>
      <c r="CX31" s="60"/>
      <c r="CY31" s="60"/>
      <c r="CZ31" s="60"/>
      <c r="DA31" s="60"/>
      <c r="DB31" s="60"/>
      <c r="DC31" s="75"/>
      <c r="DD31" s="60"/>
      <c r="DE31" s="75"/>
      <c r="DF31" s="60"/>
      <c r="DG31" s="60"/>
      <c r="DH31" s="60"/>
      <c r="DI31" s="60"/>
      <c r="DJ31" s="3"/>
      <c r="DK31" s="3">
        <v>1</v>
      </c>
      <c r="DL31" s="3"/>
      <c r="DM31" s="3">
        <v>2</v>
      </c>
      <c r="DN31" s="3">
        <v>3</v>
      </c>
      <c r="DO31" s="3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3"/>
      <c r="FE31" s="3"/>
    </row>
    <row r="32" spans="1:161" s="3" customFormat="1">
      <c r="A32" s="56">
        <v>23</v>
      </c>
      <c r="B32" s="227">
        <v>80030028</v>
      </c>
      <c r="C32" s="228" t="s">
        <v>141</v>
      </c>
      <c r="D32" s="229" t="s">
        <v>140</v>
      </c>
      <c r="E32" s="229" t="s">
        <v>105</v>
      </c>
      <c r="F32" s="229" t="s">
        <v>106</v>
      </c>
      <c r="G32" s="229" t="s">
        <v>107</v>
      </c>
      <c r="H32" s="229" t="s">
        <v>108</v>
      </c>
      <c r="I32" s="226">
        <v>7</v>
      </c>
      <c r="J32" s="226" t="s">
        <v>116</v>
      </c>
      <c r="K32" s="226" t="s">
        <v>110</v>
      </c>
      <c r="L32" s="230">
        <v>6</v>
      </c>
      <c r="M32" s="231">
        <f t="shared" si="4"/>
        <v>1</v>
      </c>
      <c r="N32" s="230">
        <v>6</v>
      </c>
      <c r="O32" s="231">
        <f t="shared" si="5"/>
        <v>1</v>
      </c>
      <c r="P32" s="230">
        <v>13</v>
      </c>
      <c r="Q32" s="231">
        <f t="shared" si="6"/>
        <v>1</v>
      </c>
      <c r="R32" s="230">
        <v>19</v>
      </c>
      <c r="S32" s="231">
        <f t="shared" si="7"/>
        <v>1</v>
      </c>
      <c r="T32" s="230">
        <v>20</v>
      </c>
      <c r="U32" s="231">
        <f t="shared" si="8"/>
        <v>1</v>
      </c>
      <c r="V32" s="230">
        <v>20</v>
      </c>
      <c r="W32" s="231">
        <f t="shared" si="9"/>
        <v>1</v>
      </c>
      <c r="X32" s="230">
        <v>20</v>
      </c>
      <c r="Y32" s="231">
        <f t="shared" si="10"/>
        <v>1</v>
      </c>
      <c r="Z32" s="230">
        <v>22</v>
      </c>
      <c r="AA32" s="231">
        <f t="shared" si="11"/>
        <v>1</v>
      </c>
      <c r="AB32" s="230">
        <v>20</v>
      </c>
      <c r="AC32" s="231">
        <f t="shared" si="12"/>
        <v>1</v>
      </c>
      <c r="AD32" s="232">
        <v>0</v>
      </c>
      <c r="AE32" s="231">
        <f t="shared" si="13"/>
        <v>0</v>
      </c>
      <c r="AF32" s="232">
        <v>0</v>
      </c>
      <c r="AG32" s="231">
        <f t="shared" si="14"/>
        <v>0</v>
      </c>
      <c r="AH32" s="232">
        <v>0</v>
      </c>
      <c r="AI32" s="231">
        <f t="shared" si="15"/>
        <v>0</v>
      </c>
      <c r="AJ32" s="232"/>
      <c r="AK32" s="231">
        <f t="shared" si="16"/>
        <v>0</v>
      </c>
      <c r="AL32" s="232"/>
      <c r="AM32" s="231">
        <f t="shared" si="17"/>
        <v>0</v>
      </c>
      <c r="AN32" s="232"/>
      <c r="AO32" s="231">
        <f t="shared" si="18"/>
        <v>0</v>
      </c>
      <c r="AP32" s="226">
        <f t="shared" si="19"/>
        <v>146</v>
      </c>
      <c r="AQ32" s="226">
        <f t="shared" si="20"/>
        <v>9</v>
      </c>
      <c r="AR32" s="226">
        <v>1</v>
      </c>
      <c r="AS32" s="226"/>
      <c r="AT32" s="226">
        <v>11</v>
      </c>
      <c r="AU32" s="226">
        <f t="shared" si="21"/>
        <v>12</v>
      </c>
      <c r="AV32" s="233">
        <f t="shared" si="22"/>
        <v>1</v>
      </c>
      <c r="AW32" s="233">
        <f t="shared" si="23"/>
        <v>1</v>
      </c>
      <c r="AX32" s="234">
        <f t="shared" si="40"/>
        <v>11</v>
      </c>
      <c r="AY32" s="226">
        <f t="shared" si="25"/>
        <v>13</v>
      </c>
      <c r="AZ32" s="226">
        <f t="shared" si="26"/>
        <v>0</v>
      </c>
      <c r="BA32" s="226">
        <f t="shared" si="27"/>
        <v>-1</v>
      </c>
      <c r="BB32" s="226">
        <f t="shared" si="28"/>
        <v>0</v>
      </c>
      <c r="BC32" s="226">
        <f t="shared" si="29"/>
        <v>-1</v>
      </c>
      <c r="BD32" s="235">
        <f t="shared" si="30"/>
        <v>-7.6923076923076925</v>
      </c>
      <c r="BE32" s="235">
        <f t="shared" si="31"/>
        <v>0</v>
      </c>
      <c r="BF32" s="236"/>
      <c r="BG32" s="236"/>
      <c r="BH32" s="236">
        <v>1</v>
      </c>
      <c r="BI32" s="237">
        <f t="shared" si="32"/>
        <v>1</v>
      </c>
      <c r="BJ32" s="226">
        <f t="shared" si="33"/>
        <v>11</v>
      </c>
      <c r="BK32" s="226">
        <v>4</v>
      </c>
      <c r="BL32" s="226">
        <f t="shared" si="34"/>
        <v>15</v>
      </c>
      <c r="BM32" s="226">
        <f t="shared" si="35"/>
        <v>2</v>
      </c>
      <c r="BN32" s="226">
        <f t="shared" si="36"/>
        <v>15.384615384615385</v>
      </c>
      <c r="BO32" s="235"/>
      <c r="BP32" s="238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6"/>
      <c r="CQ32" s="226"/>
      <c r="CR32" s="226"/>
      <c r="CS32" s="226"/>
      <c r="CT32" s="226"/>
      <c r="CU32" s="229"/>
      <c r="CV32" s="226">
        <f t="shared" ref="CV32:CV38" si="41">BC32+BQ32</f>
        <v>-1</v>
      </c>
      <c r="CW32" s="239">
        <f t="shared" si="38"/>
        <v>-7.6923076923076925</v>
      </c>
      <c r="CX32" s="229"/>
      <c r="CY32" s="229"/>
      <c r="CZ32" s="229"/>
      <c r="DA32" s="229"/>
      <c r="DB32" s="229"/>
      <c r="DC32" s="229">
        <v>1</v>
      </c>
      <c r="DD32" s="229"/>
      <c r="DE32" s="229"/>
      <c r="DF32" s="229"/>
      <c r="DG32" s="229"/>
      <c r="DH32" s="229"/>
      <c r="DI32" s="229"/>
      <c r="DJ32" s="240"/>
      <c r="DK32" s="240">
        <v>1</v>
      </c>
      <c r="DL32" s="240"/>
      <c r="DM32" s="240">
        <v>8</v>
      </c>
      <c r="DN32" s="240">
        <v>9</v>
      </c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0"/>
      <c r="EL32" s="240"/>
      <c r="EM32" s="240"/>
      <c r="EN32" s="240"/>
      <c r="EO32" s="240"/>
      <c r="EP32" s="240"/>
      <c r="EQ32" s="240"/>
      <c r="ER32" s="240"/>
      <c r="ES32" s="240"/>
      <c r="ET32" s="240"/>
      <c r="EU32" s="240"/>
      <c r="EV32" s="240"/>
      <c r="EW32" s="240"/>
      <c r="EX32" s="240"/>
      <c r="EY32" s="240"/>
      <c r="EZ32" s="240"/>
      <c r="FA32" s="240"/>
      <c r="FB32" s="240"/>
      <c r="FC32" s="240"/>
      <c r="FD32" s="240"/>
      <c r="FE32" s="240"/>
    </row>
    <row r="33" spans="1:161" s="224" customFormat="1">
      <c r="A33" s="56">
        <v>24</v>
      </c>
      <c r="B33" s="58">
        <v>80030029</v>
      </c>
      <c r="C33" s="59" t="s">
        <v>142</v>
      </c>
      <c r="D33" s="75" t="s">
        <v>140</v>
      </c>
      <c r="E33" s="60" t="s">
        <v>105</v>
      </c>
      <c r="F33" s="60" t="s">
        <v>106</v>
      </c>
      <c r="G33" s="60" t="s">
        <v>107</v>
      </c>
      <c r="H33" s="60" t="s">
        <v>108</v>
      </c>
      <c r="I33" s="56">
        <v>18</v>
      </c>
      <c r="J33" s="56" t="s">
        <v>116</v>
      </c>
      <c r="K33" s="56" t="s">
        <v>110</v>
      </c>
      <c r="L33" s="61">
        <v>0</v>
      </c>
      <c r="M33" s="62">
        <f t="shared" si="4"/>
        <v>0</v>
      </c>
      <c r="N33" s="61">
        <v>5</v>
      </c>
      <c r="O33" s="62">
        <f t="shared" si="5"/>
        <v>1</v>
      </c>
      <c r="P33" s="61">
        <v>7</v>
      </c>
      <c r="Q33" s="62">
        <f t="shared" si="6"/>
        <v>1</v>
      </c>
      <c r="R33" s="61">
        <v>10</v>
      </c>
      <c r="S33" s="63">
        <f t="shared" si="7"/>
        <v>1</v>
      </c>
      <c r="T33" s="61">
        <v>10</v>
      </c>
      <c r="U33" s="63">
        <f t="shared" si="8"/>
        <v>1</v>
      </c>
      <c r="V33" s="61">
        <v>10</v>
      </c>
      <c r="W33" s="63">
        <f t="shared" si="9"/>
        <v>1</v>
      </c>
      <c r="X33" s="61">
        <v>8</v>
      </c>
      <c r="Y33" s="63">
        <f t="shared" si="10"/>
        <v>1</v>
      </c>
      <c r="Z33" s="61">
        <v>7</v>
      </c>
      <c r="AA33" s="63">
        <f t="shared" si="11"/>
        <v>1</v>
      </c>
      <c r="AB33" s="61">
        <v>5</v>
      </c>
      <c r="AC33" s="63">
        <f t="shared" si="12"/>
        <v>1</v>
      </c>
      <c r="AD33" s="64">
        <v>0</v>
      </c>
      <c r="AE33" s="65">
        <f t="shared" si="13"/>
        <v>0</v>
      </c>
      <c r="AF33" s="64">
        <v>0</v>
      </c>
      <c r="AG33" s="65">
        <f t="shared" si="14"/>
        <v>0</v>
      </c>
      <c r="AH33" s="64">
        <v>0</v>
      </c>
      <c r="AI33" s="65">
        <f t="shared" si="15"/>
        <v>0</v>
      </c>
      <c r="AJ33" s="64"/>
      <c r="AK33" s="65">
        <f t="shared" si="16"/>
        <v>0</v>
      </c>
      <c r="AL33" s="64"/>
      <c r="AM33" s="65">
        <f t="shared" si="17"/>
        <v>0</v>
      </c>
      <c r="AN33" s="64"/>
      <c r="AO33" s="65">
        <f t="shared" si="18"/>
        <v>0</v>
      </c>
      <c r="AP33" s="66">
        <f t="shared" si="19"/>
        <v>62</v>
      </c>
      <c r="AQ33" s="66">
        <f t="shared" si="20"/>
        <v>8</v>
      </c>
      <c r="AR33" s="56">
        <v>1</v>
      </c>
      <c r="AS33" s="56"/>
      <c r="AT33" s="56">
        <v>4</v>
      </c>
      <c r="AU33" s="67">
        <f t="shared" si="21"/>
        <v>5</v>
      </c>
      <c r="AV33" s="68">
        <f t="shared" si="22"/>
        <v>1</v>
      </c>
      <c r="AW33" s="68">
        <f t="shared" si="23"/>
        <v>0</v>
      </c>
      <c r="AX33" s="14">
        <f t="shared" si="40"/>
        <v>6</v>
      </c>
      <c r="AY33" s="67">
        <f t="shared" si="25"/>
        <v>7</v>
      </c>
      <c r="AZ33" s="69">
        <f t="shared" si="26"/>
        <v>0</v>
      </c>
      <c r="BA33" s="69">
        <f t="shared" si="27"/>
        <v>0</v>
      </c>
      <c r="BB33" s="69">
        <f t="shared" si="28"/>
        <v>-2</v>
      </c>
      <c r="BC33" s="67">
        <f t="shared" si="29"/>
        <v>-2</v>
      </c>
      <c r="BD33" s="70">
        <f t="shared" si="30"/>
        <v>-28.571428571428569</v>
      </c>
      <c r="BE33" s="70">
        <f t="shared" si="31"/>
        <v>-33.333333333333329</v>
      </c>
      <c r="BF33" s="71"/>
      <c r="BG33" s="71"/>
      <c r="BH33" s="71">
        <v>1</v>
      </c>
      <c r="BI33" s="54">
        <f t="shared" si="32"/>
        <v>1</v>
      </c>
      <c r="BJ33" s="18">
        <f t="shared" si="33"/>
        <v>4</v>
      </c>
      <c r="BK33" s="18">
        <v>1</v>
      </c>
      <c r="BL33" s="18">
        <f t="shared" si="34"/>
        <v>5</v>
      </c>
      <c r="BM33" s="18">
        <f t="shared" si="35"/>
        <v>-2</v>
      </c>
      <c r="BN33" s="18">
        <f t="shared" si="36"/>
        <v>-28.571428571428569</v>
      </c>
      <c r="BO33" s="73"/>
      <c r="BP33" s="55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60"/>
      <c r="CV33" s="56">
        <f t="shared" si="41"/>
        <v>-2</v>
      </c>
      <c r="CW33" s="173">
        <f t="shared" si="38"/>
        <v>-28.571428571428569</v>
      </c>
      <c r="CX33" s="60"/>
      <c r="CY33" s="60"/>
      <c r="CZ33" s="60"/>
      <c r="DA33" s="60"/>
      <c r="DB33" s="60"/>
      <c r="DC33" s="75"/>
      <c r="DD33" s="60"/>
      <c r="DE33" s="75"/>
      <c r="DF33" s="60"/>
      <c r="DG33" s="60"/>
      <c r="DH33" s="60"/>
      <c r="DI33" s="60"/>
      <c r="DJ33" s="3"/>
      <c r="DK33" s="3">
        <v>1</v>
      </c>
      <c r="DL33" s="3"/>
      <c r="DM33" s="3">
        <v>4</v>
      </c>
      <c r="DN33" s="3">
        <v>5</v>
      </c>
      <c r="DO33" s="3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3"/>
      <c r="FE33" s="3"/>
    </row>
    <row r="34" spans="1:161" s="3" customFormat="1">
      <c r="A34" s="56">
        <v>25</v>
      </c>
      <c r="B34" s="58">
        <v>80030030</v>
      </c>
      <c r="C34" s="59" t="s">
        <v>143</v>
      </c>
      <c r="D34" s="75" t="s">
        <v>140</v>
      </c>
      <c r="E34" s="60" t="s">
        <v>105</v>
      </c>
      <c r="F34" s="60" t="s">
        <v>106</v>
      </c>
      <c r="G34" s="60" t="s">
        <v>107</v>
      </c>
      <c r="H34" s="60" t="s">
        <v>108</v>
      </c>
      <c r="I34" s="56">
        <v>10</v>
      </c>
      <c r="J34" s="56" t="s">
        <v>116</v>
      </c>
      <c r="K34" s="56" t="s">
        <v>110</v>
      </c>
      <c r="L34" s="61">
        <v>0</v>
      </c>
      <c r="M34" s="62">
        <f t="shared" si="4"/>
        <v>0</v>
      </c>
      <c r="N34" s="61">
        <v>10</v>
      </c>
      <c r="O34" s="62">
        <f t="shared" si="5"/>
        <v>1</v>
      </c>
      <c r="P34" s="61">
        <v>6</v>
      </c>
      <c r="Q34" s="62">
        <f t="shared" si="6"/>
        <v>1</v>
      </c>
      <c r="R34" s="61">
        <v>10</v>
      </c>
      <c r="S34" s="63">
        <f t="shared" si="7"/>
        <v>1</v>
      </c>
      <c r="T34" s="61">
        <v>10</v>
      </c>
      <c r="U34" s="63">
        <f t="shared" si="8"/>
        <v>1</v>
      </c>
      <c r="V34" s="61">
        <v>12</v>
      </c>
      <c r="W34" s="63">
        <f t="shared" si="9"/>
        <v>1</v>
      </c>
      <c r="X34" s="61">
        <v>16</v>
      </c>
      <c r="Y34" s="63">
        <f t="shared" si="10"/>
        <v>1</v>
      </c>
      <c r="Z34" s="61">
        <v>12</v>
      </c>
      <c r="AA34" s="63">
        <f t="shared" si="11"/>
        <v>1</v>
      </c>
      <c r="AB34" s="61">
        <v>15</v>
      </c>
      <c r="AC34" s="63">
        <f t="shared" si="12"/>
        <v>1</v>
      </c>
      <c r="AD34" s="64">
        <v>0</v>
      </c>
      <c r="AE34" s="65">
        <f t="shared" si="13"/>
        <v>0</v>
      </c>
      <c r="AF34" s="64">
        <v>0</v>
      </c>
      <c r="AG34" s="65">
        <f t="shared" si="14"/>
        <v>0</v>
      </c>
      <c r="AH34" s="64">
        <v>0</v>
      </c>
      <c r="AI34" s="65">
        <f t="shared" si="15"/>
        <v>0</v>
      </c>
      <c r="AJ34" s="64"/>
      <c r="AK34" s="65">
        <f t="shared" si="16"/>
        <v>0</v>
      </c>
      <c r="AL34" s="64"/>
      <c r="AM34" s="65">
        <f t="shared" si="17"/>
        <v>0</v>
      </c>
      <c r="AN34" s="64"/>
      <c r="AO34" s="65">
        <f t="shared" si="18"/>
        <v>0</v>
      </c>
      <c r="AP34" s="66">
        <f t="shared" si="19"/>
        <v>91</v>
      </c>
      <c r="AQ34" s="66">
        <f t="shared" si="20"/>
        <v>8</v>
      </c>
      <c r="AR34" s="56">
        <v>1</v>
      </c>
      <c r="AS34" s="56"/>
      <c r="AT34" s="56">
        <v>5</v>
      </c>
      <c r="AU34" s="67">
        <f t="shared" si="21"/>
        <v>6</v>
      </c>
      <c r="AV34" s="68">
        <f t="shared" si="22"/>
        <v>1</v>
      </c>
      <c r="AW34" s="68">
        <f t="shared" si="23"/>
        <v>0</v>
      </c>
      <c r="AX34" s="14">
        <f t="shared" si="40"/>
        <v>8</v>
      </c>
      <c r="AY34" s="67">
        <f t="shared" si="25"/>
        <v>9</v>
      </c>
      <c r="AZ34" s="69">
        <f t="shared" si="26"/>
        <v>0</v>
      </c>
      <c r="BA34" s="69">
        <f t="shared" si="27"/>
        <v>0</v>
      </c>
      <c r="BB34" s="69">
        <f t="shared" si="28"/>
        <v>-3</v>
      </c>
      <c r="BC34" s="67">
        <f t="shared" si="29"/>
        <v>-3</v>
      </c>
      <c r="BD34" s="70">
        <f t="shared" si="30"/>
        <v>-33.333333333333329</v>
      </c>
      <c r="BE34" s="70">
        <f t="shared" si="31"/>
        <v>-37.5</v>
      </c>
      <c r="BF34" s="71"/>
      <c r="BG34" s="71"/>
      <c r="BH34" s="71"/>
      <c r="BI34" s="54">
        <f t="shared" si="32"/>
        <v>0</v>
      </c>
      <c r="BJ34" s="18">
        <f t="shared" si="33"/>
        <v>6</v>
      </c>
      <c r="BK34" s="18"/>
      <c r="BL34" s="18">
        <f t="shared" si="34"/>
        <v>6</v>
      </c>
      <c r="BM34" s="18">
        <f t="shared" si="35"/>
        <v>-3</v>
      </c>
      <c r="BN34" s="18">
        <f t="shared" si="36"/>
        <v>-33.333333333333329</v>
      </c>
      <c r="BO34" s="73"/>
      <c r="BP34" s="55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60"/>
      <c r="CV34" s="56">
        <f t="shared" si="41"/>
        <v>-3</v>
      </c>
      <c r="CW34" s="173">
        <f t="shared" si="38"/>
        <v>-33.333333333333329</v>
      </c>
      <c r="CX34" s="60"/>
      <c r="CY34" s="60"/>
      <c r="CZ34" s="60"/>
      <c r="DA34" s="60"/>
      <c r="DB34" s="60"/>
      <c r="DC34" s="75"/>
      <c r="DD34" s="60"/>
      <c r="DE34" s="75"/>
      <c r="DF34" s="60"/>
      <c r="DG34" s="60"/>
      <c r="DH34" s="60"/>
      <c r="DI34" s="60"/>
      <c r="DK34" s="3">
        <v>1</v>
      </c>
      <c r="DM34" s="3">
        <v>5</v>
      </c>
      <c r="DN34" s="3">
        <v>6</v>
      </c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</row>
    <row r="35" spans="1:161" s="224" customFormat="1">
      <c r="A35" s="56">
        <v>26</v>
      </c>
      <c r="B35" s="227">
        <v>80030031</v>
      </c>
      <c r="C35" s="228" t="s">
        <v>144</v>
      </c>
      <c r="D35" s="229" t="s">
        <v>140</v>
      </c>
      <c r="E35" s="229" t="s">
        <v>105</v>
      </c>
      <c r="F35" s="229" t="s">
        <v>106</v>
      </c>
      <c r="G35" s="229" t="s">
        <v>107</v>
      </c>
      <c r="H35" s="229" t="s">
        <v>108</v>
      </c>
      <c r="I35" s="226">
        <v>5</v>
      </c>
      <c r="J35" s="226" t="s">
        <v>116</v>
      </c>
      <c r="K35" s="226" t="s">
        <v>110</v>
      </c>
      <c r="L35" s="230">
        <v>0</v>
      </c>
      <c r="M35" s="231">
        <f t="shared" si="4"/>
        <v>0</v>
      </c>
      <c r="N35" s="230">
        <v>10</v>
      </c>
      <c r="O35" s="231">
        <f t="shared" si="5"/>
        <v>1</v>
      </c>
      <c r="P35" s="230">
        <v>9</v>
      </c>
      <c r="Q35" s="231">
        <f t="shared" si="6"/>
        <v>1</v>
      </c>
      <c r="R35" s="230">
        <v>22</v>
      </c>
      <c r="S35" s="231">
        <f t="shared" si="7"/>
        <v>1</v>
      </c>
      <c r="T35" s="230">
        <v>18</v>
      </c>
      <c r="U35" s="231">
        <f t="shared" si="8"/>
        <v>1</v>
      </c>
      <c r="V35" s="230">
        <v>21</v>
      </c>
      <c r="W35" s="231">
        <f t="shared" si="9"/>
        <v>1</v>
      </c>
      <c r="X35" s="230">
        <v>23</v>
      </c>
      <c r="Y35" s="231">
        <f t="shared" si="10"/>
        <v>1</v>
      </c>
      <c r="Z35" s="230">
        <v>25</v>
      </c>
      <c r="AA35" s="231">
        <f t="shared" si="11"/>
        <v>1</v>
      </c>
      <c r="AB35" s="230">
        <v>20</v>
      </c>
      <c r="AC35" s="231">
        <f t="shared" si="12"/>
        <v>1</v>
      </c>
      <c r="AD35" s="232">
        <v>0</v>
      </c>
      <c r="AE35" s="231">
        <f t="shared" si="13"/>
        <v>0</v>
      </c>
      <c r="AF35" s="232">
        <v>0</v>
      </c>
      <c r="AG35" s="231">
        <f t="shared" si="14"/>
        <v>0</v>
      </c>
      <c r="AH35" s="232">
        <v>0</v>
      </c>
      <c r="AI35" s="231">
        <f t="shared" si="15"/>
        <v>0</v>
      </c>
      <c r="AJ35" s="232"/>
      <c r="AK35" s="231">
        <f t="shared" si="16"/>
        <v>0</v>
      </c>
      <c r="AL35" s="232"/>
      <c r="AM35" s="231">
        <f t="shared" si="17"/>
        <v>0</v>
      </c>
      <c r="AN35" s="232"/>
      <c r="AO35" s="231">
        <f t="shared" si="18"/>
        <v>0</v>
      </c>
      <c r="AP35" s="226">
        <f t="shared" si="19"/>
        <v>148</v>
      </c>
      <c r="AQ35" s="226">
        <f t="shared" si="20"/>
        <v>8</v>
      </c>
      <c r="AR35" s="226">
        <v>1</v>
      </c>
      <c r="AS35" s="226"/>
      <c r="AT35" s="226">
        <v>9</v>
      </c>
      <c r="AU35" s="226">
        <f t="shared" si="21"/>
        <v>10</v>
      </c>
      <c r="AV35" s="233">
        <f t="shared" si="22"/>
        <v>1</v>
      </c>
      <c r="AW35" s="233">
        <f t="shared" si="23"/>
        <v>1</v>
      </c>
      <c r="AX35" s="234">
        <f t="shared" si="40"/>
        <v>10</v>
      </c>
      <c r="AY35" s="226">
        <f t="shared" si="25"/>
        <v>12</v>
      </c>
      <c r="AZ35" s="226">
        <f t="shared" si="26"/>
        <v>0</v>
      </c>
      <c r="BA35" s="226">
        <f t="shared" si="27"/>
        <v>-1</v>
      </c>
      <c r="BB35" s="226">
        <f t="shared" si="28"/>
        <v>-1</v>
      </c>
      <c r="BC35" s="226">
        <f t="shared" si="29"/>
        <v>-2</v>
      </c>
      <c r="BD35" s="235">
        <f t="shared" si="30"/>
        <v>-16.666666666666664</v>
      </c>
      <c r="BE35" s="235">
        <f t="shared" si="31"/>
        <v>-10</v>
      </c>
      <c r="BF35" s="236"/>
      <c r="BG35" s="236"/>
      <c r="BH35" s="236"/>
      <c r="BI35" s="237">
        <f t="shared" si="32"/>
        <v>0</v>
      </c>
      <c r="BJ35" s="226">
        <f t="shared" si="33"/>
        <v>10</v>
      </c>
      <c r="BK35" s="226"/>
      <c r="BL35" s="226">
        <f t="shared" si="34"/>
        <v>10</v>
      </c>
      <c r="BM35" s="226">
        <f t="shared" si="35"/>
        <v>-2</v>
      </c>
      <c r="BN35" s="226">
        <f t="shared" si="36"/>
        <v>-16.666666666666664</v>
      </c>
      <c r="BO35" s="235"/>
      <c r="BP35" s="238"/>
      <c r="BQ35" s="226"/>
      <c r="BR35" s="226"/>
      <c r="BS35" s="226"/>
      <c r="BT35" s="226"/>
      <c r="BU35" s="226"/>
      <c r="BV35" s="226"/>
      <c r="BW35" s="226"/>
      <c r="BX35" s="226"/>
      <c r="BY35" s="226"/>
      <c r="BZ35" s="226"/>
      <c r="CA35" s="226"/>
      <c r="CB35" s="226"/>
      <c r="CC35" s="226"/>
      <c r="CD35" s="226"/>
      <c r="CE35" s="226"/>
      <c r="CF35" s="226"/>
      <c r="CG35" s="226"/>
      <c r="CH35" s="226"/>
      <c r="CI35" s="226"/>
      <c r="CJ35" s="226"/>
      <c r="CK35" s="226"/>
      <c r="CL35" s="226"/>
      <c r="CM35" s="226"/>
      <c r="CN35" s="226"/>
      <c r="CO35" s="226"/>
      <c r="CP35" s="226"/>
      <c r="CQ35" s="226"/>
      <c r="CR35" s="226"/>
      <c r="CS35" s="226"/>
      <c r="CT35" s="226"/>
      <c r="CU35" s="229"/>
      <c r="CV35" s="226">
        <f t="shared" si="41"/>
        <v>-2</v>
      </c>
      <c r="CW35" s="239">
        <f t="shared" si="38"/>
        <v>-16.666666666666664</v>
      </c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40"/>
      <c r="DK35" s="240">
        <v>1</v>
      </c>
      <c r="DL35" s="240"/>
      <c r="DM35" s="240">
        <v>9</v>
      </c>
      <c r="DN35" s="240">
        <v>10</v>
      </c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</row>
    <row r="36" spans="1:161" s="224" customFormat="1">
      <c r="A36" s="56">
        <v>27</v>
      </c>
      <c r="B36" s="188">
        <v>80030032</v>
      </c>
      <c r="C36" s="189" t="s">
        <v>145</v>
      </c>
      <c r="D36" s="190" t="s">
        <v>140</v>
      </c>
      <c r="E36" s="190" t="s">
        <v>105</v>
      </c>
      <c r="F36" s="190" t="s">
        <v>106</v>
      </c>
      <c r="G36" s="190" t="s">
        <v>107</v>
      </c>
      <c r="H36" s="190" t="s">
        <v>108</v>
      </c>
      <c r="I36" s="187">
        <v>4</v>
      </c>
      <c r="J36" s="187" t="s">
        <v>116</v>
      </c>
      <c r="K36" s="187" t="s">
        <v>113</v>
      </c>
      <c r="L36" s="191">
        <v>0</v>
      </c>
      <c r="M36" s="192">
        <f t="shared" si="4"/>
        <v>0</v>
      </c>
      <c r="N36" s="191">
        <v>14</v>
      </c>
      <c r="O36" s="192">
        <f t="shared" si="5"/>
        <v>1</v>
      </c>
      <c r="P36" s="191">
        <v>14</v>
      </c>
      <c r="Q36" s="192">
        <f t="shared" si="6"/>
        <v>1</v>
      </c>
      <c r="R36" s="191">
        <v>33</v>
      </c>
      <c r="S36" s="192">
        <f t="shared" si="7"/>
        <v>1</v>
      </c>
      <c r="T36" s="191">
        <v>60</v>
      </c>
      <c r="U36" s="192">
        <f t="shared" si="8"/>
        <v>2</v>
      </c>
      <c r="V36" s="191">
        <v>43</v>
      </c>
      <c r="W36" s="192">
        <f t="shared" si="9"/>
        <v>2</v>
      </c>
      <c r="X36" s="191">
        <v>49</v>
      </c>
      <c r="Y36" s="192">
        <f t="shared" si="10"/>
        <v>2</v>
      </c>
      <c r="Z36" s="191">
        <v>44</v>
      </c>
      <c r="AA36" s="192">
        <f t="shared" si="11"/>
        <v>2</v>
      </c>
      <c r="AB36" s="191">
        <v>47</v>
      </c>
      <c r="AC36" s="192">
        <f t="shared" si="12"/>
        <v>2</v>
      </c>
      <c r="AD36" s="193">
        <v>0</v>
      </c>
      <c r="AE36" s="192">
        <f t="shared" si="13"/>
        <v>0</v>
      </c>
      <c r="AF36" s="193">
        <v>0</v>
      </c>
      <c r="AG36" s="192">
        <f t="shared" si="14"/>
        <v>0</v>
      </c>
      <c r="AH36" s="193">
        <v>0</v>
      </c>
      <c r="AI36" s="192">
        <f t="shared" si="15"/>
        <v>0</v>
      </c>
      <c r="AJ36" s="193"/>
      <c r="AK36" s="192">
        <f t="shared" si="16"/>
        <v>0</v>
      </c>
      <c r="AL36" s="193"/>
      <c r="AM36" s="192">
        <f t="shared" si="17"/>
        <v>0</v>
      </c>
      <c r="AN36" s="193"/>
      <c r="AO36" s="192">
        <f t="shared" si="18"/>
        <v>0</v>
      </c>
      <c r="AP36" s="187">
        <f t="shared" si="19"/>
        <v>304</v>
      </c>
      <c r="AQ36" s="187">
        <f t="shared" si="20"/>
        <v>13</v>
      </c>
      <c r="AR36" s="187">
        <v>1</v>
      </c>
      <c r="AS36" s="187"/>
      <c r="AT36" s="187">
        <v>16</v>
      </c>
      <c r="AU36" s="187">
        <f t="shared" si="21"/>
        <v>17</v>
      </c>
      <c r="AV36" s="194">
        <f t="shared" si="22"/>
        <v>1</v>
      </c>
      <c r="AW36" s="194">
        <f t="shared" si="23"/>
        <v>1</v>
      </c>
      <c r="AX36" s="195">
        <f t="shared" si="40"/>
        <v>16</v>
      </c>
      <c r="AY36" s="187">
        <f t="shared" si="25"/>
        <v>18</v>
      </c>
      <c r="AZ36" s="187">
        <f t="shared" si="26"/>
        <v>0</v>
      </c>
      <c r="BA36" s="187">
        <f t="shared" si="27"/>
        <v>-1</v>
      </c>
      <c r="BB36" s="187">
        <f t="shared" si="28"/>
        <v>0</v>
      </c>
      <c r="BC36" s="187">
        <f t="shared" si="29"/>
        <v>-1</v>
      </c>
      <c r="BD36" s="196">
        <f t="shared" si="30"/>
        <v>-5.5555555555555554</v>
      </c>
      <c r="BE36" s="196">
        <f t="shared" si="31"/>
        <v>0</v>
      </c>
      <c r="BF36" s="197"/>
      <c r="BG36" s="197"/>
      <c r="BH36" s="197">
        <v>2</v>
      </c>
      <c r="BI36" s="198">
        <f t="shared" si="32"/>
        <v>2</v>
      </c>
      <c r="BJ36" s="187">
        <f t="shared" si="33"/>
        <v>15</v>
      </c>
      <c r="BK36" s="187">
        <v>4</v>
      </c>
      <c r="BL36" s="187">
        <f t="shared" si="34"/>
        <v>19</v>
      </c>
      <c r="BM36" s="187">
        <f t="shared" si="35"/>
        <v>1</v>
      </c>
      <c r="BN36" s="187">
        <f t="shared" si="36"/>
        <v>5.5555555555555554</v>
      </c>
      <c r="BO36" s="196"/>
      <c r="BP36" s="199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90"/>
      <c r="CV36" s="187">
        <f t="shared" si="41"/>
        <v>-1</v>
      </c>
      <c r="CW36" s="200">
        <f t="shared" si="38"/>
        <v>-5.5555555555555554</v>
      </c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201"/>
      <c r="DK36" s="201">
        <v>1</v>
      </c>
      <c r="DL36" s="201"/>
      <c r="DM36" s="201">
        <v>14</v>
      </c>
      <c r="DN36" s="201">
        <v>15</v>
      </c>
      <c r="DO36" s="201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201"/>
      <c r="FE36" s="201"/>
    </row>
    <row r="37" spans="1:161" s="3" customFormat="1">
      <c r="A37" s="56">
        <v>28</v>
      </c>
      <c r="B37" s="227">
        <v>80030033</v>
      </c>
      <c r="C37" s="228" t="s">
        <v>146</v>
      </c>
      <c r="D37" s="229" t="s">
        <v>147</v>
      </c>
      <c r="E37" s="229" t="s">
        <v>105</v>
      </c>
      <c r="F37" s="229" t="s">
        <v>106</v>
      </c>
      <c r="G37" s="229" t="s">
        <v>107</v>
      </c>
      <c r="H37" s="229" t="s">
        <v>108</v>
      </c>
      <c r="I37" s="226">
        <v>12</v>
      </c>
      <c r="J37" s="226" t="s">
        <v>116</v>
      </c>
      <c r="K37" s="226" t="s">
        <v>113</v>
      </c>
      <c r="L37" s="230">
        <v>0</v>
      </c>
      <c r="M37" s="231">
        <f t="shared" si="4"/>
        <v>0</v>
      </c>
      <c r="N37" s="230">
        <v>6</v>
      </c>
      <c r="O37" s="231">
        <f t="shared" si="5"/>
        <v>1</v>
      </c>
      <c r="P37" s="230">
        <v>19</v>
      </c>
      <c r="Q37" s="231">
        <f t="shared" si="6"/>
        <v>1</v>
      </c>
      <c r="R37" s="230">
        <v>18</v>
      </c>
      <c r="S37" s="231">
        <f t="shared" si="7"/>
        <v>1</v>
      </c>
      <c r="T37" s="230">
        <v>17</v>
      </c>
      <c r="U37" s="231">
        <f t="shared" si="8"/>
        <v>1</v>
      </c>
      <c r="V37" s="230">
        <v>25</v>
      </c>
      <c r="W37" s="231">
        <f t="shared" si="9"/>
        <v>1</v>
      </c>
      <c r="X37" s="230">
        <v>18</v>
      </c>
      <c r="Y37" s="231">
        <f t="shared" si="10"/>
        <v>1</v>
      </c>
      <c r="Z37" s="230">
        <v>21</v>
      </c>
      <c r="AA37" s="231">
        <f t="shared" si="11"/>
        <v>1</v>
      </c>
      <c r="AB37" s="230">
        <v>22</v>
      </c>
      <c r="AC37" s="231">
        <f t="shared" si="12"/>
        <v>1</v>
      </c>
      <c r="AD37" s="232">
        <v>0</v>
      </c>
      <c r="AE37" s="231">
        <f t="shared" si="13"/>
        <v>0</v>
      </c>
      <c r="AF37" s="232">
        <v>0</v>
      </c>
      <c r="AG37" s="231">
        <f t="shared" si="14"/>
        <v>0</v>
      </c>
      <c r="AH37" s="232">
        <v>0</v>
      </c>
      <c r="AI37" s="231">
        <f t="shared" si="15"/>
        <v>0</v>
      </c>
      <c r="AJ37" s="232"/>
      <c r="AK37" s="231">
        <f t="shared" si="16"/>
        <v>0</v>
      </c>
      <c r="AL37" s="232"/>
      <c r="AM37" s="231">
        <f t="shared" si="17"/>
        <v>0</v>
      </c>
      <c r="AN37" s="232"/>
      <c r="AO37" s="231">
        <f t="shared" si="18"/>
        <v>0</v>
      </c>
      <c r="AP37" s="226">
        <f t="shared" si="19"/>
        <v>146</v>
      </c>
      <c r="AQ37" s="226">
        <f t="shared" si="20"/>
        <v>8</v>
      </c>
      <c r="AR37" s="226">
        <v>1</v>
      </c>
      <c r="AS37" s="226"/>
      <c r="AT37" s="226">
        <v>11</v>
      </c>
      <c r="AU37" s="226">
        <f t="shared" si="21"/>
        <v>12</v>
      </c>
      <c r="AV37" s="233">
        <f t="shared" si="22"/>
        <v>1</v>
      </c>
      <c r="AW37" s="233">
        <f t="shared" si="23"/>
        <v>1</v>
      </c>
      <c r="AX37" s="234">
        <f t="shared" si="40"/>
        <v>10</v>
      </c>
      <c r="AY37" s="226">
        <f t="shared" si="25"/>
        <v>12</v>
      </c>
      <c r="AZ37" s="226">
        <f t="shared" si="26"/>
        <v>0</v>
      </c>
      <c r="BA37" s="226">
        <f t="shared" si="27"/>
        <v>-1</v>
      </c>
      <c r="BB37" s="226">
        <f t="shared" si="28"/>
        <v>1</v>
      </c>
      <c r="BC37" s="226">
        <f t="shared" si="29"/>
        <v>0</v>
      </c>
      <c r="BD37" s="235">
        <f t="shared" si="30"/>
        <v>0</v>
      </c>
      <c r="BE37" s="235">
        <f t="shared" si="31"/>
        <v>10</v>
      </c>
      <c r="BF37" s="236"/>
      <c r="BG37" s="236"/>
      <c r="BH37" s="236">
        <v>1</v>
      </c>
      <c r="BI37" s="237">
        <f t="shared" si="32"/>
        <v>1</v>
      </c>
      <c r="BJ37" s="226">
        <f t="shared" si="33"/>
        <v>11</v>
      </c>
      <c r="BK37" s="226">
        <v>2</v>
      </c>
      <c r="BL37" s="226">
        <f t="shared" si="34"/>
        <v>13</v>
      </c>
      <c r="BM37" s="226">
        <f t="shared" si="35"/>
        <v>1</v>
      </c>
      <c r="BN37" s="226">
        <f t="shared" si="36"/>
        <v>8.3333333333333321</v>
      </c>
      <c r="BO37" s="235"/>
      <c r="BP37" s="238"/>
      <c r="BQ37" s="226"/>
      <c r="BR37" s="226"/>
      <c r="BS37" s="226"/>
      <c r="BT37" s="226"/>
      <c r="BU37" s="226"/>
      <c r="BV37" s="226"/>
      <c r="BW37" s="226"/>
      <c r="BX37" s="226"/>
      <c r="BY37" s="226"/>
      <c r="BZ37" s="226"/>
      <c r="CA37" s="226"/>
      <c r="CB37" s="226"/>
      <c r="CC37" s="226"/>
      <c r="CD37" s="226"/>
      <c r="CE37" s="226"/>
      <c r="CF37" s="226"/>
      <c r="CG37" s="226"/>
      <c r="CH37" s="226"/>
      <c r="CI37" s="226"/>
      <c r="CJ37" s="226"/>
      <c r="CK37" s="226"/>
      <c r="CL37" s="226"/>
      <c r="CM37" s="226"/>
      <c r="CN37" s="226"/>
      <c r="CO37" s="226"/>
      <c r="CP37" s="226"/>
      <c r="CQ37" s="226"/>
      <c r="CR37" s="226"/>
      <c r="CS37" s="226"/>
      <c r="CT37" s="226"/>
      <c r="CU37" s="229"/>
      <c r="CV37" s="226">
        <f t="shared" si="41"/>
        <v>0</v>
      </c>
      <c r="CW37" s="239">
        <f t="shared" si="38"/>
        <v>0</v>
      </c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40"/>
      <c r="DK37" s="240">
        <v>1</v>
      </c>
      <c r="DL37" s="240"/>
      <c r="DM37" s="240">
        <v>10</v>
      </c>
      <c r="DN37" s="240">
        <v>11</v>
      </c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0"/>
      <c r="ER37" s="240"/>
      <c r="ES37" s="240"/>
      <c r="ET37" s="240"/>
      <c r="EU37" s="240"/>
      <c r="EV37" s="240"/>
      <c r="EW37" s="240"/>
      <c r="EX37" s="240"/>
      <c r="EY37" s="240"/>
      <c r="EZ37" s="240"/>
      <c r="FA37" s="240"/>
      <c r="FB37" s="240"/>
      <c r="FC37" s="240"/>
      <c r="FD37" s="240"/>
      <c r="FE37" s="240"/>
    </row>
    <row r="38" spans="1:161" s="85" customFormat="1">
      <c r="A38" s="56">
        <v>29</v>
      </c>
      <c r="B38" s="76">
        <v>80030035</v>
      </c>
      <c r="C38" s="59" t="s">
        <v>148</v>
      </c>
      <c r="D38" s="75" t="s">
        <v>147</v>
      </c>
      <c r="E38" s="75" t="s">
        <v>105</v>
      </c>
      <c r="F38" s="75" t="s">
        <v>106</v>
      </c>
      <c r="G38" s="75" t="s">
        <v>107</v>
      </c>
      <c r="H38" s="75" t="s">
        <v>108</v>
      </c>
      <c r="I38" s="57">
        <v>18</v>
      </c>
      <c r="J38" s="57" t="s">
        <v>116</v>
      </c>
      <c r="K38" s="57" t="s">
        <v>110</v>
      </c>
      <c r="L38" s="61">
        <v>0</v>
      </c>
      <c r="M38" s="62">
        <f t="shared" si="4"/>
        <v>0</v>
      </c>
      <c r="N38" s="61">
        <v>0</v>
      </c>
      <c r="O38" s="62">
        <f t="shared" si="5"/>
        <v>0</v>
      </c>
      <c r="P38" s="61">
        <v>3</v>
      </c>
      <c r="Q38" s="62">
        <f t="shared" si="6"/>
        <v>1</v>
      </c>
      <c r="R38" s="61">
        <v>1</v>
      </c>
      <c r="S38" s="63">
        <f t="shared" si="7"/>
        <v>1</v>
      </c>
      <c r="T38" s="61">
        <v>4</v>
      </c>
      <c r="U38" s="63">
        <f t="shared" si="8"/>
        <v>1</v>
      </c>
      <c r="V38" s="61">
        <v>3</v>
      </c>
      <c r="W38" s="63">
        <f t="shared" si="9"/>
        <v>1</v>
      </c>
      <c r="X38" s="61">
        <v>2</v>
      </c>
      <c r="Y38" s="63">
        <f t="shared" si="10"/>
        <v>1</v>
      </c>
      <c r="Z38" s="61">
        <v>1</v>
      </c>
      <c r="AA38" s="63">
        <f t="shared" si="11"/>
        <v>1</v>
      </c>
      <c r="AB38" s="61">
        <v>0</v>
      </c>
      <c r="AC38" s="63">
        <f t="shared" si="12"/>
        <v>0</v>
      </c>
      <c r="AD38" s="64">
        <v>0</v>
      </c>
      <c r="AE38" s="65">
        <f t="shared" si="13"/>
        <v>0</v>
      </c>
      <c r="AF38" s="64">
        <v>0</v>
      </c>
      <c r="AG38" s="65">
        <f t="shared" si="14"/>
        <v>0</v>
      </c>
      <c r="AH38" s="64">
        <v>0</v>
      </c>
      <c r="AI38" s="65">
        <f t="shared" si="15"/>
        <v>0</v>
      </c>
      <c r="AJ38" s="64"/>
      <c r="AK38" s="65">
        <f t="shared" si="16"/>
        <v>0</v>
      </c>
      <c r="AL38" s="64"/>
      <c r="AM38" s="65">
        <f t="shared" si="17"/>
        <v>0</v>
      </c>
      <c r="AN38" s="64"/>
      <c r="AO38" s="65">
        <f t="shared" si="18"/>
        <v>0</v>
      </c>
      <c r="AP38" s="66">
        <f t="shared" si="19"/>
        <v>14</v>
      </c>
      <c r="AQ38" s="66">
        <f t="shared" si="20"/>
        <v>6</v>
      </c>
      <c r="AR38" s="57">
        <v>1</v>
      </c>
      <c r="AS38" s="57"/>
      <c r="AT38" s="57">
        <v>0</v>
      </c>
      <c r="AU38" s="67">
        <f t="shared" si="21"/>
        <v>1</v>
      </c>
      <c r="AV38" s="68">
        <f t="shared" si="22"/>
        <v>0</v>
      </c>
      <c r="AW38" s="68">
        <f t="shared" si="23"/>
        <v>0</v>
      </c>
      <c r="AX38" s="14">
        <v>0</v>
      </c>
      <c r="AY38" s="67">
        <f t="shared" si="25"/>
        <v>0</v>
      </c>
      <c r="AZ38" s="69">
        <f t="shared" si="26"/>
        <v>1</v>
      </c>
      <c r="BA38" s="69">
        <f t="shared" si="27"/>
        <v>0</v>
      </c>
      <c r="BB38" s="69">
        <f t="shared" si="28"/>
        <v>0</v>
      </c>
      <c r="BC38" s="67">
        <f t="shared" si="29"/>
        <v>1</v>
      </c>
      <c r="BD38" s="70">
        <f t="shared" si="30"/>
        <v>0</v>
      </c>
      <c r="BE38" s="70">
        <f t="shared" si="31"/>
        <v>0</v>
      </c>
      <c r="BF38" s="82"/>
      <c r="BG38" s="82"/>
      <c r="BH38" s="82"/>
      <c r="BI38" s="54">
        <f t="shared" si="32"/>
        <v>0</v>
      </c>
      <c r="BJ38" s="18">
        <f t="shared" si="33"/>
        <v>1</v>
      </c>
      <c r="BK38" s="18"/>
      <c r="BL38" s="18">
        <f t="shared" si="34"/>
        <v>1</v>
      </c>
      <c r="BM38" s="18">
        <f t="shared" si="35"/>
        <v>1</v>
      </c>
      <c r="BN38" s="18" t="e">
        <f t="shared" si="36"/>
        <v>#DIV/0!</v>
      </c>
      <c r="BO38" s="83"/>
      <c r="BP38" s="84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75"/>
      <c r="CV38" s="56">
        <f t="shared" si="41"/>
        <v>1</v>
      </c>
      <c r="CW38" s="173" t="e">
        <f t="shared" si="38"/>
        <v>#DIV/0!</v>
      </c>
      <c r="CX38" s="75"/>
      <c r="CY38" s="75"/>
      <c r="CZ38" s="75"/>
      <c r="DA38" s="75"/>
      <c r="DB38" s="75"/>
      <c r="DC38" s="75">
        <v>1</v>
      </c>
      <c r="DD38" s="75"/>
      <c r="DE38" s="75"/>
      <c r="DF38" s="75"/>
      <c r="DG38" s="75"/>
      <c r="DH38" s="75"/>
      <c r="DI38" s="75"/>
      <c r="DJ38" s="3"/>
      <c r="DK38" s="3">
        <v>1</v>
      </c>
      <c r="DL38" s="3"/>
      <c r="DM38" s="3">
        <v>0</v>
      </c>
      <c r="DN38" s="3">
        <v>1</v>
      </c>
    </row>
    <row r="39" spans="1:161" s="3" customFormat="1">
      <c r="A39" s="56">
        <v>30</v>
      </c>
      <c r="B39" s="58">
        <v>80030039</v>
      </c>
      <c r="C39" s="59" t="s">
        <v>149</v>
      </c>
      <c r="D39" s="75" t="s">
        <v>150</v>
      </c>
      <c r="E39" s="60" t="s">
        <v>105</v>
      </c>
      <c r="F39" s="60" t="s">
        <v>106</v>
      </c>
      <c r="G39" s="60" t="s">
        <v>107</v>
      </c>
      <c r="H39" s="60" t="s">
        <v>108</v>
      </c>
      <c r="I39" s="56">
        <v>15</v>
      </c>
      <c r="J39" s="56" t="s">
        <v>116</v>
      </c>
      <c r="K39" s="56" t="s">
        <v>113</v>
      </c>
      <c r="L39" s="61">
        <v>0</v>
      </c>
      <c r="M39" s="62">
        <f t="shared" si="4"/>
        <v>0</v>
      </c>
      <c r="N39" s="61">
        <v>6</v>
      </c>
      <c r="O39" s="62">
        <f t="shared" si="5"/>
        <v>1</v>
      </c>
      <c r="P39" s="61">
        <v>12</v>
      </c>
      <c r="Q39" s="62">
        <f t="shared" si="6"/>
        <v>1</v>
      </c>
      <c r="R39" s="61">
        <v>15</v>
      </c>
      <c r="S39" s="63">
        <f t="shared" si="7"/>
        <v>1</v>
      </c>
      <c r="T39" s="61">
        <v>12</v>
      </c>
      <c r="U39" s="63">
        <f t="shared" si="8"/>
        <v>1</v>
      </c>
      <c r="V39" s="61">
        <v>17</v>
      </c>
      <c r="W39" s="63">
        <f t="shared" si="9"/>
        <v>1</v>
      </c>
      <c r="X39" s="61">
        <v>8</v>
      </c>
      <c r="Y39" s="63">
        <f t="shared" si="10"/>
        <v>1</v>
      </c>
      <c r="Z39" s="61">
        <v>14</v>
      </c>
      <c r="AA39" s="63">
        <f t="shared" si="11"/>
        <v>1</v>
      </c>
      <c r="AB39" s="61">
        <v>18</v>
      </c>
      <c r="AC39" s="63">
        <f t="shared" si="12"/>
        <v>1</v>
      </c>
      <c r="AD39" s="64">
        <v>0</v>
      </c>
      <c r="AE39" s="65">
        <f t="shared" si="13"/>
        <v>0</v>
      </c>
      <c r="AF39" s="64">
        <v>0</v>
      </c>
      <c r="AG39" s="65">
        <f t="shared" si="14"/>
        <v>0</v>
      </c>
      <c r="AH39" s="64">
        <v>0</v>
      </c>
      <c r="AI39" s="65">
        <f t="shared" si="15"/>
        <v>0</v>
      </c>
      <c r="AJ39" s="64"/>
      <c r="AK39" s="65">
        <f t="shared" si="16"/>
        <v>0</v>
      </c>
      <c r="AL39" s="64"/>
      <c r="AM39" s="65">
        <f t="shared" si="17"/>
        <v>0</v>
      </c>
      <c r="AN39" s="64"/>
      <c r="AO39" s="65">
        <f t="shared" si="18"/>
        <v>0</v>
      </c>
      <c r="AP39" s="66">
        <f t="shared" si="19"/>
        <v>102</v>
      </c>
      <c r="AQ39" s="66">
        <f t="shared" si="20"/>
        <v>8</v>
      </c>
      <c r="AR39" s="56">
        <v>1</v>
      </c>
      <c r="AS39" s="56"/>
      <c r="AT39" s="56">
        <v>5</v>
      </c>
      <c r="AU39" s="67">
        <f t="shared" si="21"/>
        <v>6</v>
      </c>
      <c r="AV39" s="68">
        <f t="shared" si="22"/>
        <v>1</v>
      </c>
      <c r="AW39" s="68">
        <f t="shared" si="23"/>
        <v>0</v>
      </c>
      <c r="AX39" s="14">
        <f t="shared" ref="AX39:AX45" si="42">IF(AP39&lt;1,0,IF(AND((L39+N39+P39+R39+T39+V39+X39+Z39+AB39)&lt;=40,(L39+N39+P39+R39+T39+V39+X39+Z39+AB39)&gt;0,(AP39)&lt;120),"กรอก",ROUND((IF(AP39&lt;120,((IF((L39+N39+P39+R39+T39+V39+X39+Z39+AB39)=0,0,(IF((L39+N39+P39+R39+T39+V39+X39+Z39+AB39)&lt;=80,6,8))))+((((AE39+AG39+AI39)*30)/20)+(((AK39+AM39+AO39)*35)/20))),(((M39+O39+Q39)*20)/20)+(((S39+U39+W39+Y39+AA39+AC39)*25)/20)+(((AE39+AG39+AI39)*30)/20)+(((AK39+AM39+AO39)*35)/20))),0)))</f>
        <v>8</v>
      </c>
      <c r="AY39" s="67">
        <f t="shared" si="25"/>
        <v>9</v>
      </c>
      <c r="AZ39" s="69">
        <f t="shared" si="26"/>
        <v>0</v>
      </c>
      <c r="BA39" s="69">
        <f t="shared" si="27"/>
        <v>0</v>
      </c>
      <c r="BB39" s="69">
        <f t="shared" si="28"/>
        <v>-3</v>
      </c>
      <c r="BC39" s="67">
        <f t="shared" si="29"/>
        <v>-3</v>
      </c>
      <c r="BD39" s="70">
        <f t="shared" si="30"/>
        <v>-33.333333333333329</v>
      </c>
      <c r="BE39" s="70">
        <f t="shared" si="31"/>
        <v>-37.5</v>
      </c>
      <c r="BF39" s="71"/>
      <c r="BG39" s="71"/>
      <c r="BH39" s="71"/>
      <c r="BI39" s="54">
        <f t="shared" si="32"/>
        <v>0</v>
      </c>
      <c r="BJ39" s="18">
        <f t="shared" si="33"/>
        <v>6</v>
      </c>
      <c r="BK39" s="18"/>
      <c r="BL39" s="18">
        <f t="shared" si="34"/>
        <v>6</v>
      </c>
      <c r="BM39" s="18">
        <f t="shared" si="35"/>
        <v>-3</v>
      </c>
      <c r="BN39" s="18">
        <f t="shared" si="36"/>
        <v>-33.333333333333329</v>
      </c>
      <c r="BO39" s="73"/>
      <c r="BP39" s="55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60">
        <v>1</v>
      </c>
      <c r="CV39" s="56">
        <f>BC39+CU39</f>
        <v>-2</v>
      </c>
      <c r="CW39" s="173">
        <f t="shared" si="38"/>
        <v>-22.222222222222221</v>
      </c>
      <c r="CX39" s="60"/>
      <c r="CY39" s="60"/>
      <c r="CZ39" s="60"/>
      <c r="DA39" s="60"/>
      <c r="DB39" s="60"/>
      <c r="DC39" s="75">
        <v>1</v>
      </c>
      <c r="DD39" s="60"/>
      <c r="DE39" s="75">
        <v>1</v>
      </c>
      <c r="DF39" s="60"/>
      <c r="DG39" s="60"/>
      <c r="DH39" s="60"/>
      <c r="DI39" s="60"/>
      <c r="DK39" s="3">
        <v>1</v>
      </c>
      <c r="DM39" s="3">
        <v>5</v>
      </c>
      <c r="DN39" s="3">
        <v>6</v>
      </c>
      <c r="DP39" s="85"/>
      <c r="DQ39" s="85"/>
      <c r="DR39" s="85"/>
      <c r="DS39" s="85"/>
      <c r="DT39" s="85"/>
      <c r="DU39" s="85"/>
      <c r="DV39" s="85"/>
      <c r="DW39" s="85"/>
      <c r="DX39" s="85"/>
      <c r="DY39" s="85"/>
      <c r="DZ39" s="85"/>
      <c r="EA39" s="85"/>
      <c r="EB39" s="85"/>
      <c r="EC39" s="85"/>
      <c r="ED39" s="85"/>
      <c r="EE39" s="85"/>
      <c r="EF39" s="85"/>
      <c r="EG39" s="85"/>
      <c r="EH39" s="85"/>
      <c r="EI39" s="85"/>
      <c r="EJ39" s="85"/>
      <c r="EK39" s="85"/>
      <c r="EL39" s="85"/>
      <c r="EM39" s="85"/>
      <c r="EN39" s="85"/>
      <c r="EO39" s="85"/>
      <c r="EP39" s="85"/>
      <c r="EQ39" s="85"/>
      <c r="ER39" s="85"/>
      <c r="ES39" s="85"/>
      <c r="ET39" s="85"/>
      <c r="EU39" s="85"/>
      <c r="EV39" s="85"/>
      <c r="EW39" s="85"/>
      <c r="EX39" s="85"/>
      <c r="EY39" s="85"/>
      <c r="EZ39" s="85"/>
      <c r="FA39" s="85"/>
      <c r="FB39" s="85"/>
      <c r="FC39" s="85"/>
    </row>
    <row r="40" spans="1:161" s="3" customFormat="1">
      <c r="A40" s="56">
        <v>31</v>
      </c>
      <c r="B40" s="58">
        <v>80030042</v>
      </c>
      <c r="C40" s="59" t="s">
        <v>151</v>
      </c>
      <c r="D40" s="75" t="s">
        <v>152</v>
      </c>
      <c r="E40" s="60" t="s">
        <v>153</v>
      </c>
      <c r="F40" s="60" t="s">
        <v>106</v>
      </c>
      <c r="G40" s="60" t="s">
        <v>107</v>
      </c>
      <c r="H40" s="60" t="s">
        <v>108</v>
      </c>
      <c r="I40" s="56">
        <v>35</v>
      </c>
      <c r="J40" s="56" t="s">
        <v>116</v>
      </c>
      <c r="K40" s="56" t="s">
        <v>110</v>
      </c>
      <c r="L40" s="61">
        <v>0</v>
      </c>
      <c r="M40" s="62">
        <f t="shared" si="4"/>
        <v>0</v>
      </c>
      <c r="N40" s="61">
        <v>23</v>
      </c>
      <c r="O40" s="62">
        <f t="shared" si="5"/>
        <v>1</v>
      </c>
      <c r="P40" s="61">
        <v>26</v>
      </c>
      <c r="Q40" s="62">
        <f t="shared" si="6"/>
        <v>1</v>
      </c>
      <c r="R40" s="61">
        <v>26</v>
      </c>
      <c r="S40" s="63">
        <f t="shared" si="7"/>
        <v>1</v>
      </c>
      <c r="T40" s="61">
        <v>27</v>
      </c>
      <c r="U40" s="63">
        <f t="shared" si="8"/>
        <v>1</v>
      </c>
      <c r="V40" s="61">
        <v>26</v>
      </c>
      <c r="W40" s="63">
        <f t="shared" si="9"/>
        <v>1</v>
      </c>
      <c r="X40" s="61">
        <v>20</v>
      </c>
      <c r="Y40" s="63">
        <f t="shared" si="10"/>
        <v>1</v>
      </c>
      <c r="Z40" s="61">
        <v>33</v>
      </c>
      <c r="AA40" s="63">
        <f t="shared" si="11"/>
        <v>1</v>
      </c>
      <c r="AB40" s="61">
        <v>29</v>
      </c>
      <c r="AC40" s="63">
        <f t="shared" si="12"/>
        <v>1</v>
      </c>
      <c r="AD40" s="64">
        <v>0</v>
      </c>
      <c r="AE40" s="65">
        <f t="shared" si="13"/>
        <v>0</v>
      </c>
      <c r="AF40" s="64">
        <v>0</v>
      </c>
      <c r="AG40" s="65">
        <f t="shared" si="14"/>
        <v>0</v>
      </c>
      <c r="AH40" s="64">
        <v>0</v>
      </c>
      <c r="AI40" s="65">
        <f t="shared" si="15"/>
        <v>0</v>
      </c>
      <c r="AJ40" s="64"/>
      <c r="AK40" s="65">
        <f t="shared" si="16"/>
        <v>0</v>
      </c>
      <c r="AL40" s="64"/>
      <c r="AM40" s="65">
        <f t="shared" si="17"/>
        <v>0</v>
      </c>
      <c r="AN40" s="64"/>
      <c r="AO40" s="65">
        <f t="shared" si="18"/>
        <v>0</v>
      </c>
      <c r="AP40" s="66">
        <f t="shared" si="19"/>
        <v>210</v>
      </c>
      <c r="AQ40" s="66">
        <f t="shared" si="20"/>
        <v>8</v>
      </c>
      <c r="AR40" s="56">
        <v>1</v>
      </c>
      <c r="AS40" s="56"/>
      <c r="AT40" s="56">
        <v>11</v>
      </c>
      <c r="AU40" s="67">
        <f t="shared" si="21"/>
        <v>12</v>
      </c>
      <c r="AV40" s="68">
        <f t="shared" si="22"/>
        <v>1</v>
      </c>
      <c r="AW40" s="68">
        <f t="shared" si="23"/>
        <v>1</v>
      </c>
      <c r="AX40" s="14">
        <f t="shared" si="42"/>
        <v>10</v>
      </c>
      <c r="AY40" s="67">
        <f t="shared" si="25"/>
        <v>12</v>
      </c>
      <c r="AZ40" s="69">
        <f t="shared" si="26"/>
        <v>0</v>
      </c>
      <c r="BA40" s="69">
        <f t="shared" si="27"/>
        <v>-1</v>
      </c>
      <c r="BB40" s="69">
        <f t="shared" si="28"/>
        <v>1</v>
      </c>
      <c r="BC40" s="67">
        <f t="shared" si="29"/>
        <v>0</v>
      </c>
      <c r="BD40" s="70">
        <f t="shared" si="30"/>
        <v>0</v>
      </c>
      <c r="BE40" s="70">
        <f t="shared" si="31"/>
        <v>10</v>
      </c>
      <c r="BF40" s="71"/>
      <c r="BG40" s="71"/>
      <c r="BH40" s="71">
        <v>1</v>
      </c>
      <c r="BI40" s="54">
        <f t="shared" si="32"/>
        <v>1</v>
      </c>
      <c r="BJ40" s="18">
        <f t="shared" si="33"/>
        <v>11</v>
      </c>
      <c r="BK40" s="18">
        <v>2</v>
      </c>
      <c r="BL40" s="18">
        <f t="shared" si="34"/>
        <v>13</v>
      </c>
      <c r="BM40" s="18">
        <f t="shared" si="35"/>
        <v>1</v>
      </c>
      <c r="BN40" s="18">
        <f t="shared" si="36"/>
        <v>8.3333333333333321</v>
      </c>
      <c r="BO40" s="73"/>
      <c r="BP40" s="55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60"/>
      <c r="CV40" s="56">
        <f>BC40+BQ40</f>
        <v>0</v>
      </c>
      <c r="CW40" s="173">
        <f t="shared" si="38"/>
        <v>0</v>
      </c>
      <c r="CX40" s="60"/>
      <c r="CY40" s="60"/>
      <c r="CZ40" s="60"/>
      <c r="DA40" s="60"/>
      <c r="DB40" s="60"/>
      <c r="DC40" s="75"/>
      <c r="DD40" s="60"/>
      <c r="DE40" s="75"/>
      <c r="DF40" s="60"/>
      <c r="DG40" s="60"/>
      <c r="DH40" s="60"/>
      <c r="DI40" s="60"/>
      <c r="DK40" s="3">
        <v>1</v>
      </c>
      <c r="DM40" s="3">
        <v>10</v>
      </c>
      <c r="DN40" s="3">
        <v>11</v>
      </c>
      <c r="DP40" s="85"/>
      <c r="DQ40" s="85"/>
      <c r="DR40" s="85"/>
      <c r="DS40" s="85"/>
      <c r="DT40" s="85"/>
      <c r="DU40" s="85"/>
      <c r="DV40" s="85"/>
      <c r="DW40" s="85"/>
      <c r="DX40" s="85"/>
      <c r="DY40" s="85"/>
      <c r="DZ40" s="85"/>
      <c r="EA40" s="85"/>
      <c r="EB40" s="85"/>
      <c r="EC40" s="85"/>
      <c r="ED40" s="85"/>
      <c r="EE40" s="85"/>
      <c r="EF40" s="85"/>
      <c r="EG40" s="85"/>
      <c r="EH40" s="85"/>
      <c r="EI40" s="85"/>
      <c r="EJ40" s="85"/>
      <c r="EK40" s="85"/>
      <c r="EL40" s="85"/>
      <c r="EM40" s="85"/>
      <c r="EN40" s="85"/>
      <c r="EO40" s="85"/>
      <c r="EP40" s="85"/>
      <c r="EQ40" s="85"/>
      <c r="ER40" s="85"/>
      <c r="ES40" s="85"/>
      <c r="ET40" s="85"/>
      <c r="EU40" s="85"/>
      <c r="EV40" s="85"/>
      <c r="EW40" s="85"/>
      <c r="EX40" s="85"/>
      <c r="EY40" s="85"/>
      <c r="EZ40" s="85"/>
      <c r="FA40" s="85"/>
      <c r="FB40" s="85"/>
      <c r="FC40" s="85"/>
    </row>
    <row r="41" spans="1:161" s="224" customFormat="1">
      <c r="A41" s="56">
        <v>32</v>
      </c>
      <c r="B41" s="227">
        <v>80030043</v>
      </c>
      <c r="C41" s="228" t="s">
        <v>154</v>
      </c>
      <c r="D41" s="229" t="s">
        <v>152</v>
      </c>
      <c r="E41" s="229" t="s">
        <v>153</v>
      </c>
      <c r="F41" s="229" t="s">
        <v>106</v>
      </c>
      <c r="G41" s="229" t="s">
        <v>107</v>
      </c>
      <c r="H41" s="229" t="s">
        <v>108</v>
      </c>
      <c r="I41" s="226">
        <v>50</v>
      </c>
      <c r="J41" s="226" t="s">
        <v>116</v>
      </c>
      <c r="K41" s="226" t="s">
        <v>110</v>
      </c>
      <c r="L41" s="230">
        <v>0</v>
      </c>
      <c r="M41" s="231">
        <f t="shared" si="4"/>
        <v>0</v>
      </c>
      <c r="N41" s="230">
        <v>12</v>
      </c>
      <c r="O41" s="231">
        <f t="shared" si="5"/>
        <v>1</v>
      </c>
      <c r="P41" s="230">
        <v>13</v>
      </c>
      <c r="Q41" s="231">
        <f t="shared" si="6"/>
        <v>1</v>
      </c>
      <c r="R41" s="230">
        <v>14</v>
      </c>
      <c r="S41" s="231">
        <f t="shared" si="7"/>
        <v>1</v>
      </c>
      <c r="T41" s="230">
        <v>21</v>
      </c>
      <c r="U41" s="231">
        <f t="shared" si="8"/>
        <v>1</v>
      </c>
      <c r="V41" s="230">
        <v>20</v>
      </c>
      <c r="W41" s="231">
        <f t="shared" si="9"/>
        <v>1</v>
      </c>
      <c r="X41" s="230">
        <v>19</v>
      </c>
      <c r="Y41" s="231">
        <f t="shared" si="10"/>
        <v>1</v>
      </c>
      <c r="Z41" s="230">
        <v>12</v>
      </c>
      <c r="AA41" s="231">
        <f t="shared" si="11"/>
        <v>1</v>
      </c>
      <c r="AB41" s="230">
        <v>13</v>
      </c>
      <c r="AC41" s="231">
        <f t="shared" si="12"/>
        <v>1</v>
      </c>
      <c r="AD41" s="232">
        <v>0</v>
      </c>
      <c r="AE41" s="231">
        <f t="shared" si="13"/>
        <v>0</v>
      </c>
      <c r="AF41" s="232">
        <v>0</v>
      </c>
      <c r="AG41" s="231">
        <f t="shared" si="14"/>
        <v>0</v>
      </c>
      <c r="AH41" s="232">
        <v>0</v>
      </c>
      <c r="AI41" s="231">
        <f t="shared" si="15"/>
        <v>0</v>
      </c>
      <c r="AJ41" s="232"/>
      <c r="AK41" s="231">
        <f t="shared" si="16"/>
        <v>0</v>
      </c>
      <c r="AL41" s="232"/>
      <c r="AM41" s="231">
        <f t="shared" si="17"/>
        <v>0</v>
      </c>
      <c r="AN41" s="232"/>
      <c r="AO41" s="231">
        <f t="shared" si="18"/>
        <v>0</v>
      </c>
      <c r="AP41" s="226">
        <f t="shared" si="19"/>
        <v>124</v>
      </c>
      <c r="AQ41" s="226">
        <f t="shared" si="20"/>
        <v>8</v>
      </c>
      <c r="AR41" s="226">
        <v>1</v>
      </c>
      <c r="AS41" s="226"/>
      <c r="AT41" s="226">
        <v>8</v>
      </c>
      <c r="AU41" s="226">
        <f t="shared" si="21"/>
        <v>9</v>
      </c>
      <c r="AV41" s="233">
        <f t="shared" si="22"/>
        <v>1</v>
      </c>
      <c r="AW41" s="233">
        <f t="shared" si="23"/>
        <v>1</v>
      </c>
      <c r="AX41" s="234">
        <f t="shared" si="42"/>
        <v>10</v>
      </c>
      <c r="AY41" s="226">
        <f t="shared" si="25"/>
        <v>12</v>
      </c>
      <c r="AZ41" s="226">
        <f t="shared" si="26"/>
        <v>0</v>
      </c>
      <c r="BA41" s="226">
        <f t="shared" si="27"/>
        <v>-1</v>
      </c>
      <c r="BB41" s="226">
        <f t="shared" si="28"/>
        <v>-2</v>
      </c>
      <c r="BC41" s="226">
        <f t="shared" si="29"/>
        <v>-3</v>
      </c>
      <c r="BD41" s="235">
        <f t="shared" si="30"/>
        <v>-25</v>
      </c>
      <c r="BE41" s="235">
        <f t="shared" si="31"/>
        <v>-20</v>
      </c>
      <c r="BF41" s="236"/>
      <c r="BG41" s="236"/>
      <c r="BH41" s="236"/>
      <c r="BI41" s="237">
        <f t="shared" si="32"/>
        <v>0</v>
      </c>
      <c r="BJ41" s="226">
        <f t="shared" si="33"/>
        <v>9</v>
      </c>
      <c r="BK41" s="226"/>
      <c r="BL41" s="226">
        <f t="shared" si="34"/>
        <v>9</v>
      </c>
      <c r="BM41" s="226">
        <f t="shared" si="35"/>
        <v>-3</v>
      </c>
      <c r="BN41" s="226">
        <f t="shared" si="36"/>
        <v>-25</v>
      </c>
      <c r="BO41" s="235"/>
      <c r="BP41" s="238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  <c r="CS41" s="226"/>
      <c r="CT41" s="226"/>
      <c r="CU41" s="229">
        <v>1</v>
      </c>
      <c r="CV41" s="226">
        <f>BC41+CU41</f>
        <v>-2</v>
      </c>
      <c r="CW41" s="239">
        <f t="shared" si="38"/>
        <v>-16.666666666666664</v>
      </c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40"/>
      <c r="DK41" s="240">
        <v>1</v>
      </c>
      <c r="DL41" s="240"/>
      <c r="DM41" s="240">
        <v>8</v>
      </c>
      <c r="DN41" s="240">
        <v>9</v>
      </c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240"/>
      <c r="EW41" s="240"/>
      <c r="EX41" s="240"/>
      <c r="EY41" s="240"/>
      <c r="EZ41" s="240"/>
      <c r="FA41" s="240"/>
      <c r="FB41" s="240"/>
      <c r="FC41" s="240"/>
      <c r="FD41" s="240"/>
      <c r="FE41" s="240"/>
    </row>
    <row r="42" spans="1:161" s="224" customFormat="1">
      <c r="A42" s="56">
        <v>33</v>
      </c>
      <c r="B42" s="58">
        <v>80030044</v>
      </c>
      <c r="C42" s="59" t="s">
        <v>155</v>
      </c>
      <c r="D42" s="75" t="s">
        <v>152</v>
      </c>
      <c r="E42" s="60" t="s">
        <v>153</v>
      </c>
      <c r="F42" s="60" t="s">
        <v>106</v>
      </c>
      <c r="G42" s="60" t="s">
        <v>107</v>
      </c>
      <c r="H42" s="60" t="s">
        <v>108</v>
      </c>
      <c r="I42" s="56">
        <v>40</v>
      </c>
      <c r="J42" s="56" t="s">
        <v>116</v>
      </c>
      <c r="K42" s="56" t="s">
        <v>110</v>
      </c>
      <c r="L42" s="61">
        <v>0</v>
      </c>
      <c r="M42" s="62">
        <f t="shared" si="4"/>
        <v>0</v>
      </c>
      <c r="N42" s="61">
        <v>15</v>
      </c>
      <c r="O42" s="62">
        <f t="shared" si="5"/>
        <v>1</v>
      </c>
      <c r="P42" s="61">
        <v>15</v>
      </c>
      <c r="Q42" s="62">
        <f t="shared" si="6"/>
        <v>1</v>
      </c>
      <c r="R42" s="61">
        <v>13</v>
      </c>
      <c r="S42" s="63">
        <f t="shared" si="7"/>
        <v>1</v>
      </c>
      <c r="T42" s="61">
        <v>13</v>
      </c>
      <c r="U42" s="63">
        <f t="shared" si="8"/>
        <v>1</v>
      </c>
      <c r="V42" s="61">
        <v>8</v>
      </c>
      <c r="W42" s="63">
        <f t="shared" si="9"/>
        <v>1</v>
      </c>
      <c r="X42" s="61">
        <v>14</v>
      </c>
      <c r="Y42" s="63">
        <f t="shared" si="10"/>
        <v>1</v>
      </c>
      <c r="Z42" s="61">
        <v>6</v>
      </c>
      <c r="AA42" s="63">
        <f t="shared" si="11"/>
        <v>1</v>
      </c>
      <c r="AB42" s="61">
        <v>14</v>
      </c>
      <c r="AC42" s="63">
        <f t="shared" si="12"/>
        <v>1</v>
      </c>
      <c r="AD42" s="64">
        <v>0</v>
      </c>
      <c r="AE42" s="65">
        <f t="shared" si="13"/>
        <v>0</v>
      </c>
      <c r="AF42" s="64">
        <v>0</v>
      </c>
      <c r="AG42" s="65">
        <f t="shared" si="14"/>
        <v>0</v>
      </c>
      <c r="AH42" s="64">
        <v>0</v>
      </c>
      <c r="AI42" s="65">
        <f t="shared" si="15"/>
        <v>0</v>
      </c>
      <c r="AJ42" s="64"/>
      <c r="AK42" s="65">
        <f t="shared" si="16"/>
        <v>0</v>
      </c>
      <c r="AL42" s="64"/>
      <c r="AM42" s="65">
        <f t="shared" si="17"/>
        <v>0</v>
      </c>
      <c r="AN42" s="64"/>
      <c r="AO42" s="65">
        <f t="shared" si="18"/>
        <v>0</v>
      </c>
      <c r="AP42" s="66">
        <f t="shared" si="19"/>
        <v>98</v>
      </c>
      <c r="AQ42" s="66">
        <f t="shared" si="20"/>
        <v>8</v>
      </c>
      <c r="AR42" s="56">
        <v>1</v>
      </c>
      <c r="AS42" s="56"/>
      <c r="AT42" s="56">
        <v>5</v>
      </c>
      <c r="AU42" s="67">
        <f t="shared" si="21"/>
        <v>6</v>
      </c>
      <c r="AV42" s="68">
        <f t="shared" si="22"/>
        <v>1</v>
      </c>
      <c r="AW42" s="68">
        <f t="shared" si="23"/>
        <v>0</v>
      </c>
      <c r="AX42" s="14">
        <f t="shared" si="42"/>
        <v>8</v>
      </c>
      <c r="AY42" s="67">
        <f t="shared" si="25"/>
        <v>9</v>
      </c>
      <c r="AZ42" s="69">
        <f t="shared" si="26"/>
        <v>0</v>
      </c>
      <c r="BA42" s="69">
        <f t="shared" si="27"/>
        <v>0</v>
      </c>
      <c r="BB42" s="69">
        <f t="shared" si="28"/>
        <v>-3</v>
      </c>
      <c r="BC42" s="67">
        <f t="shared" si="29"/>
        <v>-3</v>
      </c>
      <c r="BD42" s="70">
        <f t="shared" si="30"/>
        <v>-33.333333333333329</v>
      </c>
      <c r="BE42" s="70">
        <f t="shared" si="31"/>
        <v>-37.5</v>
      </c>
      <c r="BF42" s="71"/>
      <c r="BG42" s="71"/>
      <c r="BH42" s="71">
        <v>1</v>
      </c>
      <c r="BI42" s="54">
        <f t="shared" si="32"/>
        <v>1</v>
      </c>
      <c r="BJ42" s="18">
        <f t="shared" si="33"/>
        <v>5</v>
      </c>
      <c r="BK42" s="18">
        <v>1</v>
      </c>
      <c r="BL42" s="18">
        <f t="shared" si="34"/>
        <v>6</v>
      </c>
      <c r="BM42" s="18">
        <f t="shared" si="35"/>
        <v>-3</v>
      </c>
      <c r="BN42" s="18">
        <f t="shared" si="36"/>
        <v>-33.333333333333329</v>
      </c>
      <c r="BO42" s="73"/>
      <c r="BP42" s="55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60">
        <v>1</v>
      </c>
      <c r="CV42" s="56">
        <f>BC42+CU42</f>
        <v>-2</v>
      </c>
      <c r="CW42" s="173">
        <f t="shared" si="38"/>
        <v>-22.222222222222221</v>
      </c>
      <c r="CX42" s="60"/>
      <c r="CY42" s="60"/>
      <c r="CZ42" s="60"/>
      <c r="DA42" s="60"/>
      <c r="DB42" s="60"/>
      <c r="DC42" s="75"/>
      <c r="DD42" s="60"/>
      <c r="DE42" s="75"/>
      <c r="DF42" s="60"/>
      <c r="DG42" s="60"/>
      <c r="DH42" s="60"/>
      <c r="DI42" s="60"/>
      <c r="DJ42" s="3"/>
      <c r="DK42" s="3">
        <v>1</v>
      </c>
      <c r="DL42" s="3"/>
      <c r="DM42" s="3">
        <v>5</v>
      </c>
      <c r="DN42" s="3">
        <v>6</v>
      </c>
      <c r="DO42" s="3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3"/>
      <c r="FE42" s="3"/>
    </row>
    <row r="43" spans="1:161" s="3" customFormat="1">
      <c r="A43" s="56">
        <v>34</v>
      </c>
      <c r="B43" s="58">
        <v>80030045</v>
      </c>
      <c r="C43" s="59" t="s">
        <v>156</v>
      </c>
      <c r="D43" s="75" t="s">
        <v>152</v>
      </c>
      <c r="E43" s="60" t="s">
        <v>153</v>
      </c>
      <c r="F43" s="60" t="s">
        <v>106</v>
      </c>
      <c r="G43" s="60" t="s">
        <v>107</v>
      </c>
      <c r="H43" s="60" t="s">
        <v>108</v>
      </c>
      <c r="I43" s="56">
        <v>40</v>
      </c>
      <c r="J43" s="56" t="s">
        <v>116</v>
      </c>
      <c r="K43" s="56" t="s">
        <v>113</v>
      </c>
      <c r="L43" s="61">
        <v>14</v>
      </c>
      <c r="M43" s="62">
        <f t="shared" si="4"/>
        <v>1</v>
      </c>
      <c r="N43" s="61">
        <v>40</v>
      </c>
      <c r="O43" s="62">
        <f t="shared" si="5"/>
        <v>2</v>
      </c>
      <c r="P43" s="61">
        <v>40</v>
      </c>
      <c r="Q43" s="62">
        <f t="shared" si="6"/>
        <v>2</v>
      </c>
      <c r="R43" s="61">
        <v>56</v>
      </c>
      <c r="S43" s="63">
        <f t="shared" si="7"/>
        <v>2</v>
      </c>
      <c r="T43" s="61">
        <v>51</v>
      </c>
      <c r="U43" s="63">
        <f t="shared" si="8"/>
        <v>2</v>
      </c>
      <c r="V43" s="61">
        <v>55</v>
      </c>
      <c r="W43" s="63">
        <f t="shared" si="9"/>
        <v>2</v>
      </c>
      <c r="X43" s="61">
        <v>49</v>
      </c>
      <c r="Y43" s="63">
        <f t="shared" si="10"/>
        <v>2</v>
      </c>
      <c r="Z43" s="61">
        <v>48</v>
      </c>
      <c r="AA43" s="63">
        <f t="shared" si="11"/>
        <v>2</v>
      </c>
      <c r="AB43" s="61">
        <v>34</v>
      </c>
      <c r="AC43" s="63">
        <f t="shared" si="12"/>
        <v>1</v>
      </c>
      <c r="AD43" s="64">
        <v>0</v>
      </c>
      <c r="AE43" s="65">
        <f t="shared" si="13"/>
        <v>0</v>
      </c>
      <c r="AF43" s="64">
        <v>0</v>
      </c>
      <c r="AG43" s="65">
        <f t="shared" si="14"/>
        <v>0</v>
      </c>
      <c r="AH43" s="64">
        <v>0</v>
      </c>
      <c r="AI43" s="65">
        <f t="shared" si="15"/>
        <v>0</v>
      </c>
      <c r="AJ43" s="64"/>
      <c r="AK43" s="65">
        <f t="shared" si="16"/>
        <v>0</v>
      </c>
      <c r="AL43" s="64"/>
      <c r="AM43" s="65">
        <f t="shared" si="17"/>
        <v>0</v>
      </c>
      <c r="AN43" s="64"/>
      <c r="AO43" s="65">
        <f t="shared" si="18"/>
        <v>0</v>
      </c>
      <c r="AP43" s="66">
        <f t="shared" si="19"/>
        <v>387</v>
      </c>
      <c r="AQ43" s="66">
        <f t="shared" si="20"/>
        <v>16</v>
      </c>
      <c r="AR43" s="56">
        <v>1</v>
      </c>
      <c r="AS43" s="56">
        <v>1</v>
      </c>
      <c r="AT43" s="56">
        <v>19</v>
      </c>
      <c r="AU43" s="67">
        <f t="shared" si="21"/>
        <v>21</v>
      </c>
      <c r="AV43" s="68">
        <f t="shared" si="22"/>
        <v>1</v>
      </c>
      <c r="AW43" s="68">
        <f t="shared" si="23"/>
        <v>1</v>
      </c>
      <c r="AX43" s="14">
        <f t="shared" si="42"/>
        <v>19</v>
      </c>
      <c r="AY43" s="67">
        <f t="shared" si="25"/>
        <v>21</v>
      </c>
      <c r="AZ43" s="69">
        <f t="shared" si="26"/>
        <v>0</v>
      </c>
      <c r="BA43" s="69">
        <f t="shared" si="27"/>
        <v>0</v>
      </c>
      <c r="BB43" s="69">
        <f t="shared" si="28"/>
        <v>0</v>
      </c>
      <c r="BC43" s="67">
        <f t="shared" si="29"/>
        <v>0</v>
      </c>
      <c r="BD43" s="70">
        <f t="shared" si="30"/>
        <v>0</v>
      </c>
      <c r="BE43" s="70">
        <f t="shared" si="31"/>
        <v>0</v>
      </c>
      <c r="BF43" s="71">
        <v>1</v>
      </c>
      <c r="BG43" s="71"/>
      <c r="BH43" s="71">
        <v>2</v>
      </c>
      <c r="BI43" s="54">
        <f t="shared" si="32"/>
        <v>3</v>
      </c>
      <c r="BJ43" s="18">
        <f t="shared" si="33"/>
        <v>18</v>
      </c>
      <c r="BK43" s="18">
        <v>3</v>
      </c>
      <c r="BL43" s="18">
        <f t="shared" si="34"/>
        <v>21</v>
      </c>
      <c r="BM43" s="18">
        <f t="shared" si="35"/>
        <v>0</v>
      </c>
      <c r="BN43" s="18">
        <f t="shared" si="36"/>
        <v>0</v>
      </c>
      <c r="BO43" s="73"/>
      <c r="BP43" s="55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60">
        <v>1</v>
      </c>
      <c r="CV43" s="56">
        <f>BC43+CU43</f>
        <v>1</v>
      </c>
      <c r="CW43" s="173">
        <f t="shared" si="38"/>
        <v>4.7619047619047619</v>
      </c>
      <c r="CX43" s="60"/>
      <c r="CY43" s="60"/>
      <c r="CZ43" s="60"/>
      <c r="DA43" s="60"/>
      <c r="DB43" s="60"/>
      <c r="DC43" s="75">
        <v>1</v>
      </c>
      <c r="DD43" s="60"/>
      <c r="DE43" s="75"/>
      <c r="DF43" s="60"/>
      <c r="DG43" s="60"/>
      <c r="DH43" s="60"/>
      <c r="DI43" s="60"/>
      <c r="DK43" s="3">
        <v>1</v>
      </c>
      <c r="DL43" s="3">
        <v>1</v>
      </c>
      <c r="DM43" s="3">
        <v>19</v>
      </c>
      <c r="DN43" s="3">
        <v>21</v>
      </c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</row>
    <row r="44" spans="1:161" s="3" customFormat="1">
      <c r="A44" s="56">
        <v>35</v>
      </c>
      <c r="B44" s="227">
        <v>80030046</v>
      </c>
      <c r="C44" s="228" t="s">
        <v>157</v>
      </c>
      <c r="D44" s="229" t="s">
        <v>158</v>
      </c>
      <c r="E44" s="229" t="s">
        <v>153</v>
      </c>
      <c r="F44" s="229" t="s">
        <v>106</v>
      </c>
      <c r="G44" s="229" t="s">
        <v>107</v>
      </c>
      <c r="H44" s="229" t="s">
        <v>108</v>
      </c>
      <c r="I44" s="226">
        <v>50</v>
      </c>
      <c r="J44" s="226" t="s">
        <v>116</v>
      </c>
      <c r="K44" s="226" t="s">
        <v>110</v>
      </c>
      <c r="L44" s="230">
        <v>0</v>
      </c>
      <c r="M44" s="231">
        <f t="shared" si="4"/>
        <v>0</v>
      </c>
      <c r="N44" s="230">
        <v>2</v>
      </c>
      <c r="O44" s="231">
        <f t="shared" si="5"/>
        <v>1</v>
      </c>
      <c r="P44" s="230">
        <v>2</v>
      </c>
      <c r="Q44" s="231">
        <f t="shared" si="6"/>
        <v>1</v>
      </c>
      <c r="R44" s="230">
        <v>25</v>
      </c>
      <c r="S44" s="231">
        <f t="shared" si="7"/>
        <v>1</v>
      </c>
      <c r="T44" s="230">
        <v>16</v>
      </c>
      <c r="U44" s="231">
        <f t="shared" si="8"/>
        <v>1</v>
      </c>
      <c r="V44" s="230">
        <v>18</v>
      </c>
      <c r="W44" s="231">
        <f t="shared" si="9"/>
        <v>1</v>
      </c>
      <c r="X44" s="230">
        <v>21</v>
      </c>
      <c r="Y44" s="231">
        <f t="shared" si="10"/>
        <v>1</v>
      </c>
      <c r="Z44" s="230">
        <v>9</v>
      </c>
      <c r="AA44" s="231">
        <f t="shared" si="11"/>
        <v>1</v>
      </c>
      <c r="AB44" s="230">
        <v>30</v>
      </c>
      <c r="AC44" s="231">
        <f t="shared" si="12"/>
        <v>1</v>
      </c>
      <c r="AD44" s="232">
        <v>0</v>
      </c>
      <c r="AE44" s="231">
        <f t="shared" si="13"/>
        <v>0</v>
      </c>
      <c r="AF44" s="232">
        <v>0</v>
      </c>
      <c r="AG44" s="231">
        <f t="shared" si="14"/>
        <v>0</v>
      </c>
      <c r="AH44" s="232">
        <v>0</v>
      </c>
      <c r="AI44" s="231">
        <f t="shared" si="15"/>
        <v>0</v>
      </c>
      <c r="AJ44" s="232"/>
      <c r="AK44" s="231">
        <f t="shared" si="16"/>
        <v>0</v>
      </c>
      <c r="AL44" s="232"/>
      <c r="AM44" s="231">
        <f t="shared" si="17"/>
        <v>0</v>
      </c>
      <c r="AN44" s="232"/>
      <c r="AO44" s="231">
        <f t="shared" si="18"/>
        <v>0</v>
      </c>
      <c r="AP44" s="226">
        <f t="shared" si="19"/>
        <v>123</v>
      </c>
      <c r="AQ44" s="226">
        <f t="shared" si="20"/>
        <v>8</v>
      </c>
      <c r="AR44" s="226">
        <v>1</v>
      </c>
      <c r="AS44" s="226"/>
      <c r="AT44" s="226">
        <v>9</v>
      </c>
      <c r="AU44" s="226">
        <f t="shared" si="21"/>
        <v>10</v>
      </c>
      <c r="AV44" s="233">
        <f t="shared" si="22"/>
        <v>1</v>
      </c>
      <c r="AW44" s="233">
        <f t="shared" si="23"/>
        <v>1</v>
      </c>
      <c r="AX44" s="234">
        <f t="shared" si="42"/>
        <v>10</v>
      </c>
      <c r="AY44" s="226">
        <f t="shared" si="25"/>
        <v>12</v>
      </c>
      <c r="AZ44" s="226">
        <f t="shared" si="26"/>
        <v>0</v>
      </c>
      <c r="BA44" s="226">
        <f t="shared" si="27"/>
        <v>-1</v>
      </c>
      <c r="BB44" s="226">
        <f t="shared" si="28"/>
        <v>-1</v>
      </c>
      <c r="BC44" s="226">
        <f t="shared" si="29"/>
        <v>-2</v>
      </c>
      <c r="BD44" s="235">
        <f t="shared" si="30"/>
        <v>-16.666666666666664</v>
      </c>
      <c r="BE44" s="235">
        <f t="shared" si="31"/>
        <v>-10</v>
      </c>
      <c r="BF44" s="236"/>
      <c r="BG44" s="236"/>
      <c r="BH44" s="236"/>
      <c r="BI44" s="237">
        <f t="shared" si="32"/>
        <v>0</v>
      </c>
      <c r="BJ44" s="226">
        <f t="shared" si="33"/>
        <v>10</v>
      </c>
      <c r="BK44" s="226"/>
      <c r="BL44" s="226">
        <f t="shared" si="34"/>
        <v>10</v>
      </c>
      <c r="BM44" s="226">
        <f t="shared" si="35"/>
        <v>-2</v>
      </c>
      <c r="BN44" s="226">
        <f t="shared" si="36"/>
        <v>-16.666666666666664</v>
      </c>
      <c r="BO44" s="235"/>
      <c r="BP44" s="238"/>
      <c r="BQ44" s="226"/>
      <c r="BR44" s="226"/>
      <c r="BS44" s="226"/>
      <c r="BT44" s="226"/>
      <c r="BU44" s="226"/>
      <c r="BV44" s="226"/>
      <c r="BW44" s="226"/>
      <c r="BX44" s="226"/>
      <c r="BY44" s="226"/>
      <c r="BZ44" s="226"/>
      <c r="CA44" s="226"/>
      <c r="CB44" s="226"/>
      <c r="CC44" s="226"/>
      <c r="CD44" s="226"/>
      <c r="CE44" s="226"/>
      <c r="CF44" s="226"/>
      <c r="CG44" s="226"/>
      <c r="CH44" s="226"/>
      <c r="CI44" s="226"/>
      <c r="CJ44" s="226"/>
      <c r="CK44" s="226"/>
      <c r="CL44" s="226"/>
      <c r="CM44" s="226"/>
      <c r="CN44" s="226"/>
      <c r="CO44" s="226"/>
      <c r="CP44" s="226"/>
      <c r="CQ44" s="226"/>
      <c r="CR44" s="226"/>
      <c r="CS44" s="226"/>
      <c r="CT44" s="226"/>
      <c r="CU44" s="229"/>
      <c r="CV44" s="226">
        <f>BC44+BQ44</f>
        <v>-2</v>
      </c>
      <c r="CW44" s="239">
        <f t="shared" si="38"/>
        <v>-16.666666666666664</v>
      </c>
      <c r="CX44" s="229"/>
      <c r="CY44" s="229"/>
      <c r="CZ44" s="229"/>
      <c r="DA44" s="229"/>
      <c r="DB44" s="229"/>
      <c r="DC44" s="229"/>
      <c r="DD44" s="229"/>
      <c r="DE44" s="229"/>
      <c r="DF44" s="229"/>
      <c r="DG44" s="229"/>
      <c r="DH44" s="229"/>
      <c r="DI44" s="229"/>
      <c r="DJ44" s="240"/>
      <c r="DK44" s="240">
        <v>1</v>
      </c>
      <c r="DL44" s="240"/>
      <c r="DM44" s="240">
        <v>9</v>
      </c>
      <c r="DN44" s="240">
        <v>10</v>
      </c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0"/>
      <c r="FE44" s="240"/>
    </row>
    <row r="45" spans="1:161" s="3" customFormat="1">
      <c r="A45" s="56">
        <v>36</v>
      </c>
      <c r="B45" s="227">
        <v>80030047</v>
      </c>
      <c r="C45" s="228" t="s">
        <v>159</v>
      </c>
      <c r="D45" s="229" t="s">
        <v>158</v>
      </c>
      <c r="E45" s="229" t="s">
        <v>153</v>
      </c>
      <c r="F45" s="229" t="s">
        <v>106</v>
      </c>
      <c r="G45" s="229" t="s">
        <v>107</v>
      </c>
      <c r="H45" s="229" t="s">
        <v>108</v>
      </c>
      <c r="I45" s="226">
        <v>55</v>
      </c>
      <c r="J45" s="226" t="s">
        <v>109</v>
      </c>
      <c r="K45" s="226" t="s">
        <v>113</v>
      </c>
      <c r="L45" s="230">
        <v>0</v>
      </c>
      <c r="M45" s="231">
        <f t="shared" si="4"/>
        <v>0</v>
      </c>
      <c r="N45" s="230">
        <v>2</v>
      </c>
      <c r="O45" s="231">
        <f t="shared" si="5"/>
        <v>1</v>
      </c>
      <c r="P45" s="230">
        <v>6</v>
      </c>
      <c r="Q45" s="231">
        <f t="shared" si="6"/>
        <v>1</v>
      </c>
      <c r="R45" s="230">
        <v>17</v>
      </c>
      <c r="S45" s="231">
        <f t="shared" si="7"/>
        <v>1</v>
      </c>
      <c r="T45" s="230">
        <v>24</v>
      </c>
      <c r="U45" s="231">
        <f t="shared" si="8"/>
        <v>1</v>
      </c>
      <c r="V45" s="230">
        <v>20</v>
      </c>
      <c r="W45" s="231">
        <f t="shared" si="9"/>
        <v>1</v>
      </c>
      <c r="X45" s="230">
        <v>21</v>
      </c>
      <c r="Y45" s="231">
        <f t="shared" si="10"/>
        <v>1</v>
      </c>
      <c r="Z45" s="230">
        <v>27</v>
      </c>
      <c r="AA45" s="231">
        <f t="shared" si="11"/>
        <v>1</v>
      </c>
      <c r="AB45" s="230">
        <v>26</v>
      </c>
      <c r="AC45" s="231">
        <f t="shared" si="12"/>
        <v>1</v>
      </c>
      <c r="AD45" s="232">
        <v>0</v>
      </c>
      <c r="AE45" s="231">
        <f t="shared" si="13"/>
        <v>0</v>
      </c>
      <c r="AF45" s="232">
        <v>0</v>
      </c>
      <c r="AG45" s="231">
        <f t="shared" si="14"/>
        <v>0</v>
      </c>
      <c r="AH45" s="232">
        <v>0</v>
      </c>
      <c r="AI45" s="231">
        <f t="shared" si="15"/>
        <v>0</v>
      </c>
      <c r="AJ45" s="232"/>
      <c r="AK45" s="231">
        <f t="shared" si="16"/>
        <v>0</v>
      </c>
      <c r="AL45" s="232"/>
      <c r="AM45" s="231">
        <f t="shared" si="17"/>
        <v>0</v>
      </c>
      <c r="AN45" s="232"/>
      <c r="AO45" s="231">
        <f t="shared" si="18"/>
        <v>0</v>
      </c>
      <c r="AP45" s="226">
        <f t="shared" si="19"/>
        <v>143</v>
      </c>
      <c r="AQ45" s="226">
        <f t="shared" si="20"/>
        <v>8</v>
      </c>
      <c r="AR45" s="226">
        <v>1</v>
      </c>
      <c r="AS45" s="226"/>
      <c r="AT45" s="226">
        <v>10</v>
      </c>
      <c r="AU45" s="226">
        <f t="shared" si="21"/>
        <v>11</v>
      </c>
      <c r="AV45" s="233">
        <f t="shared" si="22"/>
        <v>1</v>
      </c>
      <c r="AW45" s="233">
        <f t="shared" si="23"/>
        <v>1</v>
      </c>
      <c r="AX45" s="234">
        <f t="shared" si="42"/>
        <v>10</v>
      </c>
      <c r="AY45" s="226">
        <f t="shared" si="25"/>
        <v>12</v>
      </c>
      <c r="AZ45" s="226">
        <f t="shared" si="26"/>
        <v>0</v>
      </c>
      <c r="BA45" s="226">
        <f t="shared" si="27"/>
        <v>-1</v>
      </c>
      <c r="BB45" s="226">
        <f t="shared" si="28"/>
        <v>0</v>
      </c>
      <c r="BC45" s="226">
        <f t="shared" si="29"/>
        <v>-1</v>
      </c>
      <c r="BD45" s="235">
        <f t="shared" si="30"/>
        <v>-8.3333333333333321</v>
      </c>
      <c r="BE45" s="235">
        <f t="shared" si="31"/>
        <v>0</v>
      </c>
      <c r="BF45" s="236"/>
      <c r="BG45" s="236"/>
      <c r="BH45" s="236"/>
      <c r="BI45" s="237">
        <f t="shared" si="32"/>
        <v>0</v>
      </c>
      <c r="BJ45" s="226">
        <f t="shared" si="33"/>
        <v>11</v>
      </c>
      <c r="BK45" s="226"/>
      <c r="BL45" s="226">
        <f t="shared" si="34"/>
        <v>11</v>
      </c>
      <c r="BM45" s="226">
        <f t="shared" si="35"/>
        <v>-1</v>
      </c>
      <c r="BN45" s="226">
        <f t="shared" si="36"/>
        <v>-8.3333333333333321</v>
      </c>
      <c r="BO45" s="235"/>
      <c r="BP45" s="238"/>
      <c r="BQ45" s="226"/>
      <c r="BR45" s="226"/>
      <c r="BS45" s="226"/>
      <c r="BT45" s="226"/>
      <c r="BU45" s="226"/>
      <c r="BV45" s="226"/>
      <c r="BW45" s="226"/>
      <c r="BX45" s="226"/>
      <c r="BY45" s="226"/>
      <c r="BZ45" s="226"/>
      <c r="CA45" s="226"/>
      <c r="CB45" s="226"/>
      <c r="CC45" s="226"/>
      <c r="CD45" s="226"/>
      <c r="CE45" s="226"/>
      <c r="CF45" s="226"/>
      <c r="CG45" s="226"/>
      <c r="CH45" s="226"/>
      <c r="CI45" s="226"/>
      <c r="CJ45" s="226"/>
      <c r="CK45" s="226"/>
      <c r="CL45" s="226"/>
      <c r="CM45" s="226"/>
      <c r="CN45" s="226"/>
      <c r="CO45" s="226"/>
      <c r="CP45" s="226"/>
      <c r="CQ45" s="226"/>
      <c r="CR45" s="226"/>
      <c r="CS45" s="226"/>
      <c r="CT45" s="226"/>
      <c r="CU45" s="229">
        <v>1</v>
      </c>
      <c r="CV45" s="226">
        <f>BC45+CU45</f>
        <v>0</v>
      </c>
      <c r="CW45" s="239">
        <f t="shared" si="38"/>
        <v>0</v>
      </c>
      <c r="CX45" s="229"/>
      <c r="CY45" s="229"/>
      <c r="CZ45" s="229"/>
      <c r="DA45" s="229"/>
      <c r="DB45" s="229"/>
      <c r="DC45" s="229"/>
      <c r="DD45" s="229"/>
      <c r="DE45" s="229"/>
      <c r="DF45" s="229"/>
      <c r="DG45" s="229"/>
      <c r="DH45" s="229"/>
      <c r="DI45" s="229"/>
      <c r="DJ45" s="240"/>
      <c r="DK45" s="240">
        <v>1</v>
      </c>
      <c r="DL45" s="240"/>
      <c r="DM45" s="240">
        <v>10</v>
      </c>
      <c r="DN45" s="240">
        <v>11</v>
      </c>
      <c r="DO45" s="240"/>
      <c r="DP45" s="240"/>
      <c r="DQ45" s="240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0"/>
      <c r="EG45" s="240"/>
      <c r="EH45" s="240"/>
      <c r="EI45" s="240"/>
      <c r="EJ45" s="240"/>
      <c r="EK45" s="240"/>
      <c r="EL45" s="240"/>
      <c r="EM45" s="240"/>
      <c r="EN45" s="240"/>
      <c r="EO45" s="240"/>
      <c r="EP45" s="240"/>
      <c r="EQ45" s="240"/>
      <c r="ER45" s="240"/>
      <c r="ES45" s="240"/>
      <c r="ET45" s="240"/>
      <c r="EU45" s="240"/>
      <c r="EV45" s="240"/>
      <c r="EW45" s="240"/>
      <c r="EX45" s="240"/>
      <c r="EY45" s="240"/>
      <c r="EZ45" s="240"/>
      <c r="FA45" s="240"/>
      <c r="FB45" s="240"/>
      <c r="FC45" s="240"/>
      <c r="FD45" s="240"/>
      <c r="FE45" s="240"/>
    </row>
    <row r="46" spans="1:161" s="3" customFormat="1">
      <c r="A46" s="56">
        <v>37</v>
      </c>
      <c r="B46" s="58">
        <v>80030048</v>
      </c>
      <c r="C46" s="59" t="s">
        <v>160</v>
      </c>
      <c r="D46" s="75" t="s">
        <v>158</v>
      </c>
      <c r="E46" s="60" t="s">
        <v>153</v>
      </c>
      <c r="F46" s="60" t="s">
        <v>106</v>
      </c>
      <c r="G46" s="60" t="s">
        <v>107</v>
      </c>
      <c r="H46" s="60" t="s">
        <v>108</v>
      </c>
      <c r="I46" s="56">
        <v>50</v>
      </c>
      <c r="J46" s="56" t="s">
        <v>116</v>
      </c>
      <c r="K46" s="56" t="s">
        <v>110</v>
      </c>
      <c r="L46" s="61">
        <v>5</v>
      </c>
      <c r="M46" s="62">
        <f t="shared" si="4"/>
        <v>1</v>
      </c>
      <c r="N46" s="61">
        <v>2</v>
      </c>
      <c r="O46" s="62">
        <f t="shared" si="5"/>
        <v>1</v>
      </c>
      <c r="P46" s="61">
        <v>4</v>
      </c>
      <c r="Q46" s="62">
        <f t="shared" si="6"/>
        <v>1</v>
      </c>
      <c r="R46" s="61">
        <v>2</v>
      </c>
      <c r="S46" s="63">
        <f t="shared" si="7"/>
        <v>1</v>
      </c>
      <c r="T46" s="61">
        <v>7</v>
      </c>
      <c r="U46" s="63">
        <f t="shared" si="8"/>
        <v>1</v>
      </c>
      <c r="V46" s="61">
        <v>3</v>
      </c>
      <c r="W46" s="63">
        <f t="shared" si="9"/>
        <v>1</v>
      </c>
      <c r="X46" s="61">
        <v>5</v>
      </c>
      <c r="Y46" s="63">
        <f t="shared" si="10"/>
        <v>1</v>
      </c>
      <c r="Z46" s="61">
        <v>7</v>
      </c>
      <c r="AA46" s="63">
        <f t="shared" si="11"/>
        <v>1</v>
      </c>
      <c r="AB46" s="61">
        <v>4</v>
      </c>
      <c r="AC46" s="63">
        <f t="shared" si="12"/>
        <v>1</v>
      </c>
      <c r="AD46" s="64">
        <v>0</v>
      </c>
      <c r="AE46" s="65">
        <f t="shared" si="13"/>
        <v>0</v>
      </c>
      <c r="AF46" s="64">
        <v>0</v>
      </c>
      <c r="AG46" s="65">
        <f t="shared" si="14"/>
        <v>0</v>
      </c>
      <c r="AH46" s="64">
        <v>0</v>
      </c>
      <c r="AI46" s="65">
        <f t="shared" si="15"/>
        <v>0</v>
      </c>
      <c r="AJ46" s="64"/>
      <c r="AK46" s="65">
        <f t="shared" si="16"/>
        <v>0</v>
      </c>
      <c r="AL46" s="64"/>
      <c r="AM46" s="65">
        <f t="shared" si="17"/>
        <v>0</v>
      </c>
      <c r="AN46" s="64"/>
      <c r="AO46" s="65">
        <f t="shared" si="18"/>
        <v>0</v>
      </c>
      <c r="AP46" s="66">
        <f t="shared" si="19"/>
        <v>39</v>
      </c>
      <c r="AQ46" s="66">
        <f t="shared" si="20"/>
        <v>9</v>
      </c>
      <c r="AR46" s="56">
        <v>0</v>
      </c>
      <c r="AS46" s="56"/>
      <c r="AT46" s="56">
        <v>3</v>
      </c>
      <c r="AU46" s="67">
        <f t="shared" si="21"/>
        <v>3</v>
      </c>
      <c r="AV46" s="68">
        <f t="shared" si="22"/>
        <v>0</v>
      </c>
      <c r="AW46" s="68">
        <f t="shared" si="23"/>
        <v>0</v>
      </c>
      <c r="AX46" s="14">
        <v>4</v>
      </c>
      <c r="AY46" s="67">
        <f t="shared" si="25"/>
        <v>4</v>
      </c>
      <c r="AZ46" s="69">
        <f t="shared" si="26"/>
        <v>0</v>
      </c>
      <c r="BA46" s="69">
        <f t="shared" si="27"/>
        <v>0</v>
      </c>
      <c r="BB46" s="69">
        <f t="shared" si="28"/>
        <v>-1</v>
      </c>
      <c r="BC46" s="67">
        <f t="shared" si="29"/>
        <v>-1</v>
      </c>
      <c r="BD46" s="70">
        <f t="shared" si="30"/>
        <v>-25</v>
      </c>
      <c r="BE46" s="70">
        <f t="shared" si="31"/>
        <v>-25</v>
      </c>
      <c r="BF46" s="71"/>
      <c r="BG46" s="71"/>
      <c r="BH46" s="71"/>
      <c r="BI46" s="54">
        <f t="shared" si="32"/>
        <v>0</v>
      </c>
      <c r="BJ46" s="18">
        <f t="shared" si="33"/>
        <v>3</v>
      </c>
      <c r="BK46" s="18"/>
      <c r="BL46" s="18">
        <f t="shared" si="34"/>
        <v>3</v>
      </c>
      <c r="BM46" s="18">
        <f t="shared" si="35"/>
        <v>-1</v>
      </c>
      <c r="BN46" s="18">
        <f t="shared" si="36"/>
        <v>-25</v>
      </c>
      <c r="BO46" s="73"/>
      <c r="BP46" s="55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60">
        <v>1</v>
      </c>
      <c r="CV46" s="56">
        <f>BC46+CU46</f>
        <v>0</v>
      </c>
      <c r="CW46" s="173">
        <f t="shared" si="38"/>
        <v>0</v>
      </c>
      <c r="CX46" s="60"/>
      <c r="CY46" s="60"/>
      <c r="CZ46" s="60"/>
      <c r="DA46" s="60"/>
      <c r="DB46" s="60"/>
      <c r="DC46" s="75"/>
      <c r="DD46" s="60"/>
      <c r="DE46" s="75"/>
      <c r="DF46" s="60"/>
      <c r="DG46" s="60"/>
      <c r="DH46" s="60"/>
      <c r="DI46" s="60"/>
      <c r="DK46" s="3">
        <v>1</v>
      </c>
      <c r="DM46" s="3">
        <v>2</v>
      </c>
      <c r="DN46" s="3">
        <v>3</v>
      </c>
      <c r="DP46" s="85"/>
      <c r="DQ46" s="85"/>
      <c r="DR46" s="85"/>
      <c r="DS46" s="85"/>
      <c r="DT46" s="85"/>
      <c r="DU46" s="85"/>
      <c r="DV46" s="85"/>
      <c r="DW46" s="85"/>
      <c r="DX46" s="85"/>
      <c r="DY46" s="85"/>
      <c r="DZ46" s="85"/>
      <c r="EA46" s="85"/>
      <c r="EB46" s="85"/>
      <c r="EC46" s="85"/>
      <c r="ED46" s="85"/>
      <c r="EE46" s="85"/>
      <c r="EF46" s="85"/>
      <c r="EG46" s="85"/>
      <c r="EH46" s="85"/>
      <c r="EI46" s="85"/>
      <c r="EJ46" s="85"/>
      <c r="EK46" s="85"/>
      <c r="EL46" s="85"/>
      <c r="EM46" s="85"/>
      <c r="EN46" s="85"/>
      <c r="EO46" s="85"/>
      <c r="EP46" s="85"/>
      <c r="EQ46" s="85"/>
      <c r="ER46" s="85"/>
      <c r="ES46" s="85"/>
      <c r="ET46" s="85"/>
      <c r="EU46" s="85"/>
      <c r="EV46" s="85"/>
      <c r="EW46" s="85"/>
      <c r="EX46" s="85"/>
      <c r="EY46" s="85"/>
      <c r="EZ46" s="85"/>
      <c r="FA46" s="85"/>
      <c r="FB46" s="85"/>
      <c r="FC46" s="85"/>
    </row>
    <row r="47" spans="1:161" s="3" customFormat="1">
      <c r="A47" s="56">
        <v>38</v>
      </c>
      <c r="B47" s="58">
        <v>80030049</v>
      </c>
      <c r="C47" s="59" t="s">
        <v>161</v>
      </c>
      <c r="D47" s="75" t="s">
        <v>158</v>
      </c>
      <c r="E47" s="60" t="s">
        <v>153</v>
      </c>
      <c r="F47" s="60" t="s">
        <v>106</v>
      </c>
      <c r="G47" s="60" t="s">
        <v>107</v>
      </c>
      <c r="H47" s="60" t="s">
        <v>108</v>
      </c>
      <c r="I47" s="56">
        <v>57</v>
      </c>
      <c r="J47" s="56" t="s">
        <v>116</v>
      </c>
      <c r="K47" s="56" t="s">
        <v>110</v>
      </c>
      <c r="L47" s="61">
        <v>0</v>
      </c>
      <c r="M47" s="62">
        <f t="shared" si="4"/>
        <v>0</v>
      </c>
      <c r="N47" s="61">
        <v>0</v>
      </c>
      <c r="O47" s="62">
        <f t="shared" si="5"/>
        <v>0</v>
      </c>
      <c r="P47" s="61">
        <v>1</v>
      </c>
      <c r="Q47" s="62">
        <f t="shared" si="6"/>
        <v>1</v>
      </c>
      <c r="R47" s="61">
        <v>9</v>
      </c>
      <c r="S47" s="63">
        <f t="shared" si="7"/>
        <v>1</v>
      </c>
      <c r="T47" s="61">
        <v>6</v>
      </c>
      <c r="U47" s="63">
        <f t="shared" si="8"/>
        <v>1</v>
      </c>
      <c r="V47" s="61">
        <v>11</v>
      </c>
      <c r="W47" s="63">
        <f t="shared" si="9"/>
        <v>1</v>
      </c>
      <c r="X47" s="61">
        <v>3</v>
      </c>
      <c r="Y47" s="63">
        <f t="shared" si="10"/>
        <v>1</v>
      </c>
      <c r="Z47" s="61">
        <v>6</v>
      </c>
      <c r="AA47" s="63">
        <f t="shared" si="11"/>
        <v>1</v>
      </c>
      <c r="AB47" s="61">
        <v>7</v>
      </c>
      <c r="AC47" s="63">
        <f t="shared" si="12"/>
        <v>1</v>
      </c>
      <c r="AD47" s="64">
        <v>0</v>
      </c>
      <c r="AE47" s="65">
        <f t="shared" si="13"/>
        <v>0</v>
      </c>
      <c r="AF47" s="64">
        <v>0</v>
      </c>
      <c r="AG47" s="65">
        <f t="shared" si="14"/>
        <v>0</v>
      </c>
      <c r="AH47" s="64">
        <v>0</v>
      </c>
      <c r="AI47" s="65">
        <f t="shared" si="15"/>
        <v>0</v>
      </c>
      <c r="AJ47" s="64"/>
      <c r="AK47" s="65">
        <f t="shared" si="16"/>
        <v>0</v>
      </c>
      <c r="AL47" s="64"/>
      <c r="AM47" s="65">
        <f t="shared" si="17"/>
        <v>0</v>
      </c>
      <c r="AN47" s="64"/>
      <c r="AO47" s="65">
        <f t="shared" si="18"/>
        <v>0</v>
      </c>
      <c r="AP47" s="66">
        <f t="shared" si="19"/>
        <v>43</v>
      </c>
      <c r="AQ47" s="66">
        <f t="shared" si="20"/>
        <v>7</v>
      </c>
      <c r="AR47" s="56">
        <v>1</v>
      </c>
      <c r="AS47" s="56"/>
      <c r="AT47" s="56">
        <v>2</v>
      </c>
      <c r="AU47" s="67">
        <f t="shared" si="21"/>
        <v>3</v>
      </c>
      <c r="AV47" s="68">
        <f t="shared" si="22"/>
        <v>1</v>
      </c>
      <c r="AW47" s="68">
        <f t="shared" si="23"/>
        <v>0</v>
      </c>
      <c r="AX47" s="14">
        <f t="shared" ref="AX47:AX59" si="43">IF(AP47&lt;1,0,IF(AND((L47+N47+P47+R47+T47+V47+X47+Z47+AB47)&lt;=40,(L47+N47+P47+R47+T47+V47+X47+Z47+AB47)&gt;0,(AP47)&lt;120),"กรอก",ROUND((IF(AP47&lt;120,((IF((L47+N47+P47+R47+T47+V47+X47+Z47+AB47)=0,0,(IF((L47+N47+P47+R47+T47+V47+X47+Z47+AB47)&lt;=80,6,8))))+((((AE47+AG47+AI47)*30)/20)+(((AK47+AM47+AO47)*35)/20))),(((M47+O47+Q47)*20)/20)+(((S47+U47+W47+Y47+AA47+AC47)*25)/20)+(((AE47+AG47+AI47)*30)/20)+(((AK47+AM47+AO47)*35)/20))),0)))</f>
        <v>6</v>
      </c>
      <c r="AY47" s="67">
        <f t="shared" si="25"/>
        <v>7</v>
      </c>
      <c r="AZ47" s="69">
        <f t="shared" si="26"/>
        <v>0</v>
      </c>
      <c r="BA47" s="69">
        <f t="shared" si="27"/>
        <v>0</v>
      </c>
      <c r="BB47" s="69">
        <f t="shared" si="28"/>
        <v>-4</v>
      </c>
      <c r="BC47" s="67">
        <f t="shared" si="29"/>
        <v>-4</v>
      </c>
      <c r="BD47" s="70">
        <f t="shared" si="30"/>
        <v>-57.142857142857139</v>
      </c>
      <c r="BE47" s="70">
        <f t="shared" si="31"/>
        <v>-66.666666666666657</v>
      </c>
      <c r="BF47" s="71"/>
      <c r="BG47" s="71"/>
      <c r="BH47" s="71">
        <v>2</v>
      </c>
      <c r="BI47" s="54">
        <f t="shared" si="32"/>
        <v>2</v>
      </c>
      <c r="BJ47" s="18">
        <f t="shared" si="33"/>
        <v>1</v>
      </c>
      <c r="BK47" s="18">
        <v>1</v>
      </c>
      <c r="BL47" s="18">
        <f t="shared" si="34"/>
        <v>2</v>
      </c>
      <c r="BM47" s="18">
        <f t="shared" si="35"/>
        <v>-5</v>
      </c>
      <c r="BN47" s="18">
        <f t="shared" si="36"/>
        <v>-71.428571428571431</v>
      </c>
      <c r="BO47" s="73"/>
      <c r="BP47" s="55"/>
      <c r="BQ47" s="74">
        <v>1</v>
      </c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60"/>
      <c r="CV47" s="56">
        <f>BC47+BQ47</f>
        <v>-3</v>
      </c>
      <c r="CW47" s="173">
        <f t="shared" si="38"/>
        <v>-42.857142857142854</v>
      </c>
      <c r="CX47" s="60"/>
      <c r="CY47" s="60"/>
      <c r="CZ47" s="60"/>
      <c r="DA47" s="60"/>
      <c r="DB47" s="60"/>
      <c r="DC47" s="75">
        <v>1</v>
      </c>
      <c r="DD47" s="60"/>
      <c r="DE47" s="75"/>
      <c r="DF47" s="60"/>
      <c r="DG47" s="60"/>
      <c r="DH47" s="60"/>
      <c r="DI47" s="60"/>
      <c r="DK47" s="3">
        <v>1</v>
      </c>
      <c r="DM47" s="3">
        <v>3</v>
      </c>
      <c r="DN47" s="3">
        <v>4</v>
      </c>
      <c r="DP47" s="85"/>
      <c r="DQ47" s="85"/>
      <c r="DR47" s="85"/>
      <c r="DS47" s="85"/>
      <c r="DT47" s="85"/>
      <c r="DU47" s="85"/>
      <c r="DV47" s="85"/>
      <c r="DW47" s="85"/>
      <c r="DX47" s="85"/>
      <c r="DY47" s="85"/>
      <c r="DZ47" s="85"/>
      <c r="EA47" s="85"/>
      <c r="EB47" s="85"/>
      <c r="EC47" s="85"/>
      <c r="ED47" s="85"/>
      <c r="EE47" s="85"/>
      <c r="EF47" s="85"/>
      <c r="EG47" s="85"/>
      <c r="EH47" s="85"/>
      <c r="EI47" s="85"/>
      <c r="EJ47" s="85"/>
      <c r="EK47" s="85"/>
      <c r="EL47" s="85"/>
      <c r="EM47" s="85"/>
      <c r="EN47" s="85"/>
      <c r="EO47" s="85"/>
      <c r="EP47" s="85"/>
      <c r="EQ47" s="85"/>
      <c r="ER47" s="85"/>
      <c r="ES47" s="85"/>
      <c r="ET47" s="85"/>
      <c r="EU47" s="85"/>
      <c r="EV47" s="85"/>
      <c r="EW47" s="85"/>
      <c r="EX47" s="85"/>
      <c r="EY47" s="85"/>
      <c r="EZ47" s="85"/>
      <c r="FA47" s="85"/>
      <c r="FB47" s="85"/>
      <c r="FC47" s="85"/>
    </row>
    <row r="48" spans="1:161" s="224" customFormat="1">
      <c r="A48" s="56">
        <v>39</v>
      </c>
      <c r="B48" s="58">
        <v>80030050</v>
      </c>
      <c r="C48" s="59" t="s">
        <v>162</v>
      </c>
      <c r="D48" s="75" t="s">
        <v>158</v>
      </c>
      <c r="E48" s="60" t="s">
        <v>153</v>
      </c>
      <c r="F48" s="60" t="s">
        <v>106</v>
      </c>
      <c r="G48" s="60" t="s">
        <v>107</v>
      </c>
      <c r="H48" s="60" t="s">
        <v>108</v>
      </c>
      <c r="I48" s="56">
        <v>50</v>
      </c>
      <c r="J48" s="56" t="s">
        <v>116</v>
      </c>
      <c r="K48" s="56" t="s">
        <v>110</v>
      </c>
      <c r="L48" s="61">
        <v>5</v>
      </c>
      <c r="M48" s="62">
        <f t="shared" si="4"/>
        <v>1</v>
      </c>
      <c r="N48" s="61">
        <v>8</v>
      </c>
      <c r="O48" s="62">
        <f t="shared" si="5"/>
        <v>1</v>
      </c>
      <c r="P48" s="61">
        <v>12</v>
      </c>
      <c r="Q48" s="62">
        <f t="shared" si="6"/>
        <v>1</v>
      </c>
      <c r="R48" s="61">
        <v>5</v>
      </c>
      <c r="S48" s="63">
        <f t="shared" si="7"/>
        <v>1</v>
      </c>
      <c r="T48" s="61">
        <v>8</v>
      </c>
      <c r="U48" s="63">
        <f t="shared" si="8"/>
        <v>1</v>
      </c>
      <c r="V48" s="61">
        <v>11</v>
      </c>
      <c r="W48" s="63">
        <f t="shared" si="9"/>
        <v>1</v>
      </c>
      <c r="X48" s="61">
        <v>6</v>
      </c>
      <c r="Y48" s="63">
        <f t="shared" si="10"/>
        <v>1</v>
      </c>
      <c r="Z48" s="61">
        <v>6</v>
      </c>
      <c r="AA48" s="63">
        <f t="shared" si="11"/>
        <v>1</v>
      </c>
      <c r="AB48" s="61">
        <v>2</v>
      </c>
      <c r="AC48" s="63">
        <f t="shared" si="12"/>
        <v>1</v>
      </c>
      <c r="AD48" s="64">
        <v>0</v>
      </c>
      <c r="AE48" s="65">
        <f t="shared" si="13"/>
        <v>0</v>
      </c>
      <c r="AF48" s="64">
        <v>0</v>
      </c>
      <c r="AG48" s="65">
        <f t="shared" si="14"/>
        <v>0</v>
      </c>
      <c r="AH48" s="64">
        <v>0</v>
      </c>
      <c r="AI48" s="65">
        <f t="shared" si="15"/>
        <v>0</v>
      </c>
      <c r="AJ48" s="64"/>
      <c r="AK48" s="65">
        <f t="shared" si="16"/>
        <v>0</v>
      </c>
      <c r="AL48" s="64"/>
      <c r="AM48" s="65">
        <f t="shared" si="17"/>
        <v>0</v>
      </c>
      <c r="AN48" s="64"/>
      <c r="AO48" s="65">
        <f t="shared" si="18"/>
        <v>0</v>
      </c>
      <c r="AP48" s="66">
        <f t="shared" si="19"/>
        <v>63</v>
      </c>
      <c r="AQ48" s="66">
        <f t="shared" si="20"/>
        <v>9</v>
      </c>
      <c r="AR48" s="56">
        <v>1</v>
      </c>
      <c r="AS48" s="56"/>
      <c r="AT48" s="56">
        <v>3</v>
      </c>
      <c r="AU48" s="67">
        <f t="shared" si="21"/>
        <v>4</v>
      </c>
      <c r="AV48" s="68">
        <f t="shared" si="22"/>
        <v>1</v>
      </c>
      <c r="AW48" s="68">
        <f t="shared" si="23"/>
        <v>0</v>
      </c>
      <c r="AX48" s="14">
        <f t="shared" si="43"/>
        <v>6</v>
      </c>
      <c r="AY48" s="67">
        <f t="shared" si="25"/>
        <v>7</v>
      </c>
      <c r="AZ48" s="69">
        <f t="shared" si="26"/>
        <v>0</v>
      </c>
      <c r="BA48" s="69">
        <f t="shared" si="27"/>
        <v>0</v>
      </c>
      <c r="BB48" s="69">
        <f t="shared" si="28"/>
        <v>-3</v>
      </c>
      <c r="BC48" s="67">
        <f t="shared" si="29"/>
        <v>-3</v>
      </c>
      <c r="BD48" s="70">
        <f t="shared" si="30"/>
        <v>-42.857142857142854</v>
      </c>
      <c r="BE48" s="70">
        <f t="shared" si="31"/>
        <v>-50</v>
      </c>
      <c r="BF48" s="71"/>
      <c r="BG48" s="71"/>
      <c r="BH48" s="71">
        <v>1</v>
      </c>
      <c r="BI48" s="54">
        <f t="shared" si="32"/>
        <v>1</v>
      </c>
      <c r="BJ48" s="18">
        <f t="shared" si="33"/>
        <v>3</v>
      </c>
      <c r="BK48" s="18">
        <v>1</v>
      </c>
      <c r="BL48" s="18">
        <f t="shared" si="34"/>
        <v>4</v>
      </c>
      <c r="BM48" s="18">
        <f t="shared" si="35"/>
        <v>-3</v>
      </c>
      <c r="BN48" s="18">
        <f t="shared" si="36"/>
        <v>-42.857142857142854</v>
      </c>
      <c r="BO48" s="73"/>
      <c r="BP48" s="55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60">
        <v>1</v>
      </c>
      <c r="CV48" s="56">
        <f>BC48+CU48</f>
        <v>-2</v>
      </c>
      <c r="CW48" s="173">
        <f t="shared" si="38"/>
        <v>-28.571428571428569</v>
      </c>
      <c r="CX48" s="60"/>
      <c r="CY48" s="60"/>
      <c r="CZ48" s="60"/>
      <c r="DA48" s="60"/>
      <c r="DB48" s="60"/>
      <c r="DC48" s="75"/>
      <c r="DD48" s="60"/>
      <c r="DE48" s="75"/>
      <c r="DF48" s="60"/>
      <c r="DG48" s="60"/>
      <c r="DH48" s="60"/>
      <c r="DI48" s="60"/>
      <c r="DJ48" s="3"/>
      <c r="DK48" s="3">
        <v>1</v>
      </c>
      <c r="DL48" s="3"/>
      <c r="DM48" s="3">
        <v>3</v>
      </c>
      <c r="DN48" s="3">
        <v>4</v>
      </c>
      <c r="DO48" s="3"/>
      <c r="DP48" s="85"/>
      <c r="DQ48" s="85"/>
      <c r="DR48" s="85"/>
      <c r="DS48" s="85"/>
      <c r="DT48" s="85"/>
      <c r="DU48" s="85"/>
      <c r="DV48" s="85"/>
      <c r="DW48" s="85"/>
      <c r="DX48" s="85"/>
      <c r="DY48" s="85"/>
      <c r="DZ48" s="85"/>
      <c r="EA48" s="85"/>
      <c r="EB48" s="85"/>
      <c r="EC48" s="85"/>
      <c r="ED48" s="85"/>
      <c r="EE48" s="85"/>
      <c r="EF48" s="85"/>
      <c r="EG48" s="85"/>
      <c r="EH48" s="85"/>
      <c r="EI48" s="85"/>
      <c r="EJ48" s="85"/>
      <c r="EK48" s="85"/>
      <c r="EL48" s="85"/>
      <c r="EM48" s="85"/>
      <c r="EN48" s="85"/>
      <c r="EO48" s="85"/>
      <c r="EP48" s="85"/>
      <c r="EQ48" s="85"/>
      <c r="ER48" s="85"/>
      <c r="ES48" s="85"/>
      <c r="ET48" s="85"/>
      <c r="EU48" s="85"/>
      <c r="EV48" s="85"/>
      <c r="EW48" s="85"/>
      <c r="EX48" s="85"/>
      <c r="EY48" s="85"/>
      <c r="EZ48" s="85"/>
      <c r="FA48" s="85"/>
      <c r="FB48" s="85"/>
      <c r="FC48" s="85"/>
      <c r="FD48" s="3"/>
      <c r="FE48" s="3"/>
    </row>
    <row r="49" spans="1:161" s="3" customFormat="1">
      <c r="A49" s="56">
        <v>40</v>
      </c>
      <c r="B49" s="211">
        <v>80030051</v>
      </c>
      <c r="C49" s="212" t="s">
        <v>163</v>
      </c>
      <c r="D49" s="213" t="s">
        <v>164</v>
      </c>
      <c r="E49" s="213" t="s">
        <v>153</v>
      </c>
      <c r="F49" s="213" t="s">
        <v>106</v>
      </c>
      <c r="G49" s="213" t="s">
        <v>107</v>
      </c>
      <c r="H49" s="213" t="s">
        <v>112</v>
      </c>
      <c r="I49" s="210">
        <v>65</v>
      </c>
      <c r="J49" s="210" t="s">
        <v>116</v>
      </c>
      <c r="K49" s="210" t="s">
        <v>110</v>
      </c>
      <c r="L49" s="214">
        <v>0</v>
      </c>
      <c r="M49" s="215">
        <f t="shared" si="4"/>
        <v>0</v>
      </c>
      <c r="N49" s="214">
        <v>17</v>
      </c>
      <c r="O49" s="215">
        <f t="shared" si="5"/>
        <v>1</v>
      </c>
      <c r="P49" s="214">
        <v>22</v>
      </c>
      <c r="Q49" s="215">
        <f t="shared" si="6"/>
        <v>1</v>
      </c>
      <c r="R49" s="214">
        <v>12</v>
      </c>
      <c r="S49" s="215">
        <f t="shared" si="7"/>
        <v>1</v>
      </c>
      <c r="T49" s="214">
        <v>21</v>
      </c>
      <c r="U49" s="215">
        <f t="shared" si="8"/>
        <v>1</v>
      </c>
      <c r="V49" s="214">
        <v>14</v>
      </c>
      <c r="W49" s="215">
        <f t="shared" si="9"/>
        <v>1</v>
      </c>
      <c r="X49" s="214">
        <v>14</v>
      </c>
      <c r="Y49" s="215">
        <f t="shared" si="10"/>
        <v>1</v>
      </c>
      <c r="Z49" s="214">
        <v>13</v>
      </c>
      <c r="AA49" s="215">
        <f t="shared" si="11"/>
        <v>1</v>
      </c>
      <c r="AB49" s="214">
        <v>14</v>
      </c>
      <c r="AC49" s="215">
        <f t="shared" si="12"/>
        <v>1</v>
      </c>
      <c r="AD49" s="216">
        <v>12</v>
      </c>
      <c r="AE49" s="215">
        <f t="shared" si="13"/>
        <v>1</v>
      </c>
      <c r="AF49" s="216">
        <v>7</v>
      </c>
      <c r="AG49" s="215">
        <f t="shared" si="14"/>
        <v>1</v>
      </c>
      <c r="AH49" s="216">
        <v>13</v>
      </c>
      <c r="AI49" s="215">
        <f t="shared" si="15"/>
        <v>1</v>
      </c>
      <c r="AJ49" s="216"/>
      <c r="AK49" s="215">
        <f t="shared" si="16"/>
        <v>0</v>
      </c>
      <c r="AL49" s="216"/>
      <c r="AM49" s="215">
        <f t="shared" si="17"/>
        <v>0</v>
      </c>
      <c r="AN49" s="216"/>
      <c r="AO49" s="215">
        <f t="shared" si="18"/>
        <v>0</v>
      </c>
      <c r="AP49" s="210">
        <f t="shared" si="19"/>
        <v>159</v>
      </c>
      <c r="AQ49" s="210">
        <f t="shared" si="20"/>
        <v>11</v>
      </c>
      <c r="AR49" s="210">
        <v>1</v>
      </c>
      <c r="AS49" s="210"/>
      <c r="AT49" s="210">
        <v>15</v>
      </c>
      <c r="AU49" s="210">
        <f t="shared" si="21"/>
        <v>16</v>
      </c>
      <c r="AV49" s="217">
        <f t="shared" si="22"/>
        <v>1</v>
      </c>
      <c r="AW49" s="217">
        <f t="shared" si="23"/>
        <v>1</v>
      </c>
      <c r="AX49" s="218">
        <f t="shared" si="43"/>
        <v>14</v>
      </c>
      <c r="AY49" s="210">
        <f t="shared" si="25"/>
        <v>16</v>
      </c>
      <c r="AZ49" s="210">
        <f t="shared" si="26"/>
        <v>0</v>
      </c>
      <c r="BA49" s="210">
        <f t="shared" si="27"/>
        <v>-1</v>
      </c>
      <c r="BB49" s="210">
        <f t="shared" si="28"/>
        <v>1</v>
      </c>
      <c r="BC49" s="210">
        <f t="shared" si="29"/>
        <v>0</v>
      </c>
      <c r="BD49" s="219">
        <f t="shared" si="30"/>
        <v>0</v>
      </c>
      <c r="BE49" s="219">
        <f t="shared" si="31"/>
        <v>7.1428571428571423</v>
      </c>
      <c r="BF49" s="220"/>
      <c r="BG49" s="220"/>
      <c r="BH49" s="220">
        <v>2</v>
      </c>
      <c r="BI49" s="221">
        <f t="shared" si="32"/>
        <v>2</v>
      </c>
      <c r="BJ49" s="210">
        <f t="shared" si="33"/>
        <v>14</v>
      </c>
      <c r="BK49" s="210">
        <v>3</v>
      </c>
      <c r="BL49" s="210">
        <f t="shared" si="34"/>
        <v>17</v>
      </c>
      <c r="BM49" s="210">
        <f t="shared" si="35"/>
        <v>1</v>
      </c>
      <c r="BN49" s="210">
        <f t="shared" si="36"/>
        <v>6.25</v>
      </c>
      <c r="BO49" s="219"/>
      <c r="BP49" s="222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3"/>
      <c r="CV49" s="210">
        <f>BC49+BQ49</f>
        <v>0</v>
      </c>
      <c r="CW49" s="223">
        <f t="shared" si="38"/>
        <v>0</v>
      </c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24"/>
      <c r="DK49" s="224">
        <v>1</v>
      </c>
      <c r="DL49" s="224"/>
      <c r="DM49" s="224">
        <v>14</v>
      </c>
      <c r="DN49" s="224">
        <v>15</v>
      </c>
      <c r="DO49" s="224"/>
      <c r="DP49" s="224"/>
      <c r="DQ49" s="224"/>
      <c r="DR49" s="224"/>
      <c r="DS49" s="224"/>
      <c r="DT49" s="224"/>
      <c r="DU49" s="224"/>
      <c r="DV49" s="224"/>
      <c r="DW49" s="224"/>
      <c r="DX49" s="224"/>
      <c r="DY49" s="224"/>
      <c r="DZ49" s="224"/>
      <c r="EA49" s="224"/>
      <c r="EB49" s="224"/>
      <c r="EC49" s="224"/>
      <c r="ED49" s="224"/>
      <c r="EE49" s="224"/>
      <c r="EF49" s="224"/>
      <c r="EG49" s="224"/>
      <c r="EH49" s="224"/>
      <c r="EI49" s="224"/>
      <c r="EJ49" s="224"/>
      <c r="EK49" s="224"/>
      <c r="EL49" s="224"/>
      <c r="EM49" s="224"/>
      <c r="EN49" s="224"/>
      <c r="EO49" s="224"/>
      <c r="EP49" s="224"/>
      <c r="EQ49" s="224"/>
      <c r="ER49" s="224"/>
      <c r="ES49" s="224"/>
      <c r="ET49" s="224"/>
      <c r="EU49" s="224"/>
      <c r="EV49" s="224"/>
      <c r="EW49" s="224"/>
      <c r="EX49" s="224"/>
      <c r="EY49" s="224"/>
      <c r="EZ49" s="224"/>
      <c r="FA49" s="224"/>
      <c r="FB49" s="224"/>
      <c r="FC49" s="224"/>
      <c r="FD49" s="224"/>
      <c r="FE49" s="224"/>
    </row>
    <row r="50" spans="1:161" s="224" customFormat="1">
      <c r="A50" s="56">
        <v>41</v>
      </c>
      <c r="B50" s="227">
        <v>80030052</v>
      </c>
      <c r="C50" s="228" t="s">
        <v>165</v>
      </c>
      <c r="D50" s="229" t="s">
        <v>164</v>
      </c>
      <c r="E50" s="229" t="s">
        <v>153</v>
      </c>
      <c r="F50" s="229" t="s">
        <v>106</v>
      </c>
      <c r="G50" s="229" t="s">
        <v>107</v>
      </c>
      <c r="H50" s="229" t="s">
        <v>112</v>
      </c>
      <c r="I50" s="226">
        <v>40</v>
      </c>
      <c r="J50" s="226" t="s">
        <v>116</v>
      </c>
      <c r="K50" s="226" t="s">
        <v>110</v>
      </c>
      <c r="L50" s="230">
        <v>0</v>
      </c>
      <c r="M50" s="231">
        <f t="shared" si="4"/>
        <v>0</v>
      </c>
      <c r="N50" s="230">
        <v>8</v>
      </c>
      <c r="O50" s="231">
        <f t="shared" si="5"/>
        <v>1</v>
      </c>
      <c r="P50" s="230">
        <v>9</v>
      </c>
      <c r="Q50" s="231">
        <f t="shared" si="6"/>
        <v>1</v>
      </c>
      <c r="R50" s="230">
        <v>15</v>
      </c>
      <c r="S50" s="231">
        <f t="shared" si="7"/>
        <v>1</v>
      </c>
      <c r="T50" s="230">
        <v>12</v>
      </c>
      <c r="U50" s="231">
        <f t="shared" si="8"/>
        <v>1</v>
      </c>
      <c r="V50" s="230">
        <v>21</v>
      </c>
      <c r="W50" s="231">
        <f t="shared" si="9"/>
        <v>1</v>
      </c>
      <c r="X50" s="230">
        <v>17</v>
      </c>
      <c r="Y50" s="231">
        <f t="shared" si="10"/>
        <v>1</v>
      </c>
      <c r="Z50" s="230">
        <v>17</v>
      </c>
      <c r="AA50" s="231">
        <f t="shared" si="11"/>
        <v>1</v>
      </c>
      <c r="AB50" s="230">
        <v>22</v>
      </c>
      <c r="AC50" s="231">
        <f t="shared" si="12"/>
        <v>1</v>
      </c>
      <c r="AD50" s="232">
        <v>13</v>
      </c>
      <c r="AE50" s="231">
        <f t="shared" si="13"/>
        <v>1</v>
      </c>
      <c r="AF50" s="232">
        <v>9</v>
      </c>
      <c r="AG50" s="231">
        <f t="shared" si="14"/>
        <v>1</v>
      </c>
      <c r="AH50" s="232">
        <v>8</v>
      </c>
      <c r="AI50" s="231">
        <f t="shared" si="15"/>
        <v>1</v>
      </c>
      <c r="AJ50" s="232"/>
      <c r="AK50" s="231">
        <f t="shared" si="16"/>
        <v>0</v>
      </c>
      <c r="AL50" s="232"/>
      <c r="AM50" s="231">
        <f t="shared" si="17"/>
        <v>0</v>
      </c>
      <c r="AN50" s="232"/>
      <c r="AO50" s="231">
        <f t="shared" si="18"/>
        <v>0</v>
      </c>
      <c r="AP50" s="226">
        <f t="shared" si="19"/>
        <v>151</v>
      </c>
      <c r="AQ50" s="226">
        <f t="shared" si="20"/>
        <v>11</v>
      </c>
      <c r="AR50" s="226">
        <v>1</v>
      </c>
      <c r="AS50" s="226"/>
      <c r="AT50" s="226">
        <v>15</v>
      </c>
      <c r="AU50" s="226">
        <f t="shared" si="21"/>
        <v>16</v>
      </c>
      <c r="AV50" s="233">
        <f t="shared" si="22"/>
        <v>1</v>
      </c>
      <c r="AW50" s="233">
        <f t="shared" si="23"/>
        <v>1</v>
      </c>
      <c r="AX50" s="234">
        <f t="shared" si="43"/>
        <v>14</v>
      </c>
      <c r="AY50" s="226">
        <f t="shared" si="25"/>
        <v>16</v>
      </c>
      <c r="AZ50" s="226">
        <f t="shared" si="26"/>
        <v>0</v>
      </c>
      <c r="BA50" s="226">
        <f t="shared" si="27"/>
        <v>-1</v>
      </c>
      <c r="BB50" s="226">
        <f t="shared" si="28"/>
        <v>1</v>
      </c>
      <c r="BC50" s="226">
        <f t="shared" si="29"/>
        <v>0</v>
      </c>
      <c r="BD50" s="235">
        <f t="shared" si="30"/>
        <v>0</v>
      </c>
      <c r="BE50" s="235">
        <f t="shared" si="31"/>
        <v>7.1428571428571423</v>
      </c>
      <c r="BF50" s="236"/>
      <c r="BG50" s="236"/>
      <c r="BH50" s="236">
        <v>1</v>
      </c>
      <c r="BI50" s="237">
        <f t="shared" si="32"/>
        <v>1</v>
      </c>
      <c r="BJ50" s="226">
        <f t="shared" si="33"/>
        <v>15</v>
      </c>
      <c r="BK50" s="226">
        <v>1</v>
      </c>
      <c r="BL50" s="226">
        <f t="shared" si="34"/>
        <v>16</v>
      </c>
      <c r="BM50" s="226">
        <f t="shared" si="35"/>
        <v>0</v>
      </c>
      <c r="BN50" s="226">
        <f t="shared" si="36"/>
        <v>0</v>
      </c>
      <c r="BO50" s="235"/>
      <c r="BP50" s="238"/>
      <c r="BQ50" s="226"/>
      <c r="BR50" s="226"/>
      <c r="BS50" s="226"/>
      <c r="BT50" s="226"/>
      <c r="BU50" s="226"/>
      <c r="BV50" s="226"/>
      <c r="BW50" s="226"/>
      <c r="BX50" s="226"/>
      <c r="BY50" s="226"/>
      <c r="BZ50" s="226"/>
      <c r="CA50" s="226"/>
      <c r="CB50" s="226"/>
      <c r="CC50" s="226"/>
      <c r="CD50" s="226"/>
      <c r="CE50" s="226"/>
      <c r="CF50" s="226"/>
      <c r="CG50" s="226"/>
      <c r="CH50" s="226"/>
      <c r="CI50" s="226"/>
      <c r="CJ50" s="226"/>
      <c r="CK50" s="226"/>
      <c r="CL50" s="226"/>
      <c r="CM50" s="226"/>
      <c r="CN50" s="226"/>
      <c r="CO50" s="226"/>
      <c r="CP50" s="226"/>
      <c r="CQ50" s="226"/>
      <c r="CR50" s="226"/>
      <c r="CS50" s="226"/>
      <c r="CT50" s="226"/>
      <c r="CU50" s="229"/>
      <c r="CV50" s="226">
        <f>BC50+BQ50</f>
        <v>0</v>
      </c>
      <c r="CW50" s="239">
        <f t="shared" si="38"/>
        <v>0</v>
      </c>
      <c r="CX50" s="229"/>
      <c r="CY50" s="229"/>
      <c r="CZ50" s="229"/>
      <c r="DA50" s="229"/>
      <c r="DB50" s="229"/>
      <c r="DC50" s="229"/>
      <c r="DD50" s="229"/>
      <c r="DE50" s="229"/>
      <c r="DF50" s="229"/>
      <c r="DG50" s="229"/>
      <c r="DH50" s="229"/>
      <c r="DI50" s="229"/>
      <c r="DJ50" s="240"/>
      <c r="DK50" s="240">
        <v>1</v>
      </c>
      <c r="DL50" s="240"/>
      <c r="DM50" s="240">
        <v>15</v>
      </c>
      <c r="DN50" s="240">
        <v>16</v>
      </c>
      <c r="DO50" s="240"/>
      <c r="DP50" s="240"/>
      <c r="DQ50" s="240"/>
      <c r="DR50" s="240"/>
      <c r="DS50" s="240"/>
      <c r="DT50" s="240"/>
      <c r="DU50" s="240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240"/>
      <c r="EW50" s="240"/>
      <c r="EX50" s="240"/>
      <c r="EY50" s="240"/>
      <c r="EZ50" s="240"/>
      <c r="FA50" s="240"/>
      <c r="FB50" s="240"/>
      <c r="FC50" s="240"/>
      <c r="FD50" s="240"/>
      <c r="FE50" s="240"/>
    </row>
    <row r="51" spans="1:161" s="3" customFormat="1">
      <c r="A51" s="56">
        <v>42</v>
      </c>
      <c r="B51" s="58">
        <v>80030053</v>
      </c>
      <c r="C51" s="59" t="s">
        <v>164</v>
      </c>
      <c r="D51" s="75" t="s">
        <v>164</v>
      </c>
      <c r="E51" s="60" t="s">
        <v>153</v>
      </c>
      <c r="F51" s="60" t="s">
        <v>106</v>
      </c>
      <c r="G51" s="60" t="s">
        <v>107</v>
      </c>
      <c r="H51" s="60" t="s">
        <v>112</v>
      </c>
      <c r="I51" s="56">
        <v>38</v>
      </c>
      <c r="J51" s="56" t="s">
        <v>116</v>
      </c>
      <c r="K51" s="56" t="s">
        <v>113</v>
      </c>
      <c r="L51" s="61">
        <v>0</v>
      </c>
      <c r="M51" s="62">
        <f t="shared" si="4"/>
        <v>0</v>
      </c>
      <c r="N51" s="61">
        <v>7</v>
      </c>
      <c r="O51" s="62">
        <f t="shared" si="5"/>
        <v>1</v>
      </c>
      <c r="P51" s="61">
        <v>13</v>
      </c>
      <c r="Q51" s="62">
        <f t="shared" si="6"/>
        <v>1</v>
      </c>
      <c r="R51" s="61">
        <v>21</v>
      </c>
      <c r="S51" s="63">
        <f t="shared" si="7"/>
        <v>1</v>
      </c>
      <c r="T51" s="61">
        <v>21</v>
      </c>
      <c r="U51" s="63">
        <f t="shared" si="8"/>
        <v>1</v>
      </c>
      <c r="V51" s="61">
        <v>26</v>
      </c>
      <c r="W51" s="63">
        <f t="shared" si="9"/>
        <v>1</v>
      </c>
      <c r="X51" s="61">
        <v>29</v>
      </c>
      <c r="Y51" s="63">
        <f t="shared" si="10"/>
        <v>1</v>
      </c>
      <c r="Z51" s="61">
        <v>20</v>
      </c>
      <c r="AA51" s="63">
        <f t="shared" si="11"/>
        <v>1</v>
      </c>
      <c r="AB51" s="61">
        <v>22</v>
      </c>
      <c r="AC51" s="63">
        <f t="shared" si="12"/>
        <v>1</v>
      </c>
      <c r="AD51" s="64">
        <v>32</v>
      </c>
      <c r="AE51" s="65">
        <f t="shared" si="13"/>
        <v>1</v>
      </c>
      <c r="AF51" s="64">
        <v>22</v>
      </c>
      <c r="AG51" s="65">
        <f t="shared" si="14"/>
        <v>1</v>
      </c>
      <c r="AH51" s="64">
        <v>20</v>
      </c>
      <c r="AI51" s="65">
        <f t="shared" si="15"/>
        <v>1</v>
      </c>
      <c r="AJ51" s="64"/>
      <c r="AK51" s="65">
        <f t="shared" si="16"/>
        <v>0</v>
      </c>
      <c r="AL51" s="64"/>
      <c r="AM51" s="65">
        <f t="shared" si="17"/>
        <v>0</v>
      </c>
      <c r="AN51" s="64"/>
      <c r="AO51" s="65">
        <f t="shared" si="18"/>
        <v>0</v>
      </c>
      <c r="AP51" s="66">
        <f t="shared" si="19"/>
        <v>233</v>
      </c>
      <c r="AQ51" s="66">
        <f t="shared" si="20"/>
        <v>11</v>
      </c>
      <c r="AR51" s="56">
        <v>1</v>
      </c>
      <c r="AS51" s="56"/>
      <c r="AT51" s="56">
        <v>15</v>
      </c>
      <c r="AU51" s="67">
        <f t="shared" si="21"/>
        <v>16</v>
      </c>
      <c r="AV51" s="68">
        <f t="shared" si="22"/>
        <v>1</v>
      </c>
      <c r="AW51" s="68">
        <f t="shared" si="23"/>
        <v>1</v>
      </c>
      <c r="AX51" s="14">
        <f t="shared" si="43"/>
        <v>14</v>
      </c>
      <c r="AY51" s="67">
        <f t="shared" si="25"/>
        <v>16</v>
      </c>
      <c r="AZ51" s="69">
        <f t="shared" si="26"/>
        <v>0</v>
      </c>
      <c r="BA51" s="69">
        <f t="shared" si="27"/>
        <v>-1</v>
      </c>
      <c r="BB51" s="69">
        <f t="shared" si="28"/>
        <v>1</v>
      </c>
      <c r="BC51" s="67">
        <f t="shared" si="29"/>
        <v>0</v>
      </c>
      <c r="BD51" s="70">
        <f t="shared" si="30"/>
        <v>0</v>
      </c>
      <c r="BE51" s="70">
        <f t="shared" si="31"/>
        <v>7.1428571428571423</v>
      </c>
      <c r="BF51" s="71"/>
      <c r="BG51" s="71"/>
      <c r="BH51" s="71">
        <v>1</v>
      </c>
      <c r="BI51" s="54">
        <f t="shared" si="32"/>
        <v>1</v>
      </c>
      <c r="BJ51" s="18">
        <f t="shared" si="33"/>
        <v>15</v>
      </c>
      <c r="BK51" s="18">
        <v>1</v>
      </c>
      <c r="BL51" s="18">
        <f t="shared" si="34"/>
        <v>16</v>
      </c>
      <c r="BM51" s="18">
        <f t="shared" si="35"/>
        <v>0</v>
      </c>
      <c r="BN51" s="18">
        <f t="shared" si="36"/>
        <v>0</v>
      </c>
      <c r="BO51" s="73"/>
      <c r="BP51" s="55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60"/>
      <c r="CV51" s="56">
        <f>BC51+BQ51</f>
        <v>0</v>
      </c>
      <c r="CW51" s="173">
        <f t="shared" si="38"/>
        <v>0</v>
      </c>
      <c r="CX51" s="60"/>
      <c r="CY51" s="60"/>
      <c r="CZ51" s="60"/>
      <c r="DA51" s="60"/>
      <c r="DB51" s="60"/>
      <c r="DC51" s="75"/>
      <c r="DD51" s="60"/>
      <c r="DE51" s="75"/>
      <c r="DF51" s="60"/>
      <c r="DG51" s="60"/>
      <c r="DH51" s="60"/>
      <c r="DI51" s="60"/>
      <c r="DK51" s="3">
        <v>1</v>
      </c>
      <c r="DM51" s="3">
        <v>15</v>
      </c>
      <c r="DN51" s="3">
        <v>16</v>
      </c>
      <c r="DP51" s="85"/>
      <c r="DQ51" s="85"/>
      <c r="DR51" s="85"/>
      <c r="DS51" s="85"/>
      <c r="DT51" s="85"/>
      <c r="DU51" s="85"/>
      <c r="DV51" s="85"/>
      <c r="DW51" s="85"/>
      <c r="DX51" s="85"/>
      <c r="DY51" s="85"/>
      <c r="DZ51" s="85"/>
      <c r="EA51" s="85"/>
      <c r="EB51" s="85"/>
      <c r="EC51" s="85"/>
      <c r="ED51" s="85"/>
      <c r="EE51" s="85"/>
      <c r="EF51" s="85"/>
      <c r="EG51" s="85"/>
      <c r="EH51" s="85"/>
      <c r="EI51" s="85"/>
      <c r="EJ51" s="85"/>
      <c r="EK51" s="85"/>
      <c r="EL51" s="85"/>
      <c r="EM51" s="85"/>
      <c r="EN51" s="85"/>
      <c r="EO51" s="85"/>
      <c r="EP51" s="85"/>
      <c r="EQ51" s="85"/>
      <c r="ER51" s="85"/>
      <c r="ES51" s="85"/>
      <c r="ET51" s="85"/>
      <c r="EU51" s="85"/>
      <c r="EV51" s="85"/>
      <c r="EW51" s="85"/>
      <c r="EX51" s="85"/>
      <c r="EY51" s="85"/>
      <c r="EZ51" s="85"/>
      <c r="FA51" s="85"/>
      <c r="FB51" s="85"/>
      <c r="FC51" s="85"/>
    </row>
    <row r="52" spans="1:161" s="3" customFormat="1">
      <c r="A52" s="56">
        <v>43</v>
      </c>
      <c r="B52" s="227">
        <v>80030054</v>
      </c>
      <c r="C52" s="228" t="s">
        <v>166</v>
      </c>
      <c r="D52" s="229" t="s">
        <v>164</v>
      </c>
      <c r="E52" s="229" t="s">
        <v>153</v>
      </c>
      <c r="F52" s="229" t="s">
        <v>106</v>
      </c>
      <c r="G52" s="229" t="s">
        <v>107</v>
      </c>
      <c r="H52" s="229" t="s">
        <v>108</v>
      </c>
      <c r="I52" s="226">
        <v>40</v>
      </c>
      <c r="J52" s="226" t="s">
        <v>116</v>
      </c>
      <c r="K52" s="226" t="s">
        <v>110</v>
      </c>
      <c r="L52" s="230">
        <v>0</v>
      </c>
      <c r="M52" s="231">
        <f t="shared" si="4"/>
        <v>0</v>
      </c>
      <c r="N52" s="230">
        <v>15</v>
      </c>
      <c r="O52" s="231">
        <f t="shared" si="5"/>
        <v>1</v>
      </c>
      <c r="P52" s="230">
        <v>14</v>
      </c>
      <c r="Q52" s="231">
        <f t="shared" si="6"/>
        <v>1</v>
      </c>
      <c r="R52" s="230">
        <v>22</v>
      </c>
      <c r="S52" s="231">
        <f t="shared" si="7"/>
        <v>1</v>
      </c>
      <c r="T52" s="230">
        <v>12</v>
      </c>
      <c r="U52" s="231">
        <f t="shared" si="8"/>
        <v>1</v>
      </c>
      <c r="V52" s="230">
        <v>19</v>
      </c>
      <c r="W52" s="231">
        <f t="shared" si="9"/>
        <v>1</v>
      </c>
      <c r="X52" s="230">
        <v>14</v>
      </c>
      <c r="Y52" s="231">
        <f t="shared" si="10"/>
        <v>1</v>
      </c>
      <c r="Z52" s="230">
        <v>17</v>
      </c>
      <c r="AA52" s="231">
        <f t="shared" si="11"/>
        <v>1</v>
      </c>
      <c r="AB52" s="230">
        <v>19</v>
      </c>
      <c r="AC52" s="231">
        <f t="shared" si="12"/>
        <v>1</v>
      </c>
      <c r="AD52" s="232">
        <v>0</v>
      </c>
      <c r="AE52" s="231">
        <f t="shared" si="13"/>
        <v>0</v>
      </c>
      <c r="AF52" s="232">
        <v>0</v>
      </c>
      <c r="AG52" s="231">
        <f t="shared" si="14"/>
        <v>0</v>
      </c>
      <c r="AH52" s="232">
        <v>0</v>
      </c>
      <c r="AI52" s="231">
        <f t="shared" si="15"/>
        <v>0</v>
      </c>
      <c r="AJ52" s="232"/>
      <c r="AK52" s="231">
        <f t="shared" si="16"/>
        <v>0</v>
      </c>
      <c r="AL52" s="232"/>
      <c r="AM52" s="231">
        <f t="shared" si="17"/>
        <v>0</v>
      </c>
      <c r="AN52" s="232"/>
      <c r="AO52" s="231">
        <f t="shared" si="18"/>
        <v>0</v>
      </c>
      <c r="AP52" s="226">
        <f t="shared" si="19"/>
        <v>132</v>
      </c>
      <c r="AQ52" s="226">
        <f t="shared" si="20"/>
        <v>8</v>
      </c>
      <c r="AR52" s="226">
        <v>1</v>
      </c>
      <c r="AS52" s="226"/>
      <c r="AT52" s="226">
        <v>11</v>
      </c>
      <c r="AU52" s="226">
        <f t="shared" si="21"/>
        <v>12</v>
      </c>
      <c r="AV52" s="233">
        <f t="shared" si="22"/>
        <v>1</v>
      </c>
      <c r="AW52" s="233">
        <f t="shared" si="23"/>
        <v>1</v>
      </c>
      <c r="AX52" s="234">
        <f t="shared" si="43"/>
        <v>10</v>
      </c>
      <c r="AY52" s="226">
        <f t="shared" si="25"/>
        <v>12</v>
      </c>
      <c r="AZ52" s="226">
        <f t="shared" si="26"/>
        <v>0</v>
      </c>
      <c r="BA52" s="226">
        <f t="shared" si="27"/>
        <v>-1</v>
      </c>
      <c r="BB52" s="226">
        <f t="shared" si="28"/>
        <v>1</v>
      </c>
      <c r="BC52" s="226">
        <f t="shared" si="29"/>
        <v>0</v>
      </c>
      <c r="BD52" s="235">
        <f t="shared" si="30"/>
        <v>0</v>
      </c>
      <c r="BE52" s="235">
        <f t="shared" si="31"/>
        <v>10</v>
      </c>
      <c r="BF52" s="236"/>
      <c r="BG52" s="236"/>
      <c r="BH52" s="236">
        <v>1</v>
      </c>
      <c r="BI52" s="237">
        <f t="shared" si="32"/>
        <v>1</v>
      </c>
      <c r="BJ52" s="226">
        <f t="shared" si="33"/>
        <v>11</v>
      </c>
      <c r="BK52" s="226">
        <v>4</v>
      </c>
      <c r="BL52" s="226">
        <f t="shared" si="34"/>
        <v>15</v>
      </c>
      <c r="BM52" s="226">
        <f t="shared" si="35"/>
        <v>3</v>
      </c>
      <c r="BN52" s="226">
        <f t="shared" si="36"/>
        <v>25</v>
      </c>
      <c r="BO52" s="235"/>
      <c r="BP52" s="238"/>
      <c r="BQ52" s="226"/>
      <c r="BR52" s="226"/>
      <c r="BS52" s="226"/>
      <c r="BT52" s="226"/>
      <c r="BU52" s="226"/>
      <c r="BV52" s="226"/>
      <c r="BW52" s="226"/>
      <c r="BX52" s="226"/>
      <c r="BY52" s="226"/>
      <c r="BZ52" s="226"/>
      <c r="CA52" s="226"/>
      <c r="CB52" s="226"/>
      <c r="CC52" s="226"/>
      <c r="CD52" s="226"/>
      <c r="CE52" s="226"/>
      <c r="CF52" s="226"/>
      <c r="CG52" s="226"/>
      <c r="CH52" s="226"/>
      <c r="CI52" s="226"/>
      <c r="CJ52" s="226"/>
      <c r="CK52" s="226"/>
      <c r="CL52" s="226"/>
      <c r="CM52" s="226"/>
      <c r="CN52" s="226"/>
      <c r="CO52" s="226"/>
      <c r="CP52" s="226"/>
      <c r="CQ52" s="226"/>
      <c r="CR52" s="226"/>
      <c r="CS52" s="226"/>
      <c r="CT52" s="226"/>
      <c r="CU52" s="229">
        <v>1</v>
      </c>
      <c r="CV52" s="226">
        <f>BC52+CU52</f>
        <v>1</v>
      </c>
      <c r="CW52" s="239">
        <f t="shared" si="38"/>
        <v>8.3333333333333321</v>
      </c>
      <c r="CX52" s="229"/>
      <c r="CY52" s="229"/>
      <c r="CZ52" s="229"/>
      <c r="DA52" s="229"/>
      <c r="DB52" s="229"/>
      <c r="DC52" s="229"/>
      <c r="DD52" s="229"/>
      <c r="DE52" s="229"/>
      <c r="DF52" s="229"/>
      <c r="DG52" s="229"/>
      <c r="DH52" s="229"/>
      <c r="DI52" s="229"/>
      <c r="DJ52" s="240"/>
      <c r="DK52" s="240">
        <v>1</v>
      </c>
      <c r="DL52" s="240"/>
      <c r="DM52" s="240">
        <v>8</v>
      </c>
      <c r="DN52" s="240">
        <v>9</v>
      </c>
      <c r="DO52" s="240"/>
      <c r="DP52" s="240"/>
      <c r="DQ52" s="240"/>
      <c r="DR52" s="240"/>
      <c r="DS52" s="240"/>
      <c r="DT52" s="240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240"/>
      <c r="EW52" s="240"/>
      <c r="EX52" s="240"/>
      <c r="EY52" s="240"/>
      <c r="EZ52" s="240"/>
      <c r="FA52" s="240"/>
      <c r="FB52" s="240"/>
      <c r="FC52" s="240"/>
      <c r="FD52" s="240"/>
      <c r="FE52" s="240"/>
    </row>
    <row r="53" spans="1:161" s="224" customFormat="1">
      <c r="A53" s="56">
        <v>44</v>
      </c>
      <c r="B53" s="227">
        <v>80030055</v>
      </c>
      <c r="C53" s="228" t="s">
        <v>167</v>
      </c>
      <c r="D53" s="229" t="s">
        <v>168</v>
      </c>
      <c r="E53" s="229" t="s">
        <v>153</v>
      </c>
      <c r="F53" s="229" t="s">
        <v>106</v>
      </c>
      <c r="G53" s="229" t="s">
        <v>107</v>
      </c>
      <c r="H53" s="229" t="s">
        <v>108</v>
      </c>
      <c r="I53" s="226">
        <v>23</v>
      </c>
      <c r="J53" s="226" t="s">
        <v>116</v>
      </c>
      <c r="K53" s="226" t="s">
        <v>110</v>
      </c>
      <c r="L53" s="230">
        <v>17</v>
      </c>
      <c r="M53" s="231">
        <f t="shared" si="4"/>
        <v>1</v>
      </c>
      <c r="N53" s="230">
        <v>21</v>
      </c>
      <c r="O53" s="231">
        <f t="shared" si="5"/>
        <v>1</v>
      </c>
      <c r="P53" s="230">
        <v>16</v>
      </c>
      <c r="Q53" s="231">
        <f t="shared" si="6"/>
        <v>1</v>
      </c>
      <c r="R53" s="230">
        <v>15</v>
      </c>
      <c r="S53" s="231">
        <f t="shared" si="7"/>
        <v>1</v>
      </c>
      <c r="T53" s="230">
        <v>16</v>
      </c>
      <c r="U53" s="231">
        <f t="shared" si="8"/>
        <v>1</v>
      </c>
      <c r="V53" s="230">
        <v>13</v>
      </c>
      <c r="W53" s="231">
        <f t="shared" si="9"/>
        <v>1</v>
      </c>
      <c r="X53" s="230">
        <v>7</v>
      </c>
      <c r="Y53" s="231">
        <f t="shared" si="10"/>
        <v>1</v>
      </c>
      <c r="Z53" s="230">
        <v>9</v>
      </c>
      <c r="AA53" s="231">
        <f t="shared" si="11"/>
        <v>1</v>
      </c>
      <c r="AB53" s="230">
        <v>11</v>
      </c>
      <c r="AC53" s="231">
        <f t="shared" si="12"/>
        <v>1</v>
      </c>
      <c r="AD53" s="232">
        <v>0</v>
      </c>
      <c r="AE53" s="231">
        <f t="shared" si="13"/>
        <v>0</v>
      </c>
      <c r="AF53" s="232">
        <v>0</v>
      </c>
      <c r="AG53" s="231">
        <f t="shared" si="14"/>
        <v>0</v>
      </c>
      <c r="AH53" s="232">
        <v>0</v>
      </c>
      <c r="AI53" s="231">
        <f t="shared" si="15"/>
        <v>0</v>
      </c>
      <c r="AJ53" s="232"/>
      <c r="AK53" s="231">
        <f t="shared" si="16"/>
        <v>0</v>
      </c>
      <c r="AL53" s="232"/>
      <c r="AM53" s="231">
        <f t="shared" si="17"/>
        <v>0</v>
      </c>
      <c r="AN53" s="232"/>
      <c r="AO53" s="231">
        <f t="shared" si="18"/>
        <v>0</v>
      </c>
      <c r="AP53" s="226">
        <f t="shared" si="19"/>
        <v>125</v>
      </c>
      <c r="AQ53" s="226">
        <f t="shared" si="20"/>
        <v>9</v>
      </c>
      <c r="AR53" s="226">
        <v>1</v>
      </c>
      <c r="AS53" s="226"/>
      <c r="AT53" s="226">
        <v>8</v>
      </c>
      <c r="AU53" s="226">
        <f t="shared" si="21"/>
        <v>9</v>
      </c>
      <c r="AV53" s="233">
        <f t="shared" si="22"/>
        <v>1</v>
      </c>
      <c r="AW53" s="233">
        <f t="shared" si="23"/>
        <v>1</v>
      </c>
      <c r="AX53" s="234">
        <f t="shared" si="43"/>
        <v>11</v>
      </c>
      <c r="AY53" s="226">
        <f t="shared" si="25"/>
        <v>13</v>
      </c>
      <c r="AZ53" s="226">
        <f t="shared" si="26"/>
        <v>0</v>
      </c>
      <c r="BA53" s="226">
        <f t="shared" si="27"/>
        <v>-1</v>
      </c>
      <c r="BB53" s="226">
        <f t="shared" si="28"/>
        <v>-3</v>
      </c>
      <c r="BC53" s="226">
        <f t="shared" si="29"/>
        <v>-4</v>
      </c>
      <c r="BD53" s="235">
        <f t="shared" si="30"/>
        <v>-30.76923076923077</v>
      </c>
      <c r="BE53" s="235">
        <f t="shared" si="31"/>
        <v>-27.27272727272727</v>
      </c>
      <c r="BF53" s="236"/>
      <c r="BG53" s="236"/>
      <c r="BH53" s="236">
        <v>1</v>
      </c>
      <c r="BI53" s="237">
        <f t="shared" si="32"/>
        <v>1</v>
      </c>
      <c r="BJ53" s="226">
        <f t="shared" si="33"/>
        <v>8</v>
      </c>
      <c r="BK53" s="226">
        <v>5</v>
      </c>
      <c r="BL53" s="226">
        <f t="shared" si="34"/>
        <v>13</v>
      </c>
      <c r="BM53" s="226">
        <f t="shared" si="35"/>
        <v>0</v>
      </c>
      <c r="BN53" s="226">
        <f t="shared" si="36"/>
        <v>0</v>
      </c>
      <c r="BO53" s="235"/>
      <c r="BP53" s="238"/>
      <c r="BQ53" s="226"/>
      <c r="BR53" s="226"/>
      <c r="BS53" s="226"/>
      <c r="BT53" s="226"/>
      <c r="BU53" s="226"/>
      <c r="BV53" s="226"/>
      <c r="BW53" s="226"/>
      <c r="BX53" s="226"/>
      <c r="BY53" s="226"/>
      <c r="BZ53" s="226"/>
      <c r="CA53" s="226"/>
      <c r="CB53" s="226"/>
      <c r="CC53" s="226"/>
      <c r="CD53" s="226"/>
      <c r="CE53" s="226"/>
      <c r="CF53" s="226"/>
      <c r="CG53" s="226"/>
      <c r="CH53" s="226"/>
      <c r="CI53" s="226"/>
      <c r="CJ53" s="226"/>
      <c r="CK53" s="226"/>
      <c r="CL53" s="226"/>
      <c r="CM53" s="226"/>
      <c r="CN53" s="226"/>
      <c r="CO53" s="226"/>
      <c r="CP53" s="226"/>
      <c r="CQ53" s="226"/>
      <c r="CR53" s="226"/>
      <c r="CS53" s="226"/>
      <c r="CT53" s="226"/>
      <c r="CU53" s="229"/>
      <c r="CV53" s="226">
        <f t="shared" ref="CV53:CV63" si="44">BC53+BQ53</f>
        <v>-4</v>
      </c>
      <c r="CW53" s="239">
        <f t="shared" si="38"/>
        <v>-30.76923076923077</v>
      </c>
      <c r="CX53" s="229"/>
      <c r="CY53" s="229"/>
      <c r="CZ53" s="229"/>
      <c r="DA53" s="229"/>
      <c r="DB53" s="229"/>
      <c r="DC53" s="229">
        <v>1</v>
      </c>
      <c r="DD53" s="229"/>
      <c r="DE53" s="229"/>
      <c r="DF53" s="229"/>
      <c r="DG53" s="229"/>
      <c r="DH53" s="229"/>
      <c r="DI53" s="229"/>
      <c r="DJ53" s="240"/>
      <c r="DK53" s="240">
        <v>1</v>
      </c>
      <c r="DL53" s="240"/>
      <c r="DM53" s="240">
        <v>5</v>
      </c>
      <c r="DN53" s="240">
        <v>6</v>
      </c>
      <c r="DO53" s="240"/>
      <c r="DP53" s="240"/>
      <c r="DQ53" s="240"/>
      <c r="DR53" s="240"/>
      <c r="DS53" s="240"/>
      <c r="DT53" s="240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240"/>
      <c r="EW53" s="240"/>
      <c r="EX53" s="240"/>
      <c r="EY53" s="240"/>
      <c r="EZ53" s="240"/>
      <c r="FA53" s="240"/>
      <c r="FB53" s="240"/>
      <c r="FC53" s="240"/>
      <c r="FD53" s="240"/>
      <c r="FE53" s="240"/>
    </row>
    <row r="54" spans="1:161" s="224" customFormat="1">
      <c r="A54" s="56">
        <v>45</v>
      </c>
      <c r="B54" s="58">
        <v>80030056</v>
      </c>
      <c r="C54" s="59" t="s">
        <v>169</v>
      </c>
      <c r="D54" s="75" t="s">
        <v>168</v>
      </c>
      <c r="E54" s="60" t="s">
        <v>153</v>
      </c>
      <c r="F54" s="60" t="s">
        <v>106</v>
      </c>
      <c r="G54" s="60" t="s">
        <v>107</v>
      </c>
      <c r="H54" s="60" t="s">
        <v>108</v>
      </c>
      <c r="I54" s="56">
        <v>21</v>
      </c>
      <c r="J54" s="56" t="s">
        <v>116</v>
      </c>
      <c r="K54" s="56" t="s">
        <v>110</v>
      </c>
      <c r="L54" s="61">
        <v>0</v>
      </c>
      <c r="M54" s="62">
        <f t="shared" si="4"/>
        <v>0</v>
      </c>
      <c r="N54" s="61">
        <v>11</v>
      </c>
      <c r="O54" s="62">
        <f t="shared" si="5"/>
        <v>1</v>
      </c>
      <c r="P54" s="61">
        <v>14</v>
      </c>
      <c r="Q54" s="62">
        <f t="shared" si="6"/>
        <v>1</v>
      </c>
      <c r="R54" s="61">
        <v>12</v>
      </c>
      <c r="S54" s="63">
        <f t="shared" si="7"/>
        <v>1</v>
      </c>
      <c r="T54" s="61">
        <v>16</v>
      </c>
      <c r="U54" s="63">
        <f t="shared" si="8"/>
        <v>1</v>
      </c>
      <c r="V54" s="61">
        <v>8</v>
      </c>
      <c r="W54" s="63">
        <f t="shared" si="9"/>
        <v>1</v>
      </c>
      <c r="X54" s="61">
        <v>12</v>
      </c>
      <c r="Y54" s="63">
        <f t="shared" si="10"/>
        <v>1</v>
      </c>
      <c r="Z54" s="61">
        <v>13</v>
      </c>
      <c r="AA54" s="63">
        <f t="shared" si="11"/>
        <v>1</v>
      </c>
      <c r="AB54" s="61">
        <v>9</v>
      </c>
      <c r="AC54" s="63">
        <f t="shared" si="12"/>
        <v>1</v>
      </c>
      <c r="AD54" s="64">
        <v>0</v>
      </c>
      <c r="AE54" s="65">
        <f t="shared" si="13"/>
        <v>0</v>
      </c>
      <c r="AF54" s="64">
        <v>0</v>
      </c>
      <c r="AG54" s="65">
        <f t="shared" si="14"/>
        <v>0</v>
      </c>
      <c r="AH54" s="64">
        <v>0</v>
      </c>
      <c r="AI54" s="65">
        <f t="shared" si="15"/>
        <v>0</v>
      </c>
      <c r="AJ54" s="64"/>
      <c r="AK54" s="65">
        <f t="shared" si="16"/>
        <v>0</v>
      </c>
      <c r="AL54" s="64"/>
      <c r="AM54" s="65">
        <f t="shared" si="17"/>
        <v>0</v>
      </c>
      <c r="AN54" s="64"/>
      <c r="AO54" s="65">
        <f t="shared" si="18"/>
        <v>0</v>
      </c>
      <c r="AP54" s="66">
        <f t="shared" si="19"/>
        <v>95</v>
      </c>
      <c r="AQ54" s="66">
        <f t="shared" si="20"/>
        <v>8</v>
      </c>
      <c r="AR54" s="56">
        <v>1</v>
      </c>
      <c r="AS54" s="56"/>
      <c r="AT54" s="56">
        <v>5</v>
      </c>
      <c r="AU54" s="67">
        <f t="shared" si="21"/>
        <v>6</v>
      </c>
      <c r="AV54" s="68">
        <f t="shared" si="22"/>
        <v>1</v>
      </c>
      <c r="AW54" s="68">
        <f t="shared" si="23"/>
        <v>0</v>
      </c>
      <c r="AX54" s="14">
        <f t="shared" si="43"/>
        <v>8</v>
      </c>
      <c r="AY54" s="67">
        <f t="shared" si="25"/>
        <v>9</v>
      </c>
      <c r="AZ54" s="69">
        <f t="shared" si="26"/>
        <v>0</v>
      </c>
      <c r="BA54" s="69">
        <f t="shared" si="27"/>
        <v>0</v>
      </c>
      <c r="BB54" s="69">
        <f t="shared" si="28"/>
        <v>-3</v>
      </c>
      <c r="BC54" s="67">
        <f t="shared" si="29"/>
        <v>-3</v>
      </c>
      <c r="BD54" s="70">
        <f t="shared" si="30"/>
        <v>-33.333333333333329</v>
      </c>
      <c r="BE54" s="70">
        <f t="shared" si="31"/>
        <v>-37.5</v>
      </c>
      <c r="BF54" s="71"/>
      <c r="BG54" s="71"/>
      <c r="BH54" s="71"/>
      <c r="BI54" s="54">
        <f t="shared" si="32"/>
        <v>0</v>
      </c>
      <c r="BJ54" s="18">
        <f t="shared" si="33"/>
        <v>6</v>
      </c>
      <c r="BK54" s="18"/>
      <c r="BL54" s="18">
        <f t="shared" si="34"/>
        <v>6</v>
      </c>
      <c r="BM54" s="18">
        <f t="shared" si="35"/>
        <v>-3</v>
      </c>
      <c r="BN54" s="18">
        <f t="shared" si="36"/>
        <v>-33.333333333333329</v>
      </c>
      <c r="BO54" s="73"/>
      <c r="BP54" s="55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60"/>
      <c r="CV54" s="56">
        <f t="shared" si="44"/>
        <v>-3</v>
      </c>
      <c r="CW54" s="173">
        <f t="shared" si="38"/>
        <v>-33.333333333333329</v>
      </c>
      <c r="CX54" s="60"/>
      <c r="CY54" s="60"/>
      <c r="CZ54" s="60"/>
      <c r="DA54" s="60"/>
      <c r="DB54" s="60"/>
      <c r="DC54" s="75"/>
      <c r="DD54" s="60"/>
      <c r="DE54" s="75"/>
      <c r="DF54" s="60"/>
      <c r="DG54" s="60"/>
      <c r="DH54" s="60"/>
      <c r="DI54" s="60"/>
      <c r="DJ54" s="3"/>
      <c r="DK54" s="3">
        <v>1</v>
      </c>
      <c r="DL54" s="3"/>
      <c r="DM54" s="3">
        <v>5</v>
      </c>
      <c r="DN54" s="3">
        <v>6</v>
      </c>
      <c r="DO54" s="3"/>
      <c r="DP54" s="85"/>
      <c r="DQ54" s="85"/>
      <c r="DR54" s="85"/>
      <c r="DS54" s="85"/>
      <c r="DT54" s="85"/>
      <c r="DU54" s="85"/>
      <c r="DV54" s="85"/>
      <c r="DW54" s="85"/>
      <c r="DX54" s="85"/>
      <c r="DY54" s="85"/>
      <c r="DZ54" s="85"/>
      <c r="EA54" s="85"/>
      <c r="EB54" s="85"/>
      <c r="EC54" s="85"/>
      <c r="ED54" s="85"/>
      <c r="EE54" s="85"/>
      <c r="EF54" s="85"/>
      <c r="EG54" s="85"/>
      <c r="EH54" s="85"/>
      <c r="EI54" s="85"/>
      <c r="EJ54" s="85"/>
      <c r="EK54" s="85"/>
      <c r="EL54" s="85"/>
      <c r="EM54" s="85"/>
      <c r="EN54" s="85"/>
      <c r="EO54" s="85"/>
      <c r="EP54" s="85"/>
      <c r="EQ54" s="85"/>
      <c r="ER54" s="85"/>
      <c r="ES54" s="85"/>
      <c r="ET54" s="85"/>
      <c r="EU54" s="85"/>
      <c r="EV54" s="85"/>
      <c r="EW54" s="85"/>
      <c r="EX54" s="85"/>
      <c r="EY54" s="85"/>
      <c r="EZ54" s="85"/>
      <c r="FA54" s="85"/>
      <c r="FB54" s="85"/>
      <c r="FC54" s="85"/>
      <c r="FD54" s="3"/>
      <c r="FE54" s="3"/>
    </row>
    <row r="55" spans="1:161" s="224" customFormat="1">
      <c r="A55" s="56">
        <v>46</v>
      </c>
      <c r="B55" s="58">
        <v>80030057</v>
      </c>
      <c r="C55" s="59" t="s">
        <v>170</v>
      </c>
      <c r="D55" s="75" t="s">
        <v>171</v>
      </c>
      <c r="E55" s="60" t="s">
        <v>153</v>
      </c>
      <c r="F55" s="60" t="s">
        <v>106</v>
      </c>
      <c r="G55" s="60" t="s">
        <v>107</v>
      </c>
      <c r="H55" s="60" t="s">
        <v>108</v>
      </c>
      <c r="I55" s="56">
        <v>50</v>
      </c>
      <c r="J55" s="56" t="s">
        <v>116</v>
      </c>
      <c r="K55" s="56" t="s">
        <v>110</v>
      </c>
      <c r="L55" s="61">
        <v>0</v>
      </c>
      <c r="M55" s="62">
        <f t="shared" si="4"/>
        <v>0</v>
      </c>
      <c r="N55" s="61">
        <v>8</v>
      </c>
      <c r="O55" s="62">
        <f t="shared" si="5"/>
        <v>1</v>
      </c>
      <c r="P55" s="61">
        <v>6</v>
      </c>
      <c r="Q55" s="62">
        <f t="shared" si="6"/>
        <v>1</v>
      </c>
      <c r="R55" s="61">
        <v>10</v>
      </c>
      <c r="S55" s="63">
        <f t="shared" si="7"/>
        <v>1</v>
      </c>
      <c r="T55" s="61">
        <v>9</v>
      </c>
      <c r="U55" s="63">
        <f t="shared" si="8"/>
        <v>1</v>
      </c>
      <c r="V55" s="61">
        <v>9</v>
      </c>
      <c r="W55" s="63">
        <f t="shared" si="9"/>
        <v>1</v>
      </c>
      <c r="X55" s="61">
        <v>6</v>
      </c>
      <c r="Y55" s="63">
        <f t="shared" si="10"/>
        <v>1</v>
      </c>
      <c r="Z55" s="61">
        <v>9</v>
      </c>
      <c r="AA55" s="63">
        <f t="shared" si="11"/>
        <v>1</v>
      </c>
      <c r="AB55" s="61">
        <v>13</v>
      </c>
      <c r="AC55" s="63">
        <f t="shared" si="12"/>
        <v>1</v>
      </c>
      <c r="AD55" s="64">
        <v>0</v>
      </c>
      <c r="AE55" s="65">
        <f t="shared" si="13"/>
        <v>0</v>
      </c>
      <c r="AF55" s="64">
        <v>0</v>
      </c>
      <c r="AG55" s="65">
        <f t="shared" si="14"/>
        <v>0</v>
      </c>
      <c r="AH55" s="64">
        <v>0</v>
      </c>
      <c r="AI55" s="65">
        <f t="shared" si="15"/>
        <v>0</v>
      </c>
      <c r="AJ55" s="64"/>
      <c r="AK55" s="65">
        <f t="shared" si="16"/>
        <v>0</v>
      </c>
      <c r="AL55" s="64"/>
      <c r="AM55" s="65">
        <f t="shared" si="17"/>
        <v>0</v>
      </c>
      <c r="AN55" s="64"/>
      <c r="AO55" s="65">
        <f t="shared" si="18"/>
        <v>0</v>
      </c>
      <c r="AP55" s="66">
        <f t="shared" si="19"/>
        <v>70</v>
      </c>
      <c r="AQ55" s="66">
        <f t="shared" si="20"/>
        <v>8</v>
      </c>
      <c r="AR55" s="56">
        <v>1</v>
      </c>
      <c r="AS55" s="56"/>
      <c r="AT55" s="56">
        <v>3</v>
      </c>
      <c r="AU55" s="67">
        <f t="shared" si="21"/>
        <v>4</v>
      </c>
      <c r="AV55" s="68">
        <f t="shared" si="22"/>
        <v>1</v>
      </c>
      <c r="AW55" s="68">
        <f t="shared" si="23"/>
        <v>0</v>
      </c>
      <c r="AX55" s="14">
        <f t="shared" si="43"/>
        <v>6</v>
      </c>
      <c r="AY55" s="67">
        <f t="shared" si="25"/>
        <v>7</v>
      </c>
      <c r="AZ55" s="69">
        <f t="shared" si="26"/>
        <v>0</v>
      </c>
      <c r="BA55" s="69">
        <f t="shared" si="27"/>
        <v>0</v>
      </c>
      <c r="BB55" s="69">
        <f t="shared" si="28"/>
        <v>-3</v>
      </c>
      <c r="BC55" s="67">
        <f t="shared" si="29"/>
        <v>-3</v>
      </c>
      <c r="BD55" s="70">
        <f t="shared" si="30"/>
        <v>-42.857142857142854</v>
      </c>
      <c r="BE55" s="70">
        <f t="shared" si="31"/>
        <v>-50</v>
      </c>
      <c r="BF55" s="71"/>
      <c r="BG55" s="71"/>
      <c r="BH55" s="71"/>
      <c r="BI55" s="54">
        <f t="shared" si="32"/>
        <v>0</v>
      </c>
      <c r="BJ55" s="18">
        <f t="shared" si="33"/>
        <v>4</v>
      </c>
      <c r="BK55" s="18"/>
      <c r="BL55" s="18">
        <f t="shared" si="34"/>
        <v>4</v>
      </c>
      <c r="BM55" s="18">
        <f t="shared" si="35"/>
        <v>-3</v>
      </c>
      <c r="BN55" s="18">
        <f t="shared" si="36"/>
        <v>-42.857142857142854</v>
      </c>
      <c r="BO55" s="73"/>
      <c r="BP55" s="55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60"/>
      <c r="CV55" s="56">
        <f t="shared" si="44"/>
        <v>-3</v>
      </c>
      <c r="CW55" s="173">
        <f t="shared" si="38"/>
        <v>-42.857142857142854</v>
      </c>
      <c r="CX55" s="60"/>
      <c r="CY55" s="60"/>
      <c r="CZ55" s="60"/>
      <c r="DA55" s="60"/>
      <c r="DB55" s="60"/>
      <c r="DC55" s="75"/>
      <c r="DD55" s="60"/>
      <c r="DE55" s="75"/>
      <c r="DF55" s="60"/>
      <c r="DG55" s="60"/>
      <c r="DH55" s="60"/>
      <c r="DI55" s="60"/>
      <c r="DJ55" s="3"/>
      <c r="DK55" s="3">
        <v>1</v>
      </c>
      <c r="DL55" s="3"/>
      <c r="DM55" s="3">
        <v>3</v>
      </c>
      <c r="DN55" s="3">
        <v>4</v>
      </c>
      <c r="DO55" s="3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3"/>
      <c r="FE55" s="3"/>
    </row>
    <row r="56" spans="1:161" s="224" customFormat="1">
      <c r="A56" s="56">
        <v>47</v>
      </c>
      <c r="B56" s="58">
        <v>80030058</v>
      </c>
      <c r="C56" s="59" t="s">
        <v>172</v>
      </c>
      <c r="D56" s="75" t="s">
        <v>171</v>
      </c>
      <c r="E56" s="60" t="s">
        <v>153</v>
      </c>
      <c r="F56" s="60" t="s">
        <v>106</v>
      </c>
      <c r="G56" s="60" t="s">
        <v>107</v>
      </c>
      <c r="H56" s="60" t="s">
        <v>108</v>
      </c>
      <c r="I56" s="56">
        <v>40</v>
      </c>
      <c r="J56" s="56" t="s">
        <v>116</v>
      </c>
      <c r="K56" s="56" t="s">
        <v>113</v>
      </c>
      <c r="L56" s="61">
        <v>0</v>
      </c>
      <c r="M56" s="62">
        <f t="shared" si="4"/>
        <v>0</v>
      </c>
      <c r="N56" s="61">
        <v>25</v>
      </c>
      <c r="O56" s="62">
        <f t="shared" si="5"/>
        <v>1</v>
      </c>
      <c r="P56" s="61">
        <v>31</v>
      </c>
      <c r="Q56" s="62">
        <f t="shared" si="6"/>
        <v>1</v>
      </c>
      <c r="R56" s="61">
        <v>39</v>
      </c>
      <c r="S56" s="63">
        <f t="shared" si="7"/>
        <v>1</v>
      </c>
      <c r="T56" s="61">
        <v>35</v>
      </c>
      <c r="U56" s="63">
        <f t="shared" si="8"/>
        <v>1</v>
      </c>
      <c r="V56" s="61">
        <v>34</v>
      </c>
      <c r="W56" s="63">
        <f t="shared" si="9"/>
        <v>1</v>
      </c>
      <c r="X56" s="61">
        <v>26</v>
      </c>
      <c r="Y56" s="63">
        <f t="shared" si="10"/>
        <v>1</v>
      </c>
      <c r="Z56" s="61">
        <v>34</v>
      </c>
      <c r="AA56" s="63">
        <f t="shared" si="11"/>
        <v>1</v>
      </c>
      <c r="AB56" s="61">
        <v>23</v>
      </c>
      <c r="AC56" s="63">
        <f t="shared" si="12"/>
        <v>1</v>
      </c>
      <c r="AD56" s="64">
        <v>0</v>
      </c>
      <c r="AE56" s="65">
        <f t="shared" si="13"/>
        <v>0</v>
      </c>
      <c r="AF56" s="64">
        <v>0</v>
      </c>
      <c r="AG56" s="65">
        <f t="shared" si="14"/>
        <v>0</v>
      </c>
      <c r="AH56" s="64">
        <v>0</v>
      </c>
      <c r="AI56" s="65">
        <f t="shared" si="15"/>
        <v>0</v>
      </c>
      <c r="AJ56" s="64"/>
      <c r="AK56" s="65">
        <f t="shared" si="16"/>
        <v>0</v>
      </c>
      <c r="AL56" s="64"/>
      <c r="AM56" s="65">
        <f t="shared" si="17"/>
        <v>0</v>
      </c>
      <c r="AN56" s="64"/>
      <c r="AO56" s="65">
        <f t="shared" si="18"/>
        <v>0</v>
      </c>
      <c r="AP56" s="66">
        <f t="shared" si="19"/>
        <v>247</v>
      </c>
      <c r="AQ56" s="66">
        <f t="shared" si="20"/>
        <v>8</v>
      </c>
      <c r="AR56" s="56">
        <v>1</v>
      </c>
      <c r="AS56" s="56"/>
      <c r="AT56" s="56">
        <v>11</v>
      </c>
      <c r="AU56" s="67">
        <f t="shared" si="21"/>
        <v>12</v>
      </c>
      <c r="AV56" s="68">
        <f t="shared" si="22"/>
        <v>1</v>
      </c>
      <c r="AW56" s="68">
        <f t="shared" si="23"/>
        <v>1</v>
      </c>
      <c r="AX56" s="14">
        <f t="shared" si="43"/>
        <v>10</v>
      </c>
      <c r="AY56" s="67">
        <f t="shared" si="25"/>
        <v>12</v>
      </c>
      <c r="AZ56" s="69">
        <f t="shared" si="26"/>
        <v>0</v>
      </c>
      <c r="BA56" s="69">
        <f t="shared" si="27"/>
        <v>-1</v>
      </c>
      <c r="BB56" s="69">
        <f t="shared" si="28"/>
        <v>1</v>
      </c>
      <c r="BC56" s="67">
        <f t="shared" si="29"/>
        <v>0</v>
      </c>
      <c r="BD56" s="70">
        <f t="shared" si="30"/>
        <v>0</v>
      </c>
      <c r="BE56" s="70">
        <f t="shared" si="31"/>
        <v>10</v>
      </c>
      <c r="BF56" s="71">
        <v>1</v>
      </c>
      <c r="BG56" s="71"/>
      <c r="BH56" s="71">
        <v>1</v>
      </c>
      <c r="BI56" s="54">
        <f t="shared" si="32"/>
        <v>2</v>
      </c>
      <c r="BJ56" s="18">
        <f t="shared" si="33"/>
        <v>10</v>
      </c>
      <c r="BK56" s="18">
        <v>1</v>
      </c>
      <c r="BL56" s="18">
        <f t="shared" si="34"/>
        <v>11</v>
      </c>
      <c r="BM56" s="18">
        <f t="shared" si="35"/>
        <v>-1</v>
      </c>
      <c r="BN56" s="18">
        <f t="shared" si="36"/>
        <v>-8.3333333333333321</v>
      </c>
      <c r="BO56" s="73"/>
      <c r="BP56" s="55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60"/>
      <c r="CV56" s="56">
        <f t="shared" si="44"/>
        <v>0</v>
      </c>
      <c r="CW56" s="173">
        <f t="shared" si="38"/>
        <v>0</v>
      </c>
      <c r="CX56" s="60"/>
      <c r="CY56" s="60"/>
      <c r="CZ56" s="60"/>
      <c r="DA56" s="60"/>
      <c r="DB56" s="60"/>
      <c r="DC56" s="75"/>
      <c r="DD56" s="60"/>
      <c r="DE56" s="75"/>
      <c r="DF56" s="60"/>
      <c r="DG56" s="60"/>
      <c r="DH56" s="60"/>
      <c r="DI56" s="60"/>
      <c r="DJ56" s="3"/>
      <c r="DK56" s="3">
        <v>1</v>
      </c>
      <c r="DL56" s="3"/>
      <c r="DM56" s="3">
        <v>12</v>
      </c>
      <c r="DN56" s="3">
        <v>13</v>
      </c>
      <c r="DO56" s="3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3"/>
      <c r="FE56" s="3"/>
    </row>
    <row r="57" spans="1:161" s="224" customFormat="1">
      <c r="A57" s="56">
        <v>48</v>
      </c>
      <c r="B57" s="58">
        <v>80030059</v>
      </c>
      <c r="C57" s="59" t="s">
        <v>173</v>
      </c>
      <c r="D57" s="75" t="s">
        <v>171</v>
      </c>
      <c r="E57" s="60" t="s">
        <v>153</v>
      </c>
      <c r="F57" s="60" t="s">
        <v>106</v>
      </c>
      <c r="G57" s="60" t="s">
        <v>107</v>
      </c>
      <c r="H57" s="60" t="s">
        <v>112</v>
      </c>
      <c r="I57" s="56">
        <v>50</v>
      </c>
      <c r="J57" s="56" t="s">
        <v>116</v>
      </c>
      <c r="K57" s="56" t="s">
        <v>110</v>
      </c>
      <c r="L57" s="61">
        <v>0</v>
      </c>
      <c r="M57" s="62">
        <f t="shared" si="4"/>
        <v>0</v>
      </c>
      <c r="N57" s="61">
        <v>8</v>
      </c>
      <c r="O57" s="62">
        <f t="shared" si="5"/>
        <v>1</v>
      </c>
      <c r="P57" s="61">
        <v>9</v>
      </c>
      <c r="Q57" s="62">
        <f t="shared" si="6"/>
        <v>1</v>
      </c>
      <c r="R57" s="61">
        <v>3</v>
      </c>
      <c r="S57" s="63">
        <f t="shared" si="7"/>
        <v>1</v>
      </c>
      <c r="T57" s="61">
        <v>5</v>
      </c>
      <c r="U57" s="63">
        <f t="shared" si="8"/>
        <v>1</v>
      </c>
      <c r="V57" s="61">
        <v>5</v>
      </c>
      <c r="W57" s="63">
        <f t="shared" si="9"/>
        <v>1</v>
      </c>
      <c r="X57" s="61">
        <v>1</v>
      </c>
      <c r="Y57" s="63">
        <f t="shared" si="10"/>
        <v>1</v>
      </c>
      <c r="Z57" s="61">
        <v>5</v>
      </c>
      <c r="AA57" s="63">
        <f t="shared" si="11"/>
        <v>1</v>
      </c>
      <c r="AB57" s="61">
        <v>9</v>
      </c>
      <c r="AC57" s="63">
        <f t="shared" si="12"/>
        <v>1</v>
      </c>
      <c r="AD57" s="64">
        <v>4</v>
      </c>
      <c r="AE57" s="65">
        <f t="shared" si="13"/>
        <v>1</v>
      </c>
      <c r="AF57" s="64">
        <v>1</v>
      </c>
      <c r="AG57" s="65">
        <f t="shared" si="14"/>
        <v>1</v>
      </c>
      <c r="AH57" s="64">
        <v>9</v>
      </c>
      <c r="AI57" s="65">
        <f t="shared" si="15"/>
        <v>1</v>
      </c>
      <c r="AJ57" s="64"/>
      <c r="AK57" s="65">
        <f t="shared" si="16"/>
        <v>0</v>
      </c>
      <c r="AL57" s="64"/>
      <c r="AM57" s="65">
        <f t="shared" si="17"/>
        <v>0</v>
      </c>
      <c r="AN57" s="64"/>
      <c r="AO57" s="65">
        <f t="shared" si="18"/>
        <v>0</v>
      </c>
      <c r="AP57" s="66">
        <f t="shared" si="19"/>
        <v>59</v>
      </c>
      <c r="AQ57" s="66">
        <f t="shared" si="20"/>
        <v>11</v>
      </c>
      <c r="AR57" s="56">
        <v>1</v>
      </c>
      <c r="AS57" s="56"/>
      <c r="AT57" s="56">
        <v>5</v>
      </c>
      <c r="AU57" s="67">
        <f t="shared" si="21"/>
        <v>6</v>
      </c>
      <c r="AV57" s="68">
        <f t="shared" si="22"/>
        <v>1</v>
      </c>
      <c r="AW57" s="68">
        <f t="shared" si="23"/>
        <v>0</v>
      </c>
      <c r="AX57" s="14">
        <f t="shared" si="43"/>
        <v>11</v>
      </c>
      <c r="AY57" s="67">
        <f t="shared" si="25"/>
        <v>12</v>
      </c>
      <c r="AZ57" s="69">
        <f t="shared" si="26"/>
        <v>0</v>
      </c>
      <c r="BA57" s="69">
        <f t="shared" si="27"/>
        <v>0</v>
      </c>
      <c r="BB57" s="69">
        <f t="shared" si="28"/>
        <v>-6</v>
      </c>
      <c r="BC57" s="67">
        <f t="shared" si="29"/>
        <v>-6</v>
      </c>
      <c r="BD57" s="70">
        <f t="shared" si="30"/>
        <v>-50</v>
      </c>
      <c r="BE57" s="70">
        <f t="shared" si="31"/>
        <v>-54.54545454545454</v>
      </c>
      <c r="BF57" s="71"/>
      <c r="BG57" s="71"/>
      <c r="BH57" s="71"/>
      <c r="BI57" s="54">
        <f t="shared" si="32"/>
        <v>0</v>
      </c>
      <c r="BJ57" s="18">
        <f t="shared" si="33"/>
        <v>6</v>
      </c>
      <c r="BK57" s="18"/>
      <c r="BL57" s="18">
        <f t="shared" si="34"/>
        <v>6</v>
      </c>
      <c r="BM57" s="18">
        <f t="shared" si="35"/>
        <v>-6</v>
      </c>
      <c r="BN57" s="18">
        <f t="shared" si="36"/>
        <v>-50</v>
      </c>
      <c r="BO57" s="73"/>
      <c r="BP57" s="55"/>
      <c r="BQ57" s="74">
        <v>1</v>
      </c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60"/>
      <c r="CV57" s="56">
        <f t="shared" si="44"/>
        <v>-5</v>
      </c>
      <c r="CW57" s="173">
        <f t="shared" si="38"/>
        <v>-41.666666666666671</v>
      </c>
      <c r="CX57" s="60"/>
      <c r="CY57" s="60"/>
      <c r="CZ57" s="60"/>
      <c r="DA57" s="60"/>
      <c r="DB57" s="60"/>
      <c r="DC57" s="75"/>
      <c r="DD57" s="60"/>
      <c r="DE57" s="75"/>
      <c r="DF57" s="60"/>
      <c r="DG57" s="60"/>
      <c r="DH57" s="60"/>
      <c r="DI57" s="60"/>
      <c r="DJ57" s="3"/>
      <c r="DK57" s="3">
        <v>1</v>
      </c>
      <c r="DL57" s="3"/>
      <c r="DM57" s="3">
        <v>5</v>
      </c>
      <c r="DN57" s="3">
        <v>6</v>
      </c>
      <c r="DO57" s="3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3"/>
      <c r="FE57" s="3"/>
    </row>
    <row r="58" spans="1:161" s="240" customFormat="1">
      <c r="A58" s="56">
        <v>49</v>
      </c>
      <c r="B58" s="58">
        <v>80030060</v>
      </c>
      <c r="C58" s="59" t="s">
        <v>174</v>
      </c>
      <c r="D58" s="75" t="s">
        <v>175</v>
      </c>
      <c r="E58" s="60" t="s">
        <v>153</v>
      </c>
      <c r="F58" s="60" t="s">
        <v>106</v>
      </c>
      <c r="G58" s="60" t="s">
        <v>107</v>
      </c>
      <c r="H58" s="60" t="s">
        <v>108</v>
      </c>
      <c r="I58" s="56">
        <v>43</v>
      </c>
      <c r="J58" s="56" t="s">
        <v>116</v>
      </c>
      <c r="K58" s="56" t="s">
        <v>110</v>
      </c>
      <c r="L58" s="61">
        <v>0</v>
      </c>
      <c r="M58" s="62">
        <f t="shared" si="4"/>
        <v>0</v>
      </c>
      <c r="N58" s="61">
        <v>8</v>
      </c>
      <c r="O58" s="62">
        <f t="shared" si="5"/>
        <v>1</v>
      </c>
      <c r="P58" s="61">
        <v>10</v>
      </c>
      <c r="Q58" s="62">
        <f t="shared" si="6"/>
        <v>1</v>
      </c>
      <c r="R58" s="61">
        <v>7</v>
      </c>
      <c r="S58" s="63">
        <f t="shared" si="7"/>
        <v>1</v>
      </c>
      <c r="T58" s="61">
        <v>9</v>
      </c>
      <c r="U58" s="63">
        <f t="shared" si="8"/>
        <v>1</v>
      </c>
      <c r="V58" s="61">
        <v>5</v>
      </c>
      <c r="W58" s="63">
        <f t="shared" si="9"/>
        <v>1</v>
      </c>
      <c r="X58" s="61">
        <v>3</v>
      </c>
      <c r="Y58" s="63">
        <f t="shared" si="10"/>
        <v>1</v>
      </c>
      <c r="Z58" s="61">
        <v>13</v>
      </c>
      <c r="AA58" s="63">
        <f t="shared" si="11"/>
        <v>1</v>
      </c>
      <c r="AB58" s="61">
        <v>9</v>
      </c>
      <c r="AC58" s="63">
        <f t="shared" si="12"/>
        <v>1</v>
      </c>
      <c r="AD58" s="64">
        <v>0</v>
      </c>
      <c r="AE58" s="65">
        <f t="shared" si="13"/>
        <v>0</v>
      </c>
      <c r="AF58" s="64">
        <v>0</v>
      </c>
      <c r="AG58" s="65">
        <f t="shared" si="14"/>
        <v>0</v>
      </c>
      <c r="AH58" s="64">
        <v>0</v>
      </c>
      <c r="AI58" s="65">
        <f t="shared" si="15"/>
        <v>0</v>
      </c>
      <c r="AJ58" s="64"/>
      <c r="AK58" s="65">
        <f t="shared" si="16"/>
        <v>0</v>
      </c>
      <c r="AL58" s="64"/>
      <c r="AM58" s="65">
        <f t="shared" si="17"/>
        <v>0</v>
      </c>
      <c r="AN58" s="64"/>
      <c r="AO58" s="65">
        <f t="shared" si="18"/>
        <v>0</v>
      </c>
      <c r="AP58" s="66">
        <f t="shared" si="19"/>
        <v>64</v>
      </c>
      <c r="AQ58" s="66">
        <f t="shared" si="20"/>
        <v>8</v>
      </c>
      <c r="AR58" s="56">
        <v>1</v>
      </c>
      <c r="AS58" s="56"/>
      <c r="AT58" s="56">
        <v>3</v>
      </c>
      <c r="AU58" s="67">
        <f t="shared" si="21"/>
        <v>4</v>
      </c>
      <c r="AV58" s="68">
        <f t="shared" si="22"/>
        <v>1</v>
      </c>
      <c r="AW58" s="68">
        <f t="shared" si="23"/>
        <v>0</v>
      </c>
      <c r="AX58" s="14">
        <f t="shared" si="43"/>
        <v>6</v>
      </c>
      <c r="AY58" s="67">
        <f t="shared" si="25"/>
        <v>7</v>
      </c>
      <c r="AZ58" s="69">
        <f t="shared" si="26"/>
        <v>0</v>
      </c>
      <c r="BA58" s="69">
        <f t="shared" si="27"/>
        <v>0</v>
      </c>
      <c r="BB58" s="69">
        <f t="shared" si="28"/>
        <v>-3</v>
      </c>
      <c r="BC58" s="67">
        <f t="shared" si="29"/>
        <v>-3</v>
      </c>
      <c r="BD58" s="70">
        <f t="shared" si="30"/>
        <v>-42.857142857142854</v>
      </c>
      <c r="BE58" s="70">
        <f t="shared" si="31"/>
        <v>-50</v>
      </c>
      <c r="BF58" s="71"/>
      <c r="BG58" s="71"/>
      <c r="BH58" s="71">
        <v>1</v>
      </c>
      <c r="BI58" s="54">
        <f t="shared" si="32"/>
        <v>1</v>
      </c>
      <c r="BJ58" s="18">
        <f t="shared" si="33"/>
        <v>3</v>
      </c>
      <c r="BK58" s="18">
        <v>1</v>
      </c>
      <c r="BL58" s="18">
        <f t="shared" si="34"/>
        <v>4</v>
      </c>
      <c r="BM58" s="18">
        <f t="shared" si="35"/>
        <v>-3</v>
      </c>
      <c r="BN58" s="18">
        <f t="shared" si="36"/>
        <v>-42.857142857142854</v>
      </c>
      <c r="BO58" s="73"/>
      <c r="BP58" s="55"/>
      <c r="BQ58" s="74">
        <v>1</v>
      </c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60"/>
      <c r="CV58" s="56">
        <f t="shared" si="44"/>
        <v>-2</v>
      </c>
      <c r="CW58" s="173">
        <f t="shared" si="38"/>
        <v>-28.571428571428569</v>
      </c>
      <c r="CX58" s="60"/>
      <c r="CY58" s="60"/>
      <c r="CZ58" s="60"/>
      <c r="DA58" s="60"/>
      <c r="DB58" s="60"/>
      <c r="DC58" s="75"/>
      <c r="DD58" s="60"/>
      <c r="DE58" s="75"/>
      <c r="DF58" s="60"/>
      <c r="DG58" s="60"/>
      <c r="DH58" s="60"/>
      <c r="DI58" s="60"/>
      <c r="DJ58" s="3"/>
      <c r="DK58" s="3">
        <v>1</v>
      </c>
      <c r="DL58" s="3"/>
      <c r="DM58" s="3">
        <v>3</v>
      </c>
      <c r="DN58" s="3">
        <v>4</v>
      </c>
      <c r="DO58" s="3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3"/>
      <c r="FE58" s="3"/>
    </row>
    <row r="59" spans="1:161" s="240" customFormat="1">
      <c r="A59" s="56">
        <v>50</v>
      </c>
      <c r="B59" s="58">
        <v>80030061</v>
      </c>
      <c r="C59" s="59" t="s">
        <v>176</v>
      </c>
      <c r="D59" s="75" t="s">
        <v>175</v>
      </c>
      <c r="E59" s="60" t="s">
        <v>153</v>
      </c>
      <c r="F59" s="60" t="s">
        <v>106</v>
      </c>
      <c r="G59" s="60" t="s">
        <v>107</v>
      </c>
      <c r="H59" s="60" t="s">
        <v>108</v>
      </c>
      <c r="I59" s="56">
        <v>75</v>
      </c>
      <c r="J59" s="56" t="s">
        <v>116</v>
      </c>
      <c r="K59" s="56" t="s">
        <v>110</v>
      </c>
      <c r="L59" s="61">
        <v>0</v>
      </c>
      <c r="M59" s="62">
        <f t="shared" si="4"/>
        <v>0</v>
      </c>
      <c r="N59" s="61">
        <v>19</v>
      </c>
      <c r="O59" s="62">
        <f t="shared" si="5"/>
        <v>1</v>
      </c>
      <c r="P59" s="61">
        <v>28</v>
      </c>
      <c r="Q59" s="62">
        <f t="shared" si="6"/>
        <v>1</v>
      </c>
      <c r="R59" s="61">
        <v>23</v>
      </c>
      <c r="S59" s="63">
        <f t="shared" si="7"/>
        <v>1</v>
      </c>
      <c r="T59" s="61">
        <v>34</v>
      </c>
      <c r="U59" s="63">
        <f t="shared" si="8"/>
        <v>1</v>
      </c>
      <c r="V59" s="61">
        <v>24</v>
      </c>
      <c r="W59" s="63">
        <f t="shared" si="9"/>
        <v>1</v>
      </c>
      <c r="X59" s="61">
        <v>24</v>
      </c>
      <c r="Y59" s="63">
        <f t="shared" si="10"/>
        <v>1</v>
      </c>
      <c r="Z59" s="61">
        <v>28</v>
      </c>
      <c r="AA59" s="63">
        <f t="shared" si="11"/>
        <v>1</v>
      </c>
      <c r="AB59" s="61">
        <v>29</v>
      </c>
      <c r="AC59" s="63">
        <f t="shared" si="12"/>
        <v>1</v>
      </c>
      <c r="AD59" s="64">
        <v>0</v>
      </c>
      <c r="AE59" s="65">
        <f t="shared" si="13"/>
        <v>0</v>
      </c>
      <c r="AF59" s="64">
        <v>0</v>
      </c>
      <c r="AG59" s="65">
        <f t="shared" si="14"/>
        <v>0</v>
      </c>
      <c r="AH59" s="64">
        <v>0</v>
      </c>
      <c r="AI59" s="65">
        <f t="shared" si="15"/>
        <v>0</v>
      </c>
      <c r="AJ59" s="64"/>
      <c r="AK59" s="65">
        <f t="shared" si="16"/>
        <v>0</v>
      </c>
      <c r="AL59" s="64"/>
      <c r="AM59" s="65">
        <f t="shared" si="17"/>
        <v>0</v>
      </c>
      <c r="AN59" s="64"/>
      <c r="AO59" s="65">
        <f t="shared" si="18"/>
        <v>0</v>
      </c>
      <c r="AP59" s="66">
        <f t="shared" si="19"/>
        <v>209</v>
      </c>
      <c r="AQ59" s="66">
        <f t="shared" si="20"/>
        <v>8</v>
      </c>
      <c r="AR59" s="56">
        <v>1</v>
      </c>
      <c r="AS59" s="56"/>
      <c r="AT59" s="56">
        <v>11</v>
      </c>
      <c r="AU59" s="67">
        <f t="shared" si="21"/>
        <v>12</v>
      </c>
      <c r="AV59" s="68">
        <f t="shared" si="22"/>
        <v>1</v>
      </c>
      <c r="AW59" s="68">
        <f t="shared" si="23"/>
        <v>1</v>
      </c>
      <c r="AX59" s="14">
        <f t="shared" si="43"/>
        <v>10</v>
      </c>
      <c r="AY59" s="67">
        <f t="shared" si="25"/>
        <v>12</v>
      </c>
      <c r="AZ59" s="69">
        <f t="shared" si="26"/>
        <v>0</v>
      </c>
      <c r="BA59" s="69">
        <f t="shared" si="27"/>
        <v>-1</v>
      </c>
      <c r="BB59" s="69">
        <f t="shared" si="28"/>
        <v>1</v>
      </c>
      <c r="BC59" s="67">
        <f t="shared" si="29"/>
        <v>0</v>
      </c>
      <c r="BD59" s="70">
        <f t="shared" si="30"/>
        <v>0</v>
      </c>
      <c r="BE59" s="70">
        <f t="shared" si="31"/>
        <v>10</v>
      </c>
      <c r="BF59" s="71"/>
      <c r="BG59" s="71"/>
      <c r="BH59" s="71">
        <v>3</v>
      </c>
      <c r="BI59" s="54">
        <f t="shared" si="32"/>
        <v>3</v>
      </c>
      <c r="BJ59" s="18">
        <f t="shared" si="33"/>
        <v>9</v>
      </c>
      <c r="BK59" s="18">
        <v>3</v>
      </c>
      <c r="BL59" s="18">
        <f t="shared" si="34"/>
        <v>12</v>
      </c>
      <c r="BM59" s="18">
        <f t="shared" si="35"/>
        <v>0</v>
      </c>
      <c r="BN59" s="18">
        <f t="shared" si="36"/>
        <v>0</v>
      </c>
      <c r="BO59" s="73"/>
      <c r="BP59" s="55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60"/>
      <c r="CV59" s="56">
        <f t="shared" si="44"/>
        <v>0</v>
      </c>
      <c r="CW59" s="173">
        <f t="shared" si="38"/>
        <v>0</v>
      </c>
      <c r="CX59" s="60"/>
      <c r="CY59" s="60"/>
      <c r="CZ59" s="60"/>
      <c r="DA59" s="60"/>
      <c r="DB59" s="60"/>
      <c r="DC59" s="75">
        <v>1</v>
      </c>
      <c r="DD59" s="60"/>
      <c r="DE59" s="75"/>
      <c r="DF59" s="60"/>
      <c r="DG59" s="60"/>
      <c r="DH59" s="60"/>
      <c r="DI59" s="60"/>
      <c r="DJ59" s="3"/>
      <c r="DK59" s="3">
        <v>1</v>
      </c>
      <c r="DL59" s="3"/>
      <c r="DM59" s="3">
        <v>11</v>
      </c>
      <c r="DN59" s="3">
        <v>12</v>
      </c>
      <c r="DO59" s="3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3"/>
      <c r="FE59" s="3"/>
    </row>
    <row r="60" spans="1:161" s="240" customFormat="1">
      <c r="A60" s="56">
        <v>51</v>
      </c>
      <c r="B60" s="58">
        <v>80030062</v>
      </c>
      <c r="C60" s="59" t="s">
        <v>177</v>
      </c>
      <c r="D60" s="75" t="s">
        <v>175</v>
      </c>
      <c r="E60" s="60" t="s">
        <v>153</v>
      </c>
      <c r="F60" s="60" t="s">
        <v>106</v>
      </c>
      <c r="G60" s="60" t="s">
        <v>107</v>
      </c>
      <c r="H60" s="60" t="s">
        <v>108</v>
      </c>
      <c r="I60" s="56">
        <v>45</v>
      </c>
      <c r="J60" s="56" t="s">
        <v>116</v>
      </c>
      <c r="K60" s="56" t="s">
        <v>110</v>
      </c>
      <c r="L60" s="61">
        <v>0</v>
      </c>
      <c r="M60" s="62">
        <f t="shared" si="4"/>
        <v>0</v>
      </c>
      <c r="N60" s="61">
        <v>3</v>
      </c>
      <c r="O60" s="62">
        <f t="shared" si="5"/>
        <v>1</v>
      </c>
      <c r="P60" s="61">
        <v>7</v>
      </c>
      <c r="Q60" s="62">
        <f t="shared" si="6"/>
        <v>1</v>
      </c>
      <c r="R60" s="61">
        <v>3</v>
      </c>
      <c r="S60" s="63">
        <f t="shared" si="7"/>
        <v>1</v>
      </c>
      <c r="T60" s="61">
        <v>1</v>
      </c>
      <c r="U60" s="63">
        <f t="shared" si="8"/>
        <v>1</v>
      </c>
      <c r="V60" s="61">
        <v>1</v>
      </c>
      <c r="W60" s="63">
        <f t="shared" si="9"/>
        <v>1</v>
      </c>
      <c r="X60" s="61">
        <v>3</v>
      </c>
      <c r="Y60" s="63">
        <f t="shared" si="10"/>
        <v>1</v>
      </c>
      <c r="Z60" s="61">
        <v>6</v>
      </c>
      <c r="AA60" s="63">
        <f t="shared" si="11"/>
        <v>1</v>
      </c>
      <c r="AB60" s="61">
        <v>5</v>
      </c>
      <c r="AC60" s="63">
        <f t="shared" si="12"/>
        <v>1</v>
      </c>
      <c r="AD60" s="64">
        <v>0</v>
      </c>
      <c r="AE60" s="65">
        <f t="shared" si="13"/>
        <v>0</v>
      </c>
      <c r="AF60" s="64">
        <v>0</v>
      </c>
      <c r="AG60" s="65">
        <f t="shared" si="14"/>
        <v>0</v>
      </c>
      <c r="AH60" s="64">
        <v>0</v>
      </c>
      <c r="AI60" s="65">
        <f t="shared" si="15"/>
        <v>0</v>
      </c>
      <c r="AJ60" s="64"/>
      <c r="AK60" s="65">
        <f t="shared" si="16"/>
        <v>0</v>
      </c>
      <c r="AL60" s="64"/>
      <c r="AM60" s="65">
        <f t="shared" si="17"/>
        <v>0</v>
      </c>
      <c r="AN60" s="64"/>
      <c r="AO60" s="65">
        <f t="shared" si="18"/>
        <v>0</v>
      </c>
      <c r="AP60" s="66">
        <f t="shared" si="19"/>
        <v>29</v>
      </c>
      <c r="AQ60" s="66">
        <f t="shared" si="20"/>
        <v>8</v>
      </c>
      <c r="AR60" s="56">
        <v>1</v>
      </c>
      <c r="AS60" s="56"/>
      <c r="AT60" s="56">
        <v>2</v>
      </c>
      <c r="AU60" s="67">
        <f t="shared" si="21"/>
        <v>3</v>
      </c>
      <c r="AV60" s="68">
        <f t="shared" si="22"/>
        <v>0</v>
      </c>
      <c r="AW60" s="68">
        <f t="shared" si="23"/>
        <v>0</v>
      </c>
      <c r="AX60" s="14">
        <v>4</v>
      </c>
      <c r="AY60" s="67">
        <f t="shared" si="25"/>
        <v>4</v>
      </c>
      <c r="AZ60" s="69">
        <f t="shared" si="26"/>
        <v>1</v>
      </c>
      <c r="BA60" s="69">
        <f t="shared" si="27"/>
        <v>0</v>
      </c>
      <c r="BB60" s="69">
        <f t="shared" si="28"/>
        <v>-2</v>
      </c>
      <c r="BC60" s="67">
        <f t="shared" si="29"/>
        <v>-1</v>
      </c>
      <c r="BD60" s="70">
        <f t="shared" si="30"/>
        <v>-25</v>
      </c>
      <c r="BE60" s="70">
        <f t="shared" si="31"/>
        <v>-50</v>
      </c>
      <c r="BF60" s="71"/>
      <c r="BG60" s="71"/>
      <c r="BH60" s="71"/>
      <c r="BI60" s="54">
        <f t="shared" si="32"/>
        <v>0</v>
      </c>
      <c r="BJ60" s="18">
        <f t="shared" si="33"/>
        <v>3</v>
      </c>
      <c r="BK60" s="18"/>
      <c r="BL60" s="18">
        <f t="shared" si="34"/>
        <v>3</v>
      </c>
      <c r="BM60" s="18">
        <f t="shared" si="35"/>
        <v>-1</v>
      </c>
      <c r="BN60" s="18">
        <f t="shared" si="36"/>
        <v>-25</v>
      </c>
      <c r="BO60" s="73"/>
      <c r="BP60" s="55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60"/>
      <c r="CV60" s="56">
        <f t="shared" si="44"/>
        <v>-1</v>
      </c>
      <c r="CW60" s="173">
        <f t="shared" si="38"/>
        <v>-25</v>
      </c>
      <c r="CX60" s="60"/>
      <c r="CY60" s="60"/>
      <c r="CZ60" s="60"/>
      <c r="DA60" s="60"/>
      <c r="DB60" s="60"/>
      <c r="DC60" s="75"/>
      <c r="DD60" s="60"/>
      <c r="DE60" s="75">
        <v>2</v>
      </c>
      <c r="DF60" s="60"/>
      <c r="DG60" s="60"/>
      <c r="DH60" s="60"/>
      <c r="DI60" s="60"/>
      <c r="DJ60" s="3"/>
      <c r="DK60" s="3">
        <v>1</v>
      </c>
      <c r="DL60" s="3"/>
      <c r="DM60" s="3">
        <v>2</v>
      </c>
      <c r="DN60" s="3">
        <v>3</v>
      </c>
      <c r="DO60" s="3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3"/>
      <c r="FE60" s="3"/>
    </row>
    <row r="61" spans="1:161" s="240" customFormat="1">
      <c r="A61" s="56">
        <v>52</v>
      </c>
      <c r="B61" s="58">
        <v>80030063</v>
      </c>
      <c r="C61" s="59" t="s">
        <v>178</v>
      </c>
      <c r="D61" s="75" t="s">
        <v>175</v>
      </c>
      <c r="E61" s="60" t="s">
        <v>153</v>
      </c>
      <c r="F61" s="60" t="s">
        <v>106</v>
      </c>
      <c r="G61" s="60" t="s">
        <v>107</v>
      </c>
      <c r="H61" s="60" t="s">
        <v>108</v>
      </c>
      <c r="I61" s="56">
        <v>50</v>
      </c>
      <c r="J61" s="56" t="s">
        <v>116</v>
      </c>
      <c r="K61" s="56" t="s">
        <v>110</v>
      </c>
      <c r="L61" s="61">
        <v>7</v>
      </c>
      <c r="M61" s="62">
        <f t="shared" si="4"/>
        <v>1</v>
      </c>
      <c r="N61" s="61">
        <v>8</v>
      </c>
      <c r="O61" s="62">
        <f t="shared" si="5"/>
        <v>1</v>
      </c>
      <c r="P61" s="61">
        <v>9</v>
      </c>
      <c r="Q61" s="62">
        <f t="shared" si="6"/>
        <v>1</v>
      </c>
      <c r="R61" s="61">
        <v>6</v>
      </c>
      <c r="S61" s="63">
        <f t="shared" si="7"/>
        <v>1</v>
      </c>
      <c r="T61" s="61">
        <v>9</v>
      </c>
      <c r="U61" s="63">
        <f t="shared" si="8"/>
        <v>1</v>
      </c>
      <c r="V61" s="61">
        <v>9</v>
      </c>
      <c r="W61" s="63">
        <f t="shared" si="9"/>
        <v>1</v>
      </c>
      <c r="X61" s="61">
        <v>6</v>
      </c>
      <c r="Y61" s="63">
        <f t="shared" si="10"/>
        <v>1</v>
      </c>
      <c r="Z61" s="61">
        <v>7</v>
      </c>
      <c r="AA61" s="63">
        <f t="shared" si="11"/>
        <v>1</v>
      </c>
      <c r="AB61" s="61">
        <v>6</v>
      </c>
      <c r="AC61" s="63">
        <f t="shared" si="12"/>
        <v>1</v>
      </c>
      <c r="AD61" s="64">
        <v>0</v>
      </c>
      <c r="AE61" s="65">
        <f t="shared" si="13"/>
        <v>0</v>
      </c>
      <c r="AF61" s="64">
        <v>0</v>
      </c>
      <c r="AG61" s="65">
        <f t="shared" si="14"/>
        <v>0</v>
      </c>
      <c r="AH61" s="64">
        <v>0</v>
      </c>
      <c r="AI61" s="65">
        <f t="shared" si="15"/>
        <v>0</v>
      </c>
      <c r="AJ61" s="64"/>
      <c r="AK61" s="65">
        <f t="shared" si="16"/>
        <v>0</v>
      </c>
      <c r="AL61" s="64"/>
      <c r="AM61" s="65">
        <f t="shared" si="17"/>
        <v>0</v>
      </c>
      <c r="AN61" s="64"/>
      <c r="AO61" s="65">
        <f t="shared" si="18"/>
        <v>0</v>
      </c>
      <c r="AP61" s="66">
        <f t="shared" si="19"/>
        <v>67</v>
      </c>
      <c r="AQ61" s="66">
        <f t="shared" si="20"/>
        <v>9</v>
      </c>
      <c r="AR61" s="56">
        <v>1</v>
      </c>
      <c r="AS61" s="56"/>
      <c r="AT61" s="56">
        <v>3</v>
      </c>
      <c r="AU61" s="67">
        <f t="shared" si="21"/>
        <v>4</v>
      </c>
      <c r="AV61" s="68">
        <f t="shared" si="22"/>
        <v>1</v>
      </c>
      <c r="AW61" s="68">
        <f t="shared" si="23"/>
        <v>0</v>
      </c>
      <c r="AX61" s="14">
        <f t="shared" ref="AX61:AX97" si="45">IF(AP61&lt;1,0,IF(AND((L61+N61+P61+R61+T61+V61+X61+Z61+AB61)&lt;=40,(L61+N61+P61+R61+T61+V61+X61+Z61+AB61)&gt;0,(AP61)&lt;120),"กรอก",ROUND((IF(AP61&lt;120,((IF((L61+N61+P61+R61+T61+V61+X61+Z61+AB61)=0,0,(IF((L61+N61+P61+R61+T61+V61+X61+Z61+AB61)&lt;=80,6,8))))+((((AE61+AG61+AI61)*30)/20)+(((AK61+AM61+AO61)*35)/20))),(((M61+O61+Q61)*20)/20)+(((S61+U61+W61+Y61+AA61+AC61)*25)/20)+(((AE61+AG61+AI61)*30)/20)+(((AK61+AM61+AO61)*35)/20))),0)))</f>
        <v>6</v>
      </c>
      <c r="AY61" s="67">
        <f t="shared" si="25"/>
        <v>7</v>
      </c>
      <c r="AZ61" s="69">
        <f t="shared" si="26"/>
        <v>0</v>
      </c>
      <c r="BA61" s="69">
        <f t="shared" si="27"/>
        <v>0</v>
      </c>
      <c r="BB61" s="69">
        <f t="shared" si="28"/>
        <v>-3</v>
      </c>
      <c r="BC61" s="67">
        <f t="shared" si="29"/>
        <v>-3</v>
      </c>
      <c r="BD61" s="70">
        <f t="shared" si="30"/>
        <v>-42.857142857142854</v>
      </c>
      <c r="BE61" s="70">
        <f t="shared" si="31"/>
        <v>-50</v>
      </c>
      <c r="BF61" s="71"/>
      <c r="BG61" s="71"/>
      <c r="BH61" s="71">
        <v>2</v>
      </c>
      <c r="BI61" s="54">
        <f t="shared" si="32"/>
        <v>2</v>
      </c>
      <c r="BJ61" s="18">
        <f t="shared" si="33"/>
        <v>2</v>
      </c>
      <c r="BK61" s="18">
        <v>1</v>
      </c>
      <c r="BL61" s="18">
        <f t="shared" si="34"/>
        <v>3</v>
      </c>
      <c r="BM61" s="18">
        <f t="shared" si="35"/>
        <v>-4</v>
      </c>
      <c r="BN61" s="18">
        <f t="shared" si="36"/>
        <v>-57.142857142857139</v>
      </c>
      <c r="BO61" s="73"/>
      <c r="BP61" s="55"/>
      <c r="BQ61" s="74">
        <v>1</v>
      </c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60"/>
      <c r="CV61" s="56">
        <f t="shared" si="44"/>
        <v>-2</v>
      </c>
      <c r="CW61" s="173">
        <f t="shared" si="38"/>
        <v>-28.571428571428569</v>
      </c>
      <c r="CX61" s="60"/>
      <c r="CY61" s="60"/>
      <c r="CZ61" s="60"/>
      <c r="DA61" s="60"/>
      <c r="DB61" s="60"/>
      <c r="DC61" s="75"/>
      <c r="DD61" s="60"/>
      <c r="DE61" s="75"/>
      <c r="DF61" s="60"/>
      <c r="DG61" s="60"/>
      <c r="DH61" s="60"/>
      <c r="DI61" s="60"/>
      <c r="DJ61" s="3"/>
      <c r="DK61" s="3">
        <v>1</v>
      </c>
      <c r="DL61" s="3"/>
      <c r="DM61" s="3">
        <v>4</v>
      </c>
      <c r="DN61" s="3">
        <v>5</v>
      </c>
      <c r="DO61" s="3"/>
      <c r="DP61" s="85"/>
      <c r="DQ61" s="85"/>
      <c r="DR61" s="85"/>
      <c r="DS61" s="85"/>
      <c r="DT61" s="85"/>
      <c r="DU61" s="85"/>
      <c r="DV61" s="85"/>
      <c r="DW61" s="85"/>
      <c r="DX61" s="85"/>
      <c r="DY61" s="85"/>
      <c r="DZ61" s="85"/>
      <c r="EA61" s="85"/>
      <c r="EB61" s="85"/>
      <c r="EC61" s="85"/>
      <c r="ED61" s="85"/>
      <c r="EE61" s="85"/>
      <c r="EF61" s="85"/>
      <c r="EG61" s="85"/>
      <c r="EH61" s="85"/>
      <c r="EI61" s="85"/>
      <c r="EJ61" s="85"/>
      <c r="EK61" s="85"/>
      <c r="EL61" s="85"/>
      <c r="EM61" s="85"/>
      <c r="EN61" s="85"/>
      <c r="EO61" s="85"/>
      <c r="EP61" s="85"/>
      <c r="EQ61" s="85"/>
      <c r="ER61" s="85"/>
      <c r="ES61" s="85"/>
      <c r="ET61" s="85"/>
      <c r="EU61" s="85"/>
      <c r="EV61" s="85"/>
      <c r="EW61" s="85"/>
      <c r="EX61" s="85"/>
      <c r="EY61" s="85"/>
      <c r="EZ61" s="85"/>
      <c r="FA61" s="85"/>
      <c r="FB61" s="85"/>
      <c r="FC61" s="85"/>
      <c r="FD61" s="3"/>
      <c r="FE61" s="3"/>
    </row>
    <row r="62" spans="1:161" s="240" customFormat="1">
      <c r="A62" s="56">
        <v>53</v>
      </c>
      <c r="B62" s="58">
        <v>80030064</v>
      </c>
      <c r="C62" s="59" t="s">
        <v>179</v>
      </c>
      <c r="D62" s="75" t="s">
        <v>175</v>
      </c>
      <c r="E62" s="60" t="s">
        <v>153</v>
      </c>
      <c r="F62" s="60" t="s">
        <v>106</v>
      </c>
      <c r="G62" s="60" t="s">
        <v>107</v>
      </c>
      <c r="H62" s="60" t="s">
        <v>108</v>
      </c>
      <c r="I62" s="56">
        <v>52</v>
      </c>
      <c r="J62" s="56" t="s">
        <v>116</v>
      </c>
      <c r="K62" s="56" t="s">
        <v>110</v>
      </c>
      <c r="L62" s="61">
        <v>0</v>
      </c>
      <c r="M62" s="62">
        <f t="shared" si="4"/>
        <v>0</v>
      </c>
      <c r="N62" s="61">
        <v>14</v>
      </c>
      <c r="O62" s="62">
        <f t="shared" si="5"/>
        <v>1</v>
      </c>
      <c r="P62" s="61">
        <v>11</v>
      </c>
      <c r="Q62" s="62">
        <f t="shared" si="6"/>
        <v>1</v>
      </c>
      <c r="R62" s="61">
        <v>13</v>
      </c>
      <c r="S62" s="63">
        <f t="shared" si="7"/>
        <v>1</v>
      </c>
      <c r="T62" s="61">
        <v>14</v>
      </c>
      <c r="U62" s="63">
        <f t="shared" si="8"/>
        <v>1</v>
      </c>
      <c r="V62" s="61">
        <v>19</v>
      </c>
      <c r="W62" s="63">
        <f t="shared" si="9"/>
        <v>1</v>
      </c>
      <c r="X62" s="61">
        <v>16</v>
      </c>
      <c r="Y62" s="63">
        <f t="shared" si="10"/>
        <v>1</v>
      </c>
      <c r="Z62" s="61">
        <v>11</v>
      </c>
      <c r="AA62" s="63">
        <f t="shared" si="11"/>
        <v>1</v>
      </c>
      <c r="AB62" s="61">
        <v>21</v>
      </c>
      <c r="AC62" s="63">
        <f t="shared" si="12"/>
        <v>1</v>
      </c>
      <c r="AD62" s="64">
        <v>0</v>
      </c>
      <c r="AE62" s="65">
        <f t="shared" si="13"/>
        <v>0</v>
      </c>
      <c r="AF62" s="64">
        <v>0</v>
      </c>
      <c r="AG62" s="65">
        <f t="shared" si="14"/>
        <v>0</v>
      </c>
      <c r="AH62" s="64">
        <v>0</v>
      </c>
      <c r="AI62" s="65">
        <f t="shared" si="15"/>
        <v>0</v>
      </c>
      <c r="AJ62" s="64"/>
      <c r="AK62" s="65">
        <f t="shared" si="16"/>
        <v>0</v>
      </c>
      <c r="AL62" s="64"/>
      <c r="AM62" s="65">
        <f t="shared" si="17"/>
        <v>0</v>
      </c>
      <c r="AN62" s="64"/>
      <c r="AO62" s="65">
        <f t="shared" si="18"/>
        <v>0</v>
      </c>
      <c r="AP62" s="66">
        <f t="shared" si="19"/>
        <v>119</v>
      </c>
      <c r="AQ62" s="66">
        <f t="shared" si="20"/>
        <v>8</v>
      </c>
      <c r="AR62" s="56">
        <v>1</v>
      </c>
      <c r="AS62" s="56"/>
      <c r="AT62" s="56">
        <v>7</v>
      </c>
      <c r="AU62" s="67">
        <f t="shared" si="21"/>
        <v>8</v>
      </c>
      <c r="AV62" s="68">
        <f t="shared" si="22"/>
        <v>1</v>
      </c>
      <c r="AW62" s="68">
        <f t="shared" si="23"/>
        <v>0</v>
      </c>
      <c r="AX62" s="14">
        <f t="shared" si="45"/>
        <v>8</v>
      </c>
      <c r="AY62" s="67">
        <f t="shared" si="25"/>
        <v>9</v>
      </c>
      <c r="AZ62" s="69">
        <f t="shared" si="26"/>
        <v>0</v>
      </c>
      <c r="BA62" s="69">
        <f t="shared" si="27"/>
        <v>0</v>
      </c>
      <c r="BB62" s="69">
        <f t="shared" si="28"/>
        <v>-1</v>
      </c>
      <c r="BC62" s="67">
        <f t="shared" si="29"/>
        <v>-1</v>
      </c>
      <c r="BD62" s="70">
        <f t="shared" si="30"/>
        <v>-11.111111111111111</v>
      </c>
      <c r="BE62" s="70">
        <f t="shared" si="31"/>
        <v>-12.5</v>
      </c>
      <c r="BF62" s="71"/>
      <c r="BG62" s="71"/>
      <c r="BH62" s="71"/>
      <c r="BI62" s="54">
        <f t="shared" si="32"/>
        <v>0</v>
      </c>
      <c r="BJ62" s="18">
        <f t="shared" si="33"/>
        <v>8</v>
      </c>
      <c r="BK62" s="18"/>
      <c r="BL62" s="18">
        <f t="shared" si="34"/>
        <v>8</v>
      </c>
      <c r="BM62" s="18">
        <f t="shared" si="35"/>
        <v>-1</v>
      </c>
      <c r="BN62" s="18">
        <f t="shared" si="36"/>
        <v>-11.111111111111111</v>
      </c>
      <c r="BO62" s="73"/>
      <c r="BP62" s="55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60"/>
      <c r="CV62" s="56">
        <f t="shared" si="44"/>
        <v>-1</v>
      </c>
      <c r="CW62" s="173">
        <f t="shared" si="38"/>
        <v>-11.111111111111111</v>
      </c>
      <c r="CX62" s="60"/>
      <c r="CY62" s="60"/>
      <c r="CZ62" s="60"/>
      <c r="DA62" s="60"/>
      <c r="DB62" s="60"/>
      <c r="DC62" s="75">
        <v>1</v>
      </c>
      <c r="DD62" s="60"/>
      <c r="DE62" s="75"/>
      <c r="DF62" s="60"/>
      <c r="DG62" s="60"/>
      <c r="DH62" s="60"/>
      <c r="DI62" s="60"/>
      <c r="DJ62" s="3"/>
      <c r="DK62" s="3">
        <v>1</v>
      </c>
      <c r="DL62" s="3"/>
      <c r="DM62" s="3">
        <v>7</v>
      </c>
      <c r="DN62" s="3">
        <v>8</v>
      </c>
      <c r="DO62" s="3"/>
      <c r="DP62" s="85"/>
      <c r="DQ62" s="85"/>
      <c r="DR62" s="85"/>
      <c r="DS62" s="85"/>
      <c r="DT62" s="85"/>
      <c r="DU62" s="85"/>
      <c r="DV62" s="85"/>
      <c r="DW62" s="85"/>
      <c r="DX62" s="85"/>
      <c r="DY62" s="85"/>
      <c r="DZ62" s="85"/>
      <c r="EA62" s="85"/>
      <c r="EB62" s="85"/>
      <c r="EC62" s="85"/>
      <c r="ED62" s="85"/>
      <c r="EE62" s="85"/>
      <c r="EF62" s="85"/>
      <c r="EG62" s="85"/>
      <c r="EH62" s="85"/>
      <c r="EI62" s="85"/>
      <c r="EJ62" s="85"/>
      <c r="EK62" s="85"/>
      <c r="EL62" s="85"/>
      <c r="EM62" s="85"/>
      <c r="EN62" s="85"/>
      <c r="EO62" s="85"/>
      <c r="EP62" s="85"/>
      <c r="EQ62" s="85"/>
      <c r="ER62" s="85"/>
      <c r="ES62" s="85"/>
      <c r="ET62" s="85"/>
      <c r="EU62" s="85"/>
      <c r="EV62" s="85"/>
      <c r="EW62" s="85"/>
      <c r="EX62" s="85"/>
      <c r="EY62" s="85"/>
      <c r="EZ62" s="85"/>
      <c r="FA62" s="85"/>
      <c r="FB62" s="85"/>
      <c r="FC62" s="85"/>
      <c r="FD62" s="3"/>
      <c r="FE62" s="3"/>
    </row>
    <row r="63" spans="1:161" s="240" customFormat="1">
      <c r="A63" s="56">
        <v>54</v>
      </c>
      <c r="B63" s="227">
        <v>80030065</v>
      </c>
      <c r="C63" s="228" t="s">
        <v>180</v>
      </c>
      <c r="D63" s="229" t="s">
        <v>175</v>
      </c>
      <c r="E63" s="229" t="s">
        <v>153</v>
      </c>
      <c r="F63" s="229" t="s">
        <v>106</v>
      </c>
      <c r="G63" s="229" t="s">
        <v>107</v>
      </c>
      <c r="H63" s="229" t="s">
        <v>108</v>
      </c>
      <c r="I63" s="226">
        <v>40</v>
      </c>
      <c r="J63" s="226" t="s">
        <v>116</v>
      </c>
      <c r="K63" s="226" t="s">
        <v>113</v>
      </c>
      <c r="L63" s="230">
        <v>0</v>
      </c>
      <c r="M63" s="231">
        <f t="shared" si="4"/>
        <v>0</v>
      </c>
      <c r="N63" s="230">
        <v>17</v>
      </c>
      <c r="O63" s="231">
        <f t="shared" si="5"/>
        <v>1</v>
      </c>
      <c r="P63" s="230">
        <v>20</v>
      </c>
      <c r="Q63" s="231">
        <f t="shared" si="6"/>
        <v>1</v>
      </c>
      <c r="R63" s="230">
        <v>13</v>
      </c>
      <c r="S63" s="231">
        <f t="shared" si="7"/>
        <v>1</v>
      </c>
      <c r="T63" s="230">
        <v>13</v>
      </c>
      <c r="U63" s="231">
        <f t="shared" si="8"/>
        <v>1</v>
      </c>
      <c r="V63" s="230">
        <v>14</v>
      </c>
      <c r="W63" s="231">
        <f t="shared" si="9"/>
        <v>1</v>
      </c>
      <c r="X63" s="230">
        <v>16</v>
      </c>
      <c r="Y63" s="231">
        <f t="shared" si="10"/>
        <v>1</v>
      </c>
      <c r="Z63" s="230">
        <v>14</v>
      </c>
      <c r="AA63" s="231">
        <f t="shared" si="11"/>
        <v>1</v>
      </c>
      <c r="AB63" s="230">
        <v>17</v>
      </c>
      <c r="AC63" s="231">
        <f t="shared" si="12"/>
        <v>1</v>
      </c>
      <c r="AD63" s="232">
        <v>0</v>
      </c>
      <c r="AE63" s="231">
        <f t="shared" si="13"/>
        <v>0</v>
      </c>
      <c r="AF63" s="232">
        <v>0</v>
      </c>
      <c r="AG63" s="231">
        <f t="shared" si="14"/>
        <v>0</v>
      </c>
      <c r="AH63" s="232">
        <v>0</v>
      </c>
      <c r="AI63" s="231">
        <f t="shared" si="15"/>
        <v>0</v>
      </c>
      <c r="AJ63" s="232"/>
      <c r="AK63" s="231">
        <f t="shared" si="16"/>
        <v>0</v>
      </c>
      <c r="AL63" s="232"/>
      <c r="AM63" s="231">
        <f t="shared" si="17"/>
        <v>0</v>
      </c>
      <c r="AN63" s="232"/>
      <c r="AO63" s="231">
        <f t="shared" si="18"/>
        <v>0</v>
      </c>
      <c r="AP63" s="226">
        <f t="shared" si="19"/>
        <v>124</v>
      </c>
      <c r="AQ63" s="226">
        <f t="shared" si="20"/>
        <v>8</v>
      </c>
      <c r="AR63" s="226">
        <v>1</v>
      </c>
      <c r="AS63" s="226"/>
      <c r="AT63" s="226">
        <v>5</v>
      </c>
      <c r="AU63" s="226">
        <f t="shared" si="21"/>
        <v>6</v>
      </c>
      <c r="AV63" s="233">
        <f t="shared" si="22"/>
        <v>1</v>
      </c>
      <c r="AW63" s="233">
        <f t="shared" si="23"/>
        <v>1</v>
      </c>
      <c r="AX63" s="234">
        <f t="shared" si="45"/>
        <v>10</v>
      </c>
      <c r="AY63" s="226">
        <f t="shared" si="25"/>
        <v>12</v>
      </c>
      <c r="AZ63" s="226">
        <f t="shared" si="26"/>
        <v>0</v>
      </c>
      <c r="BA63" s="226">
        <f t="shared" si="27"/>
        <v>-1</v>
      </c>
      <c r="BB63" s="226">
        <f t="shared" si="28"/>
        <v>-5</v>
      </c>
      <c r="BC63" s="226">
        <f t="shared" si="29"/>
        <v>-6</v>
      </c>
      <c r="BD63" s="235">
        <f t="shared" si="30"/>
        <v>-50</v>
      </c>
      <c r="BE63" s="235">
        <f t="shared" si="31"/>
        <v>-50</v>
      </c>
      <c r="BF63" s="236">
        <v>1</v>
      </c>
      <c r="BG63" s="236"/>
      <c r="BH63" s="236"/>
      <c r="BI63" s="237">
        <f t="shared" si="32"/>
        <v>1</v>
      </c>
      <c r="BJ63" s="226">
        <f t="shared" si="33"/>
        <v>5</v>
      </c>
      <c r="BK63" s="226">
        <v>1</v>
      </c>
      <c r="BL63" s="226">
        <f t="shared" si="34"/>
        <v>6</v>
      </c>
      <c r="BM63" s="226">
        <f t="shared" si="35"/>
        <v>-6</v>
      </c>
      <c r="BN63" s="226">
        <f t="shared" si="36"/>
        <v>-50</v>
      </c>
      <c r="BO63" s="235"/>
      <c r="BP63" s="238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9"/>
      <c r="CV63" s="226">
        <f t="shared" si="44"/>
        <v>-6</v>
      </c>
      <c r="CW63" s="239">
        <f t="shared" si="38"/>
        <v>-50</v>
      </c>
      <c r="CX63" s="229"/>
      <c r="CY63" s="229"/>
      <c r="CZ63" s="229"/>
      <c r="DA63" s="229"/>
      <c r="DB63" s="229"/>
      <c r="DC63" s="229"/>
      <c r="DD63" s="229"/>
      <c r="DE63" s="229"/>
      <c r="DF63" s="229"/>
      <c r="DG63" s="229"/>
      <c r="DH63" s="229"/>
      <c r="DI63" s="229"/>
      <c r="DK63" s="240">
        <v>1</v>
      </c>
      <c r="DM63" s="240">
        <v>5</v>
      </c>
      <c r="DN63" s="240">
        <v>6</v>
      </c>
    </row>
    <row r="64" spans="1:161" s="240" customFormat="1">
      <c r="A64" s="56">
        <v>55</v>
      </c>
      <c r="B64" s="58">
        <v>80030066</v>
      </c>
      <c r="C64" s="59" t="s">
        <v>181</v>
      </c>
      <c r="D64" s="75" t="s">
        <v>153</v>
      </c>
      <c r="E64" s="60" t="s">
        <v>153</v>
      </c>
      <c r="F64" s="60" t="s">
        <v>106</v>
      </c>
      <c r="G64" s="60" t="s">
        <v>107</v>
      </c>
      <c r="H64" s="60" t="s">
        <v>108</v>
      </c>
      <c r="I64" s="56">
        <v>40</v>
      </c>
      <c r="J64" s="56" t="s">
        <v>116</v>
      </c>
      <c r="K64" s="56" t="s">
        <v>110</v>
      </c>
      <c r="L64" s="61">
        <v>7</v>
      </c>
      <c r="M64" s="62">
        <f t="shared" si="4"/>
        <v>1</v>
      </c>
      <c r="N64" s="61">
        <v>4</v>
      </c>
      <c r="O64" s="62">
        <f t="shared" si="5"/>
        <v>1</v>
      </c>
      <c r="P64" s="61">
        <v>7</v>
      </c>
      <c r="Q64" s="62">
        <f t="shared" si="6"/>
        <v>1</v>
      </c>
      <c r="R64" s="61">
        <v>4</v>
      </c>
      <c r="S64" s="63">
        <f t="shared" si="7"/>
        <v>1</v>
      </c>
      <c r="T64" s="61">
        <v>6</v>
      </c>
      <c r="U64" s="63">
        <f t="shared" si="8"/>
        <v>1</v>
      </c>
      <c r="V64" s="61">
        <v>4</v>
      </c>
      <c r="W64" s="63">
        <f t="shared" si="9"/>
        <v>1</v>
      </c>
      <c r="X64" s="61">
        <v>4</v>
      </c>
      <c r="Y64" s="63">
        <f t="shared" si="10"/>
        <v>1</v>
      </c>
      <c r="Z64" s="61">
        <v>4</v>
      </c>
      <c r="AA64" s="63">
        <f t="shared" si="11"/>
        <v>1</v>
      </c>
      <c r="AB64" s="61">
        <v>10</v>
      </c>
      <c r="AC64" s="63">
        <f t="shared" si="12"/>
        <v>1</v>
      </c>
      <c r="AD64" s="64">
        <v>0</v>
      </c>
      <c r="AE64" s="65">
        <f t="shared" si="13"/>
        <v>0</v>
      </c>
      <c r="AF64" s="64">
        <v>0</v>
      </c>
      <c r="AG64" s="65">
        <f t="shared" si="14"/>
        <v>0</v>
      </c>
      <c r="AH64" s="64">
        <v>0</v>
      </c>
      <c r="AI64" s="65">
        <f t="shared" si="15"/>
        <v>0</v>
      </c>
      <c r="AJ64" s="64"/>
      <c r="AK64" s="65">
        <f t="shared" si="16"/>
        <v>0</v>
      </c>
      <c r="AL64" s="64"/>
      <c r="AM64" s="65">
        <f t="shared" si="17"/>
        <v>0</v>
      </c>
      <c r="AN64" s="64"/>
      <c r="AO64" s="65">
        <f t="shared" si="18"/>
        <v>0</v>
      </c>
      <c r="AP64" s="66">
        <f t="shared" si="19"/>
        <v>50</v>
      </c>
      <c r="AQ64" s="66">
        <f t="shared" si="20"/>
        <v>9</v>
      </c>
      <c r="AR64" s="56">
        <v>1</v>
      </c>
      <c r="AS64" s="56"/>
      <c r="AT64" s="56">
        <v>2</v>
      </c>
      <c r="AU64" s="67">
        <f t="shared" si="21"/>
        <v>3</v>
      </c>
      <c r="AV64" s="68">
        <f t="shared" si="22"/>
        <v>1</v>
      </c>
      <c r="AW64" s="68">
        <f t="shared" si="23"/>
        <v>0</v>
      </c>
      <c r="AX64" s="14">
        <f t="shared" si="45"/>
        <v>6</v>
      </c>
      <c r="AY64" s="67">
        <f t="shared" si="25"/>
        <v>7</v>
      </c>
      <c r="AZ64" s="69">
        <f t="shared" si="26"/>
        <v>0</v>
      </c>
      <c r="BA64" s="69">
        <f t="shared" si="27"/>
        <v>0</v>
      </c>
      <c r="BB64" s="69">
        <f t="shared" si="28"/>
        <v>-4</v>
      </c>
      <c r="BC64" s="67">
        <f t="shared" si="29"/>
        <v>-4</v>
      </c>
      <c r="BD64" s="70">
        <f t="shared" si="30"/>
        <v>-57.142857142857139</v>
      </c>
      <c r="BE64" s="70">
        <f t="shared" si="31"/>
        <v>-66.666666666666657</v>
      </c>
      <c r="BF64" s="71"/>
      <c r="BG64" s="71"/>
      <c r="BH64" s="71"/>
      <c r="BI64" s="54">
        <f t="shared" si="32"/>
        <v>0</v>
      </c>
      <c r="BJ64" s="18">
        <f t="shared" si="33"/>
        <v>3</v>
      </c>
      <c r="BK64" s="18"/>
      <c r="BL64" s="18">
        <f t="shared" si="34"/>
        <v>3</v>
      </c>
      <c r="BM64" s="18">
        <f t="shared" si="35"/>
        <v>-4</v>
      </c>
      <c r="BN64" s="18">
        <f t="shared" si="36"/>
        <v>-57.142857142857139</v>
      </c>
      <c r="BO64" s="83"/>
      <c r="BP64" s="84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75">
        <v>1</v>
      </c>
      <c r="CV64" s="56">
        <f>BC64+CU64</f>
        <v>-3</v>
      </c>
      <c r="CW64" s="173">
        <f t="shared" si="38"/>
        <v>-42.857142857142854</v>
      </c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85"/>
      <c r="DK64" s="85">
        <v>1</v>
      </c>
      <c r="DL64" s="85"/>
      <c r="DM64" s="85">
        <v>2</v>
      </c>
      <c r="DN64" s="85">
        <v>3</v>
      </c>
      <c r="DO64" s="3"/>
      <c r="DP64" s="85"/>
      <c r="DQ64" s="85"/>
      <c r="DR64" s="85"/>
      <c r="DS64" s="85"/>
      <c r="DT64" s="85"/>
      <c r="DU64" s="85"/>
      <c r="DV64" s="85"/>
      <c r="DW64" s="85"/>
      <c r="DX64" s="85"/>
      <c r="DY64" s="85"/>
      <c r="DZ64" s="85"/>
      <c r="EA64" s="85"/>
      <c r="EB64" s="85"/>
      <c r="EC64" s="85"/>
      <c r="ED64" s="85"/>
      <c r="EE64" s="85"/>
      <c r="EF64" s="85"/>
      <c r="EG64" s="85"/>
      <c r="EH64" s="85"/>
      <c r="EI64" s="85"/>
      <c r="EJ64" s="85"/>
      <c r="EK64" s="85"/>
      <c r="EL64" s="85"/>
      <c r="EM64" s="85"/>
      <c r="EN64" s="85"/>
      <c r="EO64" s="85"/>
      <c r="EP64" s="85"/>
      <c r="EQ64" s="85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  <c r="FC64" s="85"/>
      <c r="FD64" s="3"/>
      <c r="FE64" s="3"/>
    </row>
    <row r="65" spans="1:161" s="240" customFormat="1">
      <c r="A65" s="56">
        <v>56</v>
      </c>
      <c r="B65" s="58">
        <v>80030067</v>
      </c>
      <c r="C65" s="59" t="s">
        <v>182</v>
      </c>
      <c r="D65" s="75" t="s">
        <v>153</v>
      </c>
      <c r="E65" s="60" t="s">
        <v>153</v>
      </c>
      <c r="F65" s="60" t="s">
        <v>106</v>
      </c>
      <c r="G65" s="60" t="s">
        <v>107</v>
      </c>
      <c r="H65" s="60" t="s">
        <v>108</v>
      </c>
      <c r="I65" s="56">
        <v>18</v>
      </c>
      <c r="J65" s="56" t="s">
        <v>116</v>
      </c>
      <c r="K65" s="56" t="s">
        <v>110</v>
      </c>
      <c r="L65" s="61">
        <v>0</v>
      </c>
      <c r="M65" s="62">
        <f t="shared" si="4"/>
        <v>0</v>
      </c>
      <c r="N65" s="61">
        <v>7</v>
      </c>
      <c r="O65" s="62">
        <f t="shared" si="5"/>
        <v>1</v>
      </c>
      <c r="P65" s="61">
        <v>4</v>
      </c>
      <c r="Q65" s="62">
        <f t="shared" si="6"/>
        <v>1</v>
      </c>
      <c r="R65" s="61">
        <v>7</v>
      </c>
      <c r="S65" s="63">
        <f t="shared" si="7"/>
        <v>1</v>
      </c>
      <c r="T65" s="61">
        <v>4</v>
      </c>
      <c r="U65" s="63">
        <f t="shared" si="8"/>
        <v>1</v>
      </c>
      <c r="V65" s="61">
        <v>6</v>
      </c>
      <c r="W65" s="63">
        <f t="shared" si="9"/>
        <v>1</v>
      </c>
      <c r="X65" s="61">
        <v>11</v>
      </c>
      <c r="Y65" s="63">
        <f t="shared" si="10"/>
        <v>1</v>
      </c>
      <c r="Z65" s="61">
        <v>12</v>
      </c>
      <c r="AA65" s="63">
        <f t="shared" si="11"/>
        <v>1</v>
      </c>
      <c r="AB65" s="61">
        <v>9</v>
      </c>
      <c r="AC65" s="63">
        <f t="shared" si="12"/>
        <v>1</v>
      </c>
      <c r="AD65" s="64">
        <v>0</v>
      </c>
      <c r="AE65" s="65">
        <f t="shared" si="13"/>
        <v>0</v>
      </c>
      <c r="AF65" s="64">
        <v>0</v>
      </c>
      <c r="AG65" s="65">
        <f t="shared" si="14"/>
        <v>0</v>
      </c>
      <c r="AH65" s="64">
        <v>0</v>
      </c>
      <c r="AI65" s="65">
        <f t="shared" si="15"/>
        <v>0</v>
      </c>
      <c r="AJ65" s="64"/>
      <c r="AK65" s="65">
        <f t="shared" si="16"/>
        <v>0</v>
      </c>
      <c r="AL65" s="64"/>
      <c r="AM65" s="65">
        <f t="shared" si="17"/>
        <v>0</v>
      </c>
      <c r="AN65" s="64"/>
      <c r="AO65" s="65">
        <f t="shared" si="18"/>
        <v>0</v>
      </c>
      <c r="AP65" s="66">
        <f t="shared" si="19"/>
        <v>60</v>
      </c>
      <c r="AQ65" s="66">
        <f t="shared" si="20"/>
        <v>8</v>
      </c>
      <c r="AR65" s="56">
        <v>1</v>
      </c>
      <c r="AS65" s="56"/>
      <c r="AT65" s="56">
        <v>2</v>
      </c>
      <c r="AU65" s="67">
        <f t="shared" si="21"/>
        <v>3</v>
      </c>
      <c r="AV65" s="68">
        <f t="shared" si="22"/>
        <v>1</v>
      </c>
      <c r="AW65" s="68">
        <f t="shared" si="23"/>
        <v>0</v>
      </c>
      <c r="AX65" s="14">
        <f t="shared" si="45"/>
        <v>6</v>
      </c>
      <c r="AY65" s="67">
        <f t="shared" si="25"/>
        <v>7</v>
      </c>
      <c r="AZ65" s="69">
        <f t="shared" si="26"/>
        <v>0</v>
      </c>
      <c r="BA65" s="69">
        <f t="shared" si="27"/>
        <v>0</v>
      </c>
      <c r="BB65" s="69">
        <f t="shared" si="28"/>
        <v>-4</v>
      </c>
      <c r="BC65" s="67">
        <f t="shared" si="29"/>
        <v>-4</v>
      </c>
      <c r="BD65" s="70">
        <f t="shared" si="30"/>
        <v>-57.142857142857139</v>
      </c>
      <c r="BE65" s="70">
        <f t="shared" si="31"/>
        <v>-66.666666666666657</v>
      </c>
      <c r="BF65" s="71"/>
      <c r="BG65" s="71"/>
      <c r="BH65" s="71">
        <v>1</v>
      </c>
      <c r="BI65" s="54">
        <f t="shared" si="32"/>
        <v>1</v>
      </c>
      <c r="BJ65" s="18">
        <f t="shared" si="33"/>
        <v>2</v>
      </c>
      <c r="BK65" s="18"/>
      <c r="BL65" s="18">
        <f t="shared" si="34"/>
        <v>2</v>
      </c>
      <c r="BM65" s="18">
        <f t="shared" si="35"/>
        <v>-5</v>
      </c>
      <c r="BN65" s="18">
        <f t="shared" si="36"/>
        <v>-71.428571428571431</v>
      </c>
      <c r="BO65" s="73"/>
      <c r="BP65" s="55"/>
      <c r="BQ65" s="74">
        <v>1</v>
      </c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60"/>
      <c r="CV65" s="56">
        <f t="shared" ref="CV65:CV72" si="46">BC65+BQ65</f>
        <v>-3</v>
      </c>
      <c r="CW65" s="173">
        <f t="shared" si="38"/>
        <v>-42.857142857142854</v>
      </c>
      <c r="CX65" s="60"/>
      <c r="CY65" s="60"/>
      <c r="CZ65" s="60"/>
      <c r="DA65" s="60"/>
      <c r="DB65" s="60"/>
      <c r="DC65" s="75"/>
      <c r="DD65" s="60"/>
      <c r="DE65" s="75"/>
      <c r="DF65" s="60"/>
      <c r="DG65" s="60"/>
      <c r="DH65" s="60"/>
      <c r="DI65" s="60"/>
      <c r="DJ65" s="3"/>
      <c r="DK65" s="3">
        <v>1</v>
      </c>
      <c r="DL65" s="3"/>
      <c r="DM65" s="3">
        <v>3</v>
      </c>
      <c r="DN65" s="3">
        <v>4</v>
      </c>
      <c r="DO65" s="3"/>
      <c r="DP65" s="85"/>
      <c r="DQ65" s="85"/>
      <c r="DR65" s="85"/>
      <c r="DS65" s="85"/>
      <c r="DT65" s="85"/>
      <c r="DU65" s="85"/>
      <c r="DV65" s="85"/>
      <c r="DW65" s="85"/>
      <c r="DX65" s="85"/>
      <c r="DY65" s="85"/>
      <c r="DZ65" s="85"/>
      <c r="EA65" s="85"/>
      <c r="EB65" s="85"/>
      <c r="EC65" s="85"/>
      <c r="ED65" s="85"/>
      <c r="EE65" s="85"/>
      <c r="EF65" s="85"/>
      <c r="EG65" s="85"/>
      <c r="EH65" s="85"/>
      <c r="EI65" s="85"/>
      <c r="EJ65" s="85"/>
      <c r="EK65" s="85"/>
      <c r="EL65" s="85"/>
      <c r="EM65" s="85"/>
      <c r="EN65" s="85"/>
      <c r="EO65" s="85"/>
      <c r="EP65" s="85"/>
      <c r="EQ65" s="85"/>
      <c r="ER65" s="85"/>
      <c r="ES65" s="85"/>
      <c r="ET65" s="85"/>
      <c r="EU65" s="85"/>
      <c r="EV65" s="85"/>
      <c r="EW65" s="85"/>
      <c r="EX65" s="85"/>
      <c r="EY65" s="85"/>
      <c r="EZ65" s="85"/>
      <c r="FA65" s="85"/>
      <c r="FB65" s="85"/>
      <c r="FC65" s="85"/>
      <c r="FD65" s="3"/>
      <c r="FE65" s="3"/>
    </row>
    <row r="66" spans="1:161" s="240" customFormat="1">
      <c r="A66" s="56">
        <v>57</v>
      </c>
      <c r="B66" s="227">
        <v>80030068</v>
      </c>
      <c r="C66" s="228" t="s">
        <v>183</v>
      </c>
      <c r="D66" s="229" t="s">
        <v>153</v>
      </c>
      <c r="E66" s="229" t="s">
        <v>153</v>
      </c>
      <c r="F66" s="229" t="s">
        <v>106</v>
      </c>
      <c r="G66" s="229" t="s">
        <v>107</v>
      </c>
      <c r="H66" s="229" t="s">
        <v>112</v>
      </c>
      <c r="I66" s="226">
        <v>30</v>
      </c>
      <c r="J66" s="226" t="s">
        <v>116</v>
      </c>
      <c r="K66" s="226" t="s">
        <v>110</v>
      </c>
      <c r="L66" s="230">
        <v>0</v>
      </c>
      <c r="M66" s="231">
        <f t="shared" si="4"/>
        <v>0</v>
      </c>
      <c r="N66" s="230">
        <v>3</v>
      </c>
      <c r="O66" s="231">
        <f t="shared" si="5"/>
        <v>1</v>
      </c>
      <c r="P66" s="230">
        <v>13</v>
      </c>
      <c r="Q66" s="231">
        <f t="shared" si="6"/>
        <v>1</v>
      </c>
      <c r="R66" s="230">
        <v>15</v>
      </c>
      <c r="S66" s="231">
        <f t="shared" si="7"/>
        <v>1</v>
      </c>
      <c r="T66" s="230">
        <v>9</v>
      </c>
      <c r="U66" s="231">
        <f t="shared" si="8"/>
        <v>1</v>
      </c>
      <c r="V66" s="230">
        <v>17</v>
      </c>
      <c r="W66" s="231">
        <f t="shared" si="9"/>
        <v>1</v>
      </c>
      <c r="X66" s="230">
        <v>13</v>
      </c>
      <c r="Y66" s="231">
        <f t="shared" si="10"/>
        <v>1</v>
      </c>
      <c r="Z66" s="230">
        <v>11</v>
      </c>
      <c r="AA66" s="231">
        <f t="shared" si="11"/>
        <v>1</v>
      </c>
      <c r="AB66" s="230">
        <v>16</v>
      </c>
      <c r="AC66" s="231">
        <f t="shared" si="12"/>
        <v>1</v>
      </c>
      <c r="AD66" s="232">
        <v>8</v>
      </c>
      <c r="AE66" s="231">
        <f t="shared" si="13"/>
        <v>1</v>
      </c>
      <c r="AF66" s="232">
        <v>17</v>
      </c>
      <c r="AG66" s="231">
        <f t="shared" si="14"/>
        <v>1</v>
      </c>
      <c r="AH66" s="232">
        <v>11</v>
      </c>
      <c r="AI66" s="231">
        <f t="shared" si="15"/>
        <v>1</v>
      </c>
      <c r="AJ66" s="232"/>
      <c r="AK66" s="231">
        <f t="shared" si="16"/>
        <v>0</v>
      </c>
      <c r="AL66" s="232"/>
      <c r="AM66" s="231">
        <f t="shared" si="17"/>
        <v>0</v>
      </c>
      <c r="AN66" s="232"/>
      <c r="AO66" s="231">
        <f t="shared" si="18"/>
        <v>0</v>
      </c>
      <c r="AP66" s="226">
        <f t="shared" si="19"/>
        <v>133</v>
      </c>
      <c r="AQ66" s="226">
        <f t="shared" si="20"/>
        <v>11</v>
      </c>
      <c r="AR66" s="226">
        <v>1</v>
      </c>
      <c r="AS66" s="226"/>
      <c r="AT66" s="226">
        <v>12</v>
      </c>
      <c r="AU66" s="226">
        <f t="shared" si="21"/>
        <v>13</v>
      </c>
      <c r="AV66" s="233">
        <f t="shared" si="22"/>
        <v>1</v>
      </c>
      <c r="AW66" s="233">
        <f t="shared" si="23"/>
        <v>1</v>
      </c>
      <c r="AX66" s="234">
        <f t="shared" si="45"/>
        <v>14</v>
      </c>
      <c r="AY66" s="226">
        <f t="shared" si="25"/>
        <v>16</v>
      </c>
      <c r="AZ66" s="226">
        <f t="shared" si="26"/>
        <v>0</v>
      </c>
      <c r="BA66" s="226">
        <f t="shared" si="27"/>
        <v>-1</v>
      </c>
      <c r="BB66" s="226">
        <f t="shared" si="28"/>
        <v>-2</v>
      </c>
      <c r="BC66" s="226">
        <f t="shared" si="29"/>
        <v>-3</v>
      </c>
      <c r="BD66" s="235">
        <f t="shared" si="30"/>
        <v>-18.75</v>
      </c>
      <c r="BE66" s="235">
        <f t="shared" si="31"/>
        <v>-14.285714285714285</v>
      </c>
      <c r="BF66" s="236"/>
      <c r="BG66" s="236"/>
      <c r="BH66" s="236"/>
      <c r="BI66" s="237">
        <f t="shared" si="32"/>
        <v>0</v>
      </c>
      <c r="BJ66" s="226">
        <f t="shared" si="33"/>
        <v>13</v>
      </c>
      <c r="BK66" s="226"/>
      <c r="BL66" s="226">
        <f t="shared" si="34"/>
        <v>13</v>
      </c>
      <c r="BM66" s="226">
        <f t="shared" si="35"/>
        <v>-3</v>
      </c>
      <c r="BN66" s="226">
        <f t="shared" si="36"/>
        <v>-18.75</v>
      </c>
      <c r="BO66" s="235"/>
      <c r="BP66" s="238"/>
      <c r="BQ66" s="226"/>
      <c r="BR66" s="226"/>
      <c r="BS66" s="226"/>
      <c r="BT66" s="226"/>
      <c r="BU66" s="226"/>
      <c r="BV66" s="226"/>
      <c r="BW66" s="226"/>
      <c r="BX66" s="226"/>
      <c r="BY66" s="226"/>
      <c r="BZ66" s="226"/>
      <c r="CA66" s="226"/>
      <c r="CB66" s="226"/>
      <c r="CC66" s="226"/>
      <c r="CD66" s="226"/>
      <c r="CE66" s="226"/>
      <c r="CF66" s="226"/>
      <c r="CG66" s="226"/>
      <c r="CH66" s="226"/>
      <c r="CI66" s="226"/>
      <c r="CJ66" s="226"/>
      <c r="CK66" s="226"/>
      <c r="CL66" s="226"/>
      <c r="CM66" s="226"/>
      <c r="CN66" s="226"/>
      <c r="CO66" s="226"/>
      <c r="CP66" s="226"/>
      <c r="CQ66" s="226"/>
      <c r="CR66" s="226"/>
      <c r="CS66" s="226"/>
      <c r="CT66" s="226"/>
      <c r="CU66" s="229"/>
      <c r="CV66" s="226">
        <f t="shared" si="46"/>
        <v>-3</v>
      </c>
      <c r="CW66" s="239">
        <f t="shared" si="38"/>
        <v>-18.75</v>
      </c>
      <c r="CX66" s="229"/>
      <c r="CY66" s="229"/>
      <c r="CZ66" s="229"/>
      <c r="DA66" s="229"/>
      <c r="DB66" s="229"/>
      <c r="DC66" s="229"/>
      <c r="DD66" s="229"/>
      <c r="DE66" s="229"/>
      <c r="DF66" s="229"/>
      <c r="DG66" s="229"/>
      <c r="DH66" s="229"/>
      <c r="DI66" s="229"/>
      <c r="DK66" s="240">
        <v>1</v>
      </c>
      <c r="DM66" s="240">
        <v>12</v>
      </c>
      <c r="DN66" s="240">
        <v>13</v>
      </c>
    </row>
    <row r="67" spans="1:161" s="240" customFormat="1">
      <c r="A67" s="56">
        <v>58</v>
      </c>
      <c r="B67" s="227">
        <v>80030069</v>
      </c>
      <c r="C67" s="228" t="s">
        <v>184</v>
      </c>
      <c r="D67" s="229" t="s">
        <v>153</v>
      </c>
      <c r="E67" s="229" t="s">
        <v>153</v>
      </c>
      <c r="F67" s="229" t="s">
        <v>106</v>
      </c>
      <c r="G67" s="229" t="s">
        <v>107</v>
      </c>
      <c r="H67" s="229" t="s">
        <v>108</v>
      </c>
      <c r="I67" s="226">
        <v>20</v>
      </c>
      <c r="J67" s="226" t="s">
        <v>116</v>
      </c>
      <c r="K67" s="226" t="s">
        <v>110</v>
      </c>
      <c r="L67" s="230">
        <v>6</v>
      </c>
      <c r="M67" s="231">
        <f t="shared" si="4"/>
        <v>1</v>
      </c>
      <c r="N67" s="230">
        <v>6</v>
      </c>
      <c r="O67" s="231">
        <f t="shared" si="5"/>
        <v>1</v>
      </c>
      <c r="P67" s="230">
        <v>13</v>
      </c>
      <c r="Q67" s="231">
        <f t="shared" si="6"/>
        <v>1</v>
      </c>
      <c r="R67" s="230">
        <v>19</v>
      </c>
      <c r="S67" s="231">
        <f t="shared" si="7"/>
        <v>1</v>
      </c>
      <c r="T67" s="230">
        <v>16</v>
      </c>
      <c r="U67" s="231">
        <f t="shared" si="8"/>
        <v>1</v>
      </c>
      <c r="V67" s="230">
        <v>15</v>
      </c>
      <c r="W67" s="231">
        <f t="shared" si="9"/>
        <v>1</v>
      </c>
      <c r="X67" s="230">
        <v>15</v>
      </c>
      <c r="Y67" s="231">
        <f t="shared" si="10"/>
        <v>1</v>
      </c>
      <c r="Z67" s="230">
        <v>14</v>
      </c>
      <c r="AA67" s="231">
        <f t="shared" si="11"/>
        <v>1</v>
      </c>
      <c r="AB67" s="230">
        <v>17</v>
      </c>
      <c r="AC67" s="231">
        <f t="shared" si="12"/>
        <v>1</v>
      </c>
      <c r="AD67" s="232">
        <v>0</v>
      </c>
      <c r="AE67" s="231">
        <f t="shared" si="13"/>
        <v>0</v>
      </c>
      <c r="AF67" s="232">
        <v>0</v>
      </c>
      <c r="AG67" s="231">
        <f t="shared" si="14"/>
        <v>0</v>
      </c>
      <c r="AH67" s="232">
        <v>0</v>
      </c>
      <c r="AI67" s="231">
        <f t="shared" si="15"/>
        <v>0</v>
      </c>
      <c r="AJ67" s="232"/>
      <c r="AK67" s="231">
        <f t="shared" si="16"/>
        <v>0</v>
      </c>
      <c r="AL67" s="232"/>
      <c r="AM67" s="231">
        <f t="shared" si="17"/>
        <v>0</v>
      </c>
      <c r="AN67" s="232"/>
      <c r="AO67" s="231">
        <f t="shared" si="18"/>
        <v>0</v>
      </c>
      <c r="AP67" s="226">
        <f t="shared" si="19"/>
        <v>121</v>
      </c>
      <c r="AQ67" s="226">
        <f t="shared" si="20"/>
        <v>9</v>
      </c>
      <c r="AR67" s="226">
        <v>1</v>
      </c>
      <c r="AS67" s="226"/>
      <c r="AT67" s="226">
        <v>11</v>
      </c>
      <c r="AU67" s="226">
        <f t="shared" si="21"/>
        <v>12</v>
      </c>
      <c r="AV67" s="233">
        <f t="shared" si="22"/>
        <v>1</v>
      </c>
      <c r="AW67" s="233">
        <f t="shared" si="23"/>
        <v>1</v>
      </c>
      <c r="AX67" s="234">
        <f t="shared" si="45"/>
        <v>11</v>
      </c>
      <c r="AY67" s="226">
        <f t="shared" si="25"/>
        <v>13</v>
      </c>
      <c r="AZ67" s="226">
        <f t="shared" si="26"/>
        <v>0</v>
      </c>
      <c r="BA67" s="226">
        <f t="shared" si="27"/>
        <v>-1</v>
      </c>
      <c r="BB67" s="226">
        <f t="shared" si="28"/>
        <v>0</v>
      </c>
      <c r="BC67" s="226">
        <f t="shared" si="29"/>
        <v>-1</v>
      </c>
      <c r="BD67" s="235">
        <f t="shared" si="30"/>
        <v>-7.6923076923076925</v>
      </c>
      <c r="BE67" s="235">
        <f t="shared" si="31"/>
        <v>0</v>
      </c>
      <c r="BF67" s="236"/>
      <c r="BG67" s="236"/>
      <c r="BH67" s="236">
        <v>2</v>
      </c>
      <c r="BI67" s="237">
        <f t="shared" si="32"/>
        <v>2</v>
      </c>
      <c r="BJ67" s="226">
        <f t="shared" si="33"/>
        <v>10</v>
      </c>
      <c r="BK67" s="226">
        <v>5</v>
      </c>
      <c r="BL67" s="226">
        <f t="shared" si="34"/>
        <v>15</v>
      </c>
      <c r="BM67" s="226">
        <f t="shared" si="35"/>
        <v>2</v>
      </c>
      <c r="BN67" s="226">
        <f t="shared" si="36"/>
        <v>15.384615384615385</v>
      </c>
      <c r="BO67" s="235"/>
      <c r="BP67" s="238"/>
      <c r="BQ67" s="226"/>
      <c r="BR67" s="226"/>
      <c r="BS67" s="226"/>
      <c r="BT67" s="226"/>
      <c r="BU67" s="226"/>
      <c r="BV67" s="226"/>
      <c r="BW67" s="226"/>
      <c r="BX67" s="226"/>
      <c r="BY67" s="226"/>
      <c r="BZ67" s="226"/>
      <c r="CA67" s="226"/>
      <c r="CB67" s="226"/>
      <c r="CC67" s="226"/>
      <c r="CD67" s="226"/>
      <c r="CE67" s="226"/>
      <c r="CF67" s="226"/>
      <c r="CG67" s="226"/>
      <c r="CH67" s="226"/>
      <c r="CI67" s="226"/>
      <c r="CJ67" s="226"/>
      <c r="CK67" s="226"/>
      <c r="CL67" s="226"/>
      <c r="CM67" s="226"/>
      <c r="CN67" s="226"/>
      <c r="CO67" s="226"/>
      <c r="CP67" s="226"/>
      <c r="CQ67" s="226"/>
      <c r="CR67" s="226"/>
      <c r="CS67" s="226"/>
      <c r="CT67" s="226"/>
      <c r="CU67" s="229"/>
      <c r="CV67" s="226">
        <f t="shared" si="46"/>
        <v>-1</v>
      </c>
      <c r="CW67" s="239">
        <f t="shared" si="38"/>
        <v>-7.6923076923076925</v>
      </c>
      <c r="CX67" s="229"/>
      <c r="CY67" s="229"/>
      <c r="CZ67" s="229"/>
      <c r="DA67" s="229"/>
      <c r="DB67" s="229"/>
      <c r="DC67" s="229">
        <v>1</v>
      </c>
      <c r="DD67" s="229"/>
      <c r="DE67" s="229"/>
      <c r="DF67" s="229"/>
      <c r="DG67" s="229"/>
      <c r="DH67" s="229"/>
      <c r="DI67" s="229"/>
      <c r="DK67" s="240">
        <v>1</v>
      </c>
      <c r="DM67" s="240">
        <v>8</v>
      </c>
      <c r="DN67" s="240">
        <v>9</v>
      </c>
    </row>
    <row r="68" spans="1:161" s="240" customFormat="1">
      <c r="A68" s="56">
        <v>59</v>
      </c>
      <c r="B68" s="58">
        <v>80030070</v>
      </c>
      <c r="C68" s="59" t="s">
        <v>185</v>
      </c>
      <c r="D68" s="75" t="s">
        <v>153</v>
      </c>
      <c r="E68" s="60" t="s">
        <v>153</v>
      </c>
      <c r="F68" s="60" t="s">
        <v>106</v>
      </c>
      <c r="G68" s="60" t="s">
        <v>107</v>
      </c>
      <c r="H68" s="60" t="s">
        <v>108</v>
      </c>
      <c r="I68" s="56">
        <v>32</v>
      </c>
      <c r="J68" s="56" t="s">
        <v>116</v>
      </c>
      <c r="K68" s="56" t="s">
        <v>110</v>
      </c>
      <c r="L68" s="61">
        <v>9</v>
      </c>
      <c r="M68" s="62">
        <f t="shared" si="4"/>
        <v>1</v>
      </c>
      <c r="N68" s="61">
        <v>4</v>
      </c>
      <c r="O68" s="62">
        <f t="shared" si="5"/>
        <v>1</v>
      </c>
      <c r="P68" s="61">
        <v>8</v>
      </c>
      <c r="Q68" s="62">
        <f t="shared" si="6"/>
        <v>1</v>
      </c>
      <c r="R68" s="61">
        <v>4</v>
      </c>
      <c r="S68" s="63">
        <f t="shared" si="7"/>
        <v>1</v>
      </c>
      <c r="T68" s="61">
        <v>6</v>
      </c>
      <c r="U68" s="63">
        <f t="shared" si="8"/>
        <v>1</v>
      </c>
      <c r="V68" s="61">
        <v>6</v>
      </c>
      <c r="W68" s="63">
        <f t="shared" si="9"/>
        <v>1</v>
      </c>
      <c r="X68" s="61">
        <v>7</v>
      </c>
      <c r="Y68" s="63">
        <f t="shared" si="10"/>
        <v>1</v>
      </c>
      <c r="Z68" s="61">
        <v>4</v>
      </c>
      <c r="AA68" s="63">
        <f t="shared" si="11"/>
        <v>1</v>
      </c>
      <c r="AB68" s="61">
        <v>8</v>
      </c>
      <c r="AC68" s="63">
        <f t="shared" si="12"/>
        <v>1</v>
      </c>
      <c r="AD68" s="64">
        <v>0</v>
      </c>
      <c r="AE68" s="65">
        <f t="shared" si="13"/>
        <v>0</v>
      </c>
      <c r="AF68" s="64">
        <v>0</v>
      </c>
      <c r="AG68" s="65">
        <f t="shared" si="14"/>
        <v>0</v>
      </c>
      <c r="AH68" s="64">
        <v>0</v>
      </c>
      <c r="AI68" s="65">
        <f t="shared" si="15"/>
        <v>0</v>
      </c>
      <c r="AJ68" s="64"/>
      <c r="AK68" s="65">
        <f t="shared" si="16"/>
        <v>0</v>
      </c>
      <c r="AL68" s="64"/>
      <c r="AM68" s="65">
        <f t="shared" si="17"/>
        <v>0</v>
      </c>
      <c r="AN68" s="64"/>
      <c r="AO68" s="65">
        <f t="shared" si="18"/>
        <v>0</v>
      </c>
      <c r="AP68" s="66">
        <f t="shared" si="19"/>
        <v>56</v>
      </c>
      <c r="AQ68" s="66">
        <f t="shared" si="20"/>
        <v>9</v>
      </c>
      <c r="AR68" s="56">
        <v>1</v>
      </c>
      <c r="AS68" s="56"/>
      <c r="AT68" s="56">
        <v>3</v>
      </c>
      <c r="AU68" s="67">
        <f t="shared" si="21"/>
        <v>4</v>
      </c>
      <c r="AV68" s="68">
        <f t="shared" si="22"/>
        <v>1</v>
      </c>
      <c r="AW68" s="68">
        <f t="shared" si="23"/>
        <v>0</v>
      </c>
      <c r="AX68" s="14">
        <f t="shared" si="45"/>
        <v>6</v>
      </c>
      <c r="AY68" s="67">
        <f t="shared" si="25"/>
        <v>7</v>
      </c>
      <c r="AZ68" s="69">
        <f t="shared" si="26"/>
        <v>0</v>
      </c>
      <c r="BA68" s="69">
        <f t="shared" si="27"/>
        <v>0</v>
      </c>
      <c r="BB68" s="69">
        <f t="shared" si="28"/>
        <v>-3</v>
      </c>
      <c r="BC68" s="67">
        <f t="shared" si="29"/>
        <v>-3</v>
      </c>
      <c r="BD68" s="70">
        <f t="shared" si="30"/>
        <v>-42.857142857142854</v>
      </c>
      <c r="BE68" s="70">
        <f t="shared" si="31"/>
        <v>-50</v>
      </c>
      <c r="BF68" s="71"/>
      <c r="BG68" s="71"/>
      <c r="BH68" s="71"/>
      <c r="BI68" s="54">
        <f t="shared" si="32"/>
        <v>0</v>
      </c>
      <c r="BJ68" s="18">
        <f t="shared" si="33"/>
        <v>4</v>
      </c>
      <c r="BK68" s="18"/>
      <c r="BL68" s="18">
        <f t="shared" si="34"/>
        <v>4</v>
      </c>
      <c r="BM68" s="18">
        <f t="shared" si="35"/>
        <v>-3</v>
      </c>
      <c r="BN68" s="18">
        <f t="shared" si="36"/>
        <v>-42.857142857142854</v>
      </c>
      <c r="BO68" s="73"/>
      <c r="BP68" s="55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60"/>
      <c r="CV68" s="56">
        <f t="shared" si="46"/>
        <v>-3</v>
      </c>
      <c r="CW68" s="173">
        <f t="shared" si="38"/>
        <v>-42.857142857142854</v>
      </c>
      <c r="CX68" s="60"/>
      <c r="CY68" s="60"/>
      <c r="CZ68" s="60"/>
      <c r="DA68" s="60"/>
      <c r="DB68" s="60"/>
      <c r="DC68" s="75"/>
      <c r="DD68" s="60"/>
      <c r="DE68" s="75"/>
      <c r="DF68" s="60"/>
      <c r="DG68" s="60"/>
      <c r="DH68" s="60"/>
      <c r="DI68" s="60"/>
      <c r="DJ68" s="3"/>
      <c r="DK68" s="3">
        <v>1</v>
      </c>
      <c r="DL68" s="3"/>
      <c r="DM68" s="3">
        <v>3</v>
      </c>
      <c r="DN68" s="3">
        <v>4</v>
      </c>
      <c r="DO68" s="3"/>
      <c r="DP68" s="85"/>
      <c r="DQ68" s="85"/>
      <c r="DR68" s="85"/>
      <c r="DS68" s="85"/>
      <c r="DT68" s="85"/>
      <c r="DU68" s="85"/>
      <c r="DV68" s="85"/>
      <c r="DW68" s="85"/>
      <c r="DX68" s="85"/>
      <c r="DY68" s="85"/>
      <c r="DZ68" s="85"/>
      <c r="EA68" s="85"/>
      <c r="EB68" s="85"/>
      <c r="EC68" s="85"/>
      <c r="ED68" s="85"/>
      <c r="EE68" s="85"/>
      <c r="EF68" s="85"/>
      <c r="EG68" s="85"/>
      <c r="EH68" s="85"/>
      <c r="EI68" s="85"/>
      <c r="EJ68" s="85"/>
      <c r="EK68" s="85"/>
      <c r="EL68" s="85"/>
      <c r="EM68" s="85"/>
      <c r="EN68" s="85"/>
      <c r="EO68" s="85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3"/>
      <c r="FE68" s="3"/>
    </row>
    <row r="69" spans="1:161" s="240" customFormat="1">
      <c r="A69" s="56">
        <v>60</v>
      </c>
      <c r="B69" s="58">
        <v>80030071</v>
      </c>
      <c r="C69" s="59" t="s">
        <v>186</v>
      </c>
      <c r="D69" s="75" t="s">
        <v>153</v>
      </c>
      <c r="E69" s="60" t="s">
        <v>153</v>
      </c>
      <c r="F69" s="60" t="s">
        <v>106</v>
      </c>
      <c r="G69" s="60" t="s">
        <v>107</v>
      </c>
      <c r="H69" s="60" t="s">
        <v>108</v>
      </c>
      <c r="I69" s="56">
        <v>40</v>
      </c>
      <c r="J69" s="56" t="s">
        <v>109</v>
      </c>
      <c r="K69" s="56" t="s">
        <v>113</v>
      </c>
      <c r="L69" s="61">
        <v>0</v>
      </c>
      <c r="M69" s="62">
        <f t="shared" si="4"/>
        <v>0</v>
      </c>
      <c r="N69" s="61">
        <v>28</v>
      </c>
      <c r="O69" s="62">
        <f t="shared" si="5"/>
        <v>1</v>
      </c>
      <c r="P69" s="61">
        <v>59</v>
      </c>
      <c r="Q69" s="62">
        <f t="shared" si="6"/>
        <v>2</v>
      </c>
      <c r="R69" s="61">
        <v>186</v>
      </c>
      <c r="S69" s="63">
        <f t="shared" si="7"/>
        <v>6</v>
      </c>
      <c r="T69" s="61">
        <v>205</v>
      </c>
      <c r="U69" s="63">
        <f t="shared" si="8"/>
        <v>7</v>
      </c>
      <c r="V69" s="61">
        <v>237</v>
      </c>
      <c r="W69" s="63">
        <f t="shared" si="9"/>
        <v>8</v>
      </c>
      <c r="X69" s="61">
        <v>209</v>
      </c>
      <c r="Y69" s="63">
        <f t="shared" si="10"/>
        <v>7</v>
      </c>
      <c r="Z69" s="61">
        <v>216</v>
      </c>
      <c r="AA69" s="63">
        <f t="shared" si="11"/>
        <v>7</v>
      </c>
      <c r="AB69" s="61">
        <v>220</v>
      </c>
      <c r="AC69" s="63">
        <f t="shared" si="12"/>
        <v>8</v>
      </c>
      <c r="AD69" s="64">
        <v>0</v>
      </c>
      <c r="AE69" s="65">
        <f t="shared" si="13"/>
        <v>0</v>
      </c>
      <c r="AF69" s="64">
        <v>0</v>
      </c>
      <c r="AG69" s="65">
        <f t="shared" si="14"/>
        <v>0</v>
      </c>
      <c r="AH69" s="64">
        <v>0</v>
      </c>
      <c r="AI69" s="65">
        <f t="shared" si="15"/>
        <v>0</v>
      </c>
      <c r="AJ69" s="64"/>
      <c r="AK69" s="65">
        <f t="shared" si="16"/>
        <v>0</v>
      </c>
      <c r="AL69" s="64"/>
      <c r="AM69" s="65">
        <f t="shared" si="17"/>
        <v>0</v>
      </c>
      <c r="AN69" s="64"/>
      <c r="AO69" s="65">
        <f t="shared" si="18"/>
        <v>0</v>
      </c>
      <c r="AP69" s="66">
        <f t="shared" si="19"/>
        <v>1360</v>
      </c>
      <c r="AQ69" s="66">
        <f t="shared" si="20"/>
        <v>46</v>
      </c>
      <c r="AR69" s="56">
        <v>1</v>
      </c>
      <c r="AS69" s="56">
        <v>3</v>
      </c>
      <c r="AT69" s="56">
        <v>57</v>
      </c>
      <c r="AU69" s="67">
        <f t="shared" si="21"/>
        <v>61</v>
      </c>
      <c r="AV69" s="68">
        <f t="shared" si="22"/>
        <v>1</v>
      </c>
      <c r="AW69" s="68">
        <f t="shared" si="23"/>
        <v>3</v>
      </c>
      <c r="AX69" s="14">
        <f t="shared" si="45"/>
        <v>57</v>
      </c>
      <c r="AY69" s="67">
        <f t="shared" si="25"/>
        <v>61</v>
      </c>
      <c r="AZ69" s="69">
        <f t="shared" si="26"/>
        <v>0</v>
      </c>
      <c r="BA69" s="69">
        <f t="shared" si="27"/>
        <v>0</v>
      </c>
      <c r="BB69" s="69">
        <f t="shared" si="28"/>
        <v>0</v>
      </c>
      <c r="BC69" s="67">
        <f t="shared" si="29"/>
        <v>0</v>
      </c>
      <c r="BD69" s="70">
        <f t="shared" si="30"/>
        <v>0</v>
      </c>
      <c r="BE69" s="70">
        <f t="shared" si="31"/>
        <v>0</v>
      </c>
      <c r="BF69" s="71"/>
      <c r="BG69" s="71"/>
      <c r="BH69" s="71">
        <v>5</v>
      </c>
      <c r="BI69" s="54">
        <f t="shared" si="32"/>
        <v>5</v>
      </c>
      <c r="BJ69" s="18">
        <f t="shared" si="33"/>
        <v>56</v>
      </c>
      <c r="BK69" s="18">
        <v>3</v>
      </c>
      <c r="BL69" s="18">
        <f t="shared" si="34"/>
        <v>59</v>
      </c>
      <c r="BM69" s="18">
        <f t="shared" si="35"/>
        <v>-2</v>
      </c>
      <c r="BN69" s="18">
        <f t="shared" si="36"/>
        <v>-3.278688524590164</v>
      </c>
      <c r="BO69" s="73"/>
      <c r="BP69" s="55"/>
      <c r="BQ69" s="74">
        <v>1</v>
      </c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60"/>
      <c r="CV69" s="56">
        <f t="shared" si="46"/>
        <v>1</v>
      </c>
      <c r="CW69" s="173">
        <f t="shared" si="38"/>
        <v>1.639344262295082</v>
      </c>
      <c r="CX69" s="60"/>
      <c r="CY69" s="60"/>
      <c r="CZ69" s="60"/>
      <c r="DA69" s="60"/>
      <c r="DB69" s="60"/>
      <c r="DC69" s="75"/>
      <c r="DD69" s="60"/>
      <c r="DE69" s="75"/>
      <c r="DF69" s="60"/>
      <c r="DG69" s="60"/>
      <c r="DH69" s="60"/>
      <c r="DI69" s="60"/>
      <c r="DJ69" s="3"/>
      <c r="DK69" s="3">
        <v>1</v>
      </c>
      <c r="DL69" s="3">
        <v>3</v>
      </c>
      <c r="DM69" s="3">
        <v>59</v>
      </c>
      <c r="DN69" s="3">
        <v>63</v>
      </c>
      <c r="DO69" s="3"/>
      <c r="DP69" s="85"/>
      <c r="DQ69" s="85"/>
      <c r="DR69" s="85"/>
      <c r="DS69" s="85"/>
      <c r="DT69" s="85"/>
      <c r="DU69" s="85"/>
      <c r="DV69" s="85"/>
      <c r="DW69" s="85"/>
      <c r="DX69" s="85"/>
      <c r="DY69" s="85"/>
      <c r="DZ69" s="85"/>
      <c r="EA69" s="85"/>
      <c r="EB69" s="85"/>
      <c r="EC69" s="85"/>
      <c r="ED69" s="85"/>
      <c r="EE69" s="85"/>
      <c r="EF69" s="85"/>
      <c r="EG69" s="85"/>
      <c r="EH69" s="85"/>
      <c r="EI69" s="85"/>
      <c r="EJ69" s="85"/>
      <c r="EK69" s="85"/>
      <c r="EL69" s="85"/>
      <c r="EM69" s="85"/>
      <c r="EN69" s="85"/>
      <c r="EO69" s="85"/>
      <c r="EP69" s="85"/>
      <c r="EQ69" s="85"/>
      <c r="ER69" s="85"/>
      <c r="ES69" s="85"/>
      <c r="ET69" s="85"/>
      <c r="EU69" s="85"/>
      <c r="EV69" s="85"/>
      <c r="EW69" s="85"/>
      <c r="EX69" s="85"/>
      <c r="EY69" s="85"/>
      <c r="EZ69" s="85"/>
      <c r="FA69" s="85"/>
      <c r="FB69" s="85"/>
      <c r="FC69" s="85"/>
      <c r="FD69" s="3"/>
      <c r="FE69" s="3"/>
    </row>
    <row r="70" spans="1:161" s="240" customFormat="1">
      <c r="A70" s="56">
        <v>61</v>
      </c>
      <c r="B70" s="58">
        <v>80030072</v>
      </c>
      <c r="C70" s="59" t="s">
        <v>187</v>
      </c>
      <c r="D70" s="75" t="s">
        <v>188</v>
      </c>
      <c r="E70" s="60" t="s">
        <v>153</v>
      </c>
      <c r="F70" s="60" t="s">
        <v>106</v>
      </c>
      <c r="G70" s="60" t="s">
        <v>107</v>
      </c>
      <c r="H70" s="60" t="s">
        <v>108</v>
      </c>
      <c r="I70" s="56">
        <v>35</v>
      </c>
      <c r="J70" s="56" t="s">
        <v>116</v>
      </c>
      <c r="K70" s="56" t="s">
        <v>110</v>
      </c>
      <c r="L70" s="61">
        <v>3</v>
      </c>
      <c r="M70" s="62">
        <f t="shared" si="4"/>
        <v>1</v>
      </c>
      <c r="N70" s="61">
        <v>4</v>
      </c>
      <c r="O70" s="62">
        <f t="shared" si="5"/>
        <v>1</v>
      </c>
      <c r="P70" s="61">
        <v>3</v>
      </c>
      <c r="Q70" s="62">
        <f t="shared" si="6"/>
        <v>1</v>
      </c>
      <c r="R70" s="61">
        <v>8</v>
      </c>
      <c r="S70" s="63">
        <f t="shared" si="7"/>
        <v>1</v>
      </c>
      <c r="T70" s="61">
        <v>5</v>
      </c>
      <c r="U70" s="63">
        <f t="shared" si="8"/>
        <v>1</v>
      </c>
      <c r="V70" s="61">
        <v>12</v>
      </c>
      <c r="W70" s="63">
        <f t="shared" si="9"/>
        <v>1</v>
      </c>
      <c r="X70" s="61">
        <v>7</v>
      </c>
      <c r="Y70" s="63">
        <f t="shared" si="10"/>
        <v>1</v>
      </c>
      <c r="Z70" s="61">
        <v>10</v>
      </c>
      <c r="AA70" s="63">
        <f t="shared" si="11"/>
        <v>1</v>
      </c>
      <c r="AB70" s="61">
        <v>11</v>
      </c>
      <c r="AC70" s="63">
        <f t="shared" si="12"/>
        <v>1</v>
      </c>
      <c r="AD70" s="64">
        <v>0</v>
      </c>
      <c r="AE70" s="65">
        <f t="shared" si="13"/>
        <v>0</v>
      </c>
      <c r="AF70" s="64">
        <v>0</v>
      </c>
      <c r="AG70" s="65">
        <f t="shared" si="14"/>
        <v>0</v>
      </c>
      <c r="AH70" s="64">
        <v>0</v>
      </c>
      <c r="AI70" s="65">
        <f t="shared" si="15"/>
        <v>0</v>
      </c>
      <c r="AJ70" s="64"/>
      <c r="AK70" s="65">
        <f t="shared" si="16"/>
        <v>0</v>
      </c>
      <c r="AL70" s="64"/>
      <c r="AM70" s="65">
        <f t="shared" si="17"/>
        <v>0</v>
      </c>
      <c r="AN70" s="64"/>
      <c r="AO70" s="65">
        <f t="shared" si="18"/>
        <v>0</v>
      </c>
      <c r="AP70" s="66">
        <f t="shared" si="19"/>
        <v>63</v>
      </c>
      <c r="AQ70" s="66">
        <f t="shared" si="20"/>
        <v>9</v>
      </c>
      <c r="AR70" s="56">
        <v>1</v>
      </c>
      <c r="AS70" s="56"/>
      <c r="AT70" s="56">
        <v>3</v>
      </c>
      <c r="AU70" s="67">
        <f t="shared" si="21"/>
        <v>4</v>
      </c>
      <c r="AV70" s="68">
        <f t="shared" si="22"/>
        <v>1</v>
      </c>
      <c r="AW70" s="68">
        <f t="shared" si="23"/>
        <v>0</v>
      </c>
      <c r="AX70" s="14">
        <f t="shared" si="45"/>
        <v>6</v>
      </c>
      <c r="AY70" s="67">
        <f t="shared" si="25"/>
        <v>7</v>
      </c>
      <c r="AZ70" s="69">
        <f t="shared" si="26"/>
        <v>0</v>
      </c>
      <c r="BA70" s="69">
        <f t="shared" si="27"/>
        <v>0</v>
      </c>
      <c r="BB70" s="69">
        <f t="shared" si="28"/>
        <v>-3</v>
      </c>
      <c r="BC70" s="67">
        <f t="shared" si="29"/>
        <v>-3</v>
      </c>
      <c r="BD70" s="70">
        <f t="shared" si="30"/>
        <v>-42.857142857142854</v>
      </c>
      <c r="BE70" s="70">
        <f t="shared" si="31"/>
        <v>-50</v>
      </c>
      <c r="BF70" s="71"/>
      <c r="BG70" s="71"/>
      <c r="BH70" s="71"/>
      <c r="BI70" s="54">
        <f t="shared" si="32"/>
        <v>0</v>
      </c>
      <c r="BJ70" s="18">
        <f t="shared" si="33"/>
        <v>4</v>
      </c>
      <c r="BK70" s="18"/>
      <c r="BL70" s="18">
        <f t="shared" si="34"/>
        <v>4</v>
      </c>
      <c r="BM70" s="18">
        <f t="shared" si="35"/>
        <v>-3</v>
      </c>
      <c r="BN70" s="18">
        <f t="shared" si="36"/>
        <v>-42.857142857142854</v>
      </c>
      <c r="BO70" s="73"/>
      <c r="BP70" s="55"/>
      <c r="BQ70" s="74">
        <v>1</v>
      </c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60"/>
      <c r="CV70" s="56">
        <f t="shared" si="46"/>
        <v>-2</v>
      </c>
      <c r="CW70" s="173">
        <f t="shared" si="38"/>
        <v>-28.571428571428569</v>
      </c>
      <c r="CX70" s="60"/>
      <c r="CY70" s="60"/>
      <c r="CZ70" s="60"/>
      <c r="DA70" s="60"/>
      <c r="DB70" s="60"/>
      <c r="DC70" s="75"/>
      <c r="DD70" s="60"/>
      <c r="DE70" s="75">
        <v>1</v>
      </c>
      <c r="DF70" s="60"/>
      <c r="DG70" s="60"/>
      <c r="DH70" s="60"/>
      <c r="DI70" s="60"/>
      <c r="DJ70" s="3"/>
      <c r="DK70" s="3">
        <v>1</v>
      </c>
      <c r="DL70" s="3"/>
      <c r="DM70" s="3">
        <v>3</v>
      </c>
      <c r="DN70" s="3">
        <v>4</v>
      </c>
      <c r="DO70" s="3"/>
      <c r="DP70" s="85"/>
      <c r="DQ70" s="85"/>
      <c r="DR70" s="85"/>
      <c r="DS70" s="85"/>
      <c r="DT70" s="85"/>
      <c r="DU70" s="85"/>
      <c r="DV70" s="85"/>
      <c r="DW70" s="85"/>
      <c r="DX70" s="85"/>
      <c r="DY70" s="85"/>
      <c r="DZ70" s="85"/>
      <c r="EA70" s="85"/>
      <c r="EB70" s="85"/>
      <c r="EC70" s="85"/>
      <c r="ED70" s="85"/>
      <c r="EE70" s="85"/>
      <c r="EF70" s="85"/>
      <c r="EG70" s="85"/>
      <c r="EH70" s="85"/>
      <c r="EI70" s="85"/>
      <c r="EJ70" s="85"/>
      <c r="EK70" s="85"/>
      <c r="EL70" s="85"/>
      <c r="EM70" s="85"/>
      <c r="EN70" s="85"/>
      <c r="EO70" s="85"/>
      <c r="EP70" s="85"/>
      <c r="EQ70" s="85"/>
      <c r="ER70" s="85"/>
      <c r="ES70" s="85"/>
      <c r="ET70" s="85"/>
      <c r="EU70" s="85"/>
      <c r="EV70" s="85"/>
      <c r="EW70" s="85"/>
      <c r="EX70" s="85"/>
      <c r="EY70" s="85"/>
      <c r="EZ70" s="85"/>
      <c r="FA70" s="85"/>
      <c r="FB70" s="85"/>
      <c r="FC70" s="85"/>
      <c r="FD70" s="3"/>
      <c r="FE70" s="3"/>
    </row>
    <row r="71" spans="1:161" s="240" customFormat="1">
      <c r="A71" s="56">
        <v>62</v>
      </c>
      <c r="B71" s="227">
        <v>80030073</v>
      </c>
      <c r="C71" s="228" t="s">
        <v>189</v>
      </c>
      <c r="D71" s="229" t="s">
        <v>188</v>
      </c>
      <c r="E71" s="229" t="s">
        <v>153</v>
      </c>
      <c r="F71" s="229" t="s">
        <v>106</v>
      </c>
      <c r="G71" s="229" t="s">
        <v>107</v>
      </c>
      <c r="H71" s="229" t="s">
        <v>108</v>
      </c>
      <c r="I71" s="226">
        <v>40</v>
      </c>
      <c r="J71" s="226" t="s">
        <v>109</v>
      </c>
      <c r="K71" s="226" t="s">
        <v>113</v>
      </c>
      <c r="L71" s="230">
        <v>0</v>
      </c>
      <c r="M71" s="231">
        <f t="shared" si="4"/>
        <v>0</v>
      </c>
      <c r="N71" s="230">
        <v>4</v>
      </c>
      <c r="O71" s="231">
        <f t="shared" si="5"/>
        <v>1</v>
      </c>
      <c r="P71" s="230">
        <v>11</v>
      </c>
      <c r="Q71" s="231">
        <f t="shared" si="6"/>
        <v>1</v>
      </c>
      <c r="R71" s="230">
        <v>21</v>
      </c>
      <c r="S71" s="231">
        <f t="shared" si="7"/>
        <v>1</v>
      </c>
      <c r="T71" s="230">
        <v>17</v>
      </c>
      <c r="U71" s="231">
        <f t="shared" si="8"/>
        <v>1</v>
      </c>
      <c r="V71" s="230">
        <v>16</v>
      </c>
      <c r="W71" s="231">
        <f t="shared" si="9"/>
        <v>1</v>
      </c>
      <c r="X71" s="230">
        <v>23</v>
      </c>
      <c r="Y71" s="231">
        <f t="shared" si="10"/>
        <v>1</v>
      </c>
      <c r="Z71" s="230">
        <v>16</v>
      </c>
      <c r="AA71" s="231">
        <f t="shared" si="11"/>
        <v>1</v>
      </c>
      <c r="AB71" s="230">
        <v>21</v>
      </c>
      <c r="AC71" s="231">
        <f t="shared" si="12"/>
        <v>1</v>
      </c>
      <c r="AD71" s="232">
        <v>0</v>
      </c>
      <c r="AE71" s="231">
        <f t="shared" si="13"/>
        <v>0</v>
      </c>
      <c r="AF71" s="232">
        <v>0</v>
      </c>
      <c r="AG71" s="231">
        <f t="shared" si="14"/>
        <v>0</v>
      </c>
      <c r="AH71" s="232">
        <v>0</v>
      </c>
      <c r="AI71" s="231">
        <f t="shared" si="15"/>
        <v>0</v>
      </c>
      <c r="AJ71" s="232"/>
      <c r="AK71" s="231">
        <f t="shared" si="16"/>
        <v>0</v>
      </c>
      <c r="AL71" s="232"/>
      <c r="AM71" s="231">
        <f t="shared" si="17"/>
        <v>0</v>
      </c>
      <c r="AN71" s="232"/>
      <c r="AO71" s="231">
        <f t="shared" si="18"/>
        <v>0</v>
      </c>
      <c r="AP71" s="226">
        <f t="shared" si="19"/>
        <v>129</v>
      </c>
      <c r="AQ71" s="226">
        <f t="shared" si="20"/>
        <v>8</v>
      </c>
      <c r="AR71" s="226">
        <v>1</v>
      </c>
      <c r="AS71" s="226"/>
      <c r="AT71" s="226">
        <v>8</v>
      </c>
      <c r="AU71" s="226">
        <f t="shared" si="21"/>
        <v>9</v>
      </c>
      <c r="AV71" s="233">
        <f t="shared" si="22"/>
        <v>1</v>
      </c>
      <c r="AW71" s="233">
        <f t="shared" si="23"/>
        <v>1</v>
      </c>
      <c r="AX71" s="234">
        <f t="shared" si="45"/>
        <v>10</v>
      </c>
      <c r="AY71" s="226">
        <f t="shared" si="25"/>
        <v>12</v>
      </c>
      <c r="AZ71" s="226">
        <f t="shared" si="26"/>
        <v>0</v>
      </c>
      <c r="BA71" s="226">
        <f t="shared" si="27"/>
        <v>-1</v>
      </c>
      <c r="BB71" s="226">
        <f t="shared" si="28"/>
        <v>-2</v>
      </c>
      <c r="BC71" s="226">
        <f t="shared" si="29"/>
        <v>-3</v>
      </c>
      <c r="BD71" s="235">
        <f t="shared" si="30"/>
        <v>-25</v>
      </c>
      <c r="BE71" s="235">
        <f t="shared" si="31"/>
        <v>-20</v>
      </c>
      <c r="BF71" s="236"/>
      <c r="BG71" s="236"/>
      <c r="BH71" s="236"/>
      <c r="BI71" s="237">
        <f t="shared" si="32"/>
        <v>0</v>
      </c>
      <c r="BJ71" s="226">
        <f t="shared" si="33"/>
        <v>9</v>
      </c>
      <c r="BK71" s="226"/>
      <c r="BL71" s="226">
        <f t="shared" si="34"/>
        <v>9</v>
      </c>
      <c r="BM71" s="226">
        <f t="shared" si="35"/>
        <v>-3</v>
      </c>
      <c r="BN71" s="226">
        <f t="shared" si="36"/>
        <v>-25</v>
      </c>
      <c r="BO71" s="235"/>
      <c r="BP71" s="238"/>
      <c r="BQ71" s="226"/>
      <c r="BR71" s="226"/>
      <c r="BS71" s="226"/>
      <c r="BT71" s="226"/>
      <c r="BU71" s="226"/>
      <c r="BV71" s="226"/>
      <c r="BW71" s="226"/>
      <c r="BX71" s="226"/>
      <c r="BY71" s="226"/>
      <c r="BZ71" s="226"/>
      <c r="CA71" s="226"/>
      <c r="CB71" s="226"/>
      <c r="CC71" s="226"/>
      <c r="CD71" s="226"/>
      <c r="CE71" s="226"/>
      <c r="CF71" s="226"/>
      <c r="CG71" s="226"/>
      <c r="CH71" s="226"/>
      <c r="CI71" s="226"/>
      <c r="CJ71" s="226"/>
      <c r="CK71" s="226"/>
      <c r="CL71" s="226"/>
      <c r="CM71" s="226"/>
      <c r="CN71" s="226"/>
      <c r="CO71" s="226"/>
      <c r="CP71" s="226"/>
      <c r="CQ71" s="226"/>
      <c r="CR71" s="226"/>
      <c r="CS71" s="226"/>
      <c r="CT71" s="226"/>
      <c r="CU71" s="229"/>
      <c r="CV71" s="226">
        <f t="shared" si="46"/>
        <v>-3</v>
      </c>
      <c r="CW71" s="239">
        <f t="shared" si="38"/>
        <v>-25</v>
      </c>
      <c r="CX71" s="229"/>
      <c r="CY71" s="229"/>
      <c r="CZ71" s="229"/>
      <c r="DA71" s="229"/>
      <c r="DB71" s="229"/>
      <c r="DC71" s="229"/>
      <c r="DD71" s="229"/>
      <c r="DE71" s="229"/>
      <c r="DF71" s="229"/>
      <c r="DG71" s="229"/>
      <c r="DH71" s="229"/>
      <c r="DI71" s="229"/>
      <c r="DK71" s="240">
        <v>1</v>
      </c>
      <c r="DM71" s="240">
        <v>8</v>
      </c>
      <c r="DN71" s="240">
        <v>9</v>
      </c>
    </row>
    <row r="72" spans="1:161" s="240" customFormat="1">
      <c r="A72" s="56">
        <v>63</v>
      </c>
      <c r="B72" s="227">
        <v>80030074</v>
      </c>
      <c r="C72" s="228" t="s">
        <v>190</v>
      </c>
      <c r="D72" s="229" t="s">
        <v>188</v>
      </c>
      <c r="E72" s="229" t="s">
        <v>153</v>
      </c>
      <c r="F72" s="229" t="s">
        <v>106</v>
      </c>
      <c r="G72" s="229" t="s">
        <v>107</v>
      </c>
      <c r="H72" s="229" t="s">
        <v>112</v>
      </c>
      <c r="I72" s="226">
        <v>37</v>
      </c>
      <c r="J72" s="226" t="s">
        <v>116</v>
      </c>
      <c r="K72" s="226" t="s">
        <v>110</v>
      </c>
      <c r="L72" s="230">
        <v>0</v>
      </c>
      <c r="M72" s="231">
        <f t="shared" si="4"/>
        <v>0</v>
      </c>
      <c r="N72" s="230">
        <v>3</v>
      </c>
      <c r="O72" s="231">
        <f t="shared" si="5"/>
        <v>1</v>
      </c>
      <c r="P72" s="230">
        <v>5</v>
      </c>
      <c r="Q72" s="231">
        <f t="shared" si="6"/>
        <v>1</v>
      </c>
      <c r="R72" s="230">
        <v>12</v>
      </c>
      <c r="S72" s="231">
        <f t="shared" si="7"/>
        <v>1</v>
      </c>
      <c r="T72" s="230">
        <v>9</v>
      </c>
      <c r="U72" s="231">
        <f t="shared" si="8"/>
        <v>1</v>
      </c>
      <c r="V72" s="230">
        <v>10</v>
      </c>
      <c r="W72" s="231">
        <f t="shared" si="9"/>
        <v>1</v>
      </c>
      <c r="X72" s="230">
        <v>18</v>
      </c>
      <c r="Y72" s="231">
        <f t="shared" si="10"/>
        <v>1</v>
      </c>
      <c r="Z72" s="230">
        <v>15</v>
      </c>
      <c r="AA72" s="231">
        <f t="shared" si="11"/>
        <v>1</v>
      </c>
      <c r="AB72" s="230">
        <v>15</v>
      </c>
      <c r="AC72" s="231">
        <f t="shared" si="12"/>
        <v>1</v>
      </c>
      <c r="AD72" s="232">
        <v>9</v>
      </c>
      <c r="AE72" s="231">
        <f t="shared" si="13"/>
        <v>1</v>
      </c>
      <c r="AF72" s="232">
        <v>16</v>
      </c>
      <c r="AG72" s="231">
        <f t="shared" si="14"/>
        <v>1</v>
      </c>
      <c r="AH72" s="232">
        <v>16</v>
      </c>
      <c r="AI72" s="231">
        <f t="shared" si="15"/>
        <v>1</v>
      </c>
      <c r="AJ72" s="232"/>
      <c r="AK72" s="231">
        <f t="shared" si="16"/>
        <v>0</v>
      </c>
      <c r="AL72" s="232"/>
      <c r="AM72" s="231">
        <f t="shared" si="17"/>
        <v>0</v>
      </c>
      <c r="AN72" s="232"/>
      <c r="AO72" s="231">
        <f t="shared" si="18"/>
        <v>0</v>
      </c>
      <c r="AP72" s="226">
        <f t="shared" si="19"/>
        <v>128</v>
      </c>
      <c r="AQ72" s="226">
        <f t="shared" si="20"/>
        <v>11</v>
      </c>
      <c r="AR72" s="226">
        <v>1</v>
      </c>
      <c r="AS72" s="226"/>
      <c r="AT72" s="226">
        <v>15</v>
      </c>
      <c r="AU72" s="226">
        <f t="shared" si="21"/>
        <v>16</v>
      </c>
      <c r="AV72" s="233">
        <f t="shared" si="22"/>
        <v>1</v>
      </c>
      <c r="AW72" s="233">
        <f t="shared" si="23"/>
        <v>1</v>
      </c>
      <c r="AX72" s="234">
        <f t="shared" si="45"/>
        <v>14</v>
      </c>
      <c r="AY72" s="226">
        <f t="shared" si="25"/>
        <v>16</v>
      </c>
      <c r="AZ72" s="226">
        <f t="shared" si="26"/>
        <v>0</v>
      </c>
      <c r="BA72" s="226">
        <f t="shared" si="27"/>
        <v>-1</v>
      </c>
      <c r="BB72" s="226">
        <f t="shared" si="28"/>
        <v>1</v>
      </c>
      <c r="BC72" s="226">
        <f t="shared" si="29"/>
        <v>0</v>
      </c>
      <c r="BD72" s="235">
        <f t="shared" si="30"/>
        <v>0</v>
      </c>
      <c r="BE72" s="235">
        <f t="shared" si="31"/>
        <v>7.1428571428571423</v>
      </c>
      <c r="BF72" s="236"/>
      <c r="BG72" s="236"/>
      <c r="BH72" s="236">
        <v>2</v>
      </c>
      <c r="BI72" s="237">
        <f t="shared" si="32"/>
        <v>2</v>
      </c>
      <c r="BJ72" s="226">
        <f t="shared" si="33"/>
        <v>14</v>
      </c>
      <c r="BK72" s="226">
        <v>3</v>
      </c>
      <c r="BL72" s="226">
        <f t="shared" si="34"/>
        <v>17</v>
      </c>
      <c r="BM72" s="226">
        <f t="shared" si="35"/>
        <v>1</v>
      </c>
      <c r="BN72" s="226">
        <f t="shared" si="36"/>
        <v>6.25</v>
      </c>
      <c r="BO72" s="235"/>
      <c r="BP72" s="238"/>
      <c r="BQ72" s="226"/>
      <c r="BR72" s="226"/>
      <c r="BS72" s="226"/>
      <c r="BT72" s="226"/>
      <c r="BU72" s="226"/>
      <c r="BV72" s="226"/>
      <c r="BW72" s="226"/>
      <c r="BX72" s="226"/>
      <c r="BY72" s="226"/>
      <c r="BZ72" s="226"/>
      <c r="CA72" s="226"/>
      <c r="CB72" s="226"/>
      <c r="CC72" s="226"/>
      <c r="CD72" s="226"/>
      <c r="CE72" s="226"/>
      <c r="CF72" s="226"/>
      <c r="CG72" s="226"/>
      <c r="CH72" s="226"/>
      <c r="CI72" s="226"/>
      <c r="CJ72" s="226"/>
      <c r="CK72" s="226"/>
      <c r="CL72" s="226"/>
      <c r="CM72" s="226"/>
      <c r="CN72" s="226"/>
      <c r="CO72" s="226"/>
      <c r="CP72" s="226"/>
      <c r="CQ72" s="226"/>
      <c r="CR72" s="226"/>
      <c r="CS72" s="226"/>
      <c r="CT72" s="226"/>
      <c r="CU72" s="229"/>
      <c r="CV72" s="226">
        <f t="shared" si="46"/>
        <v>0</v>
      </c>
      <c r="CW72" s="239">
        <f t="shared" si="38"/>
        <v>0</v>
      </c>
      <c r="CX72" s="229"/>
      <c r="CY72" s="229"/>
      <c r="CZ72" s="229"/>
      <c r="DA72" s="229"/>
      <c r="DB72" s="229"/>
      <c r="DC72" s="229"/>
      <c r="DD72" s="229"/>
      <c r="DE72" s="229"/>
      <c r="DF72" s="229"/>
      <c r="DG72" s="229"/>
      <c r="DH72" s="229"/>
      <c r="DI72" s="229"/>
      <c r="DK72" s="240">
        <v>1</v>
      </c>
      <c r="DM72" s="240">
        <v>14</v>
      </c>
      <c r="DN72" s="240">
        <v>15</v>
      </c>
    </row>
    <row r="73" spans="1:161" s="240" customFormat="1">
      <c r="A73" s="56">
        <v>64</v>
      </c>
      <c r="B73" s="58">
        <v>80030075</v>
      </c>
      <c r="C73" s="59" t="s">
        <v>191</v>
      </c>
      <c r="D73" s="75" t="s">
        <v>188</v>
      </c>
      <c r="E73" s="60" t="s">
        <v>153</v>
      </c>
      <c r="F73" s="60" t="s">
        <v>106</v>
      </c>
      <c r="G73" s="60" t="s">
        <v>107</v>
      </c>
      <c r="H73" s="60" t="s">
        <v>108</v>
      </c>
      <c r="I73" s="56">
        <v>40</v>
      </c>
      <c r="J73" s="56" t="s">
        <v>116</v>
      </c>
      <c r="K73" s="56" t="s">
        <v>110</v>
      </c>
      <c r="L73" s="61">
        <v>10</v>
      </c>
      <c r="M73" s="62">
        <f t="shared" si="4"/>
        <v>1</v>
      </c>
      <c r="N73" s="61">
        <v>6</v>
      </c>
      <c r="O73" s="62">
        <f t="shared" si="5"/>
        <v>1</v>
      </c>
      <c r="P73" s="61">
        <v>11</v>
      </c>
      <c r="Q73" s="62">
        <f t="shared" si="6"/>
        <v>1</v>
      </c>
      <c r="R73" s="61">
        <v>9</v>
      </c>
      <c r="S73" s="63">
        <f t="shared" si="7"/>
        <v>1</v>
      </c>
      <c r="T73" s="61">
        <v>11</v>
      </c>
      <c r="U73" s="63">
        <f t="shared" si="8"/>
        <v>1</v>
      </c>
      <c r="V73" s="61">
        <v>11</v>
      </c>
      <c r="W73" s="63">
        <f t="shared" si="9"/>
        <v>1</v>
      </c>
      <c r="X73" s="61">
        <v>9</v>
      </c>
      <c r="Y73" s="63">
        <f t="shared" si="10"/>
        <v>1</v>
      </c>
      <c r="Z73" s="61">
        <v>7</v>
      </c>
      <c r="AA73" s="63">
        <f t="shared" si="11"/>
        <v>1</v>
      </c>
      <c r="AB73" s="61">
        <v>9</v>
      </c>
      <c r="AC73" s="63">
        <f t="shared" si="12"/>
        <v>1</v>
      </c>
      <c r="AD73" s="64">
        <v>0</v>
      </c>
      <c r="AE73" s="65">
        <f t="shared" si="13"/>
        <v>0</v>
      </c>
      <c r="AF73" s="64">
        <v>0</v>
      </c>
      <c r="AG73" s="65">
        <f t="shared" si="14"/>
        <v>0</v>
      </c>
      <c r="AH73" s="64">
        <v>0</v>
      </c>
      <c r="AI73" s="65">
        <f t="shared" si="15"/>
        <v>0</v>
      </c>
      <c r="AJ73" s="64"/>
      <c r="AK73" s="65">
        <f t="shared" si="16"/>
        <v>0</v>
      </c>
      <c r="AL73" s="64"/>
      <c r="AM73" s="65">
        <f t="shared" si="17"/>
        <v>0</v>
      </c>
      <c r="AN73" s="64"/>
      <c r="AO73" s="65">
        <f t="shared" si="18"/>
        <v>0</v>
      </c>
      <c r="AP73" s="66">
        <f t="shared" si="19"/>
        <v>83</v>
      </c>
      <c r="AQ73" s="66">
        <f t="shared" si="20"/>
        <v>9</v>
      </c>
      <c r="AR73" s="56">
        <v>1</v>
      </c>
      <c r="AS73" s="56"/>
      <c r="AT73" s="56">
        <v>4</v>
      </c>
      <c r="AU73" s="67">
        <f t="shared" si="21"/>
        <v>5</v>
      </c>
      <c r="AV73" s="68">
        <f t="shared" si="22"/>
        <v>1</v>
      </c>
      <c r="AW73" s="68">
        <f t="shared" si="23"/>
        <v>0</v>
      </c>
      <c r="AX73" s="14">
        <f t="shared" si="45"/>
        <v>8</v>
      </c>
      <c r="AY73" s="67">
        <f t="shared" si="25"/>
        <v>9</v>
      </c>
      <c r="AZ73" s="69">
        <f t="shared" si="26"/>
        <v>0</v>
      </c>
      <c r="BA73" s="69">
        <f t="shared" si="27"/>
        <v>0</v>
      </c>
      <c r="BB73" s="69">
        <f t="shared" si="28"/>
        <v>-4</v>
      </c>
      <c r="BC73" s="67">
        <f t="shared" si="29"/>
        <v>-4</v>
      </c>
      <c r="BD73" s="70">
        <f t="shared" si="30"/>
        <v>-44.444444444444443</v>
      </c>
      <c r="BE73" s="70">
        <f t="shared" si="31"/>
        <v>-50</v>
      </c>
      <c r="BF73" s="71"/>
      <c r="BG73" s="71"/>
      <c r="BH73" s="71"/>
      <c r="BI73" s="54">
        <f t="shared" si="32"/>
        <v>0</v>
      </c>
      <c r="BJ73" s="18">
        <f t="shared" si="33"/>
        <v>5</v>
      </c>
      <c r="BK73" s="18"/>
      <c r="BL73" s="18">
        <f t="shared" si="34"/>
        <v>5</v>
      </c>
      <c r="BM73" s="18">
        <f t="shared" si="35"/>
        <v>-4</v>
      </c>
      <c r="BN73" s="18">
        <f t="shared" si="36"/>
        <v>-44.444444444444443</v>
      </c>
      <c r="BO73" s="55">
        <v>1</v>
      </c>
      <c r="BP73" s="55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60">
        <v>1</v>
      </c>
      <c r="CV73" s="171">
        <f>BC73+CU73-BO73</f>
        <v>-4</v>
      </c>
      <c r="CW73" s="173">
        <f t="shared" si="38"/>
        <v>-44.444444444444443</v>
      </c>
      <c r="CX73" s="60"/>
      <c r="CY73" s="60"/>
      <c r="CZ73" s="60"/>
      <c r="DA73" s="60"/>
      <c r="DB73" s="60"/>
      <c r="DC73" s="75"/>
      <c r="DD73" s="60"/>
      <c r="DE73" s="75"/>
      <c r="DF73" s="60"/>
      <c r="DG73" s="60"/>
      <c r="DH73" s="60"/>
      <c r="DI73" s="60"/>
      <c r="DJ73" s="3"/>
      <c r="DK73" s="3">
        <v>1</v>
      </c>
      <c r="DL73" s="3"/>
      <c r="DM73" s="3">
        <v>4</v>
      </c>
      <c r="DN73" s="3">
        <v>5</v>
      </c>
      <c r="DO73" s="3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3"/>
      <c r="FE73" s="3"/>
    </row>
    <row r="74" spans="1:161" s="240" customFormat="1">
      <c r="A74" s="56">
        <v>65</v>
      </c>
      <c r="B74" s="58">
        <v>80030076</v>
      </c>
      <c r="C74" s="59" t="s">
        <v>192</v>
      </c>
      <c r="D74" s="75" t="s">
        <v>193</v>
      </c>
      <c r="E74" s="60" t="s">
        <v>153</v>
      </c>
      <c r="F74" s="60" t="s">
        <v>106</v>
      </c>
      <c r="G74" s="60" t="s">
        <v>107</v>
      </c>
      <c r="H74" s="60" t="s">
        <v>108</v>
      </c>
      <c r="I74" s="56">
        <v>30</v>
      </c>
      <c r="J74" s="56" t="s">
        <v>116</v>
      </c>
      <c r="K74" s="56" t="s">
        <v>110</v>
      </c>
      <c r="L74" s="61">
        <v>0</v>
      </c>
      <c r="M74" s="62">
        <f t="shared" ref="M74:M137" si="47">IF(L74=0,0,IF(L74&lt;10,1,IF(MOD(L74,30)&lt;10,ROUNDDOWN(L74/30,0),ROUNDUP(L74/30,0))))</f>
        <v>0</v>
      </c>
      <c r="N74" s="61">
        <v>10</v>
      </c>
      <c r="O74" s="62">
        <f t="shared" ref="O74:O137" si="48">IF(N74=0,0,IF(N74&lt;10,1,IF(MOD(N74,30)&lt;10,ROUNDDOWN(N74/30,0),ROUNDUP(N74/30,0))))</f>
        <v>1</v>
      </c>
      <c r="P74" s="61">
        <v>11</v>
      </c>
      <c r="Q74" s="62">
        <f t="shared" ref="Q74:Q137" si="49">IF(P74=0,0,IF(P74&lt;10,1,IF(MOD(P74,30)&lt;10,ROUNDDOWN(P74/30,0),ROUNDUP(P74/30,0))))</f>
        <v>1</v>
      </c>
      <c r="R74" s="61">
        <v>14</v>
      </c>
      <c r="S74" s="63">
        <f t="shared" ref="S74:S137" si="50">IF(R74=0,0,IF(R74&lt;10,1,IF(MOD(R74,30)&lt;10,ROUNDDOWN(R74/30,0),ROUNDUP(R74/30,0))))</f>
        <v>1</v>
      </c>
      <c r="T74" s="61">
        <v>17</v>
      </c>
      <c r="U74" s="63">
        <f t="shared" ref="U74:U137" si="51">IF(T74=0,0,IF(T74&lt;10,1,IF(MOD(T74,30)&lt;10,ROUNDDOWN(T74/30,0),ROUNDUP(T74/30,0))))</f>
        <v>1</v>
      </c>
      <c r="V74" s="61">
        <v>19</v>
      </c>
      <c r="W74" s="63">
        <f t="shared" ref="W74:W137" si="52">IF(V74=0,0,IF(V74&lt;10,1,IF(MOD(V74,30)&lt;10,ROUNDDOWN(V74/30,0),ROUNDUP(V74/30,0))))</f>
        <v>1</v>
      </c>
      <c r="X74" s="61">
        <v>7</v>
      </c>
      <c r="Y74" s="63">
        <f t="shared" ref="Y74:Y137" si="53">IF(X74=0,0,IF(X74&lt;10,1,IF(MOD(X74,30)&lt;10,ROUNDDOWN(X74/30,0),ROUNDUP(X74/30,0))))</f>
        <v>1</v>
      </c>
      <c r="Z74" s="61">
        <v>15</v>
      </c>
      <c r="AA74" s="63">
        <f t="shared" ref="AA74:AA137" si="54">IF(Z74=0,0,IF(Z74&lt;10,1,IF(MOD(Z74,30)&lt;10,ROUNDDOWN(Z74/30,0),ROUNDUP(Z74/30,0))))</f>
        <v>1</v>
      </c>
      <c r="AB74" s="61">
        <v>12</v>
      </c>
      <c r="AC74" s="63">
        <f t="shared" ref="AC74:AC137" si="55">IF(AB74=0,0,IF(AB74&lt;10,1,IF(MOD(AB74,30)&lt;10,ROUNDDOWN(AB74/30,0),ROUNDUP(AB74/30,0))))</f>
        <v>1</v>
      </c>
      <c r="AD74" s="64">
        <v>0</v>
      </c>
      <c r="AE74" s="65">
        <f t="shared" ref="AE74:AE137" si="56">IF(AD74=0,0,IF(AD74&lt;10,1,IF(MOD(AD74,35)&lt;10,ROUNDDOWN(AD74/35,0),ROUNDUP(AD74/35,0))))</f>
        <v>0</v>
      </c>
      <c r="AF74" s="64">
        <v>0</v>
      </c>
      <c r="AG74" s="65">
        <f t="shared" ref="AG74:AG137" si="57">IF(AF74=0,0,IF(AF74&lt;10,1,IF(MOD(AF74,35)&lt;10,ROUNDDOWN(AF74/35,0),ROUNDUP(AF74/35,0))))</f>
        <v>0</v>
      </c>
      <c r="AH74" s="64">
        <v>0</v>
      </c>
      <c r="AI74" s="65">
        <f t="shared" ref="AI74:AI137" si="58">IF(AH74=0,0,IF(AH74&lt;10,1,IF(MOD(AH74,35)&lt;10,ROUNDDOWN(AH74/35,0),ROUNDUP(AH74/35,0))))</f>
        <v>0</v>
      </c>
      <c r="AJ74" s="64"/>
      <c r="AK74" s="65">
        <f t="shared" ref="AK74:AK137" si="59">IF(AJ74=0,0,IF(AJ74&lt;10,1,IF(MOD(AJ74,35)&lt;10,ROUNDDOWN(AJ74/35,0),ROUNDUP(AJ74/35,0))))</f>
        <v>0</v>
      </c>
      <c r="AL74" s="64"/>
      <c r="AM74" s="65">
        <f t="shared" ref="AM74:AM137" si="60">IF(AL74=0,0,IF(AL74&lt;10,1,IF(MOD(AL74,35)&lt;10,ROUNDDOWN(AL74/35,0),ROUNDUP(AL74/35,0))))</f>
        <v>0</v>
      </c>
      <c r="AN74" s="64"/>
      <c r="AO74" s="65">
        <f t="shared" ref="AO74:AO137" si="61">IF(AN74=0,0,IF(AN74&lt;10,1,IF(MOD(AN74,35)&lt;10,ROUNDDOWN(AN74/35,0),ROUNDUP(AN74/35,0))))</f>
        <v>0</v>
      </c>
      <c r="AP74" s="66">
        <f t="shared" ref="AP74:AP137" si="62">SUM(L74+N74+P74+R74+T74+V74+X74+Z74+AB74+AD74+AF74+AH74+AJ74+AL74+AN74)</f>
        <v>105</v>
      </c>
      <c r="AQ74" s="66">
        <f t="shared" ref="AQ74:AQ137" si="63">SUM(M74+O74+Q74+S74+U74+W74+Y74+AA74+AC74+AE74+AG74+AI74+AK74+AM74+AO74)</f>
        <v>8</v>
      </c>
      <c r="AR74" s="56">
        <v>1</v>
      </c>
      <c r="AS74" s="56"/>
      <c r="AT74" s="56">
        <v>5</v>
      </c>
      <c r="AU74" s="67">
        <f t="shared" ref="AU74:AU137" si="64">SUM(AR74:AT74)</f>
        <v>6</v>
      </c>
      <c r="AV74" s="68">
        <f t="shared" ref="AV74:AV137" si="65">IF(AP74&lt;1,0,IF(OR(AND(K74="ป.ปกติ",AP74&lt;=40),K74=""),0,1))</f>
        <v>1</v>
      </c>
      <c r="AW74" s="68">
        <f t="shared" ref="AW74:AW137" si="66">IF(AP74&lt;=119,0,IF(AP74&lt;=719,1,IF(AP74&lt;=1079,2,IF(AP74&lt;=1679,3,4))))</f>
        <v>0</v>
      </c>
      <c r="AX74" s="14">
        <f t="shared" si="45"/>
        <v>8</v>
      </c>
      <c r="AY74" s="67">
        <f t="shared" ref="AY74:AY137" si="67">SUM(AV74:AX74)</f>
        <v>9</v>
      </c>
      <c r="AZ74" s="69">
        <f t="shared" ref="AZ74:AZ137" si="68">SUM(AR74)-AV74</f>
        <v>0</v>
      </c>
      <c r="BA74" s="69">
        <f t="shared" ref="BA74:BA137" si="69">SUM(AS74)-AW74</f>
        <v>0</v>
      </c>
      <c r="BB74" s="69">
        <f t="shared" ref="BB74:BB137" si="70">SUM(AT74)-AX74</f>
        <v>-3</v>
      </c>
      <c r="BC74" s="67">
        <f t="shared" ref="BC74:BC137" si="71">SUM(AU74)-AY74</f>
        <v>-3</v>
      </c>
      <c r="BD74" s="70">
        <f t="shared" ref="BD74:BD137" si="72">IFERROR(SUM(BC74)/AY74*100,0)</f>
        <v>-33.333333333333329</v>
      </c>
      <c r="BE74" s="70">
        <f t="shared" ref="BE74:BE137" si="73">IFERROR(SUM(BB74)/AX74*100,0)</f>
        <v>-37.5</v>
      </c>
      <c r="BF74" s="71"/>
      <c r="BG74" s="71"/>
      <c r="BH74" s="71"/>
      <c r="BI74" s="54">
        <f t="shared" ref="BI74:BI137" si="74">SUM(BF74:BH74)</f>
        <v>0</v>
      </c>
      <c r="BJ74" s="18">
        <f t="shared" ref="BJ74:BJ137" si="75">AU74-BI74</f>
        <v>6</v>
      </c>
      <c r="BK74" s="18"/>
      <c r="BL74" s="18">
        <f t="shared" ref="BL74:BL137" si="76">BJ74+BK74</f>
        <v>6</v>
      </c>
      <c r="BM74" s="18">
        <f t="shared" ref="BM74:BM137" si="77">BL74-AY74</f>
        <v>-3</v>
      </c>
      <c r="BN74" s="18">
        <f t="shared" ref="BN74:BN137" si="78">BM74/AY74*100</f>
        <v>-33.333333333333329</v>
      </c>
      <c r="BO74" s="73"/>
      <c r="BP74" s="55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60">
        <v>1</v>
      </c>
      <c r="CV74" s="56">
        <f>BC74+CU74</f>
        <v>-2</v>
      </c>
      <c r="CW74" s="173">
        <f t="shared" ref="CW74:CW137" si="79">CV74/AY74*100</f>
        <v>-22.222222222222221</v>
      </c>
      <c r="CX74" s="60"/>
      <c r="CY74" s="60"/>
      <c r="CZ74" s="60"/>
      <c r="DA74" s="60"/>
      <c r="DB74" s="60"/>
      <c r="DC74" s="75"/>
      <c r="DD74" s="60"/>
      <c r="DE74" s="75"/>
      <c r="DF74" s="60"/>
      <c r="DG74" s="60"/>
      <c r="DH74" s="60"/>
      <c r="DI74" s="60"/>
      <c r="DJ74" s="3"/>
      <c r="DK74" s="3">
        <v>1</v>
      </c>
      <c r="DL74" s="3"/>
      <c r="DM74" s="3">
        <v>5</v>
      </c>
      <c r="DN74" s="3">
        <v>6</v>
      </c>
      <c r="DO74" s="3"/>
      <c r="DP74" s="85"/>
      <c r="DQ74" s="85"/>
      <c r="DR74" s="85"/>
      <c r="DS74" s="85"/>
      <c r="DT74" s="85"/>
      <c r="DU74" s="85"/>
      <c r="DV74" s="85"/>
      <c r="DW74" s="85"/>
      <c r="DX74" s="85"/>
      <c r="DY74" s="85"/>
      <c r="DZ74" s="85"/>
      <c r="EA74" s="85"/>
      <c r="EB74" s="85"/>
      <c r="EC74" s="85"/>
      <c r="ED74" s="85"/>
      <c r="EE74" s="85"/>
      <c r="EF74" s="85"/>
      <c r="EG74" s="85"/>
      <c r="EH74" s="85"/>
      <c r="EI74" s="85"/>
      <c r="EJ74" s="85"/>
      <c r="EK74" s="85"/>
      <c r="EL74" s="85"/>
      <c r="EM74" s="85"/>
      <c r="EN74" s="85"/>
      <c r="EO74" s="85"/>
      <c r="EP74" s="85"/>
      <c r="EQ74" s="85"/>
      <c r="ER74" s="85"/>
      <c r="ES74" s="85"/>
      <c r="ET74" s="85"/>
      <c r="EU74" s="85"/>
      <c r="EV74" s="85"/>
      <c r="EW74" s="85"/>
      <c r="EX74" s="85"/>
      <c r="EY74" s="85"/>
      <c r="EZ74" s="85"/>
      <c r="FA74" s="85"/>
      <c r="FB74" s="85"/>
      <c r="FC74" s="85"/>
      <c r="FD74" s="3"/>
      <c r="FE74" s="3"/>
    </row>
    <row r="75" spans="1:161" s="240" customFormat="1">
      <c r="A75" s="56">
        <v>66</v>
      </c>
      <c r="B75" s="227">
        <v>80030077</v>
      </c>
      <c r="C75" s="228" t="s">
        <v>194</v>
      </c>
      <c r="D75" s="229" t="s">
        <v>193</v>
      </c>
      <c r="E75" s="229" t="s">
        <v>153</v>
      </c>
      <c r="F75" s="229" t="s">
        <v>106</v>
      </c>
      <c r="G75" s="229" t="s">
        <v>107</v>
      </c>
      <c r="H75" s="229" t="s">
        <v>108</v>
      </c>
      <c r="I75" s="226">
        <v>38</v>
      </c>
      <c r="J75" s="226" t="s">
        <v>116</v>
      </c>
      <c r="K75" s="226" t="s">
        <v>110</v>
      </c>
      <c r="L75" s="230">
        <v>5</v>
      </c>
      <c r="M75" s="231">
        <f t="shared" si="47"/>
        <v>1</v>
      </c>
      <c r="N75" s="230">
        <v>15</v>
      </c>
      <c r="O75" s="231">
        <f t="shared" si="48"/>
        <v>1</v>
      </c>
      <c r="P75" s="230">
        <v>8</v>
      </c>
      <c r="Q75" s="231">
        <f t="shared" si="49"/>
        <v>1</v>
      </c>
      <c r="R75" s="230">
        <v>16</v>
      </c>
      <c r="S75" s="231">
        <f t="shared" si="50"/>
        <v>1</v>
      </c>
      <c r="T75" s="230">
        <v>10</v>
      </c>
      <c r="U75" s="231">
        <f t="shared" si="51"/>
        <v>1</v>
      </c>
      <c r="V75" s="230">
        <v>20</v>
      </c>
      <c r="W75" s="231">
        <f t="shared" si="52"/>
        <v>1</v>
      </c>
      <c r="X75" s="230">
        <v>19</v>
      </c>
      <c r="Y75" s="231">
        <f t="shared" si="53"/>
        <v>1</v>
      </c>
      <c r="Z75" s="230">
        <v>17</v>
      </c>
      <c r="AA75" s="231">
        <f t="shared" si="54"/>
        <v>1</v>
      </c>
      <c r="AB75" s="230">
        <v>14</v>
      </c>
      <c r="AC75" s="231">
        <f t="shared" si="55"/>
        <v>1</v>
      </c>
      <c r="AD75" s="232">
        <v>0</v>
      </c>
      <c r="AE75" s="231">
        <f t="shared" si="56"/>
        <v>0</v>
      </c>
      <c r="AF75" s="232">
        <v>0</v>
      </c>
      <c r="AG75" s="231">
        <f t="shared" si="57"/>
        <v>0</v>
      </c>
      <c r="AH75" s="232">
        <v>0</v>
      </c>
      <c r="AI75" s="231">
        <f t="shared" si="58"/>
        <v>0</v>
      </c>
      <c r="AJ75" s="232"/>
      <c r="AK75" s="231">
        <f t="shared" si="59"/>
        <v>0</v>
      </c>
      <c r="AL75" s="232"/>
      <c r="AM75" s="231">
        <f t="shared" si="60"/>
        <v>0</v>
      </c>
      <c r="AN75" s="232"/>
      <c r="AO75" s="231">
        <f t="shared" si="61"/>
        <v>0</v>
      </c>
      <c r="AP75" s="226">
        <f t="shared" si="62"/>
        <v>124</v>
      </c>
      <c r="AQ75" s="226">
        <f t="shared" si="63"/>
        <v>9</v>
      </c>
      <c r="AR75" s="226">
        <v>1</v>
      </c>
      <c r="AS75" s="226"/>
      <c r="AT75" s="226">
        <v>11</v>
      </c>
      <c r="AU75" s="226">
        <f t="shared" si="64"/>
        <v>12</v>
      </c>
      <c r="AV75" s="233">
        <f t="shared" si="65"/>
        <v>1</v>
      </c>
      <c r="AW75" s="233">
        <f t="shared" si="66"/>
        <v>1</v>
      </c>
      <c r="AX75" s="234">
        <f t="shared" si="45"/>
        <v>11</v>
      </c>
      <c r="AY75" s="226">
        <f t="shared" si="67"/>
        <v>13</v>
      </c>
      <c r="AZ75" s="226">
        <f t="shared" si="68"/>
        <v>0</v>
      </c>
      <c r="BA75" s="226">
        <f t="shared" si="69"/>
        <v>-1</v>
      </c>
      <c r="BB75" s="226">
        <f t="shared" si="70"/>
        <v>0</v>
      </c>
      <c r="BC75" s="226">
        <f t="shared" si="71"/>
        <v>-1</v>
      </c>
      <c r="BD75" s="235">
        <f t="shared" si="72"/>
        <v>-7.6923076923076925</v>
      </c>
      <c r="BE75" s="235">
        <f t="shared" si="73"/>
        <v>0</v>
      </c>
      <c r="BF75" s="236"/>
      <c r="BG75" s="236"/>
      <c r="BH75" s="236">
        <v>1</v>
      </c>
      <c r="BI75" s="237">
        <f t="shared" si="74"/>
        <v>1</v>
      </c>
      <c r="BJ75" s="226">
        <f t="shared" si="75"/>
        <v>11</v>
      </c>
      <c r="BK75" s="226">
        <v>4</v>
      </c>
      <c r="BL75" s="226">
        <f t="shared" si="76"/>
        <v>15</v>
      </c>
      <c r="BM75" s="226">
        <f t="shared" si="77"/>
        <v>2</v>
      </c>
      <c r="BN75" s="226">
        <f t="shared" si="78"/>
        <v>15.384615384615385</v>
      </c>
      <c r="BO75" s="235"/>
      <c r="BP75" s="238"/>
      <c r="BQ75" s="226"/>
      <c r="BR75" s="226"/>
      <c r="BS75" s="226"/>
      <c r="BT75" s="226"/>
      <c r="BU75" s="226"/>
      <c r="BV75" s="226"/>
      <c r="BW75" s="226"/>
      <c r="BX75" s="226"/>
      <c r="BY75" s="226"/>
      <c r="BZ75" s="226"/>
      <c r="CA75" s="226"/>
      <c r="CB75" s="226"/>
      <c r="CC75" s="226"/>
      <c r="CD75" s="226"/>
      <c r="CE75" s="226"/>
      <c r="CF75" s="226"/>
      <c r="CG75" s="226"/>
      <c r="CH75" s="226"/>
      <c r="CI75" s="226"/>
      <c r="CJ75" s="226"/>
      <c r="CK75" s="226"/>
      <c r="CL75" s="226"/>
      <c r="CM75" s="226"/>
      <c r="CN75" s="226"/>
      <c r="CO75" s="226"/>
      <c r="CP75" s="226"/>
      <c r="CQ75" s="226"/>
      <c r="CR75" s="226"/>
      <c r="CS75" s="226"/>
      <c r="CT75" s="226"/>
      <c r="CU75" s="229"/>
      <c r="CV75" s="226">
        <f>BC75+BQ75</f>
        <v>-1</v>
      </c>
      <c r="CW75" s="239">
        <f t="shared" si="79"/>
        <v>-7.6923076923076925</v>
      </c>
      <c r="CX75" s="229"/>
      <c r="CY75" s="229"/>
      <c r="CZ75" s="229"/>
      <c r="DA75" s="229"/>
      <c r="DB75" s="229"/>
      <c r="DC75" s="229"/>
      <c r="DD75" s="229"/>
      <c r="DE75" s="229"/>
      <c r="DF75" s="229"/>
      <c r="DG75" s="229"/>
      <c r="DH75" s="229"/>
      <c r="DI75" s="229"/>
      <c r="DK75" s="240">
        <v>1</v>
      </c>
      <c r="DM75" s="240">
        <v>8</v>
      </c>
      <c r="DN75" s="240">
        <v>9</v>
      </c>
    </row>
    <row r="76" spans="1:161" s="240" customFormat="1">
      <c r="A76" s="56">
        <v>67</v>
      </c>
      <c r="B76" s="211">
        <v>80030078</v>
      </c>
      <c r="C76" s="212" t="s">
        <v>195</v>
      </c>
      <c r="D76" s="213" t="s">
        <v>193</v>
      </c>
      <c r="E76" s="213" t="s">
        <v>153</v>
      </c>
      <c r="F76" s="213" t="s">
        <v>106</v>
      </c>
      <c r="G76" s="213" t="s">
        <v>107</v>
      </c>
      <c r="H76" s="213" t="s">
        <v>112</v>
      </c>
      <c r="I76" s="210">
        <v>35</v>
      </c>
      <c r="J76" s="210" t="s">
        <v>116</v>
      </c>
      <c r="K76" s="210" t="s">
        <v>113</v>
      </c>
      <c r="L76" s="214">
        <v>9</v>
      </c>
      <c r="M76" s="215">
        <f t="shared" si="47"/>
        <v>1</v>
      </c>
      <c r="N76" s="214">
        <v>8</v>
      </c>
      <c r="O76" s="215">
        <f t="shared" si="48"/>
        <v>1</v>
      </c>
      <c r="P76" s="214">
        <v>22</v>
      </c>
      <c r="Q76" s="215">
        <f t="shared" si="49"/>
        <v>1</v>
      </c>
      <c r="R76" s="214">
        <v>22</v>
      </c>
      <c r="S76" s="215">
        <f t="shared" si="50"/>
        <v>1</v>
      </c>
      <c r="T76" s="214">
        <v>11</v>
      </c>
      <c r="U76" s="215">
        <f t="shared" si="51"/>
        <v>1</v>
      </c>
      <c r="V76" s="214">
        <v>11</v>
      </c>
      <c r="W76" s="215">
        <f t="shared" si="52"/>
        <v>1</v>
      </c>
      <c r="X76" s="214">
        <v>13</v>
      </c>
      <c r="Y76" s="215">
        <f t="shared" si="53"/>
        <v>1</v>
      </c>
      <c r="Z76" s="214">
        <v>12</v>
      </c>
      <c r="AA76" s="215">
        <f t="shared" si="54"/>
        <v>1</v>
      </c>
      <c r="AB76" s="214">
        <v>15</v>
      </c>
      <c r="AC76" s="215">
        <f t="shared" si="55"/>
        <v>1</v>
      </c>
      <c r="AD76" s="216">
        <v>11</v>
      </c>
      <c r="AE76" s="215">
        <f t="shared" si="56"/>
        <v>1</v>
      </c>
      <c r="AF76" s="216">
        <v>7</v>
      </c>
      <c r="AG76" s="215">
        <f t="shared" si="57"/>
        <v>1</v>
      </c>
      <c r="AH76" s="216">
        <v>16</v>
      </c>
      <c r="AI76" s="215">
        <f t="shared" si="58"/>
        <v>1</v>
      </c>
      <c r="AJ76" s="216"/>
      <c r="AK76" s="215">
        <f t="shared" si="59"/>
        <v>0</v>
      </c>
      <c r="AL76" s="216"/>
      <c r="AM76" s="215">
        <f t="shared" si="60"/>
        <v>0</v>
      </c>
      <c r="AN76" s="216"/>
      <c r="AO76" s="215">
        <f t="shared" si="61"/>
        <v>0</v>
      </c>
      <c r="AP76" s="210">
        <f t="shared" si="62"/>
        <v>157</v>
      </c>
      <c r="AQ76" s="210">
        <f t="shared" si="63"/>
        <v>12</v>
      </c>
      <c r="AR76" s="210">
        <v>1</v>
      </c>
      <c r="AS76" s="210"/>
      <c r="AT76" s="210">
        <v>14</v>
      </c>
      <c r="AU76" s="210">
        <f t="shared" si="64"/>
        <v>15</v>
      </c>
      <c r="AV76" s="217">
        <f t="shared" si="65"/>
        <v>1</v>
      </c>
      <c r="AW76" s="217">
        <f t="shared" si="66"/>
        <v>1</v>
      </c>
      <c r="AX76" s="218">
        <f t="shared" si="45"/>
        <v>15</v>
      </c>
      <c r="AY76" s="210">
        <f t="shared" si="67"/>
        <v>17</v>
      </c>
      <c r="AZ76" s="210">
        <f t="shared" si="68"/>
        <v>0</v>
      </c>
      <c r="BA76" s="210">
        <f t="shared" si="69"/>
        <v>-1</v>
      </c>
      <c r="BB76" s="210">
        <f t="shared" si="70"/>
        <v>-1</v>
      </c>
      <c r="BC76" s="210">
        <f t="shared" si="71"/>
        <v>-2</v>
      </c>
      <c r="BD76" s="219">
        <f t="shared" si="72"/>
        <v>-11.76470588235294</v>
      </c>
      <c r="BE76" s="219">
        <f t="shared" si="73"/>
        <v>-6.666666666666667</v>
      </c>
      <c r="BF76" s="220"/>
      <c r="BG76" s="220"/>
      <c r="BH76" s="220"/>
      <c r="BI76" s="221">
        <f t="shared" si="74"/>
        <v>0</v>
      </c>
      <c r="BJ76" s="210">
        <f t="shared" si="75"/>
        <v>15</v>
      </c>
      <c r="BK76" s="210"/>
      <c r="BL76" s="210">
        <f t="shared" si="76"/>
        <v>15</v>
      </c>
      <c r="BM76" s="210">
        <f t="shared" si="77"/>
        <v>-2</v>
      </c>
      <c r="BN76" s="210">
        <f t="shared" si="78"/>
        <v>-11.76470588235294</v>
      </c>
      <c r="BO76" s="219"/>
      <c r="BP76" s="222"/>
      <c r="BQ76" s="210"/>
      <c r="BR76" s="210"/>
      <c r="BS76" s="210"/>
      <c r="BT76" s="210"/>
      <c r="BU76" s="210"/>
      <c r="BV76" s="210"/>
      <c r="BW76" s="210"/>
      <c r="BX76" s="210"/>
      <c r="BY76" s="210"/>
      <c r="BZ76" s="210"/>
      <c r="CA76" s="210"/>
      <c r="CB76" s="210"/>
      <c r="CC76" s="210"/>
      <c r="CD76" s="210"/>
      <c r="CE76" s="210"/>
      <c r="CF76" s="210"/>
      <c r="CG76" s="210"/>
      <c r="CH76" s="210"/>
      <c r="CI76" s="210"/>
      <c r="CJ76" s="210"/>
      <c r="CK76" s="210"/>
      <c r="CL76" s="210"/>
      <c r="CM76" s="210"/>
      <c r="CN76" s="210"/>
      <c r="CO76" s="210"/>
      <c r="CP76" s="210"/>
      <c r="CQ76" s="210"/>
      <c r="CR76" s="210"/>
      <c r="CS76" s="210"/>
      <c r="CT76" s="210"/>
      <c r="CU76" s="213"/>
      <c r="CV76" s="210">
        <f>BC76+BQ76</f>
        <v>-2</v>
      </c>
      <c r="CW76" s="223">
        <f t="shared" si="79"/>
        <v>-11.76470588235294</v>
      </c>
      <c r="CX76" s="213"/>
      <c r="CY76" s="213"/>
      <c r="CZ76" s="213"/>
      <c r="DA76" s="213"/>
      <c r="DB76" s="213"/>
      <c r="DC76" s="213">
        <v>1</v>
      </c>
      <c r="DD76" s="213"/>
      <c r="DE76" s="213"/>
      <c r="DF76" s="213"/>
      <c r="DG76" s="213"/>
      <c r="DH76" s="213"/>
      <c r="DI76" s="213"/>
      <c r="DJ76" s="224"/>
      <c r="DK76" s="224">
        <v>1</v>
      </c>
      <c r="DL76" s="224"/>
      <c r="DM76" s="224">
        <v>14</v>
      </c>
      <c r="DN76" s="224">
        <v>15</v>
      </c>
      <c r="DO76" s="224"/>
      <c r="DP76" s="224"/>
      <c r="DQ76" s="224"/>
      <c r="DR76" s="224"/>
      <c r="DS76" s="224"/>
      <c r="DT76" s="224"/>
      <c r="DU76" s="224"/>
      <c r="DV76" s="224"/>
      <c r="DW76" s="224"/>
      <c r="DX76" s="224"/>
      <c r="DY76" s="224"/>
      <c r="DZ76" s="224"/>
      <c r="EA76" s="224"/>
      <c r="EB76" s="224"/>
      <c r="EC76" s="224"/>
      <c r="ED76" s="224"/>
      <c r="EE76" s="224"/>
      <c r="EF76" s="224"/>
      <c r="EG76" s="224"/>
      <c r="EH76" s="224"/>
      <c r="EI76" s="224"/>
      <c r="EJ76" s="224"/>
      <c r="EK76" s="224"/>
      <c r="EL76" s="224"/>
      <c r="EM76" s="224"/>
      <c r="EN76" s="224"/>
      <c r="EO76" s="224"/>
      <c r="EP76" s="224"/>
      <c r="EQ76" s="224"/>
      <c r="ER76" s="224"/>
      <c r="ES76" s="224"/>
      <c r="ET76" s="224"/>
      <c r="EU76" s="224"/>
      <c r="EV76" s="224"/>
      <c r="EW76" s="224"/>
      <c r="EX76" s="224"/>
      <c r="EY76" s="224"/>
      <c r="EZ76" s="224"/>
      <c r="FA76" s="224"/>
      <c r="FB76" s="224"/>
      <c r="FC76" s="224"/>
      <c r="FD76" s="224"/>
      <c r="FE76" s="224"/>
    </row>
    <row r="77" spans="1:161" s="240" customFormat="1">
      <c r="A77" s="56">
        <v>68</v>
      </c>
      <c r="B77" s="227">
        <v>80030079</v>
      </c>
      <c r="C77" s="228" t="s">
        <v>196</v>
      </c>
      <c r="D77" s="229" t="s">
        <v>197</v>
      </c>
      <c r="E77" s="229" t="s">
        <v>153</v>
      </c>
      <c r="F77" s="229" t="s">
        <v>106</v>
      </c>
      <c r="G77" s="229" t="s">
        <v>107</v>
      </c>
      <c r="H77" s="229" t="s">
        <v>112</v>
      </c>
      <c r="I77" s="226">
        <v>50</v>
      </c>
      <c r="J77" s="226" t="s">
        <v>116</v>
      </c>
      <c r="K77" s="226" t="s">
        <v>110</v>
      </c>
      <c r="L77" s="230">
        <v>0</v>
      </c>
      <c r="M77" s="231">
        <f t="shared" si="47"/>
        <v>0</v>
      </c>
      <c r="N77" s="230">
        <v>8</v>
      </c>
      <c r="O77" s="231">
        <f t="shared" si="48"/>
        <v>1</v>
      </c>
      <c r="P77" s="230">
        <v>9</v>
      </c>
      <c r="Q77" s="231">
        <f t="shared" si="49"/>
        <v>1</v>
      </c>
      <c r="R77" s="230">
        <v>13</v>
      </c>
      <c r="S77" s="231">
        <f t="shared" si="50"/>
        <v>1</v>
      </c>
      <c r="T77" s="230">
        <v>20</v>
      </c>
      <c r="U77" s="231">
        <f t="shared" si="51"/>
        <v>1</v>
      </c>
      <c r="V77" s="230">
        <v>16</v>
      </c>
      <c r="W77" s="231">
        <f t="shared" si="52"/>
        <v>1</v>
      </c>
      <c r="X77" s="230">
        <v>15</v>
      </c>
      <c r="Y77" s="231">
        <f t="shared" si="53"/>
        <v>1</v>
      </c>
      <c r="Z77" s="230">
        <v>8</v>
      </c>
      <c r="AA77" s="231">
        <f t="shared" si="54"/>
        <v>1</v>
      </c>
      <c r="AB77" s="230">
        <v>12</v>
      </c>
      <c r="AC77" s="231">
        <f t="shared" si="55"/>
        <v>1</v>
      </c>
      <c r="AD77" s="232">
        <v>21</v>
      </c>
      <c r="AE77" s="231">
        <f t="shared" si="56"/>
        <v>1</v>
      </c>
      <c r="AF77" s="232">
        <v>10</v>
      </c>
      <c r="AG77" s="231">
        <f t="shared" si="57"/>
        <v>1</v>
      </c>
      <c r="AH77" s="232">
        <v>11</v>
      </c>
      <c r="AI77" s="231">
        <f t="shared" si="58"/>
        <v>1</v>
      </c>
      <c r="AJ77" s="232"/>
      <c r="AK77" s="231">
        <f t="shared" si="59"/>
        <v>0</v>
      </c>
      <c r="AL77" s="232"/>
      <c r="AM77" s="231">
        <f t="shared" si="60"/>
        <v>0</v>
      </c>
      <c r="AN77" s="232"/>
      <c r="AO77" s="231">
        <f t="shared" si="61"/>
        <v>0</v>
      </c>
      <c r="AP77" s="226">
        <f t="shared" si="62"/>
        <v>143</v>
      </c>
      <c r="AQ77" s="226">
        <f t="shared" si="63"/>
        <v>11</v>
      </c>
      <c r="AR77" s="226">
        <v>1</v>
      </c>
      <c r="AS77" s="226"/>
      <c r="AT77" s="226">
        <v>14</v>
      </c>
      <c r="AU77" s="226">
        <f t="shared" si="64"/>
        <v>15</v>
      </c>
      <c r="AV77" s="233">
        <f t="shared" si="65"/>
        <v>1</v>
      </c>
      <c r="AW77" s="233">
        <f t="shared" si="66"/>
        <v>1</v>
      </c>
      <c r="AX77" s="234">
        <f t="shared" si="45"/>
        <v>14</v>
      </c>
      <c r="AY77" s="226">
        <f t="shared" si="67"/>
        <v>16</v>
      </c>
      <c r="AZ77" s="226">
        <f t="shared" si="68"/>
        <v>0</v>
      </c>
      <c r="BA77" s="226">
        <f t="shared" si="69"/>
        <v>-1</v>
      </c>
      <c r="BB77" s="226">
        <f t="shared" si="70"/>
        <v>0</v>
      </c>
      <c r="BC77" s="226">
        <f t="shared" si="71"/>
        <v>-1</v>
      </c>
      <c r="BD77" s="235">
        <f t="shared" si="72"/>
        <v>-6.25</v>
      </c>
      <c r="BE77" s="235">
        <f t="shared" si="73"/>
        <v>0</v>
      </c>
      <c r="BF77" s="236"/>
      <c r="BG77" s="236"/>
      <c r="BH77" s="236"/>
      <c r="BI77" s="237">
        <f t="shared" si="74"/>
        <v>0</v>
      </c>
      <c r="BJ77" s="226">
        <f t="shared" si="75"/>
        <v>15</v>
      </c>
      <c r="BK77" s="226"/>
      <c r="BL77" s="226">
        <f t="shared" si="76"/>
        <v>15</v>
      </c>
      <c r="BM77" s="226">
        <f t="shared" si="77"/>
        <v>-1</v>
      </c>
      <c r="BN77" s="226">
        <f t="shared" si="78"/>
        <v>-6.25</v>
      </c>
      <c r="BO77" s="235"/>
      <c r="BP77" s="238"/>
      <c r="BQ77" s="226"/>
      <c r="BR77" s="226"/>
      <c r="BS77" s="226"/>
      <c r="BT77" s="226"/>
      <c r="BU77" s="226"/>
      <c r="BV77" s="226"/>
      <c r="BW77" s="226"/>
      <c r="BX77" s="226"/>
      <c r="BY77" s="226"/>
      <c r="BZ77" s="226"/>
      <c r="CA77" s="226"/>
      <c r="CB77" s="226"/>
      <c r="CC77" s="226"/>
      <c r="CD77" s="226"/>
      <c r="CE77" s="226"/>
      <c r="CF77" s="226"/>
      <c r="CG77" s="226"/>
      <c r="CH77" s="226"/>
      <c r="CI77" s="226"/>
      <c r="CJ77" s="226"/>
      <c r="CK77" s="226"/>
      <c r="CL77" s="226"/>
      <c r="CM77" s="226"/>
      <c r="CN77" s="226"/>
      <c r="CO77" s="226"/>
      <c r="CP77" s="226"/>
      <c r="CQ77" s="226"/>
      <c r="CR77" s="226"/>
      <c r="CS77" s="226"/>
      <c r="CT77" s="226"/>
      <c r="CU77" s="229"/>
      <c r="CV77" s="226">
        <f>BC77+BQ77</f>
        <v>-1</v>
      </c>
      <c r="CW77" s="239">
        <f t="shared" si="79"/>
        <v>-6.25</v>
      </c>
      <c r="CX77" s="229"/>
      <c r="CY77" s="229"/>
      <c r="CZ77" s="229"/>
      <c r="DA77" s="229"/>
      <c r="DB77" s="229"/>
      <c r="DC77" s="229"/>
      <c r="DD77" s="229"/>
      <c r="DE77" s="229"/>
      <c r="DF77" s="229"/>
      <c r="DG77" s="229"/>
      <c r="DH77" s="229"/>
      <c r="DI77" s="229"/>
      <c r="DK77" s="240">
        <v>1</v>
      </c>
      <c r="DM77" s="240">
        <v>14</v>
      </c>
      <c r="DN77" s="240">
        <v>15</v>
      </c>
    </row>
    <row r="78" spans="1:161" s="240" customFormat="1">
      <c r="A78" s="56">
        <v>69</v>
      </c>
      <c r="B78" s="58">
        <v>80030080</v>
      </c>
      <c r="C78" s="59" t="s">
        <v>198</v>
      </c>
      <c r="D78" s="75" t="s">
        <v>197</v>
      </c>
      <c r="E78" s="60" t="s">
        <v>153</v>
      </c>
      <c r="F78" s="60" t="s">
        <v>106</v>
      </c>
      <c r="G78" s="60" t="s">
        <v>107</v>
      </c>
      <c r="H78" s="60" t="s">
        <v>108</v>
      </c>
      <c r="I78" s="56">
        <v>45</v>
      </c>
      <c r="J78" s="56" t="s">
        <v>116</v>
      </c>
      <c r="K78" s="56" t="s">
        <v>110</v>
      </c>
      <c r="L78" s="61">
        <v>0</v>
      </c>
      <c r="M78" s="62">
        <f t="shared" si="47"/>
        <v>0</v>
      </c>
      <c r="N78" s="61">
        <v>4</v>
      </c>
      <c r="O78" s="62">
        <f t="shared" si="48"/>
        <v>1</v>
      </c>
      <c r="P78" s="61">
        <v>2</v>
      </c>
      <c r="Q78" s="62">
        <f t="shared" si="49"/>
        <v>1</v>
      </c>
      <c r="R78" s="61">
        <v>2</v>
      </c>
      <c r="S78" s="63">
        <f t="shared" si="50"/>
        <v>1</v>
      </c>
      <c r="T78" s="61">
        <v>4</v>
      </c>
      <c r="U78" s="63">
        <f t="shared" si="51"/>
        <v>1</v>
      </c>
      <c r="V78" s="61">
        <v>5</v>
      </c>
      <c r="W78" s="63">
        <f t="shared" si="52"/>
        <v>1</v>
      </c>
      <c r="X78" s="61">
        <v>11</v>
      </c>
      <c r="Y78" s="63">
        <f t="shared" si="53"/>
        <v>1</v>
      </c>
      <c r="Z78" s="61">
        <v>8</v>
      </c>
      <c r="AA78" s="63">
        <f t="shared" si="54"/>
        <v>1</v>
      </c>
      <c r="AB78" s="61">
        <v>5</v>
      </c>
      <c r="AC78" s="63">
        <f t="shared" si="55"/>
        <v>1</v>
      </c>
      <c r="AD78" s="64">
        <v>0</v>
      </c>
      <c r="AE78" s="65">
        <f t="shared" si="56"/>
        <v>0</v>
      </c>
      <c r="AF78" s="64">
        <v>0</v>
      </c>
      <c r="AG78" s="65">
        <f t="shared" si="57"/>
        <v>0</v>
      </c>
      <c r="AH78" s="64">
        <v>0</v>
      </c>
      <c r="AI78" s="65">
        <f t="shared" si="58"/>
        <v>0</v>
      </c>
      <c r="AJ78" s="64"/>
      <c r="AK78" s="65">
        <f t="shared" si="59"/>
        <v>0</v>
      </c>
      <c r="AL78" s="64"/>
      <c r="AM78" s="65">
        <f t="shared" si="60"/>
        <v>0</v>
      </c>
      <c r="AN78" s="64"/>
      <c r="AO78" s="65">
        <f t="shared" si="61"/>
        <v>0</v>
      </c>
      <c r="AP78" s="66">
        <f t="shared" si="62"/>
        <v>41</v>
      </c>
      <c r="AQ78" s="66">
        <f t="shared" si="63"/>
        <v>8</v>
      </c>
      <c r="AR78" s="56">
        <v>1</v>
      </c>
      <c r="AS78" s="56"/>
      <c r="AT78" s="56">
        <v>4</v>
      </c>
      <c r="AU78" s="67">
        <f t="shared" si="64"/>
        <v>5</v>
      </c>
      <c r="AV78" s="68">
        <f t="shared" si="65"/>
        <v>1</v>
      </c>
      <c r="AW78" s="68">
        <f t="shared" si="66"/>
        <v>0</v>
      </c>
      <c r="AX78" s="14">
        <f t="shared" si="45"/>
        <v>6</v>
      </c>
      <c r="AY78" s="67">
        <f t="shared" si="67"/>
        <v>7</v>
      </c>
      <c r="AZ78" s="69">
        <f t="shared" si="68"/>
        <v>0</v>
      </c>
      <c r="BA78" s="69">
        <f t="shared" si="69"/>
        <v>0</v>
      </c>
      <c r="BB78" s="69">
        <f t="shared" si="70"/>
        <v>-2</v>
      </c>
      <c r="BC78" s="67">
        <f t="shared" si="71"/>
        <v>-2</v>
      </c>
      <c r="BD78" s="70">
        <f t="shared" si="72"/>
        <v>-28.571428571428569</v>
      </c>
      <c r="BE78" s="70">
        <f t="shared" si="73"/>
        <v>-33.333333333333329</v>
      </c>
      <c r="BF78" s="71"/>
      <c r="BG78" s="71"/>
      <c r="BH78" s="71"/>
      <c r="BI78" s="54">
        <f t="shared" si="74"/>
        <v>0</v>
      </c>
      <c r="BJ78" s="18">
        <f t="shared" si="75"/>
        <v>5</v>
      </c>
      <c r="BK78" s="18"/>
      <c r="BL78" s="18">
        <f t="shared" si="76"/>
        <v>5</v>
      </c>
      <c r="BM78" s="18">
        <f t="shared" si="77"/>
        <v>-2</v>
      </c>
      <c r="BN78" s="18">
        <f t="shared" si="78"/>
        <v>-28.571428571428569</v>
      </c>
      <c r="BO78" s="73"/>
      <c r="BP78" s="55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60"/>
      <c r="CV78" s="56">
        <f>BC78+BQ78</f>
        <v>-2</v>
      </c>
      <c r="CW78" s="173">
        <f t="shared" si="79"/>
        <v>-28.571428571428569</v>
      </c>
      <c r="CX78" s="60"/>
      <c r="CY78" s="60"/>
      <c r="CZ78" s="60"/>
      <c r="DA78" s="60"/>
      <c r="DB78" s="60"/>
      <c r="DC78" s="75"/>
      <c r="DD78" s="60"/>
      <c r="DE78" s="75"/>
      <c r="DF78" s="60"/>
      <c r="DG78" s="60"/>
      <c r="DH78" s="60"/>
      <c r="DI78" s="60"/>
      <c r="DJ78" s="3"/>
      <c r="DK78" s="3">
        <v>1</v>
      </c>
      <c r="DL78" s="3"/>
      <c r="DM78" s="3">
        <v>4</v>
      </c>
      <c r="DN78" s="3">
        <v>5</v>
      </c>
      <c r="DO78" s="3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3"/>
      <c r="FE78" s="3"/>
    </row>
    <row r="79" spans="1:161" s="240" customFormat="1">
      <c r="A79" s="56">
        <v>70</v>
      </c>
      <c r="B79" s="227">
        <v>80030081</v>
      </c>
      <c r="C79" s="228" t="s">
        <v>199</v>
      </c>
      <c r="D79" s="229" t="s">
        <v>197</v>
      </c>
      <c r="E79" s="229" t="s">
        <v>153</v>
      </c>
      <c r="F79" s="229" t="s">
        <v>106</v>
      </c>
      <c r="G79" s="229" t="s">
        <v>107</v>
      </c>
      <c r="H79" s="229" t="s">
        <v>108</v>
      </c>
      <c r="I79" s="226">
        <v>46</v>
      </c>
      <c r="J79" s="226" t="s">
        <v>116</v>
      </c>
      <c r="K79" s="226" t="s">
        <v>110</v>
      </c>
      <c r="L79" s="230">
        <v>0</v>
      </c>
      <c r="M79" s="231">
        <f t="shared" si="47"/>
        <v>0</v>
      </c>
      <c r="N79" s="230">
        <v>6</v>
      </c>
      <c r="O79" s="231">
        <f t="shared" si="48"/>
        <v>1</v>
      </c>
      <c r="P79" s="230">
        <v>12</v>
      </c>
      <c r="Q79" s="231">
        <f t="shared" si="49"/>
        <v>1</v>
      </c>
      <c r="R79" s="230">
        <v>20</v>
      </c>
      <c r="S79" s="231">
        <f t="shared" si="50"/>
        <v>1</v>
      </c>
      <c r="T79" s="230">
        <v>14</v>
      </c>
      <c r="U79" s="231">
        <f t="shared" si="51"/>
        <v>1</v>
      </c>
      <c r="V79" s="230">
        <v>20</v>
      </c>
      <c r="W79" s="231">
        <f t="shared" si="52"/>
        <v>1</v>
      </c>
      <c r="X79" s="230">
        <v>14</v>
      </c>
      <c r="Y79" s="231">
        <f t="shared" si="53"/>
        <v>1</v>
      </c>
      <c r="Z79" s="230">
        <v>22</v>
      </c>
      <c r="AA79" s="231">
        <f t="shared" si="54"/>
        <v>1</v>
      </c>
      <c r="AB79" s="230">
        <v>14</v>
      </c>
      <c r="AC79" s="231">
        <f t="shared" si="55"/>
        <v>1</v>
      </c>
      <c r="AD79" s="232">
        <v>0</v>
      </c>
      <c r="AE79" s="231">
        <f t="shared" si="56"/>
        <v>0</v>
      </c>
      <c r="AF79" s="232">
        <v>0</v>
      </c>
      <c r="AG79" s="231">
        <f t="shared" si="57"/>
        <v>0</v>
      </c>
      <c r="AH79" s="232">
        <v>0</v>
      </c>
      <c r="AI79" s="231">
        <f t="shared" si="58"/>
        <v>0</v>
      </c>
      <c r="AJ79" s="232"/>
      <c r="AK79" s="231">
        <f t="shared" si="59"/>
        <v>0</v>
      </c>
      <c r="AL79" s="232"/>
      <c r="AM79" s="231">
        <f t="shared" si="60"/>
        <v>0</v>
      </c>
      <c r="AN79" s="232"/>
      <c r="AO79" s="231">
        <f t="shared" si="61"/>
        <v>0</v>
      </c>
      <c r="AP79" s="226">
        <f t="shared" si="62"/>
        <v>122</v>
      </c>
      <c r="AQ79" s="226">
        <f t="shared" si="63"/>
        <v>8</v>
      </c>
      <c r="AR79" s="226">
        <v>1</v>
      </c>
      <c r="AS79" s="226"/>
      <c r="AT79" s="226">
        <v>10</v>
      </c>
      <c r="AU79" s="226">
        <f t="shared" si="64"/>
        <v>11</v>
      </c>
      <c r="AV79" s="233">
        <f t="shared" si="65"/>
        <v>1</v>
      </c>
      <c r="AW79" s="233">
        <f t="shared" si="66"/>
        <v>1</v>
      </c>
      <c r="AX79" s="234">
        <f t="shared" si="45"/>
        <v>10</v>
      </c>
      <c r="AY79" s="226">
        <f t="shared" si="67"/>
        <v>12</v>
      </c>
      <c r="AZ79" s="226">
        <f t="shared" si="68"/>
        <v>0</v>
      </c>
      <c r="BA79" s="226">
        <f t="shared" si="69"/>
        <v>-1</v>
      </c>
      <c r="BB79" s="226">
        <f t="shared" si="70"/>
        <v>0</v>
      </c>
      <c r="BC79" s="226">
        <f t="shared" si="71"/>
        <v>-1</v>
      </c>
      <c r="BD79" s="235">
        <f t="shared" si="72"/>
        <v>-8.3333333333333321</v>
      </c>
      <c r="BE79" s="235">
        <f t="shared" si="73"/>
        <v>0</v>
      </c>
      <c r="BF79" s="236"/>
      <c r="BG79" s="236"/>
      <c r="BH79" s="236"/>
      <c r="BI79" s="237">
        <f t="shared" si="74"/>
        <v>0</v>
      </c>
      <c r="BJ79" s="226">
        <f t="shared" si="75"/>
        <v>11</v>
      </c>
      <c r="BK79" s="226"/>
      <c r="BL79" s="226">
        <f t="shared" si="76"/>
        <v>11</v>
      </c>
      <c r="BM79" s="226">
        <f t="shared" si="77"/>
        <v>-1</v>
      </c>
      <c r="BN79" s="226">
        <f t="shared" si="78"/>
        <v>-8.3333333333333321</v>
      </c>
      <c r="BO79" s="235"/>
      <c r="BP79" s="238"/>
      <c r="BQ79" s="226"/>
      <c r="BR79" s="226"/>
      <c r="BS79" s="226"/>
      <c r="BT79" s="226"/>
      <c r="BU79" s="226"/>
      <c r="BV79" s="226"/>
      <c r="BW79" s="226"/>
      <c r="BX79" s="226"/>
      <c r="BY79" s="226"/>
      <c r="BZ79" s="226"/>
      <c r="CA79" s="226"/>
      <c r="CB79" s="226"/>
      <c r="CC79" s="226"/>
      <c r="CD79" s="226"/>
      <c r="CE79" s="226"/>
      <c r="CF79" s="226"/>
      <c r="CG79" s="226"/>
      <c r="CH79" s="226"/>
      <c r="CI79" s="226"/>
      <c r="CJ79" s="226"/>
      <c r="CK79" s="226"/>
      <c r="CL79" s="226"/>
      <c r="CM79" s="226"/>
      <c r="CN79" s="226"/>
      <c r="CO79" s="226"/>
      <c r="CP79" s="226"/>
      <c r="CQ79" s="226"/>
      <c r="CR79" s="226"/>
      <c r="CS79" s="226"/>
      <c r="CT79" s="226"/>
      <c r="CU79" s="229">
        <v>1</v>
      </c>
      <c r="CV79" s="226">
        <f>BC79+CU79</f>
        <v>0</v>
      </c>
      <c r="CW79" s="239">
        <f t="shared" si="79"/>
        <v>0</v>
      </c>
      <c r="CX79" s="229"/>
      <c r="CY79" s="229"/>
      <c r="CZ79" s="229"/>
      <c r="DA79" s="229"/>
      <c r="DB79" s="229"/>
      <c r="DC79" s="229"/>
      <c r="DD79" s="229"/>
      <c r="DE79" s="229"/>
      <c r="DF79" s="229"/>
      <c r="DG79" s="229"/>
      <c r="DH79" s="229"/>
      <c r="DI79" s="229"/>
      <c r="DK79" s="240">
        <v>1</v>
      </c>
      <c r="DM79" s="240">
        <v>10</v>
      </c>
      <c r="DN79" s="240">
        <v>11</v>
      </c>
    </row>
    <row r="80" spans="1:161" s="240" customFormat="1">
      <c r="A80" s="56">
        <v>71</v>
      </c>
      <c r="B80" s="58">
        <v>80030082</v>
      </c>
      <c r="C80" s="59" t="s">
        <v>200</v>
      </c>
      <c r="D80" s="75" t="s">
        <v>197</v>
      </c>
      <c r="E80" s="60" t="s">
        <v>153</v>
      </c>
      <c r="F80" s="60" t="s">
        <v>106</v>
      </c>
      <c r="G80" s="60" t="s">
        <v>107</v>
      </c>
      <c r="H80" s="60" t="s">
        <v>108</v>
      </c>
      <c r="I80" s="56">
        <v>43</v>
      </c>
      <c r="J80" s="56" t="s">
        <v>116</v>
      </c>
      <c r="K80" s="56" t="s">
        <v>110</v>
      </c>
      <c r="L80" s="61">
        <v>0</v>
      </c>
      <c r="M80" s="62">
        <f t="shared" si="47"/>
        <v>0</v>
      </c>
      <c r="N80" s="61">
        <v>8</v>
      </c>
      <c r="O80" s="62">
        <f t="shared" si="48"/>
        <v>1</v>
      </c>
      <c r="P80" s="61">
        <v>13</v>
      </c>
      <c r="Q80" s="62">
        <f t="shared" si="49"/>
        <v>1</v>
      </c>
      <c r="R80" s="61">
        <v>15</v>
      </c>
      <c r="S80" s="63">
        <f t="shared" si="50"/>
        <v>1</v>
      </c>
      <c r="T80" s="61">
        <v>20</v>
      </c>
      <c r="U80" s="63">
        <f t="shared" si="51"/>
        <v>1</v>
      </c>
      <c r="V80" s="61">
        <v>20</v>
      </c>
      <c r="W80" s="63">
        <f t="shared" si="52"/>
        <v>1</v>
      </c>
      <c r="X80" s="61">
        <v>12</v>
      </c>
      <c r="Y80" s="63">
        <f t="shared" si="53"/>
        <v>1</v>
      </c>
      <c r="Z80" s="61">
        <v>7</v>
      </c>
      <c r="AA80" s="63">
        <f t="shared" si="54"/>
        <v>1</v>
      </c>
      <c r="AB80" s="61">
        <v>8</v>
      </c>
      <c r="AC80" s="63">
        <f t="shared" si="55"/>
        <v>1</v>
      </c>
      <c r="AD80" s="64">
        <v>0</v>
      </c>
      <c r="AE80" s="65">
        <f t="shared" si="56"/>
        <v>0</v>
      </c>
      <c r="AF80" s="64">
        <v>0</v>
      </c>
      <c r="AG80" s="65">
        <f t="shared" si="57"/>
        <v>0</v>
      </c>
      <c r="AH80" s="64">
        <v>0</v>
      </c>
      <c r="AI80" s="65">
        <f t="shared" si="58"/>
        <v>0</v>
      </c>
      <c r="AJ80" s="64"/>
      <c r="AK80" s="65">
        <f t="shared" si="59"/>
        <v>0</v>
      </c>
      <c r="AL80" s="64"/>
      <c r="AM80" s="65">
        <f t="shared" si="60"/>
        <v>0</v>
      </c>
      <c r="AN80" s="64"/>
      <c r="AO80" s="65">
        <f t="shared" si="61"/>
        <v>0</v>
      </c>
      <c r="AP80" s="66">
        <f t="shared" si="62"/>
        <v>103</v>
      </c>
      <c r="AQ80" s="66">
        <f t="shared" si="63"/>
        <v>8</v>
      </c>
      <c r="AR80" s="56">
        <v>1</v>
      </c>
      <c r="AS80" s="56"/>
      <c r="AT80" s="56">
        <v>3</v>
      </c>
      <c r="AU80" s="67">
        <f t="shared" si="64"/>
        <v>4</v>
      </c>
      <c r="AV80" s="68">
        <f t="shared" si="65"/>
        <v>1</v>
      </c>
      <c r="AW80" s="68">
        <f t="shared" si="66"/>
        <v>0</v>
      </c>
      <c r="AX80" s="14">
        <f t="shared" si="45"/>
        <v>8</v>
      </c>
      <c r="AY80" s="67">
        <f t="shared" si="67"/>
        <v>9</v>
      </c>
      <c r="AZ80" s="69">
        <f t="shared" si="68"/>
        <v>0</v>
      </c>
      <c r="BA80" s="69">
        <f t="shared" si="69"/>
        <v>0</v>
      </c>
      <c r="BB80" s="69">
        <f t="shared" si="70"/>
        <v>-5</v>
      </c>
      <c r="BC80" s="67">
        <f t="shared" si="71"/>
        <v>-5</v>
      </c>
      <c r="BD80" s="70">
        <f t="shared" si="72"/>
        <v>-55.555555555555557</v>
      </c>
      <c r="BE80" s="70">
        <f t="shared" si="73"/>
        <v>-62.5</v>
      </c>
      <c r="BF80" s="71"/>
      <c r="BG80" s="71"/>
      <c r="BH80" s="71">
        <v>2</v>
      </c>
      <c r="BI80" s="54">
        <f t="shared" si="74"/>
        <v>2</v>
      </c>
      <c r="BJ80" s="18">
        <f t="shared" si="75"/>
        <v>2</v>
      </c>
      <c r="BK80" s="18"/>
      <c r="BL80" s="18">
        <f t="shared" si="76"/>
        <v>2</v>
      </c>
      <c r="BM80" s="18">
        <f t="shared" si="77"/>
        <v>-7</v>
      </c>
      <c r="BN80" s="18">
        <f t="shared" si="78"/>
        <v>-77.777777777777786</v>
      </c>
      <c r="BO80" s="73"/>
      <c r="BP80" s="55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60">
        <v>1</v>
      </c>
      <c r="CV80" s="56">
        <f>BC80+CU80</f>
        <v>-4</v>
      </c>
      <c r="CW80" s="173">
        <f t="shared" si="79"/>
        <v>-44.444444444444443</v>
      </c>
      <c r="CX80" s="60"/>
      <c r="CY80" s="60"/>
      <c r="CZ80" s="60"/>
      <c r="DA80" s="60"/>
      <c r="DB80" s="60"/>
      <c r="DC80" s="75"/>
      <c r="DD80" s="60"/>
      <c r="DE80" s="75"/>
      <c r="DF80" s="60"/>
      <c r="DG80" s="60"/>
      <c r="DH80" s="60"/>
      <c r="DI80" s="60"/>
      <c r="DJ80" s="3"/>
      <c r="DK80" s="3">
        <v>1</v>
      </c>
      <c r="DL80" s="3"/>
      <c r="DM80" s="3">
        <v>5</v>
      </c>
      <c r="DN80" s="3">
        <v>6</v>
      </c>
      <c r="DO80" s="3"/>
      <c r="DP80" s="85"/>
      <c r="DQ80" s="85"/>
      <c r="DR80" s="85"/>
      <c r="DS80" s="85"/>
      <c r="DT80" s="85"/>
      <c r="DU80" s="85"/>
      <c r="DV80" s="85"/>
      <c r="DW80" s="85"/>
      <c r="DX80" s="85"/>
      <c r="DY80" s="85"/>
      <c r="DZ80" s="85"/>
      <c r="EA80" s="85"/>
      <c r="EB80" s="85"/>
      <c r="EC80" s="85"/>
      <c r="ED80" s="85"/>
      <c r="EE80" s="85"/>
      <c r="EF80" s="85"/>
      <c r="EG80" s="85"/>
      <c r="EH80" s="85"/>
      <c r="EI80" s="85"/>
      <c r="EJ80" s="85"/>
      <c r="EK80" s="85"/>
      <c r="EL80" s="85"/>
      <c r="EM80" s="85"/>
      <c r="EN80" s="85"/>
      <c r="EO80" s="85"/>
      <c r="EP80" s="85"/>
      <c r="EQ80" s="85"/>
      <c r="ER80" s="85"/>
      <c r="ES80" s="85"/>
      <c r="ET80" s="85"/>
      <c r="EU80" s="85"/>
      <c r="EV80" s="85"/>
      <c r="EW80" s="85"/>
      <c r="EX80" s="85"/>
      <c r="EY80" s="85"/>
      <c r="EZ80" s="85"/>
      <c r="FA80" s="85"/>
      <c r="FB80" s="85"/>
      <c r="FC80" s="85"/>
      <c r="FD80" s="3"/>
      <c r="FE80" s="3"/>
    </row>
    <row r="81" spans="1:161" s="240" customFormat="1">
      <c r="A81" s="56">
        <v>72</v>
      </c>
      <c r="B81" s="211">
        <v>80030083</v>
      </c>
      <c r="C81" s="212" t="s">
        <v>201</v>
      </c>
      <c r="D81" s="213" t="s">
        <v>197</v>
      </c>
      <c r="E81" s="213" t="s">
        <v>153</v>
      </c>
      <c r="F81" s="213" t="s">
        <v>106</v>
      </c>
      <c r="G81" s="213" t="s">
        <v>107</v>
      </c>
      <c r="H81" s="213" t="s">
        <v>108</v>
      </c>
      <c r="I81" s="210">
        <v>45</v>
      </c>
      <c r="J81" s="210" t="s">
        <v>116</v>
      </c>
      <c r="K81" s="210" t="s">
        <v>113</v>
      </c>
      <c r="L81" s="214">
        <v>0</v>
      </c>
      <c r="M81" s="215">
        <f t="shared" si="47"/>
        <v>0</v>
      </c>
      <c r="N81" s="214">
        <v>18</v>
      </c>
      <c r="O81" s="215">
        <f t="shared" si="48"/>
        <v>1</v>
      </c>
      <c r="P81" s="214">
        <v>16</v>
      </c>
      <c r="Q81" s="215">
        <f t="shared" si="49"/>
        <v>1</v>
      </c>
      <c r="R81" s="214">
        <v>19</v>
      </c>
      <c r="S81" s="215">
        <f t="shared" si="50"/>
        <v>1</v>
      </c>
      <c r="T81" s="214">
        <v>21</v>
      </c>
      <c r="U81" s="215">
        <f t="shared" si="51"/>
        <v>1</v>
      </c>
      <c r="V81" s="214">
        <v>16</v>
      </c>
      <c r="W81" s="215">
        <f t="shared" si="52"/>
        <v>1</v>
      </c>
      <c r="X81" s="214">
        <v>27</v>
      </c>
      <c r="Y81" s="215">
        <f t="shared" si="53"/>
        <v>1</v>
      </c>
      <c r="Z81" s="214">
        <v>15</v>
      </c>
      <c r="AA81" s="215">
        <f t="shared" si="54"/>
        <v>1</v>
      </c>
      <c r="AB81" s="214">
        <v>25</v>
      </c>
      <c r="AC81" s="215">
        <f t="shared" si="55"/>
        <v>1</v>
      </c>
      <c r="AD81" s="216">
        <v>0</v>
      </c>
      <c r="AE81" s="215">
        <f t="shared" si="56"/>
        <v>0</v>
      </c>
      <c r="AF81" s="216">
        <v>0</v>
      </c>
      <c r="AG81" s="215">
        <f t="shared" si="57"/>
        <v>0</v>
      </c>
      <c r="AH81" s="216">
        <v>0</v>
      </c>
      <c r="AI81" s="215">
        <f t="shared" si="58"/>
        <v>0</v>
      </c>
      <c r="AJ81" s="216"/>
      <c r="AK81" s="215">
        <f t="shared" si="59"/>
        <v>0</v>
      </c>
      <c r="AL81" s="216"/>
      <c r="AM81" s="215">
        <f t="shared" si="60"/>
        <v>0</v>
      </c>
      <c r="AN81" s="216"/>
      <c r="AO81" s="215">
        <f t="shared" si="61"/>
        <v>0</v>
      </c>
      <c r="AP81" s="210">
        <f t="shared" si="62"/>
        <v>157</v>
      </c>
      <c r="AQ81" s="210">
        <f t="shared" si="63"/>
        <v>8</v>
      </c>
      <c r="AR81" s="210">
        <v>1</v>
      </c>
      <c r="AS81" s="210"/>
      <c r="AT81" s="210">
        <v>9</v>
      </c>
      <c r="AU81" s="210">
        <f t="shared" si="64"/>
        <v>10</v>
      </c>
      <c r="AV81" s="217">
        <f t="shared" si="65"/>
        <v>1</v>
      </c>
      <c r="AW81" s="217">
        <f t="shared" si="66"/>
        <v>1</v>
      </c>
      <c r="AX81" s="218">
        <f t="shared" si="45"/>
        <v>10</v>
      </c>
      <c r="AY81" s="210">
        <f t="shared" si="67"/>
        <v>12</v>
      </c>
      <c r="AZ81" s="210">
        <f t="shared" si="68"/>
        <v>0</v>
      </c>
      <c r="BA81" s="210">
        <f t="shared" si="69"/>
        <v>-1</v>
      </c>
      <c r="BB81" s="210">
        <f t="shared" si="70"/>
        <v>-1</v>
      </c>
      <c r="BC81" s="210">
        <f t="shared" si="71"/>
        <v>-2</v>
      </c>
      <c r="BD81" s="219">
        <f t="shared" si="72"/>
        <v>-16.666666666666664</v>
      </c>
      <c r="BE81" s="219">
        <f t="shared" si="73"/>
        <v>-10</v>
      </c>
      <c r="BF81" s="220"/>
      <c r="BG81" s="220"/>
      <c r="BH81" s="220"/>
      <c r="BI81" s="221">
        <f t="shared" si="74"/>
        <v>0</v>
      </c>
      <c r="BJ81" s="210">
        <f t="shared" si="75"/>
        <v>10</v>
      </c>
      <c r="BK81" s="210"/>
      <c r="BL81" s="210">
        <f t="shared" si="76"/>
        <v>10</v>
      </c>
      <c r="BM81" s="210">
        <f t="shared" si="77"/>
        <v>-2</v>
      </c>
      <c r="BN81" s="210">
        <f t="shared" si="78"/>
        <v>-16.666666666666664</v>
      </c>
      <c r="BO81" s="219"/>
      <c r="BP81" s="222"/>
      <c r="BQ81" s="210"/>
      <c r="BR81" s="210"/>
      <c r="BS81" s="210"/>
      <c r="BT81" s="210"/>
      <c r="BU81" s="210"/>
      <c r="BV81" s="210"/>
      <c r="BW81" s="210"/>
      <c r="BX81" s="210"/>
      <c r="BY81" s="210"/>
      <c r="BZ81" s="210"/>
      <c r="CA81" s="210"/>
      <c r="CB81" s="210"/>
      <c r="CC81" s="210"/>
      <c r="CD81" s="210"/>
      <c r="CE81" s="210"/>
      <c r="CF81" s="210"/>
      <c r="CG81" s="210"/>
      <c r="CH81" s="210"/>
      <c r="CI81" s="210"/>
      <c r="CJ81" s="210"/>
      <c r="CK81" s="210"/>
      <c r="CL81" s="210"/>
      <c r="CM81" s="210"/>
      <c r="CN81" s="210"/>
      <c r="CO81" s="210"/>
      <c r="CP81" s="210"/>
      <c r="CQ81" s="210"/>
      <c r="CR81" s="210"/>
      <c r="CS81" s="210"/>
      <c r="CT81" s="210"/>
      <c r="CU81" s="213"/>
      <c r="CV81" s="210">
        <f t="shared" ref="CV81:CV92" si="80">BC81+BQ81</f>
        <v>-2</v>
      </c>
      <c r="CW81" s="223">
        <f t="shared" si="79"/>
        <v>-16.666666666666664</v>
      </c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24"/>
      <c r="DK81" s="224">
        <v>1</v>
      </c>
      <c r="DL81" s="224"/>
      <c r="DM81" s="224">
        <v>9</v>
      </c>
      <c r="DN81" s="224">
        <v>10</v>
      </c>
      <c r="DO81" s="224"/>
      <c r="DP81" s="224"/>
      <c r="DQ81" s="224"/>
      <c r="DR81" s="224"/>
      <c r="DS81" s="224"/>
      <c r="DT81" s="224"/>
      <c r="DU81" s="224"/>
      <c r="DV81" s="224"/>
      <c r="DW81" s="224"/>
      <c r="DX81" s="224"/>
      <c r="DY81" s="224"/>
      <c r="DZ81" s="224"/>
      <c r="EA81" s="224"/>
      <c r="EB81" s="224"/>
      <c r="EC81" s="224"/>
      <c r="ED81" s="224"/>
      <c r="EE81" s="224"/>
      <c r="EF81" s="224"/>
      <c r="EG81" s="224"/>
      <c r="EH81" s="224"/>
      <c r="EI81" s="224"/>
      <c r="EJ81" s="224"/>
      <c r="EK81" s="224"/>
      <c r="EL81" s="224"/>
      <c r="EM81" s="224"/>
      <c r="EN81" s="224"/>
      <c r="EO81" s="224"/>
      <c r="EP81" s="224"/>
      <c r="EQ81" s="224"/>
      <c r="ER81" s="224"/>
      <c r="ES81" s="224"/>
      <c r="ET81" s="224"/>
      <c r="EU81" s="224"/>
      <c r="EV81" s="224"/>
      <c r="EW81" s="224"/>
      <c r="EX81" s="224"/>
      <c r="EY81" s="224"/>
      <c r="EZ81" s="224"/>
      <c r="FA81" s="224"/>
      <c r="FB81" s="224"/>
      <c r="FC81" s="224"/>
      <c r="FD81" s="224"/>
      <c r="FE81" s="224"/>
    </row>
    <row r="82" spans="1:161" s="240" customFormat="1">
      <c r="A82" s="56">
        <v>73</v>
      </c>
      <c r="B82" s="58">
        <v>80030084</v>
      </c>
      <c r="C82" s="59" t="s">
        <v>202</v>
      </c>
      <c r="D82" s="75" t="s">
        <v>202</v>
      </c>
      <c r="E82" s="60" t="s">
        <v>153</v>
      </c>
      <c r="F82" s="60" t="s">
        <v>106</v>
      </c>
      <c r="G82" s="60" t="s">
        <v>107</v>
      </c>
      <c r="H82" s="60" t="s">
        <v>108</v>
      </c>
      <c r="I82" s="56">
        <v>23</v>
      </c>
      <c r="J82" s="56" t="s">
        <v>116</v>
      </c>
      <c r="K82" s="56" t="s">
        <v>110</v>
      </c>
      <c r="L82" s="61">
        <v>7</v>
      </c>
      <c r="M82" s="62">
        <f t="shared" si="47"/>
        <v>1</v>
      </c>
      <c r="N82" s="61">
        <v>6</v>
      </c>
      <c r="O82" s="62">
        <f t="shared" si="48"/>
        <v>1</v>
      </c>
      <c r="P82" s="61">
        <v>6</v>
      </c>
      <c r="Q82" s="62">
        <f t="shared" si="49"/>
        <v>1</v>
      </c>
      <c r="R82" s="61">
        <v>7</v>
      </c>
      <c r="S82" s="63">
        <f t="shared" si="50"/>
        <v>1</v>
      </c>
      <c r="T82" s="61">
        <v>6</v>
      </c>
      <c r="U82" s="63">
        <f t="shared" si="51"/>
        <v>1</v>
      </c>
      <c r="V82" s="61">
        <v>6</v>
      </c>
      <c r="W82" s="63">
        <f t="shared" si="52"/>
        <v>1</v>
      </c>
      <c r="X82" s="61">
        <v>6</v>
      </c>
      <c r="Y82" s="63">
        <f t="shared" si="53"/>
        <v>1</v>
      </c>
      <c r="Z82" s="61">
        <v>10</v>
      </c>
      <c r="AA82" s="63">
        <f t="shared" si="54"/>
        <v>1</v>
      </c>
      <c r="AB82" s="61">
        <v>12</v>
      </c>
      <c r="AC82" s="63">
        <f t="shared" si="55"/>
        <v>1</v>
      </c>
      <c r="AD82" s="64">
        <v>0</v>
      </c>
      <c r="AE82" s="65">
        <f t="shared" si="56"/>
        <v>0</v>
      </c>
      <c r="AF82" s="64">
        <v>0</v>
      </c>
      <c r="AG82" s="65">
        <f t="shared" si="57"/>
        <v>0</v>
      </c>
      <c r="AH82" s="64">
        <v>0</v>
      </c>
      <c r="AI82" s="65">
        <f t="shared" si="58"/>
        <v>0</v>
      </c>
      <c r="AJ82" s="64"/>
      <c r="AK82" s="65">
        <f t="shared" si="59"/>
        <v>0</v>
      </c>
      <c r="AL82" s="64"/>
      <c r="AM82" s="65">
        <f t="shared" si="60"/>
        <v>0</v>
      </c>
      <c r="AN82" s="64"/>
      <c r="AO82" s="65">
        <f t="shared" si="61"/>
        <v>0</v>
      </c>
      <c r="AP82" s="66">
        <f t="shared" si="62"/>
        <v>66</v>
      </c>
      <c r="AQ82" s="66">
        <f t="shared" si="63"/>
        <v>9</v>
      </c>
      <c r="AR82" s="56">
        <v>1</v>
      </c>
      <c r="AS82" s="56"/>
      <c r="AT82" s="56">
        <v>4</v>
      </c>
      <c r="AU82" s="67">
        <f t="shared" si="64"/>
        <v>5</v>
      </c>
      <c r="AV82" s="68">
        <f t="shared" si="65"/>
        <v>1</v>
      </c>
      <c r="AW82" s="68">
        <f t="shared" si="66"/>
        <v>0</v>
      </c>
      <c r="AX82" s="14">
        <f t="shared" si="45"/>
        <v>6</v>
      </c>
      <c r="AY82" s="67">
        <f t="shared" si="67"/>
        <v>7</v>
      </c>
      <c r="AZ82" s="69">
        <f t="shared" si="68"/>
        <v>0</v>
      </c>
      <c r="BA82" s="69">
        <f t="shared" si="69"/>
        <v>0</v>
      </c>
      <c r="BB82" s="69">
        <f t="shared" si="70"/>
        <v>-2</v>
      </c>
      <c r="BC82" s="67">
        <f t="shared" si="71"/>
        <v>-2</v>
      </c>
      <c r="BD82" s="70">
        <f t="shared" si="72"/>
        <v>-28.571428571428569</v>
      </c>
      <c r="BE82" s="70">
        <f t="shared" si="73"/>
        <v>-33.333333333333329</v>
      </c>
      <c r="BF82" s="71"/>
      <c r="BG82" s="71"/>
      <c r="BH82" s="71"/>
      <c r="BI82" s="54">
        <f t="shared" si="74"/>
        <v>0</v>
      </c>
      <c r="BJ82" s="18">
        <f t="shared" si="75"/>
        <v>5</v>
      </c>
      <c r="BK82" s="18"/>
      <c r="BL82" s="18">
        <f t="shared" si="76"/>
        <v>5</v>
      </c>
      <c r="BM82" s="18">
        <f t="shared" si="77"/>
        <v>-2</v>
      </c>
      <c r="BN82" s="18">
        <f t="shared" si="78"/>
        <v>-28.571428571428569</v>
      </c>
      <c r="BO82" s="73"/>
      <c r="BP82" s="55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60"/>
      <c r="CV82" s="56">
        <f t="shared" si="80"/>
        <v>-2</v>
      </c>
      <c r="CW82" s="173">
        <f t="shared" si="79"/>
        <v>-28.571428571428569</v>
      </c>
      <c r="CX82" s="60"/>
      <c r="CY82" s="60"/>
      <c r="CZ82" s="60"/>
      <c r="DA82" s="60"/>
      <c r="DB82" s="60"/>
      <c r="DC82" s="75"/>
      <c r="DD82" s="60"/>
      <c r="DE82" s="75"/>
      <c r="DF82" s="60"/>
      <c r="DG82" s="60"/>
      <c r="DH82" s="60"/>
      <c r="DI82" s="60"/>
      <c r="DJ82" s="3"/>
      <c r="DK82" s="3">
        <v>1</v>
      </c>
      <c r="DL82" s="3"/>
      <c r="DM82" s="3">
        <v>4</v>
      </c>
      <c r="DN82" s="3">
        <v>5</v>
      </c>
      <c r="DO82" s="3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3"/>
      <c r="FE82" s="3"/>
    </row>
    <row r="83" spans="1:161" s="240" customFormat="1">
      <c r="A83" s="56">
        <v>74</v>
      </c>
      <c r="B83" s="58">
        <v>80030085</v>
      </c>
      <c r="C83" s="59" t="s">
        <v>203</v>
      </c>
      <c r="D83" s="75" t="s">
        <v>202</v>
      </c>
      <c r="E83" s="60" t="s">
        <v>153</v>
      </c>
      <c r="F83" s="60" t="s">
        <v>106</v>
      </c>
      <c r="G83" s="60" t="s">
        <v>107</v>
      </c>
      <c r="H83" s="60" t="s">
        <v>112</v>
      </c>
      <c r="I83" s="56">
        <v>15</v>
      </c>
      <c r="J83" s="56" t="s">
        <v>116</v>
      </c>
      <c r="K83" s="56" t="s">
        <v>113</v>
      </c>
      <c r="L83" s="61">
        <v>19</v>
      </c>
      <c r="M83" s="62">
        <f t="shared" si="47"/>
        <v>1</v>
      </c>
      <c r="N83" s="61">
        <v>26</v>
      </c>
      <c r="O83" s="62">
        <f t="shared" si="48"/>
        <v>1</v>
      </c>
      <c r="P83" s="61">
        <v>13</v>
      </c>
      <c r="Q83" s="62">
        <f t="shared" si="49"/>
        <v>1</v>
      </c>
      <c r="R83" s="61">
        <v>31</v>
      </c>
      <c r="S83" s="63">
        <f t="shared" si="50"/>
        <v>1</v>
      </c>
      <c r="T83" s="61">
        <v>24</v>
      </c>
      <c r="U83" s="63">
        <f t="shared" si="51"/>
        <v>1</v>
      </c>
      <c r="V83" s="61">
        <v>15</v>
      </c>
      <c r="W83" s="63">
        <f t="shared" si="52"/>
        <v>1</v>
      </c>
      <c r="X83" s="61">
        <v>14</v>
      </c>
      <c r="Y83" s="63">
        <f t="shared" si="53"/>
        <v>1</v>
      </c>
      <c r="Z83" s="61">
        <v>30</v>
      </c>
      <c r="AA83" s="63">
        <f t="shared" si="54"/>
        <v>1</v>
      </c>
      <c r="AB83" s="61">
        <v>18</v>
      </c>
      <c r="AC83" s="63">
        <f t="shared" si="55"/>
        <v>1</v>
      </c>
      <c r="AD83" s="64">
        <v>23</v>
      </c>
      <c r="AE83" s="65">
        <f t="shared" si="56"/>
        <v>1</v>
      </c>
      <c r="AF83" s="64">
        <v>24</v>
      </c>
      <c r="AG83" s="65">
        <f t="shared" si="57"/>
        <v>1</v>
      </c>
      <c r="AH83" s="64">
        <v>23</v>
      </c>
      <c r="AI83" s="65">
        <f t="shared" si="58"/>
        <v>1</v>
      </c>
      <c r="AJ83" s="64"/>
      <c r="AK83" s="65">
        <f t="shared" si="59"/>
        <v>0</v>
      </c>
      <c r="AL83" s="64"/>
      <c r="AM83" s="65">
        <f t="shared" si="60"/>
        <v>0</v>
      </c>
      <c r="AN83" s="64"/>
      <c r="AO83" s="65">
        <f t="shared" si="61"/>
        <v>0</v>
      </c>
      <c r="AP83" s="66">
        <f t="shared" si="62"/>
        <v>260</v>
      </c>
      <c r="AQ83" s="66">
        <f t="shared" si="63"/>
        <v>12</v>
      </c>
      <c r="AR83" s="56">
        <v>1</v>
      </c>
      <c r="AS83" s="56"/>
      <c r="AT83" s="56">
        <v>16</v>
      </c>
      <c r="AU83" s="67">
        <f t="shared" si="64"/>
        <v>17</v>
      </c>
      <c r="AV83" s="68">
        <f t="shared" si="65"/>
        <v>1</v>
      </c>
      <c r="AW83" s="68">
        <f t="shared" si="66"/>
        <v>1</v>
      </c>
      <c r="AX83" s="14">
        <f t="shared" si="45"/>
        <v>15</v>
      </c>
      <c r="AY83" s="67">
        <f t="shared" si="67"/>
        <v>17</v>
      </c>
      <c r="AZ83" s="69">
        <f t="shared" si="68"/>
        <v>0</v>
      </c>
      <c r="BA83" s="69">
        <f t="shared" si="69"/>
        <v>-1</v>
      </c>
      <c r="BB83" s="69">
        <f t="shared" si="70"/>
        <v>1</v>
      </c>
      <c r="BC83" s="67">
        <f t="shared" si="71"/>
        <v>0</v>
      </c>
      <c r="BD83" s="70">
        <f t="shared" si="72"/>
        <v>0</v>
      </c>
      <c r="BE83" s="70">
        <f t="shared" si="73"/>
        <v>6.666666666666667</v>
      </c>
      <c r="BF83" s="71"/>
      <c r="BG83" s="71"/>
      <c r="BH83" s="71">
        <v>1</v>
      </c>
      <c r="BI83" s="54">
        <f t="shared" si="74"/>
        <v>1</v>
      </c>
      <c r="BJ83" s="18">
        <f t="shared" si="75"/>
        <v>16</v>
      </c>
      <c r="BK83" s="18">
        <v>1</v>
      </c>
      <c r="BL83" s="18">
        <f t="shared" si="76"/>
        <v>17</v>
      </c>
      <c r="BM83" s="18">
        <f t="shared" si="77"/>
        <v>0</v>
      </c>
      <c r="BN83" s="18">
        <f t="shared" si="78"/>
        <v>0</v>
      </c>
      <c r="BO83" s="73"/>
      <c r="BP83" s="55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60"/>
      <c r="CV83" s="56">
        <f t="shared" si="80"/>
        <v>0</v>
      </c>
      <c r="CW83" s="173">
        <f t="shared" si="79"/>
        <v>0</v>
      </c>
      <c r="CX83" s="60"/>
      <c r="CY83" s="60"/>
      <c r="CZ83" s="60"/>
      <c r="DA83" s="60"/>
      <c r="DB83" s="60"/>
      <c r="DC83" s="75"/>
      <c r="DD83" s="60"/>
      <c r="DE83" s="75"/>
      <c r="DF83" s="60"/>
      <c r="DG83" s="60"/>
      <c r="DH83" s="60"/>
      <c r="DI83" s="60"/>
      <c r="DJ83" s="3"/>
      <c r="DK83" s="3">
        <v>1</v>
      </c>
      <c r="DL83" s="3"/>
      <c r="DM83" s="3">
        <v>16</v>
      </c>
      <c r="DN83" s="3">
        <v>17</v>
      </c>
      <c r="DO83" s="3"/>
      <c r="DP83" s="85"/>
      <c r="DQ83" s="85"/>
      <c r="DR83" s="85"/>
      <c r="DS83" s="85"/>
      <c r="DT83" s="85"/>
      <c r="DU83" s="85"/>
      <c r="DV83" s="85"/>
      <c r="DW83" s="85"/>
      <c r="DX83" s="85"/>
      <c r="DY83" s="85"/>
      <c r="DZ83" s="85"/>
      <c r="EA83" s="85"/>
      <c r="EB83" s="85"/>
      <c r="EC83" s="85"/>
      <c r="ED83" s="85"/>
      <c r="EE83" s="85"/>
      <c r="EF83" s="85"/>
      <c r="EG83" s="85"/>
      <c r="EH83" s="85"/>
      <c r="EI83" s="85"/>
      <c r="EJ83" s="85"/>
      <c r="EK83" s="85"/>
      <c r="EL83" s="85"/>
      <c r="EM83" s="85"/>
      <c r="EN83" s="85"/>
      <c r="EO83" s="85"/>
      <c r="EP83" s="85"/>
      <c r="EQ83" s="85"/>
      <c r="ER83" s="85"/>
      <c r="ES83" s="85"/>
      <c r="ET83" s="85"/>
      <c r="EU83" s="85"/>
      <c r="EV83" s="85"/>
      <c r="EW83" s="85"/>
      <c r="EX83" s="85"/>
      <c r="EY83" s="85"/>
      <c r="EZ83" s="85"/>
      <c r="FA83" s="85"/>
      <c r="FB83" s="85"/>
      <c r="FC83" s="85"/>
      <c r="FD83" s="3"/>
      <c r="FE83" s="3"/>
    </row>
    <row r="84" spans="1:161" s="240" customFormat="1">
      <c r="A84" s="56">
        <v>75</v>
      </c>
      <c r="B84" s="76">
        <v>80030086</v>
      </c>
      <c r="C84" s="59" t="s">
        <v>204</v>
      </c>
      <c r="D84" s="75" t="s">
        <v>202</v>
      </c>
      <c r="E84" s="75" t="s">
        <v>153</v>
      </c>
      <c r="F84" s="75" t="s">
        <v>106</v>
      </c>
      <c r="G84" s="75" t="s">
        <v>107</v>
      </c>
      <c r="H84" s="75" t="s">
        <v>112</v>
      </c>
      <c r="I84" s="57">
        <v>21</v>
      </c>
      <c r="J84" s="57" t="s">
        <v>116</v>
      </c>
      <c r="K84" s="57" t="s">
        <v>110</v>
      </c>
      <c r="L84" s="161">
        <v>25</v>
      </c>
      <c r="M84" s="202">
        <f t="shared" si="47"/>
        <v>1</v>
      </c>
      <c r="N84" s="161">
        <v>21</v>
      </c>
      <c r="O84" s="202">
        <f t="shared" si="48"/>
        <v>1</v>
      </c>
      <c r="P84" s="161">
        <v>21</v>
      </c>
      <c r="Q84" s="202">
        <f t="shared" si="49"/>
        <v>1</v>
      </c>
      <c r="R84" s="161">
        <v>32</v>
      </c>
      <c r="S84" s="202">
        <f t="shared" si="50"/>
        <v>1</v>
      </c>
      <c r="T84" s="161">
        <v>22</v>
      </c>
      <c r="U84" s="202">
        <f t="shared" si="51"/>
        <v>1</v>
      </c>
      <c r="V84" s="161">
        <v>29</v>
      </c>
      <c r="W84" s="202">
        <f t="shared" si="52"/>
        <v>1</v>
      </c>
      <c r="X84" s="161">
        <v>28</v>
      </c>
      <c r="Y84" s="202">
        <f t="shared" si="53"/>
        <v>1</v>
      </c>
      <c r="Z84" s="161">
        <v>28</v>
      </c>
      <c r="AA84" s="202">
        <f t="shared" si="54"/>
        <v>1</v>
      </c>
      <c r="AB84" s="161">
        <v>32</v>
      </c>
      <c r="AC84" s="202">
        <f t="shared" si="55"/>
        <v>1</v>
      </c>
      <c r="AD84" s="64">
        <v>16</v>
      </c>
      <c r="AE84" s="202">
        <f t="shared" si="56"/>
        <v>1</v>
      </c>
      <c r="AF84" s="64">
        <v>28</v>
      </c>
      <c r="AG84" s="202">
        <f t="shared" si="57"/>
        <v>1</v>
      </c>
      <c r="AH84" s="64">
        <v>20</v>
      </c>
      <c r="AI84" s="202">
        <f t="shared" si="58"/>
        <v>1</v>
      </c>
      <c r="AJ84" s="64"/>
      <c r="AK84" s="202">
        <f t="shared" si="59"/>
        <v>0</v>
      </c>
      <c r="AL84" s="64"/>
      <c r="AM84" s="202">
        <f t="shared" si="60"/>
        <v>0</v>
      </c>
      <c r="AN84" s="64"/>
      <c r="AO84" s="202">
        <f t="shared" si="61"/>
        <v>0</v>
      </c>
      <c r="AP84" s="57">
        <f t="shared" si="62"/>
        <v>302</v>
      </c>
      <c r="AQ84" s="57">
        <f t="shared" si="63"/>
        <v>12</v>
      </c>
      <c r="AR84" s="57">
        <v>1</v>
      </c>
      <c r="AS84" s="57"/>
      <c r="AT84" s="57">
        <v>16</v>
      </c>
      <c r="AU84" s="57">
        <f t="shared" si="64"/>
        <v>17</v>
      </c>
      <c r="AV84" s="203">
        <f t="shared" si="65"/>
        <v>1</v>
      </c>
      <c r="AW84" s="203">
        <f t="shared" si="66"/>
        <v>1</v>
      </c>
      <c r="AX84" s="204">
        <f t="shared" si="45"/>
        <v>15</v>
      </c>
      <c r="AY84" s="57">
        <f t="shared" si="67"/>
        <v>17</v>
      </c>
      <c r="AZ84" s="57">
        <f t="shared" si="68"/>
        <v>0</v>
      </c>
      <c r="BA84" s="57">
        <f t="shared" si="69"/>
        <v>-1</v>
      </c>
      <c r="BB84" s="57">
        <f t="shared" si="70"/>
        <v>1</v>
      </c>
      <c r="BC84" s="57">
        <f t="shared" si="71"/>
        <v>0</v>
      </c>
      <c r="BD84" s="83">
        <f t="shared" si="72"/>
        <v>0</v>
      </c>
      <c r="BE84" s="83">
        <f t="shared" si="73"/>
        <v>6.666666666666667</v>
      </c>
      <c r="BF84" s="82"/>
      <c r="BG84" s="82"/>
      <c r="BH84" s="82">
        <v>1</v>
      </c>
      <c r="BI84" s="181">
        <f t="shared" si="74"/>
        <v>1</v>
      </c>
      <c r="BJ84" s="57">
        <f t="shared" si="75"/>
        <v>16</v>
      </c>
      <c r="BK84" s="57">
        <v>1</v>
      </c>
      <c r="BL84" s="57">
        <f t="shared" si="76"/>
        <v>17</v>
      </c>
      <c r="BM84" s="57">
        <f t="shared" si="77"/>
        <v>0</v>
      </c>
      <c r="BN84" s="57">
        <f t="shared" si="78"/>
        <v>0</v>
      </c>
      <c r="BO84" s="83"/>
      <c r="BP84" s="84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75"/>
      <c r="CV84" s="57">
        <f t="shared" si="80"/>
        <v>0</v>
      </c>
      <c r="CW84" s="205">
        <f t="shared" si="79"/>
        <v>0</v>
      </c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85"/>
      <c r="DK84" s="85">
        <v>1</v>
      </c>
      <c r="DL84" s="85"/>
      <c r="DM84" s="85">
        <v>16</v>
      </c>
      <c r="DN84" s="85">
        <v>17</v>
      </c>
      <c r="DO84" s="85"/>
      <c r="DP84" s="85"/>
      <c r="DQ84" s="85"/>
      <c r="DR84" s="85"/>
      <c r="DS84" s="85"/>
      <c r="DT84" s="85"/>
      <c r="DU84" s="85"/>
      <c r="DV84" s="85"/>
      <c r="DW84" s="85"/>
      <c r="DX84" s="85"/>
      <c r="DY84" s="85"/>
      <c r="DZ84" s="85"/>
      <c r="EA84" s="85"/>
      <c r="EB84" s="85"/>
      <c r="EC84" s="85"/>
      <c r="ED84" s="85"/>
      <c r="EE84" s="85"/>
      <c r="EF84" s="85"/>
      <c r="EG84" s="85"/>
      <c r="EH84" s="85"/>
      <c r="EI84" s="85"/>
      <c r="EJ84" s="85"/>
      <c r="EK84" s="85"/>
      <c r="EL84" s="85"/>
      <c r="EM84" s="85"/>
      <c r="EN84" s="85"/>
      <c r="EO84" s="85"/>
      <c r="EP84" s="85"/>
      <c r="EQ84" s="85"/>
      <c r="ER84" s="85"/>
      <c r="ES84" s="85"/>
      <c r="ET84" s="85"/>
      <c r="EU84" s="85"/>
      <c r="EV84" s="85"/>
      <c r="EW84" s="85"/>
      <c r="EX84" s="85"/>
      <c r="EY84" s="85"/>
      <c r="EZ84" s="85"/>
      <c r="FA84" s="85"/>
      <c r="FB84" s="85"/>
      <c r="FC84" s="85"/>
      <c r="FD84" s="85"/>
      <c r="FE84" s="85"/>
    </row>
    <row r="85" spans="1:161" s="240" customFormat="1">
      <c r="A85" s="56">
        <v>76</v>
      </c>
      <c r="B85" s="58">
        <v>80030087</v>
      </c>
      <c r="C85" s="59" t="s">
        <v>205</v>
      </c>
      <c r="D85" s="75" t="s">
        <v>202</v>
      </c>
      <c r="E85" s="60" t="s">
        <v>153</v>
      </c>
      <c r="F85" s="60" t="s">
        <v>106</v>
      </c>
      <c r="G85" s="60" t="s">
        <v>107</v>
      </c>
      <c r="H85" s="60" t="s">
        <v>108</v>
      </c>
      <c r="I85" s="56">
        <v>21</v>
      </c>
      <c r="J85" s="56" t="s">
        <v>116</v>
      </c>
      <c r="K85" s="56" t="s">
        <v>110</v>
      </c>
      <c r="L85" s="61">
        <v>12</v>
      </c>
      <c r="M85" s="62">
        <f t="shared" si="47"/>
        <v>1</v>
      </c>
      <c r="N85" s="61">
        <v>17</v>
      </c>
      <c r="O85" s="62">
        <f t="shared" si="48"/>
        <v>1</v>
      </c>
      <c r="P85" s="61">
        <v>13</v>
      </c>
      <c r="Q85" s="62">
        <f t="shared" si="49"/>
        <v>1</v>
      </c>
      <c r="R85" s="61">
        <v>15</v>
      </c>
      <c r="S85" s="63">
        <f t="shared" si="50"/>
        <v>1</v>
      </c>
      <c r="T85" s="61">
        <v>6</v>
      </c>
      <c r="U85" s="63">
        <f t="shared" si="51"/>
        <v>1</v>
      </c>
      <c r="V85" s="61">
        <v>16</v>
      </c>
      <c r="W85" s="63">
        <f t="shared" si="52"/>
        <v>1</v>
      </c>
      <c r="X85" s="61">
        <v>6</v>
      </c>
      <c r="Y85" s="63">
        <f t="shared" si="53"/>
        <v>1</v>
      </c>
      <c r="Z85" s="61">
        <v>13</v>
      </c>
      <c r="AA85" s="63">
        <f t="shared" si="54"/>
        <v>1</v>
      </c>
      <c r="AB85" s="61">
        <v>10</v>
      </c>
      <c r="AC85" s="63">
        <f t="shared" si="55"/>
        <v>1</v>
      </c>
      <c r="AD85" s="64">
        <v>0</v>
      </c>
      <c r="AE85" s="65">
        <f t="shared" si="56"/>
        <v>0</v>
      </c>
      <c r="AF85" s="64">
        <v>0</v>
      </c>
      <c r="AG85" s="65">
        <f t="shared" si="57"/>
        <v>0</v>
      </c>
      <c r="AH85" s="64">
        <v>0</v>
      </c>
      <c r="AI85" s="65">
        <f t="shared" si="58"/>
        <v>0</v>
      </c>
      <c r="AJ85" s="64"/>
      <c r="AK85" s="65">
        <f t="shared" si="59"/>
        <v>0</v>
      </c>
      <c r="AL85" s="64"/>
      <c r="AM85" s="65">
        <f t="shared" si="60"/>
        <v>0</v>
      </c>
      <c r="AN85" s="64"/>
      <c r="AO85" s="65">
        <f t="shared" si="61"/>
        <v>0</v>
      </c>
      <c r="AP85" s="66">
        <f t="shared" si="62"/>
        <v>108</v>
      </c>
      <c r="AQ85" s="66">
        <f t="shared" si="63"/>
        <v>9</v>
      </c>
      <c r="AR85" s="56">
        <v>1</v>
      </c>
      <c r="AS85" s="56"/>
      <c r="AT85" s="56">
        <v>5</v>
      </c>
      <c r="AU85" s="67">
        <f t="shared" si="64"/>
        <v>6</v>
      </c>
      <c r="AV85" s="68">
        <f t="shared" si="65"/>
        <v>1</v>
      </c>
      <c r="AW85" s="68">
        <f t="shared" si="66"/>
        <v>0</v>
      </c>
      <c r="AX85" s="14">
        <f t="shared" si="45"/>
        <v>8</v>
      </c>
      <c r="AY85" s="67">
        <f t="shared" si="67"/>
        <v>9</v>
      </c>
      <c r="AZ85" s="69">
        <f t="shared" si="68"/>
        <v>0</v>
      </c>
      <c r="BA85" s="69">
        <f t="shared" si="69"/>
        <v>0</v>
      </c>
      <c r="BB85" s="69">
        <f t="shared" si="70"/>
        <v>-3</v>
      </c>
      <c r="BC85" s="67">
        <f t="shared" si="71"/>
        <v>-3</v>
      </c>
      <c r="BD85" s="70">
        <f t="shared" si="72"/>
        <v>-33.333333333333329</v>
      </c>
      <c r="BE85" s="70">
        <f t="shared" si="73"/>
        <v>-37.5</v>
      </c>
      <c r="BF85" s="71"/>
      <c r="BG85" s="71"/>
      <c r="BH85" s="71"/>
      <c r="BI85" s="54">
        <f t="shared" si="74"/>
        <v>0</v>
      </c>
      <c r="BJ85" s="18">
        <f t="shared" si="75"/>
        <v>6</v>
      </c>
      <c r="BK85" s="18"/>
      <c r="BL85" s="18">
        <f t="shared" si="76"/>
        <v>6</v>
      </c>
      <c r="BM85" s="18">
        <f t="shared" si="77"/>
        <v>-3</v>
      </c>
      <c r="BN85" s="18">
        <f t="shared" si="78"/>
        <v>-33.333333333333329</v>
      </c>
      <c r="BO85" s="73"/>
      <c r="BP85" s="55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60"/>
      <c r="CV85" s="56">
        <f t="shared" si="80"/>
        <v>-3</v>
      </c>
      <c r="CW85" s="173">
        <f t="shared" si="79"/>
        <v>-33.333333333333329</v>
      </c>
      <c r="CX85" s="60"/>
      <c r="CY85" s="60"/>
      <c r="CZ85" s="60"/>
      <c r="DA85" s="60"/>
      <c r="DB85" s="60"/>
      <c r="DC85" s="75"/>
      <c r="DD85" s="60"/>
      <c r="DE85" s="75"/>
      <c r="DF85" s="60"/>
      <c r="DG85" s="60"/>
      <c r="DH85" s="60"/>
      <c r="DI85" s="60"/>
      <c r="DJ85" s="3"/>
      <c r="DK85" s="3">
        <v>1</v>
      </c>
      <c r="DL85" s="3"/>
      <c r="DM85" s="3">
        <v>5</v>
      </c>
      <c r="DN85" s="3">
        <v>6</v>
      </c>
      <c r="DO85" s="3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3"/>
      <c r="FE85" s="3"/>
    </row>
    <row r="86" spans="1:161" s="240" customFormat="1">
      <c r="A86" s="56">
        <v>77</v>
      </c>
      <c r="B86" s="58">
        <v>80030088</v>
      </c>
      <c r="C86" s="59" t="s">
        <v>206</v>
      </c>
      <c r="D86" s="75" t="s">
        <v>207</v>
      </c>
      <c r="E86" s="60" t="s">
        <v>153</v>
      </c>
      <c r="F86" s="60" t="s">
        <v>106</v>
      </c>
      <c r="G86" s="60" t="s">
        <v>107</v>
      </c>
      <c r="H86" s="60" t="s">
        <v>108</v>
      </c>
      <c r="I86" s="56">
        <v>45</v>
      </c>
      <c r="J86" s="56" t="s">
        <v>116</v>
      </c>
      <c r="K86" s="56" t="s">
        <v>110</v>
      </c>
      <c r="L86" s="61">
        <v>5</v>
      </c>
      <c r="M86" s="62">
        <f t="shared" si="47"/>
        <v>1</v>
      </c>
      <c r="N86" s="61">
        <v>6</v>
      </c>
      <c r="O86" s="62">
        <f t="shared" si="48"/>
        <v>1</v>
      </c>
      <c r="P86" s="61">
        <v>5</v>
      </c>
      <c r="Q86" s="62">
        <f t="shared" si="49"/>
        <v>1</v>
      </c>
      <c r="R86" s="61">
        <v>5</v>
      </c>
      <c r="S86" s="63">
        <f t="shared" si="50"/>
        <v>1</v>
      </c>
      <c r="T86" s="61">
        <v>7</v>
      </c>
      <c r="U86" s="63">
        <f t="shared" si="51"/>
        <v>1</v>
      </c>
      <c r="V86" s="61">
        <v>10</v>
      </c>
      <c r="W86" s="63">
        <f t="shared" si="52"/>
        <v>1</v>
      </c>
      <c r="X86" s="61">
        <v>5</v>
      </c>
      <c r="Y86" s="63">
        <f t="shared" si="53"/>
        <v>1</v>
      </c>
      <c r="Z86" s="61">
        <v>11</v>
      </c>
      <c r="AA86" s="63">
        <f t="shared" si="54"/>
        <v>1</v>
      </c>
      <c r="AB86" s="61">
        <v>10</v>
      </c>
      <c r="AC86" s="63">
        <f t="shared" si="55"/>
        <v>1</v>
      </c>
      <c r="AD86" s="64">
        <v>0</v>
      </c>
      <c r="AE86" s="65">
        <f t="shared" si="56"/>
        <v>0</v>
      </c>
      <c r="AF86" s="64">
        <v>0</v>
      </c>
      <c r="AG86" s="65">
        <f t="shared" si="57"/>
        <v>0</v>
      </c>
      <c r="AH86" s="64">
        <v>0</v>
      </c>
      <c r="AI86" s="65">
        <f t="shared" si="58"/>
        <v>0</v>
      </c>
      <c r="AJ86" s="64"/>
      <c r="AK86" s="65">
        <f t="shared" si="59"/>
        <v>0</v>
      </c>
      <c r="AL86" s="64"/>
      <c r="AM86" s="65">
        <f t="shared" si="60"/>
        <v>0</v>
      </c>
      <c r="AN86" s="64"/>
      <c r="AO86" s="65">
        <f t="shared" si="61"/>
        <v>0</v>
      </c>
      <c r="AP86" s="66">
        <f t="shared" si="62"/>
        <v>64</v>
      </c>
      <c r="AQ86" s="66">
        <f t="shared" si="63"/>
        <v>9</v>
      </c>
      <c r="AR86" s="56">
        <v>1</v>
      </c>
      <c r="AS86" s="56"/>
      <c r="AT86" s="56">
        <v>3</v>
      </c>
      <c r="AU86" s="67">
        <f t="shared" si="64"/>
        <v>4</v>
      </c>
      <c r="AV86" s="68">
        <f t="shared" si="65"/>
        <v>1</v>
      </c>
      <c r="AW86" s="68">
        <f t="shared" si="66"/>
        <v>0</v>
      </c>
      <c r="AX86" s="14">
        <f t="shared" si="45"/>
        <v>6</v>
      </c>
      <c r="AY86" s="67">
        <f t="shared" si="67"/>
        <v>7</v>
      </c>
      <c r="AZ86" s="69">
        <f t="shared" si="68"/>
        <v>0</v>
      </c>
      <c r="BA86" s="69">
        <f t="shared" si="69"/>
        <v>0</v>
      </c>
      <c r="BB86" s="69">
        <f t="shared" si="70"/>
        <v>-3</v>
      </c>
      <c r="BC86" s="67">
        <f t="shared" si="71"/>
        <v>-3</v>
      </c>
      <c r="BD86" s="70">
        <f t="shared" si="72"/>
        <v>-42.857142857142854</v>
      </c>
      <c r="BE86" s="70">
        <f t="shared" si="73"/>
        <v>-50</v>
      </c>
      <c r="BF86" s="71"/>
      <c r="BG86" s="71"/>
      <c r="BH86" s="71"/>
      <c r="BI86" s="54">
        <f t="shared" si="74"/>
        <v>0</v>
      </c>
      <c r="BJ86" s="18">
        <f t="shared" si="75"/>
        <v>4</v>
      </c>
      <c r="BK86" s="18"/>
      <c r="BL86" s="18">
        <f t="shared" si="76"/>
        <v>4</v>
      </c>
      <c r="BM86" s="18">
        <f t="shared" si="77"/>
        <v>-3</v>
      </c>
      <c r="BN86" s="18">
        <f t="shared" si="78"/>
        <v>-42.857142857142854</v>
      </c>
      <c r="BO86" s="73"/>
      <c r="BP86" s="55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60"/>
      <c r="CV86" s="56">
        <f t="shared" si="80"/>
        <v>-3</v>
      </c>
      <c r="CW86" s="173">
        <f t="shared" si="79"/>
        <v>-42.857142857142854</v>
      </c>
      <c r="CX86" s="60"/>
      <c r="CY86" s="60"/>
      <c r="CZ86" s="60"/>
      <c r="DA86" s="60"/>
      <c r="DB86" s="60"/>
      <c r="DC86" s="75"/>
      <c r="DD86" s="60"/>
      <c r="DE86" s="75"/>
      <c r="DF86" s="60"/>
      <c r="DG86" s="60"/>
      <c r="DH86" s="60"/>
      <c r="DI86" s="60"/>
      <c r="DJ86" s="3"/>
      <c r="DK86" s="3">
        <v>1</v>
      </c>
      <c r="DL86" s="3"/>
      <c r="DM86" s="3">
        <v>3</v>
      </c>
      <c r="DN86" s="3">
        <v>4</v>
      </c>
      <c r="DO86" s="3"/>
      <c r="DP86" s="85"/>
      <c r="DQ86" s="85"/>
      <c r="DR86" s="85"/>
      <c r="DS86" s="85"/>
      <c r="DT86" s="85"/>
      <c r="DU86" s="85"/>
      <c r="DV86" s="85"/>
      <c r="DW86" s="85"/>
      <c r="DX86" s="85"/>
      <c r="DY86" s="85"/>
      <c r="DZ86" s="85"/>
      <c r="EA86" s="85"/>
      <c r="EB86" s="85"/>
      <c r="EC86" s="85"/>
      <c r="ED86" s="85"/>
      <c r="EE86" s="85"/>
      <c r="EF86" s="85"/>
      <c r="EG86" s="85"/>
      <c r="EH86" s="85"/>
      <c r="EI86" s="85"/>
      <c r="EJ86" s="85"/>
      <c r="EK86" s="85"/>
      <c r="EL86" s="85"/>
      <c r="EM86" s="85"/>
      <c r="EN86" s="85"/>
      <c r="EO86" s="85"/>
      <c r="EP86" s="85"/>
      <c r="EQ86" s="85"/>
      <c r="ER86" s="85"/>
      <c r="ES86" s="85"/>
      <c r="ET86" s="85"/>
      <c r="EU86" s="85"/>
      <c r="EV86" s="85"/>
      <c r="EW86" s="85"/>
      <c r="EX86" s="85"/>
      <c r="EY86" s="85"/>
      <c r="EZ86" s="85"/>
      <c r="FA86" s="85"/>
      <c r="FB86" s="85"/>
      <c r="FC86" s="85"/>
      <c r="FD86" s="3"/>
      <c r="FE86" s="3"/>
    </row>
    <row r="87" spans="1:161" s="240" customFormat="1">
      <c r="A87" s="56">
        <v>78</v>
      </c>
      <c r="B87" s="211">
        <v>80030089</v>
      </c>
      <c r="C87" s="212" t="s">
        <v>208</v>
      </c>
      <c r="D87" s="213" t="s">
        <v>207</v>
      </c>
      <c r="E87" s="213" t="s">
        <v>153</v>
      </c>
      <c r="F87" s="213" t="s">
        <v>106</v>
      </c>
      <c r="G87" s="213" t="s">
        <v>107</v>
      </c>
      <c r="H87" s="213" t="s">
        <v>108</v>
      </c>
      <c r="I87" s="210">
        <v>50</v>
      </c>
      <c r="J87" s="210" t="s">
        <v>116</v>
      </c>
      <c r="K87" s="210" t="s">
        <v>110</v>
      </c>
      <c r="L87" s="214">
        <v>0</v>
      </c>
      <c r="M87" s="215">
        <f t="shared" si="47"/>
        <v>0</v>
      </c>
      <c r="N87" s="214">
        <v>24</v>
      </c>
      <c r="O87" s="215">
        <f t="shared" si="48"/>
        <v>1</v>
      </c>
      <c r="P87" s="214">
        <v>23</v>
      </c>
      <c r="Q87" s="215">
        <f t="shared" si="49"/>
        <v>1</v>
      </c>
      <c r="R87" s="214">
        <v>21</v>
      </c>
      <c r="S87" s="215">
        <f t="shared" si="50"/>
        <v>1</v>
      </c>
      <c r="T87" s="214">
        <v>43</v>
      </c>
      <c r="U87" s="215">
        <f t="shared" si="51"/>
        <v>2</v>
      </c>
      <c r="V87" s="214">
        <v>43</v>
      </c>
      <c r="W87" s="215">
        <f t="shared" si="52"/>
        <v>2</v>
      </c>
      <c r="X87" s="214">
        <v>17</v>
      </c>
      <c r="Y87" s="215">
        <f t="shared" si="53"/>
        <v>1</v>
      </c>
      <c r="Z87" s="214">
        <v>27</v>
      </c>
      <c r="AA87" s="215">
        <f t="shared" si="54"/>
        <v>1</v>
      </c>
      <c r="AB87" s="214">
        <v>30</v>
      </c>
      <c r="AC87" s="215">
        <f t="shared" si="55"/>
        <v>1</v>
      </c>
      <c r="AD87" s="216">
        <v>0</v>
      </c>
      <c r="AE87" s="215">
        <f t="shared" si="56"/>
        <v>0</v>
      </c>
      <c r="AF87" s="216">
        <v>0</v>
      </c>
      <c r="AG87" s="215">
        <f t="shared" si="57"/>
        <v>0</v>
      </c>
      <c r="AH87" s="216">
        <v>0</v>
      </c>
      <c r="AI87" s="215">
        <f t="shared" si="58"/>
        <v>0</v>
      </c>
      <c r="AJ87" s="216"/>
      <c r="AK87" s="215">
        <f t="shared" si="59"/>
        <v>0</v>
      </c>
      <c r="AL87" s="216"/>
      <c r="AM87" s="215">
        <f t="shared" si="60"/>
        <v>0</v>
      </c>
      <c r="AN87" s="216"/>
      <c r="AO87" s="215">
        <f t="shared" si="61"/>
        <v>0</v>
      </c>
      <c r="AP87" s="210">
        <f t="shared" si="62"/>
        <v>228</v>
      </c>
      <c r="AQ87" s="210">
        <f t="shared" si="63"/>
        <v>10</v>
      </c>
      <c r="AR87" s="210">
        <v>1</v>
      </c>
      <c r="AS87" s="210"/>
      <c r="AT87" s="210">
        <v>13</v>
      </c>
      <c r="AU87" s="210">
        <f t="shared" si="64"/>
        <v>14</v>
      </c>
      <c r="AV87" s="217">
        <f t="shared" si="65"/>
        <v>1</v>
      </c>
      <c r="AW87" s="217">
        <f t="shared" si="66"/>
        <v>1</v>
      </c>
      <c r="AX87" s="218">
        <f t="shared" si="45"/>
        <v>12</v>
      </c>
      <c r="AY87" s="210">
        <f t="shared" si="67"/>
        <v>14</v>
      </c>
      <c r="AZ87" s="210">
        <f t="shared" si="68"/>
        <v>0</v>
      </c>
      <c r="BA87" s="210">
        <f t="shared" si="69"/>
        <v>-1</v>
      </c>
      <c r="BB87" s="210">
        <f t="shared" si="70"/>
        <v>1</v>
      </c>
      <c r="BC87" s="210">
        <f t="shared" si="71"/>
        <v>0</v>
      </c>
      <c r="BD87" s="219">
        <f t="shared" si="72"/>
        <v>0</v>
      </c>
      <c r="BE87" s="219">
        <f t="shared" si="73"/>
        <v>8.3333333333333321</v>
      </c>
      <c r="BF87" s="220"/>
      <c r="BG87" s="220"/>
      <c r="BH87" s="220">
        <v>1</v>
      </c>
      <c r="BI87" s="221">
        <f t="shared" si="74"/>
        <v>1</v>
      </c>
      <c r="BJ87" s="210">
        <f t="shared" si="75"/>
        <v>13</v>
      </c>
      <c r="BK87" s="210">
        <v>3</v>
      </c>
      <c r="BL87" s="210">
        <f t="shared" si="76"/>
        <v>16</v>
      </c>
      <c r="BM87" s="210">
        <f t="shared" si="77"/>
        <v>2</v>
      </c>
      <c r="BN87" s="210">
        <f t="shared" si="78"/>
        <v>14.285714285714285</v>
      </c>
      <c r="BO87" s="219"/>
      <c r="BP87" s="222"/>
      <c r="BQ87" s="210"/>
      <c r="BR87" s="210"/>
      <c r="BS87" s="210"/>
      <c r="BT87" s="210"/>
      <c r="BU87" s="210"/>
      <c r="BV87" s="210"/>
      <c r="BW87" s="210"/>
      <c r="BX87" s="210"/>
      <c r="BY87" s="210"/>
      <c r="BZ87" s="210"/>
      <c r="CA87" s="210"/>
      <c r="CB87" s="210"/>
      <c r="CC87" s="210"/>
      <c r="CD87" s="210"/>
      <c r="CE87" s="210"/>
      <c r="CF87" s="210"/>
      <c r="CG87" s="210"/>
      <c r="CH87" s="210"/>
      <c r="CI87" s="210"/>
      <c r="CJ87" s="210"/>
      <c r="CK87" s="210"/>
      <c r="CL87" s="210"/>
      <c r="CM87" s="210"/>
      <c r="CN87" s="210"/>
      <c r="CO87" s="210"/>
      <c r="CP87" s="210"/>
      <c r="CQ87" s="210"/>
      <c r="CR87" s="210"/>
      <c r="CS87" s="210"/>
      <c r="CT87" s="210"/>
      <c r="CU87" s="213"/>
      <c r="CV87" s="210">
        <f t="shared" si="80"/>
        <v>0</v>
      </c>
      <c r="CW87" s="223">
        <f t="shared" si="79"/>
        <v>0</v>
      </c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24"/>
      <c r="DK87" s="224">
        <v>1</v>
      </c>
      <c r="DL87" s="224"/>
      <c r="DM87" s="224">
        <v>11</v>
      </c>
      <c r="DN87" s="224">
        <v>12</v>
      </c>
      <c r="DO87" s="224"/>
      <c r="DP87" s="224"/>
      <c r="DQ87" s="224"/>
      <c r="DR87" s="224"/>
      <c r="DS87" s="224"/>
      <c r="DT87" s="224"/>
      <c r="DU87" s="224"/>
      <c r="DV87" s="224"/>
      <c r="DW87" s="224"/>
      <c r="DX87" s="224"/>
      <c r="DY87" s="224"/>
      <c r="DZ87" s="224"/>
      <c r="EA87" s="224"/>
      <c r="EB87" s="224"/>
      <c r="EC87" s="224"/>
      <c r="ED87" s="224"/>
      <c r="EE87" s="224"/>
      <c r="EF87" s="224"/>
      <c r="EG87" s="224"/>
      <c r="EH87" s="224"/>
      <c r="EI87" s="224"/>
      <c r="EJ87" s="224"/>
      <c r="EK87" s="224"/>
      <c r="EL87" s="224"/>
      <c r="EM87" s="224"/>
      <c r="EN87" s="224"/>
      <c r="EO87" s="224"/>
      <c r="EP87" s="224"/>
      <c r="EQ87" s="224"/>
      <c r="ER87" s="224"/>
      <c r="ES87" s="224"/>
      <c r="ET87" s="224"/>
      <c r="EU87" s="224"/>
      <c r="EV87" s="224"/>
      <c r="EW87" s="224"/>
      <c r="EX87" s="224"/>
      <c r="EY87" s="224"/>
      <c r="EZ87" s="224"/>
      <c r="FA87" s="224"/>
      <c r="FB87" s="224"/>
      <c r="FC87" s="224"/>
      <c r="FD87" s="224"/>
      <c r="FE87" s="224"/>
    </row>
    <row r="88" spans="1:161" s="240" customFormat="1">
      <c r="A88" s="56">
        <v>79</v>
      </c>
      <c r="B88" s="58">
        <v>80030090</v>
      </c>
      <c r="C88" s="59" t="s">
        <v>209</v>
      </c>
      <c r="D88" s="75" t="s">
        <v>207</v>
      </c>
      <c r="E88" s="60" t="s">
        <v>153</v>
      </c>
      <c r="F88" s="60" t="s">
        <v>106</v>
      </c>
      <c r="G88" s="60" t="s">
        <v>107</v>
      </c>
      <c r="H88" s="60" t="s">
        <v>108</v>
      </c>
      <c r="I88" s="56">
        <v>70</v>
      </c>
      <c r="J88" s="56" t="s">
        <v>116</v>
      </c>
      <c r="K88" s="56" t="s">
        <v>110</v>
      </c>
      <c r="L88" s="61">
        <v>6</v>
      </c>
      <c r="M88" s="62">
        <f t="shared" si="47"/>
        <v>1</v>
      </c>
      <c r="N88" s="61">
        <v>9</v>
      </c>
      <c r="O88" s="62">
        <f t="shared" si="48"/>
        <v>1</v>
      </c>
      <c r="P88" s="61">
        <v>3</v>
      </c>
      <c r="Q88" s="62">
        <f t="shared" si="49"/>
        <v>1</v>
      </c>
      <c r="R88" s="61">
        <v>12</v>
      </c>
      <c r="S88" s="63">
        <f t="shared" si="50"/>
        <v>1</v>
      </c>
      <c r="T88" s="61">
        <v>7</v>
      </c>
      <c r="U88" s="63">
        <f t="shared" si="51"/>
        <v>1</v>
      </c>
      <c r="V88" s="61">
        <v>16</v>
      </c>
      <c r="W88" s="63">
        <f t="shared" si="52"/>
        <v>1</v>
      </c>
      <c r="X88" s="61">
        <v>13</v>
      </c>
      <c r="Y88" s="63">
        <f t="shared" si="53"/>
        <v>1</v>
      </c>
      <c r="Z88" s="61">
        <v>10</v>
      </c>
      <c r="AA88" s="63">
        <f t="shared" si="54"/>
        <v>1</v>
      </c>
      <c r="AB88" s="61">
        <v>13</v>
      </c>
      <c r="AC88" s="63">
        <f t="shared" si="55"/>
        <v>1</v>
      </c>
      <c r="AD88" s="64">
        <v>0</v>
      </c>
      <c r="AE88" s="65">
        <f t="shared" si="56"/>
        <v>0</v>
      </c>
      <c r="AF88" s="64">
        <v>0</v>
      </c>
      <c r="AG88" s="65">
        <f t="shared" si="57"/>
        <v>0</v>
      </c>
      <c r="AH88" s="64">
        <v>0</v>
      </c>
      <c r="AI88" s="65">
        <f t="shared" si="58"/>
        <v>0</v>
      </c>
      <c r="AJ88" s="64"/>
      <c r="AK88" s="65">
        <f t="shared" si="59"/>
        <v>0</v>
      </c>
      <c r="AL88" s="64"/>
      <c r="AM88" s="65">
        <f t="shared" si="60"/>
        <v>0</v>
      </c>
      <c r="AN88" s="64"/>
      <c r="AO88" s="65">
        <f t="shared" si="61"/>
        <v>0</v>
      </c>
      <c r="AP88" s="66">
        <f t="shared" si="62"/>
        <v>89</v>
      </c>
      <c r="AQ88" s="66">
        <f t="shared" si="63"/>
        <v>9</v>
      </c>
      <c r="AR88" s="56">
        <v>1</v>
      </c>
      <c r="AS88" s="56"/>
      <c r="AT88" s="56">
        <v>5</v>
      </c>
      <c r="AU88" s="67">
        <f t="shared" si="64"/>
        <v>6</v>
      </c>
      <c r="AV88" s="68">
        <f t="shared" si="65"/>
        <v>1</v>
      </c>
      <c r="AW88" s="68">
        <f t="shared" si="66"/>
        <v>0</v>
      </c>
      <c r="AX88" s="14">
        <f t="shared" si="45"/>
        <v>8</v>
      </c>
      <c r="AY88" s="67">
        <f t="shared" si="67"/>
        <v>9</v>
      </c>
      <c r="AZ88" s="69">
        <f t="shared" si="68"/>
        <v>0</v>
      </c>
      <c r="BA88" s="69">
        <f t="shared" si="69"/>
        <v>0</v>
      </c>
      <c r="BB88" s="69">
        <f t="shared" si="70"/>
        <v>-3</v>
      </c>
      <c r="BC88" s="67">
        <f t="shared" si="71"/>
        <v>-3</v>
      </c>
      <c r="BD88" s="70">
        <f t="shared" si="72"/>
        <v>-33.333333333333329</v>
      </c>
      <c r="BE88" s="70">
        <f t="shared" si="73"/>
        <v>-37.5</v>
      </c>
      <c r="BF88" s="71"/>
      <c r="BG88" s="71"/>
      <c r="BH88" s="71"/>
      <c r="BI88" s="54">
        <f t="shared" si="74"/>
        <v>0</v>
      </c>
      <c r="BJ88" s="18">
        <f t="shared" si="75"/>
        <v>6</v>
      </c>
      <c r="BK88" s="18"/>
      <c r="BL88" s="18">
        <f t="shared" si="76"/>
        <v>6</v>
      </c>
      <c r="BM88" s="18">
        <f t="shared" si="77"/>
        <v>-3</v>
      </c>
      <c r="BN88" s="18">
        <f t="shared" si="78"/>
        <v>-33.333333333333329</v>
      </c>
      <c r="BO88" s="73"/>
      <c r="BP88" s="55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60"/>
      <c r="CV88" s="56">
        <f t="shared" si="80"/>
        <v>-3</v>
      </c>
      <c r="CW88" s="173">
        <f t="shared" si="79"/>
        <v>-33.333333333333329</v>
      </c>
      <c r="CX88" s="60"/>
      <c r="CY88" s="60"/>
      <c r="CZ88" s="60"/>
      <c r="DA88" s="60"/>
      <c r="DB88" s="60"/>
      <c r="DC88" s="75"/>
      <c r="DD88" s="60"/>
      <c r="DE88" s="75"/>
      <c r="DF88" s="60"/>
      <c r="DG88" s="60"/>
      <c r="DH88" s="60"/>
      <c r="DI88" s="60"/>
      <c r="DJ88" s="3"/>
      <c r="DK88" s="3">
        <v>1</v>
      </c>
      <c r="DL88" s="3"/>
      <c r="DM88" s="3">
        <v>5</v>
      </c>
      <c r="DN88" s="3">
        <v>6</v>
      </c>
      <c r="DO88" s="3"/>
      <c r="DP88" s="85"/>
      <c r="DQ88" s="85"/>
      <c r="DR88" s="85"/>
      <c r="DS88" s="85"/>
      <c r="DT88" s="85"/>
      <c r="DU88" s="85"/>
      <c r="DV88" s="85"/>
      <c r="DW88" s="85"/>
      <c r="DX88" s="85"/>
      <c r="DY88" s="85"/>
      <c r="DZ88" s="85"/>
      <c r="EA88" s="85"/>
      <c r="EB88" s="85"/>
      <c r="EC88" s="85"/>
      <c r="ED88" s="85"/>
      <c r="EE88" s="85"/>
      <c r="EF88" s="85"/>
      <c r="EG88" s="85"/>
      <c r="EH88" s="85"/>
      <c r="EI88" s="85"/>
      <c r="EJ88" s="85"/>
      <c r="EK88" s="85"/>
      <c r="EL88" s="85"/>
      <c r="EM88" s="85"/>
      <c r="EN88" s="85"/>
      <c r="EO88" s="85"/>
      <c r="EP88" s="85"/>
      <c r="EQ88" s="85"/>
      <c r="ER88" s="85"/>
      <c r="ES88" s="85"/>
      <c r="ET88" s="85"/>
      <c r="EU88" s="85"/>
      <c r="EV88" s="85"/>
      <c r="EW88" s="85"/>
      <c r="EX88" s="85"/>
      <c r="EY88" s="85"/>
      <c r="EZ88" s="85"/>
      <c r="FA88" s="85"/>
      <c r="FB88" s="85"/>
      <c r="FC88" s="85"/>
      <c r="FD88" s="3"/>
      <c r="FE88" s="3"/>
    </row>
    <row r="89" spans="1:161" s="240" customFormat="1">
      <c r="A89" s="56">
        <v>80</v>
      </c>
      <c r="B89" s="58">
        <v>80030091</v>
      </c>
      <c r="C89" s="59" t="s">
        <v>210</v>
      </c>
      <c r="D89" s="75" t="s">
        <v>207</v>
      </c>
      <c r="E89" s="60" t="s">
        <v>153</v>
      </c>
      <c r="F89" s="60" t="s">
        <v>106</v>
      </c>
      <c r="G89" s="60" t="s">
        <v>107</v>
      </c>
      <c r="H89" s="60" t="s">
        <v>112</v>
      </c>
      <c r="I89" s="56">
        <v>65</v>
      </c>
      <c r="J89" s="56" t="s">
        <v>116</v>
      </c>
      <c r="K89" s="56" t="s">
        <v>113</v>
      </c>
      <c r="L89" s="61">
        <v>0</v>
      </c>
      <c r="M89" s="62">
        <f t="shared" si="47"/>
        <v>0</v>
      </c>
      <c r="N89" s="61">
        <v>14</v>
      </c>
      <c r="O89" s="62">
        <f t="shared" si="48"/>
        <v>1</v>
      </c>
      <c r="P89" s="61">
        <v>13</v>
      </c>
      <c r="Q89" s="62">
        <f t="shared" si="49"/>
        <v>1</v>
      </c>
      <c r="R89" s="61">
        <v>9</v>
      </c>
      <c r="S89" s="63">
        <f t="shared" si="50"/>
        <v>1</v>
      </c>
      <c r="T89" s="61">
        <v>14</v>
      </c>
      <c r="U89" s="63">
        <f t="shared" si="51"/>
        <v>1</v>
      </c>
      <c r="V89" s="61">
        <v>27</v>
      </c>
      <c r="W89" s="63">
        <f t="shared" si="52"/>
        <v>1</v>
      </c>
      <c r="X89" s="61">
        <v>19</v>
      </c>
      <c r="Y89" s="63">
        <f t="shared" si="53"/>
        <v>1</v>
      </c>
      <c r="Z89" s="61">
        <v>12</v>
      </c>
      <c r="AA89" s="63">
        <f t="shared" si="54"/>
        <v>1</v>
      </c>
      <c r="AB89" s="61">
        <v>22</v>
      </c>
      <c r="AC89" s="63">
        <f t="shared" si="55"/>
        <v>1</v>
      </c>
      <c r="AD89" s="64">
        <v>6</v>
      </c>
      <c r="AE89" s="65">
        <f t="shared" si="56"/>
        <v>1</v>
      </c>
      <c r="AF89" s="64">
        <v>17</v>
      </c>
      <c r="AG89" s="65">
        <f t="shared" si="57"/>
        <v>1</v>
      </c>
      <c r="AH89" s="64">
        <v>8</v>
      </c>
      <c r="AI89" s="65">
        <f t="shared" si="58"/>
        <v>1</v>
      </c>
      <c r="AJ89" s="64"/>
      <c r="AK89" s="65">
        <f t="shared" si="59"/>
        <v>0</v>
      </c>
      <c r="AL89" s="64"/>
      <c r="AM89" s="65">
        <f t="shared" si="60"/>
        <v>0</v>
      </c>
      <c r="AN89" s="64"/>
      <c r="AO89" s="65">
        <f t="shared" si="61"/>
        <v>0</v>
      </c>
      <c r="AP89" s="66">
        <f t="shared" si="62"/>
        <v>161</v>
      </c>
      <c r="AQ89" s="66">
        <f t="shared" si="63"/>
        <v>11</v>
      </c>
      <c r="AR89" s="56">
        <v>1</v>
      </c>
      <c r="AS89" s="56"/>
      <c r="AT89" s="56">
        <v>15</v>
      </c>
      <c r="AU89" s="67">
        <f t="shared" si="64"/>
        <v>16</v>
      </c>
      <c r="AV89" s="68">
        <f t="shared" si="65"/>
        <v>1</v>
      </c>
      <c r="AW89" s="68">
        <f t="shared" si="66"/>
        <v>1</v>
      </c>
      <c r="AX89" s="14">
        <f t="shared" si="45"/>
        <v>14</v>
      </c>
      <c r="AY89" s="67">
        <f t="shared" si="67"/>
        <v>16</v>
      </c>
      <c r="AZ89" s="69">
        <f t="shared" si="68"/>
        <v>0</v>
      </c>
      <c r="BA89" s="69">
        <f t="shared" si="69"/>
        <v>-1</v>
      </c>
      <c r="BB89" s="69">
        <f t="shared" si="70"/>
        <v>1</v>
      </c>
      <c r="BC89" s="67">
        <f t="shared" si="71"/>
        <v>0</v>
      </c>
      <c r="BD89" s="70">
        <f t="shared" si="72"/>
        <v>0</v>
      </c>
      <c r="BE89" s="70">
        <f t="shared" si="73"/>
        <v>7.1428571428571423</v>
      </c>
      <c r="BF89" s="71"/>
      <c r="BG89" s="71"/>
      <c r="BH89" s="71">
        <v>2</v>
      </c>
      <c r="BI89" s="54">
        <f t="shared" si="74"/>
        <v>2</v>
      </c>
      <c r="BJ89" s="18">
        <f t="shared" si="75"/>
        <v>14</v>
      </c>
      <c r="BK89" s="18">
        <v>2</v>
      </c>
      <c r="BL89" s="18">
        <f t="shared" si="76"/>
        <v>16</v>
      </c>
      <c r="BM89" s="18">
        <f t="shared" si="77"/>
        <v>0</v>
      </c>
      <c r="BN89" s="18">
        <f t="shared" si="78"/>
        <v>0</v>
      </c>
      <c r="BO89" s="73"/>
      <c r="BP89" s="55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60"/>
      <c r="CV89" s="56">
        <f t="shared" si="80"/>
        <v>0</v>
      </c>
      <c r="CW89" s="173">
        <f t="shared" si="79"/>
        <v>0</v>
      </c>
      <c r="CX89" s="60"/>
      <c r="CY89" s="60"/>
      <c r="CZ89" s="60"/>
      <c r="DA89" s="60"/>
      <c r="DB89" s="60"/>
      <c r="DC89" s="75"/>
      <c r="DD89" s="60"/>
      <c r="DE89" s="75"/>
      <c r="DF89" s="60"/>
      <c r="DG89" s="60"/>
      <c r="DH89" s="60"/>
      <c r="DI89" s="60"/>
      <c r="DJ89" s="3"/>
      <c r="DK89" s="3">
        <v>1</v>
      </c>
      <c r="DL89" s="3"/>
      <c r="DM89" s="3">
        <v>15</v>
      </c>
      <c r="DN89" s="3">
        <v>16</v>
      </c>
      <c r="DO89" s="3"/>
      <c r="DP89" s="85"/>
      <c r="DQ89" s="85"/>
      <c r="DR89" s="85"/>
      <c r="DS89" s="85"/>
      <c r="DT89" s="85"/>
      <c r="DU89" s="85"/>
      <c r="DV89" s="85"/>
      <c r="DW89" s="85"/>
      <c r="DX89" s="85"/>
      <c r="DY89" s="85"/>
      <c r="DZ89" s="85"/>
      <c r="EA89" s="85"/>
      <c r="EB89" s="85"/>
      <c r="EC89" s="85"/>
      <c r="ED89" s="85"/>
      <c r="EE89" s="85"/>
      <c r="EF89" s="85"/>
      <c r="EG89" s="85"/>
      <c r="EH89" s="85"/>
      <c r="EI89" s="85"/>
      <c r="EJ89" s="85"/>
      <c r="EK89" s="85"/>
      <c r="EL89" s="85"/>
      <c r="EM89" s="85"/>
      <c r="EN89" s="85"/>
      <c r="EO89" s="85"/>
      <c r="EP89" s="85"/>
      <c r="EQ89" s="85"/>
      <c r="ER89" s="85"/>
      <c r="ES89" s="85"/>
      <c r="ET89" s="85"/>
      <c r="EU89" s="85"/>
      <c r="EV89" s="85"/>
      <c r="EW89" s="85"/>
      <c r="EX89" s="85"/>
      <c r="EY89" s="85"/>
      <c r="EZ89" s="85"/>
      <c r="FA89" s="85"/>
      <c r="FB89" s="85"/>
      <c r="FC89" s="85"/>
      <c r="FD89" s="3"/>
      <c r="FE89" s="3"/>
    </row>
    <row r="90" spans="1:161" s="240" customFormat="1">
      <c r="A90" s="56">
        <v>81</v>
      </c>
      <c r="B90" s="58">
        <v>80030092</v>
      </c>
      <c r="C90" s="59" t="s">
        <v>211</v>
      </c>
      <c r="D90" s="75" t="s">
        <v>207</v>
      </c>
      <c r="E90" s="60" t="s">
        <v>153</v>
      </c>
      <c r="F90" s="60" t="s">
        <v>106</v>
      </c>
      <c r="G90" s="60" t="s">
        <v>107</v>
      </c>
      <c r="H90" s="60" t="s">
        <v>108</v>
      </c>
      <c r="I90" s="56">
        <v>70</v>
      </c>
      <c r="J90" s="56" t="s">
        <v>116</v>
      </c>
      <c r="K90" s="56" t="s">
        <v>110</v>
      </c>
      <c r="L90" s="61">
        <v>0</v>
      </c>
      <c r="M90" s="62">
        <f t="shared" si="47"/>
        <v>0</v>
      </c>
      <c r="N90" s="61">
        <v>6</v>
      </c>
      <c r="O90" s="62">
        <f t="shared" si="48"/>
        <v>1</v>
      </c>
      <c r="P90" s="61">
        <v>7</v>
      </c>
      <c r="Q90" s="62">
        <f t="shared" si="49"/>
        <v>1</v>
      </c>
      <c r="R90" s="61">
        <v>11</v>
      </c>
      <c r="S90" s="63">
        <f t="shared" si="50"/>
        <v>1</v>
      </c>
      <c r="T90" s="61">
        <v>4</v>
      </c>
      <c r="U90" s="63">
        <f t="shared" si="51"/>
        <v>1</v>
      </c>
      <c r="V90" s="61">
        <v>4</v>
      </c>
      <c r="W90" s="63">
        <f t="shared" si="52"/>
        <v>1</v>
      </c>
      <c r="X90" s="61">
        <v>11</v>
      </c>
      <c r="Y90" s="63">
        <f t="shared" si="53"/>
        <v>1</v>
      </c>
      <c r="Z90" s="61">
        <v>7</v>
      </c>
      <c r="AA90" s="63">
        <f t="shared" si="54"/>
        <v>1</v>
      </c>
      <c r="AB90" s="61">
        <v>3</v>
      </c>
      <c r="AC90" s="63">
        <f t="shared" si="55"/>
        <v>1</v>
      </c>
      <c r="AD90" s="64">
        <v>0</v>
      </c>
      <c r="AE90" s="65">
        <f t="shared" si="56"/>
        <v>0</v>
      </c>
      <c r="AF90" s="64">
        <v>0</v>
      </c>
      <c r="AG90" s="65">
        <f t="shared" si="57"/>
        <v>0</v>
      </c>
      <c r="AH90" s="64">
        <v>0</v>
      </c>
      <c r="AI90" s="65">
        <f t="shared" si="58"/>
        <v>0</v>
      </c>
      <c r="AJ90" s="64"/>
      <c r="AK90" s="65">
        <f t="shared" si="59"/>
        <v>0</v>
      </c>
      <c r="AL90" s="64"/>
      <c r="AM90" s="65">
        <f t="shared" si="60"/>
        <v>0</v>
      </c>
      <c r="AN90" s="64"/>
      <c r="AO90" s="65">
        <f t="shared" si="61"/>
        <v>0</v>
      </c>
      <c r="AP90" s="66">
        <f t="shared" si="62"/>
        <v>53</v>
      </c>
      <c r="AQ90" s="66">
        <f t="shared" si="63"/>
        <v>8</v>
      </c>
      <c r="AR90" s="56">
        <v>1</v>
      </c>
      <c r="AS90" s="56"/>
      <c r="AT90" s="56">
        <v>3</v>
      </c>
      <c r="AU90" s="67">
        <f t="shared" si="64"/>
        <v>4</v>
      </c>
      <c r="AV90" s="68">
        <f t="shared" si="65"/>
        <v>1</v>
      </c>
      <c r="AW90" s="68">
        <f t="shared" si="66"/>
        <v>0</v>
      </c>
      <c r="AX90" s="14">
        <f t="shared" si="45"/>
        <v>6</v>
      </c>
      <c r="AY90" s="67">
        <f t="shared" si="67"/>
        <v>7</v>
      </c>
      <c r="AZ90" s="69">
        <f t="shared" si="68"/>
        <v>0</v>
      </c>
      <c r="BA90" s="69">
        <f t="shared" si="69"/>
        <v>0</v>
      </c>
      <c r="BB90" s="69">
        <f t="shared" si="70"/>
        <v>-3</v>
      </c>
      <c r="BC90" s="67">
        <f t="shared" si="71"/>
        <v>-3</v>
      </c>
      <c r="BD90" s="70">
        <f t="shared" si="72"/>
        <v>-42.857142857142854</v>
      </c>
      <c r="BE90" s="70">
        <f t="shared" si="73"/>
        <v>-50</v>
      </c>
      <c r="BF90" s="71"/>
      <c r="BG90" s="71"/>
      <c r="BH90" s="71"/>
      <c r="BI90" s="54">
        <f t="shared" si="74"/>
        <v>0</v>
      </c>
      <c r="BJ90" s="18">
        <f t="shared" si="75"/>
        <v>4</v>
      </c>
      <c r="BK90" s="18"/>
      <c r="BL90" s="18">
        <f t="shared" si="76"/>
        <v>4</v>
      </c>
      <c r="BM90" s="18">
        <f t="shared" si="77"/>
        <v>-3</v>
      </c>
      <c r="BN90" s="18">
        <f t="shared" si="78"/>
        <v>-42.857142857142854</v>
      </c>
      <c r="BO90" s="73"/>
      <c r="BP90" s="55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60"/>
      <c r="CV90" s="56">
        <f t="shared" si="80"/>
        <v>-3</v>
      </c>
      <c r="CW90" s="173">
        <f t="shared" si="79"/>
        <v>-42.857142857142854</v>
      </c>
      <c r="CX90" s="60"/>
      <c r="CY90" s="60"/>
      <c r="CZ90" s="60"/>
      <c r="DA90" s="60"/>
      <c r="DB90" s="60"/>
      <c r="DC90" s="75"/>
      <c r="DD90" s="60"/>
      <c r="DE90" s="75"/>
      <c r="DF90" s="60"/>
      <c r="DG90" s="60"/>
      <c r="DH90" s="60"/>
      <c r="DI90" s="60"/>
      <c r="DJ90" s="3"/>
      <c r="DK90" s="3">
        <v>1</v>
      </c>
      <c r="DL90" s="3"/>
      <c r="DM90" s="3">
        <v>3</v>
      </c>
      <c r="DN90" s="3">
        <v>4</v>
      </c>
      <c r="DO90" s="3"/>
      <c r="DP90" s="85"/>
      <c r="DQ90" s="85"/>
      <c r="DR90" s="85"/>
      <c r="DS90" s="85"/>
      <c r="DT90" s="85"/>
      <c r="DU90" s="85"/>
      <c r="DV90" s="85"/>
      <c r="DW90" s="85"/>
      <c r="DX90" s="85"/>
      <c r="DY90" s="85"/>
      <c r="DZ90" s="85"/>
      <c r="EA90" s="85"/>
      <c r="EB90" s="85"/>
      <c r="EC90" s="85"/>
      <c r="ED90" s="85"/>
      <c r="EE90" s="85"/>
      <c r="EF90" s="85"/>
      <c r="EG90" s="85"/>
      <c r="EH90" s="85"/>
      <c r="EI90" s="85"/>
      <c r="EJ90" s="85"/>
      <c r="EK90" s="85"/>
      <c r="EL90" s="85"/>
      <c r="EM90" s="85"/>
      <c r="EN90" s="85"/>
      <c r="EO90" s="85"/>
      <c r="EP90" s="85"/>
      <c r="EQ90" s="85"/>
      <c r="ER90" s="85"/>
      <c r="ES90" s="85"/>
      <c r="ET90" s="85"/>
      <c r="EU90" s="85"/>
      <c r="EV90" s="85"/>
      <c r="EW90" s="85"/>
      <c r="EX90" s="85"/>
      <c r="EY90" s="85"/>
      <c r="EZ90" s="85"/>
      <c r="FA90" s="85"/>
      <c r="FB90" s="85"/>
      <c r="FC90" s="85"/>
      <c r="FD90" s="3"/>
      <c r="FE90" s="3"/>
    </row>
    <row r="91" spans="1:161" s="240" customFormat="1">
      <c r="A91" s="56">
        <v>82</v>
      </c>
      <c r="B91" s="58">
        <v>80030093</v>
      </c>
      <c r="C91" s="59" t="s">
        <v>212</v>
      </c>
      <c r="D91" s="75" t="s">
        <v>213</v>
      </c>
      <c r="E91" s="60" t="s">
        <v>214</v>
      </c>
      <c r="F91" s="60" t="s">
        <v>106</v>
      </c>
      <c r="G91" s="60" t="s">
        <v>107</v>
      </c>
      <c r="H91" s="60" t="s">
        <v>108</v>
      </c>
      <c r="I91" s="56">
        <v>0</v>
      </c>
      <c r="J91" s="56" t="s">
        <v>109</v>
      </c>
      <c r="K91" s="56" t="s">
        <v>110</v>
      </c>
      <c r="L91" s="61">
        <v>0</v>
      </c>
      <c r="M91" s="62">
        <f t="shared" si="47"/>
        <v>0</v>
      </c>
      <c r="N91" s="61">
        <v>7</v>
      </c>
      <c r="O91" s="62">
        <f t="shared" si="48"/>
        <v>1</v>
      </c>
      <c r="P91" s="61">
        <v>15</v>
      </c>
      <c r="Q91" s="62">
        <f t="shared" si="49"/>
        <v>1</v>
      </c>
      <c r="R91" s="61">
        <v>2</v>
      </c>
      <c r="S91" s="63">
        <f t="shared" si="50"/>
        <v>1</v>
      </c>
      <c r="T91" s="61">
        <v>12</v>
      </c>
      <c r="U91" s="63">
        <f t="shared" si="51"/>
        <v>1</v>
      </c>
      <c r="V91" s="61">
        <v>7</v>
      </c>
      <c r="W91" s="63">
        <f t="shared" si="52"/>
        <v>1</v>
      </c>
      <c r="X91" s="61">
        <v>7</v>
      </c>
      <c r="Y91" s="63">
        <f t="shared" si="53"/>
        <v>1</v>
      </c>
      <c r="Z91" s="61">
        <v>3</v>
      </c>
      <c r="AA91" s="63">
        <f t="shared" si="54"/>
        <v>1</v>
      </c>
      <c r="AB91" s="61">
        <v>4</v>
      </c>
      <c r="AC91" s="63">
        <f t="shared" si="55"/>
        <v>1</v>
      </c>
      <c r="AD91" s="64">
        <v>0</v>
      </c>
      <c r="AE91" s="65">
        <f t="shared" si="56"/>
        <v>0</v>
      </c>
      <c r="AF91" s="64">
        <v>0</v>
      </c>
      <c r="AG91" s="65">
        <f t="shared" si="57"/>
        <v>0</v>
      </c>
      <c r="AH91" s="64">
        <v>0</v>
      </c>
      <c r="AI91" s="65">
        <f t="shared" si="58"/>
        <v>0</v>
      </c>
      <c r="AJ91" s="64"/>
      <c r="AK91" s="65">
        <f t="shared" si="59"/>
        <v>0</v>
      </c>
      <c r="AL91" s="64"/>
      <c r="AM91" s="65">
        <f t="shared" si="60"/>
        <v>0</v>
      </c>
      <c r="AN91" s="64"/>
      <c r="AO91" s="65">
        <f t="shared" si="61"/>
        <v>0</v>
      </c>
      <c r="AP91" s="66">
        <f t="shared" si="62"/>
        <v>57</v>
      </c>
      <c r="AQ91" s="66">
        <f t="shared" si="63"/>
        <v>8</v>
      </c>
      <c r="AR91" s="56">
        <v>1</v>
      </c>
      <c r="AS91" s="56"/>
      <c r="AT91" s="56">
        <v>4</v>
      </c>
      <c r="AU91" s="67">
        <f t="shared" si="64"/>
        <v>5</v>
      </c>
      <c r="AV91" s="68">
        <f t="shared" si="65"/>
        <v>1</v>
      </c>
      <c r="AW91" s="68">
        <f t="shared" si="66"/>
        <v>0</v>
      </c>
      <c r="AX91" s="14">
        <f t="shared" si="45"/>
        <v>6</v>
      </c>
      <c r="AY91" s="67">
        <f t="shared" si="67"/>
        <v>7</v>
      </c>
      <c r="AZ91" s="69">
        <f t="shared" si="68"/>
        <v>0</v>
      </c>
      <c r="BA91" s="69">
        <f t="shared" si="69"/>
        <v>0</v>
      </c>
      <c r="BB91" s="69">
        <f t="shared" si="70"/>
        <v>-2</v>
      </c>
      <c r="BC91" s="67">
        <f t="shared" si="71"/>
        <v>-2</v>
      </c>
      <c r="BD91" s="70">
        <f t="shared" si="72"/>
        <v>-28.571428571428569</v>
      </c>
      <c r="BE91" s="70">
        <f t="shared" si="73"/>
        <v>-33.333333333333329</v>
      </c>
      <c r="BF91" s="71"/>
      <c r="BG91" s="71"/>
      <c r="BH91" s="71"/>
      <c r="BI91" s="54">
        <f t="shared" si="74"/>
        <v>0</v>
      </c>
      <c r="BJ91" s="18">
        <f t="shared" si="75"/>
        <v>5</v>
      </c>
      <c r="BK91" s="18"/>
      <c r="BL91" s="18">
        <f t="shared" si="76"/>
        <v>5</v>
      </c>
      <c r="BM91" s="18">
        <f t="shared" si="77"/>
        <v>-2</v>
      </c>
      <c r="BN91" s="18">
        <f t="shared" si="78"/>
        <v>-28.571428571428569</v>
      </c>
      <c r="BO91" s="73"/>
      <c r="BP91" s="55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60"/>
      <c r="CV91" s="56">
        <f t="shared" si="80"/>
        <v>-2</v>
      </c>
      <c r="CW91" s="173">
        <f t="shared" si="79"/>
        <v>-28.571428571428569</v>
      </c>
      <c r="CX91" s="60"/>
      <c r="CY91" s="60"/>
      <c r="CZ91" s="60"/>
      <c r="DA91" s="60"/>
      <c r="DB91" s="60"/>
      <c r="DC91" s="75">
        <v>1</v>
      </c>
      <c r="DD91" s="60"/>
      <c r="DE91" s="75"/>
      <c r="DF91" s="60"/>
      <c r="DG91" s="60"/>
      <c r="DH91" s="60"/>
      <c r="DI91" s="60"/>
      <c r="DJ91" s="3"/>
      <c r="DK91" s="3">
        <v>1</v>
      </c>
      <c r="DL91" s="3"/>
      <c r="DM91" s="3">
        <v>4</v>
      </c>
      <c r="DN91" s="3">
        <v>5</v>
      </c>
      <c r="DO91" s="3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3"/>
      <c r="FE91" s="3"/>
    </row>
    <row r="92" spans="1:161" s="240" customFormat="1">
      <c r="A92" s="56">
        <v>83</v>
      </c>
      <c r="B92" s="211">
        <v>80030094</v>
      </c>
      <c r="C92" s="212" t="s">
        <v>215</v>
      </c>
      <c r="D92" s="213" t="s">
        <v>213</v>
      </c>
      <c r="E92" s="213" t="s">
        <v>214</v>
      </c>
      <c r="F92" s="213" t="s">
        <v>106</v>
      </c>
      <c r="G92" s="213" t="s">
        <v>107</v>
      </c>
      <c r="H92" s="213" t="s">
        <v>108</v>
      </c>
      <c r="I92" s="210">
        <v>22</v>
      </c>
      <c r="J92" s="210" t="s">
        <v>116</v>
      </c>
      <c r="K92" s="210" t="s">
        <v>113</v>
      </c>
      <c r="L92" s="214">
        <v>0</v>
      </c>
      <c r="M92" s="215">
        <f t="shared" si="47"/>
        <v>0</v>
      </c>
      <c r="N92" s="214">
        <v>4</v>
      </c>
      <c r="O92" s="215">
        <f t="shared" si="48"/>
        <v>1</v>
      </c>
      <c r="P92" s="214">
        <v>24</v>
      </c>
      <c r="Q92" s="215">
        <f t="shared" si="49"/>
        <v>1</v>
      </c>
      <c r="R92" s="214">
        <v>44</v>
      </c>
      <c r="S92" s="215">
        <f t="shared" si="50"/>
        <v>2</v>
      </c>
      <c r="T92" s="214">
        <v>48</v>
      </c>
      <c r="U92" s="215">
        <f t="shared" si="51"/>
        <v>2</v>
      </c>
      <c r="V92" s="214">
        <v>36</v>
      </c>
      <c r="W92" s="215">
        <f t="shared" si="52"/>
        <v>1</v>
      </c>
      <c r="X92" s="214">
        <v>30</v>
      </c>
      <c r="Y92" s="215">
        <f t="shared" si="53"/>
        <v>1</v>
      </c>
      <c r="Z92" s="214">
        <v>30</v>
      </c>
      <c r="AA92" s="215">
        <f t="shared" si="54"/>
        <v>1</v>
      </c>
      <c r="AB92" s="214">
        <v>32</v>
      </c>
      <c r="AC92" s="215">
        <f t="shared" si="55"/>
        <v>1</v>
      </c>
      <c r="AD92" s="216">
        <v>0</v>
      </c>
      <c r="AE92" s="215">
        <f t="shared" si="56"/>
        <v>0</v>
      </c>
      <c r="AF92" s="216">
        <v>0</v>
      </c>
      <c r="AG92" s="215">
        <f t="shared" si="57"/>
        <v>0</v>
      </c>
      <c r="AH92" s="216">
        <v>0</v>
      </c>
      <c r="AI92" s="215">
        <f t="shared" si="58"/>
        <v>0</v>
      </c>
      <c r="AJ92" s="216"/>
      <c r="AK92" s="215">
        <f t="shared" si="59"/>
        <v>0</v>
      </c>
      <c r="AL92" s="216"/>
      <c r="AM92" s="215">
        <f t="shared" si="60"/>
        <v>0</v>
      </c>
      <c r="AN92" s="216"/>
      <c r="AO92" s="215">
        <f t="shared" si="61"/>
        <v>0</v>
      </c>
      <c r="AP92" s="210">
        <f t="shared" si="62"/>
        <v>248</v>
      </c>
      <c r="AQ92" s="210">
        <f t="shared" si="63"/>
        <v>10</v>
      </c>
      <c r="AR92" s="210">
        <v>1</v>
      </c>
      <c r="AS92" s="210"/>
      <c r="AT92" s="210">
        <v>12</v>
      </c>
      <c r="AU92" s="210">
        <f t="shared" si="64"/>
        <v>13</v>
      </c>
      <c r="AV92" s="217">
        <f t="shared" si="65"/>
        <v>1</v>
      </c>
      <c r="AW92" s="217">
        <f t="shared" si="66"/>
        <v>1</v>
      </c>
      <c r="AX92" s="218">
        <f t="shared" si="45"/>
        <v>12</v>
      </c>
      <c r="AY92" s="210">
        <f t="shared" si="67"/>
        <v>14</v>
      </c>
      <c r="AZ92" s="210">
        <f t="shared" si="68"/>
        <v>0</v>
      </c>
      <c r="BA92" s="210">
        <f t="shared" si="69"/>
        <v>-1</v>
      </c>
      <c r="BB92" s="210">
        <f t="shared" si="70"/>
        <v>0</v>
      </c>
      <c r="BC92" s="210">
        <f t="shared" si="71"/>
        <v>-1</v>
      </c>
      <c r="BD92" s="219">
        <f t="shared" si="72"/>
        <v>-7.1428571428571423</v>
      </c>
      <c r="BE92" s="219">
        <f t="shared" si="73"/>
        <v>0</v>
      </c>
      <c r="BF92" s="220"/>
      <c r="BG92" s="220"/>
      <c r="BH92" s="220">
        <v>1</v>
      </c>
      <c r="BI92" s="221">
        <f t="shared" si="74"/>
        <v>1</v>
      </c>
      <c r="BJ92" s="210">
        <f t="shared" si="75"/>
        <v>12</v>
      </c>
      <c r="BK92" s="210">
        <v>4</v>
      </c>
      <c r="BL92" s="210">
        <f t="shared" si="76"/>
        <v>16</v>
      </c>
      <c r="BM92" s="210">
        <f t="shared" si="77"/>
        <v>2</v>
      </c>
      <c r="BN92" s="210">
        <f t="shared" si="78"/>
        <v>14.285714285714285</v>
      </c>
      <c r="BO92" s="219"/>
      <c r="BP92" s="222"/>
      <c r="BQ92" s="210"/>
      <c r="BR92" s="210"/>
      <c r="BS92" s="210"/>
      <c r="BT92" s="210"/>
      <c r="BU92" s="210"/>
      <c r="BV92" s="210"/>
      <c r="BW92" s="210"/>
      <c r="BX92" s="210"/>
      <c r="BY92" s="210"/>
      <c r="BZ92" s="210"/>
      <c r="CA92" s="210"/>
      <c r="CB92" s="210"/>
      <c r="CC92" s="210"/>
      <c r="CD92" s="210"/>
      <c r="CE92" s="210"/>
      <c r="CF92" s="210"/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3"/>
      <c r="CV92" s="210">
        <f t="shared" si="80"/>
        <v>-1</v>
      </c>
      <c r="CW92" s="223">
        <f t="shared" si="79"/>
        <v>-7.1428571428571423</v>
      </c>
      <c r="CX92" s="213"/>
      <c r="CY92" s="213"/>
      <c r="CZ92" s="213"/>
      <c r="DA92" s="213"/>
      <c r="DB92" s="213"/>
      <c r="DC92" s="213">
        <v>1</v>
      </c>
      <c r="DD92" s="213"/>
      <c r="DE92" s="213"/>
      <c r="DF92" s="213"/>
      <c r="DG92" s="213"/>
      <c r="DH92" s="213"/>
      <c r="DI92" s="213"/>
      <c r="DJ92" s="224"/>
      <c r="DK92" s="224">
        <v>1</v>
      </c>
      <c r="DL92" s="224"/>
      <c r="DM92" s="224">
        <v>9</v>
      </c>
      <c r="DN92" s="224">
        <v>10</v>
      </c>
      <c r="DO92" s="224"/>
      <c r="DP92" s="224"/>
      <c r="DQ92" s="224"/>
      <c r="DR92" s="224"/>
      <c r="DS92" s="224"/>
      <c r="DT92" s="224"/>
      <c r="DU92" s="224"/>
      <c r="DV92" s="224"/>
      <c r="DW92" s="224"/>
      <c r="DX92" s="224"/>
      <c r="DY92" s="224"/>
      <c r="DZ92" s="224"/>
      <c r="EA92" s="224"/>
      <c r="EB92" s="224"/>
      <c r="EC92" s="224"/>
      <c r="ED92" s="224"/>
      <c r="EE92" s="224"/>
      <c r="EF92" s="224"/>
      <c r="EG92" s="224"/>
      <c r="EH92" s="224"/>
      <c r="EI92" s="224"/>
      <c r="EJ92" s="224"/>
      <c r="EK92" s="224"/>
      <c r="EL92" s="224"/>
      <c r="EM92" s="224"/>
      <c r="EN92" s="224"/>
      <c r="EO92" s="224"/>
      <c r="EP92" s="224"/>
      <c r="EQ92" s="224"/>
      <c r="ER92" s="224"/>
      <c r="ES92" s="224"/>
      <c r="ET92" s="224"/>
      <c r="EU92" s="224"/>
      <c r="EV92" s="224"/>
      <c r="EW92" s="224"/>
      <c r="EX92" s="224"/>
      <c r="EY92" s="224"/>
      <c r="EZ92" s="224"/>
      <c r="FA92" s="224"/>
      <c r="FB92" s="224"/>
      <c r="FC92" s="224"/>
      <c r="FD92" s="224"/>
      <c r="FE92" s="224"/>
    </row>
    <row r="93" spans="1:161" s="240" customFormat="1">
      <c r="A93" s="56">
        <v>84</v>
      </c>
      <c r="B93" s="58">
        <v>80030095</v>
      </c>
      <c r="C93" s="59" t="s">
        <v>216</v>
      </c>
      <c r="D93" s="75" t="s">
        <v>213</v>
      </c>
      <c r="E93" s="60" t="s">
        <v>214</v>
      </c>
      <c r="F93" s="60" t="s">
        <v>106</v>
      </c>
      <c r="G93" s="60" t="s">
        <v>107</v>
      </c>
      <c r="H93" s="60" t="s">
        <v>108</v>
      </c>
      <c r="I93" s="56">
        <v>25</v>
      </c>
      <c r="J93" s="56" t="s">
        <v>109</v>
      </c>
      <c r="K93" s="56" t="s">
        <v>110</v>
      </c>
      <c r="L93" s="61">
        <v>0</v>
      </c>
      <c r="M93" s="62">
        <f t="shared" si="47"/>
        <v>0</v>
      </c>
      <c r="N93" s="61">
        <v>0</v>
      </c>
      <c r="O93" s="62">
        <f t="shared" si="48"/>
        <v>0</v>
      </c>
      <c r="P93" s="61">
        <v>3</v>
      </c>
      <c r="Q93" s="62">
        <f t="shared" si="49"/>
        <v>1</v>
      </c>
      <c r="R93" s="61">
        <v>13</v>
      </c>
      <c r="S93" s="63">
        <f t="shared" si="50"/>
        <v>1</v>
      </c>
      <c r="T93" s="61">
        <v>10</v>
      </c>
      <c r="U93" s="63">
        <f t="shared" si="51"/>
        <v>1</v>
      </c>
      <c r="V93" s="61">
        <v>13</v>
      </c>
      <c r="W93" s="63">
        <f t="shared" si="52"/>
        <v>1</v>
      </c>
      <c r="X93" s="61">
        <v>7</v>
      </c>
      <c r="Y93" s="63">
        <f t="shared" si="53"/>
        <v>1</v>
      </c>
      <c r="Z93" s="61">
        <v>9</v>
      </c>
      <c r="AA93" s="63">
        <f t="shared" si="54"/>
        <v>1</v>
      </c>
      <c r="AB93" s="61">
        <v>7</v>
      </c>
      <c r="AC93" s="63">
        <f t="shared" si="55"/>
        <v>1</v>
      </c>
      <c r="AD93" s="64">
        <v>0</v>
      </c>
      <c r="AE93" s="65">
        <f t="shared" si="56"/>
        <v>0</v>
      </c>
      <c r="AF93" s="64">
        <v>0</v>
      </c>
      <c r="AG93" s="65">
        <f t="shared" si="57"/>
        <v>0</v>
      </c>
      <c r="AH93" s="64">
        <v>0</v>
      </c>
      <c r="AI93" s="65">
        <f t="shared" si="58"/>
        <v>0</v>
      </c>
      <c r="AJ93" s="64"/>
      <c r="AK93" s="65">
        <f t="shared" si="59"/>
        <v>0</v>
      </c>
      <c r="AL93" s="64"/>
      <c r="AM93" s="65">
        <f t="shared" si="60"/>
        <v>0</v>
      </c>
      <c r="AN93" s="64"/>
      <c r="AO93" s="65">
        <f t="shared" si="61"/>
        <v>0</v>
      </c>
      <c r="AP93" s="66">
        <f t="shared" si="62"/>
        <v>62</v>
      </c>
      <c r="AQ93" s="66">
        <f t="shared" si="63"/>
        <v>7</v>
      </c>
      <c r="AR93" s="56">
        <v>1</v>
      </c>
      <c r="AS93" s="56"/>
      <c r="AT93" s="56">
        <v>3</v>
      </c>
      <c r="AU93" s="67">
        <f t="shared" si="64"/>
        <v>4</v>
      </c>
      <c r="AV93" s="68">
        <f t="shared" si="65"/>
        <v>1</v>
      </c>
      <c r="AW93" s="68">
        <f t="shared" si="66"/>
        <v>0</v>
      </c>
      <c r="AX93" s="14">
        <f t="shared" si="45"/>
        <v>6</v>
      </c>
      <c r="AY93" s="67">
        <f t="shared" si="67"/>
        <v>7</v>
      </c>
      <c r="AZ93" s="69">
        <f t="shared" si="68"/>
        <v>0</v>
      </c>
      <c r="BA93" s="69">
        <f t="shared" si="69"/>
        <v>0</v>
      </c>
      <c r="BB93" s="69">
        <f t="shared" si="70"/>
        <v>-3</v>
      </c>
      <c r="BC93" s="67">
        <f t="shared" si="71"/>
        <v>-3</v>
      </c>
      <c r="BD93" s="70">
        <f t="shared" si="72"/>
        <v>-42.857142857142854</v>
      </c>
      <c r="BE93" s="70">
        <f t="shared" si="73"/>
        <v>-50</v>
      </c>
      <c r="BF93" s="71">
        <v>1</v>
      </c>
      <c r="BG93" s="71"/>
      <c r="BH93" s="71">
        <v>1</v>
      </c>
      <c r="BI93" s="54">
        <f t="shared" si="74"/>
        <v>2</v>
      </c>
      <c r="BJ93" s="18">
        <f t="shared" si="75"/>
        <v>2</v>
      </c>
      <c r="BK93" s="18">
        <v>1</v>
      </c>
      <c r="BL93" s="18">
        <f t="shared" si="76"/>
        <v>3</v>
      </c>
      <c r="BM93" s="18">
        <f t="shared" si="77"/>
        <v>-4</v>
      </c>
      <c r="BN93" s="18">
        <f t="shared" si="78"/>
        <v>-57.142857142857139</v>
      </c>
      <c r="BO93" s="73"/>
      <c r="BP93" s="55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60">
        <v>1</v>
      </c>
      <c r="CV93" s="56">
        <f>BC93+CU93</f>
        <v>-2</v>
      </c>
      <c r="CW93" s="173">
        <f t="shared" si="79"/>
        <v>-28.571428571428569</v>
      </c>
      <c r="CX93" s="60"/>
      <c r="CY93" s="60"/>
      <c r="CZ93" s="60"/>
      <c r="DA93" s="60"/>
      <c r="DB93" s="60"/>
      <c r="DC93" s="75"/>
      <c r="DD93" s="60"/>
      <c r="DE93" s="75"/>
      <c r="DF93" s="60"/>
      <c r="DG93" s="60"/>
      <c r="DH93" s="60"/>
      <c r="DI93" s="60"/>
      <c r="DJ93" s="3"/>
      <c r="DK93" s="3">
        <v>1</v>
      </c>
      <c r="DL93" s="3"/>
      <c r="DM93" s="3">
        <v>3</v>
      </c>
      <c r="DN93" s="3">
        <v>4</v>
      </c>
      <c r="DO93" s="3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3"/>
      <c r="FE93" s="3"/>
    </row>
    <row r="94" spans="1:161" s="3" customFormat="1">
      <c r="A94" s="56">
        <v>85</v>
      </c>
      <c r="B94" s="58">
        <v>80030097</v>
      </c>
      <c r="C94" s="59" t="s">
        <v>217</v>
      </c>
      <c r="D94" s="75" t="s">
        <v>218</v>
      </c>
      <c r="E94" s="60" t="s">
        <v>214</v>
      </c>
      <c r="F94" s="60" t="s">
        <v>106</v>
      </c>
      <c r="G94" s="60" t="s">
        <v>107</v>
      </c>
      <c r="H94" s="60" t="s">
        <v>108</v>
      </c>
      <c r="I94" s="56">
        <v>50</v>
      </c>
      <c r="J94" s="56" t="s">
        <v>116</v>
      </c>
      <c r="K94" s="56" t="s">
        <v>110</v>
      </c>
      <c r="L94" s="61">
        <v>5</v>
      </c>
      <c r="M94" s="62">
        <f t="shared" si="47"/>
        <v>1</v>
      </c>
      <c r="N94" s="61">
        <v>9</v>
      </c>
      <c r="O94" s="62">
        <f t="shared" si="48"/>
        <v>1</v>
      </c>
      <c r="P94" s="61">
        <v>13</v>
      </c>
      <c r="Q94" s="62">
        <f t="shared" si="49"/>
        <v>1</v>
      </c>
      <c r="R94" s="61">
        <v>7</v>
      </c>
      <c r="S94" s="63">
        <f t="shared" si="50"/>
        <v>1</v>
      </c>
      <c r="T94" s="61">
        <v>6</v>
      </c>
      <c r="U94" s="63">
        <f t="shared" si="51"/>
        <v>1</v>
      </c>
      <c r="V94" s="61">
        <v>7</v>
      </c>
      <c r="W94" s="63">
        <f t="shared" si="52"/>
        <v>1</v>
      </c>
      <c r="X94" s="61">
        <v>7</v>
      </c>
      <c r="Y94" s="63">
        <f t="shared" si="53"/>
        <v>1</v>
      </c>
      <c r="Z94" s="61">
        <v>11</v>
      </c>
      <c r="AA94" s="63">
        <f t="shared" si="54"/>
        <v>1</v>
      </c>
      <c r="AB94" s="61">
        <v>6</v>
      </c>
      <c r="AC94" s="63">
        <f t="shared" si="55"/>
        <v>1</v>
      </c>
      <c r="AD94" s="64">
        <v>0</v>
      </c>
      <c r="AE94" s="65">
        <f t="shared" si="56"/>
        <v>0</v>
      </c>
      <c r="AF94" s="64">
        <v>0</v>
      </c>
      <c r="AG94" s="65">
        <f t="shared" si="57"/>
        <v>0</v>
      </c>
      <c r="AH94" s="64">
        <v>0</v>
      </c>
      <c r="AI94" s="65">
        <f t="shared" si="58"/>
        <v>0</v>
      </c>
      <c r="AJ94" s="64"/>
      <c r="AK94" s="65">
        <f t="shared" si="59"/>
        <v>0</v>
      </c>
      <c r="AL94" s="64"/>
      <c r="AM94" s="65">
        <f t="shared" si="60"/>
        <v>0</v>
      </c>
      <c r="AN94" s="64"/>
      <c r="AO94" s="65">
        <f t="shared" si="61"/>
        <v>0</v>
      </c>
      <c r="AP94" s="66">
        <f t="shared" si="62"/>
        <v>71</v>
      </c>
      <c r="AQ94" s="66">
        <f t="shared" si="63"/>
        <v>9</v>
      </c>
      <c r="AR94" s="56">
        <v>1</v>
      </c>
      <c r="AS94" s="56"/>
      <c r="AT94" s="56">
        <v>3</v>
      </c>
      <c r="AU94" s="67">
        <f t="shared" si="64"/>
        <v>4</v>
      </c>
      <c r="AV94" s="68">
        <f t="shared" si="65"/>
        <v>1</v>
      </c>
      <c r="AW94" s="68">
        <f t="shared" si="66"/>
        <v>0</v>
      </c>
      <c r="AX94" s="14">
        <f t="shared" si="45"/>
        <v>6</v>
      </c>
      <c r="AY94" s="67">
        <f t="shared" si="67"/>
        <v>7</v>
      </c>
      <c r="AZ94" s="69">
        <f t="shared" si="68"/>
        <v>0</v>
      </c>
      <c r="BA94" s="69">
        <f t="shared" si="69"/>
        <v>0</v>
      </c>
      <c r="BB94" s="69">
        <f t="shared" si="70"/>
        <v>-3</v>
      </c>
      <c r="BC94" s="67">
        <f t="shared" si="71"/>
        <v>-3</v>
      </c>
      <c r="BD94" s="70">
        <f t="shared" si="72"/>
        <v>-42.857142857142854</v>
      </c>
      <c r="BE94" s="70">
        <f t="shared" si="73"/>
        <v>-50</v>
      </c>
      <c r="BF94" s="71"/>
      <c r="BG94" s="71"/>
      <c r="BH94" s="71"/>
      <c r="BI94" s="54">
        <f t="shared" si="74"/>
        <v>0</v>
      </c>
      <c r="BJ94" s="18">
        <f t="shared" si="75"/>
        <v>4</v>
      </c>
      <c r="BK94" s="18"/>
      <c r="BL94" s="18">
        <f t="shared" si="76"/>
        <v>4</v>
      </c>
      <c r="BM94" s="18">
        <f t="shared" si="77"/>
        <v>-3</v>
      </c>
      <c r="BN94" s="18">
        <f t="shared" si="78"/>
        <v>-42.857142857142854</v>
      </c>
      <c r="BO94" s="73"/>
      <c r="BP94" s="55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60"/>
      <c r="CV94" s="56">
        <f t="shared" ref="CV94:CV102" si="81">BC94+BQ94</f>
        <v>-3</v>
      </c>
      <c r="CW94" s="173">
        <f t="shared" si="79"/>
        <v>-42.857142857142854</v>
      </c>
      <c r="CX94" s="60"/>
      <c r="CY94" s="60"/>
      <c r="CZ94" s="60"/>
      <c r="DA94" s="60"/>
      <c r="DB94" s="60"/>
      <c r="DC94" s="75">
        <v>1</v>
      </c>
      <c r="DD94" s="60"/>
      <c r="DE94" s="75"/>
      <c r="DF94" s="60"/>
      <c r="DG94" s="60"/>
      <c r="DH94" s="60"/>
      <c r="DI94" s="60"/>
      <c r="DK94" s="3">
        <v>1</v>
      </c>
      <c r="DM94" s="3">
        <v>3</v>
      </c>
      <c r="DN94" s="3">
        <v>4</v>
      </c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85"/>
      <c r="EH94" s="85"/>
      <c r="EI94" s="85"/>
      <c r="EJ94" s="85"/>
      <c r="EK94" s="85"/>
      <c r="EL94" s="85"/>
      <c r="EM94" s="85"/>
      <c r="EN94" s="85"/>
      <c r="EO94" s="85"/>
      <c r="EP94" s="85"/>
      <c r="EQ94" s="85"/>
      <c r="ER94" s="85"/>
      <c r="ES94" s="85"/>
      <c r="ET94" s="85"/>
      <c r="EU94" s="85"/>
      <c r="EV94" s="85"/>
      <c r="EW94" s="85"/>
      <c r="EX94" s="85"/>
      <c r="EY94" s="85"/>
      <c r="EZ94" s="85"/>
      <c r="FA94" s="85"/>
      <c r="FB94" s="85"/>
      <c r="FC94" s="85"/>
    </row>
    <row r="95" spans="1:161" s="3" customFormat="1">
      <c r="A95" s="56">
        <v>86</v>
      </c>
      <c r="B95" s="58">
        <v>80030098</v>
      </c>
      <c r="C95" s="59" t="s">
        <v>219</v>
      </c>
      <c r="D95" s="75" t="s">
        <v>218</v>
      </c>
      <c r="E95" s="60" t="s">
        <v>214</v>
      </c>
      <c r="F95" s="60" t="s">
        <v>106</v>
      </c>
      <c r="G95" s="60" t="s">
        <v>107</v>
      </c>
      <c r="H95" s="60" t="s">
        <v>112</v>
      </c>
      <c r="I95" s="56">
        <v>55</v>
      </c>
      <c r="J95" s="56" t="s">
        <v>109</v>
      </c>
      <c r="K95" s="56" t="s">
        <v>110</v>
      </c>
      <c r="L95" s="61">
        <v>0</v>
      </c>
      <c r="M95" s="62">
        <f t="shared" si="47"/>
        <v>0</v>
      </c>
      <c r="N95" s="61">
        <v>4</v>
      </c>
      <c r="O95" s="62">
        <f t="shared" si="48"/>
        <v>1</v>
      </c>
      <c r="P95" s="61">
        <v>2</v>
      </c>
      <c r="Q95" s="62">
        <f t="shared" si="49"/>
        <v>1</v>
      </c>
      <c r="R95" s="61">
        <v>0</v>
      </c>
      <c r="S95" s="63">
        <f t="shared" si="50"/>
        <v>0</v>
      </c>
      <c r="T95" s="61">
        <v>3</v>
      </c>
      <c r="U95" s="63">
        <f t="shared" si="51"/>
        <v>1</v>
      </c>
      <c r="V95" s="61">
        <v>9</v>
      </c>
      <c r="W95" s="63">
        <f t="shared" si="52"/>
        <v>1</v>
      </c>
      <c r="X95" s="61">
        <v>11</v>
      </c>
      <c r="Y95" s="63">
        <f t="shared" si="53"/>
        <v>1</v>
      </c>
      <c r="Z95" s="61">
        <v>8</v>
      </c>
      <c r="AA95" s="63">
        <f t="shared" si="54"/>
        <v>1</v>
      </c>
      <c r="AB95" s="61">
        <v>5</v>
      </c>
      <c r="AC95" s="63">
        <f t="shared" si="55"/>
        <v>1</v>
      </c>
      <c r="AD95" s="64">
        <v>4</v>
      </c>
      <c r="AE95" s="65">
        <f t="shared" si="56"/>
        <v>1</v>
      </c>
      <c r="AF95" s="64">
        <v>12</v>
      </c>
      <c r="AG95" s="65">
        <f t="shared" si="57"/>
        <v>1</v>
      </c>
      <c r="AH95" s="64">
        <v>7</v>
      </c>
      <c r="AI95" s="65">
        <f t="shared" si="58"/>
        <v>1</v>
      </c>
      <c r="AJ95" s="64"/>
      <c r="AK95" s="65">
        <f t="shared" si="59"/>
        <v>0</v>
      </c>
      <c r="AL95" s="64"/>
      <c r="AM95" s="65">
        <f t="shared" si="60"/>
        <v>0</v>
      </c>
      <c r="AN95" s="64"/>
      <c r="AO95" s="65">
        <f t="shared" si="61"/>
        <v>0</v>
      </c>
      <c r="AP95" s="66">
        <f t="shared" si="62"/>
        <v>65</v>
      </c>
      <c r="AQ95" s="66">
        <f t="shared" si="63"/>
        <v>10</v>
      </c>
      <c r="AR95" s="56">
        <v>1</v>
      </c>
      <c r="AS95" s="56"/>
      <c r="AT95" s="56">
        <v>5</v>
      </c>
      <c r="AU95" s="67">
        <f t="shared" si="64"/>
        <v>6</v>
      </c>
      <c r="AV95" s="68">
        <f t="shared" si="65"/>
        <v>1</v>
      </c>
      <c r="AW95" s="68">
        <f t="shared" si="66"/>
        <v>0</v>
      </c>
      <c r="AX95" s="14">
        <f t="shared" si="45"/>
        <v>11</v>
      </c>
      <c r="AY95" s="67">
        <f t="shared" si="67"/>
        <v>12</v>
      </c>
      <c r="AZ95" s="69">
        <f t="shared" si="68"/>
        <v>0</v>
      </c>
      <c r="BA95" s="69">
        <f t="shared" si="69"/>
        <v>0</v>
      </c>
      <c r="BB95" s="69">
        <f t="shared" si="70"/>
        <v>-6</v>
      </c>
      <c r="BC95" s="67">
        <f t="shared" si="71"/>
        <v>-6</v>
      </c>
      <c r="BD95" s="70">
        <f t="shared" si="72"/>
        <v>-50</v>
      </c>
      <c r="BE95" s="70">
        <f t="shared" si="73"/>
        <v>-54.54545454545454</v>
      </c>
      <c r="BF95" s="71"/>
      <c r="BG95" s="71"/>
      <c r="BH95" s="71"/>
      <c r="BI95" s="54">
        <f t="shared" si="74"/>
        <v>0</v>
      </c>
      <c r="BJ95" s="18">
        <f t="shared" si="75"/>
        <v>6</v>
      </c>
      <c r="BK95" s="18"/>
      <c r="BL95" s="18">
        <f t="shared" si="76"/>
        <v>6</v>
      </c>
      <c r="BM95" s="18">
        <f t="shared" si="77"/>
        <v>-6</v>
      </c>
      <c r="BN95" s="18">
        <f t="shared" si="78"/>
        <v>-50</v>
      </c>
      <c r="BO95" s="73"/>
      <c r="BP95" s="55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60"/>
      <c r="CV95" s="56">
        <f t="shared" si="81"/>
        <v>-6</v>
      </c>
      <c r="CW95" s="173">
        <f t="shared" si="79"/>
        <v>-50</v>
      </c>
      <c r="CX95" s="60"/>
      <c r="CY95" s="60"/>
      <c r="CZ95" s="60"/>
      <c r="DA95" s="60"/>
      <c r="DB95" s="60"/>
      <c r="DC95" s="75"/>
      <c r="DD95" s="60"/>
      <c r="DE95" s="75"/>
      <c r="DF95" s="60"/>
      <c r="DG95" s="60"/>
      <c r="DH95" s="60"/>
      <c r="DI95" s="60"/>
      <c r="DK95" s="3">
        <v>1</v>
      </c>
      <c r="DM95" s="3">
        <v>5</v>
      </c>
      <c r="DN95" s="3">
        <v>6</v>
      </c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</row>
    <row r="96" spans="1:161" s="3" customFormat="1">
      <c r="A96" s="56">
        <v>87</v>
      </c>
      <c r="B96" s="58">
        <v>80030099</v>
      </c>
      <c r="C96" s="59" t="s">
        <v>220</v>
      </c>
      <c r="D96" s="75" t="s">
        <v>218</v>
      </c>
      <c r="E96" s="60" t="s">
        <v>214</v>
      </c>
      <c r="F96" s="60" t="s">
        <v>106</v>
      </c>
      <c r="G96" s="60" t="s">
        <v>107</v>
      </c>
      <c r="H96" s="60" t="s">
        <v>108</v>
      </c>
      <c r="I96" s="56">
        <v>40</v>
      </c>
      <c r="J96" s="56" t="s">
        <v>116</v>
      </c>
      <c r="K96" s="56" t="s">
        <v>110</v>
      </c>
      <c r="L96" s="61">
        <v>0</v>
      </c>
      <c r="M96" s="62">
        <f t="shared" si="47"/>
        <v>0</v>
      </c>
      <c r="N96" s="61">
        <v>16</v>
      </c>
      <c r="O96" s="62">
        <f t="shared" si="48"/>
        <v>1</v>
      </c>
      <c r="P96" s="61">
        <v>16</v>
      </c>
      <c r="Q96" s="62">
        <f t="shared" si="49"/>
        <v>1</v>
      </c>
      <c r="R96" s="61">
        <v>16</v>
      </c>
      <c r="S96" s="63">
        <f t="shared" si="50"/>
        <v>1</v>
      </c>
      <c r="T96" s="61">
        <v>11</v>
      </c>
      <c r="U96" s="63">
        <f t="shared" si="51"/>
        <v>1</v>
      </c>
      <c r="V96" s="61">
        <v>10</v>
      </c>
      <c r="W96" s="63">
        <f t="shared" si="52"/>
        <v>1</v>
      </c>
      <c r="X96" s="61">
        <v>8</v>
      </c>
      <c r="Y96" s="63">
        <f t="shared" si="53"/>
        <v>1</v>
      </c>
      <c r="Z96" s="61">
        <v>11</v>
      </c>
      <c r="AA96" s="63">
        <f t="shared" si="54"/>
        <v>1</v>
      </c>
      <c r="AB96" s="61">
        <v>15</v>
      </c>
      <c r="AC96" s="63">
        <f t="shared" si="55"/>
        <v>1</v>
      </c>
      <c r="AD96" s="64">
        <v>0</v>
      </c>
      <c r="AE96" s="65">
        <f t="shared" si="56"/>
        <v>0</v>
      </c>
      <c r="AF96" s="64">
        <v>0</v>
      </c>
      <c r="AG96" s="65">
        <f t="shared" si="57"/>
        <v>0</v>
      </c>
      <c r="AH96" s="64">
        <v>0</v>
      </c>
      <c r="AI96" s="65">
        <f t="shared" si="58"/>
        <v>0</v>
      </c>
      <c r="AJ96" s="64"/>
      <c r="AK96" s="65">
        <f t="shared" si="59"/>
        <v>0</v>
      </c>
      <c r="AL96" s="64"/>
      <c r="AM96" s="65">
        <f t="shared" si="60"/>
        <v>0</v>
      </c>
      <c r="AN96" s="64"/>
      <c r="AO96" s="65">
        <f t="shared" si="61"/>
        <v>0</v>
      </c>
      <c r="AP96" s="66">
        <f t="shared" si="62"/>
        <v>103</v>
      </c>
      <c r="AQ96" s="66">
        <f t="shared" si="63"/>
        <v>8</v>
      </c>
      <c r="AR96" s="56">
        <v>1</v>
      </c>
      <c r="AS96" s="56"/>
      <c r="AT96" s="56">
        <v>4</v>
      </c>
      <c r="AU96" s="67">
        <f t="shared" si="64"/>
        <v>5</v>
      </c>
      <c r="AV96" s="68">
        <f t="shared" si="65"/>
        <v>1</v>
      </c>
      <c r="AW96" s="68">
        <f t="shared" si="66"/>
        <v>0</v>
      </c>
      <c r="AX96" s="14">
        <f t="shared" si="45"/>
        <v>8</v>
      </c>
      <c r="AY96" s="67">
        <f t="shared" si="67"/>
        <v>9</v>
      </c>
      <c r="AZ96" s="69">
        <f t="shared" si="68"/>
        <v>0</v>
      </c>
      <c r="BA96" s="69">
        <f t="shared" si="69"/>
        <v>0</v>
      </c>
      <c r="BB96" s="69">
        <f t="shared" si="70"/>
        <v>-4</v>
      </c>
      <c r="BC96" s="67">
        <f t="shared" si="71"/>
        <v>-4</v>
      </c>
      <c r="BD96" s="70">
        <f t="shared" si="72"/>
        <v>-44.444444444444443</v>
      </c>
      <c r="BE96" s="70">
        <f t="shared" si="73"/>
        <v>-50</v>
      </c>
      <c r="BF96" s="71"/>
      <c r="BG96" s="71"/>
      <c r="BH96" s="71">
        <v>2</v>
      </c>
      <c r="BI96" s="54">
        <f t="shared" si="74"/>
        <v>2</v>
      </c>
      <c r="BJ96" s="18">
        <f t="shared" si="75"/>
        <v>3</v>
      </c>
      <c r="BK96" s="18">
        <v>1</v>
      </c>
      <c r="BL96" s="18">
        <f t="shared" si="76"/>
        <v>4</v>
      </c>
      <c r="BM96" s="18">
        <f t="shared" si="77"/>
        <v>-5</v>
      </c>
      <c r="BN96" s="18">
        <f t="shared" si="78"/>
        <v>-55.555555555555557</v>
      </c>
      <c r="BO96" s="73"/>
      <c r="BP96" s="55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60"/>
      <c r="CV96" s="56">
        <f t="shared" si="81"/>
        <v>-4</v>
      </c>
      <c r="CW96" s="173">
        <f t="shared" si="79"/>
        <v>-44.444444444444443</v>
      </c>
      <c r="CX96" s="60"/>
      <c r="CY96" s="60"/>
      <c r="CZ96" s="60"/>
      <c r="DA96" s="60"/>
      <c r="DB96" s="60"/>
      <c r="DC96" s="75"/>
      <c r="DD96" s="60"/>
      <c r="DE96" s="75"/>
      <c r="DF96" s="60"/>
      <c r="DG96" s="60"/>
      <c r="DH96" s="60"/>
      <c r="DI96" s="60"/>
      <c r="DK96" s="3">
        <v>1</v>
      </c>
      <c r="DM96" s="3">
        <v>5</v>
      </c>
      <c r="DN96" s="3">
        <v>6</v>
      </c>
      <c r="DP96" s="85"/>
      <c r="DQ96" s="85"/>
      <c r="DR96" s="85"/>
      <c r="DS96" s="85"/>
      <c r="DT96" s="85"/>
      <c r="DU96" s="85"/>
      <c r="DV96" s="85"/>
      <c r="DW96" s="85"/>
      <c r="DX96" s="85"/>
      <c r="DY96" s="85"/>
      <c r="DZ96" s="85"/>
      <c r="EA96" s="85"/>
      <c r="EB96" s="85"/>
      <c r="EC96" s="85"/>
      <c r="ED96" s="85"/>
      <c r="EE96" s="85"/>
      <c r="EF96" s="85"/>
      <c r="EG96" s="85"/>
      <c r="EH96" s="85"/>
      <c r="EI96" s="85"/>
      <c r="EJ96" s="85"/>
      <c r="EK96" s="85"/>
      <c r="EL96" s="85"/>
      <c r="EM96" s="85"/>
      <c r="EN96" s="85"/>
      <c r="EO96" s="85"/>
      <c r="EP96" s="85"/>
      <c r="EQ96" s="85"/>
      <c r="ER96" s="85"/>
      <c r="ES96" s="85"/>
      <c r="ET96" s="85"/>
      <c r="EU96" s="85"/>
      <c r="EV96" s="85"/>
      <c r="EW96" s="85"/>
      <c r="EX96" s="85"/>
      <c r="EY96" s="85"/>
      <c r="EZ96" s="85"/>
      <c r="FA96" s="85"/>
      <c r="FB96" s="85"/>
      <c r="FC96" s="85"/>
    </row>
    <row r="97" spans="1:161" s="86" customFormat="1">
      <c r="A97" s="56">
        <v>88</v>
      </c>
      <c r="B97" s="58">
        <v>80030101</v>
      </c>
      <c r="C97" s="59" t="s">
        <v>221</v>
      </c>
      <c r="D97" s="75" t="s">
        <v>218</v>
      </c>
      <c r="E97" s="60" t="s">
        <v>214</v>
      </c>
      <c r="F97" s="60" t="s">
        <v>106</v>
      </c>
      <c r="G97" s="60" t="s">
        <v>107</v>
      </c>
      <c r="H97" s="60" t="s">
        <v>108</v>
      </c>
      <c r="I97" s="56">
        <v>35</v>
      </c>
      <c r="J97" s="56" t="s">
        <v>116</v>
      </c>
      <c r="K97" s="56" t="s">
        <v>113</v>
      </c>
      <c r="L97" s="61">
        <v>0</v>
      </c>
      <c r="M97" s="62">
        <f t="shared" si="47"/>
        <v>0</v>
      </c>
      <c r="N97" s="61">
        <v>4</v>
      </c>
      <c r="O97" s="62">
        <f t="shared" si="48"/>
        <v>1</v>
      </c>
      <c r="P97" s="61">
        <v>9</v>
      </c>
      <c r="Q97" s="62">
        <f t="shared" si="49"/>
        <v>1</v>
      </c>
      <c r="R97" s="61">
        <v>8</v>
      </c>
      <c r="S97" s="63">
        <f t="shared" si="50"/>
        <v>1</v>
      </c>
      <c r="T97" s="61">
        <v>20</v>
      </c>
      <c r="U97" s="63">
        <f t="shared" si="51"/>
        <v>1</v>
      </c>
      <c r="V97" s="61">
        <v>12</v>
      </c>
      <c r="W97" s="63">
        <f t="shared" si="52"/>
        <v>1</v>
      </c>
      <c r="X97" s="61">
        <v>12</v>
      </c>
      <c r="Y97" s="63">
        <f t="shared" si="53"/>
        <v>1</v>
      </c>
      <c r="Z97" s="61">
        <v>14</v>
      </c>
      <c r="AA97" s="63">
        <f t="shared" si="54"/>
        <v>1</v>
      </c>
      <c r="AB97" s="61">
        <v>11</v>
      </c>
      <c r="AC97" s="63">
        <f t="shared" si="55"/>
        <v>1</v>
      </c>
      <c r="AD97" s="64">
        <v>0</v>
      </c>
      <c r="AE97" s="65">
        <f t="shared" si="56"/>
        <v>0</v>
      </c>
      <c r="AF97" s="64">
        <v>0</v>
      </c>
      <c r="AG97" s="65">
        <f t="shared" si="57"/>
        <v>0</v>
      </c>
      <c r="AH97" s="64">
        <v>0</v>
      </c>
      <c r="AI97" s="65">
        <f t="shared" si="58"/>
        <v>0</v>
      </c>
      <c r="AJ97" s="64"/>
      <c r="AK97" s="65">
        <f t="shared" si="59"/>
        <v>0</v>
      </c>
      <c r="AL97" s="64"/>
      <c r="AM97" s="65">
        <f t="shared" si="60"/>
        <v>0</v>
      </c>
      <c r="AN97" s="64"/>
      <c r="AO97" s="65">
        <f t="shared" si="61"/>
        <v>0</v>
      </c>
      <c r="AP97" s="66">
        <f t="shared" si="62"/>
        <v>90</v>
      </c>
      <c r="AQ97" s="66">
        <f t="shared" si="63"/>
        <v>8</v>
      </c>
      <c r="AR97" s="56">
        <v>1</v>
      </c>
      <c r="AS97" s="56"/>
      <c r="AT97" s="56">
        <v>4</v>
      </c>
      <c r="AU97" s="67">
        <f t="shared" si="64"/>
        <v>5</v>
      </c>
      <c r="AV97" s="68">
        <f t="shared" si="65"/>
        <v>1</v>
      </c>
      <c r="AW97" s="68">
        <f t="shared" si="66"/>
        <v>0</v>
      </c>
      <c r="AX97" s="14">
        <f t="shared" si="45"/>
        <v>8</v>
      </c>
      <c r="AY97" s="67">
        <f t="shared" si="67"/>
        <v>9</v>
      </c>
      <c r="AZ97" s="69">
        <f t="shared" si="68"/>
        <v>0</v>
      </c>
      <c r="BA97" s="69">
        <f t="shared" si="69"/>
        <v>0</v>
      </c>
      <c r="BB97" s="69">
        <f t="shared" si="70"/>
        <v>-4</v>
      </c>
      <c r="BC97" s="67">
        <f t="shared" si="71"/>
        <v>-4</v>
      </c>
      <c r="BD97" s="70">
        <f t="shared" si="72"/>
        <v>-44.444444444444443</v>
      </c>
      <c r="BE97" s="70">
        <f t="shared" si="73"/>
        <v>-50</v>
      </c>
      <c r="BF97" s="71"/>
      <c r="BG97" s="71"/>
      <c r="BH97" s="71">
        <v>1</v>
      </c>
      <c r="BI97" s="54">
        <f t="shared" si="74"/>
        <v>1</v>
      </c>
      <c r="BJ97" s="18">
        <f t="shared" si="75"/>
        <v>4</v>
      </c>
      <c r="BK97" s="18"/>
      <c r="BL97" s="18">
        <f t="shared" si="76"/>
        <v>4</v>
      </c>
      <c r="BM97" s="18">
        <f t="shared" si="77"/>
        <v>-5</v>
      </c>
      <c r="BN97" s="18">
        <f t="shared" si="78"/>
        <v>-55.555555555555557</v>
      </c>
      <c r="BO97" s="73"/>
      <c r="BP97" s="55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60"/>
      <c r="CV97" s="56">
        <f t="shared" si="81"/>
        <v>-4</v>
      </c>
      <c r="CW97" s="173">
        <f t="shared" si="79"/>
        <v>-44.444444444444443</v>
      </c>
      <c r="CX97" s="60"/>
      <c r="CY97" s="60"/>
      <c r="CZ97" s="60"/>
      <c r="DA97" s="60"/>
      <c r="DB97" s="60"/>
      <c r="DC97" s="75"/>
      <c r="DD97" s="60"/>
      <c r="DE97" s="75"/>
      <c r="DF97" s="60"/>
      <c r="DG97" s="60"/>
      <c r="DH97" s="60"/>
      <c r="DI97" s="60"/>
      <c r="DJ97" s="3"/>
      <c r="DK97" s="3">
        <v>1</v>
      </c>
      <c r="DL97" s="3"/>
      <c r="DM97" s="3">
        <v>5</v>
      </c>
      <c r="DN97" s="3">
        <v>6</v>
      </c>
      <c r="DO97" s="85"/>
      <c r="DP97" s="85"/>
      <c r="DQ97" s="85"/>
      <c r="DR97" s="85"/>
      <c r="DS97" s="85"/>
      <c r="DT97" s="85"/>
      <c r="DU97" s="85"/>
      <c r="DV97" s="85"/>
      <c r="DW97" s="85"/>
      <c r="DX97" s="85"/>
      <c r="DY97" s="85"/>
      <c r="DZ97" s="85"/>
      <c r="EA97" s="85"/>
      <c r="EB97" s="85"/>
      <c r="EC97" s="85"/>
      <c r="ED97" s="85"/>
      <c r="EE97" s="85"/>
      <c r="EF97" s="85"/>
      <c r="EG97" s="85"/>
      <c r="EH97" s="85"/>
      <c r="EI97" s="85"/>
      <c r="EJ97" s="85"/>
      <c r="EK97" s="85"/>
      <c r="EL97" s="85"/>
      <c r="EM97" s="85"/>
      <c r="EN97" s="85"/>
      <c r="EO97" s="85"/>
      <c r="EP97" s="85"/>
      <c r="EQ97" s="85"/>
      <c r="ER97" s="85"/>
      <c r="ES97" s="85"/>
      <c r="ET97" s="85"/>
      <c r="EU97" s="85"/>
      <c r="EV97" s="85"/>
      <c r="EW97" s="85"/>
      <c r="EX97" s="85"/>
      <c r="EY97" s="85"/>
      <c r="EZ97" s="85"/>
      <c r="FA97" s="85"/>
      <c r="FB97" s="85"/>
      <c r="FC97" s="85"/>
      <c r="FD97" s="85"/>
      <c r="FE97" s="85"/>
    </row>
    <row r="98" spans="1:161" s="86" customFormat="1">
      <c r="A98" s="56">
        <v>89</v>
      </c>
      <c r="B98" s="58">
        <v>80030102</v>
      </c>
      <c r="C98" s="59" t="s">
        <v>222</v>
      </c>
      <c r="D98" s="75" t="s">
        <v>223</v>
      </c>
      <c r="E98" s="60" t="s">
        <v>214</v>
      </c>
      <c r="F98" s="60" t="s">
        <v>106</v>
      </c>
      <c r="G98" s="60" t="s">
        <v>107</v>
      </c>
      <c r="H98" s="60" t="s">
        <v>108</v>
      </c>
      <c r="I98" s="56">
        <v>24</v>
      </c>
      <c r="J98" s="56" t="s">
        <v>116</v>
      </c>
      <c r="K98" s="56" t="s">
        <v>110</v>
      </c>
      <c r="L98" s="61">
        <v>0</v>
      </c>
      <c r="M98" s="62">
        <f t="shared" si="47"/>
        <v>0</v>
      </c>
      <c r="N98" s="61">
        <v>1</v>
      </c>
      <c r="O98" s="62">
        <f t="shared" si="48"/>
        <v>1</v>
      </c>
      <c r="P98" s="61">
        <v>5</v>
      </c>
      <c r="Q98" s="62">
        <f t="shared" si="49"/>
        <v>1</v>
      </c>
      <c r="R98" s="61">
        <v>4</v>
      </c>
      <c r="S98" s="63">
        <f t="shared" si="50"/>
        <v>1</v>
      </c>
      <c r="T98" s="61">
        <v>4</v>
      </c>
      <c r="U98" s="63">
        <f t="shared" si="51"/>
        <v>1</v>
      </c>
      <c r="V98" s="61">
        <v>2</v>
      </c>
      <c r="W98" s="63">
        <f t="shared" si="52"/>
        <v>1</v>
      </c>
      <c r="X98" s="61">
        <v>4</v>
      </c>
      <c r="Y98" s="63">
        <f t="shared" si="53"/>
        <v>1</v>
      </c>
      <c r="Z98" s="61">
        <v>5</v>
      </c>
      <c r="AA98" s="63">
        <f t="shared" si="54"/>
        <v>1</v>
      </c>
      <c r="AB98" s="61">
        <v>7</v>
      </c>
      <c r="AC98" s="63">
        <f t="shared" si="55"/>
        <v>1</v>
      </c>
      <c r="AD98" s="64">
        <v>0</v>
      </c>
      <c r="AE98" s="65">
        <f t="shared" si="56"/>
        <v>0</v>
      </c>
      <c r="AF98" s="64">
        <v>0</v>
      </c>
      <c r="AG98" s="65">
        <f t="shared" si="57"/>
        <v>0</v>
      </c>
      <c r="AH98" s="64">
        <v>0</v>
      </c>
      <c r="AI98" s="65">
        <f t="shared" si="58"/>
        <v>0</v>
      </c>
      <c r="AJ98" s="64"/>
      <c r="AK98" s="65">
        <f t="shared" si="59"/>
        <v>0</v>
      </c>
      <c r="AL98" s="64"/>
      <c r="AM98" s="65">
        <f t="shared" si="60"/>
        <v>0</v>
      </c>
      <c r="AN98" s="64"/>
      <c r="AO98" s="65">
        <f t="shared" si="61"/>
        <v>0</v>
      </c>
      <c r="AP98" s="66">
        <f t="shared" si="62"/>
        <v>32</v>
      </c>
      <c r="AQ98" s="66">
        <f t="shared" si="63"/>
        <v>8</v>
      </c>
      <c r="AR98" s="56">
        <v>1</v>
      </c>
      <c r="AS98" s="56"/>
      <c r="AT98" s="56">
        <v>3</v>
      </c>
      <c r="AU98" s="67">
        <f t="shared" si="64"/>
        <v>4</v>
      </c>
      <c r="AV98" s="68">
        <f t="shared" si="65"/>
        <v>0</v>
      </c>
      <c r="AW98" s="68">
        <f t="shared" si="66"/>
        <v>0</v>
      </c>
      <c r="AX98" s="14">
        <v>4</v>
      </c>
      <c r="AY98" s="67">
        <f t="shared" si="67"/>
        <v>4</v>
      </c>
      <c r="AZ98" s="69">
        <f t="shared" si="68"/>
        <v>1</v>
      </c>
      <c r="BA98" s="69">
        <f t="shared" si="69"/>
        <v>0</v>
      </c>
      <c r="BB98" s="69">
        <f t="shared" si="70"/>
        <v>-1</v>
      </c>
      <c r="BC98" s="67">
        <f t="shared" si="71"/>
        <v>0</v>
      </c>
      <c r="BD98" s="70">
        <f t="shared" si="72"/>
        <v>0</v>
      </c>
      <c r="BE98" s="70">
        <f t="shared" si="73"/>
        <v>-25</v>
      </c>
      <c r="BF98" s="71"/>
      <c r="BG98" s="71"/>
      <c r="BH98" s="71"/>
      <c r="BI98" s="54">
        <f t="shared" si="74"/>
        <v>0</v>
      </c>
      <c r="BJ98" s="18">
        <f t="shared" si="75"/>
        <v>4</v>
      </c>
      <c r="BK98" s="18"/>
      <c r="BL98" s="18">
        <f t="shared" si="76"/>
        <v>4</v>
      </c>
      <c r="BM98" s="18">
        <f t="shared" si="77"/>
        <v>0</v>
      </c>
      <c r="BN98" s="18">
        <f t="shared" si="78"/>
        <v>0</v>
      </c>
      <c r="BO98" s="73"/>
      <c r="BP98" s="55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60"/>
      <c r="CV98" s="56">
        <f t="shared" si="81"/>
        <v>0</v>
      </c>
      <c r="CW98" s="173">
        <f t="shared" si="79"/>
        <v>0</v>
      </c>
      <c r="CX98" s="60"/>
      <c r="CY98" s="60"/>
      <c r="CZ98" s="60"/>
      <c r="DA98" s="60"/>
      <c r="DB98" s="60"/>
      <c r="DC98" s="75"/>
      <c r="DD98" s="60"/>
      <c r="DE98" s="75"/>
      <c r="DF98" s="60"/>
      <c r="DG98" s="60"/>
      <c r="DH98" s="60"/>
      <c r="DI98" s="60"/>
      <c r="DJ98" s="3"/>
      <c r="DK98" s="3">
        <v>1</v>
      </c>
      <c r="DL98" s="3"/>
      <c r="DM98" s="3">
        <v>3</v>
      </c>
      <c r="DN98" s="3">
        <v>4</v>
      </c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</row>
    <row r="99" spans="1:161" s="86" customFormat="1">
      <c r="A99" s="56">
        <v>90</v>
      </c>
      <c r="B99" s="58">
        <v>80030103</v>
      </c>
      <c r="C99" s="59" t="s">
        <v>224</v>
      </c>
      <c r="D99" s="75" t="s">
        <v>223</v>
      </c>
      <c r="E99" s="60" t="s">
        <v>214</v>
      </c>
      <c r="F99" s="60" t="s">
        <v>106</v>
      </c>
      <c r="G99" s="60" t="s">
        <v>107</v>
      </c>
      <c r="H99" s="60" t="s">
        <v>112</v>
      </c>
      <c r="I99" s="56">
        <v>35</v>
      </c>
      <c r="J99" s="56" t="s">
        <v>116</v>
      </c>
      <c r="K99" s="56" t="s">
        <v>113</v>
      </c>
      <c r="L99" s="61">
        <v>0</v>
      </c>
      <c r="M99" s="62">
        <f t="shared" si="47"/>
        <v>0</v>
      </c>
      <c r="N99" s="61">
        <v>3</v>
      </c>
      <c r="O99" s="62">
        <f t="shared" si="48"/>
        <v>1</v>
      </c>
      <c r="P99" s="61">
        <v>4</v>
      </c>
      <c r="Q99" s="62">
        <f t="shared" si="49"/>
        <v>1</v>
      </c>
      <c r="R99" s="61">
        <v>3</v>
      </c>
      <c r="S99" s="63">
        <f t="shared" si="50"/>
        <v>1</v>
      </c>
      <c r="T99" s="61">
        <v>5</v>
      </c>
      <c r="U99" s="63">
        <f t="shared" si="51"/>
        <v>1</v>
      </c>
      <c r="V99" s="61">
        <v>5</v>
      </c>
      <c r="W99" s="63">
        <f t="shared" si="52"/>
        <v>1</v>
      </c>
      <c r="X99" s="61">
        <v>7</v>
      </c>
      <c r="Y99" s="63">
        <f t="shared" si="53"/>
        <v>1</v>
      </c>
      <c r="Z99" s="61">
        <v>6</v>
      </c>
      <c r="AA99" s="63">
        <f t="shared" si="54"/>
        <v>1</v>
      </c>
      <c r="AB99" s="61">
        <v>5</v>
      </c>
      <c r="AC99" s="63">
        <f t="shared" si="55"/>
        <v>1</v>
      </c>
      <c r="AD99" s="64">
        <v>7</v>
      </c>
      <c r="AE99" s="65">
        <f t="shared" si="56"/>
        <v>1</v>
      </c>
      <c r="AF99" s="64">
        <v>4</v>
      </c>
      <c r="AG99" s="65">
        <f t="shared" si="57"/>
        <v>1</v>
      </c>
      <c r="AH99" s="64">
        <v>6</v>
      </c>
      <c r="AI99" s="65">
        <f t="shared" si="58"/>
        <v>1</v>
      </c>
      <c r="AJ99" s="64"/>
      <c r="AK99" s="65">
        <f t="shared" si="59"/>
        <v>0</v>
      </c>
      <c r="AL99" s="64"/>
      <c r="AM99" s="65">
        <f t="shared" si="60"/>
        <v>0</v>
      </c>
      <c r="AN99" s="64"/>
      <c r="AO99" s="65">
        <f t="shared" si="61"/>
        <v>0</v>
      </c>
      <c r="AP99" s="66">
        <f t="shared" si="62"/>
        <v>55</v>
      </c>
      <c r="AQ99" s="66">
        <f t="shared" si="63"/>
        <v>11</v>
      </c>
      <c r="AR99" s="56">
        <v>1</v>
      </c>
      <c r="AS99" s="56"/>
      <c r="AT99" s="56">
        <v>5</v>
      </c>
      <c r="AU99" s="67">
        <f t="shared" si="64"/>
        <v>6</v>
      </c>
      <c r="AV99" s="68">
        <f t="shared" si="65"/>
        <v>1</v>
      </c>
      <c r="AW99" s="68">
        <f t="shared" si="66"/>
        <v>0</v>
      </c>
      <c r="AX99" s="14">
        <v>4</v>
      </c>
      <c r="AY99" s="67">
        <f t="shared" si="67"/>
        <v>5</v>
      </c>
      <c r="AZ99" s="69">
        <f t="shared" si="68"/>
        <v>0</v>
      </c>
      <c r="BA99" s="69">
        <f t="shared" si="69"/>
        <v>0</v>
      </c>
      <c r="BB99" s="69">
        <f t="shared" si="70"/>
        <v>1</v>
      </c>
      <c r="BC99" s="67">
        <f t="shared" si="71"/>
        <v>1</v>
      </c>
      <c r="BD99" s="70">
        <f t="shared" si="72"/>
        <v>20</v>
      </c>
      <c r="BE99" s="70">
        <f t="shared" si="73"/>
        <v>25</v>
      </c>
      <c r="BF99" s="71">
        <v>1</v>
      </c>
      <c r="BG99" s="71"/>
      <c r="BH99" s="71">
        <v>1</v>
      </c>
      <c r="BI99" s="54">
        <f t="shared" si="74"/>
        <v>2</v>
      </c>
      <c r="BJ99" s="18">
        <f t="shared" si="75"/>
        <v>4</v>
      </c>
      <c r="BK99" s="18">
        <v>1</v>
      </c>
      <c r="BL99" s="18">
        <f t="shared" si="76"/>
        <v>5</v>
      </c>
      <c r="BM99" s="18">
        <f t="shared" si="77"/>
        <v>0</v>
      </c>
      <c r="BN99" s="18">
        <f t="shared" si="78"/>
        <v>0</v>
      </c>
      <c r="BO99" s="73"/>
      <c r="BP99" s="55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60"/>
      <c r="CV99" s="56">
        <f t="shared" si="81"/>
        <v>1</v>
      </c>
      <c r="CW99" s="173">
        <f t="shared" si="79"/>
        <v>20</v>
      </c>
      <c r="CX99" s="60"/>
      <c r="CY99" s="60"/>
      <c r="CZ99" s="60"/>
      <c r="DA99" s="60"/>
      <c r="DB99" s="60"/>
      <c r="DC99" s="75"/>
      <c r="DD99" s="60"/>
      <c r="DE99" s="75"/>
      <c r="DF99" s="60"/>
      <c r="DG99" s="60"/>
      <c r="DH99" s="60"/>
      <c r="DI99" s="60"/>
      <c r="DJ99" s="3"/>
      <c r="DK99" s="3">
        <v>1</v>
      </c>
      <c r="DL99" s="3"/>
      <c r="DM99" s="3">
        <v>6</v>
      </c>
      <c r="DN99" s="3">
        <v>7</v>
      </c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</row>
    <row r="100" spans="1:161" s="86" customFormat="1">
      <c r="A100" s="56">
        <v>91</v>
      </c>
      <c r="B100" s="58">
        <v>80030104</v>
      </c>
      <c r="C100" s="59" t="s">
        <v>225</v>
      </c>
      <c r="D100" s="75" t="s">
        <v>223</v>
      </c>
      <c r="E100" s="60" t="s">
        <v>214</v>
      </c>
      <c r="F100" s="60" t="s">
        <v>106</v>
      </c>
      <c r="G100" s="60" t="s">
        <v>107</v>
      </c>
      <c r="H100" s="60" t="s">
        <v>108</v>
      </c>
      <c r="I100" s="56">
        <v>30</v>
      </c>
      <c r="J100" s="56" t="s">
        <v>116</v>
      </c>
      <c r="K100" s="56" t="s">
        <v>110</v>
      </c>
      <c r="L100" s="61">
        <v>0</v>
      </c>
      <c r="M100" s="62">
        <f t="shared" si="47"/>
        <v>0</v>
      </c>
      <c r="N100" s="61">
        <v>1</v>
      </c>
      <c r="O100" s="62">
        <f t="shared" si="48"/>
        <v>1</v>
      </c>
      <c r="P100" s="61">
        <v>2</v>
      </c>
      <c r="Q100" s="62">
        <f t="shared" si="49"/>
        <v>1</v>
      </c>
      <c r="R100" s="61">
        <v>3</v>
      </c>
      <c r="S100" s="63">
        <f t="shared" si="50"/>
        <v>1</v>
      </c>
      <c r="T100" s="61">
        <v>1</v>
      </c>
      <c r="U100" s="63">
        <f t="shared" si="51"/>
        <v>1</v>
      </c>
      <c r="V100" s="61">
        <v>4</v>
      </c>
      <c r="W100" s="63">
        <f t="shared" si="52"/>
        <v>1</v>
      </c>
      <c r="X100" s="61">
        <v>1</v>
      </c>
      <c r="Y100" s="63">
        <f t="shared" si="53"/>
        <v>1</v>
      </c>
      <c r="Z100" s="61">
        <v>2</v>
      </c>
      <c r="AA100" s="63">
        <f t="shared" si="54"/>
        <v>1</v>
      </c>
      <c r="AB100" s="61">
        <v>4</v>
      </c>
      <c r="AC100" s="63">
        <f t="shared" si="55"/>
        <v>1</v>
      </c>
      <c r="AD100" s="64">
        <v>0</v>
      </c>
      <c r="AE100" s="65">
        <f t="shared" si="56"/>
        <v>0</v>
      </c>
      <c r="AF100" s="64">
        <v>0</v>
      </c>
      <c r="AG100" s="65">
        <f t="shared" si="57"/>
        <v>0</v>
      </c>
      <c r="AH100" s="64">
        <v>0</v>
      </c>
      <c r="AI100" s="65">
        <f t="shared" si="58"/>
        <v>0</v>
      </c>
      <c r="AJ100" s="64"/>
      <c r="AK100" s="65">
        <f t="shared" si="59"/>
        <v>0</v>
      </c>
      <c r="AL100" s="64"/>
      <c r="AM100" s="65">
        <f t="shared" si="60"/>
        <v>0</v>
      </c>
      <c r="AN100" s="64"/>
      <c r="AO100" s="65">
        <f t="shared" si="61"/>
        <v>0</v>
      </c>
      <c r="AP100" s="66">
        <f t="shared" si="62"/>
        <v>18</v>
      </c>
      <c r="AQ100" s="66">
        <f t="shared" si="63"/>
        <v>8</v>
      </c>
      <c r="AR100" s="56">
        <v>1</v>
      </c>
      <c r="AS100" s="56"/>
      <c r="AT100" s="56">
        <v>2</v>
      </c>
      <c r="AU100" s="67">
        <f t="shared" si="64"/>
        <v>3</v>
      </c>
      <c r="AV100" s="68">
        <f t="shared" si="65"/>
        <v>0</v>
      </c>
      <c r="AW100" s="68">
        <f t="shared" si="66"/>
        <v>0</v>
      </c>
      <c r="AX100" s="14">
        <v>4</v>
      </c>
      <c r="AY100" s="67">
        <f t="shared" si="67"/>
        <v>4</v>
      </c>
      <c r="AZ100" s="69">
        <f t="shared" si="68"/>
        <v>1</v>
      </c>
      <c r="BA100" s="69">
        <f t="shared" si="69"/>
        <v>0</v>
      </c>
      <c r="BB100" s="69">
        <f t="shared" si="70"/>
        <v>-2</v>
      </c>
      <c r="BC100" s="67">
        <f t="shared" si="71"/>
        <v>-1</v>
      </c>
      <c r="BD100" s="70">
        <f t="shared" si="72"/>
        <v>-25</v>
      </c>
      <c r="BE100" s="70">
        <f t="shared" si="73"/>
        <v>-50</v>
      </c>
      <c r="BF100" s="71"/>
      <c r="BG100" s="71"/>
      <c r="BH100" s="71"/>
      <c r="BI100" s="54">
        <f t="shared" si="74"/>
        <v>0</v>
      </c>
      <c r="BJ100" s="18">
        <f t="shared" si="75"/>
        <v>3</v>
      </c>
      <c r="BK100" s="18"/>
      <c r="BL100" s="18">
        <f t="shared" si="76"/>
        <v>3</v>
      </c>
      <c r="BM100" s="18">
        <f t="shared" si="77"/>
        <v>-1</v>
      </c>
      <c r="BN100" s="18">
        <f t="shared" si="78"/>
        <v>-25</v>
      </c>
      <c r="BO100" s="73"/>
      <c r="BP100" s="55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60"/>
      <c r="CV100" s="56">
        <f t="shared" si="81"/>
        <v>-1</v>
      </c>
      <c r="CW100" s="173">
        <f t="shared" si="79"/>
        <v>-25</v>
      </c>
      <c r="CX100" s="60"/>
      <c r="CY100" s="60"/>
      <c r="CZ100" s="60"/>
      <c r="DA100" s="60"/>
      <c r="DB100" s="60"/>
      <c r="DC100" s="75"/>
      <c r="DD100" s="60"/>
      <c r="DE100" s="75"/>
      <c r="DF100" s="60"/>
      <c r="DG100" s="60"/>
      <c r="DH100" s="60"/>
      <c r="DI100" s="60"/>
      <c r="DJ100" s="3"/>
      <c r="DK100" s="3">
        <v>1</v>
      </c>
      <c r="DL100" s="3"/>
      <c r="DM100" s="3">
        <v>2</v>
      </c>
      <c r="DN100" s="3">
        <v>3</v>
      </c>
      <c r="DO100" s="85"/>
      <c r="DP100" s="85"/>
      <c r="DQ100" s="85"/>
      <c r="DR100" s="85"/>
      <c r="DS100" s="85"/>
      <c r="DT100" s="85"/>
      <c r="DU100" s="85"/>
      <c r="DV100" s="85"/>
      <c r="DW100" s="85"/>
      <c r="DX100" s="85"/>
      <c r="DY100" s="85"/>
      <c r="DZ100" s="85"/>
      <c r="EA100" s="85"/>
      <c r="EB100" s="85"/>
      <c r="EC100" s="85"/>
      <c r="ED100" s="85"/>
      <c r="EE100" s="85"/>
      <c r="EF100" s="85"/>
      <c r="EG100" s="85"/>
      <c r="EH100" s="85"/>
      <c r="EI100" s="85"/>
      <c r="EJ100" s="85"/>
      <c r="EK100" s="85"/>
      <c r="EL100" s="85"/>
      <c r="EM100" s="85"/>
      <c r="EN100" s="85"/>
      <c r="EO100" s="85"/>
      <c r="EP100" s="85"/>
      <c r="EQ100" s="85"/>
      <c r="ER100" s="85"/>
      <c r="ES100" s="85"/>
      <c r="ET100" s="85"/>
      <c r="EU100" s="85"/>
      <c r="EV100" s="85"/>
      <c r="EW100" s="85"/>
      <c r="EX100" s="85"/>
      <c r="EY100" s="85"/>
      <c r="EZ100" s="85"/>
      <c r="FA100" s="85"/>
      <c r="FB100" s="85"/>
      <c r="FC100" s="85"/>
      <c r="FD100" s="85"/>
      <c r="FE100" s="85"/>
    </row>
    <row r="101" spans="1:161" s="86" customFormat="1">
      <c r="A101" s="56">
        <v>92</v>
      </c>
      <c r="B101" s="58">
        <v>80030105</v>
      </c>
      <c r="C101" s="59" t="s">
        <v>226</v>
      </c>
      <c r="D101" s="75" t="s">
        <v>223</v>
      </c>
      <c r="E101" s="60" t="s">
        <v>214</v>
      </c>
      <c r="F101" s="60" t="s">
        <v>106</v>
      </c>
      <c r="G101" s="60" t="s">
        <v>107</v>
      </c>
      <c r="H101" s="60" t="s">
        <v>108</v>
      </c>
      <c r="I101" s="56">
        <v>32</v>
      </c>
      <c r="J101" s="56" t="s">
        <v>116</v>
      </c>
      <c r="K101" s="56" t="s">
        <v>110</v>
      </c>
      <c r="L101" s="61">
        <v>0</v>
      </c>
      <c r="M101" s="62">
        <f t="shared" si="47"/>
        <v>0</v>
      </c>
      <c r="N101" s="61">
        <v>3</v>
      </c>
      <c r="O101" s="62">
        <f t="shared" si="48"/>
        <v>1</v>
      </c>
      <c r="P101" s="61">
        <v>5</v>
      </c>
      <c r="Q101" s="62">
        <f t="shared" si="49"/>
        <v>1</v>
      </c>
      <c r="R101" s="61">
        <v>1</v>
      </c>
      <c r="S101" s="63">
        <f t="shared" si="50"/>
        <v>1</v>
      </c>
      <c r="T101" s="61">
        <v>6</v>
      </c>
      <c r="U101" s="63">
        <f t="shared" si="51"/>
        <v>1</v>
      </c>
      <c r="V101" s="61">
        <v>3</v>
      </c>
      <c r="W101" s="63">
        <f t="shared" si="52"/>
        <v>1</v>
      </c>
      <c r="X101" s="61">
        <v>3</v>
      </c>
      <c r="Y101" s="63">
        <f t="shared" si="53"/>
        <v>1</v>
      </c>
      <c r="Z101" s="61">
        <v>3</v>
      </c>
      <c r="AA101" s="63">
        <f t="shared" si="54"/>
        <v>1</v>
      </c>
      <c r="AB101" s="61">
        <v>9</v>
      </c>
      <c r="AC101" s="63">
        <f t="shared" si="55"/>
        <v>1</v>
      </c>
      <c r="AD101" s="64">
        <v>0</v>
      </c>
      <c r="AE101" s="65">
        <f t="shared" si="56"/>
        <v>0</v>
      </c>
      <c r="AF101" s="64">
        <v>0</v>
      </c>
      <c r="AG101" s="65">
        <f t="shared" si="57"/>
        <v>0</v>
      </c>
      <c r="AH101" s="64">
        <v>0</v>
      </c>
      <c r="AI101" s="65">
        <f t="shared" si="58"/>
        <v>0</v>
      </c>
      <c r="AJ101" s="64"/>
      <c r="AK101" s="65">
        <f t="shared" si="59"/>
        <v>0</v>
      </c>
      <c r="AL101" s="64"/>
      <c r="AM101" s="65">
        <f t="shared" si="60"/>
        <v>0</v>
      </c>
      <c r="AN101" s="64"/>
      <c r="AO101" s="65">
        <f t="shared" si="61"/>
        <v>0</v>
      </c>
      <c r="AP101" s="66">
        <f t="shared" si="62"/>
        <v>33</v>
      </c>
      <c r="AQ101" s="66">
        <f t="shared" si="63"/>
        <v>8</v>
      </c>
      <c r="AR101" s="56">
        <v>1</v>
      </c>
      <c r="AS101" s="56"/>
      <c r="AT101" s="56">
        <v>2</v>
      </c>
      <c r="AU101" s="67">
        <f t="shared" si="64"/>
        <v>3</v>
      </c>
      <c r="AV101" s="68">
        <f t="shared" si="65"/>
        <v>0</v>
      </c>
      <c r="AW101" s="68">
        <f t="shared" si="66"/>
        <v>0</v>
      </c>
      <c r="AX101" s="14">
        <v>4</v>
      </c>
      <c r="AY101" s="67">
        <f t="shared" si="67"/>
        <v>4</v>
      </c>
      <c r="AZ101" s="69">
        <f t="shared" si="68"/>
        <v>1</v>
      </c>
      <c r="BA101" s="69">
        <f t="shared" si="69"/>
        <v>0</v>
      </c>
      <c r="BB101" s="69">
        <f t="shared" si="70"/>
        <v>-2</v>
      </c>
      <c r="BC101" s="67">
        <f t="shared" si="71"/>
        <v>-1</v>
      </c>
      <c r="BD101" s="70">
        <f t="shared" si="72"/>
        <v>-25</v>
      </c>
      <c r="BE101" s="70">
        <f t="shared" si="73"/>
        <v>-50</v>
      </c>
      <c r="BF101" s="71"/>
      <c r="BG101" s="71"/>
      <c r="BH101" s="71"/>
      <c r="BI101" s="54">
        <f t="shared" si="74"/>
        <v>0</v>
      </c>
      <c r="BJ101" s="18">
        <f t="shared" si="75"/>
        <v>3</v>
      </c>
      <c r="BK101" s="18"/>
      <c r="BL101" s="18">
        <f t="shared" si="76"/>
        <v>3</v>
      </c>
      <c r="BM101" s="18">
        <f t="shared" si="77"/>
        <v>-1</v>
      </c>
      <c r="BN101" s="18">
        <f t="shared" si="78"/>
        <v>-25</v>
      </c>
      <c r="BO101" s="73"/>
      <c r="BP101" s="55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60"/>
      <c r="CV101" s="56">
        <f t="shared" si="81"/>
        <v>-1</v>
      </c>
      <c r="CW101" s="173">
        <f t="shared" si="79"/>
        <v>-25</v>
      </c>
      <c r="CX101" s="60"/>
      <c r="CY101" s="60"/>
      <c r="CZ101" s="60"/>
      <c r="DA101" s="60"/>
      <c r="DB101" s="60"/>
      <c r="DC101" s="75">
        <v>1</v>
      </c>
      <c r="DD101" s="60"/>
      <c r="DE101" s="75">
        <v>2</v>
      </c>
      <c r="DF101" s="60"/>
      <c r="DG101" s="60"/>
      <c r="DH101" s="60"/>
      <c r="DI101" s="60"/>
      <c r="DJ101" s="3"/>
      <c r="DK101" s="3">
        <v>1</v>
      </c>
      <c r="DL101" s="3"/>
      <c r="DM101" s="3">
        <v>2</v>
      </c>
      <c r="DN101" s="3">
        <v>3</v>
      </c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</row>
    <row r="102" spans="1:161" s="86" customFormat="1">
      <c r="A102" s="56">
        <v>93</v>
      </c>
      <c r="B102" s="58">
        <v>80030106</v>
      </c>
      <c r="C102" s="59" t="s">
        <v>227</v>
      </c>
      <c r="D102" s="75" t="s">
        <v>228</v>
      </c>
      <c r="E102" s="60" t="s">
        <v>214</v>
      </c>
      <c r="F102" s="60" t="s">
        <v>106</v>
      </c>
      <c r="G102" s="60" t="s">
        <v>107</v>
      </c>
      <c r="H102" s="60" t="s">
        <v>108</v>
      </c>
      <c r="I102" s="56">
        <v>40</v>
      </c>
      <c r="J102" s="56" t="s">
        <v>116</v>
      </c>
      <c r="K102" s="56" t="s">
        <v>110</v>
      </c>
      <c r="L102" s="61">
        <v>5</v>
      </c>
      <c r="M102" s="62">
        <f t="shared" si="47"/>
        <v>1</v>
      </c>
      <c r="N102" s="61">
        <v>10</v>
      </c>
      <c r="O102" s="62">
        <f t="shared" si="48"/>
        <v>1</v>
      </c>
      <c r="P102" s="61">
        <v>10</v>
      </c>
      <c r="Q102" s="62">
        <f t="shared" si="49"/>
        <v>1</v>
      </c>
      <c r="R102" s="61">
        <v>4</v>
      </c>
      <c r="S102" s="63">
        <f t="shared" si="50"/>
        <v>1</v>
      </c>
      <c r="T102" s="61">
        <v>4</v>
      </c>
      <c r="U102" s="63">
        <f t="shared" si="51"/>
        <v>1</v>
      </c>
      <c r="V102" s="61">
        <v>8</v>
      </c>
      <c r="W102" s="63">
        <f t="shared" si="52"/>
        <v>1</v>
      </c>
      <c r="X102" s="61">
        <v>7</v>
      </c>
      <c r="Y102" s="63">
        <f t="shared" si="53"/>
        <v>1</v>
      </c>
      <c r="Z102" s="61">
        <v>4</v>
      </c>
      <c r="AA102" s="63">
        <f t="shared" si="54"/>
        <v>1</v>
      </c>
      <c r="AB102" s="61">
        <v>2</v>
      </c>
      <c r="AC102" s="63">
        <f t="shared" si="55"/>
        <v>1</v>
      </c>
      <c r="AD102" s="64">
        <v>0</v>
      </c>
      <c r="AE102" s="65">
        <f t="shared" si="56"/>
        <v>0</v>
      </c>
      <c r="AF102" s="64">
        <v>0</v>
      </c>
      <c r="AG102" s="65">
        <f t="shared" si="57"/>
        <v>0</v>
      </c>
      <c r="AH102" s="64">
        <v>0</v>
      </c>
      <c r="AI102" s="65">
        <f t="shared" si="58"/>
        <v>0</v>
      </c>
      <c r="AJ102" s="64"/>
      <c r="AK102" s="65">
        <f t="shared" si="59"/>
        <v>0</v>
      </c>
      <c r="AL102" s="64"/>
      <c r="AM102" s="65">
        <f t="shared" si="60"/>
        <v>0</v>
      </c>
      <c r="AN102" s="64"/>
      <c r="AO102" s="65">
        <f t="shared" si="61"/>
        <v>0</v>
      </c>
      <c r="AP102" s="66">
        <f t="shared" si="62"/>
        <v>54</v>
      </c>
      <c r="AQ102" s="66">
        <f t="shared" si="63"/>
        <v>9</v>
      </c>
      <c r="AR102" s="56">
        <v>1</v>
      </c>
      <c r="AS102" s="56"/>
      <c r="AT102" s="56">
        <v>2</v>
      </c>
      <c r="AU102" s="67">
        <f t="shared" si="64"/>
        <v>3</v>
      </c>
      <c r="AV102" s="68">
        <f t="shared" si="65"/>
        <v>1</v>
      </c>
      <c r="AW102" s="68">
        <f t="shared" si="66"/>
        <v>0</v>
      </c>
      <c r="AX102" s="14">
        <f>IF(AP102&lt;1,0,IF(AND((L102+N102+P102+R102+T102+V102+X102+Z102+AB102)&lt;=40,(L102+N102+P102+R102+T102+V102+X102+Z102+AB102)&gt;0,(AP102)&lt;120),"กรอก",ROUND((IF(AP102&lt;120,((IF((L102+N102+P102+R102+T102+V102+X102+Z102+AB102)=0,0,(IF((L102+N102+P102+R102+T102+V102+X102+Z102+AB102)&lt;=80,6,8))))+((((AE102+AG102+AI102)*30)/20)+(((AK102+AM102+AO102)*35)/20))),(((M102+O102+Q102)*20)/20)+(((S102+U102+W102+Y102+AA102+AC102)*25)/20)+(((AE102+AG102+AI102)*30)/20)+(((AK102+AM102+AO102)*35)/20))),0)))</f>
        <v>6</v>
      </c>
      <c r="AY102" s="67">
        <f t="shared" si="67"/>
        <v>7</v>
      </c>
      <c r="AZ102" s="69">
        <f t="shared" si="68"/>
        <v>0</v>
      </c>
      <c r="BA102" s="69">
        <f t="shared" si="69"/>
        <v>0</v>
      </c>
      <c r="BB102" s="69">
        <f t="shared" si="70"/>
        <v>-4</v>
      </c>
      <c r="BC102" s="67">
        <f t="shared" si="71"/>
        <v>-4</v>
      </c>
      <c r="BD102" s="70">
        <f t="shared" si="72"/>
        <v>-57.142857142857139</v>
      </c>
      <c r="BE102" s="70">
        <f t="shared" si="73"/>
        <v>-66.666666666666657</v>
      </c>
      <c r="BF102" s="71"/>
      <c r="BG102" s="71"/>
      <c r="BH102" s="71">
        <v>1</v>
      </c>
      <c r="BI102" s="54">
        <f t="shared" si="74"/>
        <v>1</v>
      </c>
      <c r="BJ102" s="18">
        <f t="shared" si="75"/>
        <v>2</v>
      </c>
      <c r="BK102" s="18"/>
      <c r="BL102" s="18">
        <f t="shared" si="76"/>
        <v>2</v>
      </c>
      <c r="BM102" s="18">
        <f t="shared" si="77"/>
        <v>-5</v>
      </c>
      <c r="BN102" s="18">
        <f t="shared" si="78"/>
        <v>-71.428571428571431</v>
      </c>
      <c r="BO102" s="73"/>
      <c r="BP102" s="55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60"/>
      <c r="CV102" s="56">
        <f t="shared" si="81"/>
        <v>-4</v>
      </c>
      <c r="CW102" s="173">
        <f t="shared" si="79"/>
        <v>-57.142857142857139</v>
      </c>
      <c r="CX102" s="60"/>
      <c r="CY102" s="60"/>
      <c r="CZ102" s="60"/>
      <c r="DA102" s="60"/>
      <c r="DB102" s="60"/>
      <c r="DC102" s="75"/>
      <c r="DD102" s="60"/>
      <c r="DE102" s="75"/>
      <c r="DF102" s="60"/>
      <c r="DG102" s="60"/>
      <c r="DH102" s="60"/>
      <c r="DI102" s="60"/>
      <c r="DJ102" s="3"/>
      <c r="DK102" s="3">
        <v>1</v>
      </c>
      <c r="DL102" s="3"/>
      <c r="DM102" s="3">
        <v>3</v>
      </c>
      <c r="DN102" s="3">
        <v>4</v>
      </c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</row>
    <row r="103" spans="1:161" s="3" customFormat="1">
      <c r="A103" s="56">
        <v>94</v>
      </c>
      <c r="B103" s="58">
        <v>80030107</v>
      </c>
      <c r="C103" s="59" t="s">
        <v>229</v>
      </c>
      <c r="D103" s="75" t="s">
        <v>223</v>
      </c>
      <c r="E103" s="60" t="s">
        <v>214</v>
      </c>
      <c r="F103" s="60" t="s">
        <v>106</v>
      </c>
      <c r="G103" s="60" t="s">
        <v>107</v>
      </c>
      <c r="H103" s="60" t="s">
        <v>108</v>
      </c>
      <c r="I103" s="56">
        <v>40</v>
      </c>
      <c r="J103" s="56" t="s">
        <v>116</v>
      </c>
      <c r="K103" s="56" t="s">
        <v>110</v>
      </c>
      <c r="L103" s="61">
        <v>0</v>
      </c>
      <c r="M103" s="62">
        <f t="shared" si="47"/>
        <v>0</v>
      </c>
      <c r="N103" s="61">
        <v>6</v>
      </c>
      <c r="O103" s="62">
        <f t="shared" si="48"/>
        <v>1</v>
      </c>
      <c r="P103" s="61">
        <v>6</v>
      </c>
      <c r="Q103" s="62">
        <f t="shared" si="49"/>
        <v>1</v>
      </c>
      <c r="R103" s="61">
        <v>3</v>
      </c>
      <c r="S103" s="63">
        <f t="shared" si="50"/>
        <v>1</v>
      </c>
      <c r="T103" s="61">
        <v>2</v>
      </c>
      <c r="U103" s="63">
        <f t="shared" si="51"/>
        <v>1</v>
      </c>
      <c r="V103" s="61">
        <v>4</v>
      </c>
      <c r="W103" s="63">
        <f t="shared" si="52"/>
        <v>1</v>
      </c>
      <c r="X103" s="61">
        <v>0</v>
      </c>
      <c r="Y103" s="63">
        <f t="shared" si="53"/>
        <v>0</v>
      </c>
      <c r="Z103" s="61">
        <v>7</v>
      </c>
      <c r="AA103" s="63">
        <f t="shared" si="54"/>
        <v>1</v>
      </c>
      <c r="AB103" s="61">
        <v>5</v>
      </c>
      <c r="AC103" s="63">
        <f t="shared" si="55"/>
        <v>1</v>
      </c>
      <c r="AD103" s="64">
        <v>0</v>
      </c>
      <c r="AE103" s="65">
        <f t="shared" si="56"/>
        <v>0</v>
      </c>
      <c r="AF103" s="64">
        <v>0</v>
      </c>
      <c r="AG103" s="65">
        <f t="shared" si="57"/>
        <v>0</v>
      </c>
      <c r="AH103" s="64">
        <v>0</v>
      </c>
      <c r="AI103" s="65">
        <f t="shared" si="58"/>
        <v>0</v>
      </c>
      <c r="AJ103" s="64"/>
      <c r="AK103" s="65">
        <f t="shared" si="59"/>
        <v>0</v>
      </c>
      <c r="AL103" s="64"/>
      <c r="AM103" s="65">
        <f t="shared" si="60"/>
        <v>0</v>
      </c>
      <c r="AN103" s="64"/>
      <c r="AO103" s="65">
        <f t="shared" si="61"/>
        <v>0</v>
      </c>
      <c r="AP103" s="66">
        <f t="shared" si="62"/>
        <v>33</v>
      </c>
      <c r="AQ103" s="66">
        <f t="shared" si="63"/>
        <v>7</v>
      </c>
      <c r="AR103" s="56">
        <v>1</v>
      </c>
      <c r="AS103" s="56"/>
      <c r="AT103" s="56">
        <v>1</v>
      </c>
      <c r="AU103" s="67">
        <f t="shared" si="64"/>
        <v>2</v>
      </c>
      <c r="AV103" s="68">
        <f t="shared" si="65"/>
        <v>0</v>
      </c>
      <c r="AW103" s="68">
        <f t="shared" si="66"/>
        <v>0</v>
      </c>
      <c r="AX103" s="14">
        <v>4</v>
      </c>
      <c r="AY103" s="67">
        <f t="shared" si="67"/>
        <v>4</v>
      </c>
      <c r="AZ103" s="69">
        <f t="shared" si="68"/>
        <v>1</v>
      </c>
      <c r="BA103" s="69">
        <f t="shared" si="69"/>
        <v>0</v>
      </c>
      <c r="BB103" s="69">
        <f t="shared" si="70"/>
        <v>-3</v>
      </c>
      <c r="BC103" s="67">
        <f t="shared" si="71"/>
        <v>-2</v>
      </c>
      <c r="BD103" s="70">
        <f t="shared" si="72"/>
        <v>-50</v>
      </c>
      <c r="BE103" s="70">
        <f t="shared" si="73"/>
        <v>-75</v>
      </c>
      <c r="BF103" s="71"/>
      <c r="BG103" s="71"/>
      <c r="BH103" s="71"/>
      <c r="BI103" s="54">
        <f t="shared" si="74"/>
        <v>0</v>
      </c>
      <c r="BJ103" s="18">
        <f t="shared" si="75"/>
        <v>2</v>
      </c>
      <c r="BK103" s="18"/>
      <c r="BL103" s="18">
        <f t="shared" si="76"/>
        <v>2</v>
      </c>
      <c r="BM103" s="18">
        <f t="shared" si="77"/>
        <v>-2</v>
      </c>
      <c r="BN103" s="18">
        <f t="shared" si="78"/>
        <v>-50</v>
      </c>
      <c r="BO103" s="73"/>
      <c r="BP103" s="55">
        <v>1</v>
      </c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60"/>
      <c r="CV103" s="171">
        <f>BC103+BP103</f>
        <v>-1</v>
      </c>
      <c r="CW103" s="173">
        <f t="shared" si="79"/>
        <v>-25</v>
      </c>
      <c r="CX103" s="60"/>
      <c r="CY103" s="60"/>
      <c r="CZ103" s="60"/>
      <c r="DA103" s="60"/>
      <c r="DB103" s="60"/>
      <c r="DC103" s="75">
        <v>1</v>
      </c>
      <c r="DD103" s="60"/>
      <c r="DE103" s="75"/>
      <c r="DF103" s="60"/>
      <c r="DG103" s="60"/>
      <c r="DH103" s="60"/>
      <c r="DI103" s="60"/>
      <c r="DK103" s="3">
        <v>1</v>
      </c>
      <c r="DM103" s="3">
        <v>1</v>
      </c>
      <c r="DN103" s="3">
        <v>2</v>
      </c>
      <c r="DP103" s="85"/>
      <c r="DQ103" s="85"/>
      <c r="DR103" s="85"/>
      <c r="DS103" s="85"/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/>
      <c r="EK103" s="85"/>
      <c r="EL103" s="85"/>
      <c r="EM103" s="85"/>
      <c r="EN103" s="85"/>
      <c r="EO103" s="85"/>
      <c r="EP103" s="85"/>
      <c r="EQ103" s="85"/>
      <c r="ER103" s="85"/>
      <c r="ES103" s="85"/>
      <c r="ET103" s="85"/>
      <c r="EU103" s="85"/>
      <c r="EV103" s="85"/>
      <c r="EW103" s="85"/>
      <c r="EX103" s="85"/>
      <c r="EY103" s="85"/>
      <c r="EZ103" s="85"/>
      <c r="FA103" s="85"/>
      <c r="FB103" s="85"/>
      <c r="FC103" s="85"/>
    </row>
    <row r="104" spans="1:161" s="3" customFormat="1">
      <c r="A104" s="56">
        <v>95</v>
      </c>
      <c r="B104" s="227">
        <v>80030108</v>
      </c>
      <c r="C104" s="228" t="s">
        <v>230</v>
      </c>
      <c r="D104" s="229" t="s">
        <v>231</v>
      </c>
      <c r="E104" s="229" t="s">
        <v>214</v>
      </c>
      <c r="F104" s="229" t="s">
        <v>106</v>
      </c>
      <c r="G104" s="229" t="s">
        <v>107</v>
      </c>
      <c r="H104" s="229" t="s">
        <v>112</v>
      </c>
      <c r="I104" s="226">
        <v>50</v>
      </c>
      <c r="J104" s="226" t="s">
        <v>116</v>
      </c>
      <c r="K104" s="226" t="s">
        <v>113</v>
      </c>
      <c r="L104" s="230">
        <v>0</v>
      </c>
      <c r="M104" s="231">
        <f t="shared" si="47"/>
        <v>0</v>
      </c>
      <c r="N104" s="230">
        <v>11</v>
      </c>
      <c r="O104" s="231">
        <f t="shared" si="48"/>
        <v>1</v>
      </c>
      <c r="P104" s="230">
        <v>17</v>
      </c>
      <c r="Q104" s="231">
        <f t="shared" si="49"/>
        <v>1</v>
      </c>
      <c r="R104" s="230">
        <v>8</v>
      </c>
      <c r="S104" s="231">
        <f t="shared" si="50"/>
        <v>1</v>
      </c>
      <c r="T104" s="230">
        <v>8</v>
      </c>
      <c r="U104" s="231">
        <f t="shared" si="51"/>
        <v>1</v>
      </c>
      <c r="V104" s="230">
        <v>8</v>
      </c>
      <c r="W104" s="231">
        <f t="shared" si="52"/>
        <v>1</v>
      </c>
      <c r="X104" s="230">
        <v>13</v>
      </c>
      <c r="Y104" s="231">
        <f t="shared" si="53"/>
        <v>1</v>
      </c>
      <c r="Z104" s="230">
        <v>14</v>
      </c>
      <c r="AA104" s="231">
        <f t="shared" si="54"/>
        <v>1</v>
      </c>
      <c r="AB104" s="230">
        <v>17</v>
      </c>
      <c r="AC104" s="231">
        <f t="shared" si="55"/>
        <v>1</v>
      </c>
      <c r="AD104" s="232">
        <v>10</v>
      </c>
      <c r="AE104" s="231">
        <f t="shared" si="56"/>
        <v>1</v>
      </c>
      <c r="AF104" s="232">
        <v>12</v>
      </c>
      <c r="AG104" s="231">
        <f t="shared" si="57"/>
        <v>1</v>
      </c>
      <c r="AH104" s="232">
        <v>18</v>
      </c>
      <c r="AI104" s="231">
        <f t="shared" si="58"/>
        <v>1</v>
      </c>
      <c r="AJ104" s="232"/>
      <c r="AK104" s="231">
        <f t="shared" si="59"/>
        <v>0</v>
      </c>
      <c r="AL104" s="232"/>
      <c r="AM104" s="231">
        <f t="shared" si="60"/>
        <v>0</v>
      </c>
      <c r="AN104" s="232"/>
      <c r="AO104" s="231">
        <f t="shared" si="61"/>
        <v>0</v>
      </c>
      <c r="AP104" s="226">
        <f t="shared" si="62"/>
        <v>136</v>
      </c>
      <c r="AQ104" s="226">
        <f t="shared" si="63"/>
        <v>11</v>
      </c>
      <c r="AR104" s="226">
        <v>1</v>
      </c>
      <c r="AS104" s="226"/>
      <c r="AT104" s="226">
        <v>14</v>
      </c>
      <c r="AU104" s="226">
        <f t="shared" si="64"/>
        <v>15</v>
      </c>
      <c r="AV104" s="233">
        <f t="shared" si="65"/>
        <v>1</v>
      </c>
      <c r="AW104" s="233">
        <f t="shared" si="66"/>
        <v>1</v>
      </c>
      <c r="AX104" s="234">
        <f>IF(AP104&lt;1,0,IF(AND((L104+N104+P104+R104+T104+V104+X104+Z104+AB104)&lt;=40,(L104+N104+P104+R104+T104+V104+X104+Z104+AB104)&gt;0,(AP104)&lt;120),"กรอก",ROUND((IF(AP104&lt;120,((IF((L104+N104+P104+R104+T104+V104+X104+Z104+AB104)=0,0,(IF((L104+N104+P104+R104+T104+V104+X104+Z104+AB104)&lt;=80,6,8))))+((((AE104+AG104+AI104)*30)/20)+(((AK104+AM104+AO104)*35)/20))),(((M104+O104+Q104)*20)/20)+(((S104+U104+W104+Y104+AA104+AC104)*25)/20)+(((AE104+AG104+AI104)*30)/20)+(((AK104+AM104+AO104)*35)/20))),0)))</f>
        <v>14</v>
      </c>
      <c r="AY104" s="226">
        <f t="shared" si="67"/>
        <v>16</v>
      </c>
      <c r="AZ104" s="226">
        <f t="shared" si="68"/>
        <v>0</v>
      </c>
      <c r="BA104" s="226">
        <f t="shared" si="69"/>
        <v>-1</v>
      </c>
      <c r="BB104" s="226">
        <f t="shared" si="70"/>
        <v>0</v>
      </c>
      <c r="BC104" s="226">
        <f t="shared" si="71"/>
        <v>-1</v>
      </c>
      <c r="BD104" s="235">
        <f t="shared" si="72"/>
        <v>-6.25</v>
      </c>
      <c r="BE104" s="235">
        <f t="shared" si="73"/>
        <v>0</v>
      </c>
      <c r="BF104" s="236"/>
      <c r="BG104" s="236"/>
      <c r="BH104" s="236"/>
      <c r="BI104" s="237">
        <f t="shared" si="74"/>
        <v>0</v>
      </c>
      <c r="BJ104" s="226">
        <f t="shared" si="75"/>
        <v>15</v>
      </c>
      <c r="BK104" s="226"/>
      <c r="BL104" s="226">
        <f t="shared" si="76"/>
        <v>15</v>
      </c>
      <c r="BM104" s="226">
        <f t="shared" si="77"/>
        <v>-1</v>
      </c>
      <c r="BN104" s="226">
        <f t="shared" si="78"/>
        <v>-6.25</v>
      </c>
      <c r="BO104" s="235"/>
      <c r="BP104" s="238"/>
      <c r="BQ104" s="226"/>
      <c r="BR104" s="226"/>
      <c r="BS104" s="226"/>
      <c r="BT104" s="226"/>
      <c r="BU104" s="226"/>
      <c r="BV104" s="226"/>
      <c r="BW104" s="226"/>
      <c r="BX104" s="226"/>
      <c r="BY104" s="226"/>
      <c r="BZ104" s="226"/>
      <c r="CA104" s="226"/>
      <c r="CB104" s="226"/>
      <c r="CC104" s="226"/>
      <c r="CD104" s="226"/>
      <c r="CE104" s="226"/>
      <c r="CF104" s="226"/>
      <c r="CG104" s="226"/>
      <c r="CH104" s="226"/>
      <c r="CI104" s="226"/>
      <c r="CJ104" s="226"/>
      <c r="CK104" s="226"/>
      <c r="CL104" s="226"/>
      <c r="CM104" s="226"/>
      <c r="CN104" s="226"/>
      <c r="CO104" s="226"/>
      <c r="CP104" s="226"/>
      <c r="CQ104" s="226"/>
      <c r="CR104" s="226"/>
      <c r="CS104" s="226"/>
      <c r="CT104" s="226"/>
      <c r="CU104" s="229"/>
      <c r="CV104" s="226">
        <f>BC104+BQ104</f>
        <v>-1</v>
      </c>
      <c r="CW104" s="239">
        <f t="shared" si="79"/>
        <v>-6.25</v>
      </c>
      <c r="CX104" s="229"/>
      <c r="CY104" s="229"/>
      <c r="CZ104" s="229"/>
      <c r="DA104" s="229"/>
      <c r="DB104" s="229"/>
      <c r="DC104" s="229"/>
      <c r="DD104" s="229"/>
      <c r="DE104" s="229"/>
      <c r="DF104" s="229"/>
      <c r="DG104" s="229"/>
      <c r="DH104" s="229"/>
      <c r="DI104" s="229"/>
      <c r="DJ104" s="240"/>
      <c r="DK104" s="240">
        <v>1</v>
      </c>
      <c r="DL104" s="240"/>
      <c r="DM104" s="240">
        <v>15</v>
      </c>
      <c r="DN104" s="240">
        <v>16</v>
      </c>
      <c r="DO104" s="240"/>
      <c r="DP104" s="240"/>
      <c r="DQ104" s="240"/>
      <c r="DR104" s="240"/>
      <c r="DS104" s="240"/>
      <c r="DT104" s="240"/>
      <c r="DU104" s="240"/>
      <c r="DV104" s="240"/>
      <c r="DW104" s="240"/>
      <c r="DX104" s="240"/>
      <c r="DY104" s="240"/>
      <c r="DZ104" s="240"/>
      <c r="EA104" s="240"/>
      <c r="EB104" s="240"/>
      <c r="EC104" s="240"/>
      <c r="ED104" s="240"/>
      <c r="EE104" s="240"/>
      <c r="EF104" s="240"/>
      <c r="EG104" s="240"/>
      <c r="EH104" s="240"/>
      <c r="EI104" s="240"/>
      <c r="EJ104" s="240"/>
      <c r="EK104" s="240"/>
      <c r="EL104" s="240"/>
      <c r="EM104" s="240"/>
      <c r="EN104" s="240"/>
      <c r="EO104" s="240"/>
      <c r="EP104" s="240"/>
      <c r="EQ104" s="240"/>
      <c r="ER104" s="240"/>
      <c r="ES104" s="240"/>
      <c r="ET104" s="240"/>
      <c r="EU104" s="240"/>
      <c r="EV104" s="240"/>
      <c r="EW104" s="240"/>
      <c r="EX104" s="240"/>
      <c r="EY104" s="240"/>
      <c r="EZ104" s="240"/>
      <c r="FA104" s="240"/>
      <c r="FB104" s="240"/>
      <c r="FC104" s="240"/>
      <c r="FD104" s="240"/>
      <c r="FE104" s="240"/>
    </row>
    <row r="105" spans="1:161" s="3" customFormat="1">
      <c r="A105" s="56">
        <v>96</v>
      </c>
      <c r="B105" s="58">
        <v>80030109</v>
      </c>
      <c r="C105" s="59" t="s">
        <v>232</v>
      </c>
      <c r="D105" s="75" t="s">
        <v>231</v>
      </c>
      <c r="E105" s="60" t="s">
        <v>214</v>
      </c>
      <c r="F105" s="60" t="s">
        <v>106</v>
      </c>
      <c r="G105" s="60" t="s">
        <v>107</v>
      </c>
      <c r="H105" s="60" t="s">
        <v>108</v>
      </c>
      <c r="I105" s="56">
        <v>40</v>
      </c>
      <c r="J105" s="56" t="s">
        <v>116</v>
      </c>
      <c r="K105" s="56" t="s">
        <v>110</v>
      </c>
      <c r="L105" s="61">
        <v>0</v>
      </c>
      <c r="M105" s="62">
        <f t="shared" si="47"/>
        <v>0</v>
      </c>
      <c r="N105" s="61">
        <v>6</v>
      </c>
      <c r="O105" s="62">
        <f t="shared" si="48"/>
        <v>1</v>
      </c>
      <c r="P105" s="61">
        <v>12</v>
      </c>
      <c r="Q105" s="62">
        <f t="shared" si="49"/>
        <v>1</v>
      </c>
      <c r="R105" s="61">
        <v>15</v>
      </c>
      <c r="S105" s="63">
        <f t="shared" si="50"/>
        <v>1</v>
      </c>
      <c r="T105" s="61">
        <v>11</v>
      </c>
      <c r="U105" s="63">
        <f t="shared" si="51"/>
        <v>1</v>
      </c>
      <c r="V105" s="61">
        <v>10</v>
      </c>
      <c r="W105" s="63">
        <f t="shared" si="52"/>
        <v>1</v>
      </c>
      <c r="X105" s="61">
        <v>6</v>
      </c>
      <c r="Y105" s="63">
        <f t="shared" si="53"/>
        <v>1</v>
      </c>
      <c r="Z105" s="61">
        <v>8</v>
      </c>
      <c r="AA105" s="63">
        <f t="shared" si="54"/>
        <v>1</v>
      </c>
      <c r="AB105" s="61">
        <v>9</v>
      </c>
      <c r="AC105" s="63">
        <f t="shared" si="55"/>
        <v>1</v>
      </c>
      <c r="AD105" s="64">
        <v>0</v>
      </c>
      <c r="AE105" s="65">
        <f t="shared" si="56"/>
        <v>0</v>
      </c>
      <c r="AF105" s="64">
        <v>0</v>
      </c>
      <c r="AG105" s="65">
        <f t="shared" si="57"/>
        <v>0</v>
      </c>
      <c r="AH105" s="64">
        <v>0</v>
      </c>
      <c r="AI105" s="65">
        <f t="shared" si="58"/>
        <v>0</v>
      </c>
      <c r="AJ105" s="64"/>
      <c r="AK105" s="65">
        <f t="shared" si="59"/>
        <v>0</v>
      </c>
      <c r="AL105" s="64"/>
      <c r="AM105" s="65">
        <f t="shared" si="60"/>
        <v>0</v>
      </c>
      <c r="AN105" s="64"/>
      <c r="AO105" s="65">
        <f t="shared" si="61"/>
        <v>0</v>
      </c>
      <c r="AP105" s="66">
        <f t="shared" si="62"/>
        <v>77</v>
      </c>
      <c r="AQ105" s="66">
        <f t="shared" si="63"/>
        <v>8</v>
      </c>
      <c r="AR105" s="56">
        <v>1</v>
      </c>
      <c r="AS105" s="56"/>
      <c r="AT105" s="56">
        <v>4</v>
      </c>
      <c r="AU105" s="67">
        <f t="shared" si="64"/>
        <v>5</v>
      </c>
      <c r="AV105" s="68">
        <f t="shared" si="65"/>
        <v>1</v>
      </c>
      <c r="AW105" s="68">
        <f t="shared" si="66"/>
        <v>0</v>
      </c>
      <c r="AX105" s="14">
        <f>IF(AP105&lt;1,0,IF(AND((L105+N105+P105+R105+T105+V105+X105+Z105+AB105)&lt;=40,(L105+N105+P105+R105+T105+V105+X105+Z105+AB105)&gt;0,(AP105)&lt;120),"กรอก",ROUND((IF(AP105&lt;120,((IF((L105+N105+P105+R105+T105+V105+X105+Z105+AB105)=0,0,(IF((L105+N105+P105+R105+T105+V105+X105+Z105+AB105)&lt;=80,6,8))))+((((AE105+AG105+AI105)*30)/20)+(((AK105+AM105+AO105)*35)/20))),(((M105+O105+Q105)*20)/20)+(((S105+U105+W105+Y105+AA105+AC105)*25)/20)+(((AE105+AG105+AI105)*30)/20)+(((AK105+AM105+AO105)*35)/20))),0)))</f>
        <v>6</v>
      </c>
      <c r="AY105" s="67">
        <f t="shared" si="67"/>
        <v>7</v>
      </c>
      <c r="AZ105" s="69">
        <f t="shared" si="68"/>
        <v>0</v>
      </c>
      <c r="BA105" s="69">
        <f t="shared" si="69"/>
        <v>0</v>
      </c>
      <c r="BB105" s="69">
        <f t="shared" si="70"/>
        <v>-2</v>
      </c>
      <c r="BC105" s="67">
        <f t="shared" si="71"/>
        <v>-2</v>
      </c>
      <c r="BD105" s="70">
        <f t="shared" si="72"/>
        <v>-28.571428571428569</v>
      </c>
      <c r="BE105" s="70">
        <f t="shared" si="73"/>
        <v>-33.333333333333329</v>
      </c>
      <c r="BF105" s="71"/>
      <c r="BG105" s="71"/>
      <c r="BH105" s="71"/>
      <c r="BI105" s="54">
        <f t="shared" si="74"/>
        <v>0</v>
      </c>
      <c r="BJ105" s="18">
        <f t="shared" si="75"/>
        <v>5</v>
      </c>
      <c r="BK105" s="18"/>
      <c r="BL105" s="18">
        <f t="shared" si="76"/>
        <v>5</v>
      </c>
      <c r="BM105" s="18">
        <f t="shared" si="77"/>
        <v>-2</v>
      </c>
      <c r="BN105" s="18">
        <f t="shared" si="78"/>
        <v>-28.571428571428569</v>
      </c>
      <c r="BO105" s="73"/>
      <c r="BP105" s="55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60"/>
      <c r="CV105" s="56">
        <f>BC105+BQ105</f>
        <v>-2</v>
      </c>
      <c r="CW105" s="173">
        <f t="shared" si="79"/>
        <v>-28.571428571428569</v>
      </c>
      <c r="CX105" s="60"/>
      <c r="CY105" s="60"/>
      <c r="CZ105" s="60"/>
      <c r="DA105" s="60"/>
      <c r="DB105" s="60"/>
      <c r="DC105" s="75"/>
      <c r="DD105" s="60"/>
      <c r="DE105" s="75"/>
      <c r="DF105" s="60"/>
      <c r="DG105" s="60"/>
      <c r="DH105" s="60"/>
      <c r="DI105" s="60"/>
      <c r="DK105" s="3">
        <v>1</v>
      </c>
      <c r="DM105" s="3">
        <v>4</v>
      </c>
      <c r="DN105" s="3">
        <v>5</v>
      </c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</row>
    <row r="106" spans="1:161" s="3" customFormat="1">
      <c r="A106" s="56">
        <v>97</v>
      </c>
      <c r="B106" s="58">
        <v>80030110</v>
      </c>
      <c r="C106" s="59" t="s">
        <v>233</v>
      </c>
      <c r="D106" s="75" t="s">
        <v>231</v>
      </c>
      <c r="E106" s="60" t="s">
        <v>214</v>
      </c>
      <c r="F106" s="60" t="s">
        <v>106</v>
      </c>
      <c r="G106" s="60" t="s">
        <v>107</v>
      </c>
      <c r="H106" s="60" t="s">
        <v>108</v>
      </c>
      <c r="I106" s="56">
        <v>50</v>
      </c>
      <c r="J106" s="56" t="s">
        <v>116</v>
      </c>
      <c r="K106" s="56" t="s">
        <v>110</v>
      </c>
      <c r="L106" s="61">
        <v>0</v>
      </c>
      <c r="M106" s="62">
        <f t="shared" si="47"/>
        <v>0</v>
      </c>
      <c r="N106" s="61">
        <v>14</v>
      </c>
      <c r="O106" s="62">
        <f t="shared" si="48"/>
        <v>1</v>
      </c>
      <c r="P106" s="61">
        <v>13</v>
      </c>
      <c r="Q106" s="62">
        <f t="shared" si="49"/>
        <v>1</v>
      </c>
      <c r="R106" s="61">
        <v>16</v>
      </c>
      <c r="S106" s="63">
        <f t="shared" si="50"/>
        <v>1</v>
      </c>
      <c r="T106" s="61">
        <v>17</v>
      </c>
      <c r="U106" s="63">
        <f t="shared" si="51"/>
        <v>1</v>
      </c>
      <c r="V106" s="61">
        <v>14</v>
      </c>
      <c r="W106" s="63">
        <f t="shared" si="52"/>
        <v>1</v>
      </c>
      <c r="X106" s="61">
        <v>18</v>
      </c>
      <c r="Y106" s="63">
        <f t="shared" si="53"/>
        <v>1</v>
      </c>
      <c r="Z106" s="61">
        <v>7</v>
      </c>
      <c r="AA106" s="63">
        <f t="shared" si="54"/>
        <v>1</v>
      </c>
      <c r="AB106" s="61">
        <v>17</v>
      </c>
      <c r="AC106" s="63">
        <f t="shared" si="55"/>
        <v>1</v>
      </c>
      <c r="AD106" s="64">
        <v>0</v>
      </c>
      <c r="AE106" s="65">
        <f t="shared" si="56"/>
        <v>0</v>
      </c>
      <c r="AF106" s="64">
        <v>0</v>
      </c>
      <c r="AG106" s="65">
        <f t="shared" si="57"/>
        <v>0</v>
      </c>
      <c r="AH106" s="64">
        <v>0</v>
      </c>
      <c r="AI106" s="65">
        <f t="shared" si="58"/>
        <v>0</v>
      </c>
      <c r="AJ106" s="64"/>
      <c r="AK106" s="65">
        <f t="shared" si="59"/>
        <v>0</v>
      </c>
      <c r="AL106" s="64"/>
      <c r="AM106" s="65">
        <f t="shared" si="60"/>
        <v>0</v>
      </c>
      <c r="AN106" s="64"/>
      <c r="AO106" s="65">
        <f t="shared" si="61"/>
        <v>0</v>
      </c>
      <c r="AP106" s="66">
        <f t="shared" si="62"/>
        <v>116</v>
      </c>
      <c r="AQ106" s="66">
        <f t="shared" si="63"/>
        <v>8</v>
      </c>
      <c r="AR106" s="56">
        <v>1</v>
      </c>
      <c r="AS106" s="56"/>
      <c r="AT106" s="56">
        <v>5</v>
      </c>
      <c r="AU106" s="67">
        <f t="shared" si="64"/>
        <v>6</v>
      </c>
      <c r="AV106" s="68">
        <f t="shared" si="65"/>
        <v>1</v>
      </c>
      <c r="AW106" s="68">
        <f t="shared" si="66"/>
        <v>0</v>
      </c>
      <c r="AX106" s="14">
        <f>IF(AP106&lt;1,0,IF(AND((L106+N106+P106+R106+T106+V106+X106+Z106+AB106)&lt;=40,(L106+N106+P106+R106+T106+V106+X106+Z106+AB106)&gt;0,(AP106)&lt;120),"กรอก",ROUND((IF(AP106&lt;120,((IF((L106+N106+P106+R106+T106+V106+X106+Z106+AB106)=0,0,(IF((L106+N106+P106+R106+T106+V106+X106+Z106+AB106)&lt;=80,6,8))))+((((AE106+AG106+AI106)*30)/20)+(((AK106+AM106+AO106)*35)/20))),(((M106+O106+Q106)*20)/20)+(((S106+U106+W106+Y106+AA106+AC106)*25)/20)+(((AE106+AG106+AI106)*30)/20)+(((AK106+AM106+AO106)*35)/20))),0)))</f>
        <v>8</v>
      </c>
      <c r="AY106" s="67">
        <f t="shared" si="67"/>
        <v>9</v>
      </c>
      <c r="AZ106" s="69">
        <f t="shared" si="68"/>
        <v>0</v>
      </c>
      <c r="BA106" s="69">
        <f t="shared" si="69"/>
        <v>0</v>
      </c>
      <c r="BB106" s="69">
        <f t="shared" si="70"/>
        <v>-3</v>
      </c>
      <c r="BC106" s="67">
        <f t="shared" si="71"/>
        <v>-3</v>
      </c>
      <c r="BD106" s="70">
        <f t="shared" si="72"/>
        <v>-33.333333333333329</v>
      </c>
      <c r="BE106" s="70">
        <f t="shared" si="73"/>
        <v>-37.5</v>
      </c>
      <c r="BF106" s="71"/>
      <c r="BG106" s="71"/>
      <c r="BH106" s="71">
        <v>1</v>
      </c>
      <c r="BI106" s="54">
        <f t="shared" si="74"/>
        <v>1</v>
      </c>
      <c r="BJ106" s="18">
        <f t="shared" si="75"/>
        <v>5</v>
      </c>
      <c r="BK106" s="18">
        <v>1</v>
      </c>
      <c r="BL106" s="18">
        <f t="shared" si="76"/>
        <v>6</v>
      </c>
      <c r="BM106" s="18">
        <f t="shared" si="77"/>
        <v>-3</v>
      </c>
      <c r="BN106" s="18">
        <f t="shared" si="78"/>
        <v>-33.333333333333329</v>
      </c>
      <c r="BO106" s="73"/>
      <c r="BP106" s="55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60"/>
      <c r="CV106" s="56">
        <f>BC106+BQ106</f>
        <v>-3</v>
      </c>
      <c r="CW106" s="173">
        <f t="shared" si="79"/>
        <v>-33.333333333333329</v>
      </c>
      <c r="CX106" s="60"/>
      <c r="CY106" s="60"/>
      <c r="CZ106" s="60"/>
      <c r="DA106" s="60"/>
      <c r="DB106" s="60"/>
      <c r="DC106" s="75">
        <v>3</v>
      </c>
      <c r="DD106" s="60"/>
      <c r="DE106" s="75"/>
      <c r="DF106" s="60"/>
      <c r="DG106" s="60"/>
      <c r="DH106" s="60"/>
      <c r="DI106" s="60"/>
      <c r="DK106" s="3">
        <v>1</v>
      </c>
      <c r="DM106" s="3">
        <v>5</v>
      </c>
      <c r="DN106" s="3">
        <v>6</v>
      </c>
      <c r="DP106" s="85"/>
      <c r="DQ106" s="85"/>
      <c r="DR106" s="85"/>
      <c r="DS106" s="85"/>
      <c r="DT106" s="85"/>
      <c r="DU106" s="85"/>
      <c r="DV106" s="85"/>
      <c r="DW106" s="85"/>
      <c r="DX106" s="85"/>
      <c r="DY106" s="85"/>
      <c r="DZ106" s="85"/>
      <c r="EA106" s="85"/>
      <c r="EB106" s="85"/>
      <c r="EC106" s="85"/>
      <c r="ED106" s="85"/>
      <c r="EE106" s="85"/>
      <c r="EF106" s="85"/>
      <c r="EG106" s="85"/>
      <c r="EH106" s="85"/>
      <c r="EI106" s="85"/>
      <c r="EJ106" s="85"/>
      <c r="EK106" s="85"/>
      <c r="EL106" s="85"/>
      <c r="EM106" s="85"/>
      <c r="EN106" s="85"/>
      <c r="EO106" s="85"/>
      <c r="EP106" s="85"/>
      <c r="EQ106" s="85"/>
      <c r="ER106" s="85"/>
      <c r="ES106" s="85"/>
      <c r="ET106" s="85"/>
      <c r="EU106" s="85"/>
      <c r="EV106" s="85"/>
      <c r="EW106" s="85"/>
      <c r="EX106" s="85"/>
      <c r="EY106" s="85"/>
      <c r="EZ106" s="85"/>
      <c r="FA106" s="85"/>
      <c r="FB106" s="85"/>
      <c r="FC106" s="85"/>
    </row>
    <row r="107" spans="1:161" s="3" customFormat="1">
      <c r="A107" s="56">
        <v>98</v>
      </c>
      <c r="B107" s="58">
        <v>80030112</v>
      </c>
      <c r="C107" s="59" t="s">
        <v>234</v>
      </c>
      <c r="D107" s="75" t="s">
        <v>231</v>
      </c>
      <c r="E107" s="60" t="s">
        <v>214</v>
      </c>
      <c r="F107" s="60" t="s">
        <v>106</v>
      </c>
      <c r="G107" s="60" t="s">
        <v>107</v>
      </c>
      <c r="H107" s="60" t="s">
        <v>108</v>
      </c>
      <c r="I107" s="56">
        <v>40</v>
      </c>
      <c r="J107" s="56" t="s">
        <v>116</v>
      </c>
      <c r="K107" s="56" t="s">
        <v>110</v>
      </c>
      <c r="L107" s="61">
        <v>5</v>
      </c>
      <c r="M107" s="62">
        <f t="shared" si="47"/>
        <v>1</v>
      </c>
      <c r="N107" s="61">
        <v>7</v>
      </c>
      <c r="O107" s="62">
        <f t="shared" si="48"/>
        <v>1</v>
      </c>
      <c r="P107" s="61">
        <v>5</v>
      </c>
      <c r="Q107" s="62">
        <f t="shared" si="49"/>
        <v>1</v>
      </c>
      <c r="R107" s="61">
        <v>6</v>
      </c>
      <c r="S107" s="63">
        <f t="shared" si="50"/>
        <v>1</v>
      </c>
      <c r="T107" s="61">
        <v>8</v>
      </c>
      <c r="U107" s="63">
        <f t="shared" si="51"/>
        <v>1</v>
      </c>
      <c r="V107" s="61">
        <v>7</v>
      </c>
      <c r="W107" s="63">
        <f t="shared" si="52"/>
        <v>1</v>
      </c>
      <c r="X107" s="61">
        <v>8</v>
      </c>
      <c r="Y107" s="63">
        <f t="shared" si="53"/>
        <v>1</v>
      </c>
      <c r="Z107" s="61">
        <v>11</v>
      </c>
      <c r="AA107" s="63">
        <f t="shared" si="54"/>
        <v>1</v>
      </c>
      <c r="AB107" s="61">
        <v>10</v>
      </c>
      <c r="AC107" s="63">
        <f t="shared" si="55"/>
        <v>1</v>
      </c>
      <c r="AD107" s="64">
        <v>0</v>
      </c>
      <c r="AE107" s="65">
        <f t="shared" si="56"/>
        <v>0</v>
      </c>
      <c r="AF107" s="64">
        <v>0</v>
      </c>
      <c r="AG107" s="65">
        <f t="shared" si="57"/>
        <v>0</v>
      </c>
      <c r="AH107" s="64">
        <v>0</v>
      </c>
      <c r="AI107" s="65">
        <f t="shared" si="58"/>
        <v>0</v>
      </c>
      <c r="AJ107" s="64"/>
      <c r="AK107" s="65">
        <f t="shared" si="59"/>
        <v>0</v>
      </c>
      <c r="AL107" s="64"/>
      <c r="AM107" s="65">
        <f t="shared" si="60"/>
        <v>0</v>
      </c>
      <c r="AN107" s="64"/>
      <c r="AO107" s="65">
        <f t="shared" si="61"/>
        <v>0</v>
      </c>
      <c r="AP107" s="66">
        <f t="shared" si="62"/>
        <v>67</v>
      </c>
      <c r="AQ107" s="66">
        <f t="shared" si="63"/>
        <v>9</v>
      </c>
      <c r="AR107" s="56">
        <v>1</v>
      </c>
      <c r="AS107" s="56"/>
      <c r="AT107" s="56">
        <v>3</v>
      </c>
      <c r="AU107" s="67">
        <f t="shared" si="64"/>
        <v>4</v>
      </c>
      <c r="AV107" s="68">
        <f t="shared" si="65"/>
        <v>1</v>
      </c>
      <c r="AW107" s="68">
        <f t="shared" si="66"/>
        <v>0</v>
      </c>
      <c r="AX107" s="14">
        <f>IF(AP107&lt;1,0,IF(AND((L107+N107+P107+R107+T107+V107+X107+Z107+AB107)&lt;=40,(L107+N107+P107+R107+T107+V107+X107+Z107+AB107)&gt;0,(AP107)&lt;120),"กรอก",ROUND((IF(AP107&lt;120,((IF((L107+N107+P107+R107+T107+V107+X107+Z107+AB107)=0,0,(IF((L107+N107+P107+R107+T107+V107+X107+Z107+AB107)&lt;=80,6,8))))+((((AE107+AG107+AI107)*30)/20)+(((AK107+AM107+AO107)*35)/20))),(((M107+O107+Q107)*20)/20)+(((S107+U107+W107+Y107+AA107+AC107)*25)/20)+(((AE107+AG107+AI107)*30)/20)+(((AK107+AM107+AO107)*35)/20))),0)))</f>
        <v>6</v>
      </c>
      <c r="AY107" s="67">
        <f t="shared" si="67"/>
        <v>7</v>
      </c>
      <c r="AZ107" s="69">
        <f t="shared" si="68"/>
        <v>0</v>
      </c>
      <c r="BA107" s="69">
        <f t="shared" si="69"/>
        <v>0</v>
      </c>
      <c r="BB107" s="69">
        <f t="shared" si="70"/>
        <v>-3</v>
      </c>
      <c r="BC107" s="67">
        <f t="shared" si="71"/>
        <v>-3</v>
      </c>
      <c r="BD107" s="70">
        <f t="shared" si="72"/>
        <v>-42.857142857142854</v>
      </c>
      <c r="BE107" s="70">
        <f t="shared" si="73"/>
        <v>-50</v>
      </c>
      <c r="BF107" s="71"/>
      <c r="BG107" s="71"/>
      <c r="BH107" s="71">
        <v>1</v>
      </c>
      <c r="BI107" s="54">
        <f t="shared" si="74"/>
        <v>1</v>
      </c>
      <c r="BJ107" s="18">
        <f t="shared" si="75"/>
        <v>3</v>
      </c>
      <c r="BK107" s="18">
        <v>1</v>
      </c>
      <c r="BL107" s="18">
        <f t="shared" si="76"/>
        <v>4</v>
      </c>
      <c r="BM107" s="18">
        <f t="shared" si="77"/>
        <v>-3</v>
      </c>
      <c r="BN107" s="18">
        <f t="shared" si="78"/>
        <v>-42.857142857142854</v>
      </c>
      <c r="BO107" s="73"/>
      <c r="BP107" s="55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60">
        <v>1</v>
      </c>
      <c r="CV107" s="56">
        <f>BC107+CU107</f>
        <v>-2</v>
      </c>
      <c r="CW107" s="173">
        <f t="shared" si="79"/>
        <v>-28.571428571428569</v>
      </c>
      <c r="CX107" s="60"/>
      <c r="CY107" s="60"/>
      <c r="CZ107" s="60"/>
      <c r="DA107" s="60"/>
      <c r="DB107" s="60"/>
      <c r="DC107" s="75"/>
      <c r="DD107" s="60"/>
      <c r="DE107" s="75"/>
      <c r="DF107" s="60"/>
      <c r="DG107" s="60"/>
      <c r="DH107" s="60"/>
      <c r="DI107" s="60"/>
      <c r="DK107" s="3">
        <v>1</v>
      </c>
      <c r="DM107" s="3">
        <v>3</v>
      </c>
      <c r="DN107" s="3">
        <v>4</v>
      </c>
      <c r="DP107" s="85"/>
      <c r="DQ107" s="85"/>
      <c r="DR107" s="85"/>
      <c r="DS107" s="85"/>
      <c r="DT107" s="85"/>
      <c r="DU107" s="85"/>
      <c r="DV107" s="85"/>
      <c r="DW107" s="85"/>
      <c r="DX107" s="85"/>
      <c r="DY107" s="85"/>
      <c r="DZ107" s="85"/>
      <c r="EA107" s="85"/>
      <c r="EB107" s="85"/>
      <c r="EC107" s="85"/>
      <c r="ED107" s="85"/>
      <c r="EE107" s="85"/>
      <c r="EF107" s="85"/>
      <c r="EG107" s="85"/>
      <c r="EH107" s="85"/>
      <c r="EI107" s="85"/>
      <c r="EJ107" s="85"/>
      <c r="EK107" s="85"/>
      <c r="EL107" s="85"/>
      <c r="EM107" s="85"/>
      <c r="EN107" s="85"/>
      <c r="EO107" s="85"/>
      <c r="EP107" s="85"/>
      <c r="EQ107" s="85"/>
      <c r="ER107" s="85"/>
      <c r="ES107" s="85"/>
      <c r="ET107" s="85"/>
      <c r="EU107" s="85"/>
      <c r="EV107" s="85"/>
      <c r="EW107" s="85"/>
      <c r="EX107" s="85"/>
      <c r="EY107" s="85"/>
      <c r="EZ107" s="85"/>
      <c r="FA107" s="85"/>
      <c r="FB107" s="85"/>
      <c r="FC107" s="85"/>
    </row>
    <row r="108" spans="1:161" s="3" customFormat="1">
      <c r="A108" s="56">
        <v>99</v>
      </c>
      <c r="B108" s="58">
        <v>80030113</v>
      </c>
      <c r="C108" s="59" t="s">
        <v>235</v>
      </c>
      <c r="D108" s="75" t="s">
        <v>231</v>
      </c>
      <c r="E108" s="60" t="s">
        <v>214</v>
      </c>
      <c r="F108" s="60" t="s">
        <v>106</v>
      </c>
      <c r="G108" s="60" t="s">
        <v>107</v>
      </c>
      <c r="H108" s="60" t="s">
        <v>108</v>
      </c>
      <c r="I108" s="56">
        <v>33</v>
      </c>
      <c r="J108" s="56" t="s">
        <v>116</v>
      </c>
      <c r="K108" s="56" t="s">
        <v>110</v>
      </c>
      <c r="L108" s="61">
        <v>10</v>
      </c>
      <c r="M108" s="62">
        <f t="shared" si="47"/>
        <v>1</v>
      </c>
      <c r="N108" s="61">
        <v>6</v>
      </c>
      <c r="O108" s="62">
        <f t="shared" si="48"/>
        <v>1</v>
      </c>
      <c r="P108" s="61">
        <v>9</v>
      </c>
      <c r="Q108" s="62">
        <f t="shared" si="49"/>
        <v>1</v>
      </c>
      <c r="R108" s="61">
        <v>7</v>
      </c>
      <c r="S108" s="63">
        <f t="shared" si="50"/>
        <v>1</v>
      </c>
      <c r="T108" s="61">
        <v>10</v>
      </c>
      <c r="U108" s="63">
        <f t="shared" si="51"/>
        <v>1</v>
      </c>
      <c r="V108" s="61">
        <v>3</v>
      </c>
      <c r="W108" s="63">
        <f t="shared" si="52"/>
        <v>1</v>
      </c>
      <c r="X108" s="61">
        <v>5</v>
      </c>
      <c r="Y108" s="63">
        <f t="shared" si="53"/>
        <v>1</v>
      </c>
      <c r="Z108" s="61">
        <v>5</v>
      </c>
      <c r="AA108" s="63">
        <f t="shared" si="54"/>
        <v>1</v>
      </c>
      <c r="AB108" s="61">
        <v>13</v>
      </c>
      <c r="AC108" s="63">
        <f t="shared" si="55"/>
        <v>1</v>
      </c>
      <c r="AD108" s="64">
        <v>0</v>
      </c>
      <c r="AE108" s="65">
        <f t="shared" si="56"/>
        <v>0</v>
      </c>
      <c r="AF108" s="64">
        <v>0</v>
      </c>
      <c r="AG108" s="65">
        <f t="shared" si="57"/>
        <v>0</v>
      </c>
      <c r="AH108" s="64">
        <v>0</v>
      </c>
      <c r="AI108" s="65">
        <f t="shared" si="58"/>
        <v>0</v>
      </c>
      <c r="AJ108" s="64"/>
      <c r="AK108" s="65">
        <f t="shared" si="59"/>
        <v>0</v>
      </c>
      <c r="AL108" s="64"/>
      <c r="AM108" s="65">
        <f t="shared" si="60"/>
        <v>0</v>
      </c>
      <c r="AN108" s="64"/>
      <c r="AO108" s="65">
        <f t="shared" si="61"/>
        <v>0</v>
      </c>
      <c r="AP108" s="66">
        <f t="shared" si="62"/>
        <v>68</v>
      </c>
      <c r="AQ108" s="66">
        <f t="shared" si="63"/>
        <v>9</v>
      </c>
      <c r="AR108" s="56">
        <v>1</v>
      </c>
      <c r="AS108" s="56"/>
      <c r="AT108" s="56">
        <v>3</v>
      </c>
      <c r="AU108" s="67">
        <f t="shared" si="64"/>
        <v>4</v>
      </c>
      <c r="AV108" s="68">
        <f t="shared" si="65"/>
        <v>1</v>
      </c>
      <c r="AW108" s="68">
        <f t="shared" si="66"/>
        <v>0</v>
      </c>
      <c r="AX108" s="14">
        <f>IF(AP108&lt;1,0,IF(AND((L108+N108+P108+R108+T108+V108+X108+Z108+AB108)&lt;=40,(L108+N108+P108+R108+T108+V108+X108+Z108+AB108)&gt;0,(AP108)&lt;120),"กรอก",ROUND((IF(AP108&lt;120,((IF((L108+N108+P108+R108+T108+V108+X108+Z108+AB108)=0,0,(IF((L108+N108+P108+R108+T108+V108+X108+Z108+AB108)&lt;=80,6,8))))+((((AE108+AG108+AI108)*30)/20)+(((AK108+AM108+AO108)*35)/20))),(((M108+O108+Q108)*20)/20)+(((S108+U108+W108+Y108+AA108+AC108)*25)/20)+(((AE108+AG108+AI108)*30)/20)+(((AK108+AM108+AO108)*35)/20))),0)))</f>
        <v>6</v>
      </c>
      <c r="AY108" s="67">
        <f t="shared" si="67"/>
        <v>7</v>
      </c>
      <c r="AZ108" s="69">
        <f t="shared" si="68"/>
        <v>0</v>
      </c>
      <c r="BA108" s="69">
        <f t="shared" si="69"/>
        <v>0</v>
      </c>
      <c r="BB108" s="69">
        <f t="shared" si="70"/>
        <v>-3</v>
      </c>
      <c r="BC108" s="67">
        <f t="shared" si="71"/>
        <v>-3</v>
      </c>
      <c r="BD108" s="70">
        <f t="shared" si="72"/>
        <v>-42.857142857142854</v>
      </c>
      <c r="BE108" s="70">
        <f t="shared" si="73"/>
        <v>-50</v>
      </c>
      <c r="BF108" s="71"/>
      <c r="BG108" s="71"/>
      <c r="BH108" s="71">
        <v>1</v>
      </c>
      <c r="BI108" s="54">
        <f t="shared" si="74"/>
        <v>1</v>
      </c>
      <c r="BJ108" s="18">
        <f t="shared" si="75"/>
        <v>3</v>
      </c>
      <c r="BK108" s="18">
        <v>1</v>
      </c>
      <c r="BL108" s="18">
        <f t="shared" si="76"/>
        <v>4</v>
      </c>
      <c r="BM108" s="18">
        <f t="shared" si="77"/>
        <v>-3</v>
      </c>
      <c r="BN108" s="18">
        <f t="shared" si="78"/>
        <v>-42.857142857142854</v>
      </c>
      <c r="BO108" s="73"/>
      <c r="BP108" s="55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60"/>
      <c r="CV108" s="56">
        <f>BC108+BQ108</f>
        <v>-3</v>
      </c>
      <c r="CW108" s="173">
        <f t="shared" si="79"/>
        <v>-42.857142857142854</v>
      </c>
      <c r="CX108" s="60"/>
      <c r="CY108" s="60"/>
      <c r="CZ108" s="60"/>
      <c r="DA108" s="60"/>
      <c r="DB108" s="60"/>
      <c r="DC108" s="75"/>
      <c r="DD108" s="60"/>
      <c r="DE108" s="75"/>
      <c r="DF108" s="60"/>
      <c r="DG108" s="60"/>
      <c r="DH108" s="60"/>
      <c r="DI108" s="60"/>
      <c r="DK108" s="3">
        <v>1</v>
      </c>
      <c r="DM108" s="3">
        <v>3</v>
      </c>
      <c r="DN108" s="3">
        <v>4</v>
      </c>
      <c r="DP108" s="85"/>
      <c r="DQ108" s="85"/>
      <c r="DR108" s="85"/>
      <c r="DS108" s="85"/>
      <c r="DT108" s="85"/>
      <c r="DU108" s="85"/>
      <c r="DV108" s="85"/>
      <c r="DW108" s="85"/>
      <c r="DX108" s="85"/>
      <c r="DY108" s="85"/>
      <c r="DZ108" s="85"/>
      <c r="EA108" s="85"/>
      <c r="EB108" s="85"/>
      <c r="EC108" s="85"/>
      <c r="ED108" s="85"/>
      <c r="EE108" s="85"/>
      <c r="EF108" s="85"/>
      <c r="EG108" s="85"/>
      <c r="EH108" s="85"/>
      <c r="EI108" s="85"/>
      <c r="EJ108" s="85"/>
      <c r="EK108" s="85"/>
      <c r="EL108" s="85"/>
      <c r="EM108" s="85"/>
      <c r="EN108" s="85"/>
      <c r="EO108" s="85"/>
      <c r="EP108" s="85"/>
      <c r="EQ108" s="85"/>
      <c r="ER108" s="85"/>
      <c r="ES108" s="85"/>
      <c r="ET108" s="85"/>
      <c r="EU108" s="85"/>
      <c r="EV108" s="85"/>
      <c r="EW108" s="85"/>
      <c r="EX108" s="85"/>
      <c r="EY108" s="85"/>
      <c r="EZ108" s="85"/>
      <c r="FA108" s="85"/>
      <c r="FB108" s="85"/>
      <c r="FC108" s="85"/>
    </row>
    <row r="109" spans="1:161" s="3" customFormat="1">
      <c r="A109" s="56">
        <v>100</v>
      </c>
      <c r="B109" s="58">
        <v>80030114</v>
      </c>
      <c r="C109" s="59" t="s">
        <v>236</v>
      </c>
      <c r="D109" s="75" t="s">
        <v>231</v>
      </c>
      <c r="E109" s="60" t="s">
        <v>214</v>
      </c>
      <c r="F109" s="60" t="s">
        <v>106</v>
      </c>
      <c r="G109" s="60" t="s">
        <v>107</v>
      </c>
      <c r="H109" s="60" t="s">
        <v>108</v>
      </c>
      <c r="I109" s="56">
        <v>60</v>
      </c>
      <c r="J109" s="56" t="s">
        <v>116</v>
      </c>
      <c r="K109" s="56" t="s">
        <v>110</v>
      </c>
      <c r="L109" s="61">
        <v>0</v>
      </c>
      <c r="M109" s="62">
        <f t="shared" si="47"/>
        <v>0</v>
      </c>
      <c r="N109" s="61">
        <v>5</v>
      </c>
      <c r="O109" s="62">
        <f t="shared" si="48"/>
        <v>1</v>
      </c>
      <c r="P109" s="61">
        <v>1</v>
      </c>
      <c r="Q109" s="62">
        <f t="shared" si="49"/>
        <v>1</v>
      </c>
      <c r="R109" s="61">
        <v>5</v>
      </c>
      <c r="S109" s="63">
        <f t="shared" si="50"/>
        <v>1</v>
      </c>
      <c r="T109" s="61">
        <v>1</v>
      </c>
      <c r="U109" s="63">
        <f t="shared" si="51"/>
        <v>1</v>
      </c>
      <c r="V109" s="61">
        <v>8</v>
      </c>
      <c r="W109" s="63">
        <f t="shared" si="52"/>
        <v>1</v>
      </c>
      <c r="X109" s="61">
        <v>4</v>
      </c>
      <c r="Y109" s="63">
        <f t="shared" si="53"/>
        <v>1</v>
      </c>
      <c r="Z109" s="61">
        <v>4</v>
      </c>
      <c r="AA109" s="63">
        <f t="shared" si="54"/>
        <v>1</v>
      </c>
      <c r="AB109" s="61">
        <v>3</v>
      </c>
      <c r="AC109" s="63">
        <f t="shared" si="55"/>
        <v>1</v>
      </c>
      <c r="AD109" s="64">
        <v>0</v>
      </c>
      <c r="AE109" s="65">
        <f t="shared" si="56"/>
        <v>0</v>
      </c>
      <c r="AF109" s="64">
        <v>0</v>
      </c>
      <c r="AG109" s="65">
        <f t="shared" si="57"/>
        <v>0</v>
      </c>
      <c r="AH109" s="64">
        <v>0</v>
      </c>
      <c r="AI109" s="65">
        <f t="shared" si="58"/>
        <v>0</v>
      </c>
      <c r="AJ109" s="64"/>
      <c r="AK109" s="65">
        <f t="shared" si="59"/>
        <v>0</v>
      </c>
      <c r="AL109" s="64"/>
      <c r="AM109" s="65">
        <f t="shared" si="60"/>
        <v>0</v>
      </c>
      <c r="AN109" s="64"/>
      <c r="AO109" s="65">
        <f t="shared" si="61"/>
        <v>0</v>
      </c>
      <c r="AP109" s="66">
        <f t="shared" si="62"/>
        <v>31</v>
      </c>
      <c r="AQ109" s="66">
        <f t="shared" si="63"/>
        <v>8</v>
      </c>
      <c r="AR109" s="56">
        <v>1</v>
      </c>
      <c r="AS109" s="56"/>
      <c r="AT109" s="56">
        <v>2</v>
      </c>
      <c r="AU109" s="67">
        <f t="shared" si="64"/>
        <v>3</v>
      </c>
      <c r="AV109" s="68">
        <f t="shared" si="65"/>
        <v>0</v>
      </c>
      <c r="AW109" s="68">
        <f t="shared" si="66"/>
        <v>0</v>
      </c>
      <c r="AX109" s="14">
        <v>4</v>
      </c>
      <c r="AY109" s="67">
        <f t="shared" si="67"/>
        <v>4</v>
      </c>
      <c r="AZ109" s="69">
        <f t="shared" si="68"/>
        <v>1</v>
      </c>
      <c r="BA109" s="69">
        <f t="shared" si="69"/>
        <v>0</v>
      </c>
      <c r="BB109" s="69">
        <f t="shared" si="70"/>
        <v>-2</v>
      </c>
      <c r="BC109" s="67">
        <f t="shared" si="71"/>
        <v>-1</v>
      </c>
      <c r="BD109" s="70">
        <f t="shared" si="72"/>
        <v>-25</v>
      </c>
      <c r="BE109" s="70">
        <f t="shared" si="73"/>
        <v>-50</v>
      </c>
      <c r="BF109" s="71"/>
      <c r="BG109" s="71"/>
      <c r="BH109" s="71"/>
      <c r="BI109" s="54">
        <f t="shared" si="74"/>
        <v>0</v>
      </c>
      <c r="BJ109" s="18">
        <f t="shared" si="75"/>
        <v>3</v>
      </c>
      <c r="BK109" s="18"/>
      <c r="BL109" s="18">
        <f t="shared" si="76"/>
        <v>3</v>
      </c>
      <c r="BM109" s="18">
        <f t="shared" si="77"/>
        <v>-1</v>
      </c>
      <c r="BN109" s="18">
        <f t="shared" si="78"/>
        <v>-25</v>
      </c>
      <c r="BO109" s="73"/>
      <c r="BP109" s="55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60"/>
      <c r="CV109" s="56">
        <f>BC109+BQ109</f>
        <v>-1</v>
      </c>
      <c r="CW109" s="173">
        <f t="shared" si="79"/>
        <v>-25</v>
      </c>
      <c r="CX109" s="60"/>
      <c r="CY109" s="60"/>
      <c r="CZ109" s="60"/>
      <c r="DA109" s="60"/>
      <c r="DB109" s="60"/>
      <c r="DC109" s="75"/>
      <c r="DD109" s="60"/>
      <c r="DE109" s="75"/>
      <c r="DF109" s="60"/>
      <c r="DG109" s="60"/>
      <c r="DH109" s="60"/>
      <c r="DI109" s="60"/>
      <c r="DK109" s="3">
        <v>1</v>
      </c>
      <c r="DM109" s="3">
        <v>2</v>
      </c>
      <c r="DN109" s="3">
        <v>3</v>
      </c>
      <c r="DP109" s="85"/>
      <c r="DQ109" s="85"/>
      <c r="DR109" s="85"/>
      <c r="DS109" s="85"/>
      <c r="DT109" s="85"/>
      <c r="DU109" s="85"/>
      <c r="DV109" s="85"/>
      <c r="DW109" s="85"/>
      <c r="DX109" s="85"/>
      <c r="DY109" s="85"/>
      <c r="DZ109" s="85"/>
      <c r="EA109" s="85"/>
      <c r="EB109" s="85"/>
      <c r="EC109" s="85"/>
      <c r="ED109" s="85"/>
      <c r="EE109" s="85"/>
      <c r="EF109" s="85"/>
      <c r="EG109" s="85"/>
      <c r="EH109" s="85"/>
      <c r="EI109" s="85"/>
      <c r="EJ109" s="85"/>
      <c r="EK109" s="85"/>
      <c r="EL109" s="85"/>
      <c r="EM109" s="85"/>
      <c r="EN109" s="85"/>
      <c r="EO109" s="85"/>
      <c r="EP109" s="85"/>
      <c r="EQ109" s="85"/>
      <c r="ER109" s="85"/>
      <c r="ES109" s="85"/>
      <c r="ET109" s="85"/>
      <c r="EU109" s="85"/>
      <c r="EV109" s="85"/>
      <c r="EW109" s="85"/>
      <c r="EX109" s="85"/>
      <c r="EY109" s="85"/>
      <c r="EZ109" s="85"/>
      <c r="FA109" s="85"/>
      <c r="FB109" s="85"/>
      <c r="FC109" s="85"/>
    </row>
    <row r="110" spans="1:161" s="3" customFormat="1">
      <c r="A110" s="56">
        <v>101</v>
      </c>
      <c r="B110" s="58">
        <v>80030115</v>
      </c>
      <c r="C110" s="59" t="s">
        <v>237</v>
      </c>
      <c r="D110" s="75" t="s">
        <v>223</v>
      </c>
      <c r="E110" s="60" t="s">
        <v>214</v>
      </c>
      <c r="F110" s="60" t="s">
        <v>106</v>
      </c>
      <c r="G110" s="60" t="s">
        <v>107</v>
      </c>
      <c r="H110" s="60" t="s">
        <v>112</v>
      </c>
      <c r="I110" s="56">
        <v>40</v>
      </c>
      <c r="J110" s="56" t="s">
        <v>116</v>
      </c>
      <c r="K110" s="56" t="s">
        <v>110</v>
      </c>
      <c r="L110" s="61">
        <v>3</v>
      </c>
      <c r="M110" s="62">
        <f t="shared" si="47"/>
        <v>1</v>
      </c>
      <c r="N110" s="61">
        <v>8</v>
      </c>
      <c r="O110" s="62">
        <f t="shared" si="48"/>
        <v>1</v>
      </c>
      <c r="P110" s="61">
        <v>5</v>
      </c>
      <c r="Q110" s="62">
        <f t="shared" si="49"/>
        <v>1</v>
      </c>
      <c r="R110" s="61">
        <v>7</v>
      </c>
      <c r="S110" s="63">
        <f t="shared" si="50"/>
        <v>1</v>
      </c>
      <c r="T110" s="61">
        <v>5</v>
      </c>
      <c r="U110" s="63">
        <f t="shared" si="51"/>
        <v>1</v>
      </c>
      <c r="V110" s="61">
        <v>3</v>
      </c>
      <c r="W110" s="63">
        <f t="shared" si="52"/>
        <v>1</v>
      </c>
      <c r="X110" s="61">
        <v>5</v>
      </c>
      <c r="Y110" s="63">
        <f t="shared" si="53"/>
        <v>1</v>
      </c>
      <c r="Z110" s="61">
        <v>2</v>
      </c>
      <c r="AA110" s="63">
        <f t="shared" si="54"/>
        <v>1</v>
      </c>
      <c r="AB110" s="61">
        <v>7</v>
      </c>
      <c r="AC110" s="63">
        <f t="shared" si="55"/>
        <v>1</v>
      </c>
      <c r="AD110" s="64">
        <v>16</v>
      </c>
      <c r="AE110" s="65">
        <f t="shared" si="56"/>
        <v>1</v>
      </c>
      <c r="AF110" s="64">
        <v>18</v>
      </c>
      <c r="AG110" s="65">
        <f t="shared" si="57"/>
        <v>1</v>
      </c>
      <c r="AH110" s="64">
        <v>7</v>
      </c>
      <c r="AI110" s="65">
        <f t="shared" si="58"/>
        <v>1</v>
      </c>
      <c r="AJ110" s="64"/>
      <c r="AK110" s="65">
        <f t="shared" si="59"/>
        <v>0</v>
      </c>
      <c r="AL110" s="64"/>
      <c r="AM110" s="65">
        <f t="shared" si="60"/>
        <v>0</v>
      </c>
      <c r="AN110" s="64"/>
      <c r="AO110" s="65">
        <f t="shared" si="61"/>
        <v>0</v>
      </c>
      <c r="AP110" s="66">
        <f t="shared" si="62"/>
        <v>86</v>
      </c>
      <c r="AQ110" s="66">
        <f t="shared" si="63"/>
        <v>12</v>
      </c>
      <c r="AR110" s="56">
        <v>1</v>
      </c>
      <c r="AS110" s="56"/>
      <c r="AT110" s="56">
        <v>6</v>
      </c>
      <c r="AU110" s="67">
        <f t="shared" si="64"/>
        <v>7</v>
      </c>
      <c r="AV110" s="68">
        <f t="shared" si="65"/>
        <v>1</v>
      </c>
      <c r="AW110" s="68">
        <f t="shared" si="66"/>
        <v>0</v>
      </c>
      <c r="AX110" s="14">
        <f t="shared" ref="AX110:AX116" si="82">IF(AP110&lt;1,0,IF(AND((L110+N110+P110+R110+T110+V110+X110+Z110+AB110)&lt;=40,(L110+N110+P110+R110+T110+V110+X110+Z110+AB110)&gt;0,(AP110)&lt;120),"กรอก",ROUND((IF(AP110&lt;120,((IF((L110+N110+P110+R110+T110+V110+X110+Z110+AB110)=0,0,(IF((L110+N110+P110+R110+T110+V110+X110+Z110+AB110)&lt;=80,6,8))))+((((AE110+AG110+AI110)*30)/20)+(((AK110+AM110+AO110)*35)/20))),(((M110+O110+Q110)*20)/20)+(((S110+U110+W110+Y110+AA110+AC110)*25)/20)+(((AE110+AG110+AI110)*30)/20)+(((AK110+AM110+AO110)*35)/20))),0)))</f>
        <v>11</v>
      </c>
      <c r="AY110" s="67">
        <f t="shared" si="67"/>
        <v>12</v>
      </c>
      <c r="AZ110" s="69">
        <f t="shared" si="68"/>
        <v>0</v>
      </c>
      <c r="BA110" s="69">
        <f t="shared" si="69"/>
        <v>0</v>
      </c>
      <c r="BB110" s="69">
        <f t="shared" si="70"/>
        <v>-5</v>
      </c>
      <c r="BC110" s="67">
        <f t="shared" si="71"/>
        <v>-5</v>
      </c>
      <c r="BD110" s="70">
        <f t="shared" si="72"/>
        <v>-41.666666666666671</v>
      </c>
      <c r="BE110" s="70">
        <f t="shared" si="73"/>
        <v>-45.454545454545453</v>
      </c>
      <c r="BF110" s="71"/>
      <c r="BG110" s="71"/>
      <c r="BH110" s="71">
        <v>2</v>
      </c>
      <c r="BI110" s="54">
        <f t="shared" si="74"/>
        <v>2</v>
      </c>
      <c r="BJ110" s="18">
        <f t="shared" si="75"/>
        <v>5</v>
      </c>
      <c r="BK110" s="18"/>
      <c r="BL110" s="18">
        <f t="shared" si="76"/>
        <v>5</v>
      </c>
      <c r="BM110" s="18">
        <f t="shared" si="77"/>
        <v>-7</v>
      </c>
      <c r="BN110" s="18">
        <f t="shared" si="78"/>
        <v>-58.333333333333336</v>
      </c>
      <c r="BO110" s="73"/>
      <c r="BP110" s="55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60"/>
      <c r="CV110" s="56">
        <f>BC110+BQ110</f>
        <v>-5</v>
      </c>
      <c r="CW110" s="173">
        <f t="shared" si="79"/>
        <v>-41.666666666666671</v>
      </c>
      <c r="CX110" s="60"/>
      <c r="CY110" s="60"/>
      <c r="CZ110" s="60"/>
      <c r="DA110" s="60"/>
      <c r="DB110" s="60"/>
      <c r="DC110" s="75">
        <v>4</v>
      </c>
      <c r="DD110" s="60"/>
      <c r="DE110" s="75"/>
      <c r="DF110" s="60"/>
      <c r="DG110" s="60"/>
      <c r="DH110" s="60"/>
      <c r="DI110" s="60"/>
      <c r="DK110" s="3">
        <v>1</v>
      </c>
      <c r="DM110" s="3">
        <v>8</v>
      </c>
      <c r="DN110" s="3">
        <v>9</v>
      </c>
      <c r="DP110" s="85"/>
      <c r="DQ110" s="85"/>
      <c r="DR110" s="85"/>
      <c r="DS110" s="85"/>
      <c r="DT110" s="85"/>
      <c r="DU110" s="85"/>
      <c r="DV110" s="85"/>
      <c r="DW110" s="85"/>
      <c r="DX110" s="85"/>
      <c r="DY110" s="85"/>
      <c r="DZ110" s="85"/>
      <c r="EA110" s="85"/>
      <c r="EB110" s="85"/>
      <c r="EC110" s="85"/>
      <c r="ED110" s="85"/>
      <c r="EE110" s="85"/>
      <c r="EF110" s="85"/>
      <c r="EG110" s="85"/>
      <c r="EH110" s="85"/>
      <c r="EI110" s="85"/>
      <c r="EJ110" s="85"/>
      <c r="EK110" s="85"/>
      <c r="EL110" s="85"/>
      <c r="EM110" s="85"/>
      <c r="EN110" s="85"/>
      <c r="EO110" s="85"/>
      <c r="EP110" s="85"/>
      <c r="EQ110" s="85"/>
      <c r="ER110" s="85"/>
      <c r="ES110" s="85"/>
      <c r="ET110" s="85"/>
      <c r="EU110" s="85"/>
      <c r="EV110" s="85"/>
      <c r="EW110" s="85"/>
      <c r="EX110" s="85"/>
      <c r="EY110" s="85"/>
      <c r="EZ110" s="85"/>
      <c r="FA110" s="85"/>
      <c r="FB110" s="85"/>
      <c r="FC110" s="85"/>
    </row>
    <row r="111" spans="1:161" s="3" customFormat="1">
      <c r="A111" s="56">
        <v>102</v>
      </c>
      <c r="B111" s="58">
        <v>80030119</v>
      </c>
      <c r="C111" s="59" t="s">
        <v>238</v>
      </c>
      <c r="D111" s="75" t="s">
        <v>223</v>
      </c>
      <c r="E111" s="60" t="s">
        <v>214</v>
      </c>
      <c r="F111" s="60" t="s">
        <v>106</v>
      </c>
      <c r="G111" s="60" t="s">
        <v>107</v>
      </c>
      <c r="H111" s="60" t="s">
        <v>108</v>
      </c>
      <c r="I111" s="56">
        <v>45</v>
      </c>
      <c r="J111" s="56" t="s">
        <v>116</v>
      </c>
      <c r="K111" s="56" t="s">
        <v>110</v>
      </c>
      <c r="L111" s="61">
        <v>7</v>
      </c>
      <c r="M111" s="62">
        <f t="shared" si="47"/>
        <v>1</v>
      </c>
      <c r="N111" s="61">
        <v>12</v>
      </c>
      <c r="O111" s="62">
        <f t="shared" si="48"/>
        <v>1</v>
      </c>
      <c r="P111" s="61">
        <v>8</v>
      </c>
      <c r="Q111" s="62">
        <f t="shared" si="49"/>
        <v>1</v>
      </c>
      <c r="R111" s="61">
        <v>7</v>
      </c>
      <c r="S111" s="63">
        <f t="shared" si="50"/>
        <v>1</v>
      </c>
      <c r="T111" s="61">
        <v>4</v>
      </c>
      <c r="U111" s="63">
        <f t="shared" si="51"/>
        <v>1</v>
      </c>
      <c r="V111" s="61">
        <v>4</v>
      </c>
      <c r="W111" s="63">
        <f t="shared" si="52"/>
        <v>1</v>
      </c>
      <c r="X111" s="61">
        <v>3</v>
      </c>
      <c r="Y111" s="63">
        <f t="shared" si="53"/>
        <v>1</v>
      </c>
      <c r="Z111" s="61">
        <v>5</v>
      </c>
      <c r="AA111" s="63">
        <f t="shared" si="54"/>
        <v>1</v>
      </c>
      <c r="AB111" s="61">
        <v>10</v>
      </c>
      <c r="AC111" s="63">
        <f t="shared" si="55"/>
        <v>1</v>
      </c>
      <c r="AD111" s="64">
        <v>0</v>
      </c>
      <c r="AE111" s="65">
        <f t="shared" si="56"/>
        <v>0</v>
      </c>
      <c r="AF111" s="64">
        <v>0</v>
      </c>
      <c r="AG111" s="65">
        <f t="shared" si="57"/>
        <v>0</v>
      </c>
      <c r="AH111" s="64">
        <v>0</v>
      </c>
      <c r="AI111" s="65">
        <f t="shared" si="58"/>
        <v>0</v>
      </c>
      <c r="AJ111" s="64"/>
      <c r="AK111" s="65">
        <f t="shared" si="59"/>
        <v>0</v>
      </c>
      <c r="AL111" s="64"/>
      <c r="AM111" s="65">
        <f t="shared" si="60"/>
        <v>0</v>
      </c>
      <c r="AN111" s="64"/>
      <c r="AO111" s="65">
        <f t="shared" si="61"/>
        <v>0</v>
      </c>
      <c r="AP111" s="66">
        <f t="shared" si="62"/>
        <v>60</v>
      </c>
      <c r="AQ111" s="66">
        <f t="shared" si="63"/>
        <v>9</v>
      </c>
      <c r="AR111" s="56">
        <v>1</v>
      </c>
      <c r="AS111" s="56"/>
      <c r="AT111" s="56">
        <v>3</v>
      </c>
      <c r="AU111" s="67">
        <f t="shared" si="64"/>
        <v>4</v>
      </c>
      <c r="AV111" s="68">
        <f t="shared" si="65"/>
        <v>1</v>
      </c>
      <c r="AW111" s="68">
        <f t="shared" si="66"/>
        <v>0</v>
      </c>
      <c r="AX111" s="14">
        <f t="shared" si="82"/>
        <v>6</v>
      </c>
      <c r="AY111" s="67">
        <f t="shared" si="67"/>
        <v>7</v>
      </c>
      <c r="AZ111" s="69">
        <f t="shared" si="68"/>
        <v>0</v>
      </c>
      <c r="BA111" s="69">
        <f t="shared" si="69"/>
        <v>0</v>
      </c>
      <c r="BB111" s="69">
        <f t="shared" si="70"/>
        <v>-3</v>
      </c>
      <c r="BC111" s="67">
        <f t="shared" si="71"/>
        <v>-3</v>
      </c>
      <c r="BD111" s="70">
        <f t="shared" si="72"/>
        <v>-42.857142857142854</v>
      </c>
      <c r="BE111" s="70">
        <f t="shared" si="73"/>
        <v>-50</v>
      </c>
      <c r="BF111" s="71"/>
      <c r="BG111" s="71"/>
      <c r="BH111" s="71"/>
      <c r="BI111" s="54">
        <f t="shared" si="74"/>
        <v>0</v>
      </c>
      <c r="BJ111" s="18">
        <f t="shared" si="75"/>
        <v>4</v>
      </c>
      <c r="BK111" s="18"/>
      <c r="BL111" s="18">
        <f t="shared" si="76"/>
        <v>4</v>
      </c>
      <c r="BM111" s="18">
        <f t="shared" si="77"/>
        <v>-3</v>
      </c>
      <c r="BN111" s="18">
        <f t="shared" si="78"/>
        <v>-42.857142857142854</v>
      </c>
      <c r="BO111" s="73"/>
      <c r="BP111" s="55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60">
        <v>1</v>
      </c>
      <c r="CV111" s="56">
        <f>BC111+CU111</f>
        <v>-2</v>
      </c>
      <c r="CW111" s="173">
        <f t="shared" si="79"/>
        <v>-28.571428571428569</v>
      </c>
      <c r="CX111" s="60"/>
      <c r="CY111" s="60"/>
      <c r="CZ111" s="60"/>
      <c r="DA111" s="60"/>
      <c r="DB111" s="60"/>
      <c r="DC111" s="75">
        <v>1</v>
      </c>
      <c r="DD111" s="60"/>
      <c r="DE111" s="75"/>
      <c r="DF111" s="60"/>
      <c r="DG111" s="60"/>
      <c r="DH111" s="60"/>
      <c r="DI111" s="60"/>
      <c r="DK111" s="3">
        <v>1</v>
      </c>
      <c r="DM111" s="3">
        <v>2</v>
      </c>
      <c r="DN111" s="3">
        <v>3</v>
      </c>
      <c r="DP111" s="85"/>
      <c r="DQ111" s="85"/>
      <c r="DR111" s="85"/>
      <c r="DS111" s="85"/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/>
      <c r="EH111" s="85"/>
      <c r="EI111" s="85"/>
      <c r="EJ111" s="85"/>
      <c r="EK111" s="85"/>
      <c r="EL111" s="85"/>
      <c r="EM111" s="85"/>
      <c r="EN111" s="85"/>
      <c r="EO111" s="85"/>
      <c r="EP111" s="85"/>
      <c r="EQ111" s="85"/>
      <c r="ER111" s="85"/>
      <c r="ES111" s="85"/>
      <c r="ET111" s="85"/>
      <c r="EU111" s="85"/>
      <c r="EV111" s="85"/>
      <c r="EW111" s="85"/>
      <c r="EX111" s="85"/>
      <c r="EY111" s="85"/>
      <c r="EZ111" s="85"/>
      <c r="FA111" s="85"/>
      <c r="FB111" s="85"/>
      <c r="FC111" s="85"/>
    </row>
    <row r="112" spans="1:161" s="3" customFormat="1">
      <c r="A112" s="56">
        <v>103</v>
      </c>
      <c r="B112" s="58">
        <v>80030120</v>
      </c>
      <c r="C112" s="59" t="s">
        <v>239</v>
      </c>
      <c r="D112" s="75" t="s">
        <v>240</v>
      </c>
      <c r="E112" s="60" t="s">
        <v>214</v>
      </c>
      <c r="F112" s="60" t="s">
        <v>106</v>
      </c>
      <c r="G112" s="60" t="s">
        <v>107</v>
      </c>
      <c r="H112" s="60" t="s">
        <v>112</v>
      </c>
      <c r="I112" s="56">
        <v>40</v>
      </c>
      <c r="J112" s="56" t="s">
        <v>109</v>
      </c>
      <c r="K112" s="56" t="s">
        <v>113</v>
      </c>
      <c r="L112" s="61">
        <v>6</v>
      </c>
      <c r="M112" s="62">
        <f t="shared" si="47"/>
        <v>1</v>
      </c>
      <c r="N112" s="61">
        <v>6</v>
      </c>
      <c r="O112" s="62">
        <f t="shared" si="48"/>
        <v>1</v>
      </c>
      <c r="P112" s="61">
        <v>9</v>
      </c>
      <c r="Q112" s="62">
        <f t="shared" si="49"/>
        <v>1</v>
      </c>
      <c r="R112" s="61">
        <v>18</v>
      </c>
      <c r="S112" s="63">
        <f t="shared" si="50"/>
        <v>1</v>
      </c>
      <c r="T112" s="61">
        <v>16</v>
      </c>
      <c r="U112" s="63">
        <f t="shared" si="51"/>
        <v>1</v>
      </c>
      <c r="V112" s="61">
        <v>24</v>
      </c>
      <c r="W112" s="63">
        <f t="shared" si="52"/>
        <v>1</v>
      </c>
      <c r="X112" s="61">
        <v>17</v>
      </c>
      <c r="Y112" s="63">
        <f t="shared" si="53"/>
        <v>1</v>
      </c>
      <c r="Z112" s="61">
        <v>16</v>
      </c>
      <c r="AA112" s="63">
        <f t="shared" si="54"/>
        <v>1</v>
      </c>
      <c r="AB112" s="61">
        <v>18</v>
      </c>
      <c r="AC112" s="63">
        <f t="shared" si="55"/>
        <v>1</v>
      </c>
      <c r="AD112" s="64">
        <v>26</v>
      </c>
      <c r="AE112" s="65">
        <f t="shared" si="56"/>
        <v>1</v>
      </c>
      <c r="AF112" s="64">
        <v>12</v>
      </c>
      <c r="AG112" s="65">
        <f t="shared" si="57"/>
        <v>1</v>
      </c>
      <c r="AH112" s="64">
        <v>21</v>
      </c>
      <c r="AI112" s="65">
        <f t="shared" si="58"/>
        <v>1</v>
      </c>
      <c r="AJ112" s="64"/>
      <c r="AK112" s="65">
        <f t="shared" si="59"/>
        <v>0</v>
      </c>
      <c r="AL112" s="64"/>
      <c r="AM112" s="65">
        <f t="shared" si="60"/>
        <v>0</v>
      </c>
      <c r="AN112" s="64"/>
      <c r="AO112" s="65">
        <f t="shared" si="61"/>
        <v>0</v>
      </c>
      <c r="AP112" s="66">
        <f t="shared" si="62"/>
        <v>189</v>
      </c>
      <c r="AQ112" s="66">
        <f t="shared" si="63"/>
        <v>12</v>
      </c>
      <c r="AR112" s="56">
        <v>1</v>
      </c>
      <c r="AS112" s="56"/>
      <c r="AT112" s="56">
        <v>16</v>
      </c>
      <c r="AU112" s="67">
        <f t="shared" si="64"/>
        <v>17</v>
      </c>
      <c r="AV112" s="68">
        <f t="shared" si="65"/>
        <v>1</v>
      </c>
      <c r="AW112" s="68">
        <f t="shared" si="66"/>
        <v>1</v>
      </c>
      <c r="AX112" s="14">
        <f t="shared" si="82"/>
        <v>15</v>
      </c>
      <c r="AY112" s="67">
        <f t="shared" si="67"/>
        <v>17</v>
      </c>
      <c r="AZ112" s="69">
        <f t="shared" si="68"/>
        <v>0</v>
      </c>
      <c r="BA112" s="69">
        <f t="shared" si="69"/>
        <v>-1</v>
      </c>
      <c r="BB112" s="69">
        <f t="shared" si="70"/>
        <v>1</v>
      </c>
      <c r="BC112" s="67">
        <f t="shared" si="71"/>
        <v>0</v>
      </c>
      <c r="BD112" s="70">
        <f t="shared" si="72"/>
        <v>0</v>
      </c>
      <c r="BE112" s="70">
        <f t="shared" si="73"/>
        <v>6.666666666666667</v>
      </c>
      <c r="BF112" s="71"/>
      <c r="BG112" s="71"/>
      <c r="BH112" s="71">
        <v>1</v>
      </c>
      <c r="BI112" s="54">
        <f t="shared" si="74"/>
        <v>1</v>
      </c>
      <c r="BJ112" s="18">
        <f t="shared" si="75"/>
        <v>16</v>
      </c>
      <c r="BK112" s="18">
        <v>2</v>
      </c>
      <c r="BL112" s="18">
        <f t="shared" si="76"/>
        <v>18</v>
      </c>
      <c r="BM112" s="18">
        <f t="shared" si="77"/>
        <v>1</v>
      </c>
      <c r="BN112" s="18">
        <f t="shared" si="78"/>
        <v>5.8823529411764701</v>
      </c>
      <c r="BO112" s="73"/>
      <c r="BP112" s="55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60"/>
      <c r="CV112" s="56">
        <f>BC112+BQ112</f>
        <v>0</v>
      </c>
      <c r="CW112" s="173">
        <f t="shared" si="79"/>
        <v>0</v>
      </c>
      <c r="CX112" s="60"/>
      <c r="CY112" s="60"/>
      <c r="CZ112" s="60"/>
      <c r="DA112" s="60"/>
      <c r="DB112" s="60"/>
      <c r="DC112" s="75">
        <v>1</v>
      </c>
      <c r="DD112" s="60"/>
      <c r="DE112" s="75"/>
      <c r="DF112" s="60"/>
      <c r="DG112" s="60"/>
      <c r="DH112" s="60"/>
      <c r="DI112" s="60"/>
      <c r="DK112" s="3">
        <v>1</v>
      </c>
      <c r="DM112" s="3">
        <v>15</v>
      </c>
      <c r="DN112" s="3">
        <v>16</v>
      </c>
      <c r="DP112" s="85"/>
      <c r="DQ112" s="85"/>
      <c r="DR112" s="85"/>
      <c r="DS112" s="85"/>
      <c r="DT112" s="85"/>
      <c r="DU112" s="85"/>
      <c r="DV112" s="85"/>
      <c r="DW112" s="85"/>
      <c r="DX112" s="85"/>
      <c r="DY112" s="85"/>
      <c r="DZ112" s="85"/>
      <c r="EA112" s="85"/>
      <c r="EB112" s="85"/>
      <c r="EC112" s="85"/>
      <c r="ED112" s="85"/>
      <c r="EE112" s="85"/>
      <c r="EF112" s="85"/>
      <c r="EG112" s="85"/>
      <c r="EH112" s="85"/>
      <c r="EI112" s="85"/>
      <c r="EJ112" s="85"/>
      <c r="EK112" s="85"/>
      <c r="EL112" s="85"/>
      <c r="EM112" s="85"/>
      <c r="EN112" s="85"/>
      <c r="EO112" s="85"/>
      <c r="EP112" s="85"/>
      <c r="EQ112" s="85"/>
      <c r="ER112" s="85"/>
      <c r="ES112" s="85"/>
      <c r="ET112" s="85"/>
      <c r="EU112" s="85"/>
      <c r="EV112" s="85"/>
      <c r="EW112" s="85"/>
      <c r="EX112" s="85"/>
      <c r="EY112" s="85"/>
      <c r="EZ112" s="85"/>
      <c r="FA112" s="85"/>
      <c r="FB112" s="85"/>
      <c r="FC112" s="85"/>
    </row>
    <row r="113" spans="1:161" s="3" customFormat="1">
      <c r="A113" s="56">
        <v>104</v>
      </c>
      <c r="B113" s="58">
        <v>80030123</v>
      </c>
      <c r="C113" s="59" t="s">
        <v>241</v>
      </c>
      <c r="D113" s="75" t="s">
        <v>240</v>
      </c>
      <c r="E113" s="60" t="s">
        <v>214</v>
      </c>
      <c r="F113" s="60" t="s">
        <v>106</v>
      </c>
      <c r="G113" s="60" t="s">
        <v>107</v>
      </c>
      <c r="H113" s="60" t="s">
        <v>108</v>
      </c>
      <c r="I113" s="56">
        <v>30</v>
      </c>
      <c r="J113" s="56" t="s">
        <v>109</v>
      </c>
      <c r="K113" s="56" t="s">
        <v>110</v>
      </c>
      <c r="L113" s="61">
        <v>5</v>
      </c>
      <c r="M113" s="62">
        <f t="shared" si="47"/>
        <v>1</v>
      </c>
      <c r="N113" s="61">
        <v>3</v>
      </c>
      <c r="O113" s="62">
        <f t="shared" si="48"/>
        <v>1</v>
      </c>
      <c r="P113" s="61">
        <v>1</v>
      </c>
      <c r="Q113" s="62">
        <f t="shared" si="49"/>
        <v>1</v>
      </c>
      <c r="R113" s="61">
        <v>7</v>
      </c>
      <c r="S113" s="63">
        <f t="shared" si="50"/>
        <v>1</v>
      </c>
      <c r="T113" s="61">
        <v>3</v>
      </c>
      <c r="U113" s="63">
        <f t="shared" si="51"/>
        <v>1</v>
      </c>
      <c r="V113" s="61">
        <v>11</v>
      </c>
      <c r="W113" s="63">
        <f t="shared" si="52"/>
        <v>1</v>
      </c>
      <c r="X113" s="61">
        <v>7</v>
      </c>
      <c r="Y113" s="63">
        <f t="shared" si="53"/>
        <v>1</v>
      </c>
      <c r="Z113" s="61">
        <v>5</v>
      </c>
      <c r="AA113" s="63">
        <f t="shared" si="54"/>
        <v>1</v>
      </c>
      <c r="AB113" s="61">
        <v>2</v>
      </c>
      <c r="AC113" s="63">
        <f t="shared" si="55"/>
        <v>1</v>
      </c>
      <c r="AD113" s="64">
        <v>0</v>
      </c>
      <c r="AE113" s="65">
        <f t="shared" si="56"/>
        <v>0</v>
      </c>
      <c r="AF113" s="64">
        <v>0</v>
      </c>
      <c r="AG113" s="65">
        <f t="shared" si="57"/>
        <v>0</v>
      </c>
      <c r="AH113" s="64">
        <v>0</v>
      </c>
      <c r="AI113" s="65">
        <f t="shared" si="58"/>
        <v>0</v>
      </c>
      <c r="AJ113" s="64"/>
      <c r="AK113" s="65">
        <f t="shared" si="59"/>
        <v>0</v>
      </c>
      <c r="AL113" s="64"/>
      <c r="AM113" s="65">
        <f t="shared" si="60"/>
        <v>0</v>
      </c>
      <c r="AN113" s="64"/>
      <c r="AO113" s="65">
        <f t="shared" si="61"/>
        <v>0</v>
      </c>
      <c r="AP113" s="66">
        <f t="shared" si="62"/>
        <v>44</v>
      </c>
      <c r="AQ113" s="66">
        <f t="shared" si="63"/>
        <v>9</v>
      </c>
      <c r="AR113" s="56">
        <v>1</v>
      </c>
      <c r="AS113" s="56"/>
      <c r="AT113" s="56">
        <v>2</v>
      </c>
      <c r="AU113" s="67">
        <f t="shared" si="64"/>
        <v>3</v>
      </c>
      <c r="AV113" s="68">
        <f t="shared" si="65"/>
        <v>1</v>
      </c>
      <c r="AW113" s="68">
        <f t="shared" si="66"/>
        <v>0</v>
      </c>
      <c r="AX113" s="14">
        <f t="shared" si="82"/>
        <v>6</v>
      </c>
      <c r="AY113" s="67">
        <f t="shared" si="67"/>
        <v>7</v>
      </c>
      <c r="AZ113" s="69">
        <f t="shared" si="68"/>
        <v>0</v>
      </c>
      <c r="BA113" s="69">
        <f t="shared" si="69"/>
        <v>0</v>
      </c>
      <c r="BB113" s="69">
        <f t="shared" si="70"/>
        <v>-4</v>
      </c>
      <c r="BC113" s="67">
        <f t="shared" si="71"/>
        <v>-4</v>
      </c>
      <c r="BD113" s="70">
        <f t="shared" si="72"/>
        <v>-57.142857142857139</v>
      </c>
      <c r="BE113" s="70">
        <f t="shared" si="73"/>
        <v>-66.666666666666657</v>
      </c>
      <c r="BF113" s="71"/>
      <c r="BG113" s="71"/>
      <c r="BH113" s="71"/>
      <c r="BI113" s="54">
        <f t="shared" si="74"/>
        <v>0</v>
      </c>
      <c r="BJ113" s="18">
        <f t="shared" si="75"/>
        <v>3</v>
      </c>
      <c r="BK113" s="18"/>
      <c r="BL113" s="18">
        <f t="shared" si="76"/>
        <v>3</v>
      </c>
      <c r="BM113" s="18">
        <f t="shared" si="77"/>
        <v>-4</v>
      </c>
      <c r="BN113" s="18">
        <f t="shared" si="78"/>
        <v>-57.142857142857139</v>
      </c>
      <c r="BO113" s="73"/>
      <c r="BP113" s="55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60"/>
      <c r="CV113" s="56">
        <f>BC113+BQ113</f>
        <v>-4</v>
      </c>
      <c r="CW113" s="173">
        <f t="shared" si="79"/>
        <v>-57.142857142857139</v>
      </c>
      <c r="CX113" s="60"/>
      <c r="CY113" s="60"/>
      <c r="CZ113" s="60"/>
      <c r="DA113" s="60"/>
      <c r="DB113" s="60"/>
      <c r="DC113" s="75"/>
      <c r="DD113" s="60"/>
      <c r="DE113" s="75"/>
      <c r="DF113" s="60"/>
      <c r="DG113" s="60"/>
      <c r="DH113" s="60"/>
      <c r="DI113" s="60"/>
      <c r="DK113" s="3">
        <v>1</v>
      </c>
      <c r="DM113" s="3">
        <v>2</v>
      </c>
      <c r="DN113" s="3">
        <v>3</v>
      </c>
      <c r="DP113" s="85"/>
      <c r="DQ113" s="85"/>
      <c r="DR113" s="85"/>
      <c r="DS113" s="85"/>
      <c r="DT113" s="85"/>
      <c r="DU113" s="85"/>
      <c r="DV113" s="85"/>
      <c r="DW113" s="85"/>
      <c r="DX113" s="85"/>
      <c r="DY113" s="85"/>
      <c r="DZ113" s="85"/>
      <c r="EA113" s="85"/>
      <c r="EB113" s="85"/>
      <c r="EC113" s="85"/>
      <c r="ED113" s="85"/>
      <c r="EE113" s="85"/>
      <c r="EF113" s="85"/>
      <c r="EG113" s="85"/>
      <c r="EH113" s="85"/>
      <c r="EI113" s="85"/>
      <c r="EJ113" s="85"/>
      <c r="EK113" s="85"/>
      <c r="EL113" s="85"/>
      <c r="EM113" s="85"/>
      <c r="EN113" s="85"/>
      <c r="EO113" s="85"/>
      <c r="EP113" s="85"/>
      <c r="EQ113" s="85"/>
      <c r="ER113" s="85"/>
      <c r="ES113" s="85"/>
      <c r="ET113" s="85"/>
      <c r="EU113" s="85"/>
      <c r="EV113" s="85"/>
      <c r="EW113" s="85"/>
      <c r="EX113" s="85"/>
      <c r="EY113" s="85"/>
      <c r="EZ113" s="85"/>
      <c r="FA113" s="85"/>
      <c r="FB113" s="85"/>
      <c r="FC113" s="85"/>
    </row>
    <row r="114" spans="1:161" s="3" customFormat="1">
      <c r="A114" s="56">
        <v>105</v>
      </c>
      <c r="B114" s="58">
        <v>80030125</v>
      </c>
      <c r="C114" s="59" t="s">
        <v>242</v>
      </c>
      <c r="D114" s="75" t="s">
        <v>243</v>
      </c>
      <c r="E114" s="60" t="s">
        <v>214</v>
      </c>
      <c r="F114" s="60" t="s">
        <v>106</v>
      </c>
      <c r="G114" s="60" t="s">
        <v>107</v>
      </c>
      <c r="H114" s="60" t="s">
        <v>108</v>
      </c>
      <c r="I114" s="56">
        <v>20</v>
      </c>
      <c r="J114" s="56" t="s">
        <v>116</v>
      </c>
      <c r="K114" s="56" t="s">
        <v>110</v>
      </c>
      <c r="L114" s="61">
        <v>3</v>
      </c>
      <c r="M114" s="62">
        <f t="shared" si="47"/>
        <v>1</v>
      </c>
      <c r="N114" s="61">
        <v>3</v>
      </c>
      <c r="O114" s="62">
        <f t="shared" si="48"/>
        <v>1</v>
      </c>
      <c r="P114" s="61">
        <v>7</v>
      </c>
      <c r="Q114" s="62">
        <f t="shared" si="49"/>
        <v>1</v>
      </c>
      <c r="R114" s="61">
        <v>7</v>
      </c>
      <c r="S114" s="63">
        <f t="shared" si="50"/>
        <v>1</v>
      </c>
      <c r="T114" s="61">
        <v>4</v>
      </c>
      <c r="U114" s="63">
        <f t="shared" si="51"/>
        <v>1</v>
      </c>
      <c r="V114" s="61">
        <v>10</v>
      </c>
      <c r="W114" s="63">
        <f t="shared" si="52"/>
        <v>1</v>
      </c>
      <c r="X114" s="61">
        <v>6</v>
      </c>
      <c r="Y114" s="63">
        <f t="shared" si="53"/>
        <v>1</v>
      </c>
      <c r="Z114" s="61">
        <v>7</v>
      </c>
      <c r="AA114" s="63">
        <f t="shared" si="54"/>
        <v>1</v>
      </c>
      <c r="AB114" s="61">
        <v>5</v>
      </c>
      <c r="AC114" s="63">
        <f t="shared" si="55"/>
        <v>1</v>
      </c>
      <c r="AD114" s="64">
        <v>0</v>
      </c>
      <c r="AE114" s="65">
        <f t="shared" si="56"/>
        <v>0</v>
      </c>
      <c r="AF114" s="64">
        <v>0</v>
      </c>
      <c r="AG114" s="65">
        <f t="shared" si="57"/>
        <v>0</v>
      </c>
      <c r="AH114" s="64">
        <v>0</v>
      </c>
      <c r="AI114" s="65">
        <f t="shared" si="58"/>
        <v>0</v>
      </c>
      <c r="AJ114" s="64"/>
      <c r="AK114" s="65">
        <f t="shared" si="59"/>
        <v>0</v>
      </c>
      <c r="AL114" s="64"/>
      <c r="AM114" s="65">
        <f t="shared" si="60"/>
        <v>0</v>
      </c>
      <c r="AN114" s="64"/>
      <c r="AO114" s="65">
        <f t="shared" si="61"/>
        <v>0</v>
      </c>
      <c r="AP114" s="66">
        <f t="shared" si="62"/>
        <v>52</v>
      </c>
      <c r="AQ114" s="66">
        <f t="shared" si="63"/>
        <v>9</v>
      </c>
      <c r="AR114" s="56">
        <v>1</v>
      </c>
      <c r="AS114" s="56"/>
      <c r="AT114" s="56">
        <v>4</v>
      </c>
      <c r="AU114" s="67">
        <f t="shared" si="64"/>
        <v>5</v>
      </c>
      <c r="AV114" s="68">
        <f t="shared" si="65"/>
        <v>1</v>
      </c>
      <c r="AW114" s="68">
        <f t="shared" si="66"/>
        <v>0</v>
      </c>
      <c r="AX114" s="14">
        <f t="shared" si="82"/>
        <v>6</v>
      </c>
      <c r="AY114" s="67">
        <f t="shared" si="67"/>
        <v>7</v>
      </c>
      <c r="AZ114" s="69">
        <f t="shared" si="68"/>
        <v>0</v>
      </c>
      <c r="BA114" s="69">
        <f t="shared" si="69"/>
        <v>0</v>
      </c>
      <c r="BB114" s="69">
        <f t="shared" si="70"/>
        <v>-2</v>
      </c>
      <c r="BC114" s="67">
        <f t="shared" si="71"/>
        <v>-2</v>
      </c>
      <c r="BD114" s="70">
        <f t="shared" si="72"/>
        <v>-28.571428571428569</v>
      </c>
      <c r="BE114" s="70">
        <f t="shared" si="73"/>
        <v>-33.333333333333329</v>
      </c>
      <c r="BF114" s="71"/>
      <c r="BG114" s="71"/>
      <c r="BH114" s="71"/>
      <c r="BI114" s="54">
        <f t="shared" si="74"/>
        <v>0</v>
      </c>
      <c r="BJ114" s="18">
        <f t="shared" si="75"/>
        <v>5</v>
      </c>
      <c r="BK114" s="18"/>
      <c r="BL114" s="18">
        <f t="shared" si="76"/>
        <v>5</v>
      </c>
      <c r="BM114" s="18">
        <f t="shared" si="77"/>
        <v>-2</v>
      </c>
      <c r="BN114" s="18">
        <f t="shared" si="78"/>
        <v>-28.571428571428569</v>
      </c>
      <c r="BO114" s="73"/>
      <c r="BP114" s="55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60"/>
      <c r="CV114" s="56">
        <f>BC114+BQ114</f>
        <v>-2</v>
      </c>
      <c r="CW114" s="173">
        <f t="shared" si="79"/>
        <v>-28.571428571428569</v>
      </c>
      <c r="CX114" s="60"/>
      <c r="CY114" s="60"/>
      <c r="CZ114" s="60"/>
      <c r="DA114" s="60"/>
      <c r="DB114" s="60"/>
      <c r="DC114" s="75"/>
      <c r="DD114" s="60"/>
      <c r="DE114" s="75"/>
      <c r="DF114" s="60"/>
      <c r="DG114" s="60"/>
      <c r="DH114" s="60"/>
      <c r="DI114" s="60"/>
      <c r="DK114" s="3">
        <v>1</v>
      </c>
      <c r="DM114" s="3">
        <v>4</v>
      </c>
      <c r="DN114" s="3">
        <v>5</v>
      </c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</row>
    <row r="115" spans="1:161" s="3" customFormat="1">
      <c r="A115" s="56">
        <v>106</v>
      </c>
      <c r="B115" s="58">
        <v>80030126</v>
      </c>
      <c r="C115" s="59" t="s">
        <v>244</v>
      </c>
      <c r="D115" s="75" t="s">
        <v>243</v>
      </c>
      <c r="E115" s="60" t="s">
        <v>214</v>
      </c>
      <c r="F115" s="60" t="s">
        <v>106</v>
      </c>
      <c r="G115" s="60" t="s">
        <v>107</v>
      </c>
      <c r="H115" s="60" t="s">
        <v>112</v>
      </c>
      <c r="I115" s="56">
        <v>37</v>
      </c>
      <c r="J115" s="56" t="s">
        <v>116</v>
      </c>
      <c r="K115" s="56" t="s">
        <v>113</v>
      </c>
      <c r="L115" s="61">
        <v>26</v>
      </c>
      <c r="M115" s="62">
        <f t="shared" si="47"/>
        <v>1</v>
      </c>
      <c r="N115" s="61">
        <v>24</v>
      </c>
      <c r="O115" s="62">
        <f t="shared" si="48"/>
        <v>1</v>
      </c>
      <c r="P115" s="61">
        <v>23</v>
      </c>
      <c r="Q115" s="62">
        <f t="shared" si="49"/>
        <v>1</v>
      </c>
      <c r="R115" s="61">
        <v>23</v>
      </c>
      <c r="S115" s="63">
        <f t="shared" si="50"/>
        <v>1</v>
      </c>
      <c r="T115" s="61">
        <v>12</v>
      </c>
      <c r="U115" s="63">
        <f t="shared" si="51"/>
        <v>1</v>
      </c>
      <c r="V115" s="61">
        <v>20</v>
      </c>
      <c r="W115" s="63">
        <f t="shared" si="52"/>
        <v>1</v>
      </c>
      <c r="X115" s="61">
        <v>26</v>
      </c>
      <c r="Y115" s="63">
        <f t="shared" si="53"/>
        <v>1</v>
      </c>
      <c r="Z115" s="61">
        <v>25</v>
      </c>
      <c r="AA115" s="63">
        <f t="shared" si="54"/>
        <v>1</v>
      </c>
      <c r="AB115" s="61">
        <v>16</v>
      </c>
      <c r="AC115" s="63">
        <f t="shared" si="55"/>
        <v>1</v>
      </c>
      <c r="AD115" s="64">
        <v>9</v>
      </c>
      <c r="AE115" s="65">
        <f t="shared" si="56"/>
        <v>1</v>
      </c>
      <c r="AF115" s="64">
        <v>30</v>
      </c>
      <c r="AG115" s="65">
        <f t="shared" si="57"/>
        <v>1</v>
      </c>
      <c r="AH115" s="64">
        <v>19</v>
      </c>
      <c r="AI115" s="65">
        <f t="shared" si="58"/>
        <v>1</v>
      </c>
      <c r="AJ115" s="64"/>
      <c r="AK115" s="65">
        <f t="shared" si="59"/>
        <v>0</v>
      </c>
      <c r="AL115" s="64"/>
      <c r="AM115" s="65">
        <f t="shared" si="60"/>
        <v>0</v>
      </c>
      <c r="AN115" s="64"/>
      <c r="AO115" s="65">
        <f t="shared" si="61"/>
        <v>0</v>
      </c>
      <c r="AP115" s="66">
        <f t="shared" si="62"/>
        <v>253</v>
      </c>
      <c r="AQ115" s="66">
        <f t="shared" si="63"/>
        <v>12</v>
      </c>
      <c r="AR115" s="56">
        <v>1</v>
      </c>
      <c r="AS115" s="56"/>
      <c r="AT115" s="56">
        <v>16</v>
      </c>
      <c r="AU115" s="67">
        <f t="shared" si="64"/>
        <v>17</v>
      </c>
      <c r="AV115" s="68">
        <f t="shared" si="65"/>
        <v>1</v>
      </c>
      <c r="AW115" s="68">
        <f t="shared" si="66"/>
        <v>1</v>
      </c>
      <c r="AX115" s="14">
        <f t="shared" si="82"/>
        <v>15</v>
      </c>
      <c r="AY115" s="67">
        <f t="shared" si="67"/>
        <v>17</v>
      </c>
      <c r="AZ115" s="69">
        <f t="shared" si="68"/>
        <v>0</v>
      </c>
      <c r="BA115" s="69">
        <f t="shared" si="69"/>
        <v>-1</v>
      </c>
      <c r="BB115" s="69">
        <f t="shared" si="70"/>
        <v>1</v>
      </c>
      <c r="BC115" s="67">
        <f t="shared" si="71"/>
        <v>0</v>
      </c>
      <c r="BD115" s="70">
        <f t="shared" si="72"/>
        <v>0</v>
      </c>
      <c r="BE115" s="70">
        <f t="shared" si="73"/>
        <v>6.666666666666667</v>
      </c>
      <c r="BF115" s="71"/>
      <c r="BG115" s="71"/>
      <c r="BH115" s="71">
        <v>4</v>
      </c>
      <c r="BI115" s="54">
        <f t="shared" si="74"/>
        <v>4</v>
      </c>
      <c r="BJ115" s="18">
        <f t="shared" si="75"/>
        <v>13</v>
      </c>
      <c r="BK115" s="18">
        <v>4</v>
      </c>
      <c r="BL115" s="18">
        <f t="shared" si="76"/>
        <v>17</v>
      </c>
      <c r="BM115" s="18">
        <f t="shared" si="77"/>
        <v>0</v>
      </c>
      <c r="BN115" s="18">
        <f t="shared" si="78"/>
        <v>0</v>
      </c>
      <c r="BO115" s="73"/>
      <c r="BP115" s="55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60"/>
      <c r="CV115" s="56">
        <f>BC115+BQ115</f>
        <v>0</v>
      </c>
      <c r="CW115" s="173">
        <f t="shared" si="79"/>
        <v>0</v>
      </c>
      <c r="CX115" s="60"/>
      <c r="CY115" s="60"/>
      <c r="CZ115" s="60"/>
      <c r="DA115" s="60"/>
      <c r="DB115" s="60"/>
      <c r="DC115" s="75">
        <v>1</v>
      </c>
      <c r="DD115" s="60"/>
      <c r="DE115" s="75"/>
      <c r="DF115" s="60"/>
      <c r="DG115" s="60"/>
      <c r="DH115" s="60"/>
      <c r="DI115" s="60"/>
      <c r="DK115" s="3">
        <v>1</v>
      </c>
      <c r="DM115" s="3">
        <v>16</v>
      </c>
      <c r="DN115" s="3">
        <v>17</v>
      </c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</row>
    <row r="116" spans="1:161" s="3" customFormat="1">
      <c r="A116" s="56">
        <v>107</v>
      </c>
      <c r="B116" s="58">
        <v>80030127</v>
      </c>
      <c r="C116" s="59" t="s">
        <v>245</v>
      </c>
      <c r="D116" s="75" t="s">
        <v>246</v>
      </c>
      <c r="E116" s="60" t="s">
        <v>214</v>
      </c>
      <c r="F116" s="60" t="s">
        <v>106</v>
      </c>
      <c r="G116" s="60" t="s">
        <v>107</v>
      </c>
      <c r="H116" s="60" t="s">
        <v>108</v>
      </c>
      <c r="I116" s="56">
        <v>0</v>
      </c>
      <c r="J116" s="56" t="s">
        <v>116</v>
      </c>
      <c r="K116" s="56" t="s">
        <v>110</v>
      </c>
      <c r="L116" s="61">
        <v>2</v>
      </c>
      <c r="M116" s="62">
        <f t="shared" si="47"/>
        <v>1</v>
      </c>
      <c r="N116" s="61">
        <v>3</v>
      </c>
      <c r="O116" s="62">
        <f t="shared" si="48"/>
        <v>1</v>
      </c>
      <c r="P116" s="61">
        <v>6</v>
      </c>
      <c r="Q116" s="62">
        <f t="shared" si="49"/>
        <v>1</v>
      </c>
      <c r="R116" s="61">
        <v>7</v>
      </c>
      <c r="S116" s="63">
        <f t="shared" si="50"/>
        <v>1</v>
      </c>
      <c r="T116" s="61">
        <v>3</v>
      </c>
      <c r="U116" s="63">
        <f t="shared" si="51"/>
        <v>1</v>
      </c>
      <c r="V116" s="61">
        <v>8</v>
      </c>
      <c r="W116" s="63">
        <f t="shared" si="52"/>
        <v>1</v>
      </c>
      <c r="X116" s="61">
        <v>9</v>
      </c>
      <c r="Y116" s="63">
        <f t="shared" si="53"/>
        <v>1</v>
      </c>
      <c r="Z116" s="61">
        <v>0</v>
      </c>
      <c r="AA116" s="63">
        <f t="shared" si="54"/>
        <v>0</v>
      </c>
      <c r="AB116" s="61">
        <v>4</v>
      </c>
      <c r="AC116" s="63">
        <f t="shared" si="55"/>
        <v>1</v>
      </c>
      <c r="AD116" s="64">
        <v>0</v>
      </c>
      <c r="AE116" s="65">
        <f t="shared" si="56"/>
        <v>0</v>
      </c>
      <c r="AF116" s="64">
        <v>0</v>
      </c>
      <c r="AG116" s="65">
        <f t="shared" si="57"/>
        <v>0</v>
      </c>
      <c r="AH116" s="64">
        <v>0</v>
      </c>
      <c r="AI116" s="65">
        <f t="shared" si="58"/>
        <v>0</v>
      </c>
      <c r="AJ116" s="64"/>
      <c r="AK116" s="65">
        <f t="shared" si="59"/>
        <v>0</v>
      </c>
      <c r="AL116" s="64"/>
      <c r="AM116" s="65">
        <f t="shared" si="60"/>
        <v>0</v>
      </c>
      <c r="AN116" s="64"/>
      <c r="AO116" s="65">
        <f t="shared" si="61"/>
        <v>0</v>
      </c>
      <c r="AP116" s="66">
        <f t="shared" si="62"/>
        <v>42</v>
      </c>
      <c r="AQ116" s="66">
        <f t="shared" si="63"/>
        <v>8</v>
      </c>
      <c r="AR116" s="56">
        <v>1</v>
      </c>
      <c r="AS116" s="56"/>
      <c r="AT116" s="56">
        <v>2</v>
      </c>
      <c r="AU116" s="67">
        <f t="shared" si="64"/>
        <v>3</v>
      </c>
      <c r="AV116" s="68">
        <f t="shared" si="65"/>
        <v>1</v>
      </c>
      <c r="AW116" s="68">
        <f t="shared" si="66"/>
        <v>0</v>
      </c>
      <c r="AX116" s="14">
        <f t="shared" si="82"/>
        <v>6</v>
      </c>
      <c r="AY116" s="67">
        <f t="shared" si="67"/>
        <v>7</v>
      </c>
      <c r="AZ116" s="69">
        <f t="shared" si="68"/>
        <v>0</v>
      </c>
      <c r="BA116" s="69">
        <f t="shared" si="69"/>
        <v>0</v>
      </c>
      <c r="BB116" s="69">
        <f t="shared" si="70"/>
        <v>-4</v>
      </c>
      <c r="BC116" s="67">
        <f t="shared" si="71"/>
        <v>-4</v>
      </c>
      <c r="BD116" s="70">
        <f t="shared" si="72"/>
        <v>-57.142857142857139</v>
      </c>
      <c r="BE116" s="70">
        <f t="shared" si="73"/>
        <v>-66.666666666666657</v>
      </c>
      <c r="BF116" s="71"/>
      <c r="BG116" s="71"/>
      <c r="BH116" s="71">
        <v>1</v>
      </c>
      <c r="BI116" s="54">
        <f t="shared" si="74"/>
        <v>1</v>
      </c>
      <c r="BJ116" s="18">
        <f t="shared" si="75"/>
        <v>2</v>
      </c>
      <c r="BK116" s="18">
        <v>1</v>
      </c>
      <c r="BL116" s="18">
        <f t="shared" si="76"/>
        <v>3</v>
      </c>
      <c r="BM116" s="18">
        <f t="shared" si="77"/>
        <v>-4</v>
      </c>
      <c r="BN116" s="18">
        <f t="shared" si="78"/>
        <v>-57.142857142857139</v>
      </c>
      <c r="BO116" s="73"/>
      <c r="BP116" s="55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60">
        <v>1</v>
      </c>
      <c r="CV116" s="56">
        <f>BC116+CU116</f>
        <v>-3</v>
      </c>
      <c r="CW116" s="173">
        <f t="shared" si="79"/>
        <v>-42.857142857142854</v>
      </c>
      <c r="CX116" s="60"/>
      <c r="CY116" s="60"/>
      <c r="CZ116" s="60"/>
      <c r="DA116" s="60"/>
      <c r="DB116" s="60"/>
      <c r="DC116" s="75"/>
      <c r="DD116" s="60"/>
      <c r="DE116" s="75"/>
      <c r="DF116" s="60"/>
      <c r="DG116" s="60"/>
      <c r="DH116" s="60"/>
      <c r="DI116" s="60"/>
      <c r="DK116" s="3">
        <v>1</v>
      </c>
      <c r="DM116" s="3">
        <v>2</v>
      </c>
      <c r="DN116" s="3">
        <v>3</v>
      </c>
      <c r="DP116" s="85"/>
      <c r="DQ116" s="85"/>
      <c r="DR116" s="85"/>
      <c r="DS116" s="85"/>
      <c r="DT116" s="85"/>
      <c r="DU116" s="85"/>
      <c r="DV116" s="85"/>
      <c r="DW116" s="85"/>
      <c r="DX116" s="85"/>
      <c r="DY116" s="85"/>
      <c r="DZ116" s="85"/>
      <c r="EA116" s="85"/>
      <c r="EB116" s="85"/>
      <c r="EC116" s="85"/>
      <c r="ED116" s="85"/>
      <c r="EE116" s="85"/>
      <c r="EF116" s="85"/>
      <c r="EG116" s="85"/>
      <c r="EH116" s="85"/>
      <c r="EI116" s="85"/>
      <c r="EJ116" s="85"/>
      <c r="EK116" s="85"/>
      <c r="EL116" s="85"/>
      <c r="EM116" s="85"/>
      <c r="EN116" s="85"/>
      <c r="EO116" s="85"/>
      <c r="EP116" s="85"/>
      <c r="EQ116" s="85"/>
      <c r="ER116" s="85"/>
      <c r="ES116" s="85"/>
      <c r="ET116" s="85"/>
      <c r="EU116" s="85"/>
      <c r="EV116" s="85"/>
      <c r="EW116" s="85"/>
      <c r="EX116" s="85"/>
      <c r="EY116" s="85"/>
      <c r="EZ116" s="85"/>
      <c r="FA116" s="85"/>
      <c r="FB116" s="85"/>
      <c r="FC116" s="85"/>
    </row>
    <row r="117" spans="1:161" s="3" customFormat="1">
      <c r="A117" s="56">
        <v>108</v>
      </c>
      <c r="B117" s="58">
        <v>80030128</v>
      </c>
      <c r="C117" s="59" t="s">
        <v>247</v>
      </c>
      <c r="D117" s="75" t="s">
        <v>248</v>
      </c>
      <c r="E117" s="60" t="s">
        <v>214</v>
      </c>
      <c r="F117" s="60" t="s">
        <v>106</v>
      </c>
      <c r="G117" s="60" t="s">
        <v>107</v>
      </c>
      <c r="H117" s="60" t="s">
        <v>108</v>
      </c>
      <c r="I117" s="56">
        <v>40</v>
      </c>
      <c r="J117" s="56" t="s">
        <v>109</v>
      </c>
      <c r="K117" s="56" t="s">
        <v>110</v>
      </c>
      <c r="L117" s="61">
        <v>0</v>
      </c>
      <c r="M117" s="62">
        <f t="shared" si="47"/>
        <v>0</v>
      </c>
      <c r="N117" s="61">
        <v>0</v>
      </c>
      <c r="O117" s="62">
        <f t="shared" si="48"/>
        <v>0</v>
      </c>
      <c r="P117" s="61">
        <v>0</v>
      </c>
      <c r="Q117" s="62">
        <f t="shared" si="49"/>
        <v>0</v>
      </c>
      <c r="R117" s="61">
        <v>0</v>
      </c>
      <c r="S117" s="63">
        <f t="shared" si="50"/>
        <v>0</v>
      </c>
      <c r="T117" s="61">
        <v>0</v>
      </c>
      <c r="U117" s="63">
        <f t="shared" si="51"/>
        <v>0</v>
      </c>
      <c r="V117" s="61">
        <v>2</v>
      </c>
      <c r="W117" s="63">
        <f t="shared" si="52"/>
        <v>1</v>
      </c>
      <c r="X117" s="61">
        <v>1</v>
      </c>
      <c r="Y117" s="63">
        <f t="shared" si="53"/>
        <v>1</v>
      </c>
      <c r="Z117" s="61">
        <v>1</v>
      </c>
      <c r="AA117" s="63">
        <f t="shared" si="54"/>
        <v>1</v>
      </c>
      <c r="AB117" s="61">
        <v>2</v>
      </c>
      <c r="AC117" s="63">
        <f t="shared" si="55"/>
        <v>1</v>
      </c>
      <c r="AD117" s="64">
        <v>0</v>
      </c>
      <c r="AE117" s="65">
        <f t="shared" si="56"/>
        <v>0</v>
      </c>
      <c r="AF117" s="64">
        <v>0</v>
      </c>
      <c r="AG117" s="65">
        <f t="shared" si="57"/>
        <v>0</v>
      </c>
      <c r="AH117" s="64">
        <v>0</v>
      </c>
      <c r="AI117" s="65">
        <f t="shared" si="58"/>
        <v>0</v>
      </c>
      <c r="AJ117" s="64"/>
      <c r="AK117" s="65">
        <f t="shared" si="59"/>
        <v>0</v>
      </c>
      <c r="AL117" s="64"/>
      <c r="AM117" s="65">
        <f t="shared" si="60"/>
        <v>0</v>
      </c>
      <c r="AN117" s="64"/>
      <c r="AO117" s="65">
        <f t="shared" si="61"/>
        <v>0</v>
      </c>
      <c r="AP117" s="66">
        <f t="shared" si="62"/>
        <v>6</v>
      </c>
      <c r="AQ117" s="66">
        <f t="shared" si="63"/>
        <v>4</v>
      </c>
      <c r="AR117" s="56">
        <v>1</v>
      </c>
      <c r="AS117" s="56"/>
      <c r="AT117" s="56">
        <v>0</v>
      </c>
      <c r="AU117" s="67">
        <f t="shared" si="64"/>
        <v>1</v>
      </c>
      <c r="AV117" s="68">
        <f t="shared" si="65"/>
        <v>0</v>
      </c>
      <c r="AW117" s="68">
        <f t="shared" si="66"/>
        <v>0</v>
      </c>
      <c r="AX117" s="14">
        <v>0</v>
      </c>
      <c r="AY117" s="67">
        <f t="shared" si="67"/>
        <v>0</v>
      </c>
      <c r="AZ117" s="69">
        <f t="shared" si="68"/>
        <v>1</v>
      </c>
      <c r="BA117" s="69">
        <f t="shared" si="69"/>
        <v>0</v>
      </c>
      <c r="BB117" s="69">
        <f t="shared" si="70"/>
        <v>0</v>
      </c>
      <c r="BC117" s="67">
        <f t="shared" si="71"/>
        <v>1</v>
      </c>
      <c r="BD117" s="70">
        <f t="shared" si="72"/>
        <v>0</v>
      </c>
      <c r="BE117" s="70">
        <f t="shared" si="73"/>
        <v>0</v>
      </c>
      <c r="BF117" s="71"/>
      <c r="BG117" s="71"/>
      <c r="BH117" s="71"/>
      <c r="BI117" s="54">
        <f t="shared" si="74"/>
        <v>0</v>
      </c>
      <c r="BJ117" s="18">
        <f t="shared" si="75"/>
        <v>1</v>
      </c>
      <c r="BK117" s="18"/>
      <c r="BL117" s="18">
        <f t="shared" si="76"/>
        <v>1</v>
      </c>
      <c r="BM117" s="18">
        <f t="shared" si="77"/>
        <v>1</v>
      </c>
      <c r="BN117" s="18" t="e">
        <f t="shared" si="78"/>
        <v>#DIV/0!</v>
      </c>
      <c r="BO117" s="73"/>
      <c r="BP117" s="55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60"/>
      <c r="CV117" s="56">
        <f>BC117+BQ117</f>
        <v>1</v>
      </c>
      <c r="CW117" s="173" t="e">
        <f t="shared" si="79"/>
        <v>#DIV/0!</v>
      </c>
      <c r="CX117" s="60"/>
      <c r="CY117" s="60"/>
      <c r="CZ117" s="60"/>
      <c r="DA117" s="60"/>
      <c r="DB117" s="60"/>
      <c r="DC117" s="75">
        <v>1</v>
      </c>
      <c r="DD117" s="60"/>
      <c r="DE117" s="75"/>
      <c r="DF117" s="60"/>
      <c r="DG117" s="60"/>
      <c r="DH117" s="60"/>
      <c r="DI117" s="60"/>
      <c r="DK117" s="3">
        <v>1</v>
      </c>
      <c r="DM117" s="3">
        <v>0</v>
      </c>
      <c r="DN117" s="3">
        <v>1</v>
      </c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</row>
    <row r="118" spans="1:161" s="3" customFormat="1">
      <c r="A118" s="56">
        <v>109</v>
      </c>
      <c r="B118" s="227">
        <v>80030129</v>
      </c>
      <c r="C118" s="228" t="s">
        <v>249</v>
      </c>
      <c r="D118" s="229" t="s">
        <v>250</v>
      </c>
      <c r="E118" s="229" t="s">
        <v>214</v>
      </c>
      <c r="F118" s="229" t="s">
        <v>106</v>
      </c>
      <c r="G118" s="229" t="s">
        <v>107</v>
      </c>
      <c r="H118" s="229" t="s">
        <v>112</v>
      </c>
      <c r="I118" s="226">
        <v>15</v>
      </c>
      <c r="J118" s="226" t="s">
        <v>116</v>
      </c>
      <c r="K118" s="226" t="s">
        <v>113</v>
      </c>
      <c r="L118" s="230">
        <v>0</v>
      </c>
      <c r="M118" s="231">
        <f t="shared" si="47"/>
        <v>0</v>
      </c>
      <c r="N118" s="230">
        <v>15</v>
      </c>
      <c r="O118" s="231">
        <f t="shared" si="48"/>
        <v>1</v>
      </c>
      <c r="P118" s="230">
        <v>16</v>
      </c>
      <c r="Q118" s="231">
        <f t="shared" si="49"/>
        <v>1</v>
      </c>
      <c r="R118" s="230">
        <v>12</v>
      </c>
      <c r="S118" s="231">
        <f t="shared" si="50"/>
        <v>1</v>
      </c>
      <c r="T118" s="230">
        <v>20</v>
      </c>
      <c r="U118" s="231">
        <f t="shared" si="51"/>
        <v>1</v>
      </c>
      <c r="V118" s="230">
        <v>11</v>
      </c>
      <c r="W118" s="231">
        <f t="shared" si="52"/>
        <v>1</v>
      </c>
      <c r="X118" s="230">
        <v>25</v>
      </c>
      <c r="Y118" s="231">
        <f t="shared" si="53"/>
        <v>1</v>
      </c>
      <c r="Z118" s="230">
        <v>14</v>
      </c>
      <c r="AA118" s="231">
        <f t="shared" si="54"/>
        <v>1</v>
      </c>
      <c r="AB118" s="230">
        <v>15</v>
      </c>
      <c r="AC118" s="231">
        <f t="shared" si="55"/>
        <v>1</v>
      </c>
      <c r="AD118" s="232">
        <v>15</v>
      </c>
      <c r="AE118" s="231">
        <f t="shared" si="56"/>
        <v>1</v>
      </c>
      <c r="AF118" s="232">
        <v>7</v>
      </c>
      <c r="AG118" s="231">
        <f t="shared" si="57"/>
        <v>1</v>
      </c>
      <c r="AH118" s="232">
        <v>3</v>
      </c>
      <c r="AI118" s="231">
        <f t="shared" si="58"/>
        <v>1</v>
      </c>
      <c r="AJ118" s="232"/>
      <c r="AK118" s="231">
        <f t="shared" si="59"/>
        <v>0</v>
      </c>
      <c r="AL118" s="232"/>
      <c r="AM118" s="231">
        <f t="shared" si="60"/>
        <v>0</v>
      </c>
      <c r="AN118" s="232"/>
      <c r="AO118" s="231">
        <f t="shared" si="61"/>
        <v>0</v>
      </c>
      <c r="AP118" s="226">
        <f t="shared" si="62"/>
        <v>153</v>
      </c>
      <c r="AQ118" s="226">
        <f t="shared" si="63"/>
        <v>11</v>
      </c>
      <c r="AR118" s="226">
        <v>1</v>
      </c>
      <c r="AS118" s="226"/>
      <c r="AT118" s="226">
        <v>14</v>
      </c>
      <c r="AU118" s="226">
        <f t="shared" si="64"/>
        <v>15</v>
      </c>
      <c r="AV118" s="233">
        <f t="shared" si="65"/>
        <v>1</v>
      </c>
      <c r="AW118" s="233">
        <f t="shared" si="66"/>
        <v>1</v>
      </c>
      <c r="AX118" s="234">
        <f>IF(AP118&lt;1,0,IF(AND((L118+N118+P118+R118+T118+V118+X118+Z118+AB118)&lt;=40,(L118+N118+P118+R118+T118+V118+X118+Z118+AB118)&gt;0,(AP118)&lt;120),"กรอก",ROUND((IF(AP118&lt;120,((IF((L118+N118+P118+R118+T118+V118+X118+Z118+AB118)=0,0,(IF((L118+N118+P118+R118+T118+V118+X118+Z118+AB118)&lt;=80,6,8))))+((((AE118+AG118+AI118)*30)/20)+(((AK118+AM118+AO118)*35)/20))),(((M118+O118+Q118)*20)/20)+(((S118+U118+W118+Y118+AA118+AC118)*25)/20)+(((AE118+AG118+AI118)*30)/20)+(((AK118+AM118+AO118)*35)/20))),0)))</f>
        <v>14</v>
      </c>
      <c r="AY118" s="226">
        <f t="shared" si="67"/>
        <v>16</v>
      </c>
      <c r="AZ118" s="226">
        <f t="shared" si="68"/>
        <v>0</v>
      </c>
      <c r="BA118" s="226">
        <f t="shared" si="69"/>
        <v>-1</v>
      </c>
      <c r="BB118" s="226">
        <f t="shared" si="70"/>
        <v>0</v>
      </c>
      <c r="BC118" s="226">
        <f t="shared" si="71"/>
        <v>-1</v>
      </c>
      <c r="BD118" s="235">
        <f t="shared" si="72"/>
        <v>-6.25</v>
      </c>
      <c r="BE118" s="235">
        <f t="shared" si="73"/>
        <v>0</v>
      </c>
      <c r="BF118" s="236"/>
      <c r="BG118" s="236"/>
      <c r="BH118" s="236"/>
      <c r="BI118" s="237">
        <f t="shared" si="74"/>
        <v>0</v>
      </c>
      <c r="BJ118" s="226">
        <f t="shared" si="75"/>
        <v>15</v>
      </c>
      <c r="BK118" s="226"/>
      <c r="BL118" s="226">
        <f t="shared" si="76"/>
        <v>15</v>
      </c>
      <c r="BM118" s="226">
        <f t="shared" si="77"/>
        <v>-1</v>
      </c>
      <c r="BN118" s="226">
        <f t="shared" si="78"/>
        <v>-6.25</v>
      </c>
      <c r="BO118" s="235"/>
      <c r="BP118" s="238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9"/>
      <c r="CV118" s="226">
        <f>BC118+BQ118</f>
        <v>-1</v>
      </c>
      <c r="CW118" s="239">
        <f t="shared" si="79"/>
        <v>-6.25</v>
      </c>
      <c r="CX118" s="229"/>
      <c r="CY118" s="229"/>
      <c r="CZ118" s="229"/>
      <c r="DA118" s="229"/>
      <c r="DB118" s="229"/>
      <c r="DC118" s="229"/>
      <c r="DD118" s="229"/>
      <c r="DE118" s="229"/>
      <c r="DF118" s="229"/>
      <c r="DG118" s="229"/>
      <c r="DH118" s="229"/>
      <c r="DI118" s="229"/>
      <c r="DJ118" s="240"/>
      <c r="DK118" s="240">
        <v>1</v>
      </c>
      <c r="DL118" s="240"/>
      <c r="DM118" s="240">
        <v>14</v>
      </c>
      <c r="DN118" s="240">
        <v>15</v>
      </c>
      <c r="DO118" s="240"/>
      <c r="DP118" s="240"/>
      <c r="DQ118" s="240"/>
      <c r="DR118" s="240"/>
      <c r="DS118" s="240"/>
      <c r="DT118" s="240"/>
      <c r="DU118" s="240"/>
      <c r="DV118" s="240"/>
      <c r="DW118" s="240"/>
      <c r="DX118" s="240"/>
      <c r="DY118" s="240"/>
      <c r="DZ118" s="240"/>
      <c r="EA118" s="240"/>
      <c r="EB118" s="240"/>
      <c r="EC118" s="240"/>
      <c r="ED118" s="240"/>
      <c r="EE118" s="240"/>
      <c r="EF118" s="240"/>
      <c r="EG118" s="240"/>
      <c r="EH118" s="240"/>
      <c r="EI118" s="240"/>
      <c r="EJ118" s="240"/>
      <c r="EK118" s="240"/>
      <c r="EL118" s="240"/>
      <c r="EM118" s="240"/>
      <c r="EN118" s="240"/>
      <c r="EO118" s="240"/>
      <c r="EP118" s="240"/>
      <c r="EQ118" s="240"/>
      <c r="ER118" s="240"/>
      <c r="ES118" s="240"/>
      <c r="ET118" s="240"/>
      <c r="EU118" s="240"/>
      <c r="EV118" s="240"/>
      <c r="EW118" s="240"/>
      <c r="EX118" s="240"/>
      <c r="EY118" s="240"/>
      <c r="EZ118" s="240"/>
      <c r="FA118" s="240"/>
      <c r="FB118" s="240"/>
      <c r="FC118" s="240"/>
      <c r="FD118" s="240"/>
      <c r="FE118" s="240"/>
    </row>
    <row r="119" spans="1:161" s="3" customFormat="1">
      <c r="A119" s="56">
        <v>110</v>
      </c>
      <c r="B119" s="58">
        <v>80030130</v>
      </c>
      <c r="C119" s="59" t="s">
        <v>251</v>
      </c>
      <c r="D119" s="75" t="s">
        <v>250</v>
      </c>
      <c r="E119" s="60" t="s">
        <v>214</v>
      </c>
      <c r="F119" s="60" t="s">
        <v>106</v>
      </c>
      <c r="G119" s="60" t="s">
        <v>107</v>
      </c>
      <c r="H119" s="60" t="s">
        <v>108</v>
      </c>
      <c r="I119" s="56">
        <v>15</v>
      </c>
      <c r="J119" s="56" t="s">
        <v>116</v>
      </c>
      <c r="K119" s="56" t="s">
        <v>110</v>
      </c>
      <c r="L119" s="61">
        <v>2</v>
      </c>
      <c r="M119" s="62">
        <f t="shared" si="47"/>
        <v>1</v>
      </c>
      <c r="N119" s="61">
        <v>5</v>
      </c>
      <c r="O119" s="62">
        <f t="shared" si="48"/>
        <v>1</v>
      </c>
      <c r="P119" s="61">
        <v>7</v>
      </c>
      <c r="Q119" s="62">
        <f t="shared" si="49"/>
        <v>1</v>
      </c>
      <c r="R119" s="61">
        <v>7</v>
      </c>
      <c r="S119" s="63">
        <f t="shared" si="50"/>
        <v>1</v>
      </c>
      <c r="T119" s="61">
        <v>3</v>
      </c>
      <c r="U119" s="63">
        <f t="shared" si="51"/>
        <v>1</v>
      </c>
      <c r="V119" s="61">
        <v>2</v>
      </c>
      <c r="W119" s="63">
        <f t="shared" si="52"/>
        <v>1</v>
      </c>
      <c r="X119" s="61">
        <v>4</v>
      </c>
      <c r="Y119" s="63">
        <f t="shared" si="53"/>
        <v>1</v>
      </c>
      <c r="Z119" s="61">
        <v>9</v>
      </c>
      <c r="AA119" s="63">
        <f t="shared" si="54"/>
        <v>1</v>
      </c>
      <c r="AB119" s="61">
        <v>4</v>
      </c>
      <c r="AC119" s="63">
        <f t="shared" si="55"/>
        <v>1</v>
      </c>
      <c r="AD119" s="64">
        <v>0</v>
      </c>
      <c r="AE119" s="65">
        <f t="shared" si="56"/>
        <v>0</v>
      </c>
      <c r="AF119" s="64">
        <v>0</v>
      </c>
      <c r="AG119" s="65">
        <f t="shared" si="57"/>
        <v>0</v>
      </c>
      <c r="AH119" s="64">
        <v>0</v>
      </c>
      <c r="AI119" s="65">
        <f t="shared" si="58"/>
        <v>0</v>
      </c>
      <c r="AJ119" s="64"/>
      <c r="AK119" s="65">
        <f t="shared" si="59"/>
        <v>0</v>
      </c>
      <c r="AL119" s="64"/>
      <c r="AM119" s="65">
        <f t="shared" si="60"/>
        <v>0</v>
      </c>
      <c r="AN119" s="64"/>
      <c r="AO119" s="65">
        <f t="shared" si="61"/>
        <v>0</v>
      </c>
      <c r="AP119" s="66">
        <f t="shared" si="62"/>
        <v>43</v>
      </c>
      <c r="AQ119" s="66">
        <f t="shared" si="63"/>
        <v>9</v>
      </c>
      <c r="AR119" s="56">
        <v>1</v>
      </c>
      <c r="AS119" s="56"/>
      <c r="AT119" s="56">
        <v>2</v>
      </c>
      <c r="AU119" s="67">
        <f t="shared" si="64"/>
        <v>3</v>
      </c>
      <c r="AV119" s="68">
        <f t="shared" si="65"/>
        <v>1</v>
      </c>
      <c r="AW119" s="68">
        <f t="shared" si="66"/>
        <v>0</v>
      </c>
      <c r="AX119" s="14">
        <f>IF(AP119&lt;1,0,IF(AND((L119+N119+P119+R119+T119+V119+X119+Z119+AB119)&lt;=40,(L119+N119+P119+R119+T119+V119+X119+Z119+AB119)&gt;0,(AP119)&lt;120),"กรอก",ROUND((IF(AP119&lt;120,((IF((L119+N119+P119+R119+T119+V119+X119+Z119+AB119)=0,0,(IF((L119+N119+P119+R119+T119+V119+X119+Z119+AB119)&lt;=80,6,8))))+((((AE119+AG119+AI119)*30)/20)+(((AK119+AM119+AO119)*35)/20))),(((M119+O119+Q119)*20)/20)+(((S119+U119+W119+Y119+AA119+AC119)*25)/20)+(((AE119+AG119+AI119)*30)/20)+(((AK119+AM119+AO119)*35)/20))),0)))</f>
        <v>6</v>
      </c>
      <c r="AY119" s="67">
        <f t="shared" si="67"/>
        <v>7</v>
      </c>
      <c r="AZ119" s="69">
        <f t="shared" si="68"/>
        <v>0</v>
      </c>
      <c r="BA119" s="69">
        <f t="shared" si="69"/>
        <v>0</v>
      </c>
      <c r="BB119" s="69">
        <f t="shared" si="70"/>
        <v>-4</v>
      </c>
      <c r="BC119" s="67">
        <f t="shared" si="71"/>
        <v>-4</v>
      </c>
      <c r="BD119" s="70">
        <f t="shared" si="72"/>
        <v>-57.142857142857139</v>
      </c>
      <c r="BE119" s="70">
        <f t="shared" si="73"/>
        <v>-66.666666666666657</v>
      </c>
      <c r="BF119" s="71"/>
      <c r="BG119" s="71"/>
      <c r="BH119" s="71">
        <v>1</v>
      </c>
      <c r="BI119" s="54">
        <f t="shared" si="74"/>
        <v>1</v>
      </c>
      <c r="BJ119" s="18">
        <f t="shared" si="75"/>
        <v>2</v>
      </c>
      <c r="BK119" s="18"/>
      <c r="BL119" s="18">
        <f t="shared" si="76"/>
        <v>2</v>
      </c>
      <c r="BM119" s="18">
        <f t="shared" si="77"/>
        <v>-5</v>
      </c>
      <c r="BN119" s="18">
        <f t="shared" si="78"/>
        <v>-71.428571428571431</v>
      </c>
      <c r="BO119" s="73"/>
      <c r="BP119" s="55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60"/>
      <c r="CV119" s="56">
        <f>BC119+BQ119</f>
        <v>-4</v>
      </c>
      <c r="CW119" s="173">
        <f t="shared" si="79"/>
        <v>-57.142857142857139</v>
      </c>
      <c r="CX119" s="60"/>
      <c r="CY119" s="60"/>
      <c r="CZ119" s="60"/>
      <c r="DA119" s="60"/>
      <c r="DB119" s="60"/>
      <c r="DC119" s="75"/>
      <c r="DD119" s="60"/>
      <c r="DE119" s="75"/>
      <c r="DF119" s="60"/>
      <c r="DG119" s="60"/>
      <c r="DH119" s="60"/>
      <c r="DI119" s="60"/>
      <c r="DK119" s="3">
        <v>1</v>
      </c>
      <c r="DM119" s="3">
        <v>3</v>
      </c>
      <c r="DN119" s="3">
        <v>4</v>
      </c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</row>
    <row r="120" spans="1:161" s="3" customFormat="1">
      <c r="A120" s="56">
        <v>111</v>
      </c>
      <c r="B120" s="58">
        <v>80030132</v>
      </c>
      <c r="C120" s="59" t="s">
        <v>252</v>
      </c>
      <c r="D120" s="75" t="s">
        <v>253</v>
      </c>
      <c r="E120" s="60" t="s">
        <v>214</v>
      </c>
      <c r="F120" s="60" t="s">
        <v>106</v>
      </c>
      <c r="G120" s="60" t="s">
        <v>107</v>
      </c>
      <c r="H120" s="60" t="s">
        <v>108</v>
      </c>
      <c r="I120" s="56">
        <v>40</v>
      </c>
      <c r="J120" s="56" t="s">
        <v>116</v>
      </c>
      <c r="K120" s="56" t="s">
        <v>110</v>
      </c>
      <c r="L120" s="61">
        <v>0</v>
      </c>
      <c r="M120" s="62">
        <f t="shared" si="47"/>
        <v>0</v>
      </c>
      <c r="N120" s="61">
        <v>0</v>
      </c>
      <c r="O120" s="62">
        <f t="shared" si="48"/>
        <v>0</v>
      </c>
      <c r="P120" s="61">
        <v>1</v>
      </c>
      <c r="Q120" s="62">
        <f t="shared" si="49"/>
        <v>1</v>
      </c>
      <c r="R120" s="61">
        <v>9</v>
      </c>
      <c r="S120" s="63">
        <f t="shared" si="50"/>
        <v>1</v>
      </c>
      <c r="T120" s="61">
        <v>1</v>
      </c>
      <c r="U120" s="63">
        <f t="shared" si="51"/>
        <v>1</v>
      </c>
      <c r="V120" s="61">
        <v>2</v>
      </c>
      <c r="W120" s="63">
        <f t="shared" si="52"/>
        <v>1</v>
      </c>
      <c r="X120" s="61">
        <v>7</v>
      </c>
      <c r="Y120" s="63">
        <f t="shared" si="53"/>
        <v>1</v>
      </c>
      <c r="Z120" s="61">
        <v>9</v>
      </c>
      <c r="AA120" s="63">
        <f t="shared" si="54"/>
        <v>1</v>
      </c>
      <c r="AB120" s="61">
        <v>3</v>
      </c>
      <c r="AC120" s="63">
        <f t="shared" si="55"/>
        <v>1</v>
      </c>
      <c r="AD120" s="64">
        <v>0</v>
      </c>
      <c r="AE120" s="65">
        <f t="shared" si="56"/>
        <v>0</v>
      </c>
      <c r="AF120" s="64">
        <v>0</v>
      </c>
      <c r="AG120" s="65">
        <f t="shared" si="57"/>
        <v>0</v>
      </c>
      <c r="AH120" s="64">
        <v>0</v>
      </c>
      <c r="AI120" s="65">
        <f t="shared" si="58"/>
        <v>0</v>
      </c>
      <c r="AJ120" s="64"/>
      <c r="AK120" s="65">
        <f t="shared" si="59"/>
        <v>0</v>
      </c>
      <c r="AL120" s="64"/>
      <c r="AM120" s="65">
        <f t="shared" si="60"/>
        <v>0</v>
      </c>
      <c r="AN120" s="64"/>
      <c r="AO120" s="65">
        <f t="shared" si="61"/>
        <v>0</v>
      </c>
      <c r="AP120" s="66">
        <f t="shared" si="62"/>
        <v>32</v>
      </c>
      <c r="AQ120" s="66">
        <f t="shared" si="63"/>
        <v>7</v>
      </c>
      <c r="AR120" s="56">
        <v>1</v>
      </c>
      <c r="AS120" s="56"/>
      <c r="AT120" s="56">
        <v>1</v>
      </c>
      <c r="AU120" s="67">
        <f t="shared" si="64"/>
        <v>2</v>
      </c>
      <c r="AV120" s="68">
        <f t="shared" si="65"/>
        <v>0</v>
      </c>
      <c r="AW120" s="68">
        <f t="shared" si="66"/>
        <v>0</v>
      </c>
      <c r="AX120" s="14">
        <v>4</v>
      </c>
      <c r="AY120" s="67">
        <f t="shared" si="67"/>
        <v>4</v>
      </c>
      <c r="AZ120" s="69">
        <f t="shared" si="68"/>
        <v>1</v>
      </c>
      <c r="BA120" s="69">
        <f t="shared" si="69"/>
        <v>0</v>
      </c>
      <c r="BB120" s="69">
        <f t="shared" si="70"/>
        <v>-3</v>
      </c>
      <c r="BC120" s="67">
        <f t="shared" si="71"/>
        <v>-2</v>
      </c>
      <c r="BD120" s="70">
        <f t="shared" si="72"/>
        <v>-50</v>
      </c>
      <c r="BE120" s="70">
        <f t="shared" si="73"/>
        <v>-75</v>
      </c>
      <c r="BF120" s="71"/>
      <c r="BG120" s="71"/>
      <c r="BH120" s="71"/>
      <c r="BI120" s="54">
        <f t="shared" si="74"/>
        <v>0</v>
      </c>
      <c r="BJ120" s="18">
        <f t="shared" si="75"/>
        <v>2</v>
      </c>
      <c r="BK120" s="18"/>
      <c r="BL120" s="18">
        <f t="shared" si="76"/>
        <v>2</v>
      </c>
      <c r="BM120" s="18">
        <f t="shared" si="77"/>
        <v>-2</v>
      </c>
      <c r="BN120" s="18">
        <f t="shared" si="78"/>
        <v>-50</v>
      </c>
      <c r="BO120" s="73"/>
      <c r="BP120" s="55">
        <v>3</v>
      </c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60"/>
      <c r="CV120" s="171">
        <f>BC120+BP120</f>
        <v>1</v>
      </c>
      <c r="CW120" s="173">
        <f t="shared" si="79"/>
        <v>25</v>
      </c>
      <c r="CX120" s="60"/>
      <c r="CY120" s="60"/>
      <c r="CZ120" s="60"/>
      <c r="DA120" s="60"/>
      <c r="DB120" s="60"/>
      <c r="DC120" s="75">
        <v>1</v>
      </c>
      <c r="DD120" s="60"/>
      <c r="DE120" s="75"/>
      <c r="DF120" s="60"/>
      <c r="DG120" s="60"/>
      <c r="DH120" s="60"/>
      <c r="DI120" s="60"/>
      <c r="DK120" s="3">
        <v>1</v>
      </c>
      <c r="DM120" s="3">
        <v>1</v>
      </c>
      <c r="DN120" s="3">
        <v>2</v>
      </c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</row>
    <row r="121" spans="1:161" s="3" customFormat="1">
      <c r="A121" s="56">
        <v>112</v>
      </c>
      <c r="B121" s="58">
        <v>80030133</v>
      </c>
      <c r="C121" s="59" t="s">
        <v>254</v>
      </c>
      <c r="D121" s="75" t="s">
        <v>253</v>
      </c>
      <c r="E121" s="60" t="s">
        <v>214</v>
      </c>
      <c r="F121" s="60" t="s">
        <v>106</v>
      </c>
      <c r="G121" s="60" t="s">
        <v>107</v>
      </c>
      <c r="H121" s="60" t="s">
        <v>108</v>
      </c>
      <c r="I121" s="56">
        <v>40</v>
      </c>
      <c r="J121" s="56" t="s">
        <v>116</v>
      </c>
      <c r="K121" s="56" t="s">
        <v>110</v>
      </c>
      <c r="L121" s="61">
        <v>0</v>
      </c>
      <c r="M121" s="62">
        <f t="shared" si="47"/>
        <v>0</v>
      </c>
      <c r="N121" s="61">
        <v>0</v>
      </c>
      <c r="O121" s="62">
        <f t="shared" si="48"/>
        <v>0</v>
      </c>
      <c r="P121" s="61">
        <v>2</v>
      </c>
      <c r="Q121" s="62">
        <f t="shared" si="49"/>
        <v>1</v>
      </c>
      <c r="R121" s="61">
        <v>2</v>
      </c>
      <c r="S121" s="63">
        <f t="shared" si="50"/>
        <v>1</v>
      </c>
      <c r="T121" s="61">
        <v>2</v>
      </c>
      <c r="U121" s="63">
        <f t="shared" si="51"/>
        <v>1</v>
      </c>
      <c r="V121" s="61">
        <v>1</v>
      </c>
      <c r="W121" s="63">
        <f t="shared" si="52"/>
        <v>1</v>
      </c>
      <c r="X121" s="61">
        <v>5</v>
      </c>
      <c r="Y121" s="63">
        <f t="shared" si="53"/>
        <v>1</v>
      </c>
      <c r="Z121" s="61">
        <v>3</v>
      </c>
      <c r="AA121" s="63">
        <f t="shared" si="54"/>
        <v>1</v>
      </c>
      <c r="AB121" s="61">
        <v>4</v>
      </c>
      <c r="AC121" s="63">
        <f t="shared" si="55"/>
        <v>1</v>
      </c>
      <c r="AD121" s="64">
        <v>0</v>
      </c>
      <c r="AE121" s="65">
        <f t="shared" si="56"/>
        <v>0</v>
      </c>
      <c r="AF121" s="64">
        <v>0</v>
      </c>
      <c r="AG121" s="65">
        <f t="shared" si="57"/>
        <v>0</v>
      </c>
      <c r="AH121" s="64">
        <v>0</v>
      </c>
      <c r="AI121" s="65">
        <f t="shared" si="58"/>
        <v>0</v>
      </c>
      <c r="AJ121" s="64"/>
      <c r="AK121" s="65">
        <f t="shared" si="59"/>
        <v>0</v>
      </c>
      <c r="AL121" s="64"/>
      <c r="AM121" s="65">
        <f t="shared" si="60"/>
        <v>0</v>
      </c>
      <c r="AN121" s="64"/>
      <c r="AO121" s="65">
        <f t="shared" si="61"/>
        <v>0</v>
      </c>
      <c r="AP121" s="66">
        <f t="shared" si="62"/>
        <v>19</v>
      </c>
      <c r="AQ121" s="66">
        <f t="shared" si="63"/>
        <v>7</v>
      </c>
      <c r="AR121" s="56">
        <v>1</v>
      </c>
      <c r="AS121" s="56"/>
      <c r="AT121" s="56">
        <v>1</v>
      </c>
      <c r="AU121" s="67">
        <f t="shared" si="64"/>
        <v>2</v>
      </c>
      <c r="AV121" s="68">
        <f t="shared" si="65"/>
        <v>0</v>
      </c>
      <c r="AW121" s="68">
        <f t="shared" si="66"/>
        <v>0</v>
      </c>
      <c r="AX121" s="14">
        <v>4</v>
      </c>
      <c r="AY121" s="67">
        <f t="shared" si="67"/>
        <v>4</v>
      </c>
      <c r="AZ121" s="69">
        <f t="shared" si="68"/>
        <v>1</v>
      </c>
      <c r="BA121" s="69">
        <f t="shared" si="69"/>
        <v>0</v>
      </c>
      <c r="BB121" s="69">
        <f t="shared" si="70"/>
        <v>-3</v>
      </c>
      <c r="BC121" s="67">
        <f t="shared" si="71"/>
        <v>-2</v>
      </c>
      <c r="BD121" s="70">
        <f t="shared" si="72"/>
        <v>-50</v>
      </c>
      <c r="BE121" s="70">
        <f t="shared" si="73"/>
        <v>-75</v>
      </c>
      <c r="BF121" s="71"/>
      <c r="BG121" s="71"/>
      <c r="BH121" s="71">
        <v>1</v>
      </c>
      <c r="BI121" s="54">
        <f t="shared" si="74"/>
        <v>1</v>
      </c>
      <c r="BJ121" s="18">
        <f t="shared" si="75"/>
        <v>1</v>
      </c>
      <c r="BK121" s="18"/>
      <c r="BL121" s="18">
        <f t="shared" si="76"/>
        <v>1</v>
      </c>
      <c r="BM121" s="18">
        <f t="shared" si="77"/>
        <v>-3</v>
      </c>
      <c r="BN121" s="18">
        <f t="shared" si="78"/>
        <v>-75</v>
      </c>
      <c r="BO121" s="55">
        <v>2</v>
      </c>
      <c r="BP121" s="55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60"/>
      <c r="CV121" s="171">
        <f>BC121-BO121</f>
        <v>-4</v>
      </c>
      <c r="CW121" s="173">
        <f t="shared" si="79"/>
        <v>-100</v>
      </c>
      <c r="CX121" s="60"/>
      <c r="CY121" s="60"/>
      <c r="CZ121" s="60"/>
      <c r="DA121" s="60"/>
      <c r="DB121" s="60"/>
      <c r="DC121" s="75"/>
      <c r="DD121" s="60"/>
      <c r="DE121" s="75"/>
      <c r="DF121" s="60"/>
      <c r="DG121" s="60"/>
      <c r="DH121" s="60"/>
      <c r="DI121" s="60"/>
      <c r="DJ121" s="85"/>
      <c r="DK121" s="85">
        <v>1</v>
      </c>
      <c r="DL121" s="85"/>
      <c r="DM121" s="85">
        <v>2</v>
      </c>
      <c r="DN121" s="85">
        <v>3</v>
      </c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</row>
    <row r="122" spans="1:161" s="3" customFormat="1">
      <c r="A122" s="56">
        <v>113</v>
      </c>
      <c r="B122" s="58">
        <v>80030139</v>
      </c>
      <c r="C122" s="59" t="s">
        <v>255</v>
      </c>
      <c r="D122" s="75" t="s">
        <v>256</v>
      </c>
      <c r="E122" s="60" t="s">
        <v>214</v>
      </c>
      <c r="F122" s="60" t="s">
        <v>106</v>
      </c>
      <c r="G122" s="60" t="s">
        <v>107</v>
      </c>
      <c r="H122" s="60" t="s">
        <v>112</v>
      </c>
      <c r="I122" s="56">
        <v>30</v>
      </c>
      <c r="J122" s="56" t="s">
        <v>116</v>
      </c>
      <c r="K122" s="56" t="s">
        <v>113</v>
      </c>
      <c r="L122" s="61">
        <v>0</v>
      </c>
      <c r="M122" s="62">
        <f t="shared" si="47"/>
        <v>0</v>
      </c>
      <c r="N122" s="61">
        <v>8</v>
      </c>
      <c r="O122" s="62">
        <f t="shared" si="48"/>
        <v>1</v>
      </c>
      <c r="P122" s="61">
        <v>5</v>
      </c>
      <c r="Q122" s="62">
        <f t="shared" si="49"/>
        <v>1</v>
      </c>
      <c r="R122" s="61">
        <v>8</v>
      </c>
      <c r="S122" s="63">
        <f t="shared" si="50"/>
        <v>1</v>
      </c>
      <c r="T122" s="61">
        <v>11</v>
      </c>
      <c r="U122" s="63">
        <f t="shared" si="51"/>
        <v>1</v>
      </c>
      <c r="V122" s="61">
        <v>5</v>
      </c>
      <c r="W122" s="63">
        <f t="shared" si="52"/>
        <v>1</v>
      </c>
      <c r="X122" s="61">
        <v>10</v>
      </c>
      <c r="Y122" s="63">
        <f t="shared" si="53"/>
        <v>1</v>
      </c>
      <c r="Z122" s="61">
        <v>14</v>
      </c>
      <c r="AA122" s="63">
        <f t="shared" si="54"/>
        <v>1</v>
      </c>
      <c r="AB122" s="61">
        <v>5</v>
      </c>
      <c r="AC122" s="63">
        <f t="shared" si="55"/>
        <v>1</v>
      </c>
      <c r="AD122" s="64">
        <v>4</v>
      </c>
      <c r="AE122" s="65">
        <f t="shared" si="56"/>
        <v>1</v>
      </c>
      <c r="AF122" s="64">
        <v>7</v>
      </c>
      <c r="AG122" s="65">
        <f t="shared" si="57"/>
        <v>1</v>
      </c>
      <c r="AH122" s="64">
        <v>6</v>
      </c>
      <c r="AI122" s="65">
        <f t="shared" si="58"/>
        <v>1</v>
      </c>
      <c r="AJ122" s="64"/>
      <c r="AK122" s="65">
        <f t="shared" si="59"/>
        <v>0</v>
      </c>
      <c r="AL122" s="64"/>
      <c r="AM122" s="65">
        <f t="shared" si="60"/>
        <v>0</v>
      </c>
      <c r="AN122" s="64"/>
      <c r="AO122" s="65">
        <f t="shared" si="61"/>
        <v>0</v>
      </c>
      <c r="AP122" s="66">
        <f t="shared" si="62"/>
        <v>83</v>
      </c>
      <c r="AQ122" s="66">
        <f t="shared" si="63"/>
        <v>11</v>
      </c>
      <c r="AR122" s="56">
        <v>1</v>
      </c>
      <c r="AS122" s="56"/>
      <c r="AT122" s="56">
        <v>7</v>
      </c>
      <c r="AU122" s="67">
        <f t="shared" si="64"/>
        <v>8</v>
      </c>
      <c r="AV122" s="68">
        <f t="shared" si="65"/>
        <v>1</v>
      </c>
      <c r="AW122" s="68">
        <f t="shared" si="66"/>
        <v>0</v>
      </c>
      <c r="AX122" s="14">
        <f>IF(AP122&lt;1,0,IF(AND((L122+N122+P122+R122+T122+V122+X122+Z122+AB122)&lt;=40,(L122+N122+P122+R122+T122+V122+X122+Z122+AB122)&gt;0,(AP122)&lt;120),"กรอก",ROUND((IF(AP122&lt;120,((IF((L122+N122+P122+R122+T122+V122+X122+Z122+AB122)=0,0,(IF((L122+N122+P122+R122+T122+V122+X122+Z122+AB122)&lt;=80,6,8))))+((((AE122+AG122+AI122)*30)/20)+(((AK122+AM122+AO122)*35)/20))),(((M122+O122+Q122)*20)/20)+(((S122+U122+W122+Y122+AA122+AC122)*25)/20)+(((AE122+AG122+AI122)*30)/20)+(((AK122+AM122+AO122)*35)/20))),0)))</f>
        <v>11</v>
      </c>
      <c r="AY122" s="67">
        <f t="shared" si="67"/>
        <v>12</v>
      </c>
      <c r="AZ122" s="69">
        <f t="shared" si="68"/>
        <v>0</v>
      </c>
      <c r="BA122" s="69">
        <f t="shared" si="69"/>
        <v>0</v>
      </c>
      <c r="BB122" s="69">
        <f t="shared" si="70"/>
        <v>-4</v>
      </c>
      <c r="BC122" s="67">
        <f t="shared" si="71"/>
        <v>-4</v>
      </c>
      <c r="BD122" s="70">
        <f t="shared" si="72"/>
        <v>-33.333333333333329</v>
      </c>
      <c r="BE122" s="70">
        <f t="shared" si="73"/>
        <v>-36.363636363636367</v>
      </c>
      <c r="BF122" s="71"/>
      <c r="BG122" s="71"/>
      <c r="BH122" s="71">
        <v>1</v>
      </c>
      <c r="BI122" s="54">
        <f t="shared" si="74"/>
        <v>1</v>
      </c>
      <c r="BJ122" s="18">
        <f t="shared" si="75"/>
        <v>7</v>
      </c>
      <c r="BK122" s="18"/>
      <c r="BL122" s="18">
        <f t="shared" si="76"/>
        <v>7</v>
      </c>
      <c r="BM122" s="18">
        <f t="shared" si="77"/>
        <v>-5</v>
      </c>
      <c r="BN122" s="18">
        <f t="shared" si="78"/>
        <v>-41.666666666666671</v>
      </c>
      <c r="BO122" s="73"/>
      <c r="BP122" s="55"/>
      <c r="BQ122" s="74">
        <v>1</v>
      </c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60"/>
      <c r="CV122" s="56">
        <f t="shared" ref="CV122:CV153" si="83">BC122+BQ122</f>
        <v>-3</v>
      </c>
      <c r="CW122" s="173">
        <f t="shared" si="79"/>
        <v>-25</v>
      </c>
      <c r="CX122" s="60"/>
      <c r="CY122" s="60"/>
      <c r="CZ122" s="60"/>
      <c r="DA122" s="60"/>
      <c r="DB122" s="60"/>
      <c r="DC122" s="75">
        <v>2</v>
      </c>
      <c r="DD122" s="60"/>
      <c r="DE122" s="75"/>
      <c r="DF122" s="60"/>
      <c r="DG122" s="60"/>
      <c r="DH122" s="60"/>
      <c r="DI122" s="60"/>
      <c r="DK122" s="3">
        <v>1</v>
      </c>
      <c r="DM122" s="3">
        <v>8</v>
      </c>
      <c r="DN122" s="3">
        <v>9</v>
      </c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</row>
    <row r="123" spans="1:161" s="3" customFormat="1">
      <c r="A123" s="56">
        <v>114</v>
      </c>
      <c r="B123" s="227">
        <v>80030141</v>
      </c>
      <c r="C123" s="228" t="s">
        <v>257</v>
      </c>
      <c r="D123" s="229" t="s">
        <v>258</v>
      </c>
      <c r="E123" s="229" t="s">
        <v>214</v>
      </c>
      <c r="F123" s="229" t="s">
        <v>106</v>
      </c>
      <c r="G123" s="229" t="s">
        <v>107</v>
      </c>
      <c r="H123" s="229" t="s">
        <v>108</v>
      </c>
      <c r="I123" s="226">
        <v>41</v>
      </c>
      <c r="J123" s="226" t="s">
        <v>259</v>
      </c>
      <c r="K123" s="226" t="s">
        <v>113</v>
      </c>
      <c r="L123" s="230">
        <v>11</v>
      </c>
      <c r="M123" s="231">
        <f t="shared" si="47"/>
        <v>1</v>
      </c>
      <c r="N123" s="230">
        <v>16</v>
      </c>
      <c r="O123" s="231">
        <f t="shared" si="48"/>
        <v>1</v>
      </c>
      <c r="P123" s="230">
        <v>16</v>
      </c>
      <c r="Q123" s="231">
        <f t="shared" si="49"/>
        <v>1</v>
      </c>
      <c r="R123" s="230">
        <v>20</v>
      </c>
      <c r="S123" s="231">
        <f t="shared" si="50"/>
        <v>1</v>
      </c>
      <c r="T123" s="230">
        <v>17</v>
      </c>
      <c r="U123" s="231">
        <f t="shared" si="51"/>
        <v>1</v>
      </c>
      <c r="V123" s="230">
        <v>18</v>
      </c>
      <c r="W123" s="231">
        <f t="shared" si="52"/>
        <v>1</v>
      </c>
      <c r="X123" s="230">
        <v>19</v>
      </c>
      <c r="Y123" s="231">
        <f t="shared" si="53"/>
        <v>1</v>
      </c>
      <c r="Z123" s="230">
        <v>21</v>
      </c>
      <c r="AA123" s="231">
        <f t="shared" si="54"/>
        <v>1</v>
      </c>
      <c r="AB123" s="230">
        <v>15</v>
      </c>
      <c r="AC123" s="231">
        <f t="shared" si="55"/>
        <v>1</v>
      </c>
      <c r="AD123" s="232">
        <v>0</v>
      </c>
      <c r="AE123" s="231">
        <f t="shared" si="56"/>
        <v>0</v>
      </c>
      <c r="AF123" s="232">
        <v>0</v>
      </c>
      <c r="AG123" s="231">
        <f t="shared" si="57"/>
        <v>0</v>
      </c>
      <c r="AH123" s="232">
        <v>0</v>
      </c>
      <c r="AI123" s="231">
        <f t="shared" si="58"/>
        <v>0</v>
      </c>
      <c r="AJ123" s="232"/>
      <c r="AK123" s="231">
        <f t="shared" si="59"/>
        <v>0</v>
      </c>
      <c r="AL123" s="232"/>
      <c r="AM123" s="231">
        <f t="shared" si="60"/>
        <v>0</v>
      </c>
      <c r="AN123" s="232"/>
      <c r="AO123" s="231">
        <f t="shared" si="61"/>
        <v>0</v>
      </c>
      <c r="AP123" s="226">
        <f t="shared" si="62"/>
        <v>153</v>
      </c>
      <c r="AQ123" s="226">
        <f t="shared" si="63"/>
        <v>9</v>
      </c>
      <c r="AR123" s="226">
        <v>1</v>
      </c>
      <c r="AS123" s="226"/>
      <c r="AT123" s="226">
        <v>10</v>
      </c>
      <c r="AU123" s="226">
        <f t="shared" si="64"/>
        <v>11</v>
      </c>
      <c r="AV123" s="233">
        <f t="shared" si="65"/>
        <v>1</v>
      </c>
      <c r="AW123" s="233">
        <f t="shared" si="66"/>
        <v>1</v>
      </c>
      <c r="AX123" s="234">
        <f>IF(AP123&lt;1,0,IF(AND((L123+N123+P123+R123+T123+V123+X123+Z123+AB123)&lt;=40,(L123+N123+P123+R123+T123+V123+X123+Z123+AB123)&gt;0,(AP123)&lt;120),"กรอก",ROUND((IF(AP123&lt;120,((IF((L123+N123+P123+R123+T123+V123+X123+Z123+AB123)=0,0,(IF((L123+N123+P123+R123+T123+V123+X123+Z123+AB123)&lt;=80,6,8))))+((((AE123+AG123+AI123)*30)/20)+(((AK123+AM123+AO123)*35)/20))),(((M123+O123+Q123)*20)/20)+(((S123+U123+W123+Y123+AA123+AC123)*25)/20)+(((AE123+AG123+AI123)*30)/20)+(((AK123+AM123+AO123)*35)/20))),0)))</f>
        <v>11</v>
      </c>
      <c r="AY123" s="226">
        <f t="shared" si="67"/>
        <v>13</v>
      </c>
      <c r="AZ123" s="226">
        <f t="shared" si="68"/>
        <v>0</v>
      </c>
      <c r="BA123" s="226">
        <f t="shared" si="69"/>
        <v>-1</v>
      </c>
      <c r="BB123" s="226">
        <f t="shared" si="70"/>
        <v>-1</v>
      </c>
      <c r="BC123" s="226">
        <f t="shared" si="71"/>
        <v>-2</v>
      </c>
      <c r="BD123" s="235">
        <f t="shared" si="72"/>
        <v>-15.384615384615385</v>
      </c>
      <c r="BE123" s="235">
        <f t="shared" si="73"/>
        <v>-9.0909090909090917</v>
      </c>
      <c r="BF123" s="236"/>
      <c r="BG123" s="236"/>
      <c r="BH123" s="236"/>
      <c r="BI123" s="237">
        <f t="shared" si="74"/>
        <v>0</v>
      </c>
      <c r="BJ123" s="226">
        <f t="shared" si="75"/>
        <v>11</v>
      </c>
      <c r="BK123" s="226"/>
      <c r="BL123" s="226">
        <f t="shared" si="76"/>
        <v>11</v>
      </c>
      <c r="BM123" s="226">
        <f t="shared" si="77"/>
        <v>-2</v>
      </c>
      <c r="BN123" s="226">
        <f t="shared" si="78"/>
        <v>-15.384615384615385</v>
      </c>
      <c r="BO123" s="235"/>
      <c r="BP123" s="238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9"/>
      <c r="CV123" s="226">
        <f t="shared" si="83"/>
        <v>-2</v>
      </c>
      <c r="CW123" s="239">
        <f t="shared" si="79"/>
        <v>-15.384615384615385</v>
      </c>
      <c r="CX123" s="229"/>
      <c r="CY123" s="229"/>
      <c r="CZ123" s="229"/>
      <c r="DA123" s="229"/>
      <c r="DB123" s="229"/>
      <c r="DC123" s="229">
        <v>1</v>
      </c>
      <c r="DD123" s="229"/>
      <c r="DE123" s="229"/>
      <c r="DF123" s="229"/>
      <c r="DG123" s="229"/>
      <c r="DH123" s="229"/>
      <c r="DI123" s="229"/>
      <c r="DJ123" s="240"/>
      <c r="DK123" s="240">
        <v>1</v>
      </c>
      <c r="DL123" s="240"/>
      <c r="DM123" s="240">
        <v>10</v>
      </c>
      <c r="DN123" s="240">
        <v>11</v>
      </c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</row>
    <row r="124" spans="1:161" s="3" customFormat="1">
      <c r="A124" s="56">
        <v>115</v>
      </c>
      <c r="B124" s="58">
        <v>80030142</v>
      </c>
      <c r="C124" s="59" t="s">
        <v>260</v>
      </c>
      <c r="D124" s="75" t="s">
        <v>261</v>
      </c>
      <c r="E124" s="60" t="s">
        <v>214</v>
      </c>
      <c r="F124" s="60" t="s">
        <v>106</v>
      </c>
      <c r="G124" s="60" t="s">
        <v>107</v>
      </c>
      <c r="H124" s="60" t="s">
        <v>108</v>
      </c>
      <c r="I124" s="56">
        <v>34</v>
      </c>
      <c r="J124" s="56" t="s">
        <v>116</v>
      </c>
      <c r="K124" s="56" t="s">
        <v>110</v>
      </c>
      <c r="L124" s="61">
        <v>0</v>
      </c>
      <c r="M124" s="62">
        <f t="shared" si="47"/>
        <v>0</v>
      </c>
      <c r="N124" s="61">
        <v>4</v>
      </c>
      <c r="O124" s="62">
        <f t="shared" si="48"/>
        <v>1</v>
      </c>
      <c r="P124" s="61">
        <v>6</v>
      </c>
      <c r="Q124" s="62">
        <f t="shared" si="49"/>
        <v>1</v>
      </c>
      <c r="R124" s="61">
        <v>8</v>
      </c>
      <c r="S124" s="63">
        <f t="shared" si="50"/>
        <v>1</v>
      </c>
      <c r="T124" s="61">
        <v>10</v>
      </c>
      <c r="U124" s="63">
        <f t="shared" si="51"/>
        <v>1</v>
      </c>
      <c r="V124" s="61">
        <v>10</v>
      </c>
      <c r="W124" s="63">
        <f t="shared" si="52"/>
        <v>1</v>
      </c>
      <c r="X124" s="61">
        <v>11</v>
      </c>
      <c r="Y124" s="63">
        <f t="shared" si="53"/>
        <v>1</v>
      </c>
      <c r="Z124" s="61">
        <v>12</v>
      </c>
      <c r="AA124" s="63">
        <f t="shared" si="54"/>
        <v>1</v>
      </c>
      <c r="AB124" s="61">
        <v>12</v>
      </c>
      <c r="AC124" s="63">
        <f t="shared" si="55"/>
        <v>1</v>
      </c>
      <c r="AD124" s="64">
        <v>0</v>
      </c>
      <c r="AE124" s="65">
        <f t="shared" si="56"/>
        <v>0</v>
      </c>
      <c r="AF124" s="64">
        <v>0</v>
      </c>
      <c r="AG124" s="65">
        <f t="shared" si="57"/>
        <v>0</v>
      </c>
      <c r="AH124" s="64">
        <v>0</v>
      </c>
      <c r="AI124" s="65">
        <f t="shared" si="58"/>
        <v>0</v>
      </c>
      <c r="AJ124" s="64"/>
      <c r="AK124" s="65">
        <f t="shared" si="59"/>
        <v>0</v>
      </c>
      <c r="AL124" s="64"/>
      <c r="AM124" s="65">
        <f t="shared" si="60"/>
        <v>0</v>
      </c>
      <c r="AN124" s="64"/>
      <c r="AO124" s="65">
        <f t="shared" si="61"/>
        <v>0</v>
      </c>
      <c r="AP124" s="66">
        <f t="shared" si="62"/>
        <v>73</v>
      </c>
      <c r="AQ124" s="66">
        <f t="shared" si="63"/>
        <v>8</v>
      </c>
      <c r="AR124" s="56">
        <v>1</v>
      </c>
      <c r="AS124" s="56"/>
      <c r="AT124" s="56">
        <v>4</v>
      </c>
      <c r="AU124" s="67">
        <f t="shared" si="64"/>
        <v>5</v>
      </c>
      <c r="AV124" s="68">
        <f t="shared" si="65"/>
        <v>1</v>
      </c>
      <c r="AW124" s="68">
        <f t="shared" si="66"/>
        <v>0</v>
      </c>
      <c r="AX124" s="14">
        <f>IF(AP124&lt;1,0,IF(AND((L124+N124+P124+R124+T124+V124+X124+Z124+AB124)&lt;=40,(L124+N124+P124+R124+T124+V124+X124+Z124+AB124)&gt;0,(AP124)&lt;120),"กรอก",ROUND((IF(AP124&lt;120,((IF((L124+N124+P124+R124+T124+V124+X124+Z124+AB124)=0,0,(IF((L124+N124+P124+R124+T124+V124+X124+Z124+AB124)&lt;=80,6,8))))+((((AE124+AG124+AI124)*30)/20)+(((AK124+AM124+AO124)*35)/20))),(((M124+O124+Q124)*20)/20)+(((S124+U124+W124+Y124+AA124+AC124)*25)/20)+(((AE124+AG124+AI124)*30)/20)+(((AK124+AM124+AO124)*35)/20))),0)))</f>
        <v>6</v>
      </c>
      <c r="AY124" s="67">
        <f t="shared" si="67"/>
        <v>7</v>
      </c>
      <c r="AZ124" s="69">
        <f t="shared" si="68"/>
        <v>0</v>
      </c>
      <c r="BA124" s="69">
        <f t="shared" si="69"/>
        <v>0</v>
      </c>
      <c r="BB124" s="69">
        <f t="shared" si="70"/>
        <v>-2</v>
      </c>
      <c r="BC124" s="67">
        <f t="shared" si="71"/>
        <v>-2</v>
      </c>
      <c r="BD124" s="70">
        <f t="shared" si="72"/>
        <v>-28.571428571428569</v>
      </c>
      <c r="BE124" s="70">
        <f t="shared" si="73"/>
        <v>-33.333333333333329</v>
      </c>
      <c r="BF124" s="71"/>
      <c r="BG124" s="71"/>
      <c r="BH124" s="71"/>
      <c r="BI124" s="54">
        <f t="shared" si="74"/>
        <v>0</v>
      </c>
      <c r="BJ124" s="18">
        <f t="shared" si="75"/>
        <v>5</v>
      </c>
      <c r="BK124" s="18"/>
      <c r="BL124" s="18">
        <f t="shared" si="76"/>
        <v>5</v>
      </c>
      <c r="BM124" s="18">
        <f t="shared" si="77"/>
        <v>-2</v>
      </c>
      <c r="BN124" s="18">
        <f t="shared" si="78"/>
        <v>-28.571428571428569</v>
      </c>
      <c r="BO124" s="73"/>
      <c r="BP124" s="55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60"/>
      <c r="CV124" s="56">
        <f t="shared" si="83"/>
        <v>-2</v>
      </c>
      <c r="CW124" s="173">
        <f t="shared" si="79"/>
        <v>-28.571428571428569</v>
      </c>
      <c r="CX124" s="60"/>
      <c r="CY124" s="60"/>
      <c r="CZ124" s="60"/>
      <c r="DA124" s="60"/>
      <c r="DB124" s="60"/>
      <c r="DC124" s="75"/>
      <c r="DD124" s="60"/>
      <c r="DE124" s="75"/>
      <c r="DF124" s="60"/>
      <c r="DG124" s="60"/>
      <c r="DH124" s="60"/>
      <c r="DI124" s="60"/>
      <c r="DK124" s="3">
        <v>1</v>
      </c>
      <c r="DM124" s="3">
        <v>4</v>
      </c>
      <c r="DN124" s="3">
        <v>5</v>
      </c>
      <c r="DP124" s="85"/>
      <c r="DQ124" s="85"/>
      <c r="DR124" s="85"/>
      <c r="DS124" s="85"/>
      <c r="DT124" s="85"/>
      <c r="DU124" s="85"/>
      <c r="DV124" s="85"/>
      <c r="DW124" s="85"/>
      <c r="DX124" s="85"/>
      <c r="DY124" s="85"/>
      <c r="DZ124" s="85"/>
      <c r="EA124" s="85"/>
      <c r="EB124" s="85"/>
      <c r="EC124" s="85"/>
      <c r="ED124" s="85"/>
      <c r="EE124" s="85"/>
      <c r="EF124" s="85"/>
      <c r="EG124" s="85"/>
      <c r="EH124" s="85"/>
      <c r="EI124" s="85"/>
      <c r="EJ124" s="85"/>
      <c r="EK124" s="85"/>
      <c r="EL124" s="85"/>
      <c r="EM124" s="85"/>
      <c r="EN124" s="85"/>
      <c r="EO124" s="85"/>
      <c r="EP124" s="85"/>
      <c r="EQ124" s="85"/>
      <c r="ER124" s="85"/>
      <c r="ES124" s="85"/>
      <c r="ET124" s="85"/>
      <c r="EU124" s="85"/>
      <c r="EV124" s="85"/>
      <c r="EW124" s="85"/>
      <c r="EX124" s="85"/>
      <c r="EY124" s="85"/>
      <c r="EZ124" s="85"/>
      <c r="FA124" s="85"/>
      <c r="FB124" s="85"/>
      <c r="FC124" s="85"/>
    </row>
    <row r="125" spans="1:161" s="3" customFormat="1">
      <c r="A125" s="56">
        <v>116</v>
      </c>
      <c r="B125" s="58">
        <v>80030143</v>
      </c>
      <c r="C125" s="59" t="s">
        <v>262</v>
      </c>
      <c r="D125" s="75" t="s">
        <v>258</v>
      </c>
      <c r="E125" s="60" t="s">
        <v>214</v>
      </c>
      <c r="F125" s="60" t="s">
        <v>106</v>
      </c>
      <c r="G125" s="60" t="s">
        <v>107</v>
      </c>
      <c r="H125" s="60" t="s">
        <v>108</v>
      </c>
      <c r="I125" s="56">
        <v>35</v>
      </c>
      <c r="J125" s="56" t="s">
        <v>259</v>
      </c>
      <c r="K125" s="56" t="s">
        <v>110</v>
      </c>
      <c r="L125" s="61">
        <v>0</v>
      </c>
      <c r="M125" s="62">
        <f t="shared" si="47"/>
        <v>0</v>
      </c>
      <c r="N125" s="61">
        <v>3</v>
      </c>
      <c r="O125" s="62">
        <f t="shared" si="48"/>
        <v>1</v>
      </c>
      <c r="P125" s="61">
        <v>3</v>
      </c>
      <c r="Q125" s="62">
        <f t="shared" si="49"/>
        <v>1</v>
      </c>
      <c r="R125" s="61">
        <v>3</v>
      </c>
      <c r="S125" s="63">
        <f t="shared" si="50"/>
        <v>1</v>
      </c>
      <c r="T125" s="61">
        <v>6</v>
      </c>
      <c r="U125" s="63">
        <f t="shared" si="51"/>
        <v>1</v>
      </c>
      <c r="V125" s="61">
        <v>5</v>
      </c>
      <c r="W125" s="63">
        <f t="shared" si="52"/>
        <v>1</v>
      </c>
      <c r="X125" s="61">
        <v>1</v>
      </c>
      <c r="Y125" s="63">
        <f t="shared" si="53"/>
        <v>1</v>
      </c>
      <c r="Z125" s="61">
        <v>3</v>
      </c>
      <c r="AA125" s="63">
        <f t="shared" si="54"/>
        <v>1</v>
      </c>
      <c r="AB125" s="61">
        <v>6</v>
      </c>
      <c r="AC125" s="63">
        <f t="shared" si="55"/>
        <v>1</v>
      </c>
      <c r="AD125" s="64">
        <v>0</v>
      </c>
      <c r="AE125" s="65">
        <f t="shared" si="56"/>
        <v>0</v>
      </c>
      <c r="AF125" s="64">
        <v>0</v>
      </c>
      <c r="AG125" s="65">
        <f t="shared" si="57"/>
        <v>0</v>
      </c>
      <c r="AH125" s="64">
        <v>0</v>
      </c>
      <c r="AI125" s="65">
        <f t="shared" si="58"/>
        <v>0</v>
      </c>
      <c r="AJ125" s="64"/>
      <c r="AK125" s="65">
        <f t="shared" si="59"/>
        <v>0</v>
      </c>
      <c r="AL125" s="64"/>
      <c r="AM125" s="65">
        <f t="shared" si="60"/>
        <v>0</v>
      </c>
      <c r="AN125" s="64"/>
      <c r="AO125" s="65">
        <f t="shared" si="61"/>
        <v>0</v>
      </c>
      <c r="AP125" s="66">
        <f t="shared" si="62"/>
        <v>30</v>
      </c>
      <c r="AQ125" s="66">
        <f t="shared" si="63"/>
        <v>8</v>
      </c>
      <c r="AR125" s="56">
        <v>1</v>
      </c>
      <c r="AS125" s="56"/>
      <c r="AT125" s="56">
        <v>2</v>
      </c>
      <c r="AU125" s="67">
        <f t="shared" si="64"/>
        <v>3</v>
      </c>
      <c r="AV125" s="68">
        <f t="shared" si="65"/>
        <v>0</v>
      </c>
      <c r="AW125" s="68">
        <f t="shared" si="66"/>
        <v>0</v>
      </c>
      <c r="AX125" s="14">
        <v>4</v>
      </c>
      <c r="AY125" s="67">
        <f t="shared" si="67"/>
        <v>4</v>
      </c>
      <c r="AZ125" s="69">
        <f t="shared" si="68"/>
        <v>1</v>
      </c>
      <c r="BA125" s="69">
        <f t="shared" si="69"/>
        <v>0</v>
      </c>
      <c r="BB125" s="69">
        <f t="shared" si="70"/>
        <v>-2</v>
      </c>
      <c r="BC125" s="67">
        <f t="shared" si="71"/>
        <v>-1</v>
      </c>
      <c r="BD125" s="70">
        <f t="shared" si="72"/>
        <v>-25</v>
      </c>
      <c r="BE125" s="70">
        <f t="shared" si="73"/>
        <v>-50</v>
      </c>
      <c r="BF125" s="71"/>
      <c r="BG125" s="71"/>
      <c r="BH125" s="71"/>
      <c r="BI125" s="54">
        <f t="shared" si="74"/>
        <v>0</v>
      </c>
      <c r="BJ125" s="18">
        <f t="shared" si="75"/>
        <v>3</v>
      </c>
      <c r="BK125" s="18"/>
      <c r="BL125" s="18">
        <f t="shared" si="76"/>
        <v>3</v>
      </c>
      <c r="BM125" s="18">
        <f t="shared" si="77"/>
        <v>-1</v>
      </c>
      <c r="BN125" s="18">
        <f t="shared" si="78"/>
        <v>-25</v>
      </c>
      <c r="BO125" s="73"/>
      <c r="BP125" s="55">
        <v>1</v>
      </c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60"/>
      <c r="CV125" s="56">
        <f t="shared" si="83"/>
        <v>-1</v>
      </c>
      <c r="CW125" s="173">
        <f t="shared" si="79"/>
        <v>-25</v>
      </c>
      <c r="CX125" s="60"/>
      <c r="CY125" s="60"/>
      <c r="CZ125" s="60"/>
      <c r="DA125" s="60"/>
      <c r="DB125" s="60"/>
      <c r="DC125" s="75"/>
      <c r="DD125" s="60"/>
      <c r="DE125" s="75"/>
      <c r="DF125" s="60"/>
      <c r="DG125" s="60"/>
      <c r="DH125" s="60"/>
      <c r="DI125" s="60"/>
      <c r="DK125" s="3">
        <v>1</v>
      </c>
      <c r="DM125" s="3">
        <v>2</v>
      </c>
      <c r="DN125" s="3">
        <v>3</v>
      </c>
      <c r="DP125" s="85"/>
      <c r="DQ125" s="85"/>
      <c r="DR125" s="85"/>
      <c r="DS125" s="85"/>
      <c r="DT125" s="85"/>
      <c r="DU125" s="85"/>
      <c r="DV125" s="85"/>
      <c r="DW125" s="85"/>
      <c r="DX125" s="85"/>
      <c r="DY125" s="85"/>
      <c r="DZ125" s="85"/>
      <c r="EA125" s="85"/>
      <c r="EB125" s="85"/>
      <c r="EC125" s="85"/>
      <c r="ED125" s="85"/>
      <c r="EE125" s="85"/>
      <c r="EF125" s="85"/>
      <c r="EG125" s="85"/>
      <c r="EH125" s="85"/>
      <c r="EI125" s="85"/>
      <c r="EJ125" s="85"/>
      <c r="EK125" s="85"/>
      <c r="EL125" s="85"/>
      <c r="EM125" s="85"/>
      <c r="EN125" s="85"/>
      <c r="EO125" s="85"/>
      <c r="EP125" s="85"/>
      <c r="EQ125" s="85"/>
      <c r="ER125" s="85"/>
      <c r="ES125" s="85"/>
      <c r="ET125" s="85"/>
      <c r="EU125" s="85"/>
      <c r="EV125" s="85"/>
      <c r="EW125" s="85"/>
      <c r="EX125" s="85"/>
      <c r="EY125" s="85"/>
      <c r="EZ125" s="85"/>
      <c r="FA125" s="85"/>
      <c r="FB125" s="85"/>
      <c r="FC125" s="85"/>
    </row>
    <row r="126" spans="1:161" s="3" customFormat="1">
      <c r="A126" s="56">
        <v>117</v>
      </c>
      <c r="B126" s="58">
        <v>80030144</v>
      </c>
      <c r="C126" s="59" t="s">
        <v>263</v>
      </c>
      <c r="D126" s="75" t="s">
        <v>258</v>
      </c>
      <c r="E126" s="60" t="s">
        <v>214</v>
      </c>
      <c r="F126" s="60" t="s">
        <v>106</v>
      </c>
      <c r="G126" s="60" t="s">
        <v>107</v>
      </c>
      <c r="H126" s="60" t="s">
        <v>108</v>
      </c>
      <c r="I126" s="56">
        <v>30</v>
      </c>
      <c r="J126" s="56" t="s">
        <v>116</v>
      </c>
      <c r="K126" s="56" t="s">
        <v>110</v>
      </c>
      <c r="L126" s="61">
        <v>0</v>
      </c>
      <c r="M126" s="62">
        <f t="shared" si="47"/>
        <v>0</v>
      </c>
      <c r="N126" s="61">
        <v>3</v>
      </c>
      <c r="O126" s="62">
        <f t="shared" si="48"/>
        <v>1</v>
      </c>
      <c r="P126" s="61">
        <v>6</v>
      </c>
      <c r="Q126" s="62">
        <f t="shared" si="49"/>
        <v>1</v>
      </c>
      <c r="R126" s="61">
        <v>4</v>
      </c>
      <c r="S126" s="63">
        <f t="shared" si="50"/>
        <v>1</v>
      </c>
      <c r="T126" s="61">
        <v>3</v>
      </c>
      <c r="U126" s="63">
        <f t="shared" si="51"/>
        <v>1</v>
      </c>
      <c r="V126" s="61">
        <v>10</v>
      </c>
      <c r="W126" s="63">
        <f t="shared" si="52"/>
        <v>1</v>
      </c>
      <c r="X126" s="61">
        <v>8</v>
      </c>
      <c r="Y126" s="63">
        <f t="shared" si="53"/>
        <v>1</v>
      </c>
      <c r="Z126" s="61">
        <v>1</v>
      </c>
      <c r="AA126" s="63">
        <f t="shared" si="54"/>
        <v>1</v>
      </c>
      <c r="AB126" s="61">
        <v>8</v>
      </c>
      <c r="AC126" s="63">
        <f t="shared" si="55"/>
        <v>1</v>
      </c>
      <c r="AD126" s="64">
        <v>0</v>
      </c>
      <c r="AE126" s="65">
        <f t="shared" si="56"/>
        <v>0</v>
      </c>
      <c r="AF126" s="64">
        <v>0</v>
      </c>
      <c r="AG126" s="65">
        <f t="shared" si="57"/>
        <v>0</v>
      </c>
      <c r="AH126" s="64">
        <v>0</v>
      </c>
      <c r="AI126" s="65">
        <f t="shared" si="58"/>
        <v>0</v>
      </c>
      <c r="AJ126" s="64"/>
      <c r="AK126" s="65">
        <f t="shared" si="59"/>
        <v>0</v>
      </c>
      <c r="AL126" s="64"/>
      <c r="AM126" s="65">
        <f t="shared" si="60"/>
        <v>0</v>
      </c>
      <c r="AN126" s="64"/>
      <c r="AO126" s="65">
        <f t="shared" si="61"/>
        <v>0</v>
      </c>
      <c r="AP126" s="66">
        <f t="shared" si="62"/>
        <v>43</v>
      </c>
      <c r="AQ126" s="66">
        <f t="shared" si="63"/>
        <v>8</v>
      </c>
      <c r="AR126" s="56">
        <v>1</v>
      </c>
      <c r="AS126" s="56"/>
      <c r="AT126" s="56">
        <v>2</v>
      </c>
      <c r="AU126" s="67">
        <f t="shared" si="64"/>
        <v>3</v>
      </c>
      <c r="AV126" s="68">
        <f t="shared" si="65"/>
        <v>1</v>
      </c>
      <c r="AW126" s="68">
        <f t="shared" si="66"/>
        <v>0</v>
      </c>
      <c r="AX126" s="14">
        <f t="shared" ref="AX126:AX132" si="84">IF(AP126&lt;1,0,IF(AND((L126+N126+P126+R126+T126+V126+X126+Z126+AB126)&lt;=40,(L126+N126+P126+R126+T126+V126+X126+Z126+AB126)&gt;0,(AP126)&lt;120),"กรอก",ROUND((IF(AP126&lt;120,((IF((L126+N126+P126+R126+T126+V126+X126+Z126+AB126)=0,0,(IF((L126+N126+P126+R126+T126+V126+X126+Z126+AB126)&lt;=80,6,8))))+((((AE126+AG126+AI126)*30)/20)+(((AK126+AM126+AO126)*35)/20))),(((M126+O126+Q126)*20)/20)+(((S126+U126+W126+Y126+AA126+AC126)*25)/20)+(((AE126+AG126+AI126)*30)/20)+(((AK126+AM126+AO126)*35)/20))),0)))</f>
        <v>6</v>
      </c>
      <c r="AY126" s="67">
        <f t="shared" si="67"/>
        <v>7</v>
      </c>
      <c r="AZ126" s="69">
        <f t="shared" si="68"/>
        <v>0</v>
      </c>
      <c r="BA126" s="69">
        <f t="shared" si="69"/>
        <v>0</v>
      </c>
      <c r="BB126" s="69">
        <f t="shared" si="70"/>
        <v>-4</v>
      </c>
      <c r="BC126" s="67">
        <f t="shared" si="71"/>
        <v>-4</v>
      </c>
      <c r="BD126" s="70">
        <f t="shared" si="72"/>
        <v>-57.142857142857139</v>
      </c>
      <c r="BE126" s="70">
        <f t="shared" si="73"/>
        <v>-66.666666666666657</v>
      </c>
      <c r="BF126" s="71"/>
      <c r="BG126" s="71"/>
      <c r="BH126" s="71"/>
      <c r="BI126" s="54">
        <f t="shared" si="74"/>
        <v>0</v>
      </c>
      <c r="BJ126" s="18">
        <f t="shared" si="75"/>
        <v>3</v>
      </c>
      <c r="BK126" s="18"/>
      <c r="BL126" s="18">
        <f t="shared" si="76"/>
        <v>3</v>
      </c>
      <c r="BM126" s="18">
        <f t="shared" si="77"/>
        <v>-4</v>
      </c>
      <c r="BN126" s="18">
        <f t="shared" si="78"/>
        <v>-57.142857142857139</v>
      </c>
      <c r="BO126" s="73"/>
      <c r="BP126" s="55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60">
        <v>1</v>
      </c>
      <c r="CV126" s="56">
        <f t="shared" si="83"/>
        <v>-4</v>
      </c>
      <c r="CW126" s="173">
        <f t="shared" si="79"/>
        <v>-57.142857142857139</v>
      </c>
      <c r="CX126" s="60"/>
      <c r="CY126" s="60"/>
      <c r="CZ126" s="60"/>
      <c r="DA126" s="60"/>
      <c r="DB126" s="60"/>
      <c r="DC126" s="75"/>
      <c r="DD126" s="60"/>
      <c r="DE126" s="75"/>
      <c r="DF126" s="60"/>
      <c r="DG126" s="60"/>
      <c r="DH126" s="60"/>
      <c r="DI126" s="60"/>
      <c r="DK126" s="3">
        <v>1</v>
      </c>
      <c r="DM126" s="3">
        <v>1</v>
      </c>
      <c r="DN126" s="3">
        <v>2</v>
      </c>
      <c r="DP126" s="85"/>
      <c r="DQ126" s="85"/>
      <c r="DR126" s="85"/>
      <c r="DS126" s="85"/>
      <c r="DT126" s="85"/>
      <c r="DU126" s="85"/>
      <c r="DV126" s="85"/>
      <c r="DW126" s="85"/>
      <c r="DX126" s="85"/>
      <c r="DY126" s="85"/>
      <c r="DZ126" s="85"/>
      <c r="EA126" s="85"/>
      <c r="EB126" s="85"/>
      <c r="EC126" s="85"/>
      <c r="ED126" s="85"/>
      <c r="EE126" s="85"/>
      <c r="EF126" s="85"/>
      <c r="EG126" s="85"/>
      <c r="EH126" s="85"/>
      <c r="EI126" s="85"/>
      <c r="EJ126" s="85"/>
      <c r="EK126" s="85"/>
      <c r="EL126" s="85"/>
      <c r="EM126" s="85"/>
      <c r="EN126" s="85"/>
      <c r="EO126" s="85"/>
      <c r="EP126" s="85"/>
      <c r="EQ126" s="85"/>
      <c r="ER126" s="85"/>
      <c r="ES126" s="85"/>
      <c r="ET126" s="85"/>
      <c r="EU126" s="85"/>
      <c r="EV126" s="85"/>
      <c r="EW126" s="85"/>
      <c r="EX126" s="85"/>
      <c r="EY126" s="85"/>
      <c r="EZ126" s="85"/>
      <c r="FA126" s="85"/>
      <c r="FB126" s="85"/>
      <c r="FC126" s="85"/>
    </row>
    <row r="127" spans="1:161" s="3" customFormat="1">
      <c r="A127" s="56">
        <v>118</v>
      </c>
      <c r="B127" s="227">
        <v>80030145</v>
      </c>
      <c r="C127" s="228" t="s">
        <v>264</v>
      </c>
      <c r="D127" s="229" t="s">
        <v>258</v>
      </c>
      <c r="E127" s="229" t="s">
        <v>214</v>
      </c>
      <c r="F127" s="229" t="s">
        <v>106</v>
      </c>
      <c r="G127" s="229" t="s">
        <v>107</v>
      </c>
      <c r="H127" s="229" t="s">
        <v>108</v>
      </c>
      <c r="I127" s="226">
        <v>40</v>
      </c>
      <c r="J127" s="226" t="s">
        <v>116</v>
      </c>
      <c r="K127" s="226" t="s">
        <v>113</v>
      </c>
      <c r="L127" s="230">
        <v>10</v>
      </c>
      <c r="M127" s="231">
        <f t="shared" si="47"/>
        <v>1</v>
      </c>
      <c r="N127" s="230">
        <v>7</v>
      </c>
      <c r="O127" s="231">
        <f t="shared" si="48"/>
        <v>1</v>
      </c>
      <c r="P127" s="230">
        <v>10</v>
      </c>
      <c r="Q127" s="231">
        <f t="shared" si="49"/>
        <v>1</v>
      </c>
      <c r="R127" s="230">
        <v>14</v>
      </c>
      <c r="S127" s="231">
        <f t="shared" si="50"/>
        <v>1</v>
      </c>
      <c r="T127" s="230">
        <v>16</v>
      </c>
      <c r="U127" s="231">
        <f t="shared" si="51"/>
        <v>1</v>
      </c>
      <c r="V127" s="230">
        <v>14</v>
      </c>
      <c r="W127" s="231">
        <f t="shared" si="52"/>
        <v>1</v>
      </c>
      <c r="X127" s="230">
        <v>17</v>
      </c>
      <c r="Y127" s="231">
        <f t="shared" si="53"/>
        <v>1</v>
      </c>
      <c r="Z127" s="230">
        <v>15</v>
      </c>
      <c r="AA127" s="231">
        <f t="shared" si="54"/>
        <v>1</v>
      </c>
      <c r="AB127" s="230">
        <v>18</v>
      </c>
      <c r="AC127" s="231">
        <f t="shared" si="55"/>
        <v>1</v>
      </c>
      <c r="AD127" s="232">
        <v>0</v>
      </c>
      <c r="AE127" s="231">
        <f t="shared" si="56"/>
        <v>0</v>
      </c>
      <c r="AF127" s="232">
        <v>0</v>
      </c>
      <c r="AG127" s="231">
        <f t="shared" si="57"/>
        <v>0</v>
      </c>
      <c r="AH127" s="232">
        <v>0</v>
      </c>
      <c r="AI127" s="231">
        <f t="shared" si="58"/>
        <v>0</v>
      </c>
      <c r="AJ127" s="232"/>
      <c r="AK127" s="231">
        <f t="shared" si="59"/>
        <v>0</v>
      </c>
      <c r="AL127" s="232"/>
      <c r="AM127" s="231">
        <f t="shared" si="60"/>
        <v>0</v>
      </c>
      <c r="AN127" s="232"/>
      <c r="AO127" s="231">
        <f t="shared" si="61"/>
        <v>0</v>
      </c>
      <c r="AP127" s="226">
        <f t="shared" si="62"/>
        <v>121</v>
      </c>
      <c r="AQ127" s="226">
        <f t="shared" si="63"/>
        <v>9</v>
      </c>
      <c r="AR127" s="226">
        <v>1</v>
      </c>
      <c r="AS127" s="226">
        <v>1</v>
      </c>
      <c r="AT127" s="226">
        <v>9</v>
      </c>
      <c r="AU127" s="226">
        <f t="shared" si="64"/>
        <v>11</v>
      </c>
      <c r="AV127" s="233">
        <f t="shared" si="65"/>
        <v>1</v>
      </c>
      <c r="AW127" s="233">
        <f t="shared" si="66"/>
        <v>1</v>
      </c>
      <c r="AX127" s="234">
        <f t="shared" si="84"/>
        <v>11</v>
      </c>
      <c r="AY127" s="226">
        <f t="shared" si="67"/>
        <v>13</v>
      </c>
      <c r="AZ127" s="226">
        <f t="shared" si="68"/>
        <v>0</v>
      </c>
      <c r="BA127" s="226">
        <f t="shared" si="69"/>
        <v>0</v>
      </c>
      <c r="BB127" s="226">
        <f t="shared" si="70"/>
        <v>-2</v>
      </c>
      <c r="BC127" s="226">
        <f t="shared" si="71"/>
        <v>-2</v>
      </c>
      <c r="BD127" s="235">
        <f t="shared" si="72"/>
        <v>-15.384615384615385</v>
      </c>
      <c r="BE127" s="235">
        <f t="shared" si="73"/>
        <v>-18.181818181818183</v>
      </c>
      <c r="BF127" s="236"/>
      <c r="BG127" s="236"/>
      <c r="BH127" s="236">
        <v>1</v>
      </c>
      <c r="BI127" s="237">
        <f t="shared" si="74"/>
        <v>1</v>
      </c>
      <c r="BJ127" s="226">
        <f t="shared" si="75"/>
        <v>10</v>
      </c>
      <c r="BK127" s="226">
        <v>4</v>
      </c>
      <c r="BL127" s="226">
        <f t="shared" si="76"/>
        <v>14</v>
      </c>
      <c r="BM127" s="226">
        <f t="shared" si="77"/>
        <v>1</v>
      </c>
      <c r="BN127" s="226">
        <f t="shared" si="78"/>
        <v>7.6923076923076925</v>
      </c>
      <c r="BO127" s="235"/>
      <c r="BP127" s="238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9"/>
      <c r="CV127" s="226">
        <f t="shared" si="83"/>
        <v>-2</v>
      </c>
      <c r="CW127" s="239">
        <f t="shared" si="79"/>
        <v>-15.384615384615385</v>
      </c>
      <c r="CX127" s="229"/>
      <c r="CY127" s="229"/>
      <c r="CZ127" s="229"/>
      <c r="DA127" s="229"/>
      <c r="DB127" s="229"/>
      <c r="DC127" s="229"/>
      <c r="DD127" s="229"/>
      <c r="DE127" s="229"/>
      <c r="DF127" s="229"/>
      <c r="DG127" s="229"/>
      <c r="DH127" s="229"/>
      <c r="DI127" s="229"/>
      <c r="DJ127" s="240"/>
      <c r="DK127" s="240">
        <v>1</v>
      </c>
      <c r="DL127" s="240">
        <v>1</v>
      </c>
      <c r="DM127" s="240">
        <v>6</v>
      </c>
      <c r="DN127" s="240">
        <v>8</v>
      </c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</row>
    <row r="128" spans="1:161" s="3" customFormat="1">
      <c r="A128" s="56">
        <v>119</v>
      </c>
      <c r="B128" s="58">
        <v>80030146</v>
      </c>
      <c r="C128" s="59" t="s">
        <v>265</v>
      </c>
      <c r="D128" s="75" t="s">
        <v>258</v>
      </c>
      <c r="E128" s="60" t="s">
        <v>214</v>
      </c>
      <c r="F128" s="60" t="s">
        <v>106</v>
      </c>
      <c r="G128" s="60" t="s">
        <v>107</v>
      </c>
      <c r="H128" s="60" t="s">
        <v>108</v>
      </c>
      <c r="I128" s="56">
        <v>45</v>
      </c>
      <c r="J128" s="56" t="s">
        <v>116</v>
      </c>
      <c r="K128" s="56" t="s">
        <v>113</v>
      </c>
      <c r="L128" s="61">
        <v>0</v>
      </c>
      <c r="M128" s="62">
        <f t="shared" si="47"/>
        <v>0</v>
      </c>
      <c r="N128" s="61">
        <v>9</v>
      </c>
      <c r="O128" s="62">
        <f t="shared" si="48"/>
        <v>1</v>
      </c>
      <c r="P128" s="61">
        <v>9</v>
      </c>
      <c r="Q128" s="62">
        <f t="shared" si="49"/>
        <v>1</v>
      </c>
      <c r="R128" s="61">
        <v>7</v>
      </c>
      <c r="S128" s="63">
        <f t="shared" si="50"/>
        <v>1</v>
      </c>
      <c r="T128" s="61">
        <v>10</v>
      </c>
      <c r="U128" s="63">
        <f t="shared" si="51"/>
        <v>1</v>
      </c>
      <c r="V128" s="61">
        <v>8</v>
      </c>
      <c r="W128" s="63">
        <f t="shared" si="52"/>
        <v>1</v>
      </c>
      <c r="X128" s="61">
        <v>3</v>
      </c>
      <c r="Y128" s="63">
        <f t="shared" si="53"/>
        <v>1</v>
      </c>
      <c r="Z128" s="61">
        <v>11</v>
      </c>
      <c r="AA128" s="63">
        <f t="shared" si="54"/>
        <v>1</v>
      </c>
      <c r="AB128" s="61">
        <v>12</v>
      </c>
      <c r="AC128" s="63">
        <f t="shared" si="55"/>
        <v>1</v>
      </c>
      <c r="AD128" s="64">
        <v>0</v>
      </c>
      <c r="AE128" s="65">
        <f t="shared" si="56"/>
        <v>0</v>
      </c>
      <c r="AF128" s="64">
        <v>0</v>
      </c>
      <c r="AG128" s="65">
        <f t="shared" si="57"/>
        <v>0</v>
      </c>
      <c r="AH128" s="64">
        <v>0</v>
      </c>
      <c r="AI128" s="65">
        <f t="shared" si="58"/>
        <v>0</v>
      </c>
      <c r="AJ128" s="64"/>
      <c r="AK128" s="65">
        <f t="shared" si="59"/>
        <v>0</v>
      </c>
      <c r="AL128" s="64"/>
      <c r="AM128" s="65">
        <f t="shared" si="60"/>
        <v>0</v>
      </c>
      <c r="AN128" s="64"/>
      <c r="AO128" s="65">
        <f t="shared" si="61"/>
        <v>0</v>
      </c>
      <c r="AP128" s="66">
        <f t="shared" si="62"/>
        <v>69</v>
      </c>
      <c r="AQ128" s="66">
        <f t="shared" si="63"/>
        <v>8</v>
      </c>
      <c r="AR128" s="56">
        <v>1</v>
      </c>
      <c r="AS128" s="56"/>
      <c r="AT128" s="56">
        <v>3</v>
      </c>
      <c r="AU128" s="67">
        <f t="shared" si="64"/>
        <v>4</v>
      </c>
      <c r="AV128" s="68">
        <f t="shared" si="65"/>
        <v>1</v>
      </c>
      <c r="AW128" s="68">
        <f t="shared" si="66"/>
        <v>0</v>
      </c>
      <c r="AX128" s="14">
        <f t="shared" si="84"/>
        <v>6</v>
      </c>
      <c r="AY128" s="67">
        <f t="shared" si="67"/>
        <v>7</v>
      </c>
      <c r="AZ128" s="69">
        <f t="shared" si="68"/>
        <v>0</v>
      </c>
      <c r="BA128" s="69">
        <f t="shared" si="69"/>
        <v>0</v>
      </c>
      <c r="BB128" s="69">
        <f t="shared" si="70"/>
        <v>-3</v>
      </c>
      <c r="BC128" s="67">
        <f t="shared" si="71"/>
        <v>-3</v>
      </c>
      <c r="BD128" s="70">
        <f t="shared" si="72"/>
        <v>-42.857142857142854</v>
      </c>
      <c r="BE128" s="70">
        <f t="shared" si="73"/>
        <v>-50</v>
      </c>
      <c r="BF128" s="71"/>
      <c r="BG128" s="71"/>
      <c r="BH128" s="71"/>
      <c r="BI128" s="54">
        <f t="shared" si="74"/>
        <v>0</v>
      </c>
      <c r="BJ128" s="18">
        <f t="shared" si="75"/>
        <v>4</v>
      </c>
      <c r="BK128" s="18"/>
      <c r="BL128" s="18">
        <f t="shared" si="76"/>
        <v>4</v>
      </c>
      <c r="BM128" s="18">
        <f t="shared" si="77"/>
        <v>-3</v>
      </c>
      <c r="BN128" s="18">
        <f t="shared" si="78"/>
        <v>-42.857142857142854</v>
      </c>
      <c r="BO128" s="73"/>
      <c r="BP128" s="55"/>
      <c r="BQ128" s="74">
        <v>1</v>
      </c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60"/>
      <c r="CV128" s="56">
        <f t="shared" si="83"/>
        <v>-2</v>
      </c>
      <c r="CW128" s="173">
        <f t="shared" si="79"/>
        <v>-28.571428571428569</v>
      </c>
      <c r="CX128" s="60"/>
      <c r="CY128" s="60"/>
      <c r="CZ128" s="60"/>
      <c r="DA128" s="60"/>
      <c r="DB128" s="60"/>
      <c r="DC128" s="75">
        <v>1</v>
      </c>
      <c r="DD128" s="60"/>
      <c r="DE128" s="75">
        <v>1</v>
      </c>
      <c r="DF128" s="60"/>
      <c r="DG128" s="60"/>
      <c r="DH128" s="60"/>
      <c r="DI128" s="60"/>
      <c r="DK128" s="3">
        <v>1</v>
      </c>
      <c r="DM128" s="3">
        <v>3</v>
      </c>
      <c r="DN128" s="3">
        <v>4</v>
      </c>
      <c r="DP128" s="85"/>
      <c r="DQ128" s="85"/>
      <c r="DR128" s="85"/>
      <c r="DS128" s="85"/>
      <c r="DT128" s="85"/>
      <c r="DU128" s="85"/>
      <c r="DV128" s="85"/>
      <c r="DW128" s="85"/>
      <c r="DX128" s="85"/>
      <c r="DY128" s="85"/>
      <c r="DZ128" s="85"/>
      <c r="EA128" s="85"/>
      <c r="EB128" s="85"/>
      <c r="EC128" s="85"/>
      <c r="ED128" s="85"/>
      <c r="EE128" s="85"/>
      <c r="EF128" s="85"/>
      <c r="EG128" s="85"/>
      <c r="EH128" s="85"/>
      <c r="EI128" s="85"/>
      <c r="EJ128" s="85"/>
      <c r="EK128" s="85"/>
      <c r="EL128" s="85"/>
      <c r="EM128" s="85"/>
      <c r="EN128" s="85"/>
      <c r="EO128" s="85"/>
      <c r="EP128" s="85"/>
      <c r="EQ128" s="85"/>
      <c r="ER128" s="85"/>
      <c r="ES128" s="85"/>
      <c r="ET128" s="85"/>
      <c r="EU128" s="85"/>
      <c r="EV128" s="85"/>
      <c r="EW128" s="85"/>
      <c r="EX128" s="85"/>
      <c r="EY128" s="85"/>
      <c r="EZ128" s="85"/>
      <c r="FA128" s="85"/>
      <c r="FB128" s="85"/>
      <c r="FC128" s="85"/>
    </row>
    <row r="129" spans="1:161" s="3" customFormat="1">
      <c r="A129" s="56">
        <v>120</v>
      </c>
      <c r="B129" s="58">
        <v>80030147</v>
      </c>
      <c r="C129" s="59" t="s">
        <v>266</v>
      </c>
      <c r="D129" s="75" t="s">
        <v>258</v>
      </c>
      <c r="E129" s="60" t="s">
        <v>214</v>
      </c>
      <c r="F129" s="60" t="s">
        <v>106</v>
      </c>
      <c r="G129" s="60" t="s">
        <v>107</v>
      </c>
      <c r="H129" s="60" t="s">
        <v>108</v>
      </c>
      <c r="I129" s="56">
        <v>45</v>
      </c>
      <c r="J129" s="56" t="s">
        <v>116</v>
      </c>
      <c r="K129" s="56" t="s">
        <v>110</v>
      </c>
      <c r="L129" s="61">
        <v>9</v>
      </c>
      <c r="M129" s="62">
        <f t="shared" si="47"/>
        <v>1</v>
      </c>
      <c r="N129" s="61">
        <v>6</v>
      </c>
      <c r="O129" s="62">
        <f t="shared" si="48"/>
        <v>1</v>
      </c>
      <c r="P129" s="61">
        <v>11</v>
      </c>
      <c r="Q129" s="62">
        <f t="shared" si="49"/>
        <v>1</v>
      </c>
      <c r="R129" s="61">
        <v>12</v>
      </c>
      <c r="S129" s="63">
        <f t="shared" si="50"/>
        <v>1</v>
      </c>
      <c r="T129" s="61">
        <v>9</v>
      </c>
      <c r="U129" s="63">
        <f t="shared" si="51"/>
        <v>1</v>
      </c>
      <c r="V129" s="61">
        <v>8</v>
      </c>
      <c r="W129" s="63">
        <f t="shared" si="52"/>
        <v>1</v>
      </c>
      <c r="X129" s="61">
        <v>8</v>
      </c>
      <c r="Y129" s="63">
        <f t="shared" si="53"/>
        <v>1</v>
      </c>
      <c r="Z129" s="61">
        <v>16</v>
      </c>
      <c r="AA129" s="63">
        <f t="shared" si="54"/>
        <v>1</v>
      </c>
      <c r="AB129" s="61">
        <v>10</v>
      </c>
      <c r="AC129" s="63">
        <f t="shared" si="55"/>
        <v>1</v>
      </c>
      <c r="AD129" s="64">
        <v>0</v>
      </c>
      <c r="AE129" s="65">
        <f t="shared" si="56"/>
        <v>0</v>
      </c>
      <c r="AF129" s="64">
        <v>0</v>
      </c>
      <c r="AG129" s="65">
        <f t="shared" si="57"/>
        <v>0</v>
      </c>
      <c r="AH129" s="64">
        <v>0</v>
      </c>
      <c r="AI129" s="65">
        <f t="shared" si="58"/>
        <v>0</v>
      </c>
      <c r="AJ129" s="64"/>
      <c r="AK129" s="65">
        <f t="shared" si="59"/>
        <v>0</v>
      </c>
      <c r="AL129" s="64"/>
      <c r="AM129" s="65">
        <f t="shared" si="60"/>
        <v>0</v>
      </c>
      <c r="AN129" s="64"/>
      <c r="AO129" s="65">
        <f t="shared" si="61"/>
        <v>0</v>
      </c>
      <c r="AP129" s="66">
        <f t="shared" si="62"/>
        <v>89</v>
      </c>
      <c r="AQ129" s="66">
        <f t="shared" si="63"/>
        <v>9</v>
      </c>
      <c r="AR129" s="56">
        <v>1</v>
      </c>
      <c r="AS129" s="56"/>
      <c r="AT129" s="56">
        <v>3</v>
      </c>
      <c r="AU129" s="67">
        <f t="shared" si="64"/>
        <v>4</v>
      </c>
      <c r="AV129" s="68">
        <f t="shared" si="65"/>
        <v>1</v>
      </c>
      <c r="AW129" s="68">
        <f t="shared" si="66"/>
        <v>0</v>
      </c>
      <c r="AX129" s="14">
        <f t="shared" si="84"/>
        <v>8</v>
      </c>
      <c r="AY129" s="67">
        <f t="shared" si="67"/>
        <v>9</v>
      </c>
      <c r="AZ129" s="69">
        <f t="shared" si="68"/>
        <v>0</v>
      </c>
      <c r="BA129" s="69">
        <f t="shared" si="69"/>
        <v>0</v>
      </c>
      <c r="BB129" s="69">
        <f t="shared" si="70"/>
        <v>-5</v>
      </c>
      <c r="BC129" s="67">
        <f t="shared" si="71"/>
        <v>-5</v>
      </c>
      <c r="BD129" s="70">
        <f t="shared" si="72"/>
        <v>-55.555555555555557</v>
      </c>
      <c r="BE129" s="70">
        <f t="shared" si="73"/>
        <v>-62.5</v>
      </c>
      <c r="BF129" s="71"/>
      <c r="BG129" s="71"/>
      <c r="BH129" s="71">
        <v>1</v>
      </c>
      <c r="BI129" s="54">
        <f t="shared" si="74"/>
        <v>1</v>
      </c>
      <c r="BJ129" s="18">
        <f t="shared" si="75"/>
        <v>3</v>
      </c>
      <c r="BK129" s="18">
        <v>1</v>
      </c>
      <c r="BL129" s="18">
        <f t="shared" si="76"/>
        <v>4</v>
      </c>
      <c r="BM129" s="18">
        <f t="shared" si="77"/>
        <v>-5</v>
      </c>
      <c r="BN129" s="18">
        <f t="shared" si="78"/>
        <v>-55.555555555555557</v>
      </c>
      <c r="BO129" s="73"/>
      <c r="BP129" s="55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60"/>
      <c r="CV129" s="56">
        <f t="shared" si="83"/>
        <v>-5</v>
      </c>
      <c r="CW129" s="173">
        <f t="shared" si="79"/>
        <v>-55.555555555555557</v>
      </c>
      <c r="CX129" s="60"/>
      <c r="CY129" s="60"/>
      <c r="CZ129" s="60"/>
      <c r="DA129" s="60"/>
      <c r="DB129" s="60"/>
      <c r="DC129" s="75"/>
      <c r="DD129" s="60"/>
      <c r="DE129" s="75"/>
      <c r="DF129" s="60"/>
      <c r="DG129" s="60"/>
      <c r="DH129" s="60"/>
      <c r="DI129" s="60"/>
      <c r="DK129" s="3">
        <v>1</v>
      </c>
      <c r="DM129" s="3">
        <v>3</v>
      </c>
      <c r="DN129" s="3">
        <v>4</v>
      </c>
      <c r="DP129" s="85"/>
      <c r="DQ129" s="85"/>
      <c r="DR129" s="85"/>
      <c r="DS129" s="85"/>
      <c r="DT129" s="85"/>
      <c r="DU129" s="85"/>
      <c r="DV129" s="85"/>
      <c r="DW129" s="85"/>
      <c r="DX129" s="85"/>
      <c r="DY129" s="85"/>
      <c r="DZ129" s="85"/>
      <c r="EA129" s="85"/>
      <c r="EB129" s="85"/>
      <c r="EC129" s="85"/>
      <c r="ED129" s="85"/>
      <c r="EE129" s="85"/>
      <c r="EF129" s="85"/>
      <c r="EG129" s="85"/>
      <c r="EH129" s="85"/>
      <c r="EI129" s="85"/>
      <c r="EJ129" s="85"/>
      <c r="EK129" s="85"/>
      <c r="EL129" s="85"/>
      <c r="EM129" s="85"/>
      <c r="EN129" s="85"/>
      <c r="EO129" s="85"/>
      <c r="EP129" s="85"/>
      <c r="EQ129" s="85"/>
      <c r="ER129" s="85"/>
      <c r="ES129" s="85"/>
      <c r="ET129" s="85"/>
      <c r="EU129" s="85"/>
      <c r="EV129" s="85"/>
      <c r="EW129" s="85"/>
      <c r="EX129" s="85"/>
      <c r="EY129" s="85"/>
      <c r="EZ129" s="85"/>
      <c r="FA129" s="85"/>
      <c r="FB129" s="85"/>
      <c r="FC129" s="85"/>
    </row>
    <row r="130" spans="1:161" s="3" customFormat="1">
      <c r="A130" s="56">
        <v>121</v>
      </c>
      <c r="B130" s="58">
        <v>80030148</v>
      </c>
      <c r="C130" s="59" t="s">
        <v>267</v>
      </c>
      <c r="D130" s="75" t="s">
        <v>268</v>
      </c>
      <c r="E130" s="60" t="s">
        <v>214</v>
      </c>
      <c r="F130" s="60" t="s">
        <v>106</v>
      </c>
      <c r="G130" s="60" t="s">
        <v>107</v>
      </c>
      <c r="H130" s="60" t="s">
        <v>108</v>
      </c>
      <c r="I130" s="56">
        <v>55</v>
      </c>
      <c r="J130" s="56" t="s">
        <v>116</v>
      </c>
      <c r="K130" s="56" t="s">
        <v>110</v>
      </c>
      <c r="L130" s="61">
        <v>9</v>
      </c>
      <c r="M130" s="62">
        <f t="shared" si="47"/>
        <v>1</v>
      </c>
      <c r="N130" s="61">
        <v>11</v>
      </c>
      <c r="O130" s="62">
        <f t="shared" si="48"/>
        <v>1</v>
      </c>
      <c r="P130" s="61">
        <v>9</v>
      </c>
      <c r="Q130" s="62">
        <f t="shared" si="49"/>
        <v>1</v>
      </c>
      <c r="R130" s="61">
        <v>6</v>
      </c>
      <c r="S130" s="63">
        <f t="shared" si="50"/>
        <v>1</v>
      </c>
      <c r="T130" s="61">
        <v>15</v>
      </c>
      <c r="U130" s="63">
        <f t="shared" si="51"/>
        <v>1</v>
      </c>
      <c r="V130" s="61">
        <v>11</v>
      </c>
      <c r="W130" s="63">
        <f t="shared" si="52"/>
        <v>1</v>
      </c>
      <c r="X130" s="61">
        <v>11</v>
      </c>
      <c r="Y130" s="63">
        <f t="shared" si="53"/>
        <v>1</v>
      </c>
      <c r="Z130" s="61">
        <v>13</v>
      </c>
      <c r="AA130" s="63">
        <f t="shared" si="54"/>
        <v>1</v>
      </c>
      <c r="AB130" s="61">
        <v>12</v>
      </c>
      <c r="AC130" s="63">
        <f t="shared" si="55"/>
        <v>1</v>
      </c>
      <c r="AD130" s="64">
        <v>0</v>
      </c>
      <c r="AE130" s="65">
        <f t="shared" si="56"/>
        <v>0</v>
      </c>
      <c r="AF130" s="64">
        <v>0</v>
      </c>
      <c r="AG130" s="65">
        <f t="shared" si="57"/>
        <v>0</v>
      </c>
      <c r="AH130" s="64">
        <v>0</v>
      </c>
      <c r="AI130" s="65">
        <f t="shared" si="58"/>
        <v>0</v>
      </c>
      <c r="AJ130" s="64"/>
      <c r="AK130" s="65">
        <f t="shared" si="59"/>
        <v>0</v>
      </c>
      <c r="AL130" s="64"/>
      <c r="AM130" s="65">
        <f t="shared" si="60"/>
        <v>0</v>
      </c>
      <c r="AN130" s="64"/>
      <c r="AO130" s="65">
        <f t="shared" si="61"/>
        <v>0</v>
      </c>
      <c r="AP130" s="66">
        <f t="shared" si="62"/>
        <v>97</v>
      </c>
      <c r="AQ130" s="66">
        <f t="shared" si="63"/>
        <v>9</v>
      </c>
      <c r="AR130" s="56">
        <v>1</v>
      </c>
      <c r="AS130" s="56"/>
      <c r="AT130" s="56">
        <v>4</v>
      </c>
      <c r="AU130" s="67">
        <f t="shared" si="64"/>
        <v>5</v>
      </c>
      <c r="AV130" s="68">
        <f t="shared" si="65"/>
        <v>1</v>
      </c>
      <c r="AW130" s="68">
        <f t="shared" si="66"/>
        <v>0</v>
      </c>
      <c r="AX130" s="14">
        <f t="shared" si="84"/>
        <v>8</v>
      </c>
      <c r="AY130" s="67">
        <f t="shared" si="67"/>
        <v>9</v>
      </c>
      <c r="AZ130" s="69">
        <f t="shared" si="68"/>
        <v>0</v>
      </c>
      <c r="BA130" s="69">
        <f t="shared" si="69"/>
        <v>0</v>
      </c>
      <c r="BB130" s="69">
        <f t="shared" si="70"/>
        <v>-4</v>
      </c>
      <c r="BC130" s="67">
        <f t="shared" si="71"/>
        <v>-4</v>
      </c>
      <c r="BD130" s="70">
        <f t="shared" si="72"/>
        <v>-44.444444444444443</v>
      </c>
      <c r="BE130" s="70">
        <f t="shared" si="73"/>
        <v>-50</v>
      </c>
      <c r="BF130" s="71"/>
      <c r="BG130" s="71"/>
      <c r="BH130" s="71">
        <v>1</v>
      </c>
      <c r="BI130" s="54">
        <f t="shared" si="74"/>
        <v>1</v>
      </c>
      <c r="BJ130" s="18">
        <f t="shared" si="75"/>
        <v>4</v>
      </c>
      <c r="BK130" s="18"/>
      <c r="BL130" s="18">
        <f t="shared" si="76"/>
        <v>4</v>
      </c>
      <c r="BM130" s="18">
        <f t="shared" si="77"/>
        <v>-5</v>
      </c>
      <c r="BN130" s="18">
        <f t="shared" si="78"/>
        <v>-55.555555555555557</v>
      </c>
      <c r="BO130" s="73"/>
      <c r="BP130" s="55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60"/>
      <c r="CV130" s="56">
        <f t="shared" si="83"/>
        <v>-4</v>
      </c>
      <c r="CW130" s="173">
        <f t="shared" si="79"/>
        <v>-44.444444444444443</v>
      </c>
      <c r="CX130" s="60"/>
      <c r="CY130" s="60"/>
      <c r="CZ130" s="60"/>
      <c r="DA130" s="60"/>
      <c r="DB130" s="60"/>
      <c r="DC130" s="75"/>
      <c r="DD130" s="60"/>
      <c r="DE130" s="75"/>
      <c r="DF130" s="60"/>
      <c r="DG130" s="60"/>
      <c r="DH130" s="60"/>
      <c r="DI130" s="60"/>
      <c r="DK130" s="3">
        <v>1</v>
      </c>
      <c r="DM130" s="3">
        <v>5</v>
      </c>
      <c r="DN130" s="3">
        <v>6</v>
      </c>
      <c r="DP130" s="85"/>
      <c r="DQ130" s="85"/>
      <c r="DR130" s="85"/>
      <c r="DS130" s="85"/>
      <c r="DT130" s="85"/>
      <c r="DU130" s="85"/>
      <c r="DV130" s="85"/>
      <c r="DW130" s="85"/>
      <c r="DX130" s="85"/>
      <c r="DY130" s="85"/>
      <c r="DZ130" s="85"/>
      <c r="EA130" s="85"/>
      <c r="EB130" s="85"/>
      <c r="EC130" s="85"/>
      <c r="ED130" s="85"/>
      <c r="EE130" s="85"/>
      <c r="EF130" s="85"/>
      <c r="EG130" s="85"/>
      <c r="EH130" s="85"/>
      <c r="EI130" s="85"/>
      <c r="EJ130" s="85"/>
      <c r="EK130" s="85"/>
      <c r="EL130" s="85"/>
      <c r="EM130" s="85"/>
      <c r="EN130" s="85"/>
      <c r="EO130" s="85"/>
      <c r="EP130" s="85"/>
      <c r="EQ130" s="85"/>
      <c r="ER130" s="85"/>
      <c r="ES130" s="85"/>
      <c r="ET130" s="85"/>
      <c r="EU130" s="85"/>
      <c r="EV130" s="85"/>
      <c r="EW130" s="85"/>
      <c r="EX130" s="85"/>
      <c r="EY130" s="85"/>
      <c r="EZ130" s="85"/>
      <c r="FA130" s="85"/>
      <c r="FB130" s="85"/>
      <c r="FC130" s="85"/>
    </row>
    <row r="131" spans="1:161" s="3" customFormat="1">
      <c r="A131" s="56">
        <v>122</v>
      </c>
      <c r="B131" s="58">
        <v>80030150</v>
      </c>
      <c r="C131" s="59" t="s">
        <v>269</v>
      </c>
      <c r="D131" s="75" t="s">
        <v>268</v>
      </c>
      <c r="E131" s="60" t="s">
        <v>214</v>
      </c>
      <c r="F131" s="60" t="s">
        <v>106</v>
      </c>
      <c r="G131" s="60" t="s">
        <v>107</v>
      </c>
      <c r="H131" s="60" t="s">
        <v>108</v>
      </c>
      <c r="I131" s="56">
        <v>40</v>
      </c>
      <c r="J131" s="56" t="s">
        <v>116</v>
      </c>
      <c r="K131" s="56" t="s">
        <v>110</v>
      </c>
      <c r="L131" s="61">
        <v>0</v>
      </c>
      <c r="M131" s="62">
        <f t="shared" si="47"/>
        <v>0</v>
      </c>
      <c r="N131" s="61">
        <v>13</v>
      </c>
      <c r="O131" s="62">
        <f t="shared" si="48"/>
        <v>1</v>
      </c>
      <c r="P131" s="61">
        <v>7</v>
      </c>
      <c r="Q131" s="62">
        <f t="shared" si="49"/>
        <v>1</v>
      </c>
      <c r="R131" s="61">
        <v>6</v>
      </c>
      <c r="S131" s="63">
        <f t="shared" si="50"/>
        <v>1</v>
      </c>
      <c r="T131" s="61">
        <v>11</v>
      </c>
      <c r="U131" s="63">
        <f t="shared" si="51"/>
        <v>1</v>
      </c>
      <c r="V131" s="61">
        <v>13</v>
      </c>
      <c r="W131" s="63">
        <f t="shared" si="52"/>
        <v>1</v>
      </c>
      <c r="X131" s="61">
        <v>11</v>
      </c>
      <c r="Y131" s="63">
        <f t="shared" si="53"/>
        <v>1</v>
      </c>
      <c r="Z131" s="61">
        <v>9</v>
      </c>
      <c r="AA131" s="63">
        <f t="shared" si="54"/>
        <v>1</v>
      </c>
      <c r="AB131" s="61">
        <v>13</v>
      </c>
      <c r="AC131" s="63">
        <f t="shared" si="55"/>
        <v>1</v>
      </c>
      <c r="AD131" s="64">
        <v>0</v>
      </c>
      <c r="AE131" s="65">
        <f t="shared" si="56"/>
        <v>0</v>
      </c>
      <c r="AF131" s="64">
        <v>0</v>
      </c>
      <c r="AG131" s="65">
        <f t="shared" si="57"/>
        <v>0</v>
      </c>
      <c r="AH131" s="64">
        <v>0</v>
      </c>
      <c r="AI131" s="65">
        <f t="shared" si="58"/>
        <v>0</v>
      </c>
      <c r="AJ131" s="64"/>
      <c r="AK131" s="65">
        <f t="shared" si="59"/>
        <v>0</v>
      </c>
      <c r="AL131" s="64"/>
      <c r="AM131" s="65">
        <f t="shared" si="60"/>
        <v>0</v>
      </c>
      <c r="AN131" s="64"/>
      <c r="AO131" s="65">
        <f t="shared" si="61"/>
        <v>0</v>
      </c>
      <c r="AP131" s="66">
        <f t="shared" si="62"/>
        <v>83</v>
      </c>
      <c r="AQ131" s="66">
        <f t="shared" si="63"/>
        <v>8</v>
      </c>
      <c r="AR131" s="56">
        <v>1</v>
      </c>
      <c r="AS131" s="56"/>
      <c r="AT131" s="56">
        <v>3</v>
      </c>
      <c r="AU131" s="67">
        <f t="shared" si="64"/>
        <v>4</v>
      </c>
      <c r="AV131" s="68">
        <f t="shared" si="65"/>
        <v>1</v>
      </c>
      <c r="AW131" s="68">
        <f t="shared" si="66"/>
        <v>0</v>
      </c>
      <c r="AX131" s="14">
        <f t="shared" si="84"/>
        <v>8</v>
      </c>
      <c r="AY131" s="67">
        <f t="shared" si="67"/>
        <v>9</v>
      </c>
      <c r="AZ131" s="69">
        <f t="shared" si="68"/>
        <v>0</v>
      </c>
      <c r="BA131" s="69">
        <f t="shared" si="69"/>
        <v>0</v>
      </c>
      <c r="BB131" s="69">
        <f t="shared" si="70"/>
        <v>-5</v>
      </c>
      <c r="BC131" s="67">
        <f t="shared" si="71"/>
        <v>-5</v>
      </c>
      <c r="BD131" s="70">
        <f t="shared" si="72"/>
        <v>-55.555555555555557</v>
      </c>
      <c r="BE131" s="70">
        <f t="shared" si="73"/>
        <v>-62.5</v>
      </c>
      <c r="BF131" s="71"/>
      <c r="BG131" s="71"/>
      <c r="BH131" s="71"/>
      <c r="BI131" s="54">
        <f t="shared" si="74"/>
        <v>0</v>
      </c>
      <c r="BJ131" s="18">
        <f t="shared" si="75"/>
        <v>4</v>
      </c>
      <c r="BK131" s="18"/>
      <c r="BL131" s="18">
        <f t="shared" si="76"/>
        <v>4</v>
      </c>
      <c r="BM131" s="18">
        <f t="shared" si="77"/>
        <v>-5</v>
      </c>
      <c r="BN131" s="18">
        <f t="shared" si="78"/>
        <v>-55.555555555555557</v>
      </c>
      <c r="BO131" s="73"/>
      <c r="BP131" s="55"/>
      <c r="BQ131" s="74">
        <v>1</v>
      </c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60"/>
      <c r="CV131" s="56">
        <f t="shared" si="83"/>
        <v>-4</v>
      </c>
      <c r="CW131" s="173">
        <f t="shared" si="79"/>
        <v>-44.444444444444443</v>
      </c>
      <c r="CX131" s="60"/>
      <c r="CY131" s="60"/>
      <c r="CZ131" s="60"/>
      <c r="DA131" s="60"/>
      <c r="DB131" s="60"/>
      <c r="DC131" s="75">
        <v>1</v>
      </c>
      <c r="DD131" s="60"/>
      <c r="DE131" s="75"/>
      <c r="DF131" s="60"/>
      <c r="DG131" s="60"/>
      <c r="DH131" s="60"/>
      <c r="DI131" s="60"/>
      <c r="DK131" s="3">
        <v>1</v>
      </c>
      <c r="DM131" s="3">
        <v>2</v>
      </c>
      <c r="DN131" s="3">
        <v>3</v>
      </c>
      <c r="DP131" s="85"/>
      <c r="DQ131" s="85"/>
      <c r="DR131" s="85"/>
      <c r="DS131" s="85"/>
      <c r="DT131" s="85"/>
      <c r="DU131" s="85"/>
      <c r="DV131" s="85"/>
      <c r="DW131" s="85"/>
      <c r="DX131" s="85"/>
      <c r="DY131" s="85"/>
      <c r="DZ131" s="85"/>
      <c r="EA131" s="85"/>
      <c r="EB131" s="85"/>
      <c r="EC131" s="85"/>
      <c r="ED131" s="85"/>
      <c r="EE131" s="85"/>
      <c r="EF131" s="85"/>
      <c r="EG131" s="85"/>
      <c r="EH131" s="85"/>
      <c r="EI131" s="85"/>
      <c r="EJ131" s="85"/>
      <c r="EK131" s="85"/>
      <c r="EL131" s="85"/>
      <c r="EM131" s="85"/>
      <c r="EN131" s="85"/>
      <c r="EO131" s="85"/>
      <c r="EP131" s="85"/>
      <c r="EQ131" s="85"/>
      <c r="ER131" s="85"/>
      <c r="ES131" s="85"/>
      <c r="ET131" s="85"/>
      <c r="EU131" s="85"/>
      <c r="EV131" s="85"/>
      <c r="EW131" s="85"/>
      <c r="EX131" s="85"/>
      <c r="EY131" s="85"/>
      <c r="EZ131" s="85"/>
      <c r="FA131" s="85"/>
      <c r="FB131" s="85"/>
      <c r="FC131" s="85"/>
    </row>
    <row r="132" spans="1:161" s="3" customFormat="1">
      <c r="A132" s="56">
        <v>123</v>
      </c>
      <c r="B132" s="58">
        <v>80030151</v>
      </c>
      <c r="C132" s="59" t="s">
        <v>270</v>
      </c>
      <c r="D132" s="75" t="s">
        <v>268</v>
      </c>
      <c r="E132" s="60" t="s">
        <v>214</v>
      </c>
      <c r="F132" s="60" t="s">
        <v>106</v>
      </c>
      <c r="G132" s="60" t="s">
        <v>107</v>
      </c>
      <c r="H132" s="60" t="s">
        <v>108</v>
      </c>
      <c r="I132" s="56">
        <v>40</v>
      </c>
      <c r="J132" s="56" t="s">
        <v>116</v>
      </c>
      <c r="K132" s="56" t="s">
        <v>110</v>
      </c>
      <c r="L132" s="61">
        <v>5</v>
      </c>
      <c r="M132" s="62">
        <f t="shared" si="47"/>
        <v>1</v>
      </c>
      <c r="N132" s="61">
        <v>2</v>
      </c>
      <c r="O132" s="62">
        <f t="shared" si="48"/>
        <v>1</v>
      </c>
      <c r="P132" s="61">
        <v>7</v>
      </c>
      <c r="Q132" s="62">
        <f t="shared" si="49"/>
        <v>1</v>
      </c>
      <c r="R132" s="61">
        <v>1</v>
      </c>
      <c r="S132" s="63">
        <f t="shared" si="50"/>
        <v>1</v>
      </c>
      <c r="T132" s="61">
        <v>5</v>
      </c>
      <c r="U132" s="63">
        <f t="shared" si="51"/>
        <v>1</v>
      </c>
      <c r="V132" s="61">
        <v>7</v>
      </c>
      <c r="W132" s="63">
        <f t="shared" si="52"/>
        <v>1</v>
      </c>
      <c r="X132" s="61">
        <v>7</v>
      </c>
      <c r="Y132" s="63">
        <f t="shared" si="53"/>
        <v>1</v>
      </c>
      <c r="Z132" s="61">
        <v>3</v>
      </c>
      <c r="AA132" s="63">
        <f t="shared" si="54"/>
        <v>1</v>
      </c>
      <c r="AB132" s="61">
        <v>10</v>
      </c>
      <c r="AC132" s="63">
        <f t="shared" si="55"/>
        <v>1</v>
      </c>
      <c r="AD132" s="64">
        <v>0</v>
      </c>
      <c r="AE132" s="65">
        <f t="shared" si="56"/>
        <v>0</v>
      </c>
      <c r="AF132" s="64">
        <v>0</v>
      </c>
      <c r="AG132" s="65">
        <f t="shared" si="57"/>
        <v>0</v>
      </c>
      <c r="AH132" s="64">
        <v>0</v>
      </c>
      <c r="AI132" s="65">
        <f t="shared" si="58"/>
        <v>0</v>
      </c>
      <c r="AJ132" s="64"/>
      <c r="AK132" s="65">
        <f t="shared" si="59"/>
        <v>0</v>
      </c>
      <c r="AL132" s="64"/>
      <c r="AM132" s="65">
        <f t="shared" si="60"/>
        <v>0</v>
      </c>
      <c r="AN132" s="64"/>
      <c r="AO132" s="65">
        <f t="shared" si="61"/>
        <v>0</v>
      </c>
      <c r="AP132" s="66">
        <f t="shared" si="62"/>
        <v>47</v>
      </c>
      <c r="AQ132" s="66">
        <f t="shared" si="63"/>
        <v>9</v>
      </c>
      <c r="AR132" s="56">
        <v>1</v>
      </c>
      <c r="AS132" s="56"/>
      <c r="AT132" s="56">
        <v>4</v>
      </c>
      <c r="AU132" s="67">
        <f t="shared" si="64"/>
        <v>5</v>
      </c>
      <c r="AV132" s="68">
        <f t="shared" si="65"/>
        <v>1</v>
      </c>
      <c r="AW132" s="68">
        <f t="shared" si="66"/>
        <v>0</v>
      </c>
      <c r="AX132" s="14">
        <f t="shared" si="84"/>
        <v>6</v>
      </c>
      <c r="AY132" s="67">
        <f t="shared" si="67"/>
        <v>7</v>
      </c>
      <c r="AZ132" s="69">
        <f t="shared" si="68"/>
        <v>0</v>
      </c>
      <c r="BA132" s="69">
        <f t="shared" si="69"/>
        <v>0</v>
      </c>
      <c r="BB132" s="69">
        <f t="shared" si="70"/>
        <v>-2</v>
      </c>
      <c r="BC132" s="67">
        <f t="shared" si="71"/>
        <v>-2</v>
      </c>
      <c r="BD132" s="70">
        <f t="shared" si="72"/>
        <v>-28.571428571428569</v>
      </c>
      <c r="BE132" s="70">
        <f t="shared" si="73"/>
        <v>-33.333333333333329</v>
      </c>
      <c r="BF132" s="71"/>
      <c r="BG132" s="71"/>
      <c r="BH132" s="71"/>
      <c r="BI132" s="54">
        <f t="shared" si="74"/>
        <v>0</v>
      </c>
      <c r="BJ132" s="18">
        <f t="shared" si="75"/>
        <v>5</v>
      </c>
      <c r="BK132" s="18"/>
      <c r="BL132" s="18">
        <f t="shared" si="76"/>
        <v>5</v>
      </c>
      <c r="BM132" s="18">
        <f t="shared" si="77"/>
        <v>-2</v>
      </c>
      <c r="BN132" s="18">
        <f t="shared" si="78"/>
        <v>-28.571428571428569</v>
      </c>
      <c r="BO132" s="73"/>
      <c r="BP132" s="55"/>
      <c r="BQ132" s="74">
        <v>1</v>
      </c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60"/>
      <c r="CV132" s="56">
        <f t="shared" si="83"/>
        <v>-1</v>
      </c>
      <c r="CW132" s="173">
        <f t="shared" si="79"/>
        <v>-14.285714285714285</v>
      </c>
      <c r="CX132" s="60"/>
      <c r="CY132" s="60"/>
      <c r="CZ132" s="60"/>
      <c r="DA132" s="60"/>
      <c r="DB132" s="60"/>
      <c r="DC132" s="75"/>
      <c r="DD132" s="60"/>
      <c r="DE132" s="75"/>
      <c r="DF132" s="60"/>
      <c r="DG132" s="60"/>
      <c r="DH132" s="60"/>
      <c r="DI132" s="60"/>
      <c r="DK132" s="3">
        <v>1</v>
      </c>
      <c r="DM132" s="3">
        <v>4</v>
      </c>
      <c r="DN132" s="3">
        <v>5</v>
      </c>
      <c r="DP132" s="85"/>
      <c r="DQ132" s="85"/>
      <c r="DR132" s="85"/>
      <c r="DS132" s="85"/>
      <c r="DT132" s="85"/>
      <c r="DU132" s="85"/>
      <c r="DV132" s="85"/>
      <c r="DW132" s="85"/>
      <c r="DX132" s="85"/>
      <c r="DY132" s="85"/>
      <c r="DZ132" s="85"/>
      <c r="EA132" s="85"/>
      <c r="EB132" s="85"/>
      <c r="EC132" s="85"/>
      <c r="ED132" s="85"/>
      <c r="EE132" s="85"/>
      <c r="EF132" s="85"/>
      <c r="EG132" s="85"/>
      <c r="EH132" s="85"/>
      <c r="EI132" s="85"/>
      <c r="EJ132" s="85"/>
      <c r="EK132" s="85"/>
      <c r="EL132" s="85"/>
      <c r="EM132" s="85"/>
      <c r="EN132" s="85"/>
      <c r="EO132" s="85"/>
      <c r="EP132" s="85"/>
      <c r="EQ132" s="85"/>
      <c r="ER132" s="85"/>
      <c r="ES132" s="85"/>
      <c r="ET132" s="85"/>
      <c r="EU132" s="85"/>
      <c r="EV132" s="85"/>
      <c r="EW132" s="85"/>
      <c r="EX132" s="85"/>
      <c r="EY132" s="85"/>
      <c r="EZ132" s="85"/>
      <c r="FA132" s="85"/>
      <c r="FB132" s="85"/>
      <c r="FC132" s="85"/>
    </row>
    <row r="133" spans="1:161" s="3" customFormat="1">
      <c r="A133" s="56">
        <v>124</v>
      </c>
      <c r="B133" s="58">
        <v>80030152</v>
      </c>
      <c r="C133" s="59" t="s">
        <v>271</v>
      </c>
      <c r="D133" s="75" t="s">
        <v>246</v>
      </c>
      <c r="E133" s="60" t="s">
        <v>214</v>
      </c>
      <c r="F133" s="60" t="s">
        <v>106</v>
      </c>
      <c r="G133" s="60" t="s">
        <v>107</v>
      </c>
      <c r="H133" s="60" t="s">
        <v>108</v>
      </c>
      <c r="I133" s="56">
        <v>18.5</v>
      </c>
      <c r="J133" s="56" t="s">
        <v>116</v>
      </c>
      <c r="K133" s="56" t="s">
        <v>110</v>
      </c>
      <c r="L133" s="61">
        <v>0</v>
      </c>
      <c r="M133" s="62">
        <f t="shared" si="47"/>
        <v>0</v>
      </c>
      <c r="N133" s="61">
        <v>0</v>
      </c>
      <c r="O133" s="62">
        <f t="shared" si="48"/>
        <v>0</v>
      </c>
      <c r="P133" s="61">
        <v>0</v>
      </c>
      <c r="Q133" s="62">
        <f t="shared" si="49"/>
        <v>0</v>
      </c>
      <c r="R133" s="61">
        <v>5</v>
      </c>
      <c r="S133" s="63">
        <f t="shared" si="50"/>
        <v>1</v>
      </c>
      <c r="T133" s="61">
        <v>0</v>
      </c>
      <c r="U133" s="63">
        <f t="shared" si="51"/>
        <v>0</v>
      </c>
      <c r="V133" s="61">
        <v>1</v>
      </c>
      <c r="W133" s="63">
        <f t="shared" si="52"/>
        <v>1</v>
      </c>
      <c r="X133" s="61">
        <v>1</v>
      </c>
      <c r="Y133" s="63">
        <f t="shared" si="53"/>
        <v>1</v>
      </c>
      <c r="Z133" s="61">
        <v>1</v>
      </c>
      <c r="AA133" s="63">
        <f t="shared" si="54"/>
        <v>1</v>
      </c>
      <c r="AB133" s="61">
        <v>2</v>
      </c>
      <c r="AC133" s="63">
        <f t="shared" si="55"/>
        <v>1</v>
      </c>
      <c r="AD133" s="64">
        <v>0</v>
      </c>
      <c r="AE133" s="65">
        <f t="shared" si="56"/>
        <v>0</v>
      </c>
      <c r="AF133" s="64">
        <v>0</v>
      </c>
      <c r="AG133" s="65">
        <f t="shared" si="57"/>
        <v>0</v>
      </c>
      <c r="AH133" s="64">
        <v>0</v>
      </c>
      <c r="AI133" s="65">
        <f t="shared" si="58"/>
        <v>0</v>
      </c>
      <c r="AJ133" s="64"/>
      <c r="AK133" s="65">
        <f t="shared" si="59"/>
        <v>0</v>
      </c>
      <c r="AL133" s="64"/>
      <c r="AM133" s="65">
        <f t="shared" si="60"/>
        <v>0</v>
      </c>
      <c r="AN133" s="64"/>
      <c r="AO133" s="65">
        <f t="shared" si="61"/>
        <v>0</v>
      </c>
      <c r="AP133" s="66">
        <f t="shared" si="62"/>
        <v>10</v>
      </c>
      <c r="AQ133" s="66">
        <f t="shared" si="63"/>
        <v>5</v>
      </c>
      <c r="AR133" s="56">
        <v>0</v>
      </c>
      <c r="AS133" s="56"/>
      <c r="AT133" s="56">
        <v>3</v>
      </c>
      <c r="AU133" s="67">
        <f t="shared" si="64"/>
        <v>3</v>
      </c>
      <c r="AV133" s="68">
        <f t="shared" si="65"/>
        <v>0</v>
      </c>
      <c r="AW133" s="68">
        <f t="shared" si="66"/>
        <v>0</v>
      </c>
      <c r="AX133" s="14">
        <v>4</v>
      </c>
      <c r="AY133" s="67">
        <f t="shared" si="67"/>
        <v>4</v>
      </c>
      <c r="AZ133" s="69">
        <f t="shared" si="68"/>
        <v>0</v>
      </c>
      <c r="BA133" s="69">
        <f t="shared" si="69"/>
        <v>0</v>
      </c>
      <c r="BB133" s="69">
        <f t="shared" si="70"/>
        <v>-1</v>
      </c>
      <c r="BC133" s="67">
        <f t="shared" si="71"/>
        <v>-1</v>
      </c>
      <c r="BD133" s="70">
        <f t="shared" si="72"/>
        <v>-25</v>
      </c>
      <c r="BE133" s="70">
        <f t="shared" si="73"/>
        <v>-25</v>
      </c>
      <c r="BF133" s="71"/>
      <c r="BG133" s="71"/>
      <c r="BH133" s="71"/>
      <c r="BI133" s="54">
        <f t="shared" si="74"/>
        <v>0</v>
      </c>
      <c r="BJ133" s="18">
        <f t="shared" si="75"/>
        <v>3</v>
      </c>
      <c r="BK133" s="18"/>
      <c r="BL133" s="18">
        <f t="shared" si="76"/>
        <v>3</v>
      </c>
      <c r="BM133" s="18">
        <f t="shared" si="77"/>
        <v>-1</v>
      </c>
      <c r="BN133" s="18">
        <f t="shared" si="78"/>
        <v>-25</v>
      </c>
      <c r="BO133" s="73"/>
      <c r="BP133" s="55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60"/>
      <c r="CV133" s="56">
        <f t="shared" si="83"/>
        <v>-1</v>
      </c>
      <c r="CW133" s="173">
        <f t="shared" si="79"/>
        <v>-25</v>
      </c>
      <c r="CX133" s="60"/>
      <c r="CY133" s="60"/>
      <c r="CZ133" s="60"/>
      <c r="DA133" s="60"/>
      <c r="DB133" s="60"/>
      <c r="DC133" s="75"/>
      <c r="DD133" s="60"/>
      <c r="DE133" s="75"/>
      <c r="DF133" s="60"/>
      <c r="DG133" s="60"/>
      <c r="DH133" s="60"/>
      <c r="DI133" s="60"/>
      <c r="DK133" s="3">
        <v>1</v>
      </c>
      <c r="DM133" s="3">
        <v>2</v>
      </c>
      <c r="DN133" s="3">
        <v>3</v>
      </c>
      <c r="DP133" s="85"/>
      <c r="DQ133" s="85"/>
      <c r="DR133" s="85"/>
      <c r="DS133" s="85"/>
      <c r="DT133" s="85"/>
      <c r="DU133" s="85"/>
      <c r="DV133" s="85"/>
      <c r="DW133" s="85"/>
      <c r="DX133" s="85"/>
      <c r="DY133" s="85"/>
      <c r="DZ133" s="85"/>
      <c r="EA133" s="85"/>
      <c r="EB133" s="85"/>
      <c r="EC133" s="85"/>
      <c r="ED133" s="85"/>
      <c r="EE133" s="85"/>
      <c r="EF133" s="85"/>
      <c r="EG133" s="85"/>
      <c r="EH133" s="85"/>
      <c r="EI133" s="85"/>
      <c r="EJ133" s="85"/>
      <c r="EK133" s="85"/>
      <c r="EL133" s="85"/>
      <c r="EM133" s="85"/>
      <c r="EN133" s="85"/>
      <c r="EO133" s="85"/>
      <c r="EP133" s="85"/>
      <c r="EQ133" s="85"/>
      <c r="ER133" s="85"/>
      <c r="ES133" s="85"/>
      <c r="ET133" s="85"/>
      <c r="EU133" s="85"/>
      <c r="EV133" s="85"/>
      <c r="EW133" s="85"/>
      <c r="EX133" s="85"/>
      <c r="EY133" s="85"/>
      <c r="EZ133" s="85"/>
      <c r="FA133" s="85"/>
      <c r="FB133" s="85"/>
      <c r="FC133" s="85"/>
    </row>
    <row r="134" spans="1:161" s="3" customFormat="1">
      <c r="A134" s="56">
        <v>125</v>
      </c>
      <c r="B134" s="58">
        <v>80030154</v>
      </c>
      <c r="C134" s="59" t="s">
        <v>272</v>
      </c>
      <c r="D134" s="75" t="s">
        <v>246</v>
      </c>
      <c r="E134" s="60" t="s">
        <v>214</v>
      </c>
      <c r="F134" s="60" t="s">
        <v>106</v>
      </c>
      <c r="G134" s="60" t="s">
        <v>107</v>
      </c>
      <c r="H134" s="60" t="s">
        <v>108</v>
      </c>
      <c r="I134" s="56">
        <v>15</v>
      </c>
      <c r="J134" s="56" t="s">
        <v>116</v>
      </c>
      <c r="K134" s="56" t="s">
        <v>110</v>
      </c>
      <c r="L134" s="61">
        <v>0</v>
      </c>
      <c r="M134" s="62">
        <f t="shared" si="47"/>
        <v>0</v>
      </c>
      <c r="N134" s="61">
        <v>4</v>
      </c>
      <c r="O134" s="62">
        <f t="shared" si="48"/>
        <v>1</v>
      </c>
      <c r="P134" s="61">
        <v>2</v>
      </c>
      <c r="Q134" s="62">
        <f t="shared" si="49"/>
        <v>1</v>
      </c>
      <c r="R134" s="61">
        <v>4</v>
      </c>
      <c r="S134" s="63">
        <f t="shared" si="50"/>
        <v>1</v>
      </c>
      <c r="T134" s="61">
        <v>9</v>
      </c>
      <c r="U134" s="63">
        <f t="shared" si="51"/>
        <v>1</v>
      </c>
      <c r="V134" s="61">
        <v>1</v>
      </c>
      <c r="W134" s="63">
        <f t="shared" si="52"/>
        <v>1</v>
      </c>
      <c r="X134" s="61">
        <v>5</v>
      </c>
      <c r="Y134" s="63">
        <f t="shared" si="53"/>
        <v>1</v>
      </c>
      <c r="Z134" s="61">
        <v>4</v>
      </c>
      <c r="AA134" s="63">
        <f t="shared" si="54"/>
        <v>1</v>
      </c>
      <c r="AB134" s="61">
        <v>3</v>
      </c>
      <c r="AC134" s="63">
        <f t="shared" si="55"/>
        <v>1</v>
      </c>
      <c r="AD134" s="64">
        <v>0</v>
      </c>
      <c r="AE134" s="65">
        <f t="shared" si="56"/>
        <v>0</v>
      </c>
      <c r="AF134" s="64">
        <v>0</v>
      </c>
      <c r="AG134" s="65">
        <f t="shared" si="57"/>
        <v>0</v>
      </c>
      <c r="AH134" s="64">
        <v>0</v>
      </c>
      <c r="AI134" s="65">
        <f t="shared" si="58"/>
        <v>0</v>
      </c>
      <c r="AJ134" s="64"/>
      <c r="AK134" s="65">
        <f t="shared" si="59"/>
        <v>0</v>
      </c>
      <c r="AL134" s="64"/>
      <c r="AM134" s="65">
        <f t="shared" si="60"/>
        <v>0</v>
      </c>
      <c r="AN134" s="64"/>
      <c r="AO134" s="65">
        <f t="shared" si="61"/>
        <v>0</v>
      </c>
      <c r="AP134" s="66">
        <f t="shared" si="62"/>
        <v>32</v>
      </c>
      <c r="AQ134" s="66">
        <f t="shared" si="63"/>
        <v>8</v>
      </c>
      <c r="AR134" s="56">
        <v>1</v>
      </c>
      <c r="AS134" s="56"/>
      <c r="AT134" s="56">
        <v>2</v>
      </c>
      <c r="AU134" s="67">
        <f t="shared" si="64"/>
        <v>3</v>
      </c>
      <c r="AV134" s="68">
        <f t="shared" si="65"/>
        <v>0</v>
      </c>
      <c r="AW134" s="68">
        <f t="shared" si="66"/>
        <v>0</v>
      </c>
      <c r="AX134" s="14">
        <v>4</v>
      </c>
      <c r="AY134" s="67">
        <f t="shared" si="67"/>
        <v>4</v>
      </c>
      <c r="AZ134" s="69">
        <f t="shared" si="68"/>
        <v>1</v>
      </c>
      <c r="BA134" s="69">
        <f t="shared" si="69"/>
        <v>0</v>
      </c>
      <c r="BB134" s="69">
        <f t="shared" si="70"/>
        <v>-2</v>
      </c>
      <c r="BC134" s="67">
        <f t="shared" si="71"/>
        <v>-1</v>
      </c>
      <c r="BD134" s="70">
        <f t="shared" si="72"/>
        <v>-25</v>
      </c>
      <c r="BE134" s="70">
        <f t="shared" si="73"/>
        <v>-50</v>
      </c>
      <c r="BF134" s="71"/>
      <c r="BG134" s="71"/>
      <c r="BH134" s="71"/>
      <c r="BI134" s="54">
        <f t="shared" si="74"/>
        <v>0</v>
      </c>
      <c r="BJ134" s="18">
        <f t="shared" si="75"/>
        <v>3</v>
      </c>
      <c r="BK134" s="18"/>
      <c r="BL134" s="18">
        <f t="shared" si="76"/>
        <v>3</v>
      </c>
      <c r="BM134" s="18">
        <f t="shared" si="77"/>
        <v>-1</v>
      </c>
      <c r="BN134" s="18">
        <f t="shared" si="78"/>
        <v>-25</v>
      </c>
      <c r="BO134" s="73"/>
      <c r="BP134" s="55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60"/>
      <c r="CV134" s="56">
        <f t="shared" si="83"/>
        <v>-1</v>
      </c>
      <c r="CW134" s="173">
        <f t="shared" si="79"/>
        <v>-25</v>
      </c>
      <c r="CX134" s="60"/>
      <c r="CY134" s="60"/>
      <c r="CZ134" s="60"/>
      <c r="DA134" s="60"/>
      <c r="DB134" s="60"/>
      <c r="DC134" s="75"/>
      <c r="DD134" s="60"/>
      <c r="DE134" s="75"/>
      <c r="DF134" s="60"/>
      <c r="DG134" s="60"/>
      <c r="DH134" s="60"/>
      <c r="DI134" s="60"/>
      <c r="DK134" s="3">
        <v>1</v>
      </c>
      <c r="DM134" s="3">
        <v>2</v>
      </c>
      <c r="DN134" s="3">
        <v>3</v>
      </c>
      <c r="DP134" s="85"/>
      <c r="DQ134" s="85"/>
      <c r="DR134" s="85"/>
      <c r="DS134" s="85"/>
      <c r="DT134" s="85"/>
      <c r="DU134" s="85"/>
      <c r="DV134" s="85"/>
      <c r="DW134" s="85"/>
      <c r="DX134" s="85"/>
      <c r="DY134" s="85"/>
      <c r="DZ134" s="85"/>
      <c r="EA134" s="85"/>
      <c r="EB134" s="85"/>
      <c r="EC134" s="85"/>
      <c r="ED134" s="85"/>
      <c r="EE134" s="85"/>
      <c r="EF134" s="85"/>
      <c r="EG134" s="85"/>
      <c r="EH134" s="85"/>
      <c r="EI134" s="85"/>
      <c r="EJ134" s="85"/>
      <c r="EK134" s="85"/>
      <c r="EL134" s="85"/>
      <c r="EM134" s="85"/>
      <c r="EN134" s="85"/>
      <c r="EO134" s="85"/>
      <c r="EP134" s="85"/>
      <c r="EQ134" s="85"/>
      <c r="ER134" s="85"/>
      <c r="ES134" s="85"/>
      <c r="ET134" s="85"/>
      <c r="EU134" s="85"/>
      <c r="EV134" s="85"/>
      <c r="EW134" s="85"/>
      <c r="EX134" s="85"/>
      <c r="EY134" s="85"/>
      <c r="EZ134" s="85"/>
      <c r="FA134" s="85"/>
      <c r="FB134" s="85"/>
      <c r="FC134" s="85"/>
    </row>
    <row r="135" spans="1:161" s="3" customFormat="1">
      <c r="A135" s="56">
        <v>126</v>
      </c>
      <c r="B135" s="58">
        <v>80030155</v>
      </c>
      <c r="C135" s="59" t="s">
        <v>273</v>
      </c>
      <c r="D135" s="75" t="s">
        <v>246</v>
      </c>
      <c r="E135" s="60" t="s">
        <v>214</v>
      </c>
      <c r="F135" s="60" t="s">
        <v>106</v>
      </c>
      <c r="G135" s="60" t="s">
        <v>107</v>
      </c>
      <c r="H135" s="60" t="s">
        <v>108</v>
      </c>
      <c r="I135" s="56">
        <v>17</v>
      </c>
      <c r="J135" s="56" t="s">
        <v>116</v>
      </c>
      <c r="K135" s="56" t="s">
        <v>110</v>
      </c>
      <c r="L135" s="61">
        <v>0</v>
      </c>
      <c r="M135" s="62">
        <f t="shared" si="47"/>
        <v>0</v>
      </c>
      <c r="N135" s="61">
        <v>0</v>
      </c>
      <c r="O135" s="62">
        <f t="shared" si="48"/>
        <v>0</v>
      </c>
      <c r="P135" s="61">
        <v>0</v>
      </c>
      <c r="Q135" s="62">
        <f t="shared" si="49"/>
        <v>0</v>
      </c>
      <c r="R135" s="61">
        <v>0</v>
      </c>
      <c r="S135" s="63">
        <f t="shared" si="50"/>
        <v>0</v>
      </c>
      <c r="T135" s="61">
        <v>0</v>
      </c>
      <c r="U135" s="63">
        <f t="shared" si="51"/>
        <v>0</v>
      </c>
      <c r="V135" s="61">
        <v>0</v>
      </c>
      <c r="W135" s="63">
        <f t="shared" si="52"/>
        <v>0</v>
      </c>
      <c r="X135" s="61">
        <v>0</v>
      </c>
      <c r="Y135" s="63">
        <f t="shared" si="53"/>
        <v>0</v>
      </c>
      <c r="Z135" s="61">
        <v>3</v>
      </c>
      <c r="AA135" s="63">
        <f t="shared" si="54"/>
        <v>1</v>
      </c>
      <c r="AB135" s="61">
        <v>2</v>
      </c>
      <c r="AC135" s="63">
        <f t="shared" si="55"/>
        <v>1</v>
      </c>
      <c r="AD135" s="64">
        <v>0</v>
      </c>
      <c r="AE135" s="65">
        <f t="shared" si="56"/>
        <v>0</v>
      </c>
      <c r="AF135" s="64">
        <v>0</v>
      </c>
      <c r="AG135" s="65">
        <f t="shared" si="57"/>
        <v>0</v>
      </c>
      <c r="AH135" s="64">
        <v>0</v>
      </c>
      <c r="AI135" s="65">
        <f t="shared" si="58"/>
        <v>0</v>
      </c>
      <c r="AJ135" s="64"/>
      <c r="AK135" s="65">
        <f t="shared" si="59"/>
        <v>0</v>
      </c>
      <c r="AL135" s="64"/>
      <c r="AM135" s="65">
        <f t="shared" si="60"/>
        <v>0</v>
      </c>
      <c r="AN135" s="64"/>
      <c r="AO135" s="65">
        <f t="shared" si="61"/>
        <v>0</v>
      </c>
      <c r="AP135" s="66">
        <f t="shared" si="62"/>
        <v>5</v>
      </c>
      <c r="AQ135" s="66">
        <f t="shared" si="63"/>
        <v>2</v>
      </c>
      <c r="AR135" s="56">
        <v>1</v>
      </c>
      <c r="AS135" s="56"/>
      <c r="AT135" s="56">
        <v>1</v>
      </c>
      <c r="AU135" s="67">
        <f t="shared" si="64"/>
        <v>2</v>
      </c>
      <c r="AV135" s="68">
        <f t="shared" si="65"/>
        <v>0</v>
      </c>
      <c r="AW135" s="68">
        <f t="shared" si="66"/>
        <v>0</v>
      </c>
      <c r="AX135" s="14">
        <v>2</v>
      </c>
      <c r="AY135" s="67">
        <f t="shared" si="67"/>
        <v>2</v>
      </c>
      <c r="AZ135" s="69">
        <f t="shared" si="68"/>
        <v>1</v>
      </c>
      <c r="BA135" s="69">
        <f t="shared" si="69"/>
        <v>0</v>
      </c>
      <c r="BB135" s="69">
        <f t="shared" si="70"/>
        <v>-1</v>
      </c>
      <c r="BC135" s="67">
        <f t="shared" si="71"/>
        <v>0</v>
      </c>
      <c r="BD135" s="70">
        <f t="shared" si="72"/>
        <v>0</v>
      </c>
      <c r="BE135" s="70">
        <f t="shared" si="73"/>
        <v>-50</v>
      </c>
      <c r="BF135" s="71"/>
      <c r="BG135" s="71"/>
      <c r="BH135" s="71">
        <v>1</v>
      </c>
      <c r="BI135" s="54">
        <f t="shared" si="74"/>
        <v>1</v>
      </c>
      <c r="BJ135" s="18">
        <f t="shared" si="75"/>
        <v>1</v>
      </c>
      <c r="BK135" s="18"/>
      <c r="BL135" s="18">
        <f t="shared" si="76"/>
        <v>1</v>
      </c>
      <c r="BM135" s="18">
        <f t="shared" si="77"/>
        <v>-1</v>
      </c>
      <c r="BN135" s="18">
        <f t="shared" si="78"/>
        <v>-50</v>
      </c>
      <c r="BO135" s="73"/>
      <c r="BP135" s="55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60"/>
      <c r="CV135" s="56">
        <f t="shared" si="83"/>
        <v>0</v>
      </c>
      <c r="CW135" s="173">
        <f t="shared" si="79"/>
        <v>0</v>
      </c>
      <c r="CX135" s="60"/>
      <c r="CY135" s="60"/>
      <c r="CZ135" s="60"/>
      <c r="DA135" s="60"/>
      <c r="DB135" s="60"/>
      <c r="DC135" s="75"/>
      <c r="DD135" s="60"/>
      <c r="DE135" s="75"/>
      <c r="DF135" s="60"/>
      <c r="DG135" s="60"/>
      <c r="DH135" s="60"/>
      <c r="DI135" s="60"/>
      <c r="DK135" s="3">
        <v>1</v>
      </c>
      <c r="DM135" s="3">
        <v>2</v>
      </c>
      <c r="DN135" s="3">
        <v>3</v>
      </c>
      <c r="DP135" s="85"/>
      <c r="DQ135" s="85"/>
      <c r="DR135" s="85"/>
      <c r="DS135" s="85"/>
      <c r="DT135" s="85"/>
      <c r="DU135" s="85"/>
      <c r="DV135" s="85"/>
      <c r="DW135" s="85"/>
      <c r="DX135" s="85"/>
      <c r="DY135" s="85"/>
      <c r="DZ135" s="85"/>
      <c r="EA135" s="85"/>
      <c r="EB135" s="85"/>
      <c r="EC135" s="85"/>
      <c r="ED135" s="85"/>
      <c r="EE135" s="85"/>
      <c r="EF135" s="85"/>
      <c r="EG135" s="85"/>
      <c r="EH135" s="85"/>
      <c r="EI135" s="85"/>
      <c r="EJ135" s="85"/>
      <c r="EK135" s="85"/>
      <c r="EL135" s="85"/>
      <c r="EM135" s="85"/>
      <c r="EN135" s="85"/>
      <c r="EO135" s="85"/>
      <c r="EP135" s="85"/>
      <c r="EQ135" s="85"/>
      <c r="ER135" s="85"/>
      <c r="ES135" s="85"/>
      <c r="ET135" s="85"/>
      <c r="EU135" s="85"/>
      <c r="EV135" s="85"/>
      <c r="EW135" s="85"/>
      <c r="EX135" s="85"/>
      <c r="EY135" s="85"/>
      <c r="EZ135" s="85"/>
      <c r="FA135" s="85"/>
      <c r="FB135" s="85"/>
      <c r="FC135" s="85"/>
    </row>
    <row r="136" spans="1:161" s="3" customFormat="1">
      <c r="A136" s="56">
        <v>127</v>
      </c>
      <c r="B136" s="58">
        <v>80030156</v>
      </c>
      <c r="C136" s="59" t="s">
        <v>274</v>
      </c>
      <c r="D136" s="75" t="s">
        <v>246</v>
      </c>
      <c r="E136" s="60" t="s">
        <v>214</v>
      </c>
      <c r="F136" s="60" t="s">
        <v>106</v>
      </c>
      <c r="G136" s="60" t="s">
        <v>107</v>
      </c>
      <c r="H136" s="60" t="s">
        <v>112</v>
      </c>
      <c r="I136" s="56">
        <v>16</v>
      </c>
      <c r="J136" s="56" t="s">
        <v>116</v>
      </c>
      <c r="K136" s="56" t="s">
        <v>113</v>
      </c>
      <c r="L136" s="61">
        <v>0</v>
      </c>
      <c r="M136" s="62">
        <f t="shared" si="47"/>
        <v>0</v>
      </c>
      <c r="N136" s="61">
        <v>4</v>
      </c>
      <c r="O136" s="62">
        <f t="shared" si="48"/>
        <v>1</v>
      </c>
      <c r="P136" s="61">
        <v>7</v>
      </c>
      <c r="Q136" s="62">
        <f t="shared" si="49"/>
        <v>1</v>
      </c>
      <c r="R136" s="61">
        <v>12</v>
      </c>
      <c r="S136" s="63">
        <f t="shared" si="50"/>
        <v>1</v>
      </c>
      <c r="T136" s="61">
        <v>10</v>
      </c>
      <c r="U136" s="63">
        <f t="shared" si="51"/>
        <v>1</v>
      </c>
      <c r="V136" s="61">
        <v>11</v>
      </c>
      <c r="W136" s="63">
        <f t="shared" si="52"/>
        <v>1</v>
      </c>
      <c r="X136" s="61">
        <v>12</v>
      </c>
      <c r="Y136" s="63">
        <f t="shared" si="53"/>
        <v>1</v>
      </c>
      <c r="Z136" s="61">
        <v>10</v>
      </c>
      <c r="AA136" s="63">
        <f t="shared" si="54"/>
        <v>1</v>
      </c>
      <c r="AB136" s="61">
        <v>12</v>
      </c>
      <c r="AC136" s="63">
        <f t="shared" si="55"/>
        <v>1</v>
      </c>
      <c r="AD136" s="64">
        <v>11</v>
      </c>
      <c r="AE136" s="65">
        <f t="shared" si="56"/>
        <v>1</v>
      </c>
      <c r="AF136" s="64">
        <v>10</v>
      </c>
      <c r="AG136" s="65">
        <f t="shared" si="57"/>
        <v>1</v>
      </c>
      <c r="AH136" s="64">
        <v>7</v>
      </c>
      <c r="AI136" s="65">
        <f t="shared" si="58"/>
        <v>1</v>
      </c>
      <c r="AJ136" s="64"/>
      <c r="AK136" s="65">
        <f t="shared" si="59"/>
        <v>0</v>
      </c>
      <c r="AL136" s="64"/>
      <c r="AM136" s="65">
        <f t="shared" si="60"/>
        <v>0</v>
      </c>
      <c r="AN136" s="64"/>
      <c r="AO136" s="65">
        <f t="shared" si="61"/>
        <v>0</v>
      </c>
      <c r="AP136" s="66">
        <f t="shared" si="62"/>
        <v>106</v>
      </c>
      <c r="AQ136" s="66">
        <f t="shared" si="63"/>
        <v>11</v>
      </c>
      <c r="AR136" s="56">
        <v>1</v>
      </c>
      <c r="AS136" s="56"/>
      <c r="AT136" s="56">
        <v>8</v>
      </c>
      <c r="AU136" s="67">
        <f t="shared" si="64"/>
        <v>9</v>
      </c>
      <c r="AV136" s="68">
        <f t="shared" si="65"/>
        <v>1</v>
      </c>
      <c r="AW136" s="68">
        <f t="shared" si="66"/>
        <v>0</v>
      </c>
      <c r="AX136" s="14">
        <f>IF(AP136&lt;1,0,IF(AND((L136+N136+P136+R136+T136+V136+X136+Z136+AB136)&lt;=40,(L136+N136+P136+R136+T136+V136+X136+Z136+AB136)&gt;0,(AP136)&lt;120),"กรอก",ROUND((IF(AP136&lt;120,((IF((L136+N136+P136+R136+T136+V136+X136+Z136+AB136)=0,0,(IF((L136+N136+P136+R136+T136+V136+X136+Z136+AB136)&lt;=80,6,8))))+((((AE136+AG136+AI136)*30)/20)+(((AK136+AM136+AO136)*35)/20))),(((M136+O136+Q136)*20)/20)+(((S136+U136+W136+Y136+AA136+AC136)*25)/20)+(((AE136+AG136+AI136)*30)/20)+(((AK136+AM136+AO136)*35)/20))),0)))</f>
        <v>11</v>
      </c>
      <c r="AY136" s="67">
        <f t="shared" si="67"/>
        <v>12</v>
      </c>
      <c r="AZ136" s="69">
        <f t="shared" si="68"/>
        <v>0</v>
      </c>
      <c r="BA136" s="69">
        <f t="shared" si="69"/>
        <v>0</v>
      </c>
      <c r="BB136" s="69">
        <f t="shared" si="70"/>
        <v>-3</v>
      </c>
      <c r="BC136" s="67">
        <f t="shared" si="71"/>
        <v>-3</v>
      </c>
      <c r="BD136" s="70">
        <f t="shared" si="72"/>
        <v>-25</v>
      </c>
      <c r="BE136" s="70">
        <f t="shared" si="73"/>
        <v>-27.27272727272727</v>
      </c>
      <c r="BF136" s="71"/>
      <c r="BG136" s="71"/>
      <c r="BH136" s="71"/>
      <c r="BI136" s="54">
        <f t="shared" si="74"/>
        <v>0</v>
      </c>
      <c r="BJ136" s="18">
        <f t="shared" si="75"/>
        <v>9</v>
      </c>
      <c r="BK136" s="18"/>
      <c r="BL136" s="18">
        <f t="shared" si="76"/>
        <v>9</v>
      </c>
      <c r="BM136" s="18">
        <f t="shared" si="77"/>
        <v>-3</v>
      </c>
      <c r="BN136" s="18">
        <f t="shared" si="78"/>
        <v>-25</v>
      </c>
      <c r="BO136" s="73"/>
      <c r="BP136" s="55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60"/>
      <c r="CV136" s="56">
        <f t="shared" si="83"/>
        <v>-3</v>
      </c>
      <c r="CW136" s="173">
        <f t="shared" si="79"/>
        <v>-25</v>
      </c>
      <c r="CX136" s="60"/>
      <c r="CY136" s="60"/>
      <c r="CZ136" s="60"/>
      <c r="DA136" s="60"/>
      <c r="DB136" s="60"/>
      <c r="DC136" s="75"/>
      <c r="DD136" s="60"/>
      <c r="DE136" s="75">
        <v>3</v>
      </c>
      <c r="DF136" s="60"/>
      <c r="DG136" s="60"/>
      <c r="DH136" s="60"/>
      <c r="DI136" s="60"/>
      <c r="DK136" s="3">
        <v>1</v>
      </c>
      <c r="DM136" s="3">
        <v>9</v>
      </c>
      <c r="DN136" s="3">
        <v>10</v>
      </c>
      <c r="DP136" s="85"/>
      <c r="DQ136" s="85"/>
      <c r="DR136" s="85"/>
      <c r="DS136" s="85"/>
      <c r="DT136" s="85"/>
      <c r="DU136" s="85"/>
      <c r="DV136" s="85"/>
      <c r="DW136" s="85"/>
      <c r="DX136" s="85"/>
      <c r="DY136" s="85"/>
      <c r="DZ136" s="85"/>
      <c r="EA136" s="85"/>
      <c r="EB136" s="85"/>
      <c r="EC136" s="85"/>
      <c r="ED136" s="85"/>
      <c r="EE136" s="85"/>
      <c r="EF136" s="85"/>
      <c r="EG136" s="85"/>
      <c r="EH136" s="85"/>
      <c r="EI136" s="85"/>
      <c r="EJ136" s="85"/>
      <c r="EK136" s="85"/>
      <c r="EL136" s="85"/>
      <c r="EM136" s="85"/>
      <c r="EN136" s="85"/>
      <c r="EO136" s="85"/>
      <c r="EP136" s="85"/>
      <c r="EQ136" s="85"/>
      <c r="ER136" s="85"/>
      <c r="ES136" s="85"/>
      <c r="ET136" s="85"/>
      <c r="EU136" s="85"/>
      <c r="EV136" s="85"/>
      <c r="EW136" s="85"/>
      <c r="EX136" s="85"/>
      <c r="EY136" s="85"/>
      <c r="EZ136" s="85"/>
      <c r="FA136" s="85"/>
      <c r="FB136" s="85"/>
      <c r="FC136" s="85"/>
    </row>
    <row r="137" spans="1:161" s="3" customFormat="1">
      <c r="A137" s="56">
        <v>128</v>
      </c>
      <c r="B137" s="58">
        <v>80030159</v>
      </c>
      <c r="C137" s="59" t="s">
        <v>275</v>
      </c>
      <c r="D137" s="75" t="s">
        <v>276</v>
      </c>
      <c r="E137" s="60" t="s">
        <v>214</v>
      </c>
      <c r="F137" s="60" t="s">
        <v>106</v>
      </c>
      <c r="G137" s="60" t="s">
        <v>107</v>
      </c>
      <c r="H137" s="60" t="s">
        <v>112</v>
      </c>
      <c r="I137" s="56">
        <v>30</v>
      </c>
      <c r="J137" s="56" t="s">
        <v>116</v>
      </c>
      <c r="K137" s="56" t="s">
        <v>110</v>
      </c>
      <c r="L137" s="61">
        <v>0</v>
      </c>
      <c r="M137" s="62">
        <f t="shared" si="47"/>
        <v>0</v>
      </c>
      <c r="N137" s="61">
        <v>1</v>
      </c>
      <c r="O137" s="62">
        <f t="shared" si="48"/>
        <v>1</v>
      </c>
      <c r="P137" s="61">
        <v>2</v>
      </c>
      <c r="Q137" s="62">
        <f t="shared" si="49"/>
        <v>1</v>
      </c>
      <c r="R137" s="61">
        <v>3</v>
      </c>
      <c r="S137" s="63">
        <f t="shared" si="50"/>
        <v>1</v>
      </c>
      <c r="T137" s="61">
        <v>3</v>
      </c>
      <c r="U137" s="63">
        <f t="shared" si="51"/>
        <v>1</v>
      </c>
      <c r="V137" s="61">
        <v>8</v>
      </c>
      <c r="W137" s="63">
        <f t="shared" si="52"/>
        <v>1</v>
      </c>
      <c r="X137" s="61">
        <v>6</v>
      </c>
      <c r="Y137" s="63">
        <f t="shared" si="53"/>
        <v>1</v>
      </c>
      <c r="Z137" s="61">
        <v>8</v>
      </c>
      <c r="AA137" s="63">
        <f t="shared" si="54"/>
        <v>1</v>
      </c>
      <c r="AB137" s="61">
        <v>6</v>
      </c>
      <c r="AC137" s="63">
        <f t="shared" si="55"/>
        <v>1</v>
      </c>
      <c r="AD137" s="64">
        <v>0</v>
      </c>
      <c r="AE137" s="65">
        <f t="shared" si="56"/>
        <v>0</v>
      </c>
      <c r="AF137" s="64">
        <v>5</v>
      </c>
      <c r="AG137" s="65">
        <f t="shared" si="57"/>
        <v>1</v>
      </c>
      <c r="AH137" s="64">
        <v>1</v>
      </c>
      <c r="AI137" s="65">
        <f t="shared" si="58"/>
        <v>1</v>
      </c>
      <c r="AJ137" s="64"/>
      <c r="AK137" s="65">
        <f t="shared" si="59"/>
        <v>0</v>
      </c>
      <c r="AL137" s="64"/>
      <c r="AM137" s="65">
        <f t="shared" si="60"/>
        <v>0</v>
      </c>
      <c r="AN137" s="64"/>
      <c r="AO137" s="65">
        <f t="shared" si="61"/>
        <v>0</v>
      </c>
      <c r="AP137" s="66">
        <f t="shared" si="62"/>
        <v>43</v>
      </c>
      <c r="AQ137" s="66">
        <f t="shared" si="63"/>
        <v>10</v>
      </c>
      <c r="AR137" s="56">
        <v>1</v>
      </c>
      <c r="AS137" s="56"/>
      <c r="AT137" s="56">
        <v>7</v>
      </c>
      <c r="AU137" s="67">
        <f t="shared" si="64"/>
        <v>8</v>
      </c>
      <c r="AV137" s="68">
        <f t="shared" si="65"/>
        <v>1</v>
      </c>
      <c r="AW137" s="68">
        <f t="shared" si="66"/>
        <v>0</v>
      </c>
      <c r="AX137" s="14">
        <v>6</v>
      </c>
      <c r="AY137" s="67">
        <f t="shared" si="67"/>
        <v>7</v>
      </c>
      <c r="AZ137" s="69">
        <f t="shared" si="68"/>
        <v>0</v>
      </c>
      <c r="BA137" s="69">
        <f t="shared" si="69"/>
        <v>0</v>
      </c>
      <c r="BB137" s="69">
        <f t="shared" si="70"/>
        <v>1</v>
      </c>
      <c r="BC137" s="67">
        <f t="shared" si="71"/>
        <v>1</v>
      </c>
      <c r="BD137" s="70">
        <f t="shared" si="72"/>
        <v>14.285714285714285</v>
      </c>
      <c r="BE137" s="70">
        <f t="shared" si="73"/>
        <v>16.666666666666664</v>
      </c>
      <c r="BF137" s="71"/>
      <c r="BG137" s="71"/>
      <c r="BH137" s="71">
        <v>1</v>
      </c>
      <c r="BI137" s="54">
        <f t="shared" si="74"/>
        <v>1</v>
      </c>
      <c r="BJ137" s="18">
        <f t="shared" si="75"/>
        <v>7</v>
      </c>
      <c r="BK137" s="18"/>
      <c r="BL137" s="18">
        <f t="shared" si="76"/>
        <v>7</v>
      </c>
      <c r="BM137" s="18">
        <f t="shared" si="77"/>
        <v>0</v>
      </c>
      <c r="BN137" s="18">
        <f t="shared" si="78"/>
        <v>0</v>
      </c>
      <c r="BO137" s="73"/>
      <c r="BP137" s="55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60"/>
      <c r="CV137" s="56">
        <f t="shared" si="83"/>
        <v>1</v>
      </c>
      <c r="CW137" s="173">
        <f t="shared" si="79"/>
        <v>14.285714285714285</v>
      </c>
      <c r="CX137" s="60"/>
      <c r="CY137" s="60"/>
      <c r="CZ137" s="60"/>
      <c r="DA137" s="60"/>
      <c r="DB137" s="60"/>
      <c r="DC137" s="75"/>
      <c r="DD137" s="60"/>
      <c r="DE137" s="75"/>
      <c r="DF137" s="60"/>
      <c r="DG137" s="60"/>
      <c r="DH137" s="60"/>
      <c r="DI137" s="60"/>
      <c r="DK137" s="3">
        <v>1</v>
      </c>
      <c r="DM137" s="3">
        <v>8</v>
      </c>
      <c r="DN137" s="3">
        <v>9</v>
      </c>
      <c r="DP137" s="85"/>
      <c r="DQ137" s="85"/>
      <c r="DR137" s="85"/>
      <c r="DS137" s="85"/>
      <c r="DT137" s="85"/>
      <c r="DU137" s="85"/>
      <c r="DV137" s="85"/>
      <c r="DW137" s="85"/>
      <c r="DX137" s="85"/>
      <c r="DY137" s="85"/>
      <c r="DZ137" s="85"/>
      <c r="EA137" s="85"/>
      <c r="EB137" s="85"/>
      <c r="EC137" s="85"/>
      <c r="ED137" s="85"/>
      <c r="EE137" s="85"/>
      <c r="EF137" s="85"/>
      <c r="EG137" s="85"/>
      <c r="EH137" s="85"/>
      <c r="EI137" s="85"/>
      <c r="EJ137" s="85"/>
      <c r="EK137" s="85"/>
      <c r="EL137" s="85"/>
      <c r="EM137" s="85"/>
      <c r="EN137" s="85"/>
      <c r="EO137" s="85"/>
      <c r="EP137" s="85"/>
      <c r="EQ137" s="85"/>
      <c r="ER137" s="85"/>
      <c r="ES137" s="85"/>
      <c r="ET137" s="85"/>
      <c r="EU137" s="85"/>
      <c r="EV137" s="85"/>
      <c r="EW137" s="85"/>
      <c r="EX137" s="85"/>
      <c r="EY137" s="85"/>
      <c r="EZ137" s="85"/>
      <c r="FA137" s="85"/>
      <c r="FB137" s="85"/>
      <c r="FC137" s="85"/>
    </row>
    <row r="138" spans="1:161" s="3" customFormat="1">
      <c r="A138" s="56">
        <v>129</v>
      </c>
      <c r="B138" s="211">
        <v>80030160</v>
      </c>
      <c r="C138" s="212" t="s">
        <v>277</v>
      </c>
      <c r="D138" s="213" t="s">
        <v>276</v>
      </c>
      <c r="E138" s="213" t="s">
        <v>214</v>
      </c>
      <c r="F138" s="213" t="s">
        <v>106</v>
      </c>
      <c r="G138" s="213" t="s">
        <v>107</v>
      </c>
      <c r="H138" s="213" t="s">
        <v>108</v>
      </c>
      <c r="I138" s="210">
        <v>25</v>
      </c>
      <c r="J138" s="210" t="s">
        <v>116</v>
      </c>
      <c r="K138" s="210" t="s">
        <v>113</v>
      </c>
      <c r="L138" s="214">
        <v>11</v>
      </c>
      <c r="M138" s="215">
        <f t="shared" ref="M138:M201" si="85">IF(L138=0,0,IF(L138&lt;10,1,IF(MOD(L138,30)&lt;10,ROUNDDOWN(L138/30,0),ROUNDUP(L138/30,0))))</f>
        <v>1</v>
      </c>
      <c r="N138" s="214">
        <v>15</v>
      </c>
      <c r="O138" s="215">
        <f t="shared" ref="O138:O201" si="86">IF(N138=0,0,IF(N138&lt;10,1,IF(MOD(N138,30)&lt;10,ROUNDDOWN(N138/30,0),ROUNDUP(N138/30,0))))</f>
        <v>1</v>
      </c>
      <c r="P138" s="214">
        <v>25</v>
      </c>
      <c r="Q138" s="215">
        <f t="shared" ref="Q138:Q201" si="87">IF(P138=0,0,IF(P138&lt;10,1,IF(MOD(P138,30)&lt;10,ROUNDDOWN(P138/30,0),ROUNDUP(P138/30,0))))</f>
        <v>1</v>
      </c>
      <c r="R138" s="214">
        <v>10</v>
      </c>
      <c r="S138" s="215">
        <f t="shared" ref="S138:S201" si="88">IF(R138=0,0,IF(R138&lt;10,1,IF(MOD(R138,30)&lt;10,ROUNDDOWN(R138/30,0),ROUNDUP(R138/30,0))))</f>
        <v>1</v>
      </c>
      <c r="T138" s="214">
        <v>22</v>
      </c>
      <c r="U138" s="215">
        <f t="shared" ref="U138:U201" si="89">IF(T138=0,0,IF(T138&lt;10,1,IF(MOD(T138,30)&lt;10,ROUNDDOWN(T138/30,0),ROUNDUP(T138/30,0))))</f>
        <v>1</v>
      </c>
      <c r="V138" s="214">
        <v>17</v>
      </c>
      <c r="W138" s="215">
        <f t="shared" ref="W138:W201" si="90">IF(V138=0,0,IF(V138&lt;10,1,IF(MOD(V138,30)&lt;10,ROUNDDOWN(V138/30,0),ROUNDUP(V138/30,0))))</f>
        <v>1</v>
      </c>
      <c r="X138" s="214">
        <v>19</v>
      </c>
      <c r="Y138" s="215">
        <f t="shared" ref="Y138:Y201" si="91">IF(X138=0,0,IF(X138&lt;10,1,IF(MOD(X138,30)&lt;10,ROUNDDOWN(X138/30,0),ROUNDUP(X138/30,0))))</f>
        <v>1</v>
      </c>
      <c r="Z138" s="214">
        <v>20</v>
      </c>
      <c r="AA138" s="215">
        <f t="shared" ref="AA138:AA201" si="92">IF(Z138=0,0,IF(Z138&lt;10,1,IF(MOD(Z138,30)&lt;10,ROUNDDOWN(Z138/30,0),ROUNDUP(Z138/30,0))))</f>
        <v>1</v>
      </c>
      <c r="AB138" s="214">
        <v>18</v>
      </c>
      <c r="AC138" s="215">
        <f t="shared" ref="AC138:AC201" si="93">IF(AB138=0,0,IF(AB138&lt;10,1,IF(MOD(AB138,30)&lt;10,ROUNDDOWN(AB138/30,0),ROUNDUP(AB138/30,0))))</f>
        <v>1</v>
      </c>
      <c r="AD138" s="216">
        <v>0</v>
      </c>
      <c r="AE138" s="215">
        <f t="shared" ref="AE138:AE201" si="94">IF(AD138=0,0,IF(AD138&lt;10,1,IF(MOD(AD138,35)&lt;10,ROUNDDOWN(AD138/35,0),ROUNDUP(AD138/35,0))))</f>
        <v>0</v>
      </c>
      <c r="AF138" s="216">
        <v>0</v>
      </c>
      <c r="AG138" s="215">
        <f t="shared" ref="AG138:AG201" si="95">IF(AF138=0,0,IF(AF138&lt;10,1,IF(MOD(AF138,35)&lt;10,ROUNDDOWN(AF138/35,0),ROUNDUP(AF138/35,0))))</f>
        <v>0</v>
      </c>
      <c r="AH138" s="216">
        <v>0</v>
      </c>
      <c r="AI138" s="215">
        <f t="shared" ref="AI138:AI201" si="96">IF(AH138=0,0,IF(AH138&lt;10,1,IF(MOD(AH138,35)&lt;10,ROUNDDOWN(AH138/35,0),ROUNDUP(AH138/35,0))))</f>
        <v>0</v>
      </c>
      <c r="AJ138" s="216"/>
      <c r="AK138" s="215">
        <f t="shared" ref="AK138:AK201" si="97">IF(AJ138=0,0,IF(AJ138&lt;10,1,IF(MOD(AJ138,35)&lt;10,ROUNDDOWN(AJ138/35,0),ROUNDUP(AJ138/35,0))))</f>
        <v>0</v>
      </c>
      <c r="AL138" s="216"/>
      <c r="AM138" s="215">
        <f t="shared" ref="AM138:AM201" si="98">IF(AL138=0,0,IF(AL138&lt;10,1,IF(MOD(AL138,35)&lt;10,ROUNDDOWN(AL138/35,0),ROUNDUP(AL138/35,0))))</f>
        <v>0</v>
      </c>
      <c r="AN138" s="216"/>
      <c r="AO138" s="215">
        <f t="shared" ref="AO138:AO201" si="99">IF(AN138=0,0,IF(AN138&lt;10,1,IF(MOD(AN138,35)&lt;10,ROUNDDOWN(AN138/35,0),ROUNDUP(AN138/35,0))))</f>
        <v>0</v>
      </c>
      <c r="AP138" s="210">
        <f t="shared" ref="AP138:AP201" si="100">SUM(L138+N138+P138+R138+T138+V138+X138+Z138+AB138+AD138+AF138+AH138+AJ138+AL138+AN138)</f>
        <v>157</v>
      </c>
      <c r="AQ138" s="210">
        <f t="shared" ref="AQ138:AQ201" si="101">SUM(M138+O138+Q138+S138+U138+W138+Y138+AA138+AC138+AE138+AG138+AI138+AK138+AM138+AO138)</f>
        <v>9</v>
      </c>
      <c r="AR138" s="210">
        <v>1</v>
      </c>
      <c r="AS138" s="210"/>
      <c r="AT138" s="210">
        <v>11</v>
      </c>
      <c r="AU138" s="210">
        <f t="shared" ref="AU138:AU201" si="102">SUM(AR138:AT138)</f>
        <v>12</v>
      </c>
      <c r="AV138" s="217">
        <f t="shared" ref="AV138:AV201" si="103">IF(AP138&lt;1,0,IF(OR(AND(K138="ป.ปกติ",AP138&lt;=40),K138=""),0,1))</f>
        <v>1</v>
      </c>
      <c r="AW138" s="217">
        <f t="shared" ref="AW138:AW201" si="104">IF(AP138&lt;=119,0,IF(AP138&lt;=719,1,IF(AP138&lt;=1079,2,IF(AP138&lt;=1679,3,4))))</f>
        <v>1</v>
      </c>
      <c r="AX138" s="218">
        <f>IF(AP138&lt;1,0,IF(AND((L138+N138+P138+R138+T138+V138+X138+Z138+AB138)&lt;=40,(L138+N138+P138+R138+T138+V138+X138+Z138+AB138)&gt;0,(AP138)&lt;120),"กรอก",ROUND((IF(AP138&lt;120,((IF((L138+N138+P138+R138+T138+V138+X138+Z138+AB138)=0,0,(IF((L138+N138+P138+R138+T138+V138+X138+Z138+AB138)&lt;=80,6,8))))+((((AE138+AG138+AI138)*30)/20)+(((AK138+AM138+AO138)*35)/20))),(((M138+O138+Q138)*20)/20)+(((S138+U138+W138+Y138+AA138+AC138)*25)/20)+(((AE138+AG138+AI138)*30)/20)+(((AK138+AM138+AO138)*35)/20))),0)))</f>
        <v>11</v>
      </c>
      <c r="AY138" s="210">
        <f t="shared" ref="AY138:AY201" si="105">SUM(AV138:AX138)</f>
        <v>13</v>
      </c>
      <c r="AZ138" s="210">
        <f t="shared" ref="AZ138:AZ201" si="106">SUM(AR138)-AV138</f>
        <v>0</v>
      </c>
      <c r="BA138" s="210">
        <f t="shared" ref="BA138:BA201" si="107">SUM(AS138)-AW138</f>
        <v>-1</v>
      </c>
      <c r="BB138" s="210">
        <f t="shared" ref="BB138:BB201" si="108">SUM(AT138)-AX138</f>
        <v>0</v>
      </c>
      <c r="BC138" s="210">
        <f t="shared" ref="BC138:BC201" si="109">SUM(AU138)-AY138</f>
        <v>-1</v>
      </c>
      <c r="BD138" s="219">
        <f t="shared" ref="BD138:BD201" si="110">IFERROR(SUM(BC138)/AY138*100,0)</f>
        <v>-7.6923076923076925</v>
      </c>
      <c r="BE138" s="219">
        <f t="shared" ref="BE138:BE201" si="111">IFERROR(SUM(BB138)/AX138*100,0)</f>
        <v>0</v>
      </c>
      <c r="BF138" s="220"/>
      <c r="BG138" s="220"/>
      <c r="BH138" s="220"/>
      <c r="BI138" s="221">
        <f t="shared" ref="BI138:BI201" si="112">SUM(BF138:BH138)</f>
        <v>0</v>
      </c>
      <c r="BJ138" s="210">
        <f t="shared" ref="BJ138:BJ201" si="113">AU138-BI138</f>
        <v>12</v>
      </c>
      <c r="BK138" s="210"/>
      <c r="BL138" s="210">
        <f t="shared" ref="BL138:BL201" si="114">BJ138+BK138</f>
        <v>12</v>
      </c>
      <c r="BM138" s="210">
        <f t="shared" ref="BM138:BM201" si="115">BL138-AY138</f>
        <v>-1</v>
      </c>
      <c r="BN138" s="210">
        <f t="shared" ref="BN138:BN201" si="116">BM138/AY138*100</f>
        <v>-7.6923076923076925</v>
      </c>
      <c r="BO138" s="219"/>
      <c r="BP138" s="222"/>
      <c r="BQ138" s="210"/>
      <c r="BR138" s="210"/>
      <c r="BS138" s="210"/>
      <c r="BT138" s="210"/>
      <c r="BU138" s="210"/>
      <c r="BV138" s="210"/>
      <c r="BW138" s="210"/>
      <c r="BX138" s="210"/>
      <c r="BY138" s="210"/>
      <c r="BZ138" s="210"/>
      <c r="CA138" s="210"/>
      <c r="CB138" s="210"/>
      <c r="CC138" s="210"/>
      <c r="CD138" s="210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210"/>
      <c r="CQ138" s="210"/>
      <c r="CR138" s="210"/>
      <c r="CS138" s="210"/>
      <c r="CT138" s="210"/>
      <c r="CU138" s="213"/>
      <c r="CV138" s="210">
        <f t="shared" si="83"/>
        <v>-1</v>
      </c>
      <c r="CW138" s="223">
        <f t="shared" ref="CW138:CW201" si="117">CV138/AY138*100</f>
        <v>-7.6923076923076925</v>
      </c>
      <c r="CX138" s="213"/>
      <c r="CY138" s="213"/>
      <c r="CZ138" s="213"/>
      <c r="DA138" s="213"/>
      <c r="DB138" s="213"/>
      <c r="DC138" s="213"/>
      <c r="DD138" s="213"/>
      <c r="DE138" s="213"/>
      <c r="DF138" s="213"/>
      <c r="DG138" s="213"/>
      <c r="DH138" s="213"/>
      <c r="DI138" s="213"/>
      <c r="DJ138" s="224"/>
      <c r="DK138" s="224">
        <v>1</v>
      </c>
      <c r="DL138" s="224"/>
      <c r="DM138" s="224">
        <v>11</v>
      </c>
      <c r="DN138" s="224">
        <v>12</v>
      </c>
      <c r="DO138" s="224"/>
      <c r="DP138" s="224"/>
      <c r="DQ138" s="224"/>
      <c r="DR138" s="224"/>
      <c r="DS138" s="224"/>
      <c r="DT138" s="224"/>
      <c r="DU138" s="224"/>
      <c r="DV138" s="224"/>
      <c r="DW138" s="224"/>
      <c r="DX138" s="224"/>
      <c r="DY138" s="224"/>
      <c r="DZ138" s="224"/>
      <c r="EA138" s="224"/>
      <c r="EB138" s="224"/>
      <c r="EC138" s="224"/>
      <c r="ED138" s="224"/>
      <c r="EE138" s="224"/>
      <c r="EF138" s="224"/>
      <c r="EG138" s="224"/>
      <c r="EH138" s="224"/>
      <c r="EI138" s="224"/>
      <c r="EJ138" s="224"/>
      <c r="EK138" s="224"/>
      <c r="EL138" s="224"/>
      <c r="EM138" s="224"/>
      <c r="EN138" s="224"/>
      <c r="EO138" s="224"/>
      <c r="EP138" s="224"/>
      <c r="EQ138" s="224"/>
      <c r="ER138" s="224"/>
      <c r="ES138" s="224"/>
      <c r="ET138" s="224"/>
      <c r="EU138" s="224"/>
      <c r="EV138" s="224"/>
      <c r="EW138" s="224"/>
      <c r="EX138" s="224"/>
      <c r="EY138" s="224"/>
      <c r="EZ138" s="224"/>
      <c r="FA138" s="224"/>
      <c r="FB138" s="224"/>
      <c r="FC138" s="224"/>
      <c r="FD138" s="224"/>
      <c r="FE138" s="224"/>
    </row>
    <row r="139" spans="1:161" s="3" customFormat="1">
      <c r="A139" s="56">
        <v>130</v>
      </c>
      <c r="B139" s="58">
        <v>80030161</v>
      </c>
      <c r="C139" s="59" t="s">
        <v>278</v>
      </c>
      <c r="D139" s="75" t="s">
        <v>279</v>
      </c>
      <c r="E139" s="60" t="s">
        <v>214</v>
      </c>
      <c r="F139" s="60" t="s">
        <v>106</v>
      </c>
      <c r="G139" s="60" t="s">
        <v>107</v>
      </c>
      <c r="H139" s="60" t="s">
        <v>108</v>
      </c>
      <c r="I139" s="56">
        <v>56</v>
      </c>
      <c r="J139" s="56" t="s">
        <v>116</v>
      </c>
      <c r="K139" s="56" t="s">
        <v>110</v>
      </c>
      <c r="L139" s="61">
        <v>17</v>
      </c>
      <c r="M139" s="62">
        <f t="shared" si="85"/>
        <v>1</v>
      </c>
      <c r="N139" s="61">
        <v>7</v>
      </c>
      <c r="O139" s="62">
        <f t="shared" si="86"/>
        <v>1</v>
      </c>
      <c r="P139" s="61">
        <v>4</v>
      </c>
      <c r="Q139" s="62">
        <f t="shared" si="87"/>
        <v>1</v>
      </c>
      <c r="R139" s="61">
        <v>2</v>
      </c>
      <c r="S139" s="63">
        <f t="shared" si="88"/>
        <v>1</v>
      </c>
      <c r="T139" s="61">
        <v>6</v>
      </c>
      <c r="U139" s="63">
        <f t="shared" si="89"/>
        <v>1</v>
      </c>
      <c r="V139" s="61">
        <v>11</v>
      </c>
      <c r="W139" s="63">
        <f t="shared" si="90"/>
        <v>1</v>
      </c>
      <c r="X139" s="61">
        <v>5</v>
      </c>
      <c r="Y139" s="63">
        <f t="shared" si="91"/>
        <v>1</v>
      </c>
      <c r="Z139" s="61">
        <v>8</v>
      </c>
      <c r="AA139" s="63">
        <f t="shared" si="92"/>
        <v>1</v>
      </c>
      <c r="AB139" s="61">
        <v>7</v>
      </c>
      <c r="AC139" s="63">
        <f t="shared" si="93"/>
        <v>1</v>
      </c>
      <c r="AD139" s="64">
        <v>0</v>
      </c>
      <c r="AE139" s="65">
        <f t="shared" si="94"/>
        <v>0</v>
      </c>
      <c r="AF139" s="64">
        <v>0</v>
      </c>
      <c r="AG139" s="65">
        <f t="shared" si="95"/>
        <v>0</v>
      </c>
      <c r="AH139" s="64">
        <v>0</v>
      </c>
      <c r="AI139" s="65">
        <f t="shared" si="96"/>
        <v>0</v>
      </c>
      <c r="AJ139" s="64"/>
      <c r="AK139" s="65">
        <f t="shared" si="97"/>
        <v>0</v>
      </c>
      <c r="AL139" s="64"/>
      <c r="AM139" s="65">
        <f t="shared" si="98"/>
        <v>0</v>
      </c>
      <c r="AN139" s="64"/>
      <c r="AO139" s="65">
        <f t="shared" si="99"/>
        <v>0</v>
      </c>
      <c r="AP139" s="66">
        <f t="shared" si="100"/>
        <v>67</v>
      </c>
      <c r="AQ139" s="66">
        <f t="shared" si="101"/>
        <v>9</v>
      </c>
      <c r="AR139" s="56">
        <v>1</v>
      </c>
      <c r="AS139" s="56"/>
      <c r="AT139" s="56">
        <v>3</v>
      </c>
      <c r="AU139" s="67">
        <f t="shared" si="102"/>
        <v>4</v>
      </c>
      <c r="AV139" s="68">
        <f t="shared" si="103"/>
        <v>1</v>
      </c>
      <c r="AW139" s="68">
        <f t="shared" si="104"/>
        <v>0</v>
      </c>
      <c r="AX139" s="14">
        <f>IF(AP139&lt;1,0,IF(AND((L139+N139+P139+R139+T139+V139+X139+Z139+AB139)&lt;=40,(L139+N139+P139+R139+T139+V139+X139+Z139+AB139)&gt;0,(AP139)&lt;120),"กรอก",ROUND((IF(AP139&lt;120,((IF((L139+N139+P139+R139+T139+V139+X139+Z139+AB139)=0,0,(IF((L139+N139+P139+R139+T139+V139+X139+Z139+AB139)&lt;=80,6,8))))+((((AE139+AG139+AI139)*30)/20)+(((AK139+AM139+AO139)*35)/20))),(((M139+O139+Q139)*20)/20)+(((S139+U139+W139+Y139+AA139+AC139)*25)/20)+(((AE139+AG139+AI139)*30)/20)+(((AK139+AM139+AO139)*35)/20))),0)))</f>
        <v>6</v>
      </c>
      <c r="AY139" s="67">
        <f t="shared" si="105"/>
        <v>7</v>
      </c>
      <c r="AZ139" s="69">
        <f t="shared" si="106"/>
        <v>0</v>
      </c>
      <c r="BA139" s="69">
        <f t="shared" si="107"/>
        <v>0</v>
      </c>
      <c r="BB139" s="69">
        <f t="shared" si="108"/>
        <v>-3</v>
      </c>
      <c r="BC139" s="67">
        <f t="shared" si="109"/>
        <v>-3</v>
      </c>
      <c r="BD139" s="70">
        <f t="shared" si="110"/>
        <v>-42.857142857142854</v>
      </c>
      <c r="BE139" s="70">
        <f t="shared" si="111"/>
        <v>-50</v>
      </c>
      <c r="BF139" s="71"/>
      <c r="BG139" s="71"/>
      <c r="BH139" s="71"/>
      <c r="BI139" s="54">
        <f t="shared" si="112"/>
        <v>0</v>
      </c>
      <c r="BJ139" s="18">
        <f t="shared" si="113"/>
        <v>4</v>
      </c>
      <c r="BK139" s="18"/>
      <c r="BL139" s="18">
        <f t="shared" si="114"/>
        <v>4</v>
      </c>
      <c r="BM139" s="18">
        <f t="shared" si="115"/>
        <v>-3</v>
      </c>
      <c r="BN139" s="18">
        <f t="shared" si="116"/>
        <v>-42.857142857142854</v>
      </c>
      <c r="BO139" s="73"/>
      <c r="BP139" s="55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60"/>
      <c r="CV139" s="56">
        <f t="shared" si="83"/>
        <v>-3</v>
      </c>
      <c r="CW139" s="173">
        <f t="shared" si="117"/>
        <v>-42.857142857142854</v>
      </c>
      <c r="CX139" s="60"/>
      <c r="CY139" s="60"/>
      <c r="CZ139" s="60"/>
      <c r="DA139" s="60"/>
      <c r="DB139" s="60"/>
      <c r="DC139" s="75"/>
      <c r="DD139" s="60"/>
      <c r="DE139" s="75"/>
      <c r="DF139" s="60"/>
      <c r="DG139" s="60"/>
      <c r="DH139" s="60"/>
      <c r="DI139" s="60"/>
      <c r="DK139" s="3">
        <v>1</v>
      </c>
      <c r="DM139" s="3">
        <v>3</v>
      </c>
      <c r="DN139" s="3">
        <v>4</v>
      </c>
      <c r="DP139" s="85"/>
      <c r="DQ139" s="85"/>
      <c r="DR139" s="85"/>
      <c r="DS139" s="85"/>
      <c r="DT139" s="85"/>
      <c r="DU139" s="85"/>
      <c r="DV139" s="85"/>
      <c r="DW139" s="85"/>
      <c r="DX139" s="85"/>
      <c r="DY139" s="85"/>
      <c r="DZ139" s="85"/>
      <c r="EA139" s="85"/>
      <c r="EB139" s="85"/>
      <c r="EC139" s="85"/>
      <c r="ED139" s="85"/>
      <c r="EE139" s="85"/>
      <c r="EF139" s="85"/>
      <c r="EG139" s="85"/>
      <c r="EH139" s="85"/>
      <c r="EI139" s="85"/>
      <c r="EJ139" s="85"/>
      <c r="EK139" s="85"/>
      <c r="EL139" s="85"/>
      <c r="EM139" s="85"/>
      <c r="EN139" s="85"/>
      <c r="EO139" s="85"/>
      <c r="EP139" s="85"/>
      <c r="EQ139" s="85"/>
      <c r="ER139" s="85"/>
      <c r="ES139" s="85"/>
      <c r="ET139" s="85"/>
      <c r="EU139" s="85"/>
      <c r="EV139" s="85"/>
      <c r="EW139" s="85"/>
      <c r="EX139" s="85"/>
      <c r="EY139" s="85"/>
      <c r="EZ139" s="85"/>
      <c r="FA139" s="85"/>
      <c r="FB139" s="85"/>
      <c r="FC139" s="85"/>
    </row>
    <row r="140" spans="1:161" s="3" customFormat="1">
      <c r="A140" s="56">
        <v>131</v>
      </c>
      <c r="B140" s="58">
        <v>80030162</v>
      </c>
      <c r="C140" s="59" t="s">
        <v>280</v>
      </c>
      <c r="D140" s="75" t="s">
        <v>279</v>
      </c>
      <c r="E140" s="60" t="s">
        <v>214</v>
      </c>
      <c r="F140" s="60" t="s">
        <v>106</v>
      </c>
      <c r="G140" s="60" t="s">
        <v>107</v>
      </c>
      <c r="H140" s="60" t="s">
        <v>112</v>
      </c>
      <c r="I140" s="56">
        <v>60</v>
      </c>
      <c r="J140" s="56" t="s">
        <v>116</v>
      </c>
      <c r="K140" s="56" t="s">
        <v>281</v>
      </c>
      <c r="L140" s="61">
        <v>3</v>
      </c>
      <c r="M140" s="62">
        <f t="shared" si="85"/>
        <v>1</v>
      </c>
      <c r="N140" s="61">
        <v>7</v>
      </c>
      <c r="O140" s="62">
        <f t="shared" si="86"/>
        <v>1</v>
      </c>
      <c r="P140" s="61">
        <v>6</v>
      </c>
      <c r="Q140" s="62">
        <f t="shared" si="87"/>
        <v>1</v>
      </c>
      <c r="R140" s="61">
        <v>10</v>
      </c>
      <c r="S140" s="63">
        <f t="shared" si="88"/>
        <v>1</v>
      </c>
      <c r="T140" s="61">
        <v>7</v>
      </c>
      <c r="U140" s="63">
        <f t="shared" si="89"/>
        <v>1</v>
      </c>
      <c r="V140" s="61">
        <v>8</v>
      </c>
      <c r="W140" s="63">
        <f t="shared" si="90"/>
        <v>1</v>
      </c>
      <c r="X140" s="61">
        <v>9</v>
      </c>
      <c r="Y140" s="63">
        <f t="shared" si="91"/>
        <v>1</v>
      </c>
      <c r="Z140" s="61">
        <v>9</v>
      </c>
      <c r="AA140" s="63">
        <f t="shared" si="92"/>
        <v>1</v>
      </c>
      <c r="AB140" s="61">
        <v>8</v>
      </c>
      <c r="AC140" s="63">
        <f t="shared" si="93"/>
        <v>1</v>
      </c>
      <c r="AD140" s="64">
        <v>16</v>
      </c>
      <c r="AE140" s="65">
        <f t="shared" si="94"/>
        <v>1</v>
      </c>
      <c r="AF140" s="64">
        <v>20</v>
      </c>
      <c r="AG140" s="65">
        <f t="shared" si="95"/>
        <v>1</v>
      </c>
      <c r="AH140" s="64">
        <v>10</v>
      </c>
      <c r="AI140" s="65">
        <f t="shared" si="96"/>
        <v>1</v>
      </c>
      <c r="AJ140" s="64"/>
      <c r="AK140" s="65">
        <f t="shared" si="97"/>
        <v>0</v>
      </c>
      <c r="AL140" s="64"/>
      <c r="AM140" s="65">
        <f t="shared" si="98"/>
        <v>0</v>
      </c>
      <c r="AN140" s="64"/>
      <c r="AO140" s="65">
        <f t="shared" si="99"/>
        <v>0</v>
      </c>
      <c r="AP140" s="66">
        <f t="shared" si="100"/>
        <v>113</v>
      </c>
      <c r="AQ140" s="66">
        <f t="shared" si="101"/>
        <v>12</v>
      </c>
      <c r="AR140" s="56">
        <v>1</v>
      </c>
      <c r="AS140" s="56"/>
      <c r="AT140" s="56">
        <v>11</v>
      </c>
      <c r="AU140" s="67">
        <f t="shared" si="102"/>
        <v>12</v>
      </c>
      <c r="AV140" s="68">
        <f t="shared" si="103"/>
        <v>1</v>
      </c>
      <c r="AW140" s="68">
        <f t="shared" si="104"/>
        <v>0</v>
      </c>
      <c r="AX140" s="14">
        <f>IF(AP140&lt;1,0,IF(AND((L140+N140+P140+R140+T140+V140+X140+Z140+AB140)&lt;=40,(L140+N140+P140+R140+T140+V140+X140+Z140+AB140)&gt;0,(AP140)&lt;120),"กรอก",ROUND((IF(AP140&lt;120,((IF((L140+N140+P140+R140+T140+V140+X140+Z140+AB140)=0,0,(IF((L140+N140+P140+R140+T140+V140+X140+Z140+AB140)&lt;=80,6,8))))+((((AE140+AG140+AI140)*30)/20)+(((AK140+AM140+AO140)*35)/20))),(((M140+O140+Q140)*20)/20)+(((S140+U140+W140+Y140+AA140+AC140)*25)/20)+(((AE140+AG140+AI140)*30)/20)+(((AK140+AM140+AO140)*35)/20))),0)))</f>
        <v>11</v>
      </c>
      <c r="AY140" s="67">
        <f t="shared" si="105"/>
        <v>12</v>
      </c>
      <c r="AZ140" s="69">
        <f t="shared" si="106"/>
        <v>0</v>
      </c>
      <c r="BA140" s="69">
        <f t="shared" si="107"/>
        <v>0</v>
      </c>
      <c r="BB140" s="69">
        <f t="shared" si="108"/>
        <v>0</v>
      </c>
      <c r="BC140" s="67">
        <f t="shared" si="109"/>
        <v>0</v>
      </c>
      <c r="BD140" s="70">
        <f t="shared" si="110"/>
        <v>0</v>
      </c>
      <c r="BE140" s="70">
        <f t="shared" si="111"/>
        <v>0</v>
      </c>
      <c r="BF140" s="71"/>
      <c r="BG140" s="71"/>
      <c r="BH140" s="71"/>
      <c r="BI140" s="54">
        <f t="shared" si="112"/>
        <v>0</v>
      </c>
      <c r="BJ140" s="18">
        <f t="shared" si="113"/>
        <v>12</v>
      </c>
      <c r="BK140" s="18"/>
      <c r="BL140" s="18">
        <f t="shared" si="114"/>
        <v>12</v>
      </c>
      <c r="BM140" s="18">
        <f t="shared" si="115"/>
        <v>0</v>
      </c>
      <c r="BN140" s="18">
        <f t="shared" si="116"/>
        <v>0</v>
      </c>
      <c r="BO140" s="73"/>
      <c r="BP140" s="55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60"/>
      <c r="CV140" s="56">
        <f t="shared" si="83"/>
        <v>0</v>
      </c>
      <c r="CW140" s="173">
        <f t="shared" si="117"/>
        <v>0</v>
      </c>
      <c r="CX140" s="60"/>
      <c r="CY140" s="60"/>
      <c r="CZ140" s="60"/>
      <c r="DA140" s="60"/>
      <c r="DB140" s="60"/>
      <c r="DC140" s="75"/>
      <c r="DD140" s="60"/>
      <c r="DE140" s="75">
        <v>1</v>
      </c>
      <c r="DF140" s="60"/>
      <c r="DG140" s="60"/>
      <c r="DH140" s="60"/>
      <c r="DI140" s="60"/>
      <c r="DK140" s="3">
        <v>1</v>
      </c>
      <c r="DM140" s="3">
        <v>11</v>
      </c>
      <c r="DN140" s="3">
        <v>12</v>
      </c>
      <c r="DP140" s="85"/>
      <c r="DQ140" s="85"/>
      <c r="DR140" s="85"/>
      <c r="DS140" s="85"/>
      <c r="DT140" s="85"/>
      <c r="DU140" s="85"/>
      <c r="DV140" s="85"/>
      <c r="DW140" s="85"/>
      <c r="DX140" s="85"/>
      <c r="DY140" s="85"/>
      <c r="DZ140" s="85"/>
      <c r="EA140" s="85"/>
      <c r="EB140" s="85"/>
      <c r="EC140" s="85"/>
      <c r="ED140" s="85"/>
      <c r="EE140" s="85"/>
      <c r="EF140" s="85"/>
      <c r="EG140" s="85"/>
      <c r="EH140" s="85"/>
      <c r="EI140" s="85"/>
      <c r="EJ140" s="85"/>
      <c r="EK140" s="85"/>
      <c r="EL140" s="85"/>
      <c r="EM140" s="85"/>
      <c r="EN140" s="85"/>
      <c r="EO140" s="85"/>
      <c r="EP140" s="85"/>
      <c r="EQ140" s="85"/>
      <c r="ER140" s="85"/>
      <c r="ES140" s="85"/>
      <c r="ET140" s="85"/>
      <c r="EU140" s="85"/>
      <c r="EV140" s="85"/>
      <c r="EW140" s="85"/>
      <c r="EX140" s="85"/>
      <c r="EY140" s="85"/>
      <c r="EZ140" s="85"/>
      <c r="FA140" s="85"/>
      <c r="FB140" s="85"/>
      <c r="FC140" s="85"/>
    </row>
    <row r="141" spans="1:161" s="3" customFormat="1">
      <c r="A141" s="56">
        <v>132</v>
      </c>
      <c r="B141" s="211">
        <v>80030163</v>
      </c>
      <c r="C141" s="212" t="s">
        <v>282</v>
      </c>
      <c r="D141" s="213" t="s">
        <v>283</v>
      </c>
      <c r="E141" s="213" t="s">
        <v>284</v>
      </c>
      <c r="F141" s="213" t="s">
        <v>106</v>
      </c>
      <c r="G141" s="213" t="s">
        <v>107</v>
      </c>
      <c r="H141" s="213" t="s">
        <v>108</v>
      </c>
      <c r="I141" s="210">
        <v>36</v>
      </c>
      <c r="J141" s="210" t="s">
        <v>116</v>
      </c>
      <c r="K141" s="210" t="s">
        <v>110</v>
      </c>
      <c r="L141" s="214">
        <v>5</v>
      </c>
      <c r="M141" s="215">
        <f t="shared" si="85"/>
        <v>1</v>
      </c>
      <c r="N141" s="214">
        <v>12</v>
      </c>
      <c r="O141" s="215">
        <f t="shared" si="86"/>
        <v>1</v>
      </c>
      <c r="P141" s="214">
        <v>17</v>
      </c>
      <c r="Q141" s="215">
        <f t="shared" si="87"/>
        <v>1</v>
      </c>
      <c r="R141" s="214">
        <v>20</v>
      </c>
      <c r="S141" s="215">
        <f t="shared" si="88"/>
        <v>1</v>
      </c>
      <c r="T141" s="214">
        <v>19</v>
      </c>
      <c r="U141" s="215">
        <f t="shared" si="89"/>
        <v>1</v>
      </c>
      <c r="V141" s="214">
        <v>22</v>
      </c>
      <c r="W141" s="215">
        <f t="shared" si="90"/>
        <v>1</v>
      </c>
      <c r="X141" s="214">
        <v>28</v>
      </c>
      <c r="Y141" s="215">
        <f t="shared" si="91"/>
        <v>1</v>
      </c>
      <c r="Z141" s="214">
        <v>13</v>
      </c>
      <c r="AA141" s="215">
        <f t="shared" si="92"/>
        <v>1</v>
      </c>
      <c r="AB141" s="214">
        <v>24</v>
      </c>
      <c r="AC141" s="215">
        <f t="shared" si="93"/>
        <v>1</v>
      </c>
      <c r="AD141" s="216">
        <v>0</v>
      </c>
      <c r="AE141" s="215">
        <f t="shared" si="94"/>
        <v>0</v>
      </c>
      <c r="AF141" s="216">
        <v>0</v>
      </c>
      <c r="AG141" s="215">
        <f t="shared" si="95"/>
        <v>0</v>
      </c>
      <c r="AH141" s="216">
        <v>0</v>
      </c>
      <c r="AI141" s="215">
        <f t="shared" si="96"/>
        <v>0</v>
      </c>
      <c r="AJ141" s="216"/>
      <c r="AK141" s="215">
        <f t="shared" si="97"/>
        <v>0</v>
      </c>
      <c r="AL141" s="216"/>
      <c r="AM141" s="215">
        <f t="shared" si="98"/>
        <v>0</v>
      </c>
      <c r="AN141" s="216"/>
      <c r="AO141" s="215">
        <f t="shared" si="99"/>
        <v>0</v>
      </c>
      <c r="AP141" s="210">
        <f t="shared" si="100"/>
        <v>160</v>
      </c>
      <c r="AQ141" s="210">
        <f t="shared" si="101"/>
        <v>9</v>
      </c>
      <c r="AR141" s="210">
        <v>1</v>
      </c>
      <c r="AS141" s="210"/>
      <c r="AT141" s="210">
        <v>11</v>
      </c>
      <c r="AU141" s="210">
        <f t="shared" si="102"/>
        <v>12</v>
      </c>
      <c r="AV141" s="217">
        <f t="shared" si="103"/>
        <v>1</v>
      </c>
      <c r="AW141" s="217">
        <f t="shared" si="104"/>
        <v>1</v>
      </c>
      <c r="AX141" s="218">
        <f>IF(AP141&lt;1,0,IF(AND((L141+N141+P141+R141+T141+V141+X141+Z141+AB141)&lt;=40,(L141+N141+P141+R141+T141+V141+X141+Z141+AB141)&gt;0,(AP141)&lt;120),"กรอก",ROUND((IF(AP141&lt;120,((IF((L141+N141+P141+R141+T141+V141+X141+Z141+AB141)=0,0,(IF((L141+N141+P141+R141+T141+V141+X141+Z141+AB141)&lt;=80,6,8))))+((((AE141+AG141+AI141)*30)/20)+(((AK141+AM141+AO141)*35)/20))),(((M141+O141+Q141)*20)/20)+(((S141+U141+W141+Y141+AA141+AC141)*25)/20)+(((AE141+AG141+AI141)*30)/20)+(((AK141+AM141+AO141)*35)/20))),0)))</f>
        <v>11</v>
      </c>
      <c r="AY141" s="210">
        <f t="shared" si="105"/>
        <v>13</v>
      </c>
      <c r="AZ141" s="210">
        <f t="shared" si="106"/>
        <v>0</v>
      </c>
      <c r="BA141" s="210">
        <f t="shared" si="107"/>
        <v>-1</v>
      </c>
      <c r="BB141" s="210">
        <f t="shared" si="108"/>
        <v>0</v>
      </c>
      <c r="BC141" s="210">
        <f t="shared" si="109"/>
        <v>-1</v>
      </c>
      <c r="BD141" s="219">
        <f t="shared" si="110"/>
        <v>-7.6923076923076925</v>
      </c>
      <c r="BE141" s="219">
        <f t="shared" si="111"/>
        <v>0</v>
      </c>
      <c r="BF141" s="220"/>
      <c r="BG141" s="220"/>
      <c r="BH141" s="220">
        <v>1</v>
      </c>
      <c r="BI141" s="221">
        <f t="shared" si="112"/>
        <v>1</v>
      </c>
      <c r="BJ141" s="210">
        <f t="shared" si="113"/>
        <v>11</v>
      </c>
      <c r="BK141" s="210">
        <v>1</v>
      </c>
      <c r="BL141" s="210">
        <f t="shared" si="114"/>
        <v>12</v>
      </c>
      <c r="BM141" s="210">
        <f t="shared" si="115"/>
        <v>-1</v>
      </c>
      <c r="BN141" s="210">
        <f t="shared" si="116"/>
        <v>-7.6923076923076925</v>
      </c>
      <c r="BO141" s="219"/>
      <c r="BP141" s="222"/>
      <c r="BQ141" s="210"/>
      <c r="BR141" s="210"/>
      <c r="BS141" s="210"/>
      <c r="BT141" s="210"/>
      <c r="BU141" s="210"/>
      <c r="BV141" s="210"/>
      <c r="BW141" s="210"/>
      <c r="BX141" s="210"/>
      <c r="BY141" s="210"/>
      <c r="BZ141" s="210"/>
      <c r="CA141" s="210"/>
      <c r="CB141" s="210"/>
      <c r="CC141" s="210"/>
      <c r="CD141" s="210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210"/>
      <c r="CQ141" s="210"/>
      <c r="CR141" s="210"/>
      <c r="CS141" s="210"/>
      <c r="CT141" s="210"/>
      <c r="CU141" s="213"/>
      <c r="CV141" s="210">
        <f t="shared" si="83"/>
        <v>-1</v>
      </c>
      <c r="CW141" s="223">
        <f t="shared" si="117"/>
        <v>-7.6923076923076925</v>
      </c>
      <c r="CX141" s="213"/>
      <c r="CY141" s="213"/>
      <c r="CZ141" s="213"/>
      <c r="DA141" s="213"/>
      <c r="DB141" s="213"/>
      <c r="DC141" s="213"/>
      <c r="DD141" s="213"/>
      <c r="DE141" s="213"/>
      <c r="DF141" s="213"/>
      <c r="DG141" s="213"/>
      <c r="DH141" s="213"/>
      <c r="DI141" s="213"/>
      <c r="DJ141" s="224"/>
      <c r="DK141" s="224">
        <v>1</v>
      </c>
      <c r="DL141" s="224"/>
      <c r="DM141" s="224">
        <v>11</v>
      </c>
      <c r="DN141" s="224">
        <v>12</v>
      </c>
      <c r="DO141" s="224"/>
      <c r="DP141" s="224"/>
      <c r="DQ141" s="224"/>
      <c r="DR141" s="224"/>
      <c r="DS141" s="224"/>
      <c r="DT141" s="224"/>
      <c r="DU141" s="224"/>
      <c r="DV141" s="224"/>
      <c r="DW141" s="224"/>
      <c r="DX141" s="224"/>
      <c r="DY141" s="224"/>
      <c r="DZ141" s="224"/>
      <c r="EA141" s="224"/>
      <c r="EB141" s="224"/>
      <c r="EC141" s="224"/>
      <c r="ED141" s="224"/>
      <c r="EE141" s="224"/>
      <c r="EF141" s="224"/>
      <c r="EG141" s="224"/>
      <c r="EH141" s="224"/>
      <c r="EI141" s="224"/>
      <c r="EJ141" s="224"/>
      <c r="EK141" s="224"/>
      <c r="EL141" s="224"/>
      <c r="EM141" s="224"/>
      <c r="EN141" s="224"/>
      <c r="EO141" s="224"/>
      <c r="EP141" s="224"/>
      <c r="EQ141" s="224"/>
      <c r="ER141" s="224"/>
      <c r="ES141" s="224"/>
      <c r="ET141" s="224"/>
      <c r="EU141" s="224"/>
      <c r="EV141" s="224"/>
      <c r="EW141" s="224"/>
      <c r="EX141" s="224"/>
      <c r="EY141" s="224"/>
      <c r="EZ141" s="224"/>
      <c r="FA141" s="224"/>
      <c r="FB141" s="224"/>
      <c r="FC141" s="224"/>
      <c r="FD141" s="224"/>
      <c r="FE141" s="224"/>
    </row>
    <row r="142" spans="1:161" s="3" customFormat="1">
      <c r="A142" s="56">
        <v>133</v>
      </c>
      <c r="B142" s="227">
        <v>80030164</v>
      </c>
      <c r="C142" s="228" t="s">
        <v>285</v>
      </c>
      <c r="D142" s="229" t="s">
        <v>283</v>
      </c>
      <c r="E142" s="229" t="s">
        <v>284</v>
      </c>
      <c r="F142" s="229" t="s">
        <v>106</v>
      </c>
      <c r="G142" s="229" t="s">
        <v>107</v>
      </c>
      <c r="H142" s="229" t="s">
        <v>108</v>
      </c>
      <c r="I142" s="226">
        <v>50</v>
      </c>
      <c r="J142" s="226" t="s">
        <v>109</v>
      </c>
      <c r="K142" s="226" t="s">
        <v>113</v>
      </c>
      <c r="L142" s="230">
        <v>10</v>
      </c>
      <c r="M142" s="231">
        <f t="shared" si="85"/>
        <v>1</v>
      </c>
      <c r="N142" s="230">
        <v>8</v>
      </c>
      <c r="O142" s="231">
        <f t="shared" si="86"/>
        <v>1</v>
      </c>
      <c r="P142" s="230">
        <v>16</v>
      </c>
      <c r="Q142" s="231">
        <f t="shared" si="87"/>
        <v>1</v>
      </c>
      <c r="R142" s="230">
        <v>10</v>
      </c>
      <c r="S142" s="231">
        <f t="shared" si="88"/>
        <v>1</v>
      </c>
      <c r="T142" s="230">
        <v>15</v>
      </c>
      <c r="U142" s="231">
        <f t="shared" si="89"/>
        <v>1</v>
      </c>
      <c r="V142" s="230">
        <v>15</v>
      </c>
      <c r="W142" s="231">
        <f t="shared" si="90"/>
        <v>1</v>
      </c>
      <c r="X142" s="230">
        <v>20</v>
      </c>
      <c r="Y142" s="231">
        <f t="shared" si="91"/>
        <v>1</v>
      </c>
      <c r="Z142" s="230">
        <v>18</v>
      </c>
      <c r="AA142" s="231">
        <f t="shared" si="92"/>
        <v>1</v>
      </c>
      <c r="AB142" s="230">
        <v>19</v>
      </c>
      <c r="AC142" s="231">
        <f t="shared" si="93"/>
        <v>1</v>
      </c>
      <c r="AD142" s="232">
        <v>0</v>
      </c>
      <c r="AE142" s="231">
        <f t="shared" si="94"/>
        <v>0</v>
      </c>
      <c r="AF142" s="232">
        <v>0</v>
      </c>
      <c r="AG142" s="231">
        <f t="shared" si="95"/>
        <v>0</v>
      </c>
      <c r="AH142" s="232">
        <v>0</v>
      </c>
      <c r="AI142" s="231">
        <f t="shared" si="96"/>
        <v>0</v>
      </c>
      <c r="AJ142" s="232"/>
      <c r="AK142" s="231">
        <f t="shared" si="97"/>
        <v>0</v>
      </c>
      <c r="AL142" s="232"/>
      <c r="AM142" s="231">
        <f t="shared" si="98"/>
        <v>0</v>
      </c>
      <c r="AN142" s="232"/>
      <c r="AO142" s="231">
        <f t="shared" si="99"/>
        <v>0</v>
      </c>
      <c r="AP142" s="226">
        <f t="shared" si="100"/>
        <v>131</v>
      </c>
      <c r="AQ142" s="226">
        <f t="shared" si="101"/>
        <v>9</v>
      </c>
      <c r="AR142" s="226">
        <v>1</v>
      </c>
      <c r="AS142" s="226"/>
      <c r="AT142" s="226">
        <v>7</v>
      </c>
      <c r="AU142" s="226">
        <f t="shared" si="102"/>
        <v>8</v>
      </c>
      <c r="AV142" s="233">
        <f t="shared" si="103"/>
        <v>1</v>
      </c>
      <c r="AW142" s="233">
        <f t="shared" si="104"/>
        <v>1</v>
      </c>
      <c r="AX142" s="234">
        <f>IF(AP142&lt;1,0,IF(AND((L142+N142+P142+R142+T142+V142+X142+Z142+AB142)&lt;=40,(L142+N142+P142+R142+T142+V142+X142+Z142+AB142)&gt;0,(AP142)&lt;120),"กรอก",ROUND((IF(AP142&lt;120,((IF((L142+N142+P142+R142+T142+V142+X142+Z142+AB142)=0,0,(IF((L142+N142+P142+R142+T142+V142+X142+Z142+AB142)&lt;=80,6,8))))+((((AE142+AG142+AI142)*30)/20)+(((AK142+AM142+AO142)*35)/20))),(((M142+O142+Q142)*20)/20)+(((S142+U142+W142+Y142+AA142+AC142)*25)/20)+(((AE142+AG142+AI142)*30)/20)+(((AK142+AM142+AO142)*35)/20))),0)))</f>
        <v>11</v>
      </c>
      <c r="AY142" s="226">
        <f t="shared" si="105"/>
        <v>13</v>
      </c>
      <c r="AZ142" s="226">
        <f t="shared" si="106"/>
        <v>0</v>
      </c>
      <c r="BA142" s="226">
        <f t="shared" si="107"/>
        <v>-1</v>
      </c>
      <c r="BB142" s="226">
        <f t="shared" si="108"/>
        <v>-4</v>
      </c>
      <c r="BC142" s="226">
        <f t="shared" si="109"/>
        <v>-5</v>
      </c>
      <c r="BD142" s="235">
        <f t="shared" si="110"/>
        <v>-38.461538461538467</v>
      </c>
      <c r="BE142" s="235">
        <f t="shared" si="111"/>
        <v>-36.363636363636367</v>
      </c>
      <c r="BF142" s="236"/>
      <c r="BG142" s="236"/>
      <c r="BH142" s="236"/>
      <c r="BI142" s="237">
        <f t="shared" si="112"/>
        <v>0</v>
      </c>
      <c r="BJ142" s="226">
        <f t="shared" si="113"/>
        <v>8</v>
      </c>
      <c r="BK142" s="226"/>
      <c r="BL142" s="226">
        <f t="shared" si="114"/>
        <v>8</v>
      </c>
      <c r="BM142" s="226">
        <f t="shared" si="115"/>
        <v>-5</v>
      </c>
      <c r="BN142" s="226">
        <f t="shared" si="116"/>
        <v>-38.461538461538467</v>
      </c>
      <c r="BO142" s="235"/>
      <c r="BP142" s="238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9"/>
      <c r="CV142" s="226">
        <f t="shared" si="83"/>
        <v>-5</v>
      </c>
      <c r="CW142" s="239">
        <f t="shared" si="117"/>
        <v>-38.461538461538467</v>
      </c>
      <c r="CX142" s="229"/>
      <c r="CY142" s="229"/>
      <c r="CZ142" s="229"/>
      <c r="DA142" s="229"/>
      <c r="DB142" s="229"/>
      <c r="DC142" s="229"/>
      <c r="DD142" s="229"/>
      <c r="DE142" s="229">
        <v>1</v>
      </c>
      <c r="DF142" s="229"/>
      <c r="DG142" s="229"/>
      <c r="DH142" s="229"/>
      <c r="DI142" s="229"/>
      <c r="DJ142" s="240"/>
      <c r="DK142" s="240">
        <v>1</v>
      </c>
      <c r="DL142" s="240"/>
      <c r="DM142" s="240">
        <v>7</v>
      </c>
      <c r="DN142" s="240">
        <v>8</v>
      </c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</row>
    <row r="143" spans="1:161" s="3" customFormat="1">
      <c r="A143" s="56">
        <v>134</v>
      </c>
      <c r="B143" s="58">
        <v>80030165</v>
      </c>
      <c r="C143" s="59" t="s">
        <v>286</v>
      </c>
      <c r="D143" s="75" t="s">
        <v>283</v>
      </c>
      <c r="E143" s="60" t="s">
        <v>284</v>
      </c>
      <c r="F143" s="60" t="s">
        <v>106</v>
      </c>
      <c r="G143" s="60" t="s">
        <v>107</v>
      </c>
      <c r="H143" s="60" t="s">
        <v>108</v>
      </c>
      <c r="I143" s="56">
        <v>50</v>
      </c>
      <c r="J143" s="56" t="s">
        <v>116</v>
      </c>
      <c r="K143" s="56" t="s">
        <v>110</v>
      </c>
      <c r="L143" s="61">
        <v>4</v>
      </c>
      <c r="M143" s="62">
        <f t="shared" si="85"/>
        <v>1</v>
      </c>
      <c r="N143" s="61">
        <v>3</v>
      </c>
      <c r="O143" s="62">
        <f t="shared" si="86"/>
        <v>1</v>
      </c>
      <c r="P143" s="61">
        <v>6</v>
      </c>
      <c r="Q143" s="62">
        <f t="shared" si="87"/>
        <v>1</v>
      </c>
      <c r="R143" s="61">
        <v>2</v>
      </c>
      <c r="S143" s="63">
        <f t="shared" si="88"/>
        <v>1</v>
      </c>
      <c r="T143" s="61">
        <v>2</v>
      </c>
      <c r="U143" s="63">
        <f t="shared" si="89"/>
        <v>1</v>
      </c>
      <c r="V143" s="61">
        <v>1</v>
      </c>
      <c r="W143" s="63">
        <f t="shared" si="90"/>
        <v>1</v>
      </c>
      <c r="X143" s="61">
        <v>3</v>
      </c>
      <c r="Y143" s="63">
        <f t="shared" si="91"/>
        <v>1</v>
      </c>
      <c r="Z143" s="61">
        <v>0</v>
      </c>
      <c r="AA143" s="63">
        <f t="shared" si="92"/>
        <v>0</v>
      </c>
      <c r="AB143" s="61">
        <v>0</v>
      </c>
      <c r="AC143" s="63">
        <f t="shared" si="93"/>
        <v>0</v>
      </c>
      <c r="AD143" s="64">
        <v>0</v>
      </c>
      <c r="AE143" s="65">
        <f t="shared" si="94"/>
        <v>0</v>
      </c>
      <c r="AF143" s="64">
        <v>0</v>
      </c>
      <c r="AG143" s="65">
        <f t="shared" si="95"/>
        <v>0</v>
      </c>
      <c r="AH143" s="64">
        <v>0</v>
      </c>
      <c r="AI143" s="65">
        <f t="shared" si="96"/>
        <v>0</v>
      </c>
      <c r="AJ143" s="64"/>
      <c r="AK143" s="65">
        <f t="shared" si="97"/>
        <v>0</v>
      </c>
      <c r="AL143" s="64"/>
      <c r="AM143" s="65">
        <f t="shared" si="98"/>
        <v>0</v>
      </c>
      <c r="AN143" s="64"/>
      <c r="AO143" s="65">
        <f t="shared" si="99"/>
        <v>0</v>
      </c>
      <c r="AP143" s="66">
        <f t="shared" si="100"/>
        <v>21</v>
      </c>
      <c r="AQ143" s="66">
        <f t="shared" si="101"/>
        <v>7</v>
      </c>
      <c r="AR143" s="56">
        <v>1</v>
      </c>
      <c r="AS143" s="56"/>
      <c r="AT143" s="56">
        <v>3</v>
      </c>
      <c r="AU143" s="67">
        <f t="shared" si="102"/>
        <v>4</v>
      </c>
      <c r="AV143" s="68">
        <f t="shared" si="103"/>
        <v>0</v>
      </c>
      <c r="AW143" s="68">
        <f t="shared" si="104"/>
        <v>0</v>
      </c>
      <c r="AX143" s="14">
        <v>4</v>
      </c>
      <c r="AY143" s="67">
        <f t="shared" si="105"/>
        <v>4</v>
      </c>
      <c r="AZ143" s="69">
        <f t="shared" si="106"/>
        <v>1</v>
      </c>
      <c r="BA143" s="69">
        <f t="shared" si="107"/>
        <v>0</v>
      </c>
      <c r="BB143" s="69">
        <f t="shared" si="108"/>
        <v>-1</v>
      </c>
      <c r="BC143" s="67">
        <f t="shared" si="109"/>
        <v>0</v>
      </c>
      <c r="BD143" s="70">
        <f t="shared" si="110"/>
        <v>0</v>
      </c>
      <c r="BE143" s="70">
        <f t="shared" si="111"/>
        <v>-25</v>
      </c>
      <c r="BF143" s="71"/>
      <c r="BG143" s="71"/>
      <c r="BH143" s="71"/>
      <c r="BI143" s="54">
        <f t="shared" si="112"/>
        <v>0</v>
      </c>
      <c r="BJ143" s="18">
        <f t="shared" si="113"/>
        <v>4</v>
      </c>
      <c r="BK143" s="18"/>
      <c r="BL143" s="18">
        <f t="shared" si="114"/>
        <v>4</v>
      </c>
      <c r="BM143" s="18">
        <f t="shared" si="115"/>
        <v>0</v>
      </c>
      <c r="BN143" s="18">
        <f t="shared" si="116"/>
        <v>0</v>
      </c>
      <c r="BO143" s="73"/>
      <c r="BP143" s="55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60"/>
      <c r="CV143" s="56">
        <f t="shared" si="83"/>
        <v>0</v>
      </c>
      <c r="CW143" s="173">
        <f t="shared" si="117"/>
        <v>0</v>
      </c>
      <c r="CX143" s="60"/>
      <c r="CY143" s="60"/>
      <c r="CZ143" s="60"/>
      <c r="DA143" s="60"/>
      <c r="DB143" s="60"/>
      <c r="DC143" s="75"/>
      <c r="DD143" s="60"/>
      <c r="DE143" s="75"/>
      <c r="DF143" s="60"/>
      <c r="DG143" s="60"/>
      <c r="DH143" s="60"/>
      <c r="DI143" s="60"/>
      <c r="DK143" s="3">
        <v>1</v>
      </c>
      <c r="DM143" s="3">
        <v>3</v>
      </c>
      <c r="DN143" s="3">
        <v>4</v>
      </c>
      <c r="DP143" s="85"/>
      <c r="DQ143" s="85"/>
      <c r="DR143" s="85"/>
      <c r="DS143" s="85"/>
      <c r="DT143" s="85"/>
      <c r="DU143" s="85"/>
      <c r="DV143" s="85"/>
      <c r="DW143" s="85"/>
      <c r="DX143" s="85"/>
      <c r="DY143" s="85"/>
      <c r="DZ143" s="85"/>
      <c r="EA143" s="85"/>
      <c r="EB143" s="85"/>
      <c r="EC143" s="85"/>
      <c r="ED143" s="85"/>
      <c r="EE143" s="85"/>
      <c r="EF143" s="85"/>
      <c r="EG143" s="85"/>
      <c r="EH143" s="85"/>
      <c r="EI143" s="85"/>
      <c r="EJ143" s="85"/>
      <c r="EK143" s="85"/>
      <c r="EL143" s="85"/>
      <c r="EM143" s="85"/>
      <c r="EN143" s="85"/>
      <c r="EO143" s="85"/>
      <c r="EP143" s="85"/>
      <c r="EQ143" s="85"/>
      <c r="ER143" s="85"/>
      <c r="ES143" s="85"/>
      <c r="ET143" s="85"/>
      <c r="EU143" s="85"/>
      <c r="EV143" s="85"/>
      <c r="EW143" s="85"/>
      <c r="EX143" s="85"/>
      <c r="EY143" s="85"/>
      <c r="EZ143" s="85"/>
      <c r="FA143" s="85"/>
      <c r="FB143" s="85"/>
      <c r="FC143" s="85"/>
    </row>
    <row r="144" spans="1:161" s="3" customFormat="1">
      <c r="A144" s="56">
        <v>135</v>
      </c>
      <c r="B144" s="58">
        <v>80030166</v>
      </c>
      <c r="C144" s="59" t="s">
        <v>287</v>
      </c>
      <c r="D144" s="75" t="s">
        <v>288</v>
      </c>
      <c r="E144" s="60" t="s">
        <v>284</v>
      </c>
      <c r="F144" s="60" t="s">
        <v>106</v>
      </c>
      <c r="G144" s="60" t="s">
        <v>107</v>
      </c>
      <c r="H144" s="60" t="s">
        <v>108</v>
      </c>
      <c r="I144" s="56">
        <v>42</v>
      </c>
      <c r="J144" s="56" t="s">
        <v>116</v>
      </c>
      <c r="K144" s="56" t="s">
        <v>113</v>
      </c>
      <c r="L144" s="61">
        <v>6</v>
      </c>
      <c r="M144" s="62">
        <f t="shared" si="85"/>
        <v>1</v>
      </c>
      <c r="N144" s="61">
        <v>13</v>
      </c>
      <c r="O144" s="62">
        <f t="shared" si="86"/>
        <v>1</v>
      </c>
      <c r="P144" s="61">
        <v>13</v>
      </c>
      <c r="Q144" s="62">
        <f t="shared" si="87"/>
        <v>1</v>
      </c>
      <c r="R144" s="61">
        <v>10</v>
      </c>
      <c r="S144" s="63">
        <f t="shared" si="88"/>
        <v>1</v>
      </c>
      <c r="T144" s="61">
        <v>9</v>
      </c>
      <c r="U144" s="63">
        <f t="shared" si="89"/>
        <v>1</v>
      </c>
      <c r="V144" s="61">
        <v>8</v>
      </c>
      <c r="W144" s="63">
        <f t="shared" si="90"/>
        <v>1</v>
      </c>
      <c r="X144" s="61">
        <v>19</v>
      </c>
      <c r="Y144" s="63">
        <f t="shared" si="91"/>
        <v>1</v>
      </c>
      <c r="Z144" s="61">
        <v>12</v>
      </c>
      <c r="AA144" s="63">
        <f t="shared" si="92"/>
        <v>1</v>
      </c>
      <c r="AB144" s="61">
        <v>13</v>
      </c>
      <c r="AC144" s="63">
        <f t="shared" si="93"/>
        <v>1</v>
      </c>
      <c r="AD144" s="64">
        <v>0</v>
      </c>
      <c r="AE144" s="65">
        <f t="shared" si="94"/>
        <v>0</v>
      </c>
      <c r="AF144" s="64">
        <v>0</v>
      </c>
      <c r="AG144" s="65">
        <f t="shared" si="95"/>
        <v>0</v>
      </c>
      <c r="AH144" s="64">
        <v>0</v>
      </c>
      <c r="AI144" s="65">
        <f t="shared" si="96"/>
        <v>0</v>
      </c>
      <c r="AJ144" s="64"/>
      <c r="AK144" s="65">
        <f t="shared" si="97"/>
        <v>0</v>
      </c>
      <c r="AL144" s="64"/>
      <c r="AM144" s="65">
        <f t="shared" si="98"/>
        <v>0</v>
      </c>
      <c r="AN144" s="64"/>
      <c r="AO144" s="65">
        <f t="shared" si="99"/>
        <v>0</v>
      </c>
      <c r="AP144" s="66">
        <f t="shared" si="100"/>
        <v>103</v>
      </c>
      <c r="AQ144" s="66">
        <f t="shared" si="101"/>
        <v>9</v>
      </c>
      <c r="AR144" s="56">
        <v>1</v>
      </c>
      <c r="AS144" s="56"/>
      <c r="AT144" s="56">
        <v>6</v>
      </c>
      <c r="AU144" s="67">
        <f t="shared" si="102"/>
        <v>7</v>
      </c>
      <c r="AV144" s="68">
        <f t="shared" si="103"/>
        <v>1</v>
      </c>
      <c r="AW144" s="68">
        <f t="shared" si="104"/>
        <v>0</v>
      </c>
      <c r="AX144" s="14">
        <f>IF(AP144&lt;1,0,IF(AND((L144+N144+P144+R144+T144+V144+X144+Z144+AB144)&lt;=40,(L144+N144+P144+R144+T144+V144+X144+Z144+AB144)&gt;0,(AP144)&lt;120),"กรอก",ROUND((IF(AP144&lt;120,((IF((L144+N144+P144+R144+T144+V144+X144+Z144+AB144)=0,0,(IF((L144+N144+P144+R144+T144+V144+X144+Z144+AB144)&lt;=80,6,8))))+((((AE144+AG144+AI144)*30)/20)+(((AK144+AM144+AO144)*35)/20))),(((M144+O144+Q144)*20)/20)+(((S144+U144+W144+Y144+AA144+AC144)*25)/20)+(((AE144+AG144+AI144)*30)/20)+(((AK144+AM144+AO144)*35)/20))),0)))</f>
        <v>8</v>
      </c>
      <c r="AY144" s="67">
        <f t="shared" si="105"/>
        <v>9</v>
      </c>
      <c r="AZ144" s="69">
        <f t="shared" si="106"/>
        <v>0</v>
      </c>
      <c r="BA144" s="69">
        <f t="shared" si="107"/>
        <v>0</v>
      </c>
      <c r="BB144" s="69">
        <f t="shared" si="108"/>
        <v>-2</v>
      </c>
      <c r="BC144" s="67">
        <f t="shared" si="109"/>
        <v>-2</v>
      </c>
      <c r="BD144" s="70">
        <f t="shared" si="110"/>
        <v>-22.222222222222221</v>
      </c>
      <c r="BE144" s="70">
        <f t="shared" si="111"/>
        <v>-25</v>
      </c>
      <c r="BF144" s="71"/>
      <c r="BG144" s="71"/>
      <c r="BH144" s="71">
        <v>1</v>
      </c>
      <c r="BI144" s="54">
        <f t="shared" si="112"/>
        <v>1</v>
      </c>
      <c r="BJ144" s="18">
        <f t="shared" si="113"/>
        <v>6</v>
      </c>
      <c r="BK144" s="18">
        <v>2</v>
      </c>
      <c r="BL144" s="18">
        <f t="shared" si="114"/>
        <v>8</v>
      </c>
      <c r="BM144" s="18">
        <f t="shared" si="115"/>
        <v>-1</v>
      </c>
      <c r="BN144" s="18">
        <f t="shared" si="116"/>
        <v>-11.111111111111111</v>
      </c>
      <c r="BO144" s="73"/>
      <c r="BP144" s="55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60"/>
      <c r="CV144" s="56">
        <f t="shared" si="83"/>
        <v>-2</v>
      </c>
      <c r="CW144" s="173">
        <f t="shared" si="117"/>
        <v>-22.222222222222221</v>
      </c>
      <c r="CX144" s="60"/>
      <c r="CY144" s="60"/>
      <c r="CZ144" s="60"/>
      <c r="DA144" s="60"/>
      <c r="DB144" s="60"/>
      <c r="DC144" s="75">
        <v>1</v>
      </c>
      <c r="DD144" s="60"/>
      <c r="DE144" s="75"/>
      <c r="DF144" s="60"/>
      <c r="DG144" s="60"/>
      <c r="DH144" s="60"/>
      <c r="DI144" s="60"/>
      <c r="DK144" s="3">
        <v>1</v>
      </c>
      <c r="DM144" s="3">
        <v>5</v>
      </c>
      <c r="DN144" s="3">
        <v>6</v>
      </c>
      <c r="DP144" s="85"/>
      <c r="DQ144" s="85"/>
      <c r="DR144" s="85"/>
      <c r="DS144" s="85"/>
      <c r="DT144" s="85"/>
      <c r="DU144" s="85"/>
      <c r="DV144" s="85"/>
      <c r="DW144" s="85"/>
      <c r="DX144" s="85"/>
      <c r="DY144" s="85"/>
      <c r="DZ144" s="85"/>
      <c r="EA144" s="85"/>
      <c r="EB144" s="85"/>
      <c r="EC144" s="85"/>
      <c r="ED144" s="85"/>
      <c r="EE144" s="85"/>
      <c r="EF144" s="85"/>
      <c r="EG144" s="85"/>
      <c r="EH144" s="85"/>
      <c r="EI144" s="85"/>
      <c r="EJ144" s="85"/>
      <c r="EK144" s="85"/>
      <c r="EL144" s="85"/>
      <c r="EM144" s="85"/>
      <c r="EN144" s="85"/>
      <c r="EO144" s="85"/>
      <c r="EP144" s="85"/>
      <c r="EQ144" s="85"/>
      <c r="ER144" s="85"/>
      <c r="ES144" s="85"/>
      <c r="ET144" s="85"/>
      <c r="EU144" s="85"/>
      <c r="EV144" s="85"/>
      <c r="EW144" s="85"/>
      <c r="EX144" s="85"/>
      <c r="EY144" s="85"/>
      <c r="EZ144" s="85"/>
      <c r="FA144" s="85"/>
      <c r="FB144" s="85"/>
      <c r="FC144" s="85"/>
    </row>
    <row r="145" spans="1:161" s="3" customFormat="1">
      <c r="A145" s="56">
        <v>136</v>
      </c>
      <c r="B145" s="58">
        <v>80030167</v>
      </c>
      <c r="C145" s="59" t="s">
        <v>289</v>
      </c>
      <c r="D145" s="75" t="s">
        <v>288</v>
      </c>
      <c r="E145" s="60" t="s">
        <v>284</v>
      </c>
      <c r="F145" s="60" t="s">
        <v>106</v>
      </c>
      <c r="G145" s="60" t="s">
        <v>107</v>
      </c>
      <c r="H145" s="60" t="s">
        <v>108</v>
      </c>
      <c r="I145" s="56">
        <v>30</v>
      </c>
      <c r="J145" s="56" t="s">
        <v>116</v>
      </c>
      <c r="K145" s="56" t="s">
        <v>110</v>
      </c>
      <c r="L145" s="61">
        <v>9</v>
      </c>
      <c r="M145" s="62">
        <f t="shared" si="85"/>
        <v>1</v>
      </c>
      <c r="N145" s="61">
        <v>19</v>
      </c>
      <c r="O145" s="62">
        <f t="shared" si="86"/>
        <v>1</v>
      </c>
      <c r="P145" s="61">
        <v>28</v>
      </c>
      <c r="Q145" s="62">
        <f t="shared" si="87"/>
        <v>1</v>
      </c>
      <c r="R145" s="61">
        <v>36</v>
      </c>
      <c r="S145" s="63">
        <f t="shared" si="88"/>
        <v>1</v>
      </c>
      <c r="T145" s="61">
        <v>39</v>
      </c>
      <c r="U145" s="63">
        <f t="shared" si="89"/>
        <v>1</v>
      </c>
      <c r="V145" s="61">
        <v>36</v>
      </c>
      <c r="W145" s="63">
        <f t="shared" si="90"/>
        <v>1</v>
      </c>
      <c r="X145" s="61">
        <v>25</v>
      </c>
      <c r="Y145" s="63">
        <f t="shared" si="91"/>
        <v>1</v>
      </c>
      <c r="Z145" s="61">
        <v>41</v>
      </c>
      <c r="AA145" s="63">
        <f t="shared" si="92"/>
        <v>2</v>
      </c>
      <c r="AB145" s="61">
        <v>29</v>
      </c>
      <c r="AC145" s="63">
        <f t="shared" si="93"/>
        <v>1</v>
      </c>
      <c r="AD145" s="64">
        <v>0</v>
      </c>
      <c r="AE145" s="65">
        <f t="shared" si="94"/>
        <v>0</v>
      </c>
      <c r="AF145" s="64">
        <v>0</v>
      </c>
      <c r="AG145" s="65">
        <f t="shared" si="95"/>
        <v>0</v>
      </c>
      <c r="AH145" s="64">
        <v>0</v>
      </c>
      <c r="AI145" s="65">
        <f t="shared" si="96"/>
        <v>0</v>
      </c>
      <c r="AJ145" s="64"/>
      <c r="AK145" s="65">
        <f t="shared" si="97"/>
        <v>0</v>
      </c>
      <c r="AL145" s="64"/>
      <c r="AM145" s="65">
        <f t="shared" si="98"/>
        <v>0</v>
      </c>
      <c r="AN145" s="64"/>
      <c r="AO145" s="65">
        <f t="shared" si="99"/>
        <v>0</v>
      </c>
      <c r="AP145" s="66">
        <f t="shared" si="100"/>
        <v>262</v>
      </c>
      <c r="AQ145" s="66">
        <f t="shared" si="101"/>
        <v>10</v>
      </c>
      <c r="AR145" s="56">
        <v>1</v>
      </c>
      <c r="AS145" s="56"/>
      <c r="AT145" s="56">
        <v>13</v>
      </c>
      <c r="AU145" s="67">
        <f t="shared" si="102"/>
        <v>14</v>
      </c>
      <c r="AV145" s="68">
        <f t="shared" si="103"/>
        <v>1</v>
      </c>
      <c r="AW145" s="68">
        <f t="shared" si="104"/>
        <v>1</v>
      </c>
      <c r="AX145" s="14">
        <f>IF(AP145&lt;1,0,IF(AND((L145+N145+P145+R145+T145+V145+X145+Z145+AB145)&lt;=40,(L145+N145+P145+R145+T145+V145+X145+Z145+AB145)&gt;0,(AP145)&lt;120),"กรอก",ROUND((IF(AP145&lt;120,((IF((L145+N145+P145+R145+T145+V145+X145+Z145+AB145)=0,0,(IF((L145+N145+P145+R145+T145+V145+X145+Z145+AB145)&lt;=80,6,8))))+((((AE145+AG145+AI145)*30)/20)+(((AK145+AM145+AO145)*35)/20))),(((M145+O145+Q145)*20)/20)+(((S145+U145+W145+Y145+AA145+AC145)*25)/20)+(((AE145+AG145+AI145)*30)/20)+(((AK145+AM145+AO145)*35)/20))),0)))</f>
        <v>12</v>
      </c>
      <c r="AY145" s="67">
        <f t="shared" si="105"/>
        <v>14</v>
      </c>
      <c r="AZ145" s="69">
        <f t="shared" si="106"/>
        <v>0</v>
      </c>
      <c r="BA145" s="69">
        <f t="shared" si="107"/>
        <v>-1</v>
      </c>
      <c r="BB145" s="69">
        <f t="shared" si="108"/>
        <v>1</v>
      </c>
      <c r="BC145" s="67">
        <f t="shared" si="109"/>
        <v>0</v>
      </c>
      <c r="BD145" s="70">
        <f t="shared" si="110"/>
        <v>0</v>
      </c>
      <c r="BE145" s="70">
        <f t="shared" si="111"/>
        <v>8.3333333333333321</v>
      </c>
      <c r="BF145" s="71"/>
      <c r="BG145" s="71"/>
      <c r="BH145" s="71">
        <v>1</v>
      </c>
      <c r="BI145" s="54">
        <f t="shared" si="112"/>
        <v>1</v>
      </c>
      <c r="BJ145" s="18">
        <f t="shared" si="113"/>
        <v>13</v>
      </c>
      <c r="BK145" s="18">
        <v>1</v>
      </c>
      <c r="BL145" s="18">
        <f t="shared" si="114"/>
        <v>14</v>
      </c>
      <c r="BM145" s="18">
        <f t="shared" si="115"/>
        <v>0</v>
      </c>
      <c r="BN145" s="18">
        <f t="shared" si="116"/>
        <v>0</v>
      </c>
      <c r="BO145" s="73"/>
      <c r="BP145" s="55"/>
      <c r="BQ145" s="74">
        <v>1</v>
      </c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60"/>
      <c r="CV145" s="56">
        <f t="shared" si="83"/>
        <v>1</v>
      </c>
      <c r="CW145" s="173">
        <f t="shared" si="117"/>
        <v>7.1428571428571423</v>
      </c>
      <c r="CX145" s="60"/>
      <c r="CY145" s="60"/>
      <c r="CZ145" s="60"/>
      <c r="DA145" s="60"/>
      <c r="DB145" s="60"/>
      <c r="DC145" s="75"/>
      <c r="DD145" s="60"/>
      <c r="DE145" s="75">
        <v>1</v>
      </c>
      <c r="DF145" s="60"/>
      <c r="DG145" s="60"/>
      <c r="DH145" s="60"/>
      <c r="DI145" s="60"/>
      <c r="DK145" s="3">
        <v>1</v>
      </c>
      <c r="DM145" s="3">
        <v>13</v>
      </c>
      <c r="DN145" s="3">
        <v>14</v>
      </c>
      <c r="DP145" s="85"/>
      <c r="DQ145" s="85"/>
      <c r="DR145" s="85"/>
      <c r="DS145" s="85"/>
      <c r="DT145" s="85"/>
      <c r="DU145" s="85"/>
      <c r="DV145" s="85"/>
      <c r="DW145" s="85"/>
      <c r="DX145" s="85"/>
      <c r="DY145" s="85"/>
      <c r="DZ145" s="85"/>
      <c r="EA145" s="85"/>
      <c r="EB145" s="85"/>
      <c r="EC145" s="85"/>
      <c r="ED145" s="85"/>
      <c r="EE145" s="85"/>
      <c r="EF145" s="85"/>
      <c r="EG145" s="85"/>
      <c r="EH145" s="85"/>
      <c r="EI145" s="85"/>
      <c r="EJ145" s="85"/>
      <c r="EK145" s="85"/>
      <c r="EL145" s="85"/>
      <c r="EM145" s="85"/>
      <c r="EN145" s="85"/>
      <c r="EO145" s="85"/>
      <c r="EP145" s="85"/>
      <c r="EQ145" s="85"/>
      <c r="ER145" s="85"/>
      <c r="ES145" s="85"/>
      <c r="ET145" s="85"/>
      <c r="EU145" s="85"/>
      <c r="EV145" s="85"/>
      <c r="EW145" s="85"/>
      <c r="EX145" s="85"/>
      <c r="EY145" s="85"/>
      <c r="EZ145" s="85"/>
      <c r="FA145" s="85"/>
      <c r="FB145" s="85"/>
      <c r="FC145" s="85"/>
    </row>
    <row r="146" spans="1:161" s="3" customFormat="1">
      <c r="A146" s="56">
        <v>137</v>
      </c>
      <c r="B146" s="58">
        <v>80030169</v>
      </c>
      <c r="C146" s="59" t="s">
        <v>290</v>
      </c>
      <c r="D146" s="75" t="s">
        <v>288</v>
      </c>
      <c r="E146" s="60" t="s">
        <v>284</v>
      </c>
      <c r="F146" s="60" t="s">
        <v>106</v>
      </c>
      <c r="G146" s="60" t="s">
        <v>107</v>
      </c>
      <c r="H146" s="60" t="s">
        <v>112</v>
      </c>
      <c r="I146" s="56">
        <v>50</v>
      </c>
      <c r="J146" s="56" t="s">
        <v>116</v>
      </c>
      <c r="K146" s="56" t="s">
        <v>110</v>
      </c>
      <c r="L146" s="61">
        <v>17</v>
      </c>
      <c r="M146" s="62">
        <f t="shared" si="85"/>
        <v>1</v>
      </c>
      <c r="N146" s="61">
        <v>15</v>
      </c>
      <c r="O146" s="62">
        <f t="shared" si="86"/>
        <v>1</v>
      </c>
      <c r="P146" s="61">
        <v>21</v>
      </c>
      <c r="Q146" s="62">
        <f t="shared" si="87"/>
        <v>1</v>
      </c>
      <c r="R146" s="61">
        <v>17</v>
      </c>
      <c r="S146" s="63">
        <f t="shared" si="88"/>
        <v>1</v>
      </c>
      <c r="T146" s="61">
        <v>22</v>
      </c>
      <c r="U146" s="63">
        <f t="shared" si="89"/>
        <v>1</v>
      </c>
      <c r="V146" s="61">
        <v>18</v>
      </c>
      <c r="W146" s="63">
        <f t="shared" si="90"/>
        <v>1</v>
      </c>
      <c r="X146" s="61">
        <v>21</v>
      </c>
      <c r="Y146" s="63">
        <f t="shared" si="91"/>
        <v>1</v>
      </c>
      <c r="Z146" s="61">
        <v>17</v>
      </c>
      <c r="AA146" s="63">
        <f t="shared" si="92"/>
        <v>1</v>
      </c>
      <c r="AB146" s="61">
        <v>15</v>
      </c>
      <c r="AC146" s="63">
        <f t="shared" si="93"/>
        <v>1</v>
      </c>
      <c r="AD146" s="64">
        <v>22</v>
      </c>
      <c r="AE146" s="65">
        <f t="shared" si="94"/>
        <v>1</v>
      </c>
      <c r="AF146" s="64">
        <v>18</v>
      </c>
      <c r="AG146" s="65">
        <f t="shared" si="95"/>
        <v>1</v>
      </c>
      <c r="AH146" s="64">
        <v>19</v>
      </c>
      <c r="AI146" s="65">
        <f t="shared" si="96"/>
        <v>1</v>
      </c>
      <c r="AJ146" s="64"/>
      <c r="AK146" s="65">
        <f t="shared" si="97"/>
        <v>0</v>
      </c>
      <c r="AL146" s="64"/>
      <c r="AM146" s="65">
        <f t="shared" si="98"/>
        <v>0</v>
      </c>
      <c r="AN146" s="64"/>
      <c r="AO146" s="65">
        <f t="shared" si="99"/>
        <v>0</v>
      </c>
      <c r="AP146" s="66">
        <f t="shared" si="100"/>
        <v>222</v>
      </c>
      <c r="AQ146" s="66">
        <f t="shared" si="101"/>
        <v>12</v>
      </c>
      <c r="AR146" s="56">
        <v>1</v>
      </c>
      <c r="AS146" s="56"/>
      <c r="AT146" s="56">
        <v>16</v>
      </c>
      <c r="AU146" s="67">
        <f t="shared" si="102"/>
        <v>17</v>
      </c>
      <c r="AV146" s="68">
        <f t="shared" si="103"/>
        <v>1</v>
      </c>
      <c r="AW146" s="68">
        <f t="shared" si="104"/>
        <v>1</v>
      </c>
      <c r="AX146" s="14">
        <f>IF(AP146&lt;1,0,IF(AND((L146+N146+P146+R146+T146+V146+X146+Z146+AB146)&lt;=40,(L146+N146+P146+R146+T146+V146+X146+Z146+AB146)&gt;0,(AP146)&lt;120),"กรอก",ROUND((IF(AP146&lt;120,((IF((L146+N146+P146+R146+T146+V146+X146+Z146+AB146)=0,0,(IF((L146+N146+P146+R146+T146+V146+X146+Z146+AB146)&lt;=80,6,8))))+((((AE146+AG146+AI146)*30)/20)+(((AK146+AM146+AO146)*35)/20))),(((M146+O146+Q146)*20)/20)+(((S146+U146+W146+Y146+AA146+AC146)*25)/20)+(((AE146+AG146+AI146)*30)/20)+(((AK146+AM146+AO146)*35)/20))),0)))</f>
        <v>15</v>
      </c>
      <c r="AY146" s="67">
        <f t="shared" si="105"/>
        <v>17</v>
      </c>
      <c r="AZ146" s="69">
        <f t="shared" si="106"/>
        <v>0</v>
      </c>
      <c r="BA146" s="69">
        <f t="shared" si="107"/>
        <v>-1</v>
      </c>
      <c r="BB146" s="69">
        <f t="shared" si="108"/>
        <v>1</v>
      </c>
      <c r="BC146" s="67">
        <f t="shared" si="109"/>
        <v>0</v>
      </c>
      <c r="BD146" s="70">
        <f t="shared" si="110"/>
        <v>0</v>
      </c>
      <c r="BE146" s="70">
        <f t="shared" si="111"/>
        <v>6.666666666666667</v>
      </c>
      <c r="BF146" s="71"/>
      <c r="BG146" s="71"/>
      <c r="BH146" s="71"/>
      <c r="BI146" s="54">
        <f t="shared" si="112"/>
        <v>0</v>
      </c>
      <c r="BJ146" s="18">
        <f t="shared" si="113"/>
        <v>17</v>
      </c>
      <c r="BK146" s="18"/>
      <c r="BL146" s="18">
        <f t="shared" si="114"/>
        <v>17</v>
      </c>
      <c r="BM146" s="18">
        <f t="shared" si="115"/>
        <v>0</v>
      </c>
      <c r="BN146" s="18">
        <f t="shared" si="116"/>
        <v>0</v>
      </c>
      <c r="BO146" s="73"/>
      <c r="BP146" s="55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60"/>
      <c r="CV146" s="56">
        <f t="shared" si="83"/>
        <v>0</v>
      </c>
      <c r="CW146" s="173">
        <f t="shared" si="117"/>
        <v>0</v>
      </c>
      <c r="CX146" s="60"/>
      <c r="CY146" s="60"/>
      <c r="CZ146" s="60"/>
      <c r="DA146" s="60"/>
      <c r="DB146" s="60"/>
      <c r="DC146" s="75"/>
      <c r="DD146" s="60"/>
      <c r="DE146" s="75">
        <v>3</v>
      </c>
      <c r="DF146" s="60"/>
      <c r="DG146" s="60"/>
      <c r="DH146" s="60"/>
      <c r="DI146" s="60"/>
      <c r="DK146" s="3">
        <v>1</v>
      </c>
      <c r="DM146" s="3">
        <v>16</v>
      </c>
      <c r="DN146" s="3">
        <v>17</v>
      </c>
      <c r="DP146" s="85"/>
      <c r="DQ146" s="85"/>
      <c r="DR146" s="85"/>
      <c r="DS146" s="85"/>
      <c r="DT146" s="85"/>
      <c r="DU146" s="85"/>
      <c r="DV146" s="85"/>
      <c r="DW146" s="85"/>
      <c r="DX146" s="85"/>
      <c r="DY146" s="85"/>
      <c r="DZ146" s="85"/>
      <c r="EA146" s="85"/>
      <c r="EB146" s="85"/>
      <c r="EC146" s="85"/>
      <c r="ED146" s="85"/>
      <c r="EE146" s="85"/>
      <c r="EF146" s="85"/>
      <c r="EG146" s="85"/>
      <c r="EH146" s="85"/>
      <c r="EI146" s="85"/>
      <c r="EJ146" s="85"/>
      <c r="EK146" s="85"/>
      <c r="EL146" s="85"/>
      <c r="EM146" s="85"/>
      <c r="EN146" s="85"/>
      <c r="EO146" s="85"/>
      <c r="EP146" s="85"/>
      <c r="EQ146" s="85"/>
      <c r="ER146" s="85"/>
      <c r="ES146" s="85"/>
      <c r="ET146" s="85"/>
      <c r="EU146" s="85"/>
      <c r="EV146" s="85"/>
      <c r="EW146" s="85"/>
      <c r="EX146" s="85"/>
      <c r="EY146" s="85"/>
      <c r="EZ146" s="85"/>
      <c r="FA146" s="85"/>
      <c r="FB146" s="85"/>
      <c r="FC146" s="85"/>
    </row>
    <row r="147" spans="1:161" s="3" customFormat="1">
      <c r="A147" s="56">
        <v>138</v>
      </c>
      <c r="B147" s="58">
        <v>80030170</v>
      </c>
      <c r="C147" s="59" t="s">
        <v>291</v>
      </c>
      <c r="D147" s="75" t="s">
        <v>288</v>
      </c>
      <c r="E147" s="60" t="s">
        <v>284</v>
      </c>
      <c r="F147" s="60" t="s">
        <v>106</v>
      </c>
      <c r="G147" s="60" t="s">
        <v>107</v>
      </c>
      <c r="H147" s="60" t="s">
        <v>108</v>
      </c>
      <c r="I147" s="56">
        <v>36</v>
      </c>
      <c r="J147" s="56" t="s">
        <v>116</v>
      </c>
      <c r="K147" s="56" t="s">
        <v>110</v>
      </c>
      <c r="L147" s="61">
        <v>0</v>
      </c>
      <c r="M147" s="62">
        <f t="shared" si="85"/>
        <v>0</v>
      </c>
      <c r="N147" s="61">
        <v>0</v>
      </c>
      <c r="O147" s="62">
        <f t="shared" si="86"/>
        <v>0</v>
      </c>
      <c r="P147" s="61">
        <v>0</v>
      </c>
      <c r="Q147" s="62">
        <f t="shared" si="87"/>
        <v>0</v>
      </c>
      <c r="R147" s="61">
        <v>0</v>
      </c>
      <c r="S147" s="63">
        <f t="shared" si="88"/>
        <v>0</v>
      </c>
      <c r="T147" s="61">
        <v>0</v>
      </c>
      <c r="U147" s="63">
        <f t="shared" si="89"/>
        <v>0</v>
      </c>
      <c r="V147" s="61">
        <v>0</v>
      </c>
      <c r="W147" s="63">
        <f t="shared" si="90"/>
        <v>0</v>
      </c>
      <c r="X147" s="61">
        <v>0</v>
      </c>
      <c r="Y147" s="63">
        <f t="shared" si="91"/>
        <v>0</v>
      </c>
      <c r="Z147" s="61">
        <v>0</v>
      </c>
      <c r="AA147" s="63">
        <f t="shared" si="92"/>
        <v>0</v>
      </c>
      <c r="AB147" s="61">
        <v>2</v>
      </c>
      <c r="AC147" s="63">
        <f t="shared" si="93"/>
        <v>1</v>
      </c>
      <c r="AD147" s="64">
        <v>0</v>
      </c>
      <c r="AE147" s="65">
        <f t="shared" si="94"/>
        <v>0</v>
      </c>
      <c r="AF147" s="64">
        <v>0</v>
      </c>
      <c r="AG147" s="65">
        <f t="shared" si="95"/>
        <v>0</v>
      </c>
      <c r="AH147" s="64">
        <v>0</v>
      </c>
      <c r="AI147" s="65">
        <f t="shared" si="96"/>
        <v>0</v>
      </c>
      <c r="AJ147" s="64"/>
      <c r="AK147" s="65">
        <f t="shared" si="97"/>
        <v>0</v>
      </c>
      <c r="AL147" s="64"/>
      <c r="AM147" s="65">
        <f t="shared" si="98"/>
        <v>0</v>
      </c>
      <c r="AN147" s="64"/>
      <c r="AO147" s="65">
        <f t="shared" si="99"/>
        <v>0</v>
      </c>
      <c r="AP147" s="66">
        <f t="shared" si="100"/>
        <v>2</v>
      </c>
      <c r="AQ147" s="66">
        <f t="shared" si="101"/>
        <v>1</v>
      </c>
      <c r="AR147" s="56">
        <v>1</v>
      </c>
      <c r="AS147" s="56"/>
      <c r="AT147" s="56">
        <v>0</v>
      </c>
      <c r="AU147" s="67">
        <f t="shared" si="102"/>
        <v>1</v>
      </c>
      <c r="AV147" s="68">
        <f t="shared" si="103"/>
        <v>0</v>
      </c>
      <c r="AW147" s="68">
        <f t="shared" si="104"/>
        <v>0</v>
      </c>
      <c r="AX147" s="14">
        <v>0</v>
      </c>
      <c r="AY147" s="67">
        <f t="shared" si="105"/>
        <v>0</v>
      </c>
      <c r="AZ147" s="69">
        <f t="shared" si="106"/>
        <v>1</v>
      </c>
      <c r="BA147" s="69">
        <f t="shared" si="107"/>
        <v>0</v>
      </c>
      <c r="BB147" s="69">
        <f t="shared" si="108"/>
        <v>0</v>
      </c>
      <c r="BC147" s="67">
        <f t="shared" si="109"/>
        <v>1</v>
      </c>
      <c r="BD147" s="70">
        <f t="shared" si="110"/>
        <v>0</v>
      </c>
      <c r="BE147" s="70">
        <f t="shared" si="111"/>
        <v>0</v>
      </c>
      <c r="BF147" s="71"/>
      <c r="BG147" s="71"/>
      <c r="BH147" s="71"/>
      <c r="BI147" s="54">
        <f t="shared" si="112"/>
        <v>0</v>
      </c>
      <c r="BJ147" s="18">
        <f t="shared" si="113"/>
        <v>1</v>
      </c>
      <c r="BK147" s="18"/>
      <c r="BL147" s="18">
        <f t="shared" si="114"/>
        <v>1</v>
      </c>
      <c r="BM147" s="18">
        <f t="shared" si="115"/>
        <v>1</v>
      </c>
      <c r="BN147" s="18" t="e">
        <f t="shared" si="116"/>
        <v>#DIV/0!</v>
      </c>
      <c r="BO147" s="73"/>
      <c r="BP147" s="55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60"/>
      <c r="CV147" s="56">
        <f t="shared" si="83"/>
        <v>1</v>
      </c>
      <c r="CW147" s="173" t="e">
        <f t="shared" si="117"/>
        <v>#DIV/0!</v>
      </c>
      <c r="CX147" s="60"/>
      <c r="CY147" s="60"/>
      <c r="CZ147" s="60"/>
      <c r="DA147" s="60"/>
      <c r="DB147" s="60"/>
      <c r="DC147" s="75"/>
      <c r="DD147" s="60"/>
      <c r="DE147" s="75"/>
      <c r="DF147" s="60"/>
      <c r="DG147" s="60"/>
      <c r="DH147" s="60"/>
      <c r="DI147" s="60"/>
      <c r="DK147" s="3">
        <v>1</v>
      </c>
      <c r="DM147" s="3">
        <v>0</v>
      </c>
      <c r="DN147" s="3">
        <v>1</v>
      </c>
      <c r="DP147" s="85"/>
      <c r="DQ147" s="85"/>
      <c r="DR147" s="85"/>
      <c r="DS147" s="85"/>
      <c r="DT147" s="85"/>
      <c r="DU147" s="85"/>
      <c r="DV147" s="85"/>
      <c r="DW147" s="85"/>
      <c r="DX147" s="85"/>
      <c r="DY147" s="85"/>
      <c r="DZ147" s="85"/>
      <c r="EA147" s="85"/>
      <c r="EB147" s="85"/>
      <c r="EC147" s="85"/>
      <c r="ED147" s="85"/>
      <c r="EE147" s="85"/>
      <c r="EF147" s="85"/>
      <c r="EG147" s="85"/>
      <c r="EH147" s="85"/>
      <c r="EI147" s="85"/>
      <c r="EJ147" s="85"/>
      <c r="EK147" s="85"/>
      <c r="EL147" s="85"/>
      <c r="EM147" s="85"/>
      <c r="EN147" s="85"/>
      <c r="EO147" s="85"/>
      <c r="EP147" s="85"/>
      <c r="EQ147" s="85"/>
      <c r="ER147" s="85"/>
      <c r="ES147" s="85"/>
      <c r="ET147" s="85"/>
      <c r="EU147" s="85"/>
      <c r="EV147" s="85"/>
      <c r="EW147" s="85"/>
      <c r="EX147" s="85"/>
      <c r="EY147" s="85"/>
      <c r="EZ147" s="85"/>
      <c r="FA147" s="85"/>
      <c r="FB147" s="85"/>
      <c r="FC147" s="85"/>
    </row>
    <row r="148" spans="1:161" s="3" customFormat="1">
      <c r="A148" s="56">
        <v>139</v>
      </c>
      <c r="B148" s="58">
        <v>80030171</v>
      </c>
      <c r="C148" s="59" t="s">
        <v>292</v>
      </c>
      <c r="D148" s="75" t="s">
        <v>284</v>
      </c>
      <c r="E148" s="60" t="s">
        <v>284</v>
      </c>
      <c r="F148" s="60" t="s">
        <v>106</v>
      </c>
      <c r="G148" s="60" t="s">
        <v>107</v>
      </c>
      <c r="H148" s="60" t="s">
        <v>108</v>
      </c>
      <c r="I148" s="56">
        <v>46</v>
      </c>
      <c r="J148" s="56" t="s">
        <v>116</v>
      </c>
      <c r="K148" s="56" t="s">
        <v>110</v>
      </c>
      <c r="L148" s="61">
        <v>0</v>
      </c>
      <c r="M148" s="62">
        <f t="shared" si="85"/>
        <v>0</v>
      </c>
      <c r="N148" s="61">
        <v>0</v>
      </c>
      <c r="O148" s="62">
        <f t="shared" si="86"/>
        <v>0</v>
      </c>
      <c r="P148" s="61">
        <v>0</v>
      </c>
      <c r="Q148" s="62">
        <f t="shared" si="87"/>
        <v>0</v>
      </c>
      <c r="R148" s="61">
        <v>1</v>
      </c>
      <c r="S148" s="63">
        <f t="shared" si="88"/>
        <v>1</v>
      </c>
      <c r="T148" s="61">
        <v>0</v>
      </c>
      <c r="U148" s="63">
        <f t="shared" si="89"/>
        <v>0</v>
      </c>
      <c r="V148" s="61">
        <v>5</v>
      </c>
      <c r="W148" s="63">
        <f t="shared" si="90"/>
        <v>1</v>
      </c>
      <c r="X148" s="61">
        <v>3</v>
      </c>
      <c r="Y148" s="63">
        <f t="shared" si="91"/>
        <v>1</v>
      </c>
      <c r="Z148" s="61">
        <v>2</v>
      </c>
      <c r="AA148" s="63">
        <f t="shared" si="92"/>
        <v>1</v>
      </c>
      <c r="AB148" s="61">
        <v>2</v>
      </c>
      <c r="AC148" s="63">
        <f t="shared" si="93"/>
        <v>1</v>
      </c>
      <c r="AD148" s="64">
        <v>0</v>
      </c>
      <c r="AE148" s="65">
        <f t="shared" si="94"/>
        <v>0</v>
      </c>
      <c r="AF148" s="64">
        <v>0</v>
      </c>
      <c r="AG148" s="65">
        <f t="shared" si="95"/>
        <v>0</v>
      </c>
      <c r="AH148" s="64">
        <v>0</v>
      </c>
      <c r="AI148" s="65">
        <f t="shared" si="96"/>
        <v>0</v>
      </c>
      <c r="AJ148" s="64"/>
      <c r="AK148" s="65">
        <f t="shared" si="97"/>
        <v>0</v>
      </c>
      <c r="AL148" s="64"/>
      <c r="AM148" s="65">
        <f t="shared" si="98"/>
        <v>0</v>
      </c>
      <c r="AN148" s="64"/>
      <c r="AO148" s="65">
        <f t="shared" si="99"/>
        <v>0</v>
      </c>
      <c r="AP148" s="66">
        <f t="shared" si="100"/>
        <v>13</v>
      </c>
      <c r="AQ148" s="66">
        <f t="shared" si="101"/>
        <v>5</v>
      </c>
      <c r="AR148" s="56">
        <v>1</v>
      </c>
      <c r="AS148" s="56"/>
      <c r="AT148" s="56">
        <v>2</v>
      </c>
      <c r="AU148" s="67">
        <f t="shared" si="102"/>
        <v>3</v>
      </c>
      <c r="AV148" s="68">
        <f t="shared" si="103"/>
        <v>0</v>
      </c>
      <c r="AW148" s="68">
        <f t="shared" si="104"/>
        <v>0</v>
      </c>
      <c r="AX148" s="14">
        <v>4</v>
      </c>
      <c r="AY148" s="67">
        <f t="shared" si="105"/>
        <v>4</v>
      </c>
      <c r="AZ148" s="69">
        <f t="shared" si="106"/>
        <v>1</v>
      </c>
      <c r="BA148" s="69">
        <f t="shared" si="107"/>
        <v>0</v>
      </c>
      <c r="BB148" s="69">
        <f t="shared" si="108"/>
        <v>-2</v>
      </c>
      <c r="BC148" s="67">
        <f t="shared" si="109"/>
        <v>-1</v>
      </c>
      <c r="BD148" s="70">
        <f t="shared" si="110"/>
        <v>-25</v>
      </c>
      <c r="BE148" s="70">
        <f t="shared" si="111"/>
        <v>-50</v>
      </c>
      <c r="BF148" s="71"/>
      <c r="BG148" s="71"/>
      <c r="BH148" s="71"/>
      <c r="BI148" s="54">
        <f t="shared" si="112"/>
        <v>0</v>
      </c>
      <c r="BJ148" s="18">
        <f t="shared" si="113"/>
        <v>3</v>
      </c>
      <c r="BK148" s="18"/>
      <c r="BL148" s="18">
        <f t="shared" si="114"/>
        <v>3</v>
      </c>
      <c r="BM148" s="18">
        <f t="shared" si="115"/>
        <v>-1</v>
      </c>
      <c r="BN148" s="18">
        <f t="shared" si="116"/>
        <v>-25</v>
      </c>
      <c r="BO148" s="73"/>
      <c r="BP148" s="55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60"/>
      <c r="CV148" s="56">
        <f t="shared" si="83"/>
        <v>-1</v>
      </c>
      <c r="CW148" s="173">
        <f t="shared" si="117"/>
        <v>-25</v>
      </c>
      <c r="CX148" s="60"/>
      <c r="CY148" s="60"/>
      <c r="CZ148" s="60"/>
      <c r="DA148" s="60"/>
      <c r="DB148" s="60"/>
      <c r="DC148" s="75">
        <v>1</v>
      </c>
      <c r="DD148" s="60"/>
      <c r="DE148" s="75"/>
      <c r="DF148" s="60"/>
      <c r="DG148" s="60"/>
      <c r="DH148" s="60"/>
      <c r="DI148" s="60"/>
      <c r="DK148" s="3">
        <v>1</v>
      </c>
      <c r="DM148" s="3">
        <v>2</v>
      </c>
      <c r="DN148" s="3">
        <v>3</v>
      </c>
      <c r="DP148" s="85"/>
      <c r="DQ148" s="85"/>
      <c r="DR148" s="85"/>
      <c r="DS148" s="85"/>
      <c r="DT148" s="85"/>
      <c r="DU148" s="85"/>
      <c r="DV148" s="85"/>
      <c r="DW148" s="85"/>
      <c r="DX148" s="85"/>
      <c r="DY148" s="85"/>
      <c r="DZ148" s="85"/>
      <c r="EA148" s="85"/>
      <c r="EB148" s="85"/>
      <c r="EC148" s="85"/>
      <c r="ED148" s="85"/>
      <c r="EE148" s="85"/>
      <c r="EF148" s="85"/>
      <c r="EG148" s="85"/>
      <c r="EH148" s="85"/>
      <c r="EI148" s="85"/>
      <c r="EJ148" s="85"/>
      <c r="EK148" s="85"/>
      <c r="EL148" s="85"/>
      <c r="EM148" s="85"/>
      <c r="EN148" s="85"/>
      <c r="EO148" s="85"/>
      <c r="EP148" s="85"/>
      <c r="EQ148" s="85"/>
      <c r="ER148" s="85"/>
      <c r="ES148" s="85"/>
      <c r="ET148" s="85"/>
      <c r="EU148" s="85"/>
      <c r="EV148" s="85"/>
      <c r="EW148" s="85"/>
      <c r="EX148" s="85"/>
      <c r="EY148" s="85"/>
      <c r="EZ148" s="85"/>
      <c r="FA148" s="85"/>
      <c r="FB148" s="85"/>
      <c r="FC148" s="85"/>
    </row>
    <row r="149" spans="1:161" s="3" customFormat="1">
      <c r="A149" s="56">
        <v>140</v>
      </c>
      <c r="B149" s="58">
        <v>80030172</v>
      </c>
      <c r="C149" s="59" t="s">
        <v>293</v>
      </c>
      <c r="D149" s="75" t="s">
        <v>294</v>
      </c>
      <c r="E149" s="60" t="s">
        <v>284</v>
      </c>
      <c r="F149" s="60" t="s">
        <v>106</v>
      </c>
      <c r="G149" s="60" t="s">
        <v>107</v>
      </c>
      <c r="H149" s="60" t="s">
        <v>112</v>
      </c>
      <c r="I149" s="56">
        <v>30</v>
      </c>
      <c r="J149" s="56" t="s">
        <v>116</v>
      </c>
      <c r="K149" s="56" t="s">
        <v>110</v>
      </c>
      <c r="L149" s="61">
        <v>22</v>
      </c>
      <c r="M149" s="62">
        <f t="shared" si="85"/>
        <v>1</v>
      </c>
      <c r="N149" s="61">
        <v>21</v>
      </c>
      <c r="O149" s="62">
        <f t="shared" si="86"/>
        <v>1</v>
      </c>
      <c r="P149" s="61">
        <v>16</v>
      </c>
      <c r="Q149" s="62">
        <f t="shared" si="87"/>
        <v>1</v>
      </c>
      <c r="R149" s="61">
        <v>21</v>
      </c>
      <c r="S149" s="63">
        <f t="shared" si="88"/>
        <v>1</v>
      </c>
      <c r="T149" s="61">
        <v>18</v>
      </c>
      <c r="U149" s="63">
        <f t="shared" si="89"/>
        <v>1</v>
      </c>
      <c r="V149" s="61">
        <v>21</v>
      </c>
      <c r="W149" s="63">
        <f t="shared" si="90"/>
        <v>1</v>
      </c>
      <c r="X149" s="61">
        <v>26</v>
      </c>
      <c r="Y149" s="63">
        <f t="shared" si="91"/>
        <v>1</v>
      </c>
      <c r="Z149" s="61">
        <v>22</v>
      </c>
      <c r="AA149" s="63">
        <f t="shared" si="92"/>
        <v>1</v>
      </c>
      <c r="AB149" s="61">
        <v>12</v>
      </c>
      <c r="AC149" s="63">
        <f t="shared" si="93"/>
        <v>1</v>
      </c>
      <c r="AD149" s="64">
        <v>19</v>
      </c>
      <c r="AE149" s="65">
        <f t="shared" si="94"/>
        <v>1</v>
      </c>
      <c r="AF149" s="64">
        <v>12</v>
      </c>
      <c r="AG149" s="65">
        <f t="shared" si="95"/>
        <v>1</v>
      </c>
      <c r="AH149" s="64">
        <v>14</v>
      </c>
      <c r="AI149" s="65">
        <f t="shared" si="96"/>
        <v>1</v>
      </c>
      <c r="AJ149" s="64"/>
      <c r="AK149" s="65">
        <f t="shared" si="97"/>
        <v>0</v>
      </c>
      <c r="AL149" s="64"/>
      <c r="AM149" s="65">
        <f t="shared" si="98"/>
        <v>0</v>
      </c>
      <c r="AN149" s="64"/>
      <c r="AO149" s="65">
        <f t="shared" si="99"/>
        <v>0</v>
      </c>
      <c r="AP149" s="66">
        <f t="shared" si="100"/>
        <v>224</v>
      </c>
      <c r="AQ149" s="66">
        <f t="shared" si="101"/>
        <v>12</v>
      </c>
      <c r="AR149" s="56">
        <v>1</v>
      </c>
      <c r="AS149" s="56"/>
      <c r="AT149" s="56">
        <v>16</v>
      </c>
      <c r="AU149" s="67">
        <f t="shared" si="102"/>
        <v>17</v>
      </c>
      <c r="AV149" s="68">
        <f t="shared" si="103"/>
        <v>1</v>
      </c>
      <c r="AW149" s="68">
        <f t="shared" si="104"/>
        <v>1</v>
      </c>
      <c r="AX149" s="14">
        <f>IF(AP149&lt;1,0,IF(AND((L149+N149+P149+R149+T149+V149+X149+Z149+AB149)&lt;=40,(L149+N149+P149+R149+T149+V149+X149+Z149+AB149)&gt;0,(AP149)&lt;120),"กรอก",ROUND((IF(AP149&lt;120,((IF((L149+N149+P149+R149+T149+V149+X149+Z149+AB149)=0,0,(IF((L149+N149+P149+R149+T149+V149+X149+Z149+AB149)&lt;=80,6,8))))+((((AE149+AG149+AI149)*30)/20)+(((AK149+AM149+AO149)*35)/20))),(((M149+O149+Q149)*20)/20)+(((S149+U149+W149+Y149+AA149+AC149)*25)/20)+(((AE149+AG149+AI149)*30)/20)+(((AK149+AM149+AO149)*35)/20))),0)))</f>
        <v>15</v>
      </c>
      <c r="AY149" s="67">
        <f t="shared" si="105"/>
        <v>17</v>
      </c>
      <c r="AZ149" s="69">
        <f t="shared" si="106"/>
        <v>0</v>
      </c>
      <c r="BA149" s="69">
        <f t="shared" si="107"/>
        <v>-1</v>
      </c>
      <c r="BB149" s="69">
        <f t="shared" si="108"/>
        <v>1</v>
      </c>
      <c r="BC149" s="67">
        <f t="shared" si="109"/>
        <v>0</v>
      </c>
      <c r="BD149" s="70">
        <f t="shared" si="110"/>
        <v>0</v>
      </c>
      <c r="BE149" s="70">
        <f t="shared" si="111"/>
        <v>6.666666666666667</v>
      </c>
      <c r="BF149" s="71"/>
      <c r="BG149" s="71"/>
      <c r="BH149" s="71">
        <v>1</v>
      </c>
      <c r="BI149" s="54">
        <f t="shared" si="112"/>
        <v>1</v>
      </c>
      <c r="BJ149" s="18">
        <f t="shared" si="113"/>
        <v>16</v>
      </c>
      <c r="BK149" s="18">
        <v>1</v>
      </c>
      <c r="BL149" s="18">
        <f t="shared" si="114"/>
        <v>17</v>
      </c>
      <c r="BM149" s="18">
        <f t="shared" si="115"/>
        <v>0</v>
      </c>
      <c r="BN149" s="18">
        <f t="shared" si="116"/>
        <v>0</v>
      </c>
      <c r="BO149" s="73"/>
      <c r="BP149" s="55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60"/>
      <c r="CV149" s="56">
        <f t="shared" si="83"/>
        <v>0</v>
      </c>
      <c r="CW149" s="173">
        <f t="shared" si="117"/>
        <v>0</v>
      </c>
      <c r="CX149" s="60"/>
      <c r="CY149" s="60"/>
      <c r="CZ149" s="60"/>
      <c r="DA149" s="60"/>
      <c r="DB149" s="60"/>
      <c r="DC149" s="75">
        <v>1</v>
      </c>
      <c r="DD149" s="60"/>
      <c r="DE149" s="75"/>
      <c r="DF149" s="60"/>
      <c r="DG149" s="60"/>
      <c r="DH149" s="60"/>
      <c r="DI149" s="60"/>
      <c r="DK149" s="3">
        <v>1</v>
      </c>
      <c r="DM149" s="3">
        <v>16</v>
      </c>
      <c r="DN149" s="3">
        <v>17</v>
      </c>
      <c r="DP149" s="85"/>
      <c r="DQ149" s="85"/>
      <c r="DR149" s="85"/>
      <c r="DS149" s="85"/>
      <c r="DT149" s="85"/>
      <c r="DU149" s="85"/>
      <c r="DV149" s="85"/>
      <c r="DW149" s="85"/>
      <c r="DX149" s="85"/>
      <c r="DY149" s="85"/>
      <c r="DZ149" s="85"/>
      <c r="EA149" s="85"/>
      <c r="EB149" s="85"/>
      <c r="EC149" s="85"/>
      <c r="ED149" s="85"/>
      <c r="EE149" s="85"/>
      <c r="EF149" s="85"/>
      <c r="EG149" s="85"/>
      <c r="EH149" s="85"/>
      <c r="EI149" s="85"/>
      <c r="EJ149" s="85"/>
      <c r="EK149" s="85"/>
      <c r="EL149" s="85"/>
      <c r="EM149" s="85"/>
      <c r="EN149" s="85"/>
      <c r="EO149" s="85"/>
      <c r="EP149" s="85"/>
      <c r="EQ149" s="85"/>
      <c r="ER149" s="85"/>
      <c r="ES149" s="85"/>
      <c r="ET149" s="85"/>
      <c r="EU149" s="85"/>
      <c r="EV149" s="85"/>
      <c r="EW149" s="85"/>
      <c r="EX149" s="85"/>
      <c r="EY149" s="85"/>
      <c r="EZ149" s="85"/>
      <c r="FA149" s="85"/>
      <c r="FB149" s="85"/>
      <c r="FC149" s="85"/>
    </row>
    <row r="150" spans="1:161" s="3" customFormat="1">
      <c r="A150" s="56">
        <v>141</v>
      </c>
      <c r="B150" s="58">
        <v>80030173</v>
      </c>
      <c r="C150" s="59" t="s">
        <v>295</v>
      </c>
      <c r="D150" s="75" t="s">
        <v>294</v>
      </c>
      <c r="E150" s="60" t="s">
        <v>284</v>
      </c>
      <c r="F150" s="60" t="s">
        <v>106</v>
      </c>
      <c r="G150" s="60" t="s">
        <v>107</v>
      </c>
      <c r="H150" s="60" t="s">
        <v>108</v>
      </c>
      <c r="I150" s="56">
        <v>30</v>
      </c>
      <c r="J150" s="56" t="s">
        <v>116</v>
      </c>
      <c r="K150" s="56" t="s">
        <v>110</v>
      </c>
      <c r="L150" s="61">
        <v>0</v>
      </c>
      <c r="M150" s="62">
        <f t="shared" si="85"/>
        <v>0</v>
      </c>
      <c r="N150" s="61">
        <v>8</v>
      </c>
      <c r="O150" s="62">
        <f t="shared" si="86"/>
        <v>1</v>
      </c>
      <c r="P150" s="61">
        <v>4</v>
      </c>
      <c r="Q150" s="62">
        <f t="shared" si="87"/>
        <v>1</v>
      </c>
      <c r="R150" s="61">
        <v>11</v>
      </c>
      <c r="S150" s="63">
        <f t="shared" si="88"/>
        <v>1</v>
      </c>
      <c r="T150" s="61">
        <v>5</v>
      </c>
      <c r="U150" s="63">
        <f t="shared" si="89"/>
        <v>1</v>
      </c>
      <c r="V150" s="61">
        <v>9</v>
      </c>
      <c r="W150" s="63">
        <f t="shared" si="90"/>
        <v>1</v>
      </c>
      <c r="X150" s="61">
        <v>6</v>
      </c>
      <c r="Y150" s="63">
        <f t="shared" si="91"/>
        <v>1</v>
      </c>
      <c r="Z150" s="61">
        <v>7</v>
      </c>
      <c r="AA150" s="63">
        <f t="shared" si="92"/>
        <v>1</v>
      </c>
      <c r="AB150" s="61">
        <v>12</v>
      </c>
      <c r="AC150" s="63">
        <f t="shared" si="93"/>
        <v>1</v>
      </c>
      <c r="AD150" s="64">
        <v>0</v>
      </c>
      <c r="AE150" s="65">
        <f t="shared" si="94"/>
        <v>0</v>
      </c>
      <c r="AF150" s="64">
        <v>0</v>
      </c>
      <c r="AG150" s="65">
        <f t="shared" si="95"/>
        <v>0</v>
      </c>
      <c r="AH150" s="64">
        <v>0</v>
      </c>
      <c r="AI150" s="65">
        <f t="shared" si="96"/>
        <v>0</v>
      </c>
      <c r="AJ150" s="64"/>
      <c r="AK150" s="65">
        <f t="shared" si="97"/>
        <v>0</v>
      </c>
      <c r="AL150" s="64"/>
      <c r="AM150" s="65">
        <f t="shared" si="98"/>
        <v>0</v>
      </c>
      <c r="AN150" s="64"/>
      <c r="AO150" s="65">
        <f t="shared" si="99"/>
        <v>0</v>
      </c>
      <c r="AP150" s="66">
        <f t="shared" si="100"/>
        <v>62</v>
      </c>
      <c r="AQ150" s="66">
        <f t="shared" si="101"/>
        <v>8</v>
      </c>
      <c r="AR150" s="56">
        <v>1</v>
      </c>
      <c r="AS150" s="56"/>
      <c r="AT150" s="56">
        <v>4</v>
      </c>
      <c r="AU150" s="67">
        <f t="shared" si="102"/>
        <v>5</v>
      </c>
      <c r="AV150" s="68">
        <f t="shared" si="103"/>
        <v>1</v>
      </c>
      <c r="AW150" s="68">
        <f t="shared" si="104"/>
        <v>0</v>
      </c>
      <c r="AX150" s="14">
        <f>IF(AP150&lt;1,0,IF(AND((L150+N150+P150+R150+T150+V150+X150+Z150+AB150)&lt;=40,(L150+N150+P150+R150+T150+V150+X150+Z150+AB150)&gt;0,(AP150)&lt;120),"กรอก",ROUND((IF(AP150&lt;120,((IF((L150+N150+P150+R150+T150+V150+X150+Z150+AB150)=0,0,(IF((L150+N150+P150+R150+T150+V150+X150+Z150+AB150)&lt;=80,6,8))))+((((AE150+AG150+AI150)*30)/20)+(((AK150+AM150+AO150)*35)/20))),(((M150+O150+Q150)*20)/20)+(((S150+U150+W150+Y150+AA150+AC150)*25)/20)+(((AE150+AG150+AI150)*30)/20)+(((AK150+AM150+AO150)*35)/20))),0)))</f>
        <v>6</v>
      </c>
      <c r="AY150" s="67">
        <f t="shared" si="105"/>
        <v>7</v>
      </c>
      <c r="AZ150" s="69">
        <f t="shared" si="106"/>
        <v>0</v>
      </c>
      <c r="BA150" s="69">
        <f t="shared" si="107"/>
        <v>0</v>
      </c>
      <c r="BB150" s="69">
        <f t="shared" si="108"/>
        <v>-2</v>
      </c>
      <c r="BC150" s="67">
        <f t="shared" si="109"/>
        <v>-2</v>
      </c>
      <c r="BD150" s="70">
        <f t="shared" si="110"/>
        <v>-28.571428571428569</v>
      </c>
      <c r="BE150" s="70">
        <f t="shared" si="111"/>
        <v>-33.333333333333329</v>
      </c>
      <c r="BF150" s="71"/>
      <c r="BG150" s="71"/>
      <c r="BH150" s="71">
        <v>1</v>
      </c>
      <c r="BI150" s="54">
        <f t="shared" si="112"/>
        <v>1</v>
      </c>
      <c r="BJ150" s="18">
        <f t="shared" si="113"/>
        <v>4</v>
      </c>
      <c r="BK150" s="18">
        <v>1</v>
      </c>
      <c r="BL150" s="18">
        <f t="shared" si="114"/>
        <v>5</v>
      </c>
      <c r="BM150" s="18">
        <f t="shared" si="115"/>
        <v>-2</v>
      </c>
      <c r="BN150" s="18">
        <f t="shared" si="116"/>
        <v>-28.571428571428569</v>
      </c>
      <c r="BO150" s="73"/>
      <c r="BP150" s="55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60"/>
      <c r="CV150" s="56">
        <f t="shared" si="83"/>
        <v>-2</v>
      </c>
      <c r="CW150" s="173">
        <f t="shared" si="117"/>
        <v>-28.571428571428569</v>
      </c>
      <c r="CX150" s="60"/>
      <c r="CY150" s="60"/>
      <c r="CZ150" s="60"/>
      <c r="DA150" s="60"/>
      <c r="DB150" s="60"/>
      <c r="DC150" s="75"/>
      <c r="DD150" s="60"/>
      <c r="DE150" s="75"/>
      <c r="DF150" s="60"/>
      <c r="DG150" s="60"/>
      <c r="DH150" s="60"/>
      <c r="DI150" s="60"/>
      <c r="DK150" s="3">
        <v>1</v>
      </c>
      <c r="DM150" s="3">
        <v>4</v>
      </c>
      <c r="DN150" s="3">
        <v>5</v>
      </c>
      <c r="DP150" s="85"/>
      <c r="DQ150" s="85"/>
      <c r="DR150" s="85"/>
      <c r="DS150" s="85"/>
      <c r="DT150" s="85"/>
      <c r="DU150" s="85"/>
      <c r="DV150" s="85"/>
      <c r="DW150" s="85"/>
      <c r="DX150" s="85"/>
      <c r="DY150" s="85"/>
      <c r="DZ150" s="85"/>
      <c r="EA150" s="85"/>
      <c r="EB150" s="85"/>
      <c r="EC150" s="85"/>
      <c r="ED150" s="85"/>
      <c r="EE150" s="85"/>
      <c r="EF150" s="85"/>
      <c r="EG150" s="85"/>
      <c r="EH150" s="85"/>
      <c r="EI150" s="85"/>
      <c r="EJ150" s="85"/>
      <c r="EK150" s="85"/>
      <c r="EL150" s="85"/>
      <c r="EM150" s="85"/>
      <c r="EN150" s="85"/>
      <c r="EO150" s="85"/>
      <c r="EP150" s="85"/>
      <c r="EQ150" s="85"/>
      <c r="ER150" s="85"/>
      <c r="ES150" s="85"/>
      <c r="ET150" s="85"/>
      <c r="EU150" s="85"/>
      <c r="EV150" s="85"/>
      <c r="EW150" s="85"/>
      <c r="EX150" s="85"/>
      <c r="EY150" s="85"/>
      <c r="EZ150" s="85"/>
      <c r="FA150" s="85"/>
      <c r="FB150" s="85"/>
      <c r="FC150" s="85"/>
    </row>
    <row r="151" spans="1:161" s="3" customFormat="1">
      <c r="A151" s="56">
        <v>142</v>
      </c>
      <c r="B151" s="58">
        <v>80030174</v>
      </c>
      <c r="C151" s="59" t="s">
        <v>296</v>
      </c>
      <c r="D151" s="75" t="s">
        <v>294</v>
      </c>
      <c r="E151" s="60" t="s">
        <v>284</v>
      </c>
      <c r="F151" s="60" t="s">
        <v>106</v>
      </c>
      <c r="G151" s="60" t="s">
        <v>107</v>
      </c>
      <c r="H151" s="60" t="s">
        <v>108</v>
      </c>
      <c r="I151" s="56">
        <v>30</v>
      </c>
      <c r="J151" s="56" t="s">
        <v>116</v>
      </c>
      <c r="K151" s="56" t="s">
        <v>113</v>
      </c>
      <c r="L151" s="61">
        <v>25</v>
      </c>
      <c r="M151" s="62">
        <f t="shared" si="85"/>
        <v>1</v>
      </c>
      <c r="N151" s="61">
        <v>41</v>
      </c>
      <c r="O151" s="62">
        <f t="shared" si="86"/>
        <v>2</v>
      </c>
      <c r="P151" s="61">
        <v>61</v>
      </c>
      <c r="Q151" s="62">
        <f t="shared" si="87"/>
        <v>2</v>
      </c>
      <c r="R151" s="61">
        <v>64</v>
      </c>
      <c r="S151" s="63">
        <f t="shared" si="88"/>
        <v>2</v>
      </c>
      <c r="T151" s="61">
        <v>54</v>
      </c>
      <c r="U151" s="63">
        <f t="shared" si="89"/>
        <v>2</v>
      </c>
      <c r="V151" s="61">
        <v>80</v>
      </c>
      <c r="W151" s="63">
        <f t="shared" si="90"/>
        <v>3</v>
      </c>
      <c r="X151" s="61">
        <v>61</v>
      </c>
      <c r="Y151" s="63">
        <f t="shared" si="91"/>
        <v>2</v>
      </c>
      <c r="Z151" s="61">
        <v>56</v>
      </c>
      <c r="AA151" s="63">
        <f t="shared" si="92"/>
        <v>2</v>
      </c>
      <c r="AB151" s="61">
        <v>57</v>
      </c>
      <c r="AC151" s="63">
        <f t="shared" si="93"/>
        <v>2</v>
      </c>
      <c r="AD151" s="64">
        <v>0</v>
      </c>
      <c r="AE151" s="65">
        <f t="shared" si="94"/>
        <v>0</v>
      </c>
      <c r="AF151" s="64">
        <v>0</v>
      </c>
      <c r="AG151" s="65">
        <f t="shared" si="95"/>
        <v>0</v>
      </c>
      <c r="AH151" s="64">
        <v>0</v>
      </c>
      <c r="AI151" s="65">
        <f t="shared" si="96"/>
        <v>0</v>
      </c>
      <c r="AJ151" s="64"/>
      <c r="AK151" s="65">
        <f t="shared" si="97"/>
        <v>0</v>
      </c>
      <c r="AL151" s="64"/>
      <c r="AM151" s="65">
        <f t="shared" si="98"/>
        <v>0</v>
      </c>
      <c r="AN151" s="64"/>
      <c r="AO151" s="65">
        <f t="shared" si="99"/>
        <v>0</v>
      </c>
      <c r="AP151" s="66">
        <f t="shared" si="100"/>
        <v>499</v>
      </c>
      <c r="AQ151" s="66">
        <f t="shared" si="101"/>
        <v>18</v>
      </c>
      <c r="AR151" s="56">
        <v>1</v>
      </c>
      <c r="AS151" s="56">
        <v>1</v>
      </c>
      <c r="AT151" s="56">
        <v>22</v>
      </c>
      <c r="AU151" s="67">
        <f t="shared" si="102"/>
        <v>24</v>
      </c>
      <c r="AV151" s="68">
        <f t="shared" si="103"/>
        <v>1</v>
      </c>
      <c r="AW151" s="68">
        <f t="shared" si="104"/>
        <v>1</v>
      </c>
      <c r="AX151" s="14">
        <f>IF(AP151&lt;1,0,IF(AND((L151+N151+P151+R151+T151+V151+X151+Z151+AB151)&lt;=40,(L151+N151+P151+R151+T151+V151+X151+Z151+AB151)&gt;0,(AP151)&lt;120),"กรอก",ROUND((IF(AP151&lt;120,((IF((L151+N151+P151+R151+T151+V151+X151+Z151+AB151)=0,0,(IF((L151+N151+P151+R151+T151+V151+X151+Z151+AB151)&lt;=80,6,8))))+((((AE151+AG151+AI151)*30)/20)+(((AK151+AM151+AO151)*35)/20))),(((M151+O151+Q151)*20)/20)+(((S151+U151+W151+Y151+AA151+AC151)*25)/20)+(((AE151+AG151+AI151)*30)/20)+(((AK151+AM151+AO151)*35)/20))),0)))</f>
        <v>21</v>
      </c>
      <c r="AY151" s="67">
        <f t="shared" si="105"/>
        <v>23</v>
      </c>
      <c r="AZ151" s="69">
        <f t="shared" si="106"/>
        <v>0</v>
      </c>
      <c r="BA151" s="69">
        <f t="shared" si="107"/>
        <v>0</v>
      </c>
      <c r="BB151" s="69">
        <f t="shared" si="108"/>
        <v>1</v>
      </c>
      <c r="BC151" s="67">
        <f t="shared" si="109"/>
        <v>1</v>
      </c>
      <c r="BD151" s="70">
        <f t="shared" si="110"/>
        <v>4.3478260869565215</v>
      </c>
      <c r="BE151" s="70">
        <f t="shared" si="111"/>
        <v>4.7619047619047619</v>
      </c>
      <c r="BF151" s="71"/>
      <c r="BG151" s="71"/>
      <c r="BH151" s="71">
        <v>2</v>
      </c>
      <c r="BI151" s="54">
        <f t="shared" si="112"/>
        <v>2</v>
      </c>
      <c r="BJ151" s="18">
        <f t="shared" si="113"/>
        <v>22</v>
      </c>
      <c r="BK151" s="18"/>
      <c r="BL151" s="18">
        <f t="shared" si="114"/>
        <v>22</v>
      </c>
      <c r="BM151" s="18">
        <f t="shared" si="115"/>
        <v>-1</v>
      </c>
      <c r="BN151" s="18">
        <f t="shared" si="116"/>
        <v>-4.3478260869565215</v>
      </c>
      <c r="BO151" s="73"/>
      <c r="BP151" s="55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60"/>
      <c r="CV151" s="56">
        <f t="shared" si="83"/>
        <v>1</v>
      </c>
      <c r="CW151" s="173">
        <f t="shared" si="117"/>
        <v>4.3478260869565215</v>
      </c>
      <c r="CX151" s="60"/>
      <c r="CY151" s="60"/>
      <c r="CZ151" s="60"/>
      <c r="DA151" s="60"/>
      <c r="DB151" s="60"/>
      <c r="DC151" s="75"/>
      <c r="DD151" s="60"/>
      <c r="DE151" s="75"/>
      <c r="DF151" s="60"/>
      <c r="DG151" s="60"/>
      <c r="DH151" s="60"/>
      <c r="DI151" s="60"/>
      <c r="DP151" s="85"/>
      <c r="DQ151" s="85"/>
      <c r="DR151" s="85"/>
      <c r="DS151" s="85"/>
      <c r="DT151" s="85"/>
      <c r="DU151" s="85"/>
      <c r="DV151" s="85"/>
      <c r="DW151" s="85"/>
      <c r="DX151" s="85"/>
      <c r="DY151" s="85"/>
      <c r="DZ151" s="85"/>
      <c r="EA151" s="85"/>
      <c r="EB151" s="85"/>
      <c r="EC151" s="85"/>
      <c r="ED151" s="85"/>
      <c r="EE151" s="85"/>
      <c r="EF151" s="85"/>
      <c r="EG151" s="85"/>
      <c r="EH151" s="85"/>
      <c r="EI151" s="85"/>
      <c r="EJ151" s="85"/>
      <c r="EK151" s="85"/>
      <c r="EL151" s="85"/>
      <c r="EM151" s="85"/>
      <c r="EN151" s="85"/>
      <c r="EO151" s="85"/>
      <c r="EP151" s="85"/>
      <c r="EQ151" s="85"/>
      <c r="ER151" s="85"/>
      <c r="ES151" s="85"/>
      <c r="ET151" s="85"/>
      <c r="EU151" s="85"/>
      <c r="EV151" s="85"/>
      <c r="EW151" s="85"/>
      <c r="EX151" s="85"/>
      <c r="EY151" s="85"/>
      <c r="EZ151" s="85"/>
      <c r="FA151" s="85"/>
      <c r="FB151" s="85"/>
      <c r="FC151" s="85"/>
    </row>
    <row r="152" spans="1:161" s="3" customFormat="1">
      <c r="A152" s="56">
        <v>143</v>
      </c>
      <c r="B152" s="188">
        <v>80030175</v>
      </c>
      <c r="C152" s="189" t="s">
        <v>297</v>
      </c>
      <c r="D152" s="190" t="s">
        <v>294</v>
      </c>
      <c r="E152" s="190" t="s">
        <v>284</v>
      </c>
      <c r="F152" s="190" t="s">
        <v>106</v>
      </c>
      <c r="G152" s="190" t="s">
        <v>107</v>
      </c>
      <c r="H152" s="190" t="s">
        <v>108</v>
      </c>
      <c r="I152" s="187">
        <v>40</v>
      </c>
      <c r="J152" s="187" t="s">
        <v>116</v>
      </c>
      <c r="K152" s="187" t="s">
        <v>110</v>
      </c>
      <c r="L152" s="191">
        <v>25</v>
      </c>
      <c r="M152" s="192">
        <f t="shared" si="85"/>
        <v>1</v>
      </c>
      <c r="N152" s="191">
        <v>31</v>
      </c>
      <c r="O152" s="192">
        <f t="shared" si="86"/>
        <v>1</v>
      </c>
      <c r="P152" s="191">
        <v>34</v>
      </c>
      <c r="Q152" s="192">
        <f t="shared" si="87"/>
        <v>1</v>
      </c>
      <c r="R152" s="191">
        <v>43</v>
      </c>
      <c r="S152" s="192">
        <f t="shared" si="88"/>
        <v>2</v>
      </c>
      <c r="T152" s="191">
        <v>32</v>
      </c>
      <c r="U152" s="192">
        <f t="shared" si="89"/>
        <v>1</v>
      </c>
      <c r="V152" s="191">
        <v>34</v>
      </c>
      <c r="W152" s="192">
        <f t="shared" si="90"/>
        <v>1</v>
      </c>
      <c r="X152" s="191">
        <v>36</v>
      </c>
      <c r="Y152" s="192">
        <f t="shared" si="91"/>
        <v>1</v>
      </c>
      <c r="Z152" s="191">
        <v>31</v>
      </c>
      <c r="AA152" s="192">
        <f t="shared" si="92"/>
        <v>1</v>
      </c>
      <c r="AB152" s="191">
        <v>34</v>
      </c>
      <c r="AC152" s="192">
        <f t="shared" si="93"/>
        <v>1</v>
      </c>
      <c r="AD152" s="193">
        <v>0</v>
      </c>
      <c r="AE152" s="192">
        <f t="shared" si="94"/>
        <v>0</v>
      </c>
      <c r="AF152" s="193">
        <v>0</v>
      </c>
      <c r="AG152" s="192">
        <f t="shared" si="95"/>
        <v>0</v>
      </c>
      <c r="AH152" s="193">
        <v>0</v>
      </c>
      <c r="AI152" s="192">
        <f t="shared" si="96"/>
        <v>0</v>
      </c>
      <c r="AJ152" s="193"/>
      <c r="AK152" s="192">
        <f t="shared" si="97"/>
        <v>0</v>
      </c>
      <c r="AL152" s="193"/>
      <c r="AM152" s="192">
        <f t="shared" si="98"/>
        <v>0</v>
      </c>
      <c r="AN152" s="193"/>
      <c r="AO152" s="192">
        <f t="shared" si="99"/>
        <v>0</v>
      </c>
      <c r="AP152" s="187">
        <f t="shared" si="100"/>
        <v>300</v>
      </c>
      <c r="AQ152" s="187">
        <f t="shared" si="101"/>
        <v>10</v>
      </c>
      <c r="AR152" s="187">
        <v>1</v>
      </c>
      <c r="AS152" s="187"/>
      <c r="AT152" s="187">
        <v>13</v>
      </c>
      <c r="AU152" s="187">
        <f t="shared" si="102"/>
        <v>14</v>
      </c>
      <c r="AV152" s="194">
        <f t="shared" si="103"/>
        <v>1</v>
      </c>
      <c r="AW152" s="194">
        <f t="shared" si="104"/>
        <v>1</v>
      </c>
      <c r="AX152" s="195">
        <f>IF(AP152&lt;1,0,IF(AND((L152+N152+P152+R152+T152+V152+X152+Z152+AB152)&lt;=40,(L152+N152+P152+R152+T152+V152+X152+Z152+AB152)&gt;0,(AP152)&lt;120),"กรอก",ROUND((IF(AP152&lt;120,((IF((L152+N152+P152+R152+T152+V152+X152+Z152+AB152)=0,0,(IF((L152+N152+P152+R152+T152+V152+X152+Z152+AB152)&lt;=80,6,8))))+((((AE152+AG152+AI152)*30)/20)+(((AK152+AM152+AO152)*35)/20))),(((M152+O152+Q152)*20)/20)+(((S152+U152+W152+Y152+AA152+AC152)*25)/20)+(((AE152+AG152+AI152)*30)/20)+(((AK152+AM152+AO152)*35)/20))),0)))</f>
        <v>12</v>
      </c>
      <c r="AY152" s="187">
        <f t="shared" si="105"/>
        <v>14</v>
      </c>
      <c r="AZ152" s="187">
        <f t="shared" si="106"/>
        <v>0</v>
      </c>
      <c r="BA152" s="187">
        <f t="shared" si="107"/>
        <v>-1</v>
      </c>
      <c r="BB152" s="187">
        <f t="shared" si="108"/>
        <v>1</v>
      </c>
      <c r="BC152" s="187">
        <f t="shared" si="109"/>
        <v>0</v>
      </c>
      <c r="BD152" s="196">
        <f t="shared" si="110"/>
        <v>0</v>
      </c>
      <c r="BE152" s="196">
        <f t="shared" si="111"/>
        <v>8.3333333333333321</v>
      </c>
      <c r="BF152" s="197">
        <v>1</v>
      </c>
      <c r="BG152" s="197"/>
      <c r="BH152" s="197">
        <v>3</v>
      </c>
      <c r="BI152" s="198">
        <f t="shared" si="112"/>
        <v>4</v>
      </c>
      <c r="BJ152" s="187">
        <f t="shared" si="113"/>
        <v>10</v>
      </c>
      <c r="BK152" s="187">
        <v>5</v>
      </c>
      <c r="BL152" s="187">
        <f t="shared" si="114"/>
        <v>15</v>
      </c>
      <c r="BM152" s="187">
        <f t="shared" si="115"/>
        <v>1</v>
      </c>
      <c r="BN152" s="187">
        <f t="shared" si="116"/>
        <v>7.1428571428571423</v>
      </c>
      <c r="BO152" s="196"/>
      <c r="BP152" s="199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90"/>
      <c r="CV152" s="187">
        <f t="shared" si="83"/>
        <v>0</v>
      </c>
      <c r="CW152" s="200">
        <f t="shared" si="117"/>
        <v>0</v>
      </c>
      <c r="CX152" s="190"/>
      <c r="CY152" s="190"/>
      <c r="CZ152" s="190"/>
      <c r="DA152" s="190"/>
      <c r="DB152" s="190"/>
      <c r="DC152" s="190"/>
      <c r="DD152" s="190"/>
      <c r="DE152" s="190">
        <v>1</v>
      </c>
      <c r="DF152" s="190"/>
      <c r="DG152" s="190"/>
      <c r="DH152" s="190"/>
      <c r="DI152" s="190"/>
      <c r="DJ152" s="201"/>
      <c r="DK152" s="201">
        <v>1</v>
      </c>
      <c r="DL152" s="201"/>
      <c r="DM152" s="201">
        <v>12</v>
      </c>
      <c r="DN152" s="201">
        <v>13</v>
      </c>
      <c r="DO152" s="201"/>
      <c r="DP152" s="85"/>
      <c r="DQ152" s="85"/>
      <c r="DR152" s="85"/>
      <c r="DS152" s="85"/>
      <c r="DT152" s="85"/>
      <c r="DU152" s="85"/>
      <c r="DV152" s="85"/>
      <c r="DW152" s="85"/>
      <c r="DX152" s="85"/>
      <c r="DY152" s="85"/>
      <c r="DZ152" s="85"/>
      <c r="EA152" s="85"/>
      <c r="EB152" s="85"/>
      <c r="EC152" s="85"/>
      <c r="ED152" s="85"/>
      <c r="EE152" s="85"/>
      <c r="EF152" s="85"/>
      <c r="EG152" s="85"/>
      <c r="EH152" s="85"/>
      <c r="EI152" s="85"/>
      <c r="EJ152" s="85"/>
      <c r="EK152" s="85"/>
      <c r="EL152" s="85"/>
      <c r="EM152" s="85"/>
      <c r="EN152" s="85"/>
      <c r="EO152" s="85"/>
      <c r="EP152" s="85"/>
      <c r="EQ152" s="85"/>
      <c r="ER152" s="85"/>
      <c r="ES152" s="85"/>
      <c r="ET152" s="85"/>
      <c r="EU152" s="85"/>
      <c r="EV152" s="85"/>
      <c r="EW152" s="85"/>
      <c r="EX152" s="85"/>
      <c r="EY152" s="85"/>
      <c r="EZ152" s="85"/>
      <c r="FA152" s="85"/>
      <c r="FB152" s="85"/>
      <c r="FC152" s="85"/>
      <c r="FD152" s="201"/>
      <c r="FE152" s="201"/>
    </row>
    <row r="153" spans="1:161" s="3" customFormat="1">
      <c r="A153" s="56">
        <v>144</v>
      </c>
      <c r="B153" s="211">
        <v>80030176</v>
      </c>
      <c r="C153" s="212" t="s">
        <v>298</v>
      </c>
      <c r="D153" s="213" t="s">
        <v>294</v>
      </c>
      <c r="E153" s="213" t="s">
        <v>284</v>
      </c>
      <c r="F153" s="213" t="s">
        <v>106</v>
      </c>
      <c r="G153" s="213" t="s">
        <v>107</v>
      </c>
      <c r="H153" s="213" t="s">
        <v>108</v>
      </c>
      <c r="I153" s="210">
        <v>40</v>
      </c>
      <c r="J153" s="210" t="s">
        <v>116</v>
      </c>
      <c r="K153" s="210" t="s">
        <v>110</v>
      </c>
      <c r="L153" s="214">
        <v>11</v>
      </c>
      <c r="M153" s="215">
        <f t="shared" si="85"/>
        <v>1</v>
      </c>
      <c r="N153" s="214">
        <v>17</v>
      </c>
      <c r="O153" s="215">
        <f t="shared" si="86"/>
        <v>1</v>
      </c>
      <c r="P153" s="214">
        <v>9</v>
      </c>
      <c r="Q153" s="215">
        <f t="shared" si="87"/>
        <v>1</v>
      </c>
      <c r="R153" s="214">
        <v>19</v>
      </c>
      <c r="S153" s="215">
        <f t="shared" si="88"/>
        <v>1</v>
      </c>
      <c r="T153" s="214">
        <v>17</v>
      </c>
      <c r="U153" s="215">
        <f t="shared" si="89"/>
        <v>1</v>
      </c>
      <c r="V153" s="214">
        <v>25</v>
      </c>
      <c r="W153" s="215">
        <f t="shared" si="90"/>
        <v>1</v>
      </c>
      <c r="X153" s="214">
        <v>19</v>
      </c>
      <c r="Y153" s="215">
        <f t="shared" si="91"/>
        <v>1</v>
      </c>
      <c r="Z153" s="214">
        <v>29</v>
      </c>
      <c r="AA153" s="215">
        <f t="shared" si="92"/>
        <v>1</v>
      </c>
      <c r="AB153" s="214">
        <v>21</v>
      </c>
      <c r="AC153" s="215">
        <f t="shared" si="93"/>
        <v>1</v>
      </c>
      <c r="AD153" s="216">
        <v>0</v>
      </c>
      <c r="AE153" s="215">
        <f t="shared" si="94"/>
        <v>0</v>
      </c>
      <c r="AF153" s="216">
        <v>0</v>
      </c>
      <c r="AG153" s="215">
        <f t="shared" si="95"/>
        <v>0</v>
      </c>
      <c r="AH153" s="216">
        <v>0</v>
      </c>
      <c r="AI153" s="215">
        <f t="shared" si="96"/>
        <v>0</v>
      </c>
      <c r="AJ153" s="216"/>
      <c r="AK153" s="215">
        <f t="shared" si="97"/>
        <v>0</v>
      </c>
      <c r="AL153" s="216"/>
      <c r="AM153" s="215">
        <f t="shared" si="98"/>
        <v>0</v>
      </c>
      <c r="AN153" s="216"/>
      <c r="AO153" s="215">
        <f t="shared" si="99"/>
        <v>0</v>
      </c>
      <c r="AP153" s="210">
        <f t="shared" si="100"/>
        <v>167</v>
      </c>
      <c r="AQ153" s="210">
        <f t="shared" si="101"/>
        <v>9</v>
      </c>
      <c r="AR153" s="210">
        <v>1</v>
      </c>
      <c r="AS153" s="210"/>
      <c r="AT153" s="210">
        <v>10</v>
      </c>
      <c r="AU153" s="210">
        <f t="shared" si="102"/>
        <v>11</v>
      </c>
      <c r="AV153" s="217">
        <f t="shared" si="103"/>
        <v>1</v>
      </c>
      <c r="AW153" s="217">
        <f t="shared" si="104"/>
        <v>1</v>
      </c>
      <c r="AX153" s="218">
        <f>IF(AP153&lt;1,0,IF(AND((L153+N153+P153+R153+T153+V153+X153+Z153+AB153)&lt;=40,(L153+N153+P153+R153+T153+V153+X153+Z153+AB153)&gt;0,(AP153)&lt;120),"กรอก",ROUND((IF(AP153&lt;120,((IF((L153+N153+P153+R153+T153+V153+X153+Z153+AB153)=0,0,(IF((L153+N153+P153+R153+T153+V153+X153+Z153+AB153)&lt;=80,6,8))))+((((AE153+AG153+AI153)*30)/20)+(((AK153+AM153+AO153)*35)/20))),(((M153+O153+Q153)*20)/20)+(((S153+U153+W153+Y153+AA153+AC153)*25)/20)+(((AE153+AG153+AI153)*30)/20)+(((AK153+AM153+AO153)*35)/20))),0)))</f>
        <v>11</v>
      </c>
      <c r="AY153" s="210">
        <f t="shared" si="105"/>
        <v>13</v>
      </c>
      <c r="AZ153" s="210">
        <f t="shared" si="106"/>
        <v>0</v>
      </c>
      <c r="BA153" s="210">
        <f t="shared" si="107"/>
        <v>-1</v>
      </c>
      <c r="BB153" s="210">
        <f t="shared" si="108"/>
        <v>-1</v>
      </c>
      <c r="BC153" s="210">
        <f t="shared" si="109"/>
        <v>-2</v>
      </c>
      <c r="BD153" s="219">
        <f t="shared" si="110"/>
        <v>-15.384615384615385</v>
      </c>
      <c r="BE153" s="219">
        <f t="shared" si="111"/>
        <v>-9.0909090909090917</v>
      </c>
      <c r="BF153" s="220"/>
      <c r="BG153" s="220"/>
      <c r="BH153" s="220"/>
      <c r="BI153" s="221">
        <f t="shared" si="112"/>
        <v>0</v>
      </c>
      <c r="BJ153" s="210">
        <f t="shared" si="113"/>
        <v>11</v>
      </c>
      <c r="BK153" s="210"/>
      <c r="BL153" s="210">
        <f t="shared" si="114"/>
        <v>11</v>
      </c>
      <c r="BM153" s="210">
        <f t="shared" si="115"/>
        <v>-2</v>
      </c>
      <c r="BN153" s="210">
        <f t="shared" si="116"/>
        <v>-15.384615384615385</v>
      </c>
      <c r="BO153" s="219"/>
      <c r="BP153" s="222"/>
      <c r="BQ153" s="210"/>
      <c r="BR153" s="210"/>
      <c r="BS153" s="210"/>
      <c r="BT153" s="210"/>
      <c r="BU153" s="210"/>
      <c r="BV153" s="210"/>
      <c r="BW153" s="210"/>
      <c r="BX153" s="210"/>
      <c r="BY153" s="210"/>
      <c r="BZ153" s="210"/>
      <c r="CA153" s="210"/>
      <c r="CB153" s="210"/>
      <c r="CC153" s="210"/>
      <c r="CD153" s="210"/>
      <c r="CE153" s="210"/>
      <c r="CF153" s="210"/>
      <c r="CG153" s="210"/>
      <c r="CH153" s="210"/>
      <c r="CI153" s="210"/>
      <c r="CJ153" s="210"/>
      <c r="CK153" s="210"/>
      <c r="CL153" s="210"/>
      <c r="CM153" s="210"/>
      <c r="CN153" s="210"/>
      <c r="CO153" s="210"/>
      <c r="CP153" s="210"/>
      <c r="CQ153" s="210"/>
      <c r="CR153" s="210"/>
      <c r="CS153" s="210"/>
      <c r="CT153" s="210"/>
      <c r="CU153" s="213"/>
      <c r="CV153" s="210">
        <f t="shared" si="83"/>
        <v>-2</v>
      </c>
      <c r="CW153" s="223">
        <f t="shared" si="117"/>
        <v>-15.384615384615385</v>
      </c>
      <c r="CX153" s="213"/>
      <c r="CY153" s="213"/>
      <c r="CZ153" s="213"/>
      <c r="DA153" s="213"/>
      <c r="DB153" s="213"/>
      <c r="DC153" s="213"/>
      <c r="DD153" s="213"/>
      <c r="DE153" s="213"/>
      <c r="DF153" s="213"/>
      <c r="DG153" s="213"/>
      <c r="DH153" s="213"/>
      <c r="DI153" s="213"/>
      <c r="DJ153" s="224"/>
      <c r="DK153" s="224">
        <v>1</v>
      </c>
      <c r="DL153" s="224"/>
      <c r="DM153" s="224">
        <v>10</v>
      </c>
      <c r="DN153" s="224">
        <v>11</v>
      </c>
      <c r="DO153" s="224"/>
      <c r="DP153" s="224"/>
      <c r="DQ153" s="224"/>
      <c r="DR153" s="224"/>
      <c r="DS153" s="224"/>
      <c r="DT153" s="224"/>
      <c r="DU153" s="224"/>
      <c r="DV153" s="224"/>
      <c r="DW153" s="224"/>
      <c r="DX153" s="224"/>
      <c r="DY153" s="224"/>
      <c r="DZ153" s="224"/>
      <c r="EA153" s="224"/>
      <c r="EB153" s="224"/>
      <c r="EC153" s="224"/>
      <c r="ED153" s="224"/>
      <c r="EE153" s="224"/>
      <c r="EF153" s="224"/>
      <c r="EG153" s="224"/>
      <c r="EH153" s="224"/>
      <c r="EI153" s="224"/>
      <c r="EJ153" s="224"/>
      <c r="EK153" s="224"/>
      <c r="EL153" s="224"/>
      <c r="EM153" s="224"/>
      <c r="EN153" s="224"/>
      <c r="EO153" s="224"/>
      <c r="EP153" s="224"/>
      <c r="EQ153" s="224"/>
      <c r="ER153" s="224"/>
      <c r="ES153" s="224"/>
      <c r="ET153" s="224"/>
      <c r="EU153" s="224"/>
      <c r="EV153" s="224"/>
      <c r="EW153" s="224"/>
      <c r="EX153" s="224"/>
      <c r="EY153" s="224"/>
      <c r="EZ153" s="224"/>
      <c r="FA153" s="224"/>
      <c r="FB153" s="224"/>
      <c r="FC153" s="224"/>
      <c r="FD153" s="224"/>
      <c r="FE153" s="224"/>
    </row>
    <row r="154" spans="1:161" s="3" customFormat="1">
      <c r="A154" s="56">
        <v>145</v>
      </c>
      <c r="B154" s="58">
        <v>80030177</v>
      </c>
      <c r="C154" s="59" t="s">
        <v>299</v>
      </c>
      <c r="D154" s="75" t="s">
        <v>284</v>
      </c>
      <c r="E154" s="60" t="s">
        <v>284</v>
      </c>
      <c r="F154" s="60" t="s">
        <v>106</v>
      </c>
      <c r="G154" s="60" t="s">
        <v>107</v>
      </c>
      <c r="H154" s="60" t="s">
        <v>108</v>
      </c>
      <c r="I154" s="56">
        <v>41</v>
      </c>
      <c r="J154" s="56" t="s">
        <v>116</v>
      </c>
      <c r="K154" s="56" t="s">
        <v>110</v>
      </c>
      <c r="L154" s="61">
        <v>0</v>
      </c>
      <c r="M154" s="62">
        <f t="shared" si="85"/>
        <v>0</v>
      </c>
      <c r="N154" s="61">
        <v>2</v>
      </c>
      <c r="O154" s="62">
        <f t="shared" si="86"/>
        <v>1</v>
      </c>
      <c r="P154" s="61">
        <v>3</v>
      </c>
      <c r="Q154" s="62">
        <f t="shared" si="87"/>
        <v>1</v>
      </c>
      <c r="R154" s="61">
        <v>3</v>
      </c>
      <c r="S154" s="63">
        <f t="shared" si="88"/>
        <v>1</v>
      </c>
      <c r="T154" s="61">
        <v>3</v>
      </c>
      <c r="U154" s="63">
        <f t="shared" si="89"/>
        <v>1</v>
      </c>
      <c r="V154" s="61">
        <v>5</v>
      </c>
      <c r="W154" s="63">
        <f t="shared" si="90"/>
        <v>1</v>
      </c>
      <c r="X154" s="61">
        <v>4</v>
      </c>
      <c r="Y154" s="63">
        <f t="shared" si="91"/>
        <v>1</v>
      </c>
      <c r="Z154" s="61">
        <v>5</v>
      </c>
      <c r="AA154" s="63">
        <f t="shared" si="92"/>
        <v>1</v>
      </c>
      <c r="AB154" s="61">
        <v>4</v>
      </c>
      <c r="AC154" s="63">
        <f t="shared" si="93"/>
        <v>1</v>
      </c>
      <c r="AD154" s="64">
        <v>0</v>
      </c>
      <c r="AE154" s="65">
        <f t="shared" si="94"/>
        <v>0</v>
      </c>
      <c r="AF154" s="64">
        <v>0</v>
      </c>
      <c r="AG154" s="65">
        <f t="shared" si="95"/>
        <v>0</v>
      </c>
      <c r="AH154" s="64">
        <v>0</v>
      </c>
      <c r="AI154" s="65">
        <f t="shared" si="96"/>
        <v>0</v>
      </c>
      <c r="AJ154" s="64"/>
      <c r="AK154" s="65">
        <f t="shared" si="97"/>
        <v>0</v>
      </c>
      <c r="AL154" s="64"/>
      <c r="AM154" s="65">
        <f t="shared" si="98"/>
        <v>0</v>
      </c>
      <c r="AN154" s="64"/>
      <c r="AO154" s="65">
        <f t="shared" si="99"/>
        <v>0</v>
      </c>
      <c r="AP154" s="66">
        <f t="shared" si="100"/>
        <v>29</v>
      </c>
      <c r="AQ154" s="66">
        <f t="shared" si="101"/>
        <v>8</v>
      </c>
      <c r="AR154" s="56">
        <v>0</v>
      </c>
      <c r="AS154" s="56"/>
      <c r="AT154" s="56">
        <v>2</v>
      </c>
      <c r="AU154" s="67">
        <f t="shared" si="102"/>
        <v>2</v>
      </c>
      <c r="AV154" s="68">
        <f t="shared" si="103"/>
        <v>0</v>
      </c>
      <c r="AW154" s="68">
        <f t="shared" si="104"/>
        <v>0</v>
      </c>
      <c r="AX154" s="14">
        <v>4</v>
      </c>
      <c r="AY154" s="67">
        <f t="shared" si="105"/>
        <v>4</v>
      </c>
      <c r="AZ154" s="69">
        <f t="shared" si="106"/>
        <v>0</v>
      </c>
      <c r="BA154" s="69">
        <f t="shared" si="107"/>
        <v>0</v>
      </c>
      <c r="BB154" s="69">
        <f t="shared" si="108"/>
        <v>-2</v>
      </c>
      <c r="BC154" s="67">
        <f t="shared" si="109"/>
        <v>-2</v>
      </c>
      <c r="BD154" s="70">
        <f t="shared" si="110"/>
        <v>-50</v>
      </c>
      <c r="BE154" s="70">
        <f t="shared" si="111"/>
        <v>-50</v>
      </c>
      <c r="BF154" s="71"/>
      <c r="BG154" s="71"/>
      <c r="BH154" s="71">
        <v>2</v>
      </c>
      <c r="BI154" s="54">
        <f t="shared" si="112"/>
        <v>2</v>
      </c>
      <c r="BJ154" s="18">
        <f t="shared" si="113"/>
        <v>0</v>
      </c>
      <c r="BK154" s="18">
        <v>1</v>
      </c>
      <c r="BL154" s="18">
        <f t="shared" si="114"/>
        <v>1</v>
      </c>
      <c r="BM154" s="18">
        <f t="shared" si="115"/>
        <v>-3</v>
      </c>
      <c r="BN154" s="18">
        <f t="shared" si="116"/>
        <v>-75</v>
      </c>
      <c r="BO154" s="73"/>
      <c r="BP154" s="55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60">
        <v>1</v>
      </c>
      <c r="CV154" s="56">
        <f>BC154+CU154</f>
        <v>-1</v>
      </c>
      <c r="CW154" s="173">
        <f t="shared" si="117"/>
        <v>-25</v>
      </c>
      <c r="CX154" s="60"/>
      <c r="CY154" s="60"/>
      <c r="CZ154" s="60"/>
      <c r="DA154" s="60"/>
      <c r="DB154" s="60"/>
      <c r="DC154" s="75">
        <v>1</v>
      </c>
      <c r="DD154" s="60"/>
      <c r="DE154" s="75"/>
      <c r="DF154" s="60"/>
      <c r="DG154" s="60"/>
      <c r="DH154" s="60"/>
      <c r="DI154" s="60"/>
      <c r="DK154" s="3">
        <v>1</v>
      </c>
      <c r="DM154" s="3">
        <v>2</v>
      </c>
      <c r="DN154" s="3">
        <v>3</v>
      </c>
      <c r="DP154" s="85"/>
      <c r="DQ154" s="85"/>
      <c r="DR154" s="85"/>
      <c r="DS154" s="85"/>
      <c r="DT154" s="85"/>
      <c r="DU154" s="85"/>
      <c r="DV154" s="85"/>
      <c r="DW154" s="85"/>
      <c r="DX154" s="85"/>
      <c r="DY154" s="85"/>
      <c r="DZ154" s="85"/>
      <c r="EA154" s="85"/>
      <c r="EB154" s="85"/>
      <c r="EC154" s="85"/>
      <c r="ED154" s="85"/>
      <c r="EE154" s="85"/>
      <c r="EF154" s="85"/>
      <c r="EG154" s="85"/>
      <c r="EH154" s="85"/>
      <c r="EI154" s="85"/>
      <c r="EJ154" s="85"/>
      <c r="EK154" s="85"/>
      <c r="EL154" s="85"/>
      <c r="EM154" s="85"/>
      <c r="EN154" s="85"/>
      <c r="EO154" s="85"/>
      <c r="EP154" s="85"/>
      <c r="EQ154" s="85"/>
      <c r="ER154" s="85"/>
      <c r="ES154" s="85"/>
      <c r="ET154" s="85"/>
      <c r="EU154" s="85"/>
      <c r="EV154" s="85"/>
      <c r="EW154" s="85"/>
      <c r="EX154" s="85"/>
      <c r="EY154" s="85"/>
      <c r="EZ154" s="85"/>
      <c r="FA154" s="85"/>
      <c r="FB154" s="85"/>
      <c r="FC154" s="85"/>
    </row>
    <row r="155" spans="1:161" s="3" customFormat="1">
      <c r="A155" s="56">
        <v>146</v>
      </c>
      <c r="B155" s="58">
        <v>80030178</v>
      </c>
      <c r="C155" s="59" t="s">
        <v>300</v>
      </c>
      <c r="D155" s="75" t="s">
        <v>284</v>
      </c>
      <c r="E155" s="60" t="s">
        <v>284</v>
      </c>
      <c r="F155" s="60" t="s">
        <v>106</v>
      </c>
      <c r="G155" s="60" t="s">
        <v>107</v>
      </c>
      <c r="H155" s="60" t="s">
        <v>108</v>
      </c>
      <c r="I155" s="56">
        <v>41</v>
      </c>
      <c r="J155" s="56" t="s">
        <v>109</v>
      </c>
      <c r="K155" s="56" t="s">
        <v>110</v>
      </c>
      <c r="L155" s="61">
        <v>3</v>
      </c>
      <c r="M155" s="62">
        <f t="shared" si="85"/>
        <v>1</v>
      </c>
      <c r="N155" s="61">
        <v>4</v>
      </c>
      <c r="O155" s="62">
        <f t="shared" si="86"/>
        <v>1</v>
      </c>
      <c r="P155" s="61">
        <v>6</v>
      </c>
      <c r="Q155" s="62">
        <f t="shared" si="87"/>
        <v>1</v>
      </c>
      <c r="R155" s="61">
        <v>13</v>
      </c>
      <c r="S155" s="63">
        <f t="shared" si="88"/>
        <v>1</v>
      </c>
      <c r="T155" s="61">
        <v>12</v>
      </c>
      <c r="U155" s="63">
        <f t="shared" si="89"/>
        <v>1</v>
      </c>
      <c r="V155" s="61">
        <v>16</v>
      </c>
      <c r="W155" s="63">
        <f t="shared" si="90"/>
        <v>1</v>
      </c>
      <c r="X155" s="61">
        <v>23</v>
      </c>
      <c r="Y155" s="63">
        <f t="shared" si="91"/>
        <v>1</v>
      </c>
      <c r="Z155" s="61">
        <v>13</v>
      </c>
      <c r="AA155" s="63">
        <f t="shared" si="92"/>
        <v>1</v>
      </c>
      <c r="AB155" s="61">
        <v>7</v>
      </c>
      <c r="AC155" s="63">
        <f t="shared" si="93"/>
        <v>1</v>
      </c>
      <c r="AD155" s="64">
        <v>0</v>
      </c>
      <c r="AE155" s="65">
        <f t="shared" si="94"/>
        <v>0</v>
      </c>
      <c r="AF155" s="64">
        <v>0</v>
      </c>
      <c r="AG155" s="65">
        <f t="shared" si="95"/>
        <v>0</v>
      </c>
      <c r="AH155" s="64">
        <v>0</v>
      </c>
      <c r="AI155" s="65">
        <f t="shared" si="96"/>
        <v>0</v>
      </c>
      <c r="AJ155" s="64"/>
      <c r="AK155" s="65">
        <f t="shared" si="97"/>
        <v>0</v>
      </c>
      <c r="AL155" s="64"/>
      <c r="AM155" s="65">
        <f t="shared" si="98"/>
        <v>0</v>
      </c>
      <c r="AN155" s="64"/>
      <c r="AO155" s="65">
        <f t="shared" si="99"/>
        <v>0</v>
      </c>
      <c r="AP155" s="66">
        <f t="shared" si="100"/>
        <v>97</v>
      </c>
      <c r="AQ155" s="66">
        <f t="shared" si="101"/>
        <v>9</v>
      </c>
      <c r="AR155" s="56">
        <v>1</v>
      </c>
      <c r="AS155" s="56"/>
      <c r="AT155" s="56">
        <v>4</v>
      </c>
      <c r="AU155" s="67">
        <f t="shared" si="102"/>
        <v>5</v>
      </c>
      <c r="AV155" s="68">
        <f t="shared" si="103"/>
        <v>1</v>
      </c>
      <c r="AW155" s="68">
        <f t="shared" si="104"/>
        <v>0</v>
      </c>
      <c r="AX155" s="14">
        <f>IF(AP155&lt;1,0,IF(AND((L155+N155+P155+R155+T155+V155+X155+Z155+AB155)&lt;=40,(L155+N155+P155+R155+T155+V155+X155+Z155+AB155)&gt;0,(AP155)&lt;120),"กรอก",ROUND((IF(AP155&lt;120,((IF((L155+N155+P155+R155+T155+V155+X155+Z155+AB155)=0,0,(IF((L155+N155+P155+R155+T155+V155+X155+Z155+AB155)&lt;=80,6,8))))+((((AE155+AG155+AI155)*30)/20)+(((AK155+AM155+AO155)*35)/20))),(((M155+O155+Q155)*20)/20)+(((S155+U155+W155+Y155+AA155+AC155)*25)/20)+(((AE155+AG155+AI155)*30)/20)+(((AK155+AM155+AO155)*35)/20))),0)))</f>
        <v>8</v>
      </c>
      <c r="AY155" s="67">
        <f t="shared" si="105"/>
        <v>9</v>
      </c>
      <c r="AZ155" s="69">
        <f t="shared" si="106"/>
        <v>0</v>
      </c>
      <c r="BA155" s="69">
        <f t="shared" si="107"/>
        <v>0</v>
      </c>
      <c r="BB155" s="69">
        <f t="shared" si="108"/>
        <v>-4</v>
      </c>
      <c r="BC155" s="67">
        <f t="shared" si="109"/>
        <v>-4</v>
      </c>
      <c r="BD155" s="70">
        <f t="shared" si="110"/>
        <v>-44.444444444444443</v>
      </c>
      <c r="BE155" s="70">
        <f t="shared" si="111"/>
        <v>-50</v>
      </c>
      <c r="BF155" s="71"/>
      <c r="BG155" s="71"/>
      <c r="BH155" s="71"/>
      <c r="BI155" s="54">
        <f t="shared" si="112"/>
        <v>0</v>
      </c>
      <c r="BJ155" s="18">
        <f t="shared" si="113"/>
        <v>5</v>
      </c>
      <c r="BK155" s="18"/>
      <c r="BL155" s="18">
        <f t="shared" si="114"/>
        <v>5</v>
      </c>
      <c r="BM155" s="18">
        <f t="shared" si="115"/>
        <v>-4</v>
      </c>
      <c r="BN155" s="18">
        <f t="shared" si="116"/>
        <v>-44.444444444444443</v>
      </c>
      <c r="BO155" s="73"/>
      <c r="BP155" s="55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60">
        <v>1</v>
      </c>
      <c r="CV155" s="56">
        <f>BC155+CU155</f>
        <v>-3</v>
      </c>
      <c r="CW155" s="173">
        <f t="shared" si="117"/>
        <v>-33.333333333333329</v>
      </c>
      <c r="CX155" s="60"/>
      <c r="CY155" s="60"/>
      <c r="CZ155" s="60"/>
      <c r="DA155" s="60"/>
      <c r="DB155" s="60"/>
      <c r="DC155" s="75"/>
      <c r="DD155" s="60"/>
      <c r="DE155" s="75"/>
      <c r="DF155" s="60"/>
      <c r="DG155" s="60"/>
      <c r="DH155" s="60"/>
      <c r="DI155" s="60"/>
      <c r="DK155" s="3">
        <v>1</v>
      </c>
      <c r="DM155" s="3">
        <v>4</v>
      </c>
      <c r="DN155" s="3">
        <v>5</v>
      </c>
      <c r="DP155" s="85"/>
      <c r="DQ155" s="85"/>
      <c r="DR155" s="85"/>
      <c r="DS155" s="85"/>
      <c r="DT155" s="85"/>
      <c r="DU155" s="85"/>
      <c r="DV155" s="85"/>
      <c r="DW155" s="85"/>
      <c r="DX155" s="85"/>
      <c r="DY155" s="85"/>
      <c r="DZ155" s="85"/>
      <c r="EA155" s="85"/>
      <c r="EB155" s="85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85"/>
      <c r="EV155" s="85"/>
      <c r="EW155" s="85"/>
      <c r="EX155" s="85"/>
      <c r="EY155" s="85"/>
      <c r="EZ155" s="85"/>
      <c r="FA155" s="85"/>
      <c r="FB155" s="85"/>
      <c r="FC155" s="85"/>
    </row>
    <row r="156" spans="1:161" s="3" customFormat="1">
      <c r="A156" s="56">
        <v>147</v>
      </c>
      <c r="B156" s="58">
        <v>80030182</v>
      </c>
      <c r="C156" s="59" t="s">
        <v>301</v>
      </c>
      <c r="D156" s="75" t="s">
        <v>284</v>
      </c>
      <c r="E156" s="60" t="s">
        <v>284</v>
      </c>
      <c r="F156" s="60" t="s">
        <v>106</v>
      </c>
      <c r="G156" s="60" t="s">
        <v>107</v>
      </c>
      <c r="H156" s="60" t="s">
        <v>108</v>
      </c>
      <c r="I156" s="56">
        <v>42</v>
      </c>
      <c r="J156" s="56" t="s">
        <v>109</v>
      </c>
      <c r="K156" s="56" t="s">
        <v>113</v>
      </c>
      <c r="L156" s="61">
        <v>27</v>
      </c>
      <c r="M156" s="62">
        <f t="shared" si="85"/>
        <v>1</v>
      </c>
      <c r="N156" s="61">
        <v>41</v>
      </c>
      <c r="O156" s="62">
        <f t="shared" si="86"/>
        <v>2</v>
      </c>
      <c r="P156" s="61">
        <v>39</v>
      </c>
      <c r="Q156" s="62">
        <f t="shared" si="87"/>
        <v>1</v>
      </c>
      <c r="R156" s="61">
        <v>70</v>
      </c>
      <c r="S156" s="63">
        <f t="shared" si="88"/>
        <v>3</v>
      </c>
      <c r="T156" s="61">
        <v>53</v>
      </c>
      <c r="U156" s="63">
        <f t="shared" si="89"/>
        <v>2</v>
      </c>
      <c r="V156" s="61">
        <v>68</v>
      </c>
      <c r="W156" s="63">
        <f t="shared" si="90"/>
        <v>2</v>
      </c>
      <c r="X156" s="61">
        <v>73</v>
      </c>
      <c r="Y156" s="63">
        <f t="shared" si="91"/>
        <v>3</v>
      </c>
      <c r="Z156" s="61">
        <v>75</v>
      </c>
      <c r="AA156" s="63">
        <f t="shared" si="92"/>
        <v>3</v>
      </c>
      <c r="AB156" s="61">
        <v>53</v>
      </c>
      <c r="AC156" s="63">
        <f t="shared" si="93"/>
        <v>2</v>
      </c>
      <c r="AD156" s="64">
        <v>0</v>
      </c>
      <c r="AE156" s="65">
        <f t="shared" si="94"/>
        <v>0</v>
      </c>
      <c r="AF156" s="64">
        <v>0</v>
      </c>
      <c r="AG156" s="65">
        <f t="shared" si="95"/>
        <v>0</v>
      </c>
      <c r="AH156" s="64">
        <v>0</v>
      </c>
      <c r="AI156" s="65">
        <f t="shared" si="96"/>
        <v>0</v>
      </c>
      <c r="AJ156" s="64"/>
      <c r="AK156" s="65">
        <f t="shared" si="97"/>
        <v>0</v>
      </c>
      <c r="AL156" s="64"/>
      <c r="AM156" s="65">
        <f t="shared" si="98"/>
        <v>0</v>
      </c>
      <c r="AN156" s="64"/>
      <c r="AO156" s="65">
        <f t="shared" si="99"/>
        <v>0</v>
      </c>
      <c r="AP156" s="66">
        <f t="shared" si="100"/>
        <v>499</v>
      </c>
      <c r="AQ156" s="66">
        <f t="shared" si="101"/>
        <v>19</v>
      </c>
      <c r="AR156" s="56">
        <v>1</v>
      </c>
      <c r="AS156" s="56">
        <v>1</v>
      </c>
      <c r="AT156" s="56">
        <v>23</v>
      </c>
      <c r="AU156" s="67">
        <f t="shared" si="102"/>
        <v>25</v>
      </c>
      <c r="AV156" s="68">
        <f t="shared" si="103"/>
        <v>1</v>
      </c>
      <c r="AW156" s="68">
        <f t="shared" si="104"/>
        <v>1</v>
      </c>
      <c r="AX156" s="14">
        <f>IF(AP156&lt;1,0,IF(AND((L156+N156+P156+R156+T156+V156+X156+Z156+AB156)&lt;=40,(L156+N156+P156+R156+T156+V156+X156+Z156+AB156)&gt;0,(AP156)&lt;120),"กรอก",ROUND((IF(AP156&lt;120,((IF((L156+N156+P156+R156+T156+V156+X156+Z156+AB156)=0,0,(IF((L156+N156+P156+R156+T156+V156+X156+Z156+AB156)&lt;=80,6,8))))+((((AE156+AG156+AI156)*30)/20)+(((AK156+AM156+AO156)*35)/20))),(((M156+O156+Q156)*20)/20)+(((S156+U156+W156+Y156+AA156+AC156)*25)/20)+(((AE156+AG156+AI156)*30)/20)+(((AK156+AM156+AO156)*35)/20))),0)))</f>
        <v>23</v>
      </c>
      <c r="AY156" s="67">
        <f t="shared" si="105"/>
        <v>25</v>
      </c>
      <c r="AZ156" s="69">
        <f t="shared" si="106"/>
        <v>0</v>
      </c>
      <c r="BA156" s="69">
        <f t="shared" si="107"/>
        <v>0</v>
      </c>
      <c r="BB156" s="69">
        <f t="shared" si="108"/>
        <v>0</v>
      </c>
      <c r="BC156" s="67">
        <f t="shared" si="109"/>
        <v>0</v>
      </c>
      <c r="BD156" s="70">
        <f t="shared" si="110"/>
        <v>0</v>
      </c>
      <c r="BE156" s="70">
        <f t="shared" si="111"/>
        <v>0</v>
      </c>
      <c r="BF156" s="71"/>
      <c r="BG156" s="71"/>
      <c r="BH156" s="71">
        <v>2</v>
      </c>
      <c r="BI156" s="54">
        <f t="shared" si="112"/>
        <v>2</v>
      </c>
      <c r="BJ156" s="18">
        <f t="shared" si="113"/>
        <v>23</v>
      </c>
      <c r="BK156" s="18">
        <v>3</v>
      </c>
      <c r="BL156" s="18">
        <f t="shared" si="114"/>
        <v>26</v>
      </c>
      <c r="BM156" s="18">
        <f t="shared" si="115"/>
        <v>1</v>
      </c>
      <c r="BN156" s="18">
        <f t="shared" si="116"/>
        <v>4</v>
      </c>
      <c r="BO156" s="73"/>
      <c r="BP156" s="55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60"/>
      <c r="CV156" s="56">
        <f t="shared" ref="CV156:CV162" si="118">BC156+BQ156</f>
        <v>0</v>
      </c>
      <c r="CW156" s="173">
        <f t="shared" si="117"/>
        <v>0</v>
      </c>
      <c r="CX156" s="60"/>
      <c r="CY156" s="60"/>
      <c r="CZ156" s="60"/>
      <c r="DA156" s="60"/>
      <c r="DB156" s="60"/>
      <c r="DC156" s="75"/>
      <c r="DD156" s="60"/>
      <c r="DE156" s="75"/>
      <c r="DF156" s="60"/>
      <c r="DG156" s="60"/>
      <c r="DH156" s="60"/>
      <c r="DI156" s="60"/>
      <c r="DK156" s="3">
        <v>1</v>
      </c>
      <c r="DL156" s="3">
        <v>1</v>
      </c>
      <c r="DM156" s="3">
        <v>22</v>
      </c>
      <c r="DN156" s="3">
        <v>24</v>
      </c>
      <c r="DP156" s="85"/>
      <c r="DQ156" s="85"/>
      <c r="DR156" s="85"/>
      <c r="DS156" s="85"/>
      <c r="DT156" s="85"/>
      <c r="DU156" s="85"/>
      <c r="DV156" s="85"/>
      <c r="DW156" s="85"/>
      <c r="DX156" s="85"/>
      <c r="DY156" s="85"/>
      <c r="DZ156" s="85"/>
      <c r="EA156" s="85"/>
      <c r="EB156" s="85"/>
      <c r="EC156" s="85"/>
      <c r="ED156" s="85"/>
      <c r="EE156" s="85"/>
      <c r="EF156" s="85"/>
      <c r="EG156" s="85"/>
      <c r="EH156" s="85"/>
      <c r="EI156" s="85"/>
      <c r="EJ156" s="85"/>
      <c r="EK156" s="85"/>
      <c r="EL156" s="85"/>
      <c r="EM156" s="85"/>
      <c r="EN156" s="85"/>
      <c r="EO156" s="85"/>
      <c r="EP156" s="85"/>
      <c r="EQ156" s="85"/>
      <c r="ER156" s="85"/>
      <c r="ES156" s="85"/>
      <c r="ET156" s="85"/>
      <c r="EU156" s="85"/>
      <c r="EV156" s="85"/>
      <c r="EW156" s="85"/>
      <c r="EX156" s="85"/>
      <c r="EY156" s="85"/>
      <c r="EZ156" s="85"/>
      <c r="FA156" s="85"/>
      <c r="FB156" s="85"/>
      <c r="FC156" s="85"/>
    </row>
    <row r="157" spans="1:161" s="3" customFormat="1">
      <c r="A157" s="56">
        <v>148</v>
      </c>
      <c r="B157" s="58">
        <v>80030184</v>
      </c>
      <c r="C157" s="59" t="s">
        <v>302</v>
      </c>
      <c r="D157" s="75" t="s">
        <v>284</v>
      </c>
      <c r="E157" s="60" t="s">
        <v>284</v>
      </c>
      <c r="F157" s="60" t="s">
        <v>106</v>
      </c>
      <c r="G157" s="60" t="s">
        <v>107</v>
      </c>
      <c r="H157" s="60" t="s">
        <v>112</v>
      </c>
      <c r="I157" s="56">
        <v>42</v>
      </c>
      <c r="J157" s="56" t="s">
        <v>116</v>
      </c>
      <c r="K157" s="56" t="s">
        <v>110</v>
      </c>
      <c r="L157" s="61">
        <v>9</v>
      </c>
      <c r="M157" s="62">
        <f t="shared" si="85"/>
        <v>1</v>
      </c>
      <c r="N157" s="61">
        <v>6</v>
      </c>
      <c r="O157" s="62">
        <f t="shared" si="86"/>
        <v>1</v>
      </c>
      <c r="P157" s="61">
        <v>16</v>
      </c>
      <c r="Q157" s="62">
        <f t="shared" si="87"/>
        <v>1</v>
      </c>
      <c r="R157" s="61">
        <v>14</v>
      </c>
      <c r="S157" s="63">
        <f t="shared" si="88"/>
        <v>1</v>
      </c>
      <c r="T157" s="61">
        <v>21</v>
      </c>
      <c r="U157" s="63">
        <f t="shared" si="89"/>
        <v>1</v>
      </c>
      <c r="V157" s="61">
        <v>19</v>
      </c>
      <c r="W157" s="63">
        <f t="shared" si="90"/>
        <v>1</v>
      </c>
      <c r="X157" s="61">
        <v>22</v>
      </c>
      <c r="Y157" s="63">
        <f t="shared" si="91"/>
        <v>1</v>
      </c>
      <c r="Z157" s="61">
        <v>15</v>
      </c>
      <c r="AA157" s="63">
        <f t="shared" si="92"/>
        <v>1</v>
      </c>
      <c r="AB157" s="61">
        <v>19</v>
      </c>
      <c r="AC157" s="63">
        <f t="shared" si="93"/>
        <v>1</v>
      </c>
      <c r="AD157" s="64">
        <v>9</v>
      </c>
      <c r="AE157" s="65">
        <f t="shared" si="94"/>
        <v>1</v>
      </c>
      <c r="AF157" s="64">
        <v>8</v>
      </c>
      <c r="AG157" s="65">
        <f t="shared" si="95"/>
        <v>1</v>
      </c>
      <c r="AH157" s="64">
        <v>9</v>
      </c>
      <c r="AI157" s="65">
        <f t="shared" si="96"/>
        <v>1</v>
      </c>
      <c r="AJ157" s="64"/>
      <c r="AK157" s="65">
        <f t="shared" si="97"/>
        <v>0</v>
      </c>
      <c r="AL157" s="64"/>
      <c r="AM157" s="65">
        <f t="shared" si="98"/>
        <v>0</v>
      </c>
      <c r="AN157" s="64"/>
      <c r="AO157" s="65">
        <f t="shared" si="99"/>
        <v>0</v>
      </c>
      <c r="AP157" s="66">
        <f t="shared" si="100"/>
        <v>167</v>
      </c>
      <c r="AQ157" s="66">
        <f t="shared" si="101"/>
        <v>12</v>
      </c>
      <c r="AR157" s="56">
        <v>1</v>
      </c>
      <c r="AS157" s="56"/>
      <c r="AT157" s="56">
        <v>16</v>
      </c>
      <c r="AU157" s="67">
        <f t="shared" si="102"/>
        <v>17</v>
      </c>
      <c r="AV157" s="68">
        <f t="shared" si="103"/>
        <v>1</v>
      </c>
      <c r="AW157" s="68">
        <f t="shared" si="104"/>
        <v>1</v>
      </c>
      <c r="AX157" s="14">
        <f>IF(AP157&lt;1,0,IF(AND((L157+N157+P157+R157+T157+V157+X157+Z157+AB157)&lt;=40,(L157+N157+P157+R157+T157+V157+X157+Z157+AB157)&gt;0,(AP157)&lt;120),"กรอก",ROUND((IF(AP157&lt;120,((IF((L157+N157+P157+R157+T157+V157+X157+Z157+AB157)=0,0,(IF((L157+N157+P157+R157+T157+V157+X157+Z157+AB157)&lt;=80,6,8))))+((((AE157+AG157+AI157)*30)/20)+(((AK157+AM157+AO157)*35)/20))),(((M157+O157+Q157)*20)/20)+(((S157+U157+W157+Y157+AA157+AC157)*25)/20)+(((AE157+AG157+AI157)*30)/20)+(((AK157+AM157+AO157)*35)/20))),0)))</f>
        <v>15</v>
      </c>
      <c r="AY157" s="67">
        <f t="shared" si="105"/>
        <v>17</v>
      </c>
      <c r="AZ157" s="69">
        <f t="shared" si="106"/>
        <v>0</v>
      </c>
      <c r="BA157" s="69">
        <f t="shared" si="107"/>
        <v>-1</v>
      </c>
      <c r="BB157" s="69">
        <f t="shared" si="108"/>
        <v>1</v>
      </c>
      <c r="BC157" s="67">
        <f t="shared" si="109"/>
        <v>0</v>
      </c>
      <c r="BD157" s="70">
        <f t="shared" si="110"/>
        <v>0</v>
      </c>
      <c r="BE157" s="70">
        <f t="shared" si="111"/>
        <v>6.666666666666667</v>
      </c>
      <c r="BF157" s="71"/>
      <c r="BG157" s="71"/>
      <c r="BH157" s="71">
        <v>1</v>
      </c>
      <c r="BI157" s="54">
        <f t="shared" si="112"/>
        <v>1</v>
      </c>
      <c r="BJ157" s="18">
        <f t="shared" si="113"/>
        <v>16</v>
      </c>
      <c r="BK157" s="18">
        <v>2</v>
      </c>
      <c r="BL157" s="18">
        <f t="shared" si="114"/>
        <v>18</v>
      </c>
      <c r="BM157" s="18">
        <f t="shared" si="115"/>
        <v>1</v>
      </c>
      <c r="BN157" s="18">
        <f t="shared" si="116"/>
        <v>5.8823529411764701</v>
      </c>
      <c r="BO157" s="73"/>
      <c r="BP157" s="55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60"/>
      <c r="CV157" s="56">
        <f t="shared" si="118"/>
        <v>0</v>
      </c>
      <c r="CW157" s="173">
        <f t="shared" si="117"/>
        <v>0</v>
      </c>
      <c r="CX157" s="60"/>
      <c r="CY157" s="60"/>
      <c r="CZ157" s="60"/>
      <c r="DA157" s="60"/>
      <c r="DB157" s="60"/>
      <c r="DC157" s="75"/>
      <c r="DD157" s="60"/>
      <c r="DE157" s="75"/>
      <c r="DF157" s="60"/>
      <c r="DG157" s="60"/>
      <c r="DH157" s="60"/>
      <c r="DI157" s="60"/>
      <c r="DK157" s="3">
        <v>1</v>
      </c>
      <c r="DM157" s="3">
        <v>15</v>
      </c>
      <c r="DN157" s="3">
        <v>16</v>
      </c>
      <c r="DP157" s="85"/>
      <c r="DQ157" s="85"/>
      <c r="DR157" s="85"/>
      <c r="DS157" s="85"/>
      <c r="DT157" s="85"/>
      <c r="DU157" s="85"/>
      <c r="DV157" s="85"/>
      <c r="DW157" s="85"/>
      <c r="DX157" s="85"/>
      <c r="DY157" s="85"/>
      <c r="DZ157" s="85"/>
      <c r="EA157" s="85"/>
      <c r="EB157" s="85"/>
      <c r="EC157" s="85"/>
      <c r="ED157" s="85"/>
      <c r="EE157" s="85"/>
      <c r="EF157" s="85"/>
      <c r="EG157" s="85"/>
      <c r="EH157" s="85"/>
      <c r="EI157" s="85"/>
      <c r="EJ157" s="85"/>
      <c r="EK157" s="85"/>
      <c r="EL157" s="85"/>
      <c r="EM157" s="85"/>
      <c r="EN157" s="85"/>
      <c r="EO157" s="85"/>
      <c r="EP157" s="85"/>
      <c r="EQ157" s="85"/>
      <c r="ER157" s="85"/>
      <c r="ES157" s="85"/>
      <c r="ET157" s="85"/>
      <c r="EU157" s="85"/>
      <c r="EV157" s="85"/>
      <c r="EW157" s="85"/>
      <c r="EX157" s="85"/>
      <c r="EY157" s="85"/>
      <c r="EZ157" s="85"/>
      <c r="FA157" s="85"/>
      <c r="FB157" s="85"/>
      <c r="FC157" s="85"/>
    </row>
    <row r="158" spans="1:161" s="3" customFormat="1">
      <c r="A158" s="56">
        <v>149</v>
      </c>
      <c r="B158" s="58">
        <v>80030185</v>
      </c>
      <c r="C158" s="59" t="s">
        <v>303</v>
      </c>
      <c r="D158" s="75" t="s">
        <v>284</v>
      </c>
      <c r="E158" s="60" t="s">
        <v>284</v>
      </c>
      <c r="F158" s="60" t="s">
        <v>106</v>
      </c>
      <c r="G158" s="60" t="s">
        <v>107</v>
      </c>
      <c r="H158" s="60" t="s">
        <v>108</v>
      </c>
      <c r="I158" s="56">
        <v>30</v>
      </c>
      <c r="J158" s="56" t="s">
        <v>116</v>
      </c>
      <c r="K158" s="56" t="s">
        <v>110</v>
      </c>
      <c r="L158" s="61">
        <v>10</v>
      </c>
      <c r="M158" s="62">
        <f t="shared" si="85"/>
        <v>1</v>
      </c>
      <c r="N158" s="61">
        <v>1</v>
      </c>
      <c r="O158" s="62">
        <f t="shared" si="86"/>
        <v>1</v>
      </c>
      <c r="P158" s="61">
        <v>1</v>
      </c>
      <c r="Q158" s="62">
        <f t="shared" si="87"/>
        <v>1</v>
      </c>
      <c r="R158" s="61">
        <v>7</v>
      </c>
      <c r="S158" s="63">
        <f t="shared" si="88"/>
        <v>1</v>
      </c>
      <c r="T158" s="61">
        <v>4</v>
      </c>
      <c r="U158" s="63">
        <f t="shared" si="89"/>
        <v>1</v>
      </c>
      <c r="V158" s="61">
        <v>3</v>
      </c>
      <c r="W158" s="63">
        <f t="shared" si="90"/>
        <v>1</v>
      </c>
      <c r="X158" s="61">
        <v>3</v>
      </c>
      <c r="Y158" s="63">
        <f t="shared" si="91"/>
        <v>1</v>
      </c>
      <c r="Z158" s="61">
        <v>2</v>
      </c>
      <c r="AA158" s="63">
        <f t="shared" si="92"/>
        <v>1</v>
      </c>
      <c r="AB158" s="61">
        <v>4</v>
      </c>
      <c r="AC158" s="63">
        <f t="shared" si="93"/>
        <v>1</v>
      </c>
      <c r="AD158" s="64">
        <v>0</v>
      </c>
      <c r="AE158" s="65">
        <f t="shared" si="94"/>
        <v>0</v>
      </c>
      <c r="AF158" s="64">
        <v>0</v>
      </c>
      <c r="AG158" s="65">
        <f t="shared" si="95"/>
        <v>0</v>
      </c>
      <c r="AH158" s="64">
        <v>0</v>
      </c>
      <c r="AI158" s="65">
        <f t="shared" si="96"/>
        <v>0</v>
      </c>
      <c r="AJ158" s="64"/>
      <c r="AK158" s="65">
        <f t="shared" si="97"/>
        <v>0</v>
      </c>
      <c r="AL158" s="64"/>
      <c r="AM158" s="65">
        <f t="shared" si="98"/>
        <v>0</v>
      </c>
      <c r="AN158" s="64"/>
      <c r="AO158" s="65">
        <f t="shared" si="99"/>
        <v>0</v>
      </c>
      <c r="AP158" s="66">
        <f t="shared" si="100"/>
        <v>35</v>
      </c>
      <c r="AQ158" s="66">
        <f t="shared" si="101"/>
        <v>9</v>
      </c>
      <c r="AR158" s="56">
        <v>0</v>
      </c>
      <c r="AS158" s="56"/>
      <c r="AT158" s="56">
        <v>3</v>
      </c>
      <c r="AU158" s="67">
        <f t="shared" si="102"/>
        <v>3</v>
      </c>
      <c r="AV158" s="68">
        <f t="shared" si="103"/>
        <v>0</v>
      </c>
      <c r="AW158" s="68">
        <f t="shared" si="104"/>
        <v>0</v>
      </c>
      <c r="AX158" s="14">
        <v>4</v>
      </c>
      <c r="AY158" s="67">
        <f t="shared" si="105"/>
        <v>4</v>
      </c>
      <c r="AZ158" s="69">
        <f t="shared" si="106"/>
        <v>0</v>
      </c>
      <c r="BA158" s="69">
        <f t="shared" si="107"/>
        <v>0</v>
      </c>
      <c r="BB158" s="69">
        <f t="shared" si="108"/>
        <v>-1</v>
      </c>
      <c r="BC158" s="67">
        <f t="shared" si="109"/>
        <v>-1</v>
      </c>
      <c r="BD158" s="70">
        <f t="shared" si="110"/>
        <v>-25</v>
      </c>
      <c r="BE158" s="70">
        <f t="shared" si="111"/>
        <v>-25</v>
      </c>
      <c r="BF158" s="71"/>
      <c r="BG158" s="71"/>
      <c r="BH158" s="71"/>
      <c r="BI158" s="54">
        <f t="shared" si="112"/>
        <v>0</v>
      </c>
      <c r="BJ158" s="18">
        <f t="shared" si="113"/>
        <v>3</v>
      </c>
      <c r="BK158" s="18"/>
      <c r="BL158" s="18">
        <f t="shared" si="114"/>
        <v>3</v>
      </c>
      <c r="BM158" s="18">
        <f t="shared" si="115"/>
        <v>-1</v>
      </c>
      <c r="BN158" s="18">
        <f t="shared" si="116"/>
        <v>-25</v>
      </c>
      <c r="BO158" s="73"/>
      <c r="BP158" s="55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60"/>
      <c r="CV158" s="56">
        <f t="shared" si="118"/>
        <v>-1</v>
      </c>
      <c r="CW158" s="173">
        <f t="shared" si="117"/>
        <v>-25</v>
      </c>
      <c r="CX158" s="60"/>
      <c r="CY158" s="60"/>
      <c r="CZ158" s="60"/>
      <c r="DA158" s="60"/>
      <c r="DB158" s="60"/>
      <c r="DC158" s="75"/>
      <c r="DD158" s="60"/>
      <c r="DE158" s="75"/>
      <c r="DF158" s="60"/>
      <c r="DG158" s="60"/>
      <c r="DH158" s="60"/>
      <c r="DI158" s="60"/>
      <c r="DK158" s="3">
        <v>1</v>
      </c>
      <c r="DM158" s="3">
        <v>2</v>
      </c>
      <c r="DN158" s="3">
        <v>3</v>
      </c>
      <c r="DP158" s="85"/>
      <c r="DQ158" s="85"/>
      <c r="DR158" s="85"/>
      <c r="DS158" s="85"/>
      <c r="DT158" s="85"/>
      <c r="DU158" s="85"/>
      <c r="DV158" s="85"/>
      <c r="DW158" s="85"/>
      <c r="DX158" s="85"/>
      <c r="DY158" s="85"/>
      <c r="DZ158" s="85"/>
      <c r="EA158" s="85"/>
      <c r="EB158" s="85"/>
      <c r="EC158" s="85"/>
      <c r="ED158" s="85"/>
      <c r="EE158" s="85"/>
      <c r="EF158" s="85"/>
      <c r="EG158" s="85"/>
      <c r="EH158" s="85"/>
      <c r="EI158" s="85"/>
      <c r="EJ158" s="85"/>
      <c r="EK158" s="85"/>
      <c r="EL158" s="85"/>
      <c r="EM158" s="85"/>
      <c r="EN158" s="85"/>
      <c r="EO158" s="85"/>
      <c r="EP158" s="85"/>
      <c r="EQ158" s="85"/>
      <c r="ER158" s="85"/>
      <c r="ES158" s="85"/>
      <c r="ET158" s="85"/>
      <c r="EU158" s="85"/>
      <c r="EV158" s="85"/>
      <c r="EW158" s="85"/>
      <c r="EX158" s="85"/>
      <c r="EY158" s="85"/>
      <c r="EZ158" s="85"/>
      <c r="FA158" s="85"/>
      <c r="FB158" s="85"/>
      <c r="FC158" s="85"/>
    </row>
    <row r="159" spans="1:161" s="3" customFormat="1">
      <c r="A159" s="56">
        <v>150</v>
      </c>
      <c r="B159" s="227">
        <v>80030186</v>
      </c>
      <c r="C159" s="228" t="s">
        <v>304</v>
      </c>
      <c r="D159" s="229" t="s">
        <v>284</v>
      </c>
      <c r="E159" s="229" t="s">
        <v>284</v>
      </c>
      <c r="F159" s="229" t="s">
        <v>106</v>
      </c>
      <c r="G159" s="229" t="s">
        <v>107</v>
      </c>
      <c r="H159" s="229" t="s">
        <v>108</v>
      </c>
      <c r="I159" s="226">
        <v>40</v>
      </c>
      <c r="J159" s="226" t="s">
        <v>116</v>
      </c>
      <c r="K159" s="226" t="s">
        <v>110</v>
      </c>
      <c r="L159" s="230">
        <v>12</v>
      </c>
      <c r="M159" s="231">
        <f t="shared" si="85"/>
        <v>1</v>
      </c>
      <c r="N159" s="230">
        <v>11</v>
      </c>
      <c r="O159" s="231">
        <f t="shared" si="86"/>
        <v>1</v>
      </c>
      <c r="P159" s="230">
        <v>15</v>
      </c>
      <c r="Q159" s="231">
        <f t="shared" si="87"/>
        <v>1</v>
      </c>
      <c r="R159" s="230">
        <v>11</v>
      </c>
      <c r="S159" s="231">
        <f t="shared" si="88"/>
        <v>1</v>
      </c>
      <c r="T159" s="230">
        <v>8</v>
      </c>
      <c r="U159" s="231">
        <f t="shared" si="89"/>
        <v>1</v>
      </c>
      <c r="V159" s="230">
        <v>17</v>
      </c>
      <c r="W159" s="231">
        <f t="shared" si="90"/>
        <v>1</v>
      </c>
      <c r="X159" s="230">
        <v>20</v>
      </c>
      <c r="Y159" s="231">
        <f t="shared" si="91"/>
        <v>1</v>
      </c>
      <c r="Z159" s="230">
        <v>16</v>
      </c>
      <c r="AA159" s="231">
        <f t="shared" si="92"/>
        <v>1</v>
      </c>
      <c r="AB159" s="230">
        <v>18</v>
      </c>
      <c r="AC159" s="231">
        <f t="shared" si="93"/>
        <v>1</v>
      </c>
      <c r="AD159" s="232">
        <v>0</v>
      </c>
      <c r="AE159" s="231">
        <f t="shared" si="94"/>
        <v>0</v>
      </c>
      <c r="AF159" s="232">
        <v>0</v>
      </c>
      <c r="AG159" s="231">
        <f t="shared" si="95"/>
        <v>0</v>
      </c>
      <c r="AH159" s="232">
        <v>0</v>
      </c>
      <c r="AI159" s="231">
        <f t="shared" si="96"/>
        <v>0</v>
      </c>
      <c r="AJ159" s="232"/>
      <c r="AK159" s="231">
        <f t="shared" si="97"/>
        <v>0</v>
      </c>
      <c r="AL159" s="232"/>
      <c r="AM159" s="231">
        <f t="shared" si="98"/>
        <v>0</v>
      </c>
      <c r="AN159" s="232"/>
      <c r="AO159" s="231">
        <f t="shared" si="99"/>
        <v>0</v>
      </c>
      <c r="AP159" s="226">
        <f t="shared" si="100"/>
        <v>128</v>
      </c>
      <c r="AQ159" s="226">
        <f t="shared" si="101"/>
        <v>9</v>
      </c>
      <c r="AR159" s="226">
        <v>1</v>
      </c>
      <c r="AS159" s="226"/>
      <c r="AT159" s="226">
        <v>5</v>
      </c>
      <c r="AU159" s="226">
        <f t="shared" si="102"/>
        <v>6</v>
      </c>
      <c r="AV159" s="233">
        <f t="shared" si="103"/>
        <v>1</v>
      </c>
      <c r="AW159" s="233">
        <f t="shared" si="104"/>
        <v>1</v>
      </c>
      <c r="AX159" s="234">
        <f t="shared" ref="AX159:AX165" si="119">IF(AP159&lt;1,0,IF(AND((L159+N159+P159+R159+T159+V159+X159+Z159+AB159)&lt;=40,(L159+N159+P159+R159+T159+V159+X159+Z159+AB159)&gt;0,(AP159)&lt;120),"กรอก",ROUND((IF(AP159&lt;120,((IF((L159+N159+P159+R159+T159+V159+X159+Z159+AB159)=0,0,(IF((L159+N159+P159+R159+T159+V159+X159+Z159+AB159)&lt;=80,6,8))))+((((AE159+AG159+AI159)*30)/20)+(((AK159+AM159+AO159)*35)/20))),(((M159+O159+Q159)*20)/20)+(((S159+U159+W159+Y159+AA159+AC159)*25)/20)+(((AE159+AG159+AI159)*30)/20)+(((AK159+AM159+AO159)*35)/20))),0)))</f>
        <v>11</v>
      </c>
      <c r="AY159" s="226">
        <f t="shared" si="105"/>
        <v>13</v>
      </c>
      <c r="AZ159" s="226">
        <f t="shared" si="106"/>
        <v>0</v>
      </c>
      <c r="BA159" s="226">
        <f t="shared" si="107"/>
        <v>-1</v>
      </c>
      <c r="BB159" s="226">
        <f t="shared" si="108"/>
        <v>-6</v>
      </c>
      <c r="BC159" s="226">
        <f t="shared" si="109"/>
        <v>-7</v>
      </c>
      <c r="BD159" s="235">
        <f t="shared" si="110"/>
        <v>-53.846153846153847</v>
      </c>
      <c r="BE159" s="235">
        <f t="shared" si="111"/>
        <v>-54.54545454545454</v>
      </c>
      <c r="BF159" s="236"/>
      <c r="BG159" s="236"/>
      <c r="BH159" s="236">
        <v>1</v>
      </c>
      <c r="BI159" s="237">
        <f t="shared" si="112"/>
        <v>1</v>
      </c>
      <c r="BJ159" s="226">
        <f t="shared" si="113"/>
        <v>5</v>
      </c>
      <c r="BK159" s="226"/>
      <c r="BL159" s="226">
        <f t="shared" si="114"/>
        <v>5</v>
      </c>
      <c r="BM159" s="226">
        <f t="shared" si="115"/>
        <v>-8</v>
      </c>
      <c r="BN159" s="226">
        <f t="shared" si="116"/>
        <v>-61.53846153846154</v>
      </c>
      <c r="BO159" s="235"/>
      <c r="BP159" s="238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9"/>
      <c r="CV159" s="226">
        <f t="shared" si="118"/>
        <v>-7</v>
      </c>
      <c r="CW159" s="239">
        <f t="shared" si="117"/>
        <v>-53.846153846153847</v>
      </c>
      <c r="CX159" s="229"/>
      <c r="CY159" s="229"/>
      <c r="CZ159" s="229"/>
      <c r="DA159" s="229"/>
      <c r="DB159" s="229"/>
      <c r="DC159" s="229"/>
      <c r="DD159" s="229"/>
      <c r="DE159" s="229"/>
      <c r="DF159" s="229"/>
      <c r="DG159" s="229"/>
      <c r="DH159" s="229"/>
      <c r="DI159" s="229"/>
      <c r="DJ159" s="240"/>
      <c r="DK159" s="240">
        <v>1</v>
      </c>
      <c r="DL159" s="240"/>
      <c r="DM159" s="240">
        <v>6</v>
      </c>
      <c r="DN159" s="240">
        <v>7</v>
      </c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</row>
    <row r="160" spans="1:161" s="3" customFormat="1">
      <c r="A160" s="56">
        <v>151</v>
      </c>
      <c r="B160" s="58">
        <v>80030187</v>
      </c>
      <c r="C160" s="59" t="s">
        <v>305</v>
      </c>
      <c r="D160" s="75" t="s">
        <v>284</v>
      </c>
      <c r="E160" s="60" t="s">
        <v>284</v>
      </c>
      <c r="F160" s="60" t="s">
        <v>106</v>
      </c>
      <c r="G160" s="60" t="s">
        <v>107</v>
      </c>
      <c r="H160" s="60" t="s">
        <v>112</v>
      </c>
      <c r="I160" s="56">
        <v>50</v>
      </c>
      <c r="J160" s="56" t="s">
        <v>109</v>
      </c>
      <c r="K160" s="56" t="s">
        <v>110</v>
      </c>
      <c r="L160" s="61">
        <v>0</v>
      </c>
      <c r="M160" s="62">
        <f t="shared" si="85"/>
        <v>0</v>
      </c>
      <c r="N160" s="61">
        <v>3</v>
      </c>
      <c r="O160" s="62">
        <f t="shared" si="86"/>
        <v>1</v>
      </c>
      <c r="P160" s="61">
        <v>7</v>
      </c>
      <c r="Q160" s="62">
        <f t="shared" si="87"/>
        <v>1</v>
      </c>
      <c r="R160" s="61">
        <v>20</v>
      </c>
      <c r="S160" s="63">
        <f t="shared" si="88"/>
        <v>1</v>
      </c>
      <c r="T160" s="61">
        <v>14</v>
      </c>
      <c r="U160" s="63">
        <f t="shared" si="89"/>
        <v>1</v>
      </c>
      <c r="V160" s="61">
        <v>11</v>
      </c>
      <c r="W160" s="63">
        <f t="shared" si="90"/>
        <v>1</v>
      </c>
      <c r="X160" s="61">
        <v>32</v>
      </c>
      <c r="Y160" s="63">
        <f t="shared" si="91"/>
        <v>1</v>
      </c>
      <c r="Z160" s="61">
        <v>22</v>
      </c>
      <c r="AA160" s="63">
        <f t="shared" si="92"/>
        <v>1</v>
      </c>
      <c r="AB160" s="61">
        <v>35</v>
      </c>
      <c r="AC160" s="63">
        <f t="shared" si="93"/>
        <v>1</v>
      </c>
      <c r="AD160" s="64">
        <v>18</v>
      </c>
      <c r="AE160" s="65">
        <f t="shared" si="94"/>
        <v>1</v>
      </c>
      <c r="AF160" s="64">
        <v>21</v>
      </c>
      <c r="AG160" s="65">
        <f t="shared" si="95"/>
        <v>1</v>
      </c>
      <c r="AH160" s="64">
        <v>18</v>
      </c>
      <c r="AI160" s="65">
        <f t="shared" si="96"/>
        <v>1</v>
      </c>
      <c r="AJ160" s="64"/>
      <c r="AK160" s="65">
        <f t="shared" si="97"/>
        <v>0</v>
      </c>
      <c r="AL160" s="64"/>
      <c r="AM160" s="65">
        <f t="shared" si="98"/>
        <v>0</v>
      </c>
      <c r="AN160" s="64"/>
      <c r="AO160" s="65">
        <f t="shared" si="99"/>
        <v>0</v>
      </c>
      <c r="AP160" s="66">
        <f t="shared" si="100"/>
        <v>201</v>
      </c>
      <c r="AQ160" s="66">
        <f t="shared" si="101"/>
        <v>11</v>
      </c>
      <c r="AR160" s="56">
        <v>1</v>
      </c>
      <c r="AS160" s="56"/>
      <c r="AT160" s="56">
        <v>15</v>
      </c>
      <c r="AU160" s="67">
        <f t="shared" si="102"/>
        <v>16</v>
      </c>
      <c r="AV160" s="68">
        <f t="shared" si="103"/>
        <v>1</v>
      </c>
      <c r="AW160" s="68">
        <f t="shared" si="104"/>
        <v>1</v>
      </c>
      <c r="AX160" s="14">
        <f t="shared" si="119"/>
        <v>14</v>
      </c>
      <c r="AY160" s="67">
        <f t="shared" si="105"/>
        <v>16</v>
      </c>
      <c r="AZ160" s="69">
        <f t="shared" si="106"/>
        <v>0</v>
      </c>
      <c r="BA160" s="69">
        <f t="shared" si="107"/>
        <v>-1</v>
      </c>
      <c r="BB160" s="69">
        <f t="shared" si="108"/>
        <v>1</v>
      </c>
      <c r="BC160" s="67">
        <f t="shared" si="109"/>
        <v>0</v>
      </c>
      <c r="BD160" s="70">
        <f t="shared" si="110"/>
        <v>0</v>
      </c>
      <c r="BE160" s="70">
        <f t="shared" si="111"/>
        <v>7.1428571428571423</v>
      </c>
      <c r="BF160" s="71"/>
      <c r="BG160" s="71"/>
      <c r="BH160" s="71">
        <v>3</v>
      </c>
      <c r="BI160" s="54">
        <f t="shared" si="112"/>
        <v>3</v>
      </c>
      <c r="BJ160" s="18">
        <f t="shared" si="113"/>
        <v>13</v>
      </c>
      <c r="BK160" s="18">
        <v>3</v>
      </c>
      <c r="BL160" s="18">
        <f t="shared" si="114"/>
        <v>16</v>
      </c>
      <c r="BM160" s="18">
        <f t="shared" si="115"/>
        <v>0</v>
      </c>
      <c r="BN160" s="18">
        <f t="shared" si="116"/>
        <v>0</v>
      </c>
      <c r="BO160" s="73"/>
      <c r="BP160" s="55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60"/>
      <c r="CV160" s="56">
        <f t="shared" si="118"/>
        <v>0</v>
      </c>
      <c r="CW160" s="173">
        <f t="shared" si="117"/>
        <v>0</v>
      </c>
      <c r="CX160" s="60"/>
      <c r="CY160" s="60"/>
      <c r="CZ160" s="60"/>
      <c r="DA160" s="60"/>
      <c r="DB160" s="60"/>
      <c r="DC160" s="75"/>
      <c r="DD160" s="60"/>
      <c r="DE160" s="75"/>
      <c r="DF160" s="60"/>
      <c r="DG160" s="60"/>
      <c r="DH160" s="60"/>
      <c r="DI160" s="60"/>
      <c r="DK160" s="3">
        <v>1</v>
      </c>
      <c r="DM160" s="3">
        <v>15</v>
      </c>
      <c r="DN160" s="3">
        <v>16</v>
      </c>
      <c r="DP160" s="85"/>
      <c r="DQ160" s="85"/>
      <c r="DR160" s="85"/>
      <c r="DS160" s="85"/>
      <c r="DT160" s="85"/>
      <c r="DU160" s="85"/>
      <c r="DV160" s="85"/>
      <c r="DW160" s="85"/>
      <c r="DX160" s="85"/>
      <c r="DY160" s="85"/>
      <c r="DZ160" s="85"/>
      <c r="EA160" s="85"/>
      <c r="EB160" s="85"/>
      <c r="EC160" s="85"/>
      <c r="ED160" s="85"/>
      <c r="EE160" s="85"/>
      <c r="EF160" s="85"/>
      <c r="EG160" s="85"/>
      <c r="EH160" s="85"/>
      <c r="EI160" s="85"/>
      <c r="EJ160" s="85"/>
      <c r="EK160" s="85"/>
      <c r="EL160" s="85"/>
      <c r="EM160" s="85"/>
      <c r="EN160" s="85"/>
      <c r="EO160" s="85"/>
      <c r="EP160" s="85"/>
      <c r="EQ160" s="85"/>
      <c r="ER160" s="85"/>
      <c r="ES160" s="85"/>
      <c r="ET160" s="85"/>
      <c r="EU160" s="85"/>
      <c r="EV160" s="85"/>
      <c r="EW160" s="85"/>
      <c r="EX160" s="85"/>
      <c r="EY160" s="85"/>
      <c r="EZ160" s="85"/>
      <c r="FA160" s="85"/>
      <c r="FB160" s="85"/>
      <c r="FC160" s="85"/>
    </row>
    <row r="161" spans="1:161" s="3" customFormat="1">
      <c r="A161" s="56">
        <v>152</v>
      </c>
      <c r="B161" s="227">
        <v>80030188</v>
      </c>
      <c r="C161" s="228" t="s">
        <v>306</v>
      </c>
      <c r="D161" s="229" t="s">
        <v>284</v>
      </c>
      <c r="E161" s="229" t="s">
        <v>284</v>
      </c>
      <c r="F161" s="229" t="s">
        <v>106</v>
      </c>
      <c r="G161" s="229" t="s">
        <v>107</v>
      </c>
      <c r="H161" s="229" t="s">
        <v>112</v>
      </c>
      <c r="I161" s="226">
        <v>70</v>
      </c>
      <c r="J161" s="226" t="s">
        <v>116</v>
      </c>
      <c r="K161" s="226" t="s">
        <v>110</v>
      </c>
      <c r="L161" s="230">
        <v>0</v>
      </c>
      <c r="M161" s="231">
        <f t="shared" si="85"/>
        <v>0</v>
      </c>
      <c r="N161" s="230">
        <v>2</v>
      </c>
      <c r="O161" s="231">
        <f t="shared" si="86"/>
        <v>1</v>
      </c>
      <c r="P161" s="230">
        <v>1</v>
      </c>
      <c r="Q161" s="231">
        <f t="shared" si="87"/>
        <v>1</v>
      </c>
      <c r="R161" s="230">
        <v>12</v>
      </c>
      <c r="S161" s="231">
        <f t="shared" si="88"/>
        <v>1</v>
      </c>
      <c r="T161" s="230">
        <v>14</v>
      </c>
      <c r="U161" s="231">
        <f t="shared" si="89"/>
        <v>1</v>
      </c>
      <c r="V161" s="230">
        <v>15</v>
      </c>
      <c r="W161" s="231">
        <f t="shared" si="90"/>
        <v>1</v>
      </c>
      <c r="X161" s="230">
        <v>15</v>
      </c>
      <c r="Y161" s="231">
        <f t="shared" si="91"/>
        <v>1</v>
      </c>
      <c r="Z161" s="230">
        <v>23</v>
      </c>
      <c r="AA161" s="231">
        <f t="shared" si="92"/>
        <v>1</v>
      </c>
      <c r="AB161" s="230">
        <v>14</v>
      </c>
      <c r="AC161" s="231">
        <f t="shared" si="93"/>
        <v>1</v>
      </c>
      <c r="AD161" s="232">
        <v>11</v>
      </c>
      <c r="AE161" s="231">
        <f t="shared" si="94"/>
        <v>1</v>
      </c>
      <c r="AF161" s="232">
        <v>7</v>
      </c>
      <c r="AG161" s="231">
        <f t="shared" si="95"/>
        <v>1</v>
      </c>
      <c r="AH161" s="232">
        <v>7</v>
      </c>
      <c r="AI161" s="231">
        <f t="shared" si="96"/>
        <v>1</v>
      </c>
      <c r="AJ161" s="232"/>
      <c r="AK161" s="231">
        <f t="shared" si="97"/>
        <v>0</v>
      </c>
      <c r="AL161" s="232"/>
      <c r="AM161" s="231">
        <f t="shared" si="98"/>
        <v>0</v>
      </c>
      <c r="AN161" s="232"/>
      <c r="AO161" s="231">
        <f t="shared" si="99"/>
        <v>0</v>
      </c>
      <c r="AP161" s="226">
        <f t="shared" si="100"/>
        <v>121</v>
      </c>
      <c r="AQ161" s="226">
        <f t="shared" si="101"/>
        <v>11</v>
      </c>
      <c r="AR161" s="226">
        <v>1</v>
      </c>
      <c r="AS161" s="226"/>
      <c r="AT161" s="226">
        <v>14</v>
      </c>
      <c r="AU161" s="226">
        <f t="shared" si="102"/>
        <v>15</v>
      </c>
      <c r="AV161" s="233">
        <f t="shared" si="103"/>
        <v>1</v>
      </c>
      <c r="AW161" s="233">
        <f t="shared" si="104"/>
        <v>1</v>
      </c>
      <c r="AX161" s="234">
        <f t="shared" si="119"/>
        <v>14</v>
      </c>
      <c r="AY161" s="226">
        <f t="shared" si="105"/>
        <v>16</v>
      </c>
      <c r="AZ161" s="226">
        <f t="shared" si="106"/>
        <v>0</v>
      </c>
      <c r="BA161" s="226">
        <f t="shared" si="107"/>
        <v>-1</v>
      </c>
      <c r="BB161" s="226">
        <f t="shared" si="108"/>
        <v>0</v>
      </c>
      <c r="BC161" s="226">
        <f t="shared" si="109"/>
        <v>-1</v>
      </c>
      <c r="BD161" s="235">
        <f t="shared" si="110"/>
        <v>-6.25</v>
      </c>
      <c r="BE161" s="235">
        <f t="shared" si="111"/>
        <v>0</v>
      </c>
      <c r="BF161" s="236"/>
      <c r="BG161" s="236"/>
      <c r="BH161" s="236"/>
      <c r="BI161" s="237">
        <f t="shared" si="112"/>
        <v>0</v>
      </c>
      <c r="BJ161" s="226">
        <f t="shared" si="113"/>
        <v>15</v>
      </c>
      <c r="BK161" s="226"/>
      <c r="BL161" s="226">
        <f t="shared" si="114"/>
        <v>15</v>
      </c>
      <c r="BM161" s="226">
        <f t="shared" si="115"/>
        <v>-1</v>
      </c>
      <c r="BN161" s="226">
        <f t="shared" si="116"/>
        <v>-6.25</v>
      </c>
      <c r="BO161" s="235"/>
      <c r="BP161" s="238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9"/>
      <c r="CV161" s="226">
        <f t="shared" si="118"/>
        <v>-1</v>
      </c>
      <c r="CW161" s="239">
        <f t="shared" si="117"/>
        <v>-6.25</v>
      </c>
      <c r="CX161" s="229"/>
      <c r="CY161" s="229"/>
      <c r="CZ161" s="229"/>
      <c r="DA161" s="229"/>
      <c r="DB161" s="229"/>
      <c r="DC161" s="229"/>
      <c r="DD161" s="229"/>
      <c r="DE161" s="229"/>
      <c r="DF161" s="229"/>
      <c r="DG161" s="229"/>
      <c r="DH161" s="229"/>
      <c r="DI161" s="229"/>
      <c r="DJ161" s="240"/>
      <c r="DK161" s="240">
        <v>1</v>
      </c>
      <c r="DL161" s="240"/>
      <c r="DM161" s="240">
        <v>14</v>
      </c>
      <c r="DN161" s="240">
        <v>15</v>
      </c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</row>
    <row r="162" spans="1:161" s="3" customFormat="1">
      <c r="A162" s="56">
        <v>153</v>
      </c>
      <c r="B162" s="211">
        <v>80030189</v>
      </c>
      <c r="C162" s="212" t="s">
        <v>284</v>
      </c>
      <c r="D162" s="213" t="s">
        <v>284</v>
      </c>
      <c r="E162" s="213" t="s">
        <v>284</v>
      </c>
      <c r="F162" s="213" t="s">
        <v>106</v>
      </c>
      <c r="G162" s="213" t="s">
        <v>107</v>
      </c>
      <c r="H162" s="213" t="s">
        <v>108</v>
      </c>
      <c r="I162" s="210">
        <v>74</v>
      </c>
      <c r="J162" s="210" t="s">
        <v>109</v>
      </c>
      <c r="K162" s="210" t="s">
        <v>110</v>
      </c>
      <c r="L162" s="214">
        <v>14</v>
      </c>
      <c r="M162" s="215">
        <f t="shared" si="85"/>
        <v>1</v>
      </c>
      <c r="N162" s="214">
        <v>20</v>
      </c>
      <c r="O162" s="215">
        <f t="shared" si="86"/>
        <v>1</v>
      </c>
      <c r="P162" s="214">
        <v>16</v>
      </c>
      <c r="Q162" s="215">
        <f t="shared" si="87"/>
        <v>1</v>
      </c>
      <c r="R162" s="214">
        <v>29</v>
      </c>
      <c r="S162" s="215">
        <f t="shared" si="88"/>
        <v>1</v>
      </c>
      <c r="T162" s="214">
        <v>30</v>
      </c>
      <c r="U162" s="215">
        <f t="shared" si="89"/>
        <v>1</v>
      </c>
      <c r="V162" s="214">
        <v>32</v>
      </c>
      <c r="W162" s="215">
        <f t="shared" si="90"/>
        <v>1</v>
      </c>
      <c r="X162" s="214">
        <v>28</v>
      </c>
      <c r="Y162" s="215">
        <f t="shared" si="91"/>
        <v>1</v>
      </c>
      <c r="Z162" s="214">
        <v>20</v>
      </c>
      <c r="AA162" s="215">
        <f t="shared" si="92"/>
        <v>1</v>
      </c>
      <c r="AB162" s="214">
        <v>35</v>
      </c>
      <c r="AC162" s="215">
        <f t="shared" si="93"/>
        <v>1</v>
      </c>
      <c r="AD162" s="216">
        <v>0</v>
      </c>
      <c r="AE162" s="215">
        <f t="shared" si="94"/>
        <v>0</v>
      </c>
      <c r="AF162" s="216">
        <v>0</v>
      </c>
      <c r="AG162" s="215">
        <f t="shared" si="95"/>
        <v>0</v>
      </c>
      <c r="AH162" s="216">
        <v>0</v>
      </c>
      <c r="AI162" s="215">
        <f t="shared" si="96"/>
        <v>0</v>
      </c>
      <c r="AJ162" s="216"/>
      <c r="AK162" s="215">
        <f t="shared" si="97"/>
        <v>0</v>
      </c>
      <c r="AL162" s="216"/>
      <c r="AM162" s="215">
        <f t="shared" si="98"/>
        <v>0</v>
      </c>
      <c r="AN162" s="216"/>
      <c r="AO162" s="215">
        <f t="shared" si="99"/>
        <v>0</v>
      </c>
      <c r="AP162" s="210">
        <f t="shared" si="100"/>
        <v>224</v>
      </c>
      <c r="AQ162" s="210">
        <f t="shared" si="101"/>
        <v>9</v>
      </c>
      <c r="AR162" s="210">
        <v>1</v>
      </c>
      <c r="AS162" s="210"/>
      <c r="AT162" s="210">
        <v>11</v>
      </c>
      <c r="AU162" s="210">
        <f t="shared" si="102"/>
        <v>12</v>
      </c>
      <c r="AV162" s="217">
        <f t="shared" si="103"/>
        <v>1</v>
      </c>
      <c r="AW162" s="217">
        <f t="shared" si="104"/>
        <v>1</v>
      </c>
      <c r="AX162" s="218">
        <f t="shared" si="119"/>
        <v>11</v>
      </c>
      <c r="AY162" s="210">
        <f t="shared" si="105"/>
        <v>13</v>
      </c>
      <c r="AZ162" s="210">
        <f t="shared" si="106"/>
        <v>0</v>
      </c>
      <c r="BA162" s="210">
        <f t="shared" si="107"/>
        <v>-1</v>
      </c>
      <c r="BB162" s="210">
        <f t="shared" si="108"/>
        <v>0</v>
      </c>
      <c r="BC162" s="210">
        <f t="shared" si="109"/>
        <v>-1</v>
      </c>
      <c r="BD162" s="219">
        <f t="shared" si="110"/>
        <v>-7.6923076923076925</v>
      </c>
      <c r="BE162" s="219">
        <f t="shared" si="111"/>
        <v>0</v>
      </c>
      <c r="BF162" s="220"/>
      <c r="BG162" s="220"/>
      <c r="BH162" s="220"/>
      <c r="BI162" s="221">
        <f t="shared" si="112"/>
        <v>0</v>
      </c>
      <c r="BJ162" s="210">
        <f t="shared" si="113"/>
        <v>12</v>
      </c>
      <c r="BK162" s="210"/>
      <c r="BL162" s="210">
        <f t="shared" si="114"/>
        <v>12</v>
      </c>
      <c r="BM162" s="210">
        <f t="shared" si="115"/>
        <v>-1</v>
      </c>
      <c r="BN162" s="210">
        <f t="shared" si="116"/>
        <v>-7.6923076923076925</v>
      </c>
      <c r="BO162" s="219"/>
      <c r="BP162" s="222"/>
      <c r="BQ162" s="210"/>
      <c r="BR162" s="210"/>
      <c r="BS162" s="210"/>
      <c r="BT162" s="210"/>
      <c r="BU162" s="210"/>
      <c r="BV162" s="210"/>
      <c r="BW162" s="210"/>
      <c r="BX162" s="210"/>
      <c r="BY162" s="210"/>
      <c r="BZ162" s="210"/>
      <c r="CA162" s="210"/>
      <c r="CB162" s="210"/>
      <c r="CC162" s="210"/>
      <c r="CD162" s="210"/>
      <c r="CE162" s="210"/>
      <c r="CF162" s="210"/>
      <c r="CG162" s="210"/>
      <c r="CH162" s="210"/>
      <c r="CI162" s="210"/>
      <c r="CJ162" s="210"/>
      <c r="CK162" s="210"/>
      <c r="CL162" s="210"/>
      <c r="CM162" s="210"/>
      <c r="CN162" s="210"/>
      <c r="CO162" s="210"/>
      <c r="CP162" s="210"/>
      <c r="CQ162" s="210"/>
      <c r="CR162" s="210"/>
      <c r="CS162" s="210"/>
      <c r="CT162" s="210"/>
      <c r="CU162" s="213"/>
      <c r="CV162" s="210">
        <f t="shared" si="118"/>
        <v>-1</v>
      </c>
      <c r="CW162" s="223">
        <f t="shared" si="117"/>
        <v>-7.6923076923076925</v>
      </c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25"/>
      <c r="DK162" s="225">
        <v>1</v>
      </c>
      <c r="DL162" s="225"/>
      <c r="DM162" s="225">
        <v>11</v>
      </c>
      <c r="DN162" s="225">
        <v>12</v>
      </c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</row>
    <row r="163" spans="1:161" s="3" customFormat="1">
      <c r="A163" s="56">
        <v>154</v>
      </c>
      <c r="B163" s="58">
        <v>80030190</v>
      </c>
      <c r="C163" s="59" t="s">
        <v>307</v>
      </c>
      <c r="D163" s="75" t="s">
        <v>308</v>
      </c>
      <c r="E163" s="60" t="s">
        <v>284</v>
      </c>
      <c r="F163" s="60" t="s">
        <v>106</v>
      </c>
      <c r="G163" s="60" t="s">
        <v>107</v>
      </c>
      <c r="H163" s="60" t="s">
        <v>108</v>
      </c>
      <c r="I163" s="56">
        <v>60</v>
      </c>
      <c r="J163" s="56" t="s">
        <v>116</v>
      </c>
      <c r="K163" s="56" t="s">
        <v>110</v>
      </c>
      <c r="L163" s="61">
        <v>10</v>
      </c>
      <c r="M163" s="62">
        <f t="shared" si="85"/>
        <v>1</v>
      </c>
      <c r="N163" s="61">
        <v>8</v>
      </c>
      <c r="O163" s="62">
        <f t="shared" si="86"/>
        <v>1</v>
      </c>
      <c r="P163" s="61">
        <v>8</v>
      </c>
      <c r="Q163" s="62">
        <f t="shared" si="87"/>
        <v>1</v>
      </c>
      <c r="R163" s="61">
        <v>22</v>
      </c>
      <c r="S163" s="63">
        <f t="shared" si="88"/>
        <v>1</v>
      </c>
      <c r="T163" s="61">
        <v>10</v>
      </c>
      <c r="U163" s="63">
        <f t="shared" si="89"/>
        <v>1</v>
      </c>
      <c r="V163" s="61">
        <v>8</v>
      </c>
      <c r="W163" s="63">
        <f t="shared" si="90"/>
        <v>1</v>
      </c>
      <c r="X163" s="61">
        <v>16</v>
      </c>
      <c r="Y163" s="63">
        <f t="shared" si="91"/>
        <v>1</v>
      </c>
      <c r="Z163" s="61">
        <v>13</v>
      </c>
      <c r="AA163" s="63">
        <f t="shared" si="92"/>
        <v>1</v>
      </c>
      <c r="AB163" s="61">
        <v>7</v>
      </c>
      <c r="AC163" s="63">
        <f t="shared" si="93"/>
        <v>1</v>
      </c>
      <c r="AD163" s="64">
        <v>0</v>
      </c>
      <c r="AE163" s="65">
        <f t="shared" si="94"/>
        <v>0</v>
      </c>
      <c r="AF163" s="64">
        <v>0</v>
      </c>
      <c r="AG163" s="65">
        <f t="shared" si="95"/>
        <v>0</v>
      </c>
      <c r="AH163" s="64">
        <v>0</v>
      </c>
      <c r="AI163" s="65">
        <f t="shared" si="96"/>
        <v>0</v>
      </c>
      <c r="AJ163" s="64"/>
      <c r="AK163" s="65">
        <f t="shared" si="97"/>
        <v>0</v>
      </c>
      <c r="AL163" s="64"/>
      <c r="AM163" s="65">
        <f t="shared" si="98"/>
        <v>0</v>
      </c>
      <c r="AN163" s="64"/>
      <c r="AO163" s="65">
        <f t="shared" si="99"/>
        <v>0</v>
      </c>
      <c r="AP163" s="66">
        <f t="shared" si="100"/>
        <v>102</v>
      </c>
      <c r="AQ163" s="66">
        <f t="shared" si="101"/>
        <v>9</v>
      </c>
      <c r="AR163" s="56">
        <v>1</v>
      </c>
      <c r="AS163" s="56"/>
      <c r="AT163" s="56">
        <v>5</v>
      </c>
      <c r="AU163" s="67">
        <f t="shared" si="102"/>
        <v>6</v>
      </c>
      <c r="AV163" s="68">
        <f t="shared" si="103"/>
        <v>1</v>
      </c>
      <c r="AW163" s="68">
        <f t="shared" si="104"/>
        <v>0</v>
      </c>
      <c r="AX163" s="14">
        <f t="shared" si="119"/>
        <v>8</v>
      </c>
      <c r="AY163" s="67">
        <f t="shared" si="105"/>
        <v>9</v>
      </c>
      <c r="AZ163" s="69">
        <f t="shared" si="106"/>
        <v>0</v>
      </c>
      <c r="BA163" s="69">
        <f t="shared" si="107"/>
        <v>0</v>
      </c>
      <c r="BB163" s="69">
        <f t="shared" si="108"/>
        <v>-3</v>
      </c>
      <c r="BC163" s="67">
        <f t="shared" si="109"/>
        <v>-3</v>
      </c>
      <c r="BD163" s="70">
        <f t="shared" si="110"/>
        <v>-33.333333333333329</v>
      </c>
      <c r="BE163" s="70">
        <f t="shared" si="111"/>
        <v>-37.5</v>
      </c>
      <c r="BF163" s="71"/>
      <c r="BG163" s="71"/>
      <c r="BH163" s="71"/>
      <c r="BI163" s="54">
        <f t="shared" si="112"/>
        <v>0</v>
      </c>
      <c r="BJ163" s="18">
        <f t="shared" si="113"/>
        <v>6</v>
      </c>
      <c r="BK163" s="18"/>
      <c r="BL163" s="18">
        <f t="shared" si="114"/>
        <v>6</v>
      </c>
      <c r="BM163" s="18">
        <f t="shared" si="115"/>
        <v>-3</v>
      </c>
      <c r="BN163" s="18">
        <f t="shared" si="116"/>
        <v>-33.333333333333329</v>
      </c>
      <c r="BO163" s="73"/>
      <c r="BP163" s="55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60">
        <v>1</v>
      </c>
      <c r="CV163" s="56">
        <f>BC163+CU163</f>
        <v>-2</v>
      </c>
      <c r="CW163" s="173">
        <f t="shared" si="117"/>
        <v>-22.222222222222221</v>
      </c>
      <c r="CX163" s="60"/>
      <c r="CY163" s="60"/>
      <c r="CZ163" s="60"/>
      <c r="DA163" s="60"/>
      <c r="DB163" s="60"/>
      <c r="DC163" s="75"/>
      <c r="DD163" s="60"/>
      <c r="DE163" s="75"/>
      <c r="DF163" s="60"/>
      <c r="DG163" s="60"/>
      <c r="DH163" s="60"/>
      <c r="DI163" s="60"/>
      <c r="DK163" s="3">
        <v>1</v>
      </c>
      <c r="DM163" s="3">
        <v>5</v>
      </c>
      <c r="DN163" s="3">
        <v>6</v>
      </c>
      <c r="DP163" s="85"/>
      <c r="DQ163" s="85"/>
      <c r="DR163" s="85"/>
      <c r="DS163" s="85"/>
      <c r="DT163" s="85"/>
      <c r="DU163" s="85"/>
      <c r="DV163" s="85"/>
      <c r="DW163" s="85"/>
      <c r="DX163" s="85"/>
      <c r="DY163" s="85"/>
      <c r="DZ163" s="85"/>
      <c r="EA163" s="85"/>
      <c r="EB163" s="85"/>
      <c r="EC163" s="85"/>
      <c r="ED163" s="85"/>
      <c r="EE163" s="85"/>
      <c r="EF163" s="85"/>
      <c r="EG163" s="85"/>
      <c r="EH163" s="85"/>
      <c r="EI163" s="85"/>
      <c r="EJ163" s="85"/>
      <c r="EK163" s="85"/>
      <c r="EL163" s="85"/>
      <c r="EM163" s="85"/>
      <c r="EN163" s="85"/>
      <c r="EO163" s="85"/>
      <c r="EP163" s="85"/>
      <c r="EQ163" s="85"/>
      <c r="ER163" s="85"/>
      <c r="ES163" s="85"/>
      <c r="ET163" s="85"/>
      <c r="EU163" s="85"/>
      <c r="EV163" s="85"/>
      <c r="EW163" s="85"/>
      <c r="EX163" s="85"/>
      <c r="EY163" s="85"/>
      <c r="EZ163" s="85"/>
      <c r="FA163" s="85"/>
      <c r="FB163" s="85"/>
      <c r="FC163" s="85"/>
    </row>
    <row r="164" spans="1:161" s="3" customFormat="1">
      <c r="A164" s="56">
        <v>155</v>
      </c>
      <c r="B164" s="227">
        <v>80030191</v>
      </c>
      <c r="C164" s="228" t="s">
        <v>309</v>
      </c>
      <c r="D164" s="229" t="s">
        <v>308</v>
      </c>
      <c r="E164" s="229" t="s">
        <v>284</v>
      </c>
      <c r="F164" s="229" t="s">
        <v>106</v>
      </c>
      <c r="G164" s="229" t="s">
        <v>107</v>
      </c>
      <c r="H164" s="229" t="s">
        <v>112</v>
      </c>
      <c r="I164" s="226">
        <v>40</v>
      </c>
      <c r="J164" s="226" t="s">
        <v>116</v>
      </c>
      <c r="K164" s="226" t="s">
        <v>110</v>
      </c>
      <c r="L164" s="230">
        <v>8</v>
      </c>
      <c r="M164" s="231">
        <f t="shared" si="85"/>
        <v>1</v>
      </c>
      <c r="N164" s="230">
        <v>8</v>
      </c>
      <c r="O164" s="231">
        <f t="shared" si="86"/>
        <v>1</v>
      </c>
      <c r="P164" s="230">
        <v>7</v>
      </c>
      <c r="Q164" s="231">
        <f t="shared" si="87"/>
        <v>1</v>
      </c>
      <c r="R164" s="230">
        <v>10</v>
      </c>
      <c r="S164" s="231">
        <f t="shared" si="88"/>
        <v>1</v>
      </c>
      <c r="T164" s="230">
        <v>20</v>
      </c>
      <c r="U164" s="231">
        <f t="shared" si="89"/>
        <v>1</v>
      </c>
      <c r="V164" s="230">
        <v>11</v>
      </c>
      <c r="W164" s="231">
        <f t="shared" si="90"/>
        <v>1</v>
      </c>
      <c r="X164" s="230">
        <v>12</v>
      </c>
      <c r="Y164" s="231">
        <f t="shared" si="91"/>
        <v>1</v>
      </c>
      <c r="Z164" s="230">
        <v>15</v>
      </c>
      <c r="AA164" s="231">
        <f t="shared" si="92"/>
        <v>1</v>
      </c>
      <c r="AB164" s="230">
        <v>11</v>
      </c>
      <c r="AC164" s="231">
        <f t="shared" si="93"/>
        <v>1</v>
      </c>
      <c r="AD164" s="232">
        <v>15</v>
      </c>
      <c r="AE164" s="231">
        <f t="shared" si="94"/>
        <v>1</v>
      </c>
      <c r="AF164" s="232">
        <v>19</v>
      </c>
      <c r="AG164" s="231">
        <f t="shared" si="95"/>
        <v>1</v>
      </c>
      <c r="AH164" s="232">
        <v>10</v>
      </c>
      <c r="AI164" s="231">
        <f t="shared" si="96"/>
        <v>1</v>
      </c>
      <c r="AJ164" s="232"/>
      <c r="AK164" s="231">
        <f t="shared" si="97"/>
        <v>0</v>
      </c>
      <c r="AL164" s="232"/>
      <c r="AM164" s="231">
        <f t="shared" si="98"/>
        <v>0</v>
      </c>
      <c r="AN164" s="232"/>
      <c r="AO164" s="231">
        <f t="shared" si="99"/>
        <v>0</v>
      </c>
      <c r="AP164" s="226">
        <f t="shared" si="100"/>
        <v>146</v>
      </c>
      <c r="AQ164" s="226">
        <f t="shared" si="101"/>
        <v>12</v>
      </c>
      <c r="AR164" s="226">
        <v>1</v>
      </c>
      <c r="AS164" s="226"/>
      <c r="AT164" s="226">
        <v>15</v>
      </c>
      <c r="AU164" s="226">
        <f t="shared" si="102"/>
        <v>16</v>
      </c>
      <c r="AV164" s="233">
        <f t="shared" si="103"/>
        <v>1</v>
      </c>
      <c r="AW164" s="233">
        <f t="shared" si="104"/>
        <v>1</v>
      </c>
      <c r="AX164" s="234">
        <f t="shared" si="119"/>
        <v>15</v>
      </c>
      <c r="AY164" s="226">
        <f t="shared" si="105"/>
        <v>17</v>
      </c>
      <c r="AZ164" s="226">
        <f t="shared" si="106"/>
        <v>0</v>
      </c>
      <c r="BA164" s="226">
        <f t="shared" si="107"/>
        <v>-1</v>
      </c>
      <c r="BB164" s="226">
        <f t="shared" si="108"/>
        <v>0</v>
      </c>
      <c r="BC164" s="226">
        <f t="shared" si="109"/>
        <v>-1</v>
      </c>
      <c r="BD164" s="235">
        <f t="shared" si="110"/>
        <v>-5.8823529411764701</v>
      </c>
      <c r="BE164" s="235">
        <f t="shared" si="111"/>
        <v>0</v>
      </c>
      <c r="BF164" s="236"/>
      <c r="BG164" s="236"/>
      <c r="BH164" s="236">
        <v>4</v>
      </c>
      <c r="BI164" s="237">
        <f t="shared" si="112"/>
        <v>4</v>
      </c>
      <c r="BJ164" s="226">
        <f t="shared" si="113"/>
        <v>12</v>
      </c>
      <c r="BK164" s="226">
        <v>5</v>
      </c>
      <c r="BL164" s="226">
        <f t="shared" si="114"/>
        <v>17</v>
      </c>
      <c r="BM164" s="226">
        <f t="shared" si="115"/>
        <v>0</v>
      </c>
      <c r="BN164" s="226">
        <f t="shared" si="116"/>
        <v>0</v>
      </c>
      <c r="BO164" s="235"/>
      <c r="BP164" s="238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9"/>
      <c r="CV164" s="226">
        <f t="shared" ref="CV164:CV177" si="120">BC164+BQ164</f>
        <v>-1</v>
      </c>
      <c r="CW164" s="239">
        <f t="shared" si="117"/>
        <v>-5.8823529411764701</v>
      </c>
      <c r="CX164" s="229"/>
      <c r="CY164" s="229"/>
      <c r="CZ164" s="229"/>
      <c r="DA164" s="229"/>
      <c r="DB164" s="229"/>
      <c r="DC164" s="229"/>
      <c r="DD164" s="229"/>
      <c r="DE164" s="229"/>
      <c r="DF164" s="229"/>
      <c r="DG164" s="229"/>
      <c r="DH164" s="229"/>
      <c r="DI164" s="229"/>
      <c r="DJ164" s="240"/>
      <c r="DK164" s="240">
        <v>1</v>
      </c>
      <c r="DL164" s="240"/>
      <c r="DM164" s="240">
        <v>13</v>
      </c>
      <c r="DN164" s="240">
        <v>14</v>
      </c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</row>
    <row r="165" spans="1:161" s="3" customFormat="1">
      <c r="A165" s="56">
        <v>156</v>
      </c>
      <c r="B165" s="211">
        <v>80030192</v>
      </c>
      <c r="C165" s="212" t="s">
        <v>310</v>
      </c>
      <c r="D165" s="213" t="s">
        <v>308</v>
      </c>
      <c r="E165" s="213" t="s">
        <v>284</v>
      </c>
      <c r="F165" s="213" t="s">
        <v>106</v>
      </c>
      <c r="G165" s="213" t="s">
        <v>107</v>
      </c>
      <c r="H165" s="213" t="s">
        <v>108</v>
      </c>
      <c r="I165" s="210">
        <v>52</v>
      </c>
      <c r="J165" s="210" t="s">
        <v>116</v>
      </c>
      <c r="K165" s="210" t="s">
        <v>281</v>
      </c>
      <c r="L165" s="214">
        <v>8</v>
      </c>
      <c r="M165" s="215">
        <f t="shared" si="85"/>
        <v>1</v>
      </c>
      <c r="N165" s="214">
        <v>13</v>
      </c>
      <c r="O165" s="215">
        <f t="shared" si="86"/>
        <v>1</v>
      </c>
      <c r="P165" s="214">
        <v>23</v>
      </c>
      <c r="Q165" s="215">
        <f t="shared" si="87"/>
        <v>1</v>
      </c>
      <c r="R165" s="214">
        <v>17</v>
      </c>
      <c r="S165" s="215">
        <f t="shared" si="88"/>
        <v>1</v>
      </c>
      <c r="T165" s="214">
        <v>26</v>
      </c>
      <c r="U165" s="215">
        <f t="shared" si="89"/>
        <v>1</v>
      </c>
      <c r="V165" s="214">
        <v>33</v>
      </c>
      <c r="W165" s="215">
        <f t="shared" si="90"/>
        <v>1</v>
      </c>
      <c r="X165" s="214">
        <v>21</v>
      </c>
      <c r="Y165" s="215">
        <f t="shared" si="91"/>
        <v>1</v>
      </c>
      <c r="Z165" s="214">
        <v>26</v>
      </c>
      <c r="AA165" s="215">
        <f t="shared" si="92"/>
        <v>1</v>
      </c>
      <c r="AB165" s="214">
        <v>40</v>
      </c>
      <c r="AC165" s="215">
        <f t="shared" si="93"/>
        <v>2</v>
      </c>
      <c r="AD165" s="216">
        <v>0</v>
      </c>
      <c r="AE165" s="215">
        <f t="shared" si="94"/>
        <v>0</v>
      </c>
      <c r="AF165" s="216">
        <v>0</v>
      </c>
      <c r="AG165" s="215">
        <f t="shared" si="95"/>
        <v>0</v>
      </c>
      <c r="AH165" s="216">
        <v>0</v>
      </c>
      <c r="AI165" s="215">
        <f t="shared" si="96"/>
        <v>0</v>
      </c>
      <c r="AJ165" s="216"/>
      <c r="AK165" s="215">
        <f t="shared" si="97"/>
        <v>0</v>
      </c>
      <c r="AL165" s="216"/>
      <c r="AM165" s="215">
        <f t="shared" si="98"/>
        <v>0</v>
      </c>
      <c r="AN165" s="216"/>
      <c r="AO165" s="215">
        <f t="shared" si="99"/>
        <v>0</v>
      </c>
      <c r="AP165" s="210">
        <f t="shared" si="100"/>
        <v>207</v>
      </c>
      <c r="AQ165" s="210">
        <f t="shared" si="101"/>
        <v>10</v>
      </c>
      <c r="AR165" s="210">
        <v>1</v>
      </c>
      <c r="AS165" s="210"/>
      <c r="AT165" s="210">
        <v>10</v>
      </c>
      <c r="AU165" s="210">
        <f t="shared" si="102"/>
        <v>11</v>
      </c>
      <c r="AV165" s="217">
        <f t="shared" si="103"/>
        <v>1</v>
      </c>
      <c r="AW165" s="217">
        <f t="shared" si="104"/>
        <v>1</v>
      </c>
      <c r="AX165" s="218">
        <f t="shared" si="119"/>
        <v>12</v>
      </c>
      <c r="AY165" s="210">
        <f t="shared" si="105"/>
        <v>14</v>
      </c>
      <c r="AZ165" s="210">
        <f t="shared" si="106"/>
        <v>0</v>
      </c>
      <c r="BA165" s="210">
        <f t="shared" si="107"/>
        <v>-1</v>
      </c>
      <c r="BB165" s="210">
        <f t="shared" si="108"/>
        <v>-2</v>
      </c>
      <c r="BC165" s="210">
        <f t="shared" si="109"/>
        <v>-3</v>
      </c>
      <c r="BD165" s="219">
        <f t="shared" si="110"/>
        <v>-21.428571428571427</v>
      </c>
      <c r="BE165" s="219">
        <f t="shared" si="111"/>
        <v>-16.666666666666664</v>
      </c>
      <c r="BF165" s="220"/>
      <c r="BG165" s="220"/>
      <c r="BH165" s="220"/>
      <c r="BI165" s="221">
        <f t="shared" si="112"/>
        <v>0</v>
      </c>
      <c r="BJ165" s="210">
        <f t="shared" si="113"/>
        <v>11</v>
      </c>
      <c r="BK165" s="210"/>
      <c r="BL165" s="210">
        <f t="shared" si="114"/>
        <v>11</v>
      </c>
      <c r="BM165" s="210">
        <f t="shared" si="115"/>
        <v>-3</v>
      </c>
      <c r="BN165" s="210">
        <f t="shared" si="116"/>
        <v>-21.428571428571427</v>
      </c>
      <c r="BO165" s="219"/>
      <c r="BP165" s="222"/>
      <c r="BQ165" s="210"/>
      <c r="BR165" s="210"/>
      <c r="BS165" s="210"/>
      <c r="BT165" s="210"/>
      <c r="BU165" s="210"/>
      <c r="BV165" s="210"/>
      <c r="BW165" s="210"/>
      <c r="BX165" s="210"/>
      <c r="BY165" s="210"/>
      <c r="BZ165" s="210"/>
      <c r="CA165" s="210"/>
      <c r="CB165" s="210"/>
      <c r="CC165" s="210"/>
      <c r="CD165" s="210"/>
      <c r="CE165" s="210"/>
      <c r="CF165" s="210"/>
      <c r="CG165" s="210"/>
      <c r="CH165" s="210"/>
      <c r="CI165" s="210"/>
      <c r="CJ165" s="210"/>
      <c r="CK165" s="210"/>
      <c r="CL165" s="210"/>
      <c r="CM165" s="210"/>
      <c r="CN165" s="210"/>
      <c r="CO165" s="210"/>
      <c r="CP165" s="210"/>
      <c r="CQ165" s="210"/>
      <c r="CR165" s="210"/>
      <c r="CS165" s="210"/>
      <c r="CT165" s="210"/>
      <c r="CU165" s="213"/>
      <c r="CV165" s="210">
        <f t="shared" si="120"/>
        <v>-3</v>
      </c>
      <c r="CW165" s="223">
        <f t="shared" si="117"/>
        <v>-21.428571428571427</v>
      </c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24"/>
      <c r="DK165" s="224">
        <v>1</v>
      </c>
      <c r="DL165" s="224"/>
      <c r="DM165" s="224">
        <v>10</v>
      </c>
      <c r="DN165" s="224">
        <v>11</v>
      </c>
      <c r="DO165" s="224"/>
      <c r="DP165" s="224"/>
      <c r="DQ165" s="224"/>
      <c r="DR165" s="224"/>
      <c r="DS165" s="224"/>
      <c r="DT165" s="224"/>
      <c r="DU165" s="224"/>
      <c r="DV165" s="224"/>
      <c r="DW165" s="224"/>
      <c r="DX165" s="224"/>
      <c r="DY165" s="224"/>
      <c r="DZ165" s="224"/>
      <c r="EA165" s="224"/>
      <c r="EB165" s="224"/>
      <c r="EC165" s="224"/>
      <c r="ED165" s="224"/>
      <c r="EE165" s="224"/>
      <c r="EF165" s="224"/>
      <c r="EG165" s="224"/>
      <c r="EH165" s="224"/>
      <c r="EI165" s="224"/>
      <c r="EJ165" s="224"/>
      <c r="EK165" s="224"/>
      <c r="EL165" s="224"/>
      <c r="EM165" s="224"/>
      <c r="EN165" s="224"/>
      <c r="EO165" s="224"/>
      <c r="EP165" s="224"/>
      <c r="EQ165" s="224"/>
      <c r="ER165" s="224"/>
      <c r="ES165" s="224"/>
      <c r="ET165" s="224"/>
      <c r="EU165" s="224"/>
      <c r="EV165" s="224"/>
      <c r="EW165" s="224"/>
      <c r="EX165" s="224"/>
      <c r="EY165" s="224"/>
      <c r="EZ165" s="224"/>
      <c r="FA165" s="224"/>
      <c r="FB165" s="224"/>
      <c r="FC165" s="224"/>
      <c r="FD165" s="224"/>
      <c r="FE165" s="224"/>
    </row>
    <row r="166" spans="1:161" s="3" customFormat="1">
      <c r="A166" s="56">
        <v>157</v>
      </c>
      <c r="B166" s="58">
        <v>80030193</v>
      </c>
      <c r="C166" s="59" t="s">
        <v>311</v>
      </c>
      <c r="D166" s="75" t="s">
        <v>308</v>
      </c>
      <c r="E166" s="60" t="s">
        <v>284</v>
      </c>
      <c r="F166" s="60" t="s">
        <v>106</v>
      </c>
      <c r="G166" s="60" t="s">
        <v>107</v>
      </c>
      <c r="H166" s="60" t="s">
        <v>108</v>
      </c>
      <c r="I166" s="56">
        <v>34</v>
      </c>
      <c r="J166" s="56" t="s">
        <v>116</v>
      </c>
      <c r="K166" s="56" t="s">
        <v>110</v>
      </c>
      <c r="L166" s="61">
        <v>0</v>
      </c>
      <c r="M166" s="62">
        <f t="shared" si="85"/>
        <v>0</v>
      </c>
      <c r="N166" s="61">
        <v>0</v>
      </c>
      <c r="O166" s="62">
        <f t="shared" si="86"/>
        <v>0</v>
      </c>
      <c r="P166" s="61">
        <v>1</v>
      </c>
      <c r="Q166" s="62">
        <f t="shared" si="87"/>
        <v>1</v>
      </c>
      <c r="R166" s="61">
        <v>4</v>
      </c>
      <c r="S166" s="63">
        <f t="shared" si="88"/>
        <v>1</v>
      </c>
      <c r="T166" s="61">
        <v>3</v>
      </c>
      <c r="U166" s="63">
        <f t="shared" si="89"/>
        <v>1</v>
      </c>
      <c r="V166" s="61">
        <v>4</v>
      </c>
      <c r="W166" s="63">
        <f t="shared" si="90"/>
        <v>1</v>
      </c>
      <c r="X166" s="61">
        <v>4</v>
      </c>
      <c r="Y166" s="63">
        <f t="shared" si="91"/>
        <v>1</v>
      </c>
      <c r="Z166" s="61">
        <v>2</v>
      </c>
      <c r="AA166" s="63">
        <f t="shared" si="92"/>
        <v>1</v>
      </c>
      <c r="AB166" s="61">
        <v>5</v>
      </c>
      <c r="AC166" s="63">
        <f t="shared" si="93"/>
        <v>1</v>
      </c>
      <c r="AD166" s="64">
        <v>0</v>
      </c>
      <c r="AE166" s="65">
        <f t="shared" si="94"/>
        <v>0</v>
      </c>
      <c r="AF166" s="64">
        <v>0</v>
      </c>
      <c r="AG166" s="65">
        <f t="shared" si="95"/>
        <v>0</v>
      </c>
      <c r="AH166" s="64">
        <v>0</v>
      </c>
      <c r="AI166" s="65">
        <f t="shared" si="96"/>
        <v>0</v>
      </c>
      <c r="AJ166" s="64"/>
      <c r="AK166" s="65">
        <f t="shared" si="97"/>
        <v>0</v>
      </c>
      <c r="AL166" s="64"/>
      <c r="AM166" s="65">
        <f t="shared" si="98"/>
        <v>0</v>
      </c>
      <c r="AN166" s="64"/>
      <c r="AO166" s="65">
        <f t="shared" si="99"/>
        <v>0</v>
      </c>
      <c r="AP166" s="66">
        <f t="shared" si="100"/>
        <v>23</v>
      </c>
      <c r="AQ166" s="66">
        <f t="shared" si="101"/>
        <v>7</v>
      </c>
      <c r="AR166" s="56">
        <v>1</v>
      </c>
      <c r="AS166" s="56"/>
      <c r="AT166" s="56">
        <v>3</v>
      </c>
      <c r="AU166" s="67">
        <f t="shared" si="102"/>
        <v>4</v>
      </c>
      <c r="AV166" s="68">
        <f t="shared" si="103"/>
        <v>0</v>
      </c>
      <c r="AW166" s="68">
        <f t="shared" si="104"/>
        <v>0</v>
      </c>
      <c r="AX166" s="14">
        <v>4</v>
      </c>
      <c r="AY166" s="67">
        <f t="shared" si="105"/>
        <v>4</v>
      </c>
      <c r="AZ166" s="69">
        <f t="shared" si="106"/>
        <v>1</v>
      </c>
      <c r="BA166" s="69">
        <f t="shared" si="107"/>
        <v>0</v>
      </c>
      <c r="BB166" s="69">
        <f t="shared" si="108"/>
        <v>-1</v>
      </c>
      <c r="BC166" s="67">
        <f t="shared" si="109"/>
        <v>0</v>
      </c>
      <c r="BD166" s="70">
        <f t="shared" si="110"/>
        <v>0</v>
      </c>
      <c r="BE166" s="70">
        <f t="shared" si="111"/>
        <v>-25</v>
      </c>
      <c r="BF166" s="71">
        <v>1</v>
      </c>
      <c r="BG166" s="71"/>
      <c r="BH166" s="71"/>
      <c r="BI166" s="54">
        <f t="shared" si="112"/>
        <v>1</v>
      </c>
      <c r="BJ166" s="18">
        <f t="shared" si="113"/>
        <v>3</v>
      </c>
      <c r="BK166" s="18"/>
      <c r="BL166" s="18">
        <f t="shared" si="114"/>
        <v>3</v>
      </c>
      <c r="BM166" s="18">
        <f t="shared" si="115"/>
        <v>-1</v>
      </c>
      <c r="BN166" s="18">
        <f t="shared" si="116"/>
        <v>-25</v>
      </c>
      <c r="BO166" s="73"/>
      <c r="BP166" s="55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60"/>
      <c r="CV166" s="56">
        <f t="shared" si="120"/>
        <v>0</v>
      </c>
      <c r="CW166" s="173">
        <f t="shared" si="117"/>
        <v>0</v>
      </c>
      <c r="CX166" s="60"/>
      <c r="CY166" s="60"/>
      <c r="CZ166" s="60"/>
      <c r="DA166" s="60"/>
      <c r="DB166" s="60"/>
      <c r="DC166" s="75"/>
      <c r="DD166" s="60"/>
      <c r="DE166" s="75"/>
      <c r="DF166" s="60"/>
      <c r="DG166" s="60"/>
      <c r="DH166" s="60"/>
      <c r="DI166" s="60"/>
      <c r="DK166" s="3">
        <v>1</v>
      </c>
      <c r="DM166" s="3">
        <v>3</v>
      </c>
      <c r="DN166" s="3">
        <v>4</v>
      </c>
      <c r="DP166" s="85"/>
      <c r="DQ166" s="85"/>
      <c r="DR166" s="85"/>
      <c r="DS166" s="85"/>
      <c r="DT166" s="85"/>
      <c r="DU166" s="85"/>
      <c r="DV166" s="85"/>
      <c r="DW166" s="85"/>
      <c r="DX166" s="85"/>
      <c r="DY166" s="85"/>
      <c r="DZ166" s="85"/>
      <c r="EA166" s="85"/>
      <c r="EB166" s="85"/>
      <c r="EC166" s="85"/>
      <c r="ED166" s="85"/>
      <c r="EE166" s="85"/>
      <c r="EF166" s="85"/>
      <c r="EG166" s="85"/>
      <c r="EH166" s="85"/>
      <c r="EI166" s="85"/>
      <c r="EJ166" s="85"/>
      <c r="EK166" s="85"/>
      <c r="EL166" s="85"/>
      <c r="EM166" s="85"/>
      <c r="EN166" s="85"/>
      <c r="EO166" s="85"/>
      <c r="EP166" s="85"/>
      <c r="EQ166" s="85"/>
      <c r="ER166" s="85"/>
      <c r="ES166" s="85"/>
      <c r="ET166" s="85"/>
      <c r="EU166" s="85"/>
      <c r="EV166" s="85"/>
      <c r="EW166" s="85"/>
      <c r="EX166" s="85"/>
      <c r="EY166" s="85"/>
      <c r="EZ166" s="85"/>
      <c r="FA166" s="85"/>
      <c r="FB166" s="85"/>
      <c r="FC166" s="85"/>
    </row>
    <row r="167" spans="1:161" s="3" customFormat="1">
      <c r="A167" s="56">
        <v>158</v>
      </c>
      <c r="B167" s="58">
        <v>80030196</v>
      </c>
      <c r="C167" s="59" t="s">
        <v>312</v>
      </c>
      <c r="D167" s="75" t="s">
        <v>308</v>
      </c>
      <c r="E167" s="60" t="s">
        <v>284</v>
      </c>
      <c r="F167" s="60" t="s">
        <v>106</v>
      </c>
      <c r="G167" s="60" t="s">
        <v>107</v>
      </c>
      <c r="H167" s="60" t="s">
        <v>108</v>
      </c>
      <c r="I167" s="56">
        <v>45</v>
      </c>
      <c r="J167" s="56" t="s">
        <v>116</v>
      </c>
      <c r="K167" s="56" t="s">
        <v>110</v>
      </c>
      <c r="L167" s="61">
        <v>0</v>
      </c>
      <c r="M167" s="62">
        <f t="shared" si="85"/>
        <v>0</v>
      </c>
      <c r="N167" s="61">
        <v>3</v>
      </c>
      <c r="O167" s="62">
        <f t="shared" si="86"/>
        <v>1</v>
      </c>
      <c r="P167" s="61">
        <v>4</v>
      </c>
      <c r="Q167" s="62">
        <f t="shared" si="87"/>
        <v>1</v>
      </c>
      <c r="R167" s="61">
        <v>2</v>
      </c>
      <c r="S167" s="63">
        <f t="shared" si="88"/>
        <v>1</v>
      </c>
      <c r="T167" s="61">
        <v>1</v>
      </c>
      <c r="U167" s="63">
        <f t="shared" si="89"/>
        <v>1</v>
      </c>
      <c r="V167" s="61">
        <v>3</v>
      </c>
      <c r="W167" s="63">
        <f t="shared" si="90"/>
        <v>1</v>
      </c>
      <c r="X167" s="61">
        <v>5</v>
      </c>
      <c r="Y167" s="63">
        <f t="shared" si="91"/>
        <v>1</v>
      </c>
      <c r="Z167" s="61">
        <v>4</v>
      </c>
      <c r="AA167" s="63">
        <f t="shared" si="92"/>
        <v>1</v>
      </c>
      <c r="AB167" s="61">
        <v>5</v>
      </c>
      <c r="AC167" s="63">
        <f t="shared" si="93"/>
        <v>1</v>
      </c>
      <c r="AD167" s="64">
        <v>0</v>
      </c>
      <c r="AE167" s="65">
        <f t="shared" si="94"/>
        <v>0</v>
      </c>
      <c r="AF167" s="64">
        <v>0</v>
      </c>
      <c r="AG167" s="65">
        <f t="shared" si="95"/>
        <v>0</v>
      </c>
      <c r="AH167" s="64">
        <v>0</v>
      </c>
      <c r="AI167" s="65">
        <f t="shared" si="96"/>
        <v>0</v>
      </c>
      <c r="AJ167" s="64"/>
      <c r="AK167" s="65">
        <f t="shared" si="97"/>
        <v>0</v>
      </c>
      <c r="AL167" s="64"/>
      <c r="AM167" s="65">
        <f t="shared" si="98"/>
        <v>0</v>
      </c>
      <c r="AN167" s="64"/>
      <c r="AO167" s="65">
        <f t="shared" si="99"/>
        <v>0</v>
      </c>
      <c r="AP167" s="66">
        <f t="shared" si="100"/>
        <v>27</v>
      </c>
      <c r="AQ167" s="66">
        <f t="shared" si="101"/>
        <v>8</v>
      </c>
      <c r="AR167" s="56">
        <v>1</v>
      </c>
      <c r="AS167" s="56"/>
      <c r="AT167" s="56">
        <v>2</v>
      </c>
      <c r="AU167" s="67">
        <f t="shared" si="102"/>
        <v>3</v>
      </c>
      <c r="AV167" s="68">
        <f t="shared" si="103"/>
        <v>0</v>
      </c>
      <c r="AW167" s="68">
        <f t="shared" si="104"/>
        <v>0</v>
      </c>
      <c r="AX167" s="14">
        <v>4</v>
      </c>
      <c r="AY167" s="67">
        <f t="shared" si="105"/>
        <v>4</v>
      </c>
      <c r="AZ167" s="69">
        <f t="shared" si="106"/>
        <v>1</v>
      </c>
      <c r="BA167" s="69">
        <f t="shared" si="107"/>
        <v>0</v>
      </c>
      <c r="BB167" s="69">
        <f t="shared" si="108"/>
        <v>-2</v>
      </c>
      <c r="BC167" s="67">
        <f t="shared" si="109"/>
        <v>-1</v>
      </c>
      <c r="BD167" s="70">
        <f t="shared" si="110"/>
        <v>-25</v>
      </c>
      <c r="BE167" s="70">
        <f t="shared" si="111"/>
        <v>-50</v>
      </c>
      <c r="BF167" s="71"/>
      <c r="BG167" s="71"/>
      <c r="BH167" s="71"/>
      <c r="BI167" s="54">
        <f t="shared" si="112"/>
        <v>0</v>
      </c>
      <c r="BJ167" s="18">
        <f t="shared" si="113"/>
        <v>3</v>
      </c>
      <c r="BK167" s="18"/>
      <c r="BL167" s="18">
        <f t="shared" si="114"/>
        <v>3</v>
      </c>
      <c r="BM167" s="18">
        <f t="shared" si="115"/>
        <v>-1</v>
      </c>
      <c r="BN167" s="18">
        <f t="shared" si="116"/>
        <v>-25</v>
      </c>
      <c r="BO167" s="73"/>
      <c r="BP167" s="55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60"/>
      <c r="CV167" s="56">
        <f t="shared" si="120"/>
        <v>-1</v>
      </c>
      <c r="CW167" s="173">
        <f t="shared" si="117"/>
        <v>-25</v>
      </c>
      <c r="CX167" s="60"/>
      <c r="CY167" s="60"/>
      <c r="CZ167" s="60"/>
      <c r="DA167" s="60"/>
      <c r="DB167" s="60"/>
      <c r="DC167" s="75"/>
      <c r="DD167" s="60"/>
      <c r="DE167" s="75"/>
      <c r="DF167" s="60"/>
      <c r="DG167" s="60"/>
      <c r="DH167" s="60"/>
      <c r="DI167" s="60"/>
      <c r="DK167" s="3">
        <v>1</v>
      </c>
      <c r="DM167" s="3">
        <v>2</v>
      </c>
      <c r="DN167" s="3">
        <v>3</v>
      </c>
      <c r="DP167" s="85"/>
      <c r="DQ167" s="85"/>
      <c r="DR167" s="85"/>
      <c r="DS167" s="85"/>
      <c r="DT167" s="85"/>
      <c r="DU167" s="85"/>
      <c r="DV167" s="85"/>
      <c r="DW167" s="85"/>
      <c r="DX167" s="85"/>
      <c r="DY167" s="85"/>
      <c r="DZ167" s="85"/>
      <c r="EA167" s="85"/>
      <c r="EB167" s="85"/>
      <c r="EC167" s="85"/>
      <c r="ED167" s="85"/>
      <c r="EE167" s="85"/>
      <c r="EF167" s="85"/>
      <c r="EG167" s="85"/>
      <c r="EH167" s="85"/>
      <c r="EI167" s="85"/>
      <c r="EJ167" s="85"/>
      <c r="EK167" s="85"/>
      <c r="EL167" s="85"/>
      <c r="EM167" s="85"/>
      <c r="EN167" s="85"/>
      <c r="EO167" s="85"/>
      <c r="EP167" s="85"/>
      <c r="EQ167" s="85"/>
      <c r="ER167" s="85"/>
      <c r="ES167" s="85"/>
      <c r="ET167" s="85"/>
      <c r="EU167" s="85"/>
      <c r="EV167" s="85"/>
      <c r="EW167" s="85"/>
      <c r="EX167" s="85"/>
      <c r="EY167" s="85"/>
      <c r="EZ167" s="85"/>
      <c r="FA167" s="85"/>
      <c r="FB167" s="85"/>
      <c r="FC167" s="85"/>
    </row>
    <row r="168" spans="1:161" s="3" customFormat="1">
      <c r="A168" s="56">
        <v>159</v>
      </c>
      <c r="B168" s="58">
        <v>80030197</v>
      </c>
      <c r="C168" s="59" t="s">
        <v>313</v>
      </c>
      <c r="D168" s="75" t="s">
        <v>308</v>
      </c>
      <c r="E168" s="60" t="s">
        <v>284</v>
      </c>
      <c r="F168" s="60" t="s">
        <v>106</v>
      </c>
      <c r="G168" s="60" t="s">
        <v>107</v>
      </c>
      <c r="H168" s="60" t="s">
        <v>112</v>
      </c>
      <c r="I168" s="56">
        <v>50</v>
      </c>
      <c r="J168" s="56" t="s">
        <v>116</v>
      </c>
      <c r="K168" s="56" t="s">
        <v>110</v>
      </c>
      <c r="L168" s="61">
        <v>0</v>
      </c>
      <c r="M168" s="62">
        <f t="shared" si="85"/>
        <v>0</v>
      </c>
      <c r="N168" s="61">
        <v>21</v>
      </c>
      <c r="O168" s="62">
        <f t="shared" si="86"/>
        <v>1</v>
      </c>
      <c r="P168" s="61">
        <v>16</v>
      </c>
      <c r="Q168" s="62">
        <f t="shared" si="87"/>
        <v>1</v>
      </c>
      <c r="R168" s="61">
        <v>20</v>
      </c>
      <c r="S168" s="63">
        <f t="shared" si="88"/>
        <v>1</v>
      </c>
      <c r="T168" s="61">
        <v>33</v>
      </c>
      <c r="U168" s="63">
        <f t="shared" si="89"/>
        <v>1</v>
      </c>
      <c r="V168" s="61">
        <v>25</v>
      </c>
      <c r="W168" s="63">
        <f t="shared" si="90"/>
        <v>1</v>
      </c>
      <c r="X168" s="61">
        <v>29</v>
      </c>
      <c r="Y168" s="63">
        <f t="shared" si="91"/>
        <v>1</v>
      </c>
      <c r="Z168" s="61">
        <v>29</v>
      </c>
      <c r="AA168" s="63">
        <f t="shared" si="92"/>
        <v>1</v>
      </c>
      <c r="AB168" s="61">
        <v>34</v>
      </c>
      <c r="AC168" s="63">
        <f t="shared" si="93"/>
        <v>1</v>
      </c>
      <c r="AD168" s="64">
        <v>15</v>
      </c>
      <c r="AE168" s="65">
        <f t="shared" si="94"/>
        <v>1</v>
      </c>
      <c r="AF168" s="64">
        <v>11</v>
      </c>
      <c r="AG168" s="65">
        <f t="shared" si="95"/>
        <v>1</v>
      </c>
      <c r="AH168" s="64">
        <v>11</v>
      </c>
      <c r="AI168" s="65">
        <f t="shared" si="96"/>
        <v>1</v>
      </c>
      <c r="AJ168" s="64"/>
      <c r="AK168" s="65">
        <f t="shared" si="97"/>
        <v>0</v>
      </c>
      <c r="AL168" s="64"/>
      <c r="AM168" s="65">
        <f t="shared" si="98"/>
        <v>0</v>
      </c>
      <c r="AN168" s="64"/>
      <c r="AO168" s="65">
        <f t="shared" si="99"/>
        <v>0</v>
      </c>
      <c r="AP168" s="66">
        <f t="shared" si="100"/>
        <v>244</v>
      </c>
      <c r="AQ168" s="66">
        <f t="shared" si="101"/>
        <v>11</v>
      </c>
      <c r="AR168" s="56">
        <v>1</v>
      </c>
      <c r="AS168" s="56"/>
      <c r="AT168" s="56">
        <v>14</v>
      </c>
      <c r="AU168" s="67">
        <f t="shared" si="102"/>
        <v>15</v>
      </c>
      <c r="AV168" s="68">
        <f t="shared" si="103"/>
        <v>1</v>
      </c>
      <c r="AW168" s="68">
        <f t="shared" si="104"/>
        <v>1</v>
      </c>
      <c r="AX168" s="14">
        <f t="shared" ref="AX168:AX174" si="121">IF(AP168&lt;1,0,IF(AND((L168+N168+P168+R168+T168+V168+X168+Z168+AB168)&lt;=40,(L168+N168+P168+R168+T168+V168+X168+Z168+AB168)&gt;0,(AP168)&lt;120),"กรอก",ROUND((IF(AP168&lt;120,((IF((L168+N168+P168+R168+T168+V168+X168+Z168+AB168)=0,0,(IF((L168+N168+P168+R168+T168+V168+X168+Z168+AB168)&lt;=80,6,8))))+((((AE168+AG168+AI168)*30)/20)+(((AK168+AM168+AO168)*35)/20))),(((M168+O168+Q168)*20)/20)+(((S168+U168+W168+Y168+AA168+AC168)*25)/20)+(((AE168+AG168+AI168)*30)/20)+(((AK168+AM168+AO168)*35)/20))),0)))</f>
        <v>14</v>
      </c>
      <c r="AY168" s="67">
        <f t="shared" si="105"/>
        <v>16</v>
      </c>
      <c r="AZ168" s="69">
        <f t="shared" si="106"/>
        <v>0</v>
      </c>
      <c r="BA168" s="69">
        <f t="shared" si="107"/>
        <v>-1</v>
      </c>
      <c r="BB168" s="69">
        <f t="shared" si="108"/>
        <v>0</v>
      </c>
      <c r="BC168" s="67">
        <f t="shared" si="109"/>
        <v>-1</v>
      </c>
      <c r="BD168" s="70">
        <f t="shared" si="110"/>
        <v>-6.25</v>
      </c>
      <c r="BE168" s="70">
        <f t="shared" si="111"/>
        <v>0</v>
      </c>
      <c r="BF168" s="71"/>
      <c r="BG168" s="71"/>
      <c r="BH168" s="71">
        <v>1</v>
      </c>
      <c r="BI168" s="54">
        <f t="shared" si="112"/>
        <v>1</v>
      </c>
      <c r="BJ168" s="18">
        <f t="shared" si="113"/>
        <v>14</v>
      </c>
      <c r="BK168" s="18"/>
      <c r="BL168" s="18">
        <f t="shared" si="114"/>
        <v>14</v>
      </c>
      <c r="BM168" s="18">
        <f t="shared" si="115"/>
        <v>-2</v>
      </c>
      <c r="BN168" s="18">
        <f t="shared" si="116"/>
        <v>-12.5</v>
      </c>
      <c r="BO168" s="73"/>
      <c r="BP168" s="55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60"/>
      <c r="CV168" s="56">
        <f t="shared" si="120"/>
        <v>-1</v>
      </c>
      <c r="CW168" s="173">
        <f t="shared" si="117"/>
        <v>-6.25</v>
      </c>
      <c r="CX168" s="60"/>
      <c r="CY168" s="60"/>
      <c r="CZ168" s="60"/>
      <c r="DA168" s="60"/>
      <c r="DB168" s="60"/>
      <c r="DC168" s="75"/>
      <c r="DD168" s="60"/>
      <c r="DE168" s="75"/>
      <c r="DF168" s="60"/>
      <c r="DG168" s="60"/>
      <c r="DH168" s="60"/>
      <c r="DI168" s="60"/>
      <c r="DK168" s="3">
        <v>1</v>
      </c>
      <c r="DM168" s="3">
        <v>16</v>
      </c>
      <c r="DN168" s="3">
        <v>17</v>
      </c>
      <c r="DP168" s="85"/>
      <c r="DQ168" s="85"/>
      <c r="DR168" s="85"/>
      <c r="DS168" s="85"/>
      <c r="DT168" s="85"/>
      <c r="DU168" s="85"/>
      <c r="DV168" s="85"/>
      <c r="DW168" s="85"/>
      <c r="DX168" s="85"/>
      <c r="DY168" s="85"/>
      <c r="DZ168" s="85"/>
      <c r="EA168" s="85"/>
      <c r="EB168" s="85"/>
      <c r="EC168" s="85"/>
      <c r="ED168" s="85"/>
      <c r="EE168" s="85"/>
      <c r="EF168" s="85"/>
      <c r="EG168" s="85"/>
      <c r="EH168" s="85"/>
      <c r="EI168" s="85"/>
      <c r="EJ168" s="85"/>
      <c r="EK168" s="85"/>
      <c r="EL168" s="85"/>
      <c r="EM168" s="85"/>
      <c r="EN168" s="85"/>
      <c r="EO168" s="85"/>
      <c r="EP168" s="85"/>
      <c r="EQ168" s="85"/>
      <c r="ER168" s="85"/>
      <c r="ES168" s="85"/>
      <c r="ET168" s="85"/>
      <c r="EU168" s="85"/>
      <c r="EV168" s="85"/>
      <c r="EW168" s="85"/>
      <c r="EX168" s="85"/>
      <c r="EY168" s="85"/>
      <c r="EZ168" s="85"/>
      <c r="FA168" s="85"/>
      <c r="FB168" s="85"/>
      <c r="FC168" s="85"/>
    </row>
    <row r="169" spans="1:161" s="3" customFormat="1">
      <c r="A169" s="56">
        <v>160</v>
      </c>
      <c r="B169" s="58">
        <v>80030198</v>
      </c>
      <c r="C169" s="59" t="s">
        <v>314</v>
      </c>
      <c r="D169" s="75" t="s">
        <v>315</v>
      </c>
      <c r="E169" s="60" t="s">
        <v>284</v>
      </c>
      <c r="F169" s="60" t="s">
        <v>106</v>
      </c>
      <c r="G169" s="60" t="s">
        <v>107</v>
      </c>
      <c r="H169" s="60" t="s">
        <v>108</v>
      </c>
      <c r="I169" s="56">
        <v>62</v>
      </c>
      <c r="J169" s="56" t="s">
        <v>116</v>
      </c>
      <c r="K169" s="56" t="s">
        <v>110</v>
      </c>
      <c r="L169" s="61">
        <v>5</v>
      </c>
      <c r="M169" s="62">
        <f t="shared" si="85"/>
        <v>1</v>
      </c>
      <c r="N169" s="61">
        <v>4</v>
      </c>
      <c r="O169" s="62">
        <f t="shared" si="86"/>
        <v>1</v>
      </c>
      <c r="P169" s="61">
        <v>3</v>
      </c>
      <c r="Q169" s="62">
        <f t="shared" si="87"/>
        <v>1</v>
      </c>
      <c r="R169" s="61">
        <v>6</v>
      </c>
      <c r="S169" s="63">
        <f t="shared" si="88"/>
        <v>1</v>
      </c>
      <c r="T169" s="61">
        <v>4</v>
      </c>
      <c r="U169" s="63">
        <f t="shared" si="89"/>
        <v>1</v>
      </c>
      <c r="V169" s="61">
        <v>6</v>
      </c>
      <c r="W169" s="63">
        <f t="shared" si="90"/>
        <v>1</v>
      </c>
      <c r="X169" s="61">
        <v>3</v>
      </c>
      <c r="Y169" s="63">
        <f t="shared" si="91"/>
        <v>1</v>
      </c>
      <c r="Z169" s="61">
        <v>11</v>
      </c>
      <c r="AA169" s="63">
        <f t="shared" si="92"/>
        <v>1</v>
      </c>
      <c r="AB169" s="61">
        <v>0</v>
      </c>
      <c r="AC169" s="63">
        <f t="shared" si="93"/>
        <v>0</v>
      </c>
      <c r="AD169" s="64">
        <v>0</v>
      </c>
      <c r="AE169" s="65">
        <f t="shared" si="94"/>
        <v>0</v>
      </c>
      <c r="AF169" s="64">
        <v>0</v>
      </c>
      <c r="AG169" s="65">
        <f t="shared" si="95"/>
        <v>0</v>
      </c>
      <c r="AH169" s="64">
        <v>0</v>
      </c>
      <c r="AI169" s="65">
        <f t="shared" si="96"/>
        <v>0</v>
      </c>
      <c r="AJ169" s="64"/>
      <c r="AK169" s="65">
        <f t="shared" si="97"/>
        <v>0</v>
      </c>
      <c r="AL169" s="64"/>
      <c r="AM169" s="65">
        <f t="shared" si="98"/>
        <v>0</v>
      </c>
      <c r="AN169" s="64"/>
      <c r="AO169" s="65">
        <f t="shared" si="99"/>
        <v>0</v>
      </c>
      <c r="AP169" s="66">
        <f t="shared" si="100"/>
        <v>42</v>
      </c>
      <c r="AQ169" s="66">
        <f t="shared" si="101"/>
        <v>8</v>
      </c>
      <c r="AR169" s="56">
        <v>1</v>
      </c>
      <c r="AS169" s="56"/>
      <c r="AT169" s="56">
        <v>2</v>
      </c>
      <c r="AU169" s="67">
        <f t="shared" si="102"/>
        <v>3</v>
      </c>
      <c r="AV169" s="68">
        <f t="shared" si="103"/>
        <v>1</v>
      </c>
      <c r="AW169" s="68">
        <f t="shared" si="104"/>
        <v>0</v>
      </c>
      <c r="AX169" s="14">
        <f t="shared" si="121"/>
        <v>6</v>
      </c>
      <c r="AY169" s="67">
        <f t="shared" si="105"/>
        <v>7</v>
      </c>
      <c r="AZ169" s="69">
        <f t="shared" si="106"/>
        <v>0</v>
      </c>
      <c r="BA169" s="69">
        <f t="shared" si="107"/>
        <v>0</v>
      </c>
      <c r="BB169" s="69">
        <f t="shared" si="108"/>
        <v>-4</v>
      </c>
      <c r="BC169" s="67">
        <f t="shared" si="109"/>
        <v>-4</v>
      </c>
      <c r="BD169" s="70">
        <f t="shared" si="110"/>
        <v>-57.142857142857139</v>
      </c>
      <c r="BE169" s="70">
        <f t="shared" si="111"/>
        <v>-66.666666666666657</v>
      </c>
      <c r="BF169" s="71"/>
      <c r="BG169" s="71"/>
      <c r="BH169" s="71"/>
      <c r="BI169" s="54">
        <f t="shared" si="112"/>
        <v>0</v>
      </c>
      <c r="BJ169" s="18">
        <f t="shared" si="113"/>
        <v>3</v>
      </c>
      <c r="BK169" s="18"/>
      <c r="BL169" s="18">
        <f t="shared" si="114"/>
        <v>3</v>
      </c>
      <c r="BM169" s="18">
        <f t="shared" si="115"/>
        <v>-4</v>
      </c>
      <c r="BN169" s="18">
        <f t="shared" si="116"/>
        <v>-57.142857142857139</v>
      </c>
      <c r="BO169" s="73"/>
      <c r="BP169" s="55"/>
      <c r="BQ169" s="74">
        <v>1</v>
      </c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60"/>
      <c r="CV169" s="56">
        <f t="shared" si="120"/>
        <v>-3</v>
      </c>
      <c r="CW169" s="173">
        <f t="shared" si="117"/>
        <v>-42.857142857142854</v>
      </c>
      <c r="CX169" s="60"/>
      <c r="CY169" s="60"/>
      <c r="CZ169" s="60"/>
      <c r="DA169" s="60"/>
      <c r="DB169" s="60"/>
      <c r="DC169" s="75"/>
      <c r="DD169" s="60"/>
      <c r="DE169" s="75"/>
      <c r="DF169" s="60"/>
      <c r="DG169" s="60"/>
      <c r="DH169" s="60"/>
      <c r="DI169" s="60"/>
      <c r="DK169" s="3">
        <v>1</v>
      </c>
      <c r="DM169" s="3">
        <v>2</v>
      </c>
      <c r="DN169" s="3">
        <v>3</v>
      </c>
      <c r="DP169" s="85"/>
      <c r="DQ169" s="85"/>
      <c r="DR169" s="85"/>
      <c r="DS169" s="85"/>
      <c r="DT169" s="85"/>
      <c r="DU169" s="85"/>
      <c r="DV169" s="85"/>
      <c r="DW169" s="85"/>
      <c r="DX169" s="85"/>
      <c r="DY169" s="85"/>
      <c r="DZ169" s="85"/>
      <c r="EA169" s="85"/>
      <c r="EB169" s="85"/>
      <c r="EC169" s="85"/>
      <c r="ED169" s="85"/>
      <c r="EE169" s="85"/>
      <c r="EF169" s="85"/>
      <c r="EG169" s="85"/>
      <c r="EH169" s="85"/>
      <c r="EI169" s="85"/>
      <c r="EJ169" s="85"/>
      <c r="EK169" s="85"/>
      <c r="EL169" s="85"/>
      <c r="EM169" s="85"/>
      <c r="EN169" s="85"/>
      <c r="EO169" s="85"/>
      <c r="EP169" s="85"/>
      <c r="EQ169" s="85"/>
      <c r="ER169" s="85"/>
      <c r="ES169" s="85"/>
      <c r="ET169" s="85"/>
      <c r="EU169" s="85"/>
      <c r="EV169" s="85"/>
      <c r="EW169" s="85"/>
      <c r="EX169" s="85"/>
      <c r="EY169" s="85"/>
      <c r="EZ169" s="85"/>
      <c r="FA169" s="85"/>
      <c r="FB169" s="85"/>
      <c r="FC169" s="85"/>
    </row>
    <row r="170" spans="1:161" s="3" customFormat="1">
      <c r="A170" s="56">
        <v>161</v>
      </c>
      <c r="B170" s="58">
        <v>80030199</v>
      </c>
      <c r="C170" s="59" t="s">
        <v>316</v>
      </c>
      <c r="D170" s="75" t="s">
        <v>315</v>
      </c>
      <c r="E170" s="60" t="s">
        <v>284</v>
      </c>
      <c r="F170" s="60" t="s">
        <v>106</v>
      </c>
      <c r="G170" s="60" t="s">
        <v>107</v>
      </c>
      <c r="H170" s="60" t="s">
        <v>108</v>
      </c>
      <c r="I170" s="56">
        <v>60</v>
      </c>
      <c r="J170" s="56" t="s">
        <v>116</v>
      </c>
      <c r="K170" s="56" t="s">
        <v>110</v>
      </c>
      <c r="L170" s="61">
        <v>11</v>
      </c>
      <c r="M170" s="62">
        <f t="shared" si="85"/>
        <v>1</v>
      </c>
      <c r="N170" s="61">
        <v>17</v>
      </c>
      <c r="O170" s="62">
        <f t="shared" si="86"/>
        <v>1</v>
      </c>
      <c r="P170" s="61">
        <v>13</v>
      </c>
      <c r="Q170" s="62">
        <f t="shared" si="87"/>
        <v>1</v>
      </c>
      <c r="R170" s="61">
        <v>6</v>
      </c>
      <c r="S170" s="63">
        <f t="shared" si="88"/>
        <v>1</v>
      </c>
      <c r="T170" s="61">
        <v>9</v>
      </c>
      <c r="U170" s="63">
        <f t="shared" si="89"/>
        <v>1</v>
      </c>
      <c r="V170" s="61">
        <v>12</v>
      </c>
      <c r="W170" s="63">
        <f t="shared" si="90"/>
        <v>1</v>
      </c>
      <c r="X170" s="61">
        <v>9</v>
      </c>
      <c r="Y170" s="63">
        <f t="shared" si="91"/>
        <v>1</v>
      </c>
      <c r="Z170" s="61">
        <v>13</v>
      </c>
      <c r="AA170" s="63">
        <f t="shared" si="92"/>
        <v>1</v>
      </c>
      <c r="AB170" s="61">
        <v>13</v>
      </c>
      <c r="AC170" s="63">
        <f t="shared" si="93"/>
        <v>1</v>
      </c>
      <c r="AD170" s="64">
        <v>0</v>
      </c>
      <c r="AE170" s="65">
        <f t="shared" si="94"/>
        <v>0</v>
      </c>
      <c r="AF170" s="64">
        <v>0</v>
      </c>
      <c r="AG170" s="65">
        <f t="shared" si="95"/>
        <v>0</v>
      </c>
      <c r="AH170" s="64">
        <v>0</v>
      </c>
      <c r="AI170" s="65">
        <f t="shared" si="96"/>
        <v>0</v>
      </c>
      <c r="AJ170" s="64"/>
      <c r="AK170" s="65">
        <f t="shared" si="97"/>
        <v>0</v>
      </c>
      <c r="AL170" s="64"/>
      <c r="AM170" s="65">
        <f t="shared" si="98"/>
        <v>0</v>
      </c>
      <c r="AN170" s="64"/>
      <c r="AO170" s="65">
        <f t="shared" si="99"/>
        <v>0</v>
      </c>
      <c r="AP170" s="66">
        <f t="shared" si="100"/>
        <v>103</v>
      </c>
      <c r="AQ170" s="66">
        <f t="shared" si="101"/>
        <v>9</v>
      </c>
      <c r="AR170" s="56">
        <v>1</v>
      </c>
      <c r="AS170" s="56"/>
      <c r="AT170" s="56">
        <v>5</v>
      </c>
      <c r="AU170" s="67">
        <f t="shared" si="102"/>
        <v>6</v>
      </c>
      <c r="AV170" s="68">
        <f t="shared" si="103"/>
        <v>1</v>
      </c>
      <c r="AW170" s="68">
        <f t="shared" si="104"/>
        <v>0</v>
      </c>
      <c r="AX170" s="14">
        <f t="shared" si="121"/>
        <v>8</v>
      </c>
      <c r="AY170" s="67">
        <f t="shared" si="105"/>
        <v>9</v>
      </c>
      <c r="AZ170" s="69">
        <f t="shared" si="106"/>
        <v>0</v>
      </c>
      <c r="BA170" s="69">
        <f t="shared" si="107"/>
        <v>0</v>
      </c>
      <c r="BB170" s="69">
        <f t="shared" si="108"/>
        <v>-3</v>
      </c>
      <c r="BC170" s="67">
        <f t="shared" si="109"/>
        <v>-3</v>
      </c>
      <c r="BD170" s="70">
        <f t="shared" si="110"/>
        <v>-33.333333333333329</v>
      </c>
      <c r="BE170" s="70">
        <f t="shared" si="111"/>
        <v>-37.5</v>
      </c>
      <c r="BF170" s="71"/>
      <c r="BG170" s="71"/>
      <c r="BH170" s="71"/>
      <c r="BI170" s="54">
        <f t="shared" si="112"/>
        <v>0</v>
      </c>
      <c r="BJ170" s="18">
        <f t="shared" si="113"/>
        <v>6</v>
      </c>
      <c r="BK170" s="18"/>
      <c r="BL170" s="18">
        <f t="shared" si="114"/>
        <v>6</v>
      </c>
      <c r="BM170" s="18">
        <f t="shared" si="115"/>
        <v>-3</v>
      </c>
      <c r="BN170" s="18">
        <f t="shared" si="116"/>
        <v>-33.333333333333329</v>
      </c>
      <c r="BO170" s="73"/>
      <c r="BP170" s="55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60"/>
      <c r="CV170" s="56">
        <f t="shared" si="120"/>
        <v>-3</v>
      </c>
      <c r="CW170" s="173">
        <f t="shared" si="117"/>
        <v>-33.333333333333329</v>
      </c>
      <c r="CX170" s="60"/>
      <c r="CY170" s="60"/>
      <c r="CZ170" s="60"/>
      <c r="DA170" s="60"/>
      <c r="DB170" s="60"/>
      <c r="DC170" s="75">
        <v>1</v>
      </c>
      <c r="DD170" s="60"/>
      <c r="DE170" s="75"/>
      <c r="DF170" s="60"/>
      <c r="DG170" s="60"/>
      <c r="DH170" s="60"/>
      <c r="DI170" s="60"/>
      <c r="DK170" s="3">
        <v>1</v>
      </c>
      <c r="DM170" s="3">
        <v>5</v>
      </c>
      <c r="DN170" s="3">
        <v>6</v>
      </c>
      <c r="DP170" s="85"/>
      <c r="DQ170" s="85"/>
      <c r="DR170" s="85"/>
      <c r="DS170" s="85"/>
      <c r="DT170" s="85"/>
      <c r="DU170" s="85"/>
      <c r="DV170" s="85"/>
      <c r="DW170" s="85"/>
      <c r="DX170" s="85"/>
      <c r="DY170" s="85"/>
      <c r="DZ170" s="85"/>
      <c r="EA170" s="85"/>
      <c r="EB170" s="85"/>
      <c r="EC170" s="85"/>
      <c r="ED170" s="85"/>
      <c r="EE170" s="85"/>
      <c r="EF170" s="85"/>
      <c r="EG170" s="85"/>
      <c r="EH170" s="85"/>
      <c r="EI170" s="85"/>
      <c r="EJ170" s="85"/>
      <c r="EK170" s="85"/>
      <c r="EL170" s="85"/>
      <c r="EM170" s="85"/>
      <c r="EN170" s="85"/>
      <c r="EO170" s="85"/>
      <c r="EP170" s="85"/>
      <c r="EQ170" s="85"/>
      <c r="ER170" s="85"/>
      <c r="ES170" s="85"/>
      <c r="ET170" s="85"/>
      <c r="EU170" s="85"/>
      <c r="EV170" s="85"/>
      <c r="EW170" s="85"/>
      <c r="EX170" s="85"/>
      <c r="EY170" s="85"/>
      <c r="EZ170" s="85"/>
      <c r="FA170" s="85"/>
      <c r="FB170" s="85"/>
      <c r="FC170" s="85"/>
    </row>
    <row r="171" spans="1:161" s="3" customFormat="1">
      <c r="A171" s="56">
        <v>162</v>
      </c>
      <c r="B171" s="58">
        <v>80030200</v>
      </c>
      <c r="C171" s="59" t="s">
        <v>317</v>
      </c>
      <c r="D171" s="75" t="s">
        <v>315</v>
      </c>
      <c r="E171" s="60" t="s">
        <v>284</v>
      </c>
      <c r="F171" s="60" t="s">
        <v>106</v>
      </c>
      <c r="G171" s="60" t="s">
        <v>107</v>
      </c>
      <c r="H171" s="60" t="s">
        <v>108</v>
      </c>
      <c r="I171" s="56">
        <v>30</v>
      </c>
      <c r="J171" s="56" t="s">
        <v>109</v>
      </c>
      <c r="K171" s="56" t="s">
        <v>113</v>
      </c>
      <c r="L171" s="61">
        <v>22</v>
      </c>
      <c r="M171" s="62">
        <f t="shared" si="85"/>
        <v>1</v>
      </c>
      <c r="N171" s="61">
        <v>38</v>
      </c>
      <c r="O171" s="62">
        <f t="shared" si="86"/>
        <v>1</v>
      </c>
      <c r="P171" s="61">
        <v>58</v>
      </c>
      <c r="Q171" s="62">
        <f t="shared" si="87"/>
        <v>2</v>
      </c>
      <c r="R171" s="61">
        <v>82</v>
      </c>
      <c r="S171" s="63">
        <f t="shared" si="88"/>
        <v>3</v>
      </c>
      <c r="T171" s="61">
        <v>96</v>
      </c>
      <c r="U171" s="63">
        <f t="shared" si="89"/>
        <v>3</v>
      </c>
      <c r="V171" s="61">
        <v>85</v>
      </c>
      <c r="W171" s="63">
        <f t="shared" si="90"/>
        <v>3</v>
      </c>
      <c r="X171" s="61">
        <v>88</v>
      </c>
      <c r="Y171" s="63">
        <f t="shared" si="91"/>
        <v>3</v>
      </c>
      <c r="Z171" s="61">
        <v>89</v>
      </c>
      <c r="AA171" s="63">
        <f t="shared" si="92"/>
        <v>3</v>
      </c>
      <c r="AB171" s="61">
        <v>94</v>
      </c>
      <c r="AC171" s="63">
        <f t="shared" si="93"/>
        <v>3</v>
      </c>
      <c r="AD171" s="64">
        <v>0</v>
      </c>
      <c r="AE171" s="65">
        <f t="shared" si="94"/>
        <v>0</v>
      </c>
      <c r="AF171" s="64">
        <v>0</v>
      </c>
      <c r="AG171" s="65">
        <f t="shared" si="95"/>
        <v>0</v>
      </c>
      <c r="AH171" s="64">
        <v>0</v>
      </c>
      <c r="AI171" s="65">
        <f t="shared" si="96"/>
        <v>0</v>
      </c>
      <c r="AJ171" s="64"/>
      <c r="AK171" s="65">
        <f t="shared" si="97"/>
        <v>0</v>
      </c>
      <c r="AL171" s="64"/>
      <c r="AM171" s="65">
        <f t="shared" si="98"/>
        <v>0</v>
      </c>
      <c r="AN171" s="64"/>
      <c r="AO171" s="65">
        <f t="shared" si="99"/>
        <v>0</v>
      </c>
      <c r="AP171" s="66">
        <f t="shared" si="100"/>
        <v>652</v>
      </c>
      <c r="AQ171" s="66">
        <f t="shared" si="101"/>
        <v>22</v>
      </c>
      <c r="AR171" s="56">
        <v>1</v>
      </c>
      <c r="AS171" s="56">
        <v>1</v>
      </c>
      <c r="AT171" s="56">
        <v>28</v>
      </c>
      <c r="AU171" s="67">
        <f t="shared" si="102"/>
        <v>30</v>
      </c>
      <c r="AV171" s="68">
        <f t="shared" si="103"/>
        <v>1</v>
      </c>
      <c r="AW171" s="68">
        <f t="shared" si="104"/>
        <v>1</v>
      </c>
      <c r="AX171" s="14">
        <f t="shared" si="121"/>
        <v>27</v>
      </c>
      <c r="AY171" s="67">
        <f t="shared" si="105"/>
        <v>29</v>
      </c>
      <c r="AZ171" s="69">
        <f t="shared" si="106"/>
        <v>0</v>
      </c>
      <c r="BA171" s="69">
        <f t="shared" si="107"/>
        <v>0</v>
      </c>
      <c r="BB171" s="69">
        <f t="shared" si="108"/>
        <v>1</v>
      </c>
      <c r="BC171" s="67">
        <f t="shared" si="109"/>
        <v>1</v>
      </c>
      <c r="BD171" s="70">
        <f t="shared" si="110"/>
        <v>3.4482758620689653</v>
      </c>
      <c r="BE171" s="70">
        <f t="shared" si="111"/>
        <v>3.7037037037037033</v>
      </c>
      <c r="BF171" s="71"/>
      <c r="BG171" s="71"/>
      <c r="BH171" s="71">
        <v>2</v>
      </c>
      <c r="BI171" s="54">
        <f t="shared" si="112"/>
        <v>2</v>
      </c>
      <c r="BJ171" s="18">
        <f t="shared" si="113"/>
        <v>28</v>
      </c>
      <c r="BK171" s="18">
        <v>1</v>
      </c>
      <c r="BL171" s="18">
        <f t="shared" si="114"/>
        <v>29</v>
      </c>
      <c r="BM171" s="18">
        <f t="shared" si="115"/>
        <v>0</v>
      </c>
      <c r="BN171" s="18">
        <f t="shared" si="116"/>
        <v>0</v>
      </c>
      <c r="BO171" s="73"/>
      <c r="BP171" s="55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60"/>
      <c r="CV171" s="56">
        <f t="shared" si="120"/>
        <v>1</v>
      </c>
      <c r="CW171" s="173">
        <f t="shared" si="117"/>
        <v>3.4482758620689653</v>
      </c>
      <c r="CX171" s="60"/>
      <c r="CY171" s="60"/>
      <c r="CZ171" s="60"/>
      <c r="DA171" s="60"/>
      <c r="DB171" s="60"/>
      <c r="DC171" s="75"/>
      <c r="DD171" s="60"/>
      <c r="DE171" s="75"/>
      <c r="DF171" s="60"/>
      <c r="DG171" s="60"/>
      <c r="DH171" s="60"/>
      <c r="DI171" s="60"/>
      <c r="DK171" s="3">
        <v>1</v>
      </c>
      <c r="DL171" s="3">
        <v>1</v>
      </c>
      <c r="DM171" s="3">
        <v>29</v>
      </c>
      <c r="DN171" s="3">
        <v>31</v>
      </c>
      <c r="DP171" s="85"/>
      <c r="DQ171" s="85"/>
      <c r="DR171" s="85"/>
      <c r="DS171" s="85"/>
      <c r="DT171" s="85"/>
      <c r="DU171" s="85"/>
      <c r="DV171" s="85"/>
      <c r="DW171" s="85"/>
      <c r="DX171" s="85"/>
      <c r="DY171" s="85"/>
      <c r="DZ171" s="85"/>
      <c r="EA171" s="85"/>
      <c r="EB171" s="85"/>
      <c r="EC171" s="85"/>
      <c r="ED171" s="85"/>
      <c r="EE171" s="85"/>
      <c r="EF171" s="85"/>
      <c r="EG171" s="85"/>
      <c r="EH171" s="85"/>
      <c r="EI171" s="85"/>
      <c r="EJ171" s="85"/>
      <c r="EK171" s="85"/>
      <c r="EL171" s="85"/>
      <c r="EM171" s="85"/>
      <c r="EN171" s="85"/>
      <c r="EO171" s="85"/>
      <c r="EP171" s="85"/>
      <c r="EQ171" s="85"/>
      <c r="ER171" s="85"/>
      <c r="ES171" s="85"/>
      <c r="ET171" s="85"/>
      <c r="EU171" s="85"/>
      <c r="EV171" s="85"/>
      <c r="EW171" s="85"/>
      <c r="EX171" s="85"/>
      <c r="EY171" s="85"/>
      <c r="EZ171" s="85"/>
      <c r="FA171" s="85"/>
      <c r="FB171" s="85"/>
      <c r="FC171" s="85"/>
    </row>
    <row r="172" spans="1:161" s="87" customFormat="1">
      <c r="A172" s="56">
        <v>163</v>
      </c>
      <c r="B172" s="241">
        <v>80030201</v>
      </c>
      <c r="C172" s="228" t="s">
        <v>318</v>
      </c>
      <c r="D172" s="228" t="s">
        <v>315</v>
      </c>
      <c r="E172" s="228" t="s">
        <v>284</v>
      </c>
      <c r="F172" s="228" t="s">
        <v>106</v>
      </c>
      <c r="G172" s="228" t="s">
        <v>107</v>
      </c>
      <c r="H172" s="228" t="s">
        <v>108</v>
      </c>
      <c r="I172" s="236">
        <v>57</v>
      </c>
      <c r="J172" s="236" t="s">
        <v>109</v>
      </c>
      <c r="K172" s="236" t="s">
        <v>110</v>
      </c>
      <c r="L172" s="232">
        <v>12</v>
      </c>
      <c r="M172" s="242">
        <f t="shared" si="85"/>
        <v>1</v>
      </c>
      <c r="N172" s="232">
        <v>12</v>
      </c>
      <c r="O172" s="242">
        <f t="shared" si="86"/>
        <v>1</v>
      </c>
      <c r="P172" s="232">
        <v>12</v>
      </c>
      <c r="Q172" s="242">
        <f t="shared" si="87"/>
        <v>1</v>
      </c>
      <c r="R172" s="232">
        <v>13</v>
      </c>
      <c r="S172" s="242">
        <f t="shared" si="88"/>
        <v>1</v>
      </c>
      <c r="T172" s="232">
        <v>18</v>
      </c>
      <c r="U172" s="242">
        <f t="shared" si="89"/>
        <v>1</v>
      </c>
      <c r="V172" s="232">
        <v>21</v>
      </c>
      <c r="W172" s="242">
        <f t="shared" si="90"/>
        <v>1</v>
      </c>
      <c r="X172" s="232">
        <v>26</v>
      </c>
      <c r="Y172" s="242">
        <f t="shared" si="91"/>
        <v>1</v>
      </c>
      <c r="Z172" s="232">
        <v>14</v>
      </c>
      <c r="AA172" s="242">
        <f t="shared" si="92"/>
        <v>1</v>
      </c>
      <c r="AB172" s="232">
        <v>15</v>
      </c>
      <c r="AC172" s="242">
        <f t="shared" si="93"/>
        <v>1</v>
      </c>
      <c r="AD172" s="232">
        <v>0</v>
      </c>
      <c r="AE172" s="242">
        <f t="shared" si="94"/>
        <v>0</v>
      </c>
      <c r="AF172" s="232">
        <v>0</v>
      </c>
      <c r="AG172" s="242">
        <f t="shared" si="95"/>
        <v>0</v>
      </c>
      <c r="AH172" s="232">
        <v>0</v>
      </c>
      <c r="AI172" s="242">
        <f t="shared" si="96"/>
        <v>0</v>
      </c>
      <c r="AJ172" s="232"/>
      <c r="AK172" s="242">
        <f t="shared" si="97"/>
        <v>0</v>
      </c>
      <c r="AL172" s="232"/>
      <c r="AM172" s="242">
        <f t="shared" si="98"/>
        <v>0</v>
      </c>
      <c r="AN172" s="232"/>
      <c r="AO172" s="242">
        <f t="shared" si="99"/>
        <v>0</v>
      </c>
      <c r="AP172" s="236">
        <f t="shared" si="100"/>
        <v>143</v>
      </c>
      <c r="AQ172" s="236">
        <f t="shared" si="101"/>
        <v>9</v>
      </c>
      <c r="AR172" s="236">
        <v>1</v>
      </c>
      <c r="AS172" s="236"/>
      <c r="AT172" s="236">
        <v>11</v>
      </c>
      <c r="AU172" s="236">
        <f t="shared" si="102"/>
        <v>12</v>
      </c>
      <c r="AV172" s="243">
        <f t="shared" si="103"/>
        <v>1</v>
      </c>
      <c r="AW172" s="243">
        <f t="shared" si="104"/>
        <v>1</v>
      </c>
      <c r="AX172" s="234">
        <f t="shared" si="121"/>
        <v>11</v>
      </c>
      <c r="AY172" s="236">
        <f t="shared" si="105"/>
        <v>13</v>
      </c>
      <c r="AZ172" s="236">
        <f t="shared" si="106"/>
        <v>0</v>
      </c>
      <c r="BA172" s="236">
        <f t="shared" si="107"/>
        <v>-1</v>
      </c>
      <c r="BB172" s="236">
        <f t="shared" si="108"/>
        <v>0</v>
      </c>
      <c r="BC172" s="236">
        <f t="shared" si="109"/>
        <v>-1</v>
      </c>
      <c r="BD172" s="244">
        <f t="shared" si="110"/>
        <v>-7.6923076923076925</v>
      </c>
      <c r="BE172" s="235">
        <f t="shared" si="111"/>
        <v>0</v>
      </c>
      <c r="BF172" s="236"/>
      <c r="BG172" s="236"/>
      <c r="BH172" s="236">
        <v>2</v>
      </c>
      <c r="BI172" s="237">
        <f t="shared" si="112"/>
        <v>2</v>
      </c>
      <c r="BJ172" s="236">
        <f t="shared" si="113"/>
        <v>10</v>
      </c>
      <c r="BK172" s="236">
        <v>3</v>
      </c>
      <c r="BL172" s="226">
        <f t="shared" si="114"/>
        <v>13</v>
      </c>
      <c r="BM172" s="226">
        <f t="shared" si="115"/>
        <v>0</v>
      </c>
      <c r="BN172" s="236">
        <f t="shared" si="116"/>
        <v>0</v>
      </c>
      <c r="BO172" s="244"/>
      <c r="BP172" s="245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9"/>
      <c r="CV172" s="226">
        <f t="shared" si="120"/>
        <v>-1</v>
      </c>
      <c r="CW172" s="239">
        <f t="shared" si="117"/>
        <v>-7.6923076923076925</v>
      </c>
      <c r="CX172" s="229"/>
      <c r="CY172" s="229"/>
      <c r="CZ172" s="229"/>
      <c r="DA172" s="229"/>
      <c r="DB172" s="229"/>
      <c r="DC172" s="229"/>
      <c r="DD172" s="229"/>
      <c r="DE172" s="229"/>
      <c r="DF172" s="229"/>
      <c r="DG172" s="229"/>
      <c r="DH172" s="229"/>
      <c r="DI172" s="229"/>
      <c r="DJ172" s="240"/>
      <c r="DK172" s="240">
        <v>1</v>
      </c>
      <c r="DL172" s="240"/>
      <c r="DM172" s="240">
        <v>10</v>
      </c>
      <c r="DN172" s="240">
        <v>11</v>
      </c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  <c r="FE172" s="246"/>
    </row>
    <row r="173" spans="1:161" s="3" customFormat="1">
      <c r="A173" s="56">
        <v>164</v>
      </c>
      <c r="B173" s="211">
        <v>80030203</v>
      </c>
      <c r="C173" s="212" t="s">
        <v>319</v>
      </c>
      <c r="D173" s="213" t="s">
        <v>315</v>
      </c>
      <c r="E173" s="213" t="s">
        <v>284</v>
      </c>
      <c r="F173" s="213" t="s">
        <v>106</v>
      </c>
      <c r="G173" s="213" t="s">
        <v>107</v>
      </c>
      <c r="H173" s="213" t="s">
        <v>112</v>
      </c>
      <c r="I173" s="210">
        <v>50</v>
      </c>
      <c r="J173" s="210" t="s">
        <v>116</v>
      </c>
      <c r="K173" s="210" t="s">
        <v>110</v>
      </c>
      <c r="L173" s="214">
        <v>9</v>
      </c>
      <c r="M173" s="215">
        <f t="shared" si="85"/>
        <v>1</v>
      </c>
      <c r="N173" s="214">
        <v>9</v>
      </c>
      <c r="O173" s="215">
        <f t="shared" si="86"/>
        <v>1</v>
      </c>
      <c r="P173" s="214">
        <v>17</v>
      </c>
      <c r="Q173" s="215">
        <f t="shared" si="87"/>
        <v>1</v>
      </c>
      <c r="R173" s="214">
        <v>24</v>
      </c>
      <c r="S173" s="215">
        <f t="shared" si="88"/>
        <v>1</v>
      </c>
      <c r="T173" s="214">
        <v>27</v>
      </c>
      <c r="U173" s="215">
        <f t="shared" si="89"/>
        <v>1</v>
      </c>
      <c r="V173" s="214">
        <v>18</v>
      </c>
      <c r="W173" s="215">
        <f t="shared" si="90"/>
        <v>1</v>
      </c>
      <c r="X173" s="214">
        <v>15</v>
      </c>
      <c r="Y173" s="215">
        <f t="shared" si="91"/>
        <v>1</v>
      </c>
      <c r="Z173" s="214">
        <v>24</v>
      </c>
      <c r="AA173" s="215">
        <f t="shared" si="92"/>
        <v>1</v>
      </c>
      <c r="AB173" s="214">
        <v>17</v>
      </c>
      <c r="AC173" s="215">
        <f t="shared" si="93"/>
        <v>1</v>
      </c>
      <c r="AD173" s="216">
        <v>28</v>
      </c>
      <c r="AE173" s="215">
        <f t="shared" si="94"/>
        <v>1</v>
      </c>
      <c r="AF173" s="216">
        <v>23</v>
      </c>
      <c r="AG173" s="215">
        <f t="shared" si="95"/>
        <v>1</v>
      </c>
      <c r="AH173" s="216">
        <v>36</v>
      </c>
      <c r="AI173" s="215">
        <f t="shared" si="96"/>
        <v>1</v>
      </c>
      <c r="AJ173" s="216"/>
      <c r="AK173" s="215">
        <f t="shared" si="97"/>
        <v>0</v>
      </c>
      <c r="AL173" s="216"/>
      <c r="AM173" s="215">
        <f t="shared" si="98"/>
        <v>0</v>
      </c>
      <c r="AN173" s="216"/>
      <c r="AO173" s="215">
        <f t="shared" si="99"/>
        <v>0</v>
      </c>
      <c r="AP173" s="210">
        <f t="shared" si="100"/>
        <v>247</v>
      </c>
      <c r="AQ173" s="210">
        <f t="shared" si="101"/>
        <v>12</v>
      </c>
      <c r="AR173" s="210">
        <v>1</v>
      </c>
      <c r="AS173" s="210"/>
      <c r="AT173" s="210">
        <v>16</v>
      </c>
      <c r="AU173" s="210">
        <f t="shared" si="102"/>
        <v>17</v>
      </c>
      <c r="AV173" s="217">
        <f t="shared" si="103"/>
        <v>1</v>
      </c>
      <c r="AW173" s="217">
        <f t="shared" si="104"/>
        <v>1</v>
      </c>
      <c r="AX173" s="218">
        <f t="shared" si="121"/>
        <v>15</v>
      </c>
      <c r="AY173" s="210">
        <f t="shared" si="105"/>
        <v>17</v>
      </c>
      <c r="AZ173" s="210">
        <f t="shared" si="106"/>
        <v>0</v>
      </c>
      <c r="BA173" s="210">
        <f t="shared" si="107"/>
        <v>-1</v>
      </c>
      <c r="BB173" s="210">
        <f t="shared" si="108"/>
        <v>1</v>
      </c>
      <c r="BC173" s="210">
        <f t="shared" si="109"/>
        <v>0</v>
      </c>
      <c r="BD173" s="219">
        <f t="shared" si="110"/>
        <v>0</v>
      </c>
      <c r="BE173" s="219">
        <f t="shared" si="111"/>
        <v>6.666666666666667</v>
      </c>
      <c r="BF173" s="220"/>
      <c r="BG173" s="220"/>
      <c r="BH173" s="220">
        <v>1</v>
      </c>
      <c r="BI173" s="221">
        <f t="shared" si="112"/>
        <v>1</v>
      </c>
      <c r="BJ173" s="210">
        <f t="shared" si="113"/>
        <v>16</v>
      </c>
      <c r="BK173" s="210">
        <v>2</v>
      </c>
      <c r="BL173" s="210">
        <f t="shared" si="114"/>
        <v>18</v>
      </c>
      <c r="BM173" s="210">
        <f t="shared" si="115"/>
        <v>1</v>
      </c>
      <c r="BN173" s="210">
        <f t="shared" si="116"/>
        <v>5.8823529411764701</v>
      </c>
      <c r="BO173" s="219"/>
      <c r="BP173" s="222"/>
      <c r="BQ173" s="210">
        <v>1</v>
      </c>
      <c r="BR173" s="210"/>
      <c r="BS173" s="210"/>
      <c r="BT173" s="210"/>
      <c r="BU173" s="210"/>
      <c r="BV173" s="210"/>
      <c r="BW173" s="210"/>
      <c r="BX173" s="210"/>
      <c r="BY173" s="210"/>
      <c r="BZ173" s="210"/>
      <c r="CA173" s="210"/>
      <c r="CB173" s="210"/>
      <c r="CC173" s="210"/>
      <c r="CD173" s="210"/>
      <c r="CE173" s="210"/>
      <c r="CF173" s="210"/>
      <c r="CG173" s="210"/>
      <c r="CH173" s="210"/>
      <c r="CI173" s="210"/>
      <c r="CJ173" s="210"/>
      <c r="CK173" s="210"/>
      <c r="CL173" s="210"/>
      <c r="CM173" s="210"/>
      <c r="CN173" s="210"/>
      <c r="CO173" s="210"/>
      <c r="CP173" s="210"/>
      <c r="CQ173" s="210"/>
      <c r="CR173" s="210"/>
      <c r="CS173" s="210"/>
      <c r="CT173" s="210"/>
      <c r="CU173" s="213"/>
      <c r="CV173" s="210">
        <f t="shared" si="120"/>
        <v>1</v>
      </c>
      <c r="CW173" s="223">
        <f t="shared" si="117"/>
        <v>5.8823529411764701</v>
      </c>
      <c r="CX173" s="213"/>
      <c r="CY173" s="213"/>
      <c r="CZ173" s="213"/>
      <c r="DA173" s="213"/>
      <c r="DB173" s="213"/>
      <c r="DC173" s="213"/>
      <c r="DD173" s="213"/>
      <c r="DE173" s="213"/>
      <c r="DF173" s="213"/>
      <c r="DG173" s="213"/>
      <c r="DH173" s="213"/>
      <c r="DI173" s="213"/>
      <c r="DJ173" s="224"/>
      <c r="DK173" s="224">
        <v>1</v>
      </c>
      <c r="DL173" s="224"/>
      <c r="DM173" s="224">
        <v>15</v>
      </c>
      <c r="DN173" s="224">
        <v>16</v>
      </c>
      <c r="DO173" s="224"/>
      <c r="DP173" s="224"/>
      <c r="DQ173" s="224"/>
      <c r="DR173" s="224"/>
      <c r="DS173" s="224"/>
      <c r="DT173" s="224"/>
      <c r="DU173" s="224"/>
      <c r="DV173" s="224"/>
      <c r="DW173" s="224"/>
      <c r="DX173" s="224"/>
      <c r="DY173" s="224"/>
      <c r="DZ173" s="224"/>
      <c r="EA173" s="224"/>
      <c r="EB173" s="224"/>
      <c r="EC173" s="224"/>
      <c r="ED173" s="224"/>
      <c r="EE173" s="224"/>
      <c r="EF173" s="224"/>
      <c r="EG173" s="224"/>
      <c r="EH173" s="224"/>
      <c r="EI173" s="224"/>
      <c r="EJ173" s="224"/>
      <c r="EK173" s="224"/>
      <c r="EL173" s="224"/>
      <c r="EM173" s="224"/>
      <c r="EN173" s="224"/>
      <c r="EO173" s="224"/>
      <c r="EP173" s="224"/>
      <c r="EQ173" s="224"/>
      <c r="ER173" s="224"/>
      <c r="ES173" s="224"/>
      <c r="ET173" s="224"/>
      <c r="EU173" s="224"/>
      <c r="EV173" s="224"/>
      <c r="EW173" s="224"/>
      <c r="EX173" s="224"/>
      <c r="EY173" s="224"/>
      <c r="EZ173" s="224"/>
      <c r="FA173" s="224"/>
      <c r="FB173" s="224"/>
      <c r="FC173" s="224"/>
      <c r="FD173" s="224"/>
      <c r="FE173" s="224"/>
    </row>
    <row r="174" spans="1:161" s="3" customFormat="1">
      <c r="A174" s="56">
        <v>165</v>
      </c>
      <c r="B174" s="211">
        <v>80030204</v>
      </c>
      <c r="C174" s="212" t="s">
        <v>320</v>
      </c>
      <c r="D174" s="213" t="s">
        <v>315</v>
      </c>
      <c r="E174" s="213" t="s">
        <v>284</v>
      </c>
      <c r="F174" s="213" t="s">
        <v>106</v>
      </c>
      <c r="G174" s="213" t="s">
        <v>107</v>
      </c>
      <c r="H174" s="213" t="s">
        <v>108</v>
      </c>
      <c r="I174" s="210">
        <v>50</v>
      </c>
      <c r="J174" s="210" t="s">
        <v>116</v>
      </c>
      <c r="K174" s="210" t="s">
        <v>110</v>
      </c>
      <c r="L174" s="214">
        <v>18</v>
      </c>
      <c r="M174" s="215">
        <f t="shared" si="85"/>
        <v>1</v>
      </c>
      <c r="N174" s="214">
        <v>16</v>
      </c>
      <c r="O174" s="215">
        <f t="shared" si="86"/>
        <v>1</v>
      </c>
      <c r="P174" s="214">
        <v>9</v>
      </c>
      <c r="Q174" s="215">
        <f t="shared" si="87"/>
        <v>1</v>
      </c>
      <c r="R174" s="214">
        <v>26</v>
      </c>
      <c r="S174" s="215">
        <f t="shared" si="88"/>
        <v>1</v>
      </c>
      <c r="T174" s="214">
        <v>20</v>
      </c>
      <c r="U174" s="215">
        <f t="shared" si="89"/>
        <v>1</v>
      </c>
      <c r="V174" s="214">
        <v>17</v>
      </c>
      <c r="W174" s="215">
        <f t="shared" si="90"/>
        <v>1</v>
      </c>
      <c r="X174" s="214">
        <v>23</v>
      </c>
      <c r="Y174" s="215">
        <f t="shared" si="91"/>
        <v>1</v>
      </c>
      <c r="Z174" s="214">
        <v>19</v>
      </c>
      <c r="AA174" s="215">
        <f t="shared" si="92"/>
        <v>1</v>
      </c>
      <c r="AB174" s="214">
        <v>26</v>
      </c>
      <c r="AC174" s="215">
        <f t="shared" si="93"/>
        <v>1</v>
      </c>
      <c r="AD174" s="216">
        <v>0</v>
      </c>
      <c r="AE174" s="215">
        <f t="shared" si="94"/>
        <v>0</v>
      </c>
      <c r="AF174" s="216">
        <v>0</v>
      </c>
      <c r="AG174" s="215">
        <f t="shared" si="95"/>
        <v>0</v>
      </c>
      <c r="AH174" s="216">
        <v>0</v>
      </c>
      <c r="AI174" s="215">
        <f t="shared" si="96"/>
        <v>0</v>
      </c>
      <c r="AJ174" s="216"/>
      <c r="AK174" s="215">
        <f t="shared" si="97"/>
        <v>0</v>
      </c>
      <c r="AL174" s="216"/>
      <c r="AM174" s="215">
        <f t="shared" si="98"/>
        <v>0</v>
      </c>
      <c r="AN174" s="216"/>
      <c r="AO174" s="215">
        <f t="shared" si="99"/>
        <v>0</v>
      </c>
      <c r="AP174" s="210">
        <f t="shared" si="100"/>
        <v>174</v>
      </c>
      <c r="AQ174" s="210">
        <f t="shared" si="101"/>
        <v>9</v>
      </c>
      <c r="AR174" s="210">
        <v>1</v>
      </c>
      <c r="AS174" s="210"/>
      <c r="AT174" s="210">
        <v>12</v>
      </c>
      <c r="AU174" s="210">
        <f t="shared" si="102"/>
        <v>13</v>
      </c>
      <c r="AV174" s="217">
        <f t="shared" si="103"/>
        <v>1</v>
      </c>
      <c r="AW174" s="217">
        <f t="shared" si="104"/>
        <v>1</v>
      </c>
      <c r="AX174" s="218">
        <f t="shared" si="121"/>
        <v>11</v>
      </c>
      <c r="AY174" s="210">
        <f t="shared" si="105"/>
        <v>13</v>
      </c>
      <c r="AZ174" s="210">
        <f t="shared" si="106"/>
        <v>0</v>
      </c>
      <c r="BA174" s="210">
        <f t="shared" si="107"/>
        <v>-1</v>
      </c>
      <c r="BB174" s="210">
        <f t="shared" si="108"/>
        <v>1</v>
      </c>
      <c r="BC174" s="210">
        <f t="shared" si="109"/>
        <v>0</v>
      </c>
      <c r="BD174" s="219">
        <f t="shared" si="110"/>
        <v>0</v>
      </c>
      <c r="BE174" s="219">
        <f t="shared" si="111"/>
        <v>9.0909090909090917</v>
      </c>
      <c r="BF174" s="220"/>
      <c r="BG174" s="220"/>
      <c r="BH174" s="220">
        <v>2</v>
      </c>
      <c r="BI174" s="221">
        <f t="shared" si="112"/>
        <v>2</v>
      </c>
      <c r="BJ174" s="210">
        <f t="shared" si="113"/>
        <v>11</v>
      </c>
      <c r="BK174" s="210">
        <v>4</v>
      </c>
      <c r="BL174" s="210">
        <f t="shared" si="114"/>
        <v>15</v>
      </c>
      <c r="BM174" s="210">
        <f t="shared" si="115"/>
        <v>2</v>
      </c>
      <c r="BN174" s="210">
        <f t="shared" si="116"/>
        <v>15.384615384615385</v>
      </c>
      <c r="BO174" s="219"/>
      <c r="BP174" s="222"/>
      <c r="BQ174" s="210"/>
      <c r="BR174" s="210"/>
      <c r="BS174" s="210"/>
      <c r="BT174" s="210"/>
      <c r="BU174" s="210"/>
      <c r="BV174" s="210"/>
      <c r="BW174" s="210"/>
      <c r="BX174" s="210"/>
      <c r="BY174" s="210"/>
      <c r="BZ174" s="210"/>
      <c r="CA174" s="210"/>
      <c r="CB174" s="210"/>
      <c r="CC174" s="210"/>
      <c r="CD174" s="210"/>
      <c r="CE174" s="210"/>
      <c r="CF174" s="210"/>
      <c r="CG174" s="210"/>
      <c r="CH174" s="210"/>
      <c r="CI174" s="210"/>
      <c r="CJ174" s="210"/>
      <c r="CK174" s="210"/>
      <c r="CL174" s="210"/>
      <c r="CM174" s="210"/>
      <c r="CN174" s="210"/>
      <c r="CO174" s="210"/>
      <c r="CP174" s="210"/>
      <c r="CQ174" s="210"/>
      <c r="CR174" s="210"/>
      <c r="CS174" s="210"/>
      <c r="CT174" s="210"/>
      <c r="CU174" s="213"/>
      <c r="CV174" s="210">
        <f t="shared" si="120"/>
        <v>0</v>
      </c>
      <c r="CW174" s="223">
        <f t="shared" si="117"/>
        <v>0</v>
      </c>
      <c r="CX174" s="213"/>
      <c r="CY174" s="213"/>
      <c r="CZ174" s="213"/>
      <c r="DA174" s="213"/>
      <c r="DB174" s="213"/>
      <c r="DC174" s="213"/>
      <c r="DD174" s="213"/>
      <c r="DE174" s="213"/>
      <c r="DF174" s="213"/>
      <c r="DG174" s="213"/>
      <c r="DH174" s="213"/>
      <c r="DI174" s="213"/>
      <c r="DJ174" s="224"/>
      <c r="DK174" s="224">
        <v>1</v>
      </c>
      <c r="DL174" s="224"/>
      <c r="DM174" s="224">
        <v>10</v>
      </c>
      <c r="DN174" s="224">
        <v>11</v>
      </c>
      <c r="DO174" s="224"/>
      <c r="DP174" s="224"/>
      <c r="DQ174" s="224"/>
      <c r="DR174" s="224"/>
      <c r="DS174" s="224"/>
      <c r="DT174" s="224"/>
      <c r="DU174" s="224"/>
      <c r="DV174" s="224"/>
      <c r="DW174" s="224"/>
      <c r="DX174" s="224"/>
      <c r="DY174" s="224"/>
      <c r="DZ174" s="224"/>
      <c r="EA174" s="224"/>
      <c r="EB174" s="224"/>
      <c r="EC174" s="224"/>
      <c r="ED174" s="224"/>
      <c r="EE174" s="224"/>
      <c r="EF174" s="224"/>
      <c r="EG174" s="224"/>
      <c r="EH174" s="224"/>
      <c r="EI174" s="224"/>
      <c r="EJ174" s="224"/>
      <c r="EK174" s="224"/>
      <c r="EL174" s="224"/>
      <c r="EM174" s="224"/>
      <c r="EN174" s="224"/>
      <c r="EO174" s="224"/>
      <c r="EP174" s="224"/>
      <c r="EQ174" s="224"/>
      <c r="ER174" s="224"/>
      <c r="ES174" s="224"/>
      <c r="ET174" s="224"/>
      <c r="EU174" s="224"/>
      <c r="EV174" s="224"/>
      <c r="EW174" s="224"/>
      <c r="EX174" s="224"/>
      <c r="EY174" s="224"/>
      <c r="EZ174" s="224"/>
      <c r="FA174" s="224"/>
      <c r="FB174" s="224"/>
      <c r="FC174" s="224"/>
      <c r="FD174" s="224"/>
      <c r="FE174" s="224"/>
    </row>
    <row r="175" spans="1:161" s="3" customFormat="1">
      <c r="A175" s="56">
        <v>166</v>
      </c>
      <c r="B175" s="58">
        <v>80030205</v>
      </c>
      <c r="C175" s="59" t="s">
        <v>321</v>
      </c>
      <c r="D175" s="75" t="s">
        <v>315</v>
      </c>
      <c r="E175" s="60" t="s">
        <v>284</v>
      </c>
      <c r="F175" s="60" t="s">
        <v>106</v>
      </c>
      <c r="G175" s="60" t="s">
        <v>107</v>
      </c>
      <c r="H175" s="60" t="s">
        <v>108</v>
      </c>
      <c r="I175" s="56">
        <v>50</v>
      </c>
      <c r="J175" s="56" t="s">
        <v>116</v>
      </c>
      <c r="K175" s="56" t="s">
        <v>110</v>
      </c>
      <c r="L175" s="61">
        <v>3</v>
      </c>
      <c r="M175" s="62">
        <f t="shared" si="85"/>
        <v>1</v>
      </c>
      <c r="N175" s="61">
        <v>3</v>
      </c>
      <c r="O175" s="62">
        <f t="shared" si="86"/>
        <v>1</v>
      </c>
      <c r="P175" s="61">
        <v>4</v>
      </c>
      <c r="Q175" s="62">
        <f t="shared" si="87"/>
        <v>1</v>
      </c>
      <c r="R175" s="61">
        <v>4</v>
      </c>
      <c r="S175" s="63">
        <f t="shared" si="88"/>
        <v>1</v>
      </c>
      <c r="T175" s="61">
        <v>7</v>
      </c>
      <c r="U175" s="63">
        <f t="shared" si="89"/>
        <v>1</v>
      </c>
      <c r="V175" s="61">
        <v>1</v>
      </c>
      <c r="W175" s="63">
        <f t="shared" si="90"/>
        <v>1</v>
      </c>
      <c r="X175" s="61">
        <v>3</v>
      </c>
      <c r="Y175" s="63">
        <f t="shared" si="91"/>
        <v>1</v>
      </c>
      <c r="Z175" s="61">
        <v>2</v>
      </c>
      <c r="AA175" s="63">
        <f t="shared" si="92"/>
        <v>1</v>
      </c>
      <c r="AB175" s="61">
        <v>4</v>
      </c>
      <c r="AC175" s="63">
        <f t="shared" si="93"/>
        <v>1</v>
      </c>
      <c r="AD175" s="64">
        <v>0</v>
      </c>
      <c r="AE175" s="65">
        <f t="shared" si="94"/>
        <v>0</v>
      </c>
      <c r="AF175" s="64">
        <v>0</v>
      </c>
      <c r="AG175" s="65">
        <f t="shared" si="95"/>
        <v>0</v>
      </c>
      <c r="AH175" s="64">
        <v>0</v>
      </c>
      <c r="AI175" s="65">
        <f t="shared" si="96"/>
        <v>0</v>
      </c>
      <c r="AJ175" s="64"/>
      <c r="AK175" s="65">
        <f t="shared" si="97"/>
        <v>0</v>
      </c>
      <c r="AL175" s="64"/>
      <c r="AM175" s="65">
        <f t="shared" si="98"/>
        <v>0</v>
      </c>
      <c r="AN175" s="64"/>
      <c r="AO175" s="65">
        <f t="shared" si="99"/>
        <v>0</v>
      </c>
      <c r="AP175" s="66">
        <f t="shared" si="100"/>
        <v>31</v>
      </c>
      <c r="AQ175" s="66">
        <f t="shared" si="101"/>
        <v>9</v>
      </c>
      <c r="AR175" s="56">
        <v>0</v>
      </c>
      <c r="AS175" s="56"/>
      <c r="AT175" s="56">
        <v>3</v>
      </c>
      <c r="AU175" s="67">
        <f t="shared" si="102"/>
        <v>3</v>
      </c>
      <c r="AV175" s="68">
        <f t="shared" si="103"/>
        <v>0</v>
      </c>
      <c r="AW175" s="68">
        <f t="shared" si="104"/>
        <v>0</v>
      </c>
      <c r="AX175" s="14">
        <v>4</v>
      </c>
      <c r="AY175" s="67">
        <f t="shared" si="105"/>
        <v>4</v>
      </c>
      <c r="AZ175" s="69">
        <f t="shared" si="106"/>
        <v>0</v>
      </c>
      <c r="BA175" s="69">
        <f t="shared" si="107"/>
        <v>0</v>
      </c>
      <c r="BB175" s="69">
        <f t="shared" si="108"/>
        <v>-1</v>
      </c>
      <c r="BC175" s="67">
        <f t="shared" si="109"/>
        <v>-1</v>
      </c>
      <c r="BD175" s="70">
        <f t="shared" si="110"/>
        <v>-25</v>
      </c>
      <c r="BE175" s="70">
        <f t="shared" si="111"/>
        <v>-25</v>
      </c>
      <c r="BF175" s="71"/>
      <c r="BG175" s="71"/>
      <c r="BH175" s="71"/>
      <c r="BI175" s="54">
        <f t="shared" si="112"/>
        <v>0</v>
      </c>
      <c r="BJ175" s="18">
        <f t="shared" si="113"/>
        <v>3</v>
      </c>
      <c r="BK175" s="18"/>
      <c r="BL175" s="18">
        <f t="shared" si="114"/>
        <v>3</v>
      </c>
      <c r="BM175" s="18">
        <f t="shared" si="115"/>
        <v>-1</v>
      </c>
      <c r="BN175" s="18">
        <f t="shared" si="116"/>
        <v>-25</v>
      </c>
      <c r="BO175" s="73"/>
      <c r="BP175" s="55"/>
      <c r="BQ175" s="74">
        <v>1</v>
      </c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60"/>
      <c r="CV175" s="56">
        <f t="shared" si="120"/>
        <v>0</v>
      </c>
      <c r="CW175" s="173">
        <f t="shared" si="117"/>
        <v>0</v>
      </c>
      <c r="CX175" s="60"/>
      <c r="CY175" s="60"/>
      <c r="CZ175" s="60"/>
      <c r="DA175" s="60"/>
      <c r="DB175" s="60"/>
      <c r="DC175" s="75"/>
      <c r="DD175" s="60"/>
      <c r="DE175" s="75"/>
      <c r="DF175" s="60"/>
      <c r="DG175" s="60"/>
      <c r="DH175" s="60"/>
      <c r="DI175" s="60"/>
      <c r="DK175" s="3">
        <v>1</v>
      </c>
      <c r="DM175" s="3">
        <v>2</v>
      </c>
      <c r="DN175" s="3">
        <v>3</v>
      </c>
      <c r="DP175" s="85"/>
      <c r="DQ175" s="85"/>
      <c r="DR175" s="85"/>
      <c r="DS175" s="85"/>
      <c r="DT175" s="85"/>
      <c r="DU175" s="85"/>
      <c r="DV175" s="85"/>
      <c r="DW175" s="85"/>
      <c r="DX175" s="85"/>
      <c r="DY175" s="85"/>
      <c r="DZ175" s="85"/>
      <c r="EA175" s="85"/>
      <c r="EB175" s="85"/>
      <c r="EC175" s="85"/>
      <c r="ED175" s="85"/>
      <c r="EE175" s="85"/>
      <c r="EF175" s="85"/>
      <c r="EG175" s="85"/>
      <c r="EH175" s="85"/>
      <c r="EI175" s="85"/>
      <c r="EJ175" s="85"/>
      <c r="EK175" s="85"/>
      <c r="EL175" s="85"/>
      <c r="EM175" s="85"/>
      <c r="EN175" s="85"/>
      <c r="EO175" s="85"/>
      <c r="EP175" s="85"/>
      <c r="EQ175" s="85"/>
      <c r="ER175" s="85"/>
      <c r="ES175" s="85"/>
      <c r="ET175" s="85"/>
      <c r="EU175" s="85"/>
      <c r="EV175" s="85"/>
      <c r="EW175" s="85"/>
      <c r="EX175" s="85"/>
      <c r="EY175" s="85"/>
      <c r="EZ175" s="85"/>
      <c r="FA175" s="85"/>
      <c r="FB175" s="85"/>
      <c r="FC175" s="85"/>
    </row>
    <row r="176" spans="1:161" s="3" customFormat="1">
      <c r="A176" s="56">
        <v>167</v>
      </c>
      <c r="B176" s="58">
        <v>80030206</v>
      </c>
      <c r="C176" s="59" t="s">
        <v>322</v>
      </c>
      <c r="D176" s="75" t="s">
        <v>323</v>
      </c>
      <c r="E176" s="60" t="s">
        <v>324</v>
      </c>
      <c r="F176" s="60" t="s">
        <v>106</v>
      </c>
      <c r="G176" s="60" t="s">
        <v>107</v>
      </c>
      <c r="H176" s="60" t="s">
        <v>112</v>
      </c>
      <c r="I176" s="56">
        <v>40</v>
      </c>
      <c r="J176" s="56" t="s">
        <v>116</v>
      </c>
      <c r="K176" s="56" t="s">
        <v>113</v>
      </c>
      <c r="L176" s="61">
        <v>0</v>
      </c>
      <c r="M176" s="62">
        <f t="shared" si="85"/>
        <v>0</v>
      </c>
      <c r="N176" s="61">
        <v>8</v>
      </c>
      <c r="O176" s="62">
        <f t="shared" si="86"/>
        <v>1</v>
      </c>
      <c r="P176" s="61">
        <v>13</v>
      </c>
      <c r="Q176" s="62">
        <f t="shared" si="87"/>
        <v>1</v>
      </c>
      <c r="R176" s="61">
        <v>20</v>
      </c>
      <c r="S176" s="63">
        <f t="shared" si="88"/>
        <v>1</v>
      </c>
      <c r="T176" s="61">
        <v>16</v>
      </c>
      <c r="U176" s="63">
        <f t="shared" si="89"/>
        <v>1</v>
      </c>
      <c r="V176" s="61">
        <v>26</v>
      </c>
      <c r="W176" s="63">
        <f t="shared" si="90"/>
        <v>1</v>
      </c>
      <c r="X176" s="61">
        <v>16</v>
      </c>
      <c r="Y176" s="63">
        <f t="shared" si="91"/>
        <v>1</v>
      </c>
      <c r="Z176" s="61">
        <v>18</v>
      </c>
      <c r="AA176" s="63">
        <f t="shared" si="92"/>
        <v>1</v>
      </c>
      <c r="AB176" s="61">
        <v>18</v>
      </c>
      <c r="AC176" s="63">
        <f t="shared" si="93"/>
        <v>1</v>
      </c>
      <c r="AD176" s="64">
        <v>15</v>
      </c>
      <c r="AE176" s="65">
        <f t="shared" si="94"/>
        <v>1</v>
      </c>
      <c r="AF176" s="64">
        <v>17</v>
      </c>
      <c r="AG176" s="65">
        <f t="shared" si="95"/>
        <v>1</v>
      </c>
      <c r="AH176" s="64">
        <v>15</v>
      </c>
      <c r="AI176" s="65">
        <f t="shared" si="96"/>
        <v>1</v>
      </c>
      <c r="AJ176" s="64"/>
      <c r="AK176" s="65">
        <f t="shared" si="97"/>
        <v>0</v>
      </c>
      <c r="AL176" s="64"/>
      <c r="AM176" s="65">
        <f t="shared" si="98"/>
        <v>0</v>
      </c>
      <c r="AN176" s="64"/>
      <c r="AO176" s="65">
        <f t="shared" si="99"/>
        <v>0</v>
      </c>
      <c r="AP176" s="66">
        <f t="shared" si="100"/>
        <v>182</v>
      </c>
      <c r="AQ176" s="66">
        <f t="shared" si="101"/>
        <v>11</v>
      </c>
      <c r="AR176" s="56">
        <v>1</v>
      </c>
      <c r="AS176" s="56"/>
      <c r="AT176" s="56">
        <v>15</v>
      </c>
      <c r="AU176" s="67">
        <f t="shared" si="102"/>
        <v>16</v>
      </c>
      <c r="AV176" s="68">
        <f t="shared" si="103"/>
        <v>1</v>
      </c>
      <c r="AW176" s="68">
        <f t="shared" si="104"/>
        <v>1</v>
      </c>
      <c r="AX176" s="14">
        <f t="shared" ref="AX176:AX181" si="122">IF(AP176&lt;1,0,IF(AND((L176+N176+P176+R176+T176+V176+X176+Z176+AB176)&lt;=40,(L176+N176+P176+R176+T176+V176+X176+Z176+AB176)&gt;0,(AP176)&lt;120),"กรอก",ROUND((IF(AP176&lt;120,((IF((L176+N176+P176+R176+T176+V176+X176+Z176+AB176)=0,0,(IF((L176+N176+P176+R176+T176+V176+X176+Z176+AB176)&lt;=80,6,8))))+((((AE176+AG176+AI176)*30)/20)+(((AK176+AM176+AO176)*35)/20))),(((M176+O176+Q176)*20)/20)+(((S176+U176+W176+Y176+AA176+AC176)*25)/20)+(((AE176+AG176+AI176)*30)/20)+(((AK176+AM176+AO176)*35)/20))),0)))</f>
        <v>14</v>
      </c>
      <c r="AY176" s="67">
        <f t="shared" si="105"/>
        <v>16</v>
      </c>
      <c r="AZ176" s="69">
        <f t="shared" si="106"/>
        <v>0</v>
      </c>
      <c r="BA176" s="69">
        <f t="shared" si="107"/>
        <v>-1</v>
      </c>
      <c r="BB176" s="69">
        <f t="shared" si="108"/>
        <v>1</v>
      </c>
      <c r="BC176" s="67">
        <f t="shared" si="109"/>
        <v>0</v>
      </c>
      <c r="BD176" s="70">
        <f t="shared" si="110"/>
        <v>0</v>
      </c>
      <c r="BE176" s="70">
        <f t="shared" si="111"/>
        <v>7.1428571428571423</v>
      </c>
      <c r="BF176" s="71"/>
      <c r="BG176" s="71"/>
      <c r="BH176" s="71"/>
      <c r="BI176" s="54">
        <f t="shared" si="112"/>
        <v>0</v>
      </c>
      <c r="BJ176" s="18">
        <f t="shared" si="113"/>
        <v>16</v>
      </c>
      <c r="BK176" s="18"/>
      <c r="BL176" s="18">
        <f t="shared" si="114"/>
        <v>16</v>
      </c>
      <c r="BM176" s="18">
        <f t="shared" si="115"/>
        <v>0</v>
      </c>
      <c r="BN176" s="18">
        <f t="shared" si="116"/>
        <v>0</v>
      </c>
      <c r="BO176" s="73"/>
      <c r="BP176" s="55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60"/>
      <c r="CV176" s="56">
        <f t="shared" si="120"/>
        <v>0</v>
      </c>
      <c r="CW176" s="173">
        <f t="shared" si="117"/>
        <v>0</v>
      </c>
      <c r="CX176" s="60"/>
      <c r="CY176" s="60"/>
      <c r="CZ176" s="60"/>
      <c r="DA176" s="60"/>
      <c r="DB176" s="60"/>
      <c r="DC176" s="75"/>
      <c r="DD176" s="60"/>
      <c r="DE176" s="75"/>
      <c r="DF176" s="60"/>
      <c r="DG176" s="60"/>
      <c r="DH176" s="60"/>
      <c r="DI176" s="60"/>
      <c r="DK176" s="3">
        <v>1</v>
      </c>
      <c r="DM176" s="3">
        <v>15</v>
      </c>
      <c r="DN176" s="3">
        <v>16</v>
      </c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</row>
    <row r="177" spans="1:161" s="3" customFormat="1">
      <c r="A177" s="56">
        <v>168</v>
      </c>
      <c r="B177" s="58">
        <v>80030207</v>
      </c>
      <c r="C177" s="59" t="s">
        <v>325</v>
      </c>
      <c r="D177" s="75" t="s">
        <v>323</v>
      </c>
      <c r="E177" s="60" t="s">
        <v>324</v>
      </c>
      <c r="F177" s="60" t="s">
        <v>106</v>
      </c>
      <c r="G177" s="60" t="s">
        <v>107</v>
      </c>
      <c r="H177" s="60" t="s">
        <v>108</v>
      </c>
      <c r="I177" s="56">
        <v>40</v>
      </c>
      <c r="J177" s="56" t="s">
        <v>116</v>
      </c>
      <c r="K177" s="56" t="s">
        <v>110</v>
      </c>
      <c r="L177" s="61">
        <v>0</v>
      </c>
      <c r="M177" s="62">
        <f t="shared" si="85"/>
        <v>0</v>
      </c>
      <c r="N177" s="61">
        <v>3</v>
      </c>
      <c r="O177" s="62">
        <f t="shared" si="86"/>
        <v>1</v>
      </c>
      <c r="P177" s="61">
        <v>10</v>
      </c>
      <c r="Q177" s="62">
        <f t="shared" si="87"/>
        <v>1</v>
      </c>
      <c r="R177" s="61">
        <v>9</v>
      </c>
      <c r="S177" s="63">
        <f t="shared" si="88"/>
        <v>1</v>
      </c>
      <c r="T177" s="61">
        <v>8</v>
      </c>
      <c r="U177" s="63">
        <f t="shared" si="89"/>
        <v>1</v>
      </c>
      <c r="V177" s="61">
        <v>12</v>
      </c>
      <c r="W177" s="63">
        <f t="shared" si="90"/>
        <v>1</v>
      </c>
      <c r="X177" s="61">
        <v>14</v>
      </c>
      <c r="Y177" s="63">
        <f t="shared" si="91"/>
        <v>1</v>
      </c>
      <c r="Z177" s="61">
        <v>12</v>
      </c>
      <c r="AA177" s="63">
        <f t="shared" si="92"/>
        <v>1</v>
      </c>
      <c r="AB177" s="61">
        <v>8</v>
      </c>
      <c r="AC177" s="63">
        <f t="shared" si="93"/>
        <v>1</v>
      </c>
      <c r="AD177" s="64">
        <v>0</v>
      </c>
      <c r="AE177" s="65">
        <f t="shared" si="94"/>
        <v>0</v>
      </c>
      <c r="AF177" s="64">
        <v>0</v>
      </c>
      <c r="AG177" s="65">
        <f t="shared" si="95"/>
        <v>0</v>
      </c>
      <c r="AH177" s="64">
        <v>0</v>
      </c>
      <c r="AI177" s="65">
        <f t="shared" si="96"/>
        <v>0</v>
      </c>
      <c r="AJ177" s="64"/>
      <c r="AK177" s="65">
        <f t="shared" si="97"/>
        <v>0</v>
      </c>
      <c r="AL177" s="64"/>
      <c r="AM177" s="65">
        <f t="shared" si="98"/>
        <v>0</v>
      </c>
      <c r="AN177" s="64"/>
      <c r="AO177" s="65">
        <f t="shared" si="99"/>
        <v>0</v>
      </c>
      <c r="AP177" s="66">
        <f t="shared" si="100"/>
        <v>76</v>
      </c>
      <c r="AQ177" s="66">
        <f t="shared" si="101"/>
        <v>8</v>
      </c>
      <c r="AR177" s="56">
        <v>1</v>
      </c>
      <c r="AS177" s="56"/>
      <c r="AT177" s="56">
        <v>3</v>
      </c>
      <c r="AU177" s="67">
        <f t="shared" si="102"/>
        <v>4</v>
      </c>
      <c r="AV177" s="68">
        <f t="shared" si="103"/>
        <v>1</v>
      </c>
      <c r="AW177" s="68">
        <f t="shared" si="104"/>
        <v>0</v>
      </c>
      <c r="AX177" s="14">
        <f t="shared" si="122"/>
        <v>6</v>
      </c>
      <c r="AY177" s="67">
        <f t="shared" si="105"/>
        <v>7</v>
      </c>
      <c r="AZ177" s="69">
        <f t="shared" si="106"/>
        <v>0</v>
      </c>
      <c r="BA177" s="69">
        <f t="shared" si="107"/>
        <v>0</v>
      </c>
      <c r="BB177" s="69">
        <f t="shared" si="108"/>
        <v>-3</v>
      </c>
      <c r="BC177" s="67">
        <f t="shared" si="109"/>
        <v>-3</v>
      </c>
      <c r="BD177" s="70">
        <f t="shared" si="110"/>
        <v>-42.857142857142854</v>
      </c>
      <c r="BE177" s="70">
        <f t="shared" si="111"/>
        <v>-50</v>
      </c>
      <c r="BF177" s="71"/>
      <c r="BG177" s="71"/>
      <c r="BH177" s="71"/>
      <c r="BI177" s="54">
        <f t="shared" si="112"/>
        <v>0</v>
      </c>
      <c r="BJ177" s="18">
        <f t="shared" si="113"/>
        <v>4</v>
      </c>
      <c r="BK177" s="18"/>
      <c r="BL177" s="18">
        <f t="shared" si="114"/>
        <v>4</v>
      </c>
      <c r="BM177" s="18">
        <f t="shared" si="115"/>
        <v>-3</v>
      </c>
      <c r="BN177" s="18">
        <f t="shared" si="116"/>
        <v>-42.857142857142854</v>
      </c>
      <c r="BO177" s="73"/>
      <c r="BP177" s="55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60"/>
      <c r="CV177" s="56">
        <f t="shared" si="120"/>
        <v>-3</v>
      </c>
      <c r="CW177" s="173">
        <f t="shared" si="117"/>
        <v>-42.857142857142854</v>
      </c>
      <c r="CX177" s="60"/>
      <c r="CY177" s="60"/>
      <c r="CZ177" s="60"/>
      <c r="DA177" s="60"/>
      <c r="DB177" s="60"/>
      <c r="DC177" s="75"/>
      <c r="DD177" s="60"/>
      <c r="DE177" s="75"/>
      <c r="DF177" s="60"/>
      <c r="DG177" s="60"/>
      <c r="DH177" s="60"/>
      <c r="DI177" s="60"/>
      <c r="DK177" s="3">
        <v>1</v>
      </c>
      <c r="DM177" s="3">
        <v>2</v>
      </c>
      <c r="DN177" s="3">
        <v>3</v>
      </c>
      <c r="DP177" s="85"/>
      <c r="DQ177" s="85"/>
      <c r="DR177" s="85"/>
      <c r="DS177" s="85"/>
      <c r="DT177" s="85"/>
      <c r="DU177" s="85"/>
      <c r="DV177" s="85"/>
      <c r="DW177" s="85"/>
      <c r="DX177" s="85"/>
      <c r="DY177" s="85"/>
      <c r="DZ177" s="85"/>
      <c r="EA177" s="85"/>
      <c r="EB177" s="85"/>
      <c r="EC177" s="85"/>
      <c r="ED177" s="85"/>
      <c r="EE177" s="85"/>
      <c r="EF177" s="85"/>
      <c r="EG177" s="85"/>
      <c r="EH177" s="85"/>
      <c r="EI177" s="85"/>
      <c r="EJ177" s="85"/>
      <c r="EK177" s="85"/>
      <c r="EL177" s="85"/>
      <c r="EM177" s="85"/>
      <c r="EN177" s="85"/>
      <c r="EO177" s="85"/>
      <c r="EP177" s="85"/>
      <c r="EQ177" s="85"/>
      <c r="ER177" s="85"/>
      <c r="ES177" s="85"/>
      <c r="ET177" s="85"/>
      <c r="EU177" s="85"/>
      <c r="EV177" s="85"/>
      <c r="EW177" s="85"/>
      <c r="EX177" s="85"/>
      <c r="EY177" s="85"/>
      <c r="EZ177" s="85"/>
      <c r="FA177" s="85"/>
      <c r="FB177" s="85"/>
      <c r="FC177" s="85"/>
    </row>
    <row r="178" spans="1:161" s="3" customFormat="1">
      <c r="A178" s="56">
        <v>169</v>
      </c>
      <c r="B178" s="58">
        <v>80030208</v>
      </c>
      <c r="C178" s="59" t="s">
        <v>326</v>
      </c>
      <c r="D178" s="75" t="s">
        <v>327</v>
      </c>
      <c r="E178" s="60" t="s">
        <v>324</v>
      </c>
      <c r="F178" s="60" t="s">
        <v>106</v>
      </c>
      <c r="G178" s="60" t="s">
        <v>107</v>
      </c>
      <c r="H178" s="60" t="s">
        <v>108</v>
      </c>
      <c r="I178" s="56">
        <v>35</v>
      </c>
      <c r="J178" s="56" t="s">
        <v>116</v>
      </c>
      <c r="K178" s="56" t="s">
        <v>110</v>
      </c>
      <c r="L178" s="61">
        <v>5</v>
      </c>
      <c r="M178" s="62">
        <f t="shared" si="85"/>
        <v>1</v>
      </c>
      <c r="N178" s="61">
        <v>16</v>
      </c>
      <c r="O178" s="62">
        <f t="shared" si="86"/>
        <v>1</v>
      </c>
      <c r="P178" s="61">
        <v>8</v>
      </c>
      <c r="Q178" s="62">
        <f t="shared" si="87"/>
        <v>1</v>
      </c>
      <c r="R178" s="61">
        <v>5</v>
      </c>
      <c r="S178" s="63">
        <f t="shared" si="88"/>
        <v>1</v>
      </c>
      <c r="T178" s="61">
        <v>10</v>
      </c>
      <c r="U178" s="63">
        <f t="shared" si="89"/>
        <v>1</v>
      </c>
      <c r="V178" s="61">
        <v>7</v>
      </c>
      <c r="W178" s="63">
        <f t="shared" si="90"/>
        <v>1</v>
      </c>
      <c r="X178" s="61">
        <v>10</v>
      </c>
      <c r="Y178" s="63">
        <f t="shared" si="91"/>
        <v>1</v>
      </c>
      <c r="Z178" s="61">
        <v>8</v>
      </c>
      <c r="AA178" s="63">
        <f t="shared" si="92"/>
        <v>1</v>
      </c>
      <c r="AB178" s="61">
        <v>10</v>
      </c>
      <c r="AC178" s="63">
        <f t="shared" si="93"/>
        <v>1</v>
      </c>
      <c r="AD178" s="64">
        <v>0</v>
      </c>
      <c r="AE178" s="65">
        <f t="shared" si="94"/>
        <v>0</v>
      </c>
      <c r="AF178" s="64">
        <v>0</v>
      </c>
      <c r="AG178" s="65">
        <f t="shared" si="95"/>
        <v>0</v>
      </c>
      <c r="AH178" s="64">
        <v>0</v>
      </c>
      <c r="AI178" s="65">
        <f t="shared" si="96"/>
        <v>0</v>
      </c>
      <c r="AJ178" s="64"/>
      <c r="AK178" s="65">
        <f t="shared" si="97"/>
        <v>0</v>
      </c>
      <c r="AL178" s="64"/>
      <c r="AM178" s="65">
        <f t="shared" si="98"/>
        <v>0</v>
      </c>
      <c r="AN178" s="64"/>
      <c r="AO178" s="65">
        <f t="shared" si="99"/>
        <v>0</v>
      </c>
      <c r="AP178" s="66">
        <f t="shared" si="100"/>
        <v>79</v>
      </c>
      <c r="AQ178" s="66">
        <f t="shared" si="101"/>
        <v>9</v>
      </c>
      <c r="AR178" s="56">
        <v>1</v>
      </c>
      <c r="AS178" s="56"/>
      <c r="AT178" s="56">
        <v>4</v>
      </c>
      <c r="AU178" s="67">
        <f t="shared" si="102"/>
        <v>5</v>
      </c>
      <c r="AV178" s="68">
        <f t="shared" si="103"/>
        <v>1</v>
      </c>
      <c r="AW178" s="68">
        <f t="shared" si="104"/>
        <v>0</v>
      </c>
      <c r="AX178" s="14">
        <f t="shared" si="122"/>
        <v>6</v>
      </c>
      <c r="AY178" s="67">
        <f t="shared" si="105"/>
        <v>7</v>
      </c>
      <c r="AZ178" s="69">
        <f t="shared" si="106"/>
        <v>0</v>
      </c>
      <c r="BA178" s="69">
        <f t="shared" si="107"/>
        <v>0</v>
      </c>
      <c r="BB178" s="69">
        <f t="shared" si="108"/>
        <v>-2</v>
      </c>
      <c r="BC178" s="67">
        <f t="shared" si="109"/>
        <v>-2</v>
      </c>
      <c r="BD178" s="70">
        <f t="shared" si="110"/>
        <v>-28.571428571428569</v>
      </c>
      <c r="BE178" s="70">
        <f t="shared" si="111"/>
        <v>-33.333333333333329</v>
      </c>
      <c r="BF178" s="71">
        <v>1</v>
      </c>
      <c r="BG178" s="71"/>
      <c r="BH178" s="71"/>
      <c r="BI178" s="54">
        <f t="shared" si="112"/>
        <v>1</v>
      </c>
      <c r="BJ178" s="18">
        <f t="shared" si="113"/>
        <v>4</v>
      </c>
      <c r="BK178" s="18"/>
      <c r="BL178" s="18">
        <f t="shared" si="114"/>
        <v>4</v>
      </c>
      <c r="BM178" s="18">
        <f t="shared" si="115"/>
        <v>-3</v>
      </c>
      <c r="BN178" s="18">
        <f t="shared" si="116"/>
        <v>-42.857142857142854</v>
      </c>
      <c r="BO178" s="73"/>
      <c r="BP178" s="55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60">
        <v>1</v>
      </c>
      <c r="CV178" s="56">
        <f>BC178+CU178</f>
        <v>-1</v>
      </c>
      <c r="CW178" s="173">
        <f t="shared" si="117"/>
        <v>-14.285714285714285</v>
      </c>
      <c r="CX178" s="60"/>
      <c r="CY178" s="60"/>
      <c r="CZ178" s="60"/>
      <c r="DA178" s="60"/>
      <c r="DB178" s="60"/>
      <c r="DC178" s="75">
        <v>1</v>
      </c>
      <c r="DD178" s="60"/>
      <c r="DE178" s="75">
        <v>1</v>
      </c>
      <c r="DF178" s="60"/>
      <c r="DG178" s="60"/>
      <c r="DH178" s="60"/>
      <c r="DI178" s="60"/>
      <c r="DK178" s="3">
        <v>1</v>
      </c>
      <c r="DM178" s="3">
        <v>4</v>
      </c>
      <c r="DN178" s="3">
        <v>5</v>
      </c>
      <c r="DP178" s="85"/>
      <c r="DQ178" s="85"/>
      <c r="DR178" s="85"/>
      <c r="DS178" s="85"/>
      <c r="DT178" s="85"/>
      <c r="DU178" s="85"/>
      <c r="DV178" s="85"/>
      <c r="DW178" s="85"/>
      <c r="DX178" s="85"/>
      <c r="DY178" s="85"/>
      <c r="DZ178" s="85"/>
      <c r="EA178" s="85"/>
      <c r="EB178" s="85"/>
      <c r="EC178" s="85"/>
      <c r="ED178" s="85"/>
      <c r="EE178" s="85"/>
      <c r="EF178" s="85"/>
      <c r="EG178" s="85"/>
      <c r="EH178" s="85"/>
      <c r="EI178" s="85"/>
      <c r="EJ178" s="85"/>
      <c r="EK178" s="85"/>
      <c r="EL178" s="85"/>
      <c r="EM178" s="85"/>
      <c r="EN178" s="85"/>
      <c r="EO178" s="85"/>
      <c r="EP178" s="85"/>
      <c r="EQ178" s="85"/>
      <c r="ER178" s="85"/>
      <c r="ES178" s="85"/>
      <c r="ET178" s="85"/>
      <c r="EU178" s="85"/>
      <c r="EV178" s="85"/>
      <c r="EW178" s="85"/>
      <c r="EX178" s="85"/>
      <c r="EY178" s="85"/>
      <c r="EZ178" s="85"/>
      <c r="FA178" s="85"/>
      <c r="FB178" s="85"/>
      <c r="FC178" s="85"/>
    </row>
    <row r="179" spans="1:161" s="3" customFormat="1">
      <c r="A179" s="56">
        <v>170</v>
      </c>
      <c r="B179" s="227">
        <v>80030209</v>
      </c>
      <c r="C179" s="228" t="s">
        <v>328</v>
      </c>
      <c r="D179" s="229" t="s">
        <v>327</v>
      </c>
      <c r="E179" s="229" t="s">
        <v>324</v>
      </c>
      <c r="F179" s="229" t="s">
        <v>106</v>
      </c>
      <c r="G179" s="229" t="s">
        <v>107</v>
      </c>
      <c r="H179" s="229" t="s">
        <v>108</v>
      </c>
      <c r="I179" s="226">
        <v>31</v>
      </c>
      <c r="J179" s="226" t="s">
        <v>116</v>
      </c>
      <c r="K179" s="226" t="s">
        <v>113</v>
      </c>
      <c r="L179" s="230">
        <v>0</v>
      </c>
      <c r="M179" s="231">
        <f t="shared" si="85"/>
        <v>0</v>
      </c>
      <c r="N179" s="230">
        <v>19</v>
      </c>
      <c r="O179" s="231">
        <f t="shared" si="86"/>
        <v>1</v>
      </c>
      <c r="P179" s="230">
        <v>17</v>
      </c>
      <c r="Q179" s="231">
        <f t="shared" si="87"/>
        <v>1</v>
      </c>
      <c r="R179" s="230">
        <v>17</v>
      </c>
      <c r="S179" s="231">
        <f t="shared" si="88"/>
        <v>1</v>
      </c>
      <c r="T179" s="230">
        <v>28</v>
      </c>
      <c r="U179" s="231">
        <f t="shared" si="89"/>
        <v>1</v>
      </c>
      <c r="V179" s="230">
        <v>14</v>
      </c>
      <c r="W179" s="231">
        <f t="shared" si="90"/>
        <v>1</v>
      </c>
      <c r="X179" s="230">
        <v>13</v>
      </c>
      <c r="Y179" s="231">
        <f t="shared" si="91"/>
        <v>1</v>
      </c>
      <c r="Z179" s="230">
        <v>23</v>
      </c>
      <c r="AA179" s="231">
        <f t="shared" si="92"/>
        <v>1</v>
      </c>
      <c r="AB179" s="230">
        <v>17</v>
      </c>
      <c r="AC179" s="231">
        <f t="shared" si="93"/>
        <v>1</v>
      </c>
      <c r="AD179" s="232">
        <v>0</v>
      </c>
      <c r="AE179" s="231">
        <f t="shared" si="94"/>
        <v>0</v>
      </c>
      <c r="AF179" s="232">
        <v>0</v>
      </c>
      <c r="AG179" s="231">
        <f t="shared" si="95"/>
        <v>0</v>
      </c>
      <c r="AH179" s="232">
        <v>0</v>
      </c>
      <c r="AI179" s="231">
        <f t="shared" si="96"/>
        <v>0</v>
      </c>
      <c r="AJ179" s="232"/>
      <c r="AK179" s="231">
        <f t="shared" si="97"/>
        <v>0</v>
      </c>
      <c r="AL179" s="232"/>
      <c r="AM179" s="231">
        <f t="shared" si="98"/>
        <v>0</v>
      </c>
      <c r="AN179" s="232"/>
      <c r="AO179" s="231">
        <f t="shared" si="99"/>
        <v>0</v>
      </c>
      <c r="AP179" s="226">
        <f t="shared" si="100"/>
        <v>148</v>
      </c>
      <c r="AQ179" s="226">
        <f t="shared" si="101"/>
        <v>8</v>
      </c>
      <c r="AR179" s="226">
        <v>1</v>
      </c>
      <c r="AS179" s="226"/>
      <c r="AT179" s="226">
        <v>8</v>
      </c>
      <c r="AU179" s="226">
        <f t="shared" si="102"/>
        <v>9</v>
      </c>
      <c r="AV179" s="233">
        <f t="shared" si="103"/>
        <v>1</v>
      </c>
      <c r="AW179" s="233">
        <f t="shared" si="104"/>
        <v>1</v>
      </c>
      <c r="AX179" s="234">
        <f t="shared" si="122"/>
        <v>10</v>
      </c>
      <c r="AY179" s="226">
        <f t="shared" si="105"/>
        <v>12</v>
      </c>
      <c r="AZ179" s="226">
        <f t="shared" si="106"/>
        <v>0</v>
      </c>
      <c r="BA179" s="226">
        <f t="shared" si="107"/>
        <v>-1</v>
      </c>
      <c r="BB179" s="226">
        <f t="shared" si="108"/>
        <v>-2</v>
      </c>
      <c r="BC179" s="226">
        <f t="shared" si="109"/>
        <v>-3</v>
      </c>
      <c r="BD179" s="235">
        <f t="shared" si="110"/>
        <v>-25</v>
      </c>
      <c r="BE179" s="235">
        <f t="shared" si="111"/>
        <v>-20</v>
      </c>
      <c r="BF179" s="236"/>
      <c r="BG179" s="236"/>
      <c r="BH179" s="236"/>
      <c r="BI179" s="237">
        <f t="shared" si="112"/>
        <v>0</v>
      </c>
      <c r="BJ179" s="226">
        <f t="shared" si="113"/>
        <v>9</v>
      </c>
      <c r="BK179" s="226"/>
      <c r="BL179" s="226">
        <f t="shared" si="114"/>
        <v>9</v>
      </c>
      <c r="BM179" s="226">
        <f t="shared" si="115"/>
        <v>-3</v>
      </c>
      <c r="BN179" s="226">
        <f t="shared" si="116"/>
        <v>-25</v>
      </c>
      <c r="BO179" s="235"/>
      <c r="BP179" s="238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26"/>
      <c r="CD179" s="226"/>
      <c r="CE179" s="226"/>
      <c r="CF179" s="226"/>
      <c r="CG179" s="226"/>
      <c r="CH179" s="226"/>
      <c r="CI179" s="226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9"/>
      <c r="CV179" s="226">
        <f t="shared" ref="CV179:CV185" si="123">BC179+BQ179</f>
        <v>-3</v>
      </c>
      <c r="CW179" s="239">
        <f t="shared" si="117"/>
        <v>-25</v>
      </c>
      <c r="CX179" s="229"/>
      <c r="CY179" s="229"/>
      <c r="CZ179" s="229"/>
      <c r="DA179" s="229"/>
      <c r="DB179" s="229"/>
      <c r="DC179" s="229"/>
      <c r="DD179" s="229"/>
      <c r="DE179" s="229">
        <v>1</v>
      </c>
      <c r="DF179" s="229"/>
      <c r="DG179" s="229"/>
      <c r="DH179" s="229"/>
      <c r="DI179" s="229"/>
      <c r="DJ179" s="240"/>
      <c r="DK179" s="240">
        <v>1</v>
      </c>
      <c r="DL179" s="240"/>
      <c r="DM179" s="240">
        <v>8</v>
      </c>
      <c r="DN179" s="240">
        <v>9</v>
      </c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</row>
    <row r="180" spans="1:161" s="3" customFormat="1">
      <c r="A180" s="56">
        <v>171</v>
      </c>
      <c r="B180" s="58">
        <v>80030210</v>
      </c>
      <c r="C180" s="59" t="s">
        <v>329</v>
      </c>
      <c r="D180" s="75" t="s">
        <v>327</v>
      </c>
      <c r="E180" s="60" t="s">
        <v>324</v>
      </c>
      <c r="F180" s="60" t="s">
        <v>106</v>
      </c>
      <c r="G180" s="60" t="s">
        <v>107</v>
      </c>
      <c r="H180" s="60" t="s">
        <v>108</v>
      </c>
      <c r="I180" s="56">
        <v>49</v>
      </c>
      <c r="J180" s="56" t="s">
        <v>116</v>
      </c>
      <c r="K180" s="56" t="s">
        <v>110</v>
      </c>
      <c r="L180" s="61">
        <v>0</v>
      </c>
      <c r="M180" s="62">
        <f t="shared" si="85"/>
        <v>0</v>
      </c>
      <c r="N180" s="61">
        <v>4</v>
      </c>
      <c r="O180" s="62">
        <f t="shared" si="86"/>
        <v>1</v>
      </c>
      <c r="P180" s="61">
        <v>13</v>
      </c>
      <c r="Q180" s="62">
        <f t="shared" si="87"/>
        <v>1</v>
      </c>
      <c r="R180" s="61">
        <v>15</v>
      </c>
      <c r="S180" s="63">
        <f t="shared" si="88"/>
        <v>1</v>
      </c>
      <c r="T180" s="61">
        <v>12</v>
      </c>
      <c r="U180" s="63">
        <f t="shared" si="89"/>
        <v>1</v>
      </c>
      <c r="V180" s="61">
        <v>8</v>
      </c>
      <c r="W180" s="63">
        <f t="shared" si="90"/>
        <v>1</v>
      </c>
      <c r="X180" s="61">
        <v>9</v>
      </c>
      <c r="Y180" s="63">
        <f t="shared" si="91"/>
        <v>1</v>
      </c>
      <c r="Z180" s="61">
        <v>12</v>
      </c>
      <c r="AA180" s="63">
        <f t="shared" si="92"/>
        <v>1</v>
      </c>
      <c r="AB180" s="61">
        <v>20</v>
      </c>
      <c r="AC180" s="63">
        <f t="shared" si="93"/>
        <v>1</v>
      </c>
      <c r="AD180" s="64">
        <v>0</v>
      </c>
      <c r="AE180" s="65">
        <f t="shared" si="94"/>
        <v>0</v>
      </c>
      <c r="AF180" s="64">
        <v>0</v>
      </c>
      <c r="AG180" s="65">
        <f t="shared" si="95"/>
        <v>0</v>
      </c>
      <c r="AH180" s="64">
        <v>0</v>
      </c>
      <c r="AI180" s="65">
        <f t="shared" si="96"/>
        <v>0</v>
      </c>
      <c r="AJ180" s="64"/>
      <c r="AK180" s="65">
        <f t="shared" si="97"/>
        <v>0</v>
      </c>
      <c r="AL180" s="64"/>
      <c r="AM180" s="65">
        <f t="shared" si="98"/>
        <v>0</v>
      </c>
      <c r="AN180" s="64"/>
      <c r="AO180" s="65">
        <f t="shared" si="99"/>
        <v>0</v>
      </c>
      <c r="AP180" s="66">
        <f t="shared" si="100"/>
        <v>93</v>
      </c>
      <c r="AQ180" s="66">
        <f t="shared" si="101"/>
        <v>8</v>
      </c>
      <c r="AR180" s="56">
        <v>1</v>
      </c>
      <c r="AS180" s="56"/>
      <c r="AT180" s="56">
        <v>6</v>
      </c>
      <c r="AU180" s="67">
        <f t="shared" si="102"/>
        <v>7</v>
      </c>
      <c r="AV180" s="68">
        <f t="shared" si="103"/>
        <v>1</v>
      </c>
      <c r="AW180" s="68">
        <f t="shared" si="104"/>
        <v>0</v>
      </c>
      <c r="AX180" s="14">
        <f t="shared" si="122"/>
        <v>8</v>
      </c>
      <c r="AY180" s="67">
        <f t="shared" si="105"/>
        <v>9</v>
      </c>
      <c r="AZ180" s="69">
        <f t="shared" si="106"/>
        <v>0</v>
      </c>
      <c r="BA180" s="69">
        <f t="shared" si="107"/>
        <v>0</v>
      </c>
      <c r="BB180" s="69">
        <f t="shared" si="108"/>
        <v>-2</v>
      </c>
      <c r="BC180" s="67">
        <f t="shared" si="109"/>
        <v>-2</v>
      </c>
      <c r="BD180" s="70">
        <f t="shared" si="110"/>
        <v>-22.222222222222221</v>
      </c>
      <c r="BE180" s="70">
        <f t="shared" si="111"/>
        <v>-25</v>
      </c>
      <c r="BF180" s="71"/>
      <c r="BG180" s="71"/>
      <c r="BH180" s="71"/>
      <c r="BI180" s="54">
        <f t="shared" si="112"/>
        <v>0</v>
      </c>
      <c r="BJ180" s="18">
        <f t="shared" si="113"/>
        <v>7</v>
      </c>
      <c r="BK180" s="18"/>
      <c r="BL180" s="18">
        <f t="shared" si="114"/>
        <v>7</v>
      </c>
      <c r="BM180" s="18">
        <f t="shared" si="115"/>
        <v>-2</v>
      </c>
      <c r="BN180" s="18">
        <f t="shared" si="116"/>
        <v>-22.222222222222221</v>
      </c>
      <c r="BO180" s="73"/>
      <c r="BP180" s="55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60"/>
      <c r="CV180" s="56">
        <f t="shared" si="123"/>
        <v>-2</v>
      </c>
      <c r="CW180" s="173">
        <f t="shared" si="117"/>
        <v>-22.222222222222221</v>
      </c>
      <c r="CX180" s="60"/>
      <c r="CY180" s="60"/>
      <c r="CZ180" s="60"/>
      <c r="DA180" s="60"/>
      <c r="DB180" s="60"/>
      <c r="DC180" s="75"/>
      <c r="DD180" s="60"/>
      <c r="DE180" s="75"/>
      <c r="DF180" s="60"/>
      <c r="DG180" s="60"/>
      <c r="DH180" s="60"/>
      <c r="DI180" s="60"/>
      <c r="DK180" s="3">
        <v>1</v>
      </c>
      <c r="DM180" s="3">
        <v>6</v>
      </c>
      <c r="DN180" s="3">
        <v>7</v>
      </c>
      <c r="DP180" s="85"/>
      <c r="DQ180" s="85"/>
      <c r="DR180" s="85"/>
      <c r="DS180" s="85"/>
      <c r="DT180" s="85"/>
      <c r="DU180" s="85"/>
      <c r="DV180" s="85"/>
      <c r="DW180" s="85"/>
      <c r="DX180" s="85"/>
      <c r="DY180" s="85"/>
      <c r="DZ180" s="85"/>
      <c r="EA180" s="85"/>
      <c r="EB180" s="85"/>
      <c r="EC180" s="85"/>
      <c r="ED180" s="85"/>
      <c r="EE180" s="85"/>
      <c r="EF180" s="85"/>
      <c r="EG180" s="85"/>
      <c r="EH180" s="85"/>
      <c r="EI180" s="85"/>
      <c r="EJ180" s="85"/>
      <c r="EK180" s="85"/>
      <c r="EL180" s="85"/>
      <c r="EM180" s="85"/>
      <c r="EN180" s="85"/>
      <c r="EO180" s="85"/>
      <c r="EP180" s="85"/>
      <c r="EQ180" s="85"/>
      <c r="ER180" s="85"/>
      <c r="ES180" s="85"/>
      <c r="ET180" s="85"/>
      <c r="EU180" s="85"/>
      <c r="EV180" s="85"/>
      <c r="EW180" s="85"/>
      <c r="EX180" s="85"/>
      <c r="EY180" s="85"/>
      <c r="EZ180" s="85"/>
      <c r="FA180" s="85"/>
      <c r="FB180" s="85"/>
      <c r="FC180" s="85"/>
    </row>
    <row r="181" spans="1:161" s="3" customFormat="1">
      <c r="A181" s="56">
        <v>172</v>
      </c>
      <c r="B181" s="58">
        <v>80030211</v>
      </c>
      <c r="C181" s="59" t="s">
        <v>330</v>
      </c>
      <c r="D181" s="75" t="s">
        <v>327</v>
      </c>
      <c r="E181" s="60" t="s">
        <v>324</v>
      </c>
      <c r="F181" s="60" t="s">
        <v>106</v>
      </c>
      <c r="G181" s="60" t="s">
        <v>107</v>
      </c>
      <c r="H181" s="60" t="s">
        <v>108</v>
      </c>
      <c r="I181" s="56">
        <v>45</v>
      </c>
      <c r="J181" s="56" t="s">
        <v>116</v>
      </c>
      <c r="K181" s="56" t="s">
        <v>110</v>
      </c>
      <c r="L181" s="61">
        <v>0</v>
      </c>
      <c r="M181" s="62">
        <f t="shared" si="85"/>
        <v>0</v>
      </c>
      <c r="N181" s="61">
        <v>6</v>
      </c>
      <c r="O181" s="62">
        <f t="shared" si="86"/>
        <v>1</v>
      </c>
      <c r="P181" s="61">
        <v>6</v>
      </c>
      <c r="Q181" s="62">
        <f t="shared" si="87"/>
        <v>1</v>
      </c>
      <c r="R181" s="61">
        <v>6</v>
      </c>
      <c r="S181" s="63">
        <f t="shared" si="88"/>
        <v>1</v>
      </c>
      <c r="T181" s="61">
        <v>5</v>
      </c>
      <c r="U181" s="63">
        <f t="shared" si="89"/>
        <v>1</v>
      </c>
      <c r="V181" s="61">
        <v>7</v>
      </c>
      <c r="W181" s="63">
        <f t="shared" si="90"/>
        <v>1</v>
      </c>
      <c r="X181" s="61">
        <v>5</v>
      </c>
      <c r="Y181" s="63">
        <f t="shared" si="91"/>
        <v>1</v>
      </c>
      <c r="Z181" s="61">
        <v>7</v>
      </c>
      <c r="AA181" s="63">
        <f t="shared" si="92"/>
        <v>1</v>
      </c>
      <c r="AB181" s="61">
        <v>0</v>
      </c>
      <c r="AC181" s="63">
        <f t="shared" si="93"/>
        <v>0</v>
      </c>
      <c r="AD181" s="64">
        <v>0</v>
      </c>
      <c r="AE181" s="65">
        <f t="shared" si="94"/>
        <v>0</v>
      </c>
      <c r="AF181" s="64">
        <v>0</v>
      </c>
      <c r="AG181" s="65">
        <f t="shared" si="95"/>
        <v>0</v>
      </c>
      <c r="AH181" s="64">
        <v>0</v>
      </c>
      <c r="AI181" s="65">
        <f t="shared" si="96"/>
        <v>0</v>
      </c>
      <c r="AJ181" s="64"/>
      <c r="AK181" s="65">
        <f t="shared" si="97"/>
        <v>0</v>
      </c>
      <c r="AL181" s="64"/>
      <c r="AM181" s="65">
        <f t="shared" si="98"/>
        <v>0</v>
      </c>
      <c r="AN181" s="64"/>
      <c r="AO181" s="65">
        <f t="shared" si="99"/>
        <v>0</v>
      </c>
      <c r="AP181" s="66">
        <f t="shared" si="100"/>
        <v>42</v>
      </c>
      <c r="AQ181" s="66">
        <f t="shared" si="101"/>
        <v>7</v>
      </c>
      <c r="AR181" s="56">
        <v>1</v>
      </c>
      <c r="AS181" s="56"/>
      <c r="AT181" s="56">
        <v>3</v>
      </c>
      <c r="AU181" s="67">
        <f t="shared" si="102"/>
        <v>4</v>
      </c>
      <c r="AV181" s="68">
        <f t="shared" si="103"/>
        <v>1</v>
      </c>
      <c r="AW181" s="68">
        <f t="shared" si="104"/>
        <v>0</v>
      </c>
      <c r="AX181" s="14">
        <f t="shared" si="122"/>
        <v>6</v>
      </c>
      <c r="AY181" s="67">
        <f t="shared" si="105"/>
        <v>7</v>
      </c>
      <c r="AZ181" s="69">
        <f t="shared" si="106"/>
        <v>0</v>
      </c>
      <c r="BA181" s="69">
        <f t="shared" si="107"/>
        <v>0</v>
      </c>
      <c r="BB181" s="69">
        <f t="shared" si="108"/>
        <v>-3</v>
      </c>
      <c r="BC181" s="67">
        <f t="shared" si="109"/>
        <v>-3</v>
      </c>
      <c r="BD181" s="70">
        <f t="shared" si="110"/>
        <v>-42.857142857142854</v>
      </c>
      <c r="BE181" s="70">
        <f t="shared" si="111"/>
        <v>-50</v>
      </c>
      <c r="BF181" s="71"/>
      <c r="BG181" s="71"/>
      <c r="BH181" s="71"/>
      <c r="BI181" s="54">
        <f t="shared" si="112"/>
        <v>0</v>
      </c>
      <c r="BJ181" s="18">
        <f t="shared" si="113"/>
        <v>4</v>
      </c>
      <c r="BK181" s="18"/>
      <c r="BL181" s="18">
        <f t="shared" si="114"/>
        <v>4</v>
      </c>
      <c r="BM181" s="18">
        <f t="shared" si="115"/>
        <v>-3</v>
      </c>
      <c r="BN181" s="18">
        <f t="shared" si="116"/>
        <v>-42.857142857142854</v>
      </c>
      <c r="BO181" s="73"/>
      <c r="BP181" s="55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60"/>
      <c r="CV181" s="56">
        <f t="shared" si="123"/>
        <v>-3</v>
      </c>
      <c r="CW181" s="173">
        <f t="shared" si="117"/>
        <v>-42.857142857142854</v>
      </c>
      <c r="CX181" s="60"/>
      <c r="CY181" s="60"/>
      <c r="CZ181" s="60"/>
      <c r="DA181" s="60"/>
      <c r="DB181" s="60"/>
      <c r="DC181" s="75"/>
      <c r="DD181" s="60"/>
      <c r="DE181" s="75"/>
      <c r="DF181" s="60"/>
      <c r="DG181" s="60"/>
      <c r="DH181" s="60"/>
      <c r="DI181" s="60"/>
      <c r="DK181" s="3">
        <v>1</v>
      </c>
      <c r="DM181" s="3">
        <v>3</v>
      </c>
      <c r="DN181" s="3">
        <v>4</v>
      </c>
      <c r="DP181" s="85"/>
      <c r="DQ181" s="85"/>
      <c r="DR181" s="85"/>
      <c r="DS181" s="85"/>
      <c r="DT181" s="85"/>
      <c r="DU181" s="85"/>
      <c r="DV181" s="85"/>
      <c r="DW181" s="85"/>
      <c r="DX181" s="85"/>
      <c r="DY181" s="85"/>
      <c r="DZ181" s="85"/>
      <c r="EA181" s="85"/>
      <c r="EB181" s="85"/>
      <c r="EC181" s="85"/>
      <c r="ED181" s="85"/>
      <c r="EE181" s="85"/>
      <c r="EF181" s="85"/>
      <c r="EG181" s="85"/>
      <c r="EH181" s="85"/>
      <c r="EI181" s="85"/>
      <c r="EJ181" s="85"/>
      <c r="EK181" s="85"/>
      <c r="EL181" s="85"/>
      <c r="EM181" s="85"/>
      <c r="EN181" s="85"/>
      <c r="EO181" s="85"/>
      <c r="EP181" s="85"/>
      <c r="EQ181" s="85"/>
      <c r="ER181" s="85"/>
      <c r="ES181" s="85"/>
      <c r="ET181" s="85"/>
      <c r="EU181" s="85"/>
      <c r="EV181" s="85"/>
      <c r="EW181" s="85"/>
      <c r="EX181" s="85"/>
      <c r="EY181" s="85"/>
      <c r="EZ181" s="85"/>
      <c r="FA181" s="85"/>
      <c r="FB181" s="85"/>
      <c r="FC181" s="85"/>
    </row>
    <row r="182" spans="1:161" s="3" customFormat="1">
      <c r="A182" s="56">
        <v>173</v>
      </c>
      <c r="B182" s="58">
        <v>80030212</v>
      </c>
      <c r="C182" s="59" t="s">
        <v>331</v>
      </c>
      <c r="D182" s="75" t="s">
        <v>327</v>
      </c>
      <c r="E182" s="60" t="s">
        <v>324</v>
      </c>
      <c r="F182" s="60" t="s">
        <v>106</v>
      </c>
      <c r="G182" s="60" t="s">
        <v>107</v>
      </c>
      <c r="H182" s="60" t="s">
        <v>108</v>
      </c>
      <c r="I182" s="56">
        <v>35</v>
      </c>
      <c r="J182" s="56" t="s">
        <v>109</v>
      </c>
      <c r="K182" s="56" t="s">
        <v>110</v>
      </c>
      <c r="L182" s="61">
        <v>0</v>
      </c>
      <c r="M182" s="62">
        <f t="shared" si="85"/>
        <v>0</v>
      </c>
      <c r="N182" s="61">
        <v>0</v>
      </c>
      <c r="O182" s="62">
        <f t="shared" si="86"/>
        <v>0</v>
      </c>
      <c r="P182" s="61">
        <v>9</v>
      </c>
      <c r="Q182" s="62">
        <f t="shared" si="87"/>
        <v>1</v>
      </c>
      <c r="R182" s="61">
        <v>2</v>
      </c>
      <c r="S182" s="63">
        <f t="shared" si="88"/>
        <v>1</v>
      </c>
      <c r="T182" s="61">
        <v>4</v>
      </c>
      <c r="U182" s="63">
        <f t="shared" si="89"/>
        <v>1</v>
      </c>
      <c r="V182" s="61">
        <v>4</v>
      </c>
      <c r="W182" s="63">
        <f t="shared" si="90"/>
        <v>1</v>
      </c>
      <c r="X182" s="61">
        <v>6</v>
      </c>
      <c r="Y182" s="63">
        <f t="shared" si="91"/>
        <v>1</v>
      </c>
      <c r="Z182" s="61">
        <v>3</v>
      </c>
      <c r="AA182" s="63">
        <f t="shared" si="92"/>
        <v>1</v>
      </c>
      <c r="AB182" s="61">
        <v>2</v>
      </c>
      <c r="AC182" s="63">
        <f t="shared" si="93"/>
        <v>1</v>
      </c>
      <c r="AD182" s="64">
        <v>0</v>
      </c>
      <c r="AE182" s="65">
        <f t="shared" si="94"/>
        <v>0</v>
      </c>
      <c r="AF182" s="64">
        <v>0</v>
      </c>
      <c r="AG182" s="65">
        <f t="shared" si="95"/>
        <v>0</v>
      </c>
      <c r="AH182" s="64">
        <v>0</v>
      </c>
      <c r="AI182" s="65">
        <f t="shared" si="96"/>
        <v>0</v>
      </c>
      <c r="AJ182" s="64"/>
      <c r="AK182" s="65">
        <f t="shared" si="97"/>
        <v>0</v>
      </c>
      <c r="AL182" s="64"/>
      <c r="AM182" s="65">
        <f t="shared" si="98"/>
        <v>0</v>
      </c>
      <c r="AN182" s="64"/>
      <c r="AO182" s="65">
        <f t="shared" si="99"/>
        <v>0</v>
      </c>
      <c r="AP182" s="66">
        <f t="shared" si="100"/>
        <v>30</v>
      </c>
      <c r="AQ182" s="66">
        <f t="shared" si="101"/>
        <v>7</v>
      </c>
      <c r="AR182" s="56">
        <v>1</v>
      </c>
      <c r="AS182" s="56"/>
      <c r="AT182" s="56">
        <v>2</v>
      </c>
      <c r="AU182" s="67">
        <f t="shared" si="102"/>
        <v>3</v>
      </c>
      <c r="AV182" s="68">
        <f t="shared" si="103"/>
        <v>0</v>
      </c>
      <c r="AW182" s="68">
        <f t="shared" si="104"/>
        <v>0</v>
      </c>
      <c r="AX182" s="14">
        <v>4</v>
      </c>
      <c r="AY182" s="67">
        <f t="shared" si="105"/>
        <v>4</v>
      </c>
      <c r="AZ182" s="69">
        <f t="shared" si="106"/>
        <v>1</v>
      </c>
      <c r="BA182" s="69">
        <f t="shared" si="107"/>
        <v>0</v>
      </c>
      <c r="BB182" s="69">
        <f t="shared" si="108"/>
        <v>-2</v>
      </c>
      <c r="BC182" s="67">
        <f t="shared" si="109"/>
        <v>-1</v>
      </c>
      <c r="BD182" s="70">
        <f t="shared" si="110"/>
        <v>-25</v>
      </c>
      <c r="BE182" s="70">
        <f t="shared" si="111"/>
        <v>-50</v>
      </c>
      <c r="BF182" s="71">
        <v>1</v>
      </c>
      <c r="BG182" s="71"/>
      <c r="BH182" s="71"/>
      <c r="BI182" s="54">
        <f t="shared" si="112"/>
        <v>1</v>
      </c>
      <c r="BJ182" s="18">
        <f t="shared" si="113"/>
        <v>2</v>
      </c>
      <c r="BK182" s="18"/>
      <c r="BL182" s="18">
        <f t="shared" si="114"/>
        <v>2</v>
      </c>
      <c r="BM182" s="18">
        <f t="shared" si="115"/>
        <v>-2</v>
      </c>
      <c r="BN182" s="18">
        <f t="shared" si="116"/>
        <v>-50</v>
      </c>
      <c r="BO182" s="73"/>
      <c r="BP182" s="55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60"/>
      <c r="CV182" s="56">
        <f t="shared" si="123"/>
        <v>-1</v>
      </c>
      <c r="CW182" s="173">
        <f t="shared" si="117"/>
        <v>-25</v>
      </c>
      <c r="CX182" s="60"/>
      <c r="CY182" s="60"/>
      <c r="CZ182" s="60"/>
      <c r="DA182" s="60"/>
      <c r="DB182" s="60"/>
      <c r="DC182" s="75"/>
      <c r="DD182" s="60"/>
      <c r="DE182" s="75"/>
      <c r="DF182" s="60"/>
      <c r="DG182" s="60"/>
      <c r="DH182" s="60"/>
      <c r="DI182" s="60"/>
      <c r="DK182" s="3">
        <v>1</v>
      </c>
      <c r="DM182" s="3">
        <v>2</v>
      </c>
      <c r="DN182" s="3">
        <v>3</v>
      </c>
      <c r="DP182" s="85"/>
      <c r="DQ182" s="85"/>
      <c r="DR182" s="85"/>
      <c r="DS182" s="85"/>
      <c r="DT182" s="85"/>
      <c r="DU182" s="85"/>
      <c r="DV182" s="85"/>
      <c r="DW182" s="85"/>
      <c r="DX182" s="85"/>
      <c r="DY182" s="85"/>
      <c r="DZ182" s="85"/>
      <c r="EA182" s="85"/>
      <c r="EB182" s="85"/>
      <c r="EC182" s="85"/>
      <c r="ED182" s="85"/>
      <c r="EE182" s="85"/>
      <c r="EF182" s="85"/>
      <c r="EG182" s="85"/>
      <c r="EH182" s="85"/>
      <c r="EI182" s="85"/>
      <c r="EJ182" s="85"/>
      <c r="EK182" s="85"/>
      <c r="EL182" s="85"/>
      <c r="EM182" s="85"/>
      <c r="EN182" s="85"/>
      <c r="EO182" s="85"/>
      <c r="EP182" s="85"/>
      <c r="EQ182" s="85"/>
      <c r="ER182" s="85"/>
      <c r="ES182" s="85"/>
      <c r="ET182" s="85"/>
      <c r="EU182" s="85"/>
      <c r="EV182" s="85"/>
      <c r="EW182" s="85"/>
      <c r="EX182" s="85"/>
      <c r="EY182" s="85"/>
      <c r="EZ182" s="85"/>
      <c r="FA182" s="85"/>
      <c r="FB182" s="85"/>
      <c r="FC182" s="85"/>
    </row>
    <row r="183" spans="1:161" s="3" customFormat="1">
      <c r="A183" s="56">
        <v>174</v>
      </c>
      <c r="B183" s="58">
        <v>80030213</v>
      </c>
      <c r="C183" s="59" t="s">
        <v>332</v>
      </c>
      <c r="D183" s="75" t="s">
        <v>333</v>
      </c>
      <c r="E183" s="60" t="s">
        <v>324</v>
      </c>
      <c r="F183" s="60" t="s">
        <v>106</v>
      </c>
      <c r="G183" s="60" t="s">
        <v>107</v>
      </c>
      <c r="H183" s="60" t="s">
        <v>112</v>
      </c>
      <c r="I183" s="56">
        <v>36.5</v>
      </c>
      <c r="J183" s="56" t="s">
        <v>116</v>
      </c>
      <c r="K183" s="56" t="s">
        <v>110</v>
      </c>
      <c r="L183" s="61">
        <v>0</v>
      </c>
      <c r="M183" s="62">
        <f t="shared" si="85"/>
        <v>0</v>
      </c>
      <c r="N183" s="61">
        <v>0</v>
      </c>
      <c r="O183" s="62">
        <f t="shared" si="86"/>
        <v>0</v>
      </c>
      <c r="P183" s="61">
        <v>21</v>
      </c>
      <c r="Q183" s="62">
        <f t="shared" si="87"/>
        <v>1</v>
      </c>
      <c r="R183" s="61">
        <v>18</v>
      </c>
      <c r="S183" s="63">
        <f t="shared" si="88"/>
        <v>1</v>
      </c>
      <c r="T183" s="61">
        <v>24</v>
      </c>
      <c r="U183" s="63">
        <f t="shared" si="89"/>
        <v>1</v>
      </c>
      <c r="V183" s="61">
        <v>21</v>
      </c>
      <c r="W183" s="63">
        <f t="shared" si="90"/>
        <v>1</v>
      </c>
      <c r="X183" s="61">
        <v>22</v>
      </c>
      <c r="Y183" s="63">
        <f t="shared" si="91"/>
        <v>1</v>
      </c>
      <c r="Z183" s="61">
        <v>26</v>
      </c>
      <c r="AA183" s="63">
        <f t="shared" si="92"/>
        <v>1</v>
      </c>
      <c r="AB183" s="61">
        <v>24</v>
      </c>
      <c r="AC183" s="63">
        <f t="shared" si="93"/>
        <v>1</v>
      </c>
      <c r="AD183" s="64">
        <v>1</v>
      </c>
      <c r="AE183" s="65">
        <f t="shared" si="94"/>
        <v>1</v>
      </c>
      <c r="AF183" s="64">
        <v>11</v>
      </c>
      <c r="AG183" s="65">
        <f t="shared" si="95"/>
        <v>1</v>
      </c>
      <c r="AH183" s="64">
        <v>5</v>
      </c>
      <c r="AI183" s="65">
        <f t="shared" si="96"/>
        <v>1</v>
      </c>
      <c r="AJ183" s="64"/>
      <c r="AK183" s="65">
        <f t="shared" si="97"/>
        <v>0</v>
      </c>
      <c r="AL183" s="64"/>
      <c r="AM183" s="65">
        <f t="shared" si="98"/>
        <v>0</v>
      </c>
      <c r="AN183" s="64"/>
      <c r="AO183" s="65">
        <f t="shared" si="99"/>
        <v>0</v>
      </c>
      <c r="AP183" s="66">
        <f t="shared" si="100"/>
        <v>173</v>
      </c>
      <c r="AQ183" s="66">
        <f t="shared" si="101"/>
        <v>10</v>
      </c>
      <c r="AR183" s="56">
        <v>1</v>
      </c>
      <c r="AS183" s="56"/>
      <c r="AT183" s="56">
        <v>14</v>
      </c>
      <c r="AU183" s="67">
        <f t="shared" si="102"/>
        <v>15</v>
      </c>
      <c r="AV183" s="68">
        <f t="shared" si="103"/>
        <v>1</v>
      </c>
      <c r="AW183" s="68">
        <f t="shared" si="104"/>
        <v>1</v>
      </c>
      <c r="AX183" s="14">
        <f t="shared" ref="AX183:AX191" si="124">IF(AP183&lt;1,0,IF(AND((L183+N183+P183+R183+T183+V183+X183+Z183+AB183)&lt;=40,(L183+N183+P183+R183+T183+V183+X183+Z183+AB183)&gt;0,(AP183)&lt;120),"กรอก",ROUND((IF(AP183&lt;120,((IF((L183+N183+P183+R183+T183+V183+X183+Z183+AB183)=0,0,(IF((L183+N183+P183+R183+T183+V183+X183+Z183+AB183)&lt;=80,6,8))))+((((AE183+AG183+AI183)*30)/20)+(((AK183+AM183+AO183)*35)/20))),(((M183+O183+Q183)*20)/20)+(((S183+U183+W183+Y183+AA183+AC183)*25)/20)+(((AE183+AG183+AI183)*30)/20)+(((AK183+AM183+AO183)*35)/20))),0)))</f>
        <v>13</v>
      </c>
      <c r="AY183" s="67">
        <f t="shared" si="105"/>
        <v>15</v>
      </c>
      <c r="AZ183" s="69">
        <f t="shared" si="106"/>
        <v>0</v>
      </c>
      <c r="BA183" s="69">
        <f t="shared" si="107"/>
        <v>-1</v>
      </c>
      <c r="BB183" s="69">
        <f t="shared" si="108"/>
        <v>1</v>
      </c>
      <c r="BC183" s="67">
        <f t="shared" si="109"/>
        <v>0</v>
      </c>
      <c r="BD183" s="70">
        <f t="shared" si="110"/>
        <v>0</v>
      </c>
      <c r="BE183" s="70">
        <f t="shared" si="111"/>
        <v>7.6923076923076925</v>
      </c>
      <c r="BF183" s="71"/>
      <c r="BG183" s="71"/>
      <c r="BH183" s="71"/>
      <c r="BI183" s="54">
        <f t="shared" si="112"/>
        <v>0</v>
      </c>
      <c r="BJ183" s="18">
        <f t="shared" si="113"/>
        <v>15</v>
      </c>
      <c r="BK183" s="18"/>
      <c r="BL183" s="18">
        <f t="shared" si="114"/>
        <v>15</v>
      </c>
      <c r="BM183" s="18">
        <f t="shared" si="115"/>
        <v>0</v>
      </c>
      <c r="BN183" s="18">
        <f t="shared" si="116"/>
        <v>0</v>
      </c>
      <c r="BO183" s="73"/>
      <c r="BP183" s="55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60"/>
      <c r="CV183" s="56">
        <f t="shared" si="123"/>
        <v>0</v>
      </c>
      <c r="CW183" s="173">
        <f t="shared" si="117"/>
        <v>0</v>
      </c>
      <c r="CX183" s="60"/>
      <c r="CY183" s="60"/>
      <c r="CZ183" s="60"/>
      <c r="DA183" s="60"/>
      <c r="DB183" s="60"/>
      <c r="DC183" s="75"/>
      <c r="DD183" s="60"/>
      <c r="DE183" s="75">
        <v>2</v>
      </c>
      <c r="DF183" s="60"/>
      <c r="DG183" s="60"/>
      <c r="DH183" s="60"/>
      <c r="DI183" s="60"/>
      <c r="DK183" s="3">
        <v>1</v>
      </c>
      <c r="DM183" s="3">
        <v>15</v>
      </c>
      <c r="DN183" s="3">
        <v>16</v>
      </c>
      <c r="DP183" s="85"/>
      <c r="DQ183" s="85"/>
      <c r="DR183" s="85"/>
      <c r="DS183" s="85"/>
      <c r="DT183" s="85"/>
      <c r="DU183" s="85"/>
      <c r="DV183" s="85"/>
      <c r="DW183" s="85"/>
      <c r="DX183" s="85"/>
      <c r="DY183" s="85"/>
      <c r="DZ183" s="85"/>
      <c r="EA183" s="85"/>
      <c r="EB183" s="85"/>
      <c r="EC183" s="85"/>
      <c r="ED183" s="85"/>
      <c r="EE183" s="85"/>
      <c r="EF183" s="85"/>
      <c r="EG183" s="85"/>
      <c r="EH183" s="85"/>
      <c r="EI183" s="85"/>
      <c r="EJ183" s="85"/>
      <c r="EK183" s="85"/>
      <c r="EL183" s="85"/>
      <c r="EM183" s="85"/>
      <c r="EN183" s="85"/>
      <c r="EO183" s="85"/>
      <c r="EP183" s="85"/>
      <c r="EQ183" s="85"/>
      <c r="ER183" s="85"/>
      <c r="ES183" s="85"/>
      <c r="ET183" s="85"/>
      <c r="EU183" s="85"/>
      <c r="EV183" s="85"/>
      <c r="EW183" s="85"/>
      <c r="EX183" s="85"/>
      <c r="EY183" s="85"/>
      <c r="EZ183" s="85"/>
      <c r="FA183" s="85"/>
      <c r="FB183" s="85"/>
      <c r="FC183" s="85"/>
    </row>
    <row r="184" spans="1:161" s="3" customFormat="1">
      <c r="A184" s="56">
        <v>175</v>
      </c>
      <c r="B184" s="58">
        <v>80030215</v>
      </c>
      <c r="C184" s="59" t="s">
        <v>334</v>
      </c>
      <c r="D184" s="75" t="s">
        <v>333</v>
      </c>
      <c r="E184" s="60" t="s">
        <v>324</v>
      </c>
      <c r="F184" s="60" t="s">
        <v>106</v>
      </c>
      <c r="G184" s="60" t="s">
        <v>107</v>
      </c>
      <c r="H184" s="60" t="s">
        <v>108</v>
      </c>
      <c r="I184" s="56">
        <v>40</v>
      </c>
      <c r="J184" s="56" t="s">
        <v>116</v>
      </c>
      <c r="K184" s="56" t="s">
        <v>113</v>
      </c>
      <c r="L184" s="61">
        <v>0</v>
      </c>
      <c r="M184" s="62">
        <f t="shared" si="85"/>
        <v>0</v>
      </c>
      <c r="N184" s="61">
        <v>0</v>
      </c>
      <c r="O184" s="62">
        <f t="shared" si="86"/>
        <v>0</v>
      </c>
      <c r="P184" s="61">
        <v>11</v>
      </c>
      <c r="Q184" s="62">
        <f t="shared" si="87"/>
        <v>1</v>
      </c>
      <c r="R184" s="61">
        <v>16</v>
      </c>
      <c r="S184" s="63">
        <f t="shared" si="88"/>
        <v>1</v>
      </c>
      <c r="T184" s="61">
        <v>16</v>
      </c>
      <c r="U184" s="63">
        <f t="shared" si="89"/>
        <v>1</v>
      </c>
      <c r="V184" s="61">
        <v>14</v>
      </c>
      <c r="W184" s="63">
        <f t="shared" si="90"/>
        <v>1</v>
      </c>
      <c r="X184" s="61">
        <v>11</v>
      </c>
      <c r="Y184" s="63">
        <f t="shared" si="91"/>
        <v>1</v>
      </c>
      <c r="Z184" s="61">
        <v>22</v>
      </c>
      <c r="AA184" s="63">
        <f t="shared" si="92"/>
        <v>1</v>
      </c>
      <c r="AB184" s="61">
        <v>19</v>
      </c>
      <c r="AC184" s="63">
        <f t="shared" si="93"/>
        <v>1</v>
      </c>
      <c r="AD184" s="64">
        <v>0</v>
      </c>
      <c r="AE184" s="65">
        <f t="shared" si="94"/>
        <v>0</v>
      </c>
      <c r="AF184" s="64">
        <v>0</v>
      </c>
      <c r="AG184" s="65">
        <f t="shared" si="95"/>
        <v>0</v>
      </c>
      <c r="AH184" s="64">
        <v>0</v>
      </c>
      <c r="AI184" s="65">
        <f t="shared" si="96"/>
        <v>0</v>
      </c>
      <c r="AJ184" s="64"/>
      <c r="AK184" s="65">
        <f t="shared" si="97"/>
        <v>0</v>
      </c>
      <c r="AL184" s="64"/>
      <c r="AM184" s="65">
        <f t="shared" si="98"/>
        <v>0</v>
      </c>
      <c r="AN184" s="64"/>
      <c r="AO184" s="65">
        <f t="shared" si="99"/>
        <v>0</v>
      </c>
      <c r="AP184" s="66">
        <f t="shared" si="100"/>
        <v>109</v>
      </c>
      <c r="AQ184" s="66">
        <f t="shared" si="101"/>
        <v>7</v>
      </c>
      <c r="AR184" s="56">
        <v>1</v>
      </c>
      <c r="AS184" s="56"/>
      <c r="AT184" s="56">
        <v>8</v>
      </c>
      <c r="AU184" s="67">
        <f t="shared" si="102"/>
        <v>9</v>
      </c>
      <c r="AV184" s="68">
        <f t="shared" si="103"/>
        <v>1</v>
      </c>
      <c r="AW184" s="68">
        <f t="shared" si="104"/>
        <v>0</v>
      </c>
      <c r="AX184" s="14">
        <f t="shared" si="124"/>
        <v>8</v>
      </c>
      <c r="AY184" s="67">
        <f t="shared" si="105"/>
        <v>9</v>
      </c>
      <c r="AZ184" s="69">
        <f t="shared" si="106"/>
        <v>0</v>
      </c>
      <c r="BA184" s="69">
        <f t="shared" si="107"/>
        <v>0</v>
      </c>
      <c r="BB184" s="69">
        <f t="shared" si="108"/>
        <v>0</v>
      </c>
      <c r="BC184" s="67">
        <f t="shared" si="109"/>
        <v>0</v>
      </c>
      <c r="BD184" s="70">
        <f t="shared" si="110"/>
        <v>0</v>
      </c>
      <c r="BE184" s="70">
        <f t="shared" si="111"/>
        <v>0</v>
      </c>
      <c r="BF184" s="71"/>
      <c r="BG184" s="71"/>
      <c r="BH184" s="71"/>
      <c r="BI184" s="54">
        <f t="shared" si="112"/>
        <v>0</v>
      </c>
      <c r="BJ184" s="18">
        <f t="shared" si="113"/>
        <v>9</v>
      </c>
      <c r="BK184" s="18"/>
      <c r="BL184" s="18">
        <f t="shared" si="114"/>
        <v>9</v>
      </c>
      <c r="BM184" s="18">
        <f t="shared" si="115"/>
        <v>0</v>
      </c>
      <c r="BN184" s="18">
        <f t="shared" si="116"/>
        <v>0</v>
      </c>
      <c r="BO184" s="73"/>
      <c r="BP184" s="55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60"/>
      <c r="CV184" s="56">
        <f t="shared" si="123"/>
        <v>0</v>
      </c>
      <c r="CW184" s="173">
        <f t="shared" si="117"/>
        <v>0</v>
      </c>
      <c r="CX184" s="60"/>
      <c r="CY184" s="60"/>
      <c r="CZ184" s="60"/>
      <c r="DA184" s="60"/>
      <c r="DB184" s="60"/>
      <c r="DC184" s="75"/>
      <c r="DD184" s="60"/>
      <c r="DE184" s="75"/>
      <c r="DF184" s="60"/>
      <c r="DG184" s="60"/>
      <c r="DH184" s="60"/>
      <c r="DI184" s="60"/>
      <c r="DK184" s="3">
        <v>1</v>
      </c>
      <c r="DM184" s="3">
        <v>8</v>
      </c>
      <c r="DN184" s="3">
        <v>9</v>
      </c>
      <c r="DP184" s="85"/>
      <c r="DQ184" s="85"/>
      <c r="DR184" s="85"/>
      <c r="DS184" s="85"/>
      <c r="DT184" s="85"/>
      <c r="DU184" s="85"/>
      <c r="DV184" s="85"/>
      <c r="DW184" s="85"/>
      <c r="DX184" s="85"/>
      <c r="DY184" s="85"/>
      <c r="DZ184" s="85"/>
      <c r="EA184" s="85"/>
      <c r="EB184" s="85"/>
      <c r="EC184" s="85"/>
      <c r="ED184" s="85"/>
      <c r="EE184" s="85"/>
      <c r="EF184" s="85"/>
      <c r="EG184" s="85"/>
      <c r="EH184" s="85"/>
      <c r="EI184" s="85"/>
      <c r="EJ184" s="85"/>
      <c r="EK184" s="85"/>
      <c r="EL184" s="85"/>
      <c r="EM184" s="85"/>
      <c r="EN184" s="85"/>
      <c r="EO184" s="85"/>
      <c r="EP184" s="85"/>
      <c r="EQ184" s="85"/>
      <c r="ER184" s="85"/>
      <c r="ES184" s="85"/>
      <c r="ET184" s="85"/>
      <c r="EU184" s="85"/>
      <c r="EV184" s="85"/>
      <c r="EW184" s="85"/>
      <c r="EX184" s="85"/>
      <c r="EY184" s="85"/>
      <c r="EZ184" s="85"/>
      <c r="FA184" s="85"/>
      <c r="FB184" s="85"/>
      <c r="FC184" s="85"/>
    </row>
    <row r="185" spans="1:161" s="3" customFormat="1">
      <c r="A185" s="56">
        <v>176</v>
      </c>
      <c r="B185" s="58">
        <v>80030216</v>
      </c>
      <c r="C185" s="59" t="s">
        <v>335</v>
      </c>
      <c r="D185" s="75" t="s">
        <v>333</v>
      </c>
      <c r="E185" s="60" t="s">
        <v>324</v>
      </c>
      <c r="F185" s="60" t="s">
        <v>106</v>
      </c>
      <c r="G185" s="60" t="s">
        <v>107</v>
      </c>
      <c r="H185" s="60" t="s">
        <v>108</v>
      </c>
      <c r="I185" s="56">
        <v>45</v>
      </c>
      <c r="J185" s="56" t="s">
        <v>116</v>
      </c>
      <c r="K185" s="56" t="s">
        <v>110</v>
      </c>
      <c r="L185" s="61">
        <v>0</v>
      </c>
      <c r="M185" s="62">
        <f t="shared" si="85"/>
        <v>0</v>
      </c>
      <c r="N185" s="61">
        <v>5</v>
      </c>
      <c r="O185" s="62">
        <f t="shared" si="86"/>
        <v>1</v>
      </c>
      <c r="P185" s="61">
        <v>6</v>
      </c>
      <c r="Q185" s="62">
        <f t="shared" si="87"/>
        <v>1</v>
      </c>
      <c r="R185" s="61">
        <v>8</v>
      </c>
      <c r="S185" s="63">
        <f t="shared" si="88"/>
        <v>1</v>
      </c>
      <c r="T185" s="61">
        <v>9</v>
      </c>
      <c r="U185" s="63">
        <f t="shared" si="89"/>
        <v>1</v>
      </c>
      <c r="V185" s="61">
        <v>8</v>
      </c>
      <c r="W185" s="63">
        <f t="shared" si="90"/>
        <v>1</v>
      </c>
      <c r="X185" s="61">
        <v>9</v>
      </c>
      <c r="Y185" s="63">
        <f t="shared" si="91"/>
        <v>1</v>
      </c>
      <c r="Z185" s="61">
        <v>12</v>
      </c>
      <c r="AA185" s="63">
        <f t="shared" si="92"/>
        <v>1</v>
      </c>
      <c r="AB185" s="61">
        <v>13</v>
      </c>
      <c r="AC185" s="63">
        <f t="shared" si="93"/>
        <v>1</v>
      </c>
      <c r="AD185" s="64">
        <v>0</v>
      </c>
      <c r="AE185" s="65">
        <f t="shared" si="94"/>
        <v>0</v>
      </c>
      <c r="AF185" s="64">
        <v>0</v>
      </c>
      <c r="AG185" s="65">
        <f t="shared" si="95"/>
        <v>0</v>
      </c>
      <c r="AH185" s="64">
        <v>0</v>
      </c>
      <c r="AI185" s="65">
        <f t="shared" si="96"/>
        <v>0</v>
      </c>
      <c r="AJ185" s="64"/>
      <c r="AK185" s="65">
        <f t="shared" si="97"/>
        <v>0</v>
      </c>
      <c r="AL185" s="64"/>
      <c r="AM185" s="65">
        <f t="shared" si="98"/>
        <v>0</v>
      </c>
      <c r="AN185" s="64"/>
      <c r="AO185" s="65">
        <f t="shared" si="99"/>
        <v>0</v>
      </c>
      <c r="AP185" s="66">
        <f t="shared" si="100"/>
        <v>70</v>
      </c>
      <c r="AQ185" s="66">
        <f t="shared" si="101"/>
        <v>8</v>
      </c>
      <c r="AR185" s="56">
        <v>1</v>
      </c>
      <c r="AS185" s="56"/>
      <c r="AT185" s="56">
        <v>5</v>
      </c>
      <c r="AU185" s="67">
        <f t="shared" si="102"/>
        <v>6</v>
      </c>
      <c r="AV185" s="68">
        <f t="shared" si="103"/>
        <v>1</v>
      </c>
      <c r="AW185" s="68">
        <f t="shared" si="104"/>
        <v>0</v>
      </c>
      <c r="AX185" s="14">
        <f t="shared" si="124"/>
        <v>6</v>
      </c>
      <c r="AY185" s="67">
        <f t="shared" si="105"/>
        <v>7</v>
      </c>
      <c r="AZ185" s="69">
        <f t="shared" si="106"/>
        <v>0</v>
      </c>
      <c r="BA185" s="69">
        <f t="shared" si="107"/>
        <v>0</v>
      </c>
      <c r="BB185" s="69">
        <f t="shared" si="108"/>
        <v>-1</v>
      </c>
      <c r="BC185" s="67">
        <f t="shared" si="109"/>
        <v>-1</v>
      </c>
      <c r="BD185" s="70">
        <f t="shared" si="110"/>
        <v>-14.285714285714285</v>
      </c>
      <c r="BE185" s="70">
        <f t="shared" si="111"/>
        <v>-16.666666666666664</v>
      </c>
      <c r="BF185" s="71"/>
      <c r="BG185" s="71"/>
      <c r="BH185" s="71"/>
      <c r="BI185" s="54">
        <f t="shared" si="112"/>
        <v>0</v>
      </c>
      <c r="BJ185" s="18">
        <f t="shared" si="113"/>
        <v>6</v>
      </c>
      <c r="BK185" s="18"/>
      <c r="BL185" s="18">
        <f t="shared" si="114"/>
        <v>6</v>
      </c>
      <c r="BM185" s="18">
        <f t="shared" si="115"/>
        <v>-1</v>
      </c>
      <c r="BN185" s="18">
        <f t="shared" si="116"/>
        <v>-14.285714285714285</v>
      </c>
      <c r="BO185" s="73"/>
      <c r="BP185" s="55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60"/>
      <c r="CV185" s="56">
        <f t="shared" si="123"/>
        <v>-1</v>
      </c>
      <c r="CW185" s="173">
        <f t="shared" si="117"/>
        <v>-14.285714285714285</v>
      </c>
      <c r="CX185" s="60"/>
      <c r="CY185" s="60"/>
      <c r="CZ185" s="60"/>
      <c r="DA185" s="60"/>
      <c r="DB185" s="60"/>
      <c r="DC185" s="75"/>
      <c r="DD185" s="60"/>
      <c r="DE185" s="75"/>
      <c r="DF185" s="60"/>
      <c r="DG185" s="60"/>
      <c r="DH185" s="60"/>
      <c r="DI185" s="60"/>
      <c r="DK185" s="3">
        <v>1</v>
      </c>
      <c r="DM185" s="3">
        <v>5</v>
      </c>
      <c r="DN185" s="3">
        <v>6</v>
      </c>
      <c r="DP185" s="85"/>
      <c r="DQ185" s="85"/>
      <c r="DR185" s="85"/>
      <c r="DS185" s="85"/>
      <c r="DT185" s="85"/>
      <c r="DU185" s="85"/>
      <c r="DV185" s="85"/>
      <c r="DW185" s="85"/>
      <c r="DX185" s="85"/>
      <c r="DY185" s="85"/>
      <c r="DZ185" s="85"/>
      <c r="EA185" s="85"/>
      <c r="EB185" s="85"/>
      <c r="EC185" s="85"/>
      <c r="ED185" s="85"/>
      <c r="EE185" s="85"/>
      <c r="EF185" s="85"/>
      <c r="EG185" s="85"/>
      <c r="EH185" s="85"/>
      <c r="EI185" s="85"/>
      <c r="EJ185" s="85"/>
      <c r="EK185" s="85"/>
      <c r="EL185" s="85"/>
      <c r="EM185" s="85"/>
      <c r="EN185" s="85"/>
      <c r="EO185" s="85"/>
      <c r="EP185" s="85"/>
      <c r="EQ185" s="85"/>
      <c r="ER185" s="85"/>
      <c r="ES185" s="85"/>
      <c r="ET185" s="85"/>
      <c r="EU185" s="85"/>
      <c r="EV185" s="85"/>
      <c r="EW185" s="85"/>
      <c r="EX185" s="85"/>
      <c r="EY185" s="85"/>
      <c r="EZ185" s="85"/>
      <c r="FA185" s="85"/>
      <c r="FB185" s="85"/>
      <c r="FC185" s="85"/>
    </row>
    <row r="186" spans="1:161" s="3" customFormat="1">
      <c r="A186" s="56">
        <v>177</v>
      </c>
      <c r="B186" s="58">
        <v>80030218</v>
      </c>
      <c r="C186" s="59" t="s">
        <v>336</v>
      </c>
      <c r="D186" s="75" t="s">
        <v>337</v>
      </c>
      <c r="E186" s="60" t="s">
        <v>324</v>
      </c>
      <c r="F186" s="60" t="s">
        <v>106</v>
      </c>
      <c r="G186" s="60" t="s">
        <v>107</v>
      </c>
      <c r="H186" s="60" t="s">
        <v>108</v>
      </c>
      <c r="I186" s="56">
        <v>30</v>
      </c>
      <c r="J186" s="56" t="s">
        <v>116</v>
      </c>
      <c r="K186" s="56" t="s">
        <v>110</v>
      </c>
      <c r="L186" s="61">
        <v>0</v>
      </c>
      <c r="M186" s="62">
        <f t="shared" si="85"/>
        <v>0</v>
      </c>
      <c r="N186" s="61">
        <v>10</v>
      </c>
      <c r="O186" s="62">
        <f t="shared" si="86"/>
        <v>1</v>
      </c>
      <c r="P186" s="61">
        <v>12</v>
      </c>
      <c r="Q186" s="62">
        <f t="shared" si="87"/>
        <v>1</v>
      </c>
      <c r="R186" s="61">
        <v>14</v>
      </c>
      <c r="S186" s="63">
        <f t="shared" si="88"/>
        <v>1</v>
      </c>
      <c r="T186" s="61">
        <v>11</v>
      </c>
      <c r="U186" s="63">
        <f t="shared" si="89"/>
        <v>1</v>
      </c>
      <c r="V186" s="61">
        <v>24</v>
      </c>
      <c r="W186" s="63">
        <f t="shared" si="90"/>
        <v>1</v>
      </c>
      <c r="X186" s="61">
        <v>8</v>
      </c>
      <c r="Y186" s="63">
        <f t="shared" si="91"/>
        <v>1</v>
      </c>
      <c r="Z186" s="61">
        <v>17</v>
      </c>
      <c r="AA186" s="63">
        <f t="shared" si="92"/>
        <v>1</v>
      </c>
      <c r="AB186" s="61">
        <v>12</v>
      </c>
      <c r="AC186" s="63">
        <f t="shared" si="93"/>
        <v>1</v>
      </c>
      <c r="AD186" s="64">
        <v>0</v>
      </c>
      <c r="AE186" s="65">
        <f t="shared" si="94"/>
        <v>0</v>
      </c>
      <c r="AF186" s="64">
        <v>0</v>
      </c>
      <c r="AG186" s="65">
        <f t="shared" si="95"/>
        <v>0</v>
      </c>
      <c r="AH186" s="64">
        <v>0</v>
      </c>
      <c r="AI186" s="65">
        <f t="shared" si="96"/>
        <v>0</v>
      </c>
      <c r="AJ186" s="64"/>
      <c r="AK186" s="65">
        <f t="shared" si="97"/>
        <v>0</v>
      </c>
      <c r="AL186" s="64"/>
      <c r="AM186" s="65">
        <f t="shared" si="98"/>
        <v>0</v>
      </c>
      <c r="AN186" s="64"/>
      <c r="AO186" s="65">
        <f t="shared" si="99"/>
        <v>0</v>
      </c>
      <c r="AP186" s="66">
        <f t="shared" si="100"/>
        <v>108</v>
      </c>
      <c r="AQ186" s="66">
        <f t="shared" si="101"/>
        <v>8</v>
      </c>
      <c r="AR186" s="56">
        <v>1</v>
      </c>
      <c r="AS186" s="56"/>
      <c r="AT186" s="56">
        <v>5</v>
      </c>
      <c r="AU186" s="67">
        <f t="shared" si="102"/>
        <v>6</v>
      </c>
      <c r="AV186" s="68">
        <f t="shared" si="103"/>
        <v>1</v>
      </c>
      <c r="AW186" s="68">
        <f t="shared" si="104"/>
        <v>0</v>
      </c>
      <c r="AX186" s="14">
        <f t="shared" si="124"/>
        <v>8</v>
      </c>
      <c r="AY186" s="67">
        <f t="shared" si="105"/>
        <v>9</v>
      </c>
      <c r="AZ186" s="69">
        <f t="shared" si="106"/>
        <v>0</v>
      </c>
      <c r="BA186" s="69">
        <f t="shared" si="107"/>
        <v>0</v>
      </c>
      <c r="BB186" s="69">
        <f t="shared" si="108"/>
        <v>-3</v>
      </c>
      <c r="BC186" s="67">
        <f t="shared" si="109"/>
        <v>-3</v>
      </c>
      <c r="BD186" s="70">
        <f t="shared" si="110"/>
        <v>-33.333333333333329</v>
      </c>
      <c r="BE186" s="70">
        <f t="shared" si="111"/>
        <v>-37.5</v>
      </c>
      <c r="BF186" s="71"/>
      <c r="BG186" s="71"/>
      <c r="BH186" s="71"/>
      <c r="BI186" s="54">
        <f t="shared" si="112"/>
        <v>0</v>
      </c>
      <c r="BJ186" s="18">
        <f t="shared" si="113"/>
        <v>6</v>
      </c>
      <c r="BK186" s="18"/>
      <c r="BL186" s="18">
        <f t="shared" si="114"/>
        <v>6</v>
      </c>
      <c r="BM186" s="18">
        <f t="shared" si="115"/>
        <v>-3</v>
      </c>
      <c r="BN186" s="18">
        <f t="shared" si="116"/>
        <v>-33.333333333333329</v>
      </c>
      <c r="BO186" s="73"/>
      <c r="BP186" s="55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60">
        <v>1</v>
      </c>
      <c r="CV186" s="56">
        <f>BC186+CU186</f>
        <v>-2</v>
      </c>
      <c r="CW186" s="173">
        <f t="shared" si="117"/>
        <v>-22.222222222222221</v>
      </c>
      <c r="CX186" s="60"/>
      <c r="CY186" s="60"/>
      <c r="CZ186" s="60"/>
      <c r="DA186" s="60"/>
      <c r="DB186" s="60"/>
      <c r="DC186" s="75"/>
      <c r="DD186" s="60"/>
      <c r="DE186" s="75"/>
      <c r="DF186" s="60"/>
      <c r="DG186" s="60"/>
      <c r="DH186" s="60"/>
      <c r="DI186" s="60"/>
      <c r="DK186" s="3">
        <v>1</v>
      </c>
      <c r="DM186" s="3">
        <v>5</v>
      </c>
      <c r="DN186" s="3">
        <v>6</v>
      </c>
      <c r="DP186" s="85"/>
      <c r="DQ186" s="85"/>
      <c r="DR186" s="85"/>
      <c r="DS186" s="85"/>
      <c r="DT186" s="85"/>
      <c r="DU186" s="85"/>
      <c r="DV186" s="85"/>
      <c r="DW186" s="85"/>
      <c r="DX186" s="85"/>
      <c r="DY186" s="85"/>
      <c r="DZ186" s="85"/>
      <c r="EA186" s="85"/>
      <c r="EB186" s="85"/>
      <c r="EC186" s="85"/>
      <c r="ED186" s="85"/>
      <c r="EE186" s="85"/>
      <c r="EF186" s="85"/>
      <c r="EG186" s="85"/>
      <c r="EH186" s="85"/>
      <c r="EI186" s="85"/>
      <c r="EJ186" s="85"/>
      <c r="EK186" s="85"/>
      <c r="EL186" s="85"/>
      <c r="EM186" s="85"/>
      <c r="EN186" s="85"/>
      <c r="EO186" s="85"/>
      <c r="EP186" s="85"/>
      <c r="EQ186" s="85"/>
      <c r="ER186" s="85"/>
      <c r="ES186" s="85"/>
      <c r="ET186" s="85"/>
      <c r="EU186" s="85"/>
      <c r="EV186" s="85"/>
      <c r="EW186" s="85"/>
      <c r="EX186" s="85"/>
      <c r="EY186" s="85"/>
      <c r="EZ186" s="85"/>
      <c r="FA186" s="85"/>
      <c r="FB186" s="85"/>
      <c r="FC186" s="85"/>
    </row>
    <row r="187" spans="1:161" s="3" customFormat="1">
      <c r="A187" s="56">
        <v>178</v>
      </c>
      <c r="B187" s="58">
        <v>80030219</v>
      </c>
      <c r="C187" s="59" t="s">
        <v>338</v>
      </c>
      <c r="D187" s="75" t="s">
        <v>337</v>
      </c>
      <c r="E187" s="60" t="s">
        <v>324</v>
      </c>
      <c r="F187" s="60" t="s">
        <v>106</v>
      </c>
      <c r="G187" s="60" t="s">
        <v>107</v>
      </c>
      <c r="H187" s="60" t="s">
        <v>108</v>
      </c>
      <c r="I187" s="56">
        <v>23</v>
      </c>
      <c r="J187" s="56" t="s">
        <v>116</v>
      </c>
      <c r="K187" s="56" t="s">
        <v>110</v>
      </c>
      <c r="L187" s="61">
        <v>6</v>
      </c>
      <c r="M187" s="62">
        <f t="shared" si="85"/>
        <v>1</v>
      </c>
      <c r="N187" s="61">
        <v>8</v>
      </c>
      <c r="O187" s="62">
        <f t="shared" si="86"/>
        <v>1</v>
      </c>
      <c r="P187" s="61">
        <v>13</v>
      </c>
      <c r="Q187" s="62">
        <f t="shared" si="87"/>
        <v>1</v>
      </c>
      <c r="R187" s="61">
        <v>7</v>
      </c>
      <c r="S187" s="63">
        <f t="shared" si="88"/>
        <v>1</v>
      </c>
      <c r="T187" s="61">
        <v>10</v>
      </c>
      <c r="U187" s="63">
        <f t="shared" si="89"/>
        <v>1</v>
      </c>
      <c r="V187" s="61">
        <v>20</v>
      </c>
      <c r="W187" s="63">
        <f t="shared" si="90"/>
        <v>1</v>
      </c>
      <c r="X187" s="61">
        <v>11</v>
      </c>
      <c r="Y187" s="63">
        <f t="shared" si="91"/>
        <v>1</v>
      </c>
      <c r="Z187" s="61">
        <v>8</v>
      </c>
      <c r="AA187" s="63">
        <f t="shared" si="92"/>
        <v>1</v>
      </c>
      <c r="AB187" s="61">
        <v>13</v>
      </c>
      <c r="AC187" s="63">
        <f t="shared" si="93"/>
        <v>1</v>
      </c>
      <c r="AD187" s="64">
        <v>0</v>
      </c>
      <c r="AE187" s="65">
        <f t="shared" si="94"/>
        <v>0</v>
      </c>
      <c r="AF187" s="64">
        <v>0</v>
      </c>
      <c r="AG187" s="65">
        <f t="shared" si="95"/>
        <v>0</v>
      </c>
      <c r="AH187" s="64">
        <v>0</v>
      </c>
      <c r="AI187" s="65">
        <f t="shared" si="96"/>
        <v>0</v>
      </c>
      <c r="AJ187" s="64"/>
      <c r="AK187" s="65">
        <f t="shared" si="97"/>
        <v>0</v>
      </c>
      <c r="AL187" s="64"/>
      <c r="AM187" s="65">
        <f t="shared" si="98"/>
        <v>0</v>
      </c>
      <c r="AN187" s="64"/>
      <c r="AO187" s="65">
        <f t="shared" si="99"/>
        <v>0</v>
      </c>
      <c r="AP187" s="66">
        <f t="shared" si="100"/>
        <v>96</v>
      </c>
      <c r="AQ187" s="66">
        <f t="shared" si="101"/>
        <v>9</v>
      </c>
      <c r="AR187" s="56">
        <v>1</v>
      </c>
      <c r="AS187" s="56"/>
      <c r="AT187" s="56">
        <v>5</v>
      </c>
      <c r="AU187" s="67">
        <f t="shared" si="102"/>
        <v>6</v>
      </c>
      <c r="AV187" s="68">
        <f t="shared" si="103"/>
        <v>1</v>
      </c>
      <c r="AW187" s="68">
        <f t="shared" si="104"/>
        <v>0</v>
      </c>
      <c r="AX187" s="14">
        <f t="shared" si="124"/>
        <v>8</v>
      </c>
      <c r="AY187" s="67">
        <f t="shared" si="105"/>
        <v>9</v>
      </c>
      <c r="AZ187" s="69">
        <f t="shared" si="106"/>
        <v>0</v>
      </c>
      <c r="BA187" s="69">
        <f t="shared" si="107"/>
        <v>0</v>
      </c>
      <c r="BB187" s="69">
        <f t="shared" si="108"/>
        <v>-3</v>
      </c>
      <c r="BC187" s="67">
        <f t="shared" si="109"/>
        <v>-3</v>
      </c>
      <c r="BD187" s="70">
        <f t="shared" si="110"/>
        <v>-33.333333333333329</v>
      </c>
      <c r="BE187" s="70">
        <f t="shared" si="111"/>
        <v>-37.5</v>
      </c>
      <c r="BF187" s="71"/>
      <c r="BG187" s="71"/>
      <c r="BH187" s="71"/>
      <c r="BI187" s="54">
        <f t="shared" si="112"/>
        <v>0</v>
      </c>
      <c r="BJ187" s="18">
        <f t="shared" si="113"/>
        <v>6</v>
      </c>
      <c r="BK187" s="18"/>
      <c r="BL187" s="18">
        <f t="shared" si="114"/>
        <v>6</v>
      </c>
      <c r="BM187" s="18">
        <f t="shared" si="115"/>
        <v>-3</v>
      </c>
      <c r="BN187" s="18">
        <f t="shared" si="116"/>
        <v>-33.333333333333329</v>
      </c>
      <c r="BO187" s="73"/>
      <c r="BP187" s="55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60"/>
      <c r="CV187" s="56">
        <f>BC187+BQ187</f>
        <v>-3</v>
      </c>
      <c r="CW187" s="173">
        <f t="shared" si="117"/>
        <v>-33.333333333333329</v>
      </c>
      <c r="CX187" s="60"/>
      <c r="CY187" s="60"/>
      <c r="CZ187" s="60"/>
      <c r="DA187" s="60"/>
      <c r="DB187" s="60"/>
      <c r="DC187" s="75">
        <v>1</v>
      </c>
      <c r="DD187" s="60"/>
      <c r="DE187" s="75"/>
      <c r="DF187" s="60"/>
      <c r="DG187" s="60"/>
      <c r="DH187" s="60"/>
      <c r="DI187" s="60"/>
      <c r="DK187" s="3">
        <v>1</v>
      </c>
      <c r="DM187" s="3">
        <v>5</v>
      </c>
      <c r="DN187" s="3">
        <v>6</v>
      </c>
      <c r="DP187" s="85"/>
      <c r="DQ187" s="85"/>
      <c r="DR187" s="85"/>
      <c r="DS187" s="85"/>
      <c r="DT187" s="85"/>
      <c r="DU187" s="85"/>
      <c r="DV187" s="85"/>
      <c r="DW187" s="85"/>
      <c r="DX187" s="85"/>
      <c r="DY187" s="85"/>
      <c r="DZ187" s="85"/>
      <c r="EA187" s="85"/>
      <c r="EB187" s="85"/>
      <c r="EC187" s="85"/>
      <c r="ED187" s="85"/>
      <c r="EE187" s="85"/>
      <c r="EF187" s="85"/>
      <c r="EG187" s="85"/>
      <c r="EH187" s="85"/>
      <c r="EI187" s="85"/>
      <c r="EJ187" s="85"/>
      <c r="EK187" s="85"/>
      <c r="EL187" s="85"/>
      <c r="EM187" s="85"/>
      <c r="EN187" s="85"/>
      <c r="EO187" s="85"/>
      <c r="EP187" s="85"/>
      <c r="EQ187" s="85"/>
      <c r="ER187" s="85"/>
      <c r="ES187" s="85"/>
      <c r="ET187" s="85"/>
      <c r="EU187" s="85"/>
      <c r="EV187" s="85"/>
      <c r="EW187" s="85"/>
      <c r="EX187" s="85"/>
      <c r="EY187" s="85"/>
      <c r="EZ187" s="85"/>
      <c r="FA187" s="85"/>
      <c r="FB187" s="85"/>
      <c r="FC187" s="85"/>
    </row>
    <row r="188" spans="1:161" s="3" customFormat="1">
      <c r="A188" s="56">
        <v>179</v>
      </c>
      <c r="B188" s="58">
        <v>80030220</v>
      </c>
      <c r="C188" s="59" t="s">
        <v>339</v>
      </c>
      <c r="D188" s="75" t="s">
        <v>337</v>
      </c>
      <c r="E188" s="60" t="s">
        <v>324</v>
      </c>
      <c r="F188" s="60" t="s">
        <v>106</v>
      </c>
      <c r="G188" s="60" t="s">
        <v>107</v>
      </c>
      <c r="H188" s="60" t="s">
        <v>108</v>
      </c>
      <c r="I188" s="56">
        <v>21</v>
      </c>
      <c r="J188" s="56" t="s">
        <v>116</v>
      </c>
      <c r="K188" s="56" t="s">
        <v>110</v>
      </c>
      <c r="L188" s="61">
        <v>0</v>
      </c>
      <c r="M188" s="62">
        <f t="shared" si="85"/>
        <v>0</v>
      </c>
      <c r="N188" s="61">
        <v>3</v>
      </c>
      <c r="O188" s="62">
        <f t="shared" si="86"/>
        <v>1</v>
      </c>
      <c r="P188" s="61">
        <v>6</v>
      </c>
      <c r="Q188" s="62">
        <f t="shared" si="87"/>
        <v>1</v>
      </c>
      <c r="R188" s="61">
        <v>5</v>
      </c>
      <c r="S188" s="63">
        <f t="shared" si="88"/>
        <v>1</v>
      </c>
      <c r="T188" s="61">
        <v>11</v>
      </c>
      <c r="U188" s="63">
        <f t="shared" si="89"/>
        <v>1</v>
      </c>
      <c r="V188" s="61">
        <v>11</v>
      </c>
      <c r="W188" s="63">
        <f t="shared" si="90"/>
        <v>1</v>
      </c>
      <c r="X188" s="61">
        <v>8</v>
      </c>
      <c r="Y188" s="63">
        <f t="shared" si="91"/>
        <v>1</v>
      </c>
      <c r="Z188" s="61">
        <v>16</v>
      </c>
      <c r="AA188" s="63">
        <f t="shared" si="92"/>
        <v>1</v>
      </c>
      <c r="AB188" s="61">
        <v>12</v>
      </c>
      <c r="AC188" s="63">
        <f t="shared" si="93"/>
        <v>1</v>
      </c>
      <c r="AD188" s="64">
        <v>0</v>
      </c>
      <c r="AE188" s="65">
        <f t="shared" si="94"/>
        <v>0</v>
      </c>
      <c r="AF188" s="64">
        <v>0</v>
      </c>
      <c r="AG188" s="65">
        <f t="shared" si="95"/>
        <v>0</v>
      </c>
      <c r="AH188" s="64">
        <v>0</v>
      </c>
      <c r="AI188" s="65">
        <f t="shared" si="96"/>
        <v>0</v>
      </c>
      <c r="AJ188" s="64"/>
      <c r="AK188" s="65">
        <f t="shared" si="97"/>
        <v>0</v>
      </c>
      <c r="AL188" s="64"/>
      <c r="AM188" s="65">
        <f t="shared" si="98"/>
        <v>0</v>
      </c>
      <c r="AN188" s="64"/>
      <c r="AO188" s="65">
        <f t="shared" si="99"/>
        <v>0</v>
      </c>
      <c r="AP188" s="66">
        <f t="shared" si="100"/>
        <v>72</v>
      </c>
      <c r="AQ188" s="66">
        <f t="shared" si="101"/>
        <v>8</v>
      </c>
      <c r="AR188" s="56">
        <v>1</v>
      </c>
      <c r="AS188" s="56"/>
      <c r="AT188" s="56">
        <v>4</v>
      </c>
      <c r="AU188" s="67">
        <f t="shared" si="102"/>
        <v>5</v>
      </c>
      <c r="AV188" s="68">
        <f t="shared" si="103"/>
        <v>1</v>
      </c>
      <c r="AW188" s="68">
        <f t="shared" si="104"/>
        <v>0</v>
      </c>
      <c r="AX188" s="14">
        <f t="shared" si="124"/>
        <v>6</v>
      </c>
      <c r="AY188" s="67">
        <f t="shared" si="105"/>
        <v>7</v>
      </c>
      <c r="AZ188" s="69">
        <f t="shared" si="106"/>
        <v>0</v>
      </c>
      <c r="BA188" s="69">
        <f t="shared" si="107"/>
        <v>0</v>
      </c>
      <c r="BB188" s="69">
        <f t="shared" si="108"/>
        <v>-2</v>
      </c>
      <c r="BC188" s="67">
        <f t="shared" si="109"/>
        <v>-2</v>
      </c>
      <c r="BD188" s="70">
        <f t="shared" si="110"/>
        <v>-28.571428571428569</v>
      </c>
      <c r="BE188" s="70">
        <f t="shared" si="111"/>
        <v>-33.333333333333329</v>
      </c>
      <c r="BF188" s="71"/>
      <c r="BG188" s="71"/>
      <c r="BH188" s="71"/>
      <c r="BI188" s="54">
        <f t="shared" si="112"/>
        <v>0</v>
      </c>
      <c r="BJ188" s="18">
        <f t="shared" si="113"/>
        <v>5</v>
      </c>
      <c r="BK188" s="18"/>
      <c r="BL188" s="18">
        <f t="shared" si="114"/>
        <v>5</v>
      </c>
      <c r="BM188" s="18">
        <f t="shared" si="115"/>
        <v>-2</v>
      </c>
      <c r="BN188" s="18">
        <f t="shared" si="116"/>
        <v>-28.571428571428569</v>
      </c>
      <c r="BO188" s="73"/>
      <c r="BP188" s="55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60"/>
      <c r="CV188" s="56">
        <f>BC188+BQ188</f>
        <v>-2</v>
      </c>
      <c r="CW188" s="173">
        <f t="shared" si="117"/>
        <v>-28.571428571428569</v>
      </c>
      <c r="CX188" s="60"/>
      <c r="CY188" s="60"/>
      <c r="CZ188" s="60"/>
      <c r="DA188" s="60"/>
      <c r="DB188" s="60"/>
      <c r="DC188" s="75"/>
      <c r="DD188" s="60"/>
      <c r="DE188" s="75">
        <v>1</v>
      </c>
      <c r="DF188" s="60"/>
      <c r="DG188" s="60"/>
      <c r="DH188" s="60"/>
      <c r="DI188" s="60"/>
      <c r="DK188" s="3">
        <v>1</v>
      </c>
      <c r="DM188" s="3">
        <v>4</v>
      </c>
      <c r="DN188" s="3">
        <v>5</v>
      </c>
      <c r="DP188" s="85"/>
      <c r="DQ188" s="85"/>
      <c r="DR188" s="85"/>
      <c r="DS188" s="85"/>
      <c r="DT188" s="85"/>
      <c r="DU188" s="85"/>
      <c r="DV188" s="85"/>
      <c r="DW188" s="85"/>
      <c r="DX188" s="85"/>
      <c r="DY188" s="85"/>
      <c r="DZ188" s="85"/>
      <c r="EA188" s="85"/>
      <c r="EB188" s="85"/>
      <c r="EC188" s="85"/>
      <c r="ED188" s="85"/>
      <c r="EE188" s="85"/>
      <c r="EF188" s="85"/>
      <c r="EG188" s="85"/>
      <c r="EH188" s="85"/>
      <c r="EI188" s="85"/>
      <c r="EJ188" s="85"/>
      <c r="EK188" s="85"/>
      <c r="EL188" s="85"/>
      <c r="EM188" s="85"/>
      <c r="EN188" s="85"/>
      <c r="EO188" s="85"/>
      <c r="EP188" s="85"/>
      <c r="EQ188" s="85"/>
      <c r="ER188" s="85"/>
      <c r="ES188" s="85"/>
      <c r="ET188" s="85"/>
      <c r="EU188" s="85"/>
      <c r="EV188" s="85"/>
      <c r="EW188" s="85"/>
      <c r="EX188" s="85"/>
      <c r="EY188" s="85"/>
      <c r="EZ188" s="85"/>
      <c r="FA188" s="85"/>
      <c r="FB188" s="85"/>
      <c r="FC188" s="85"/>
    </row>
    <row r="189" spans="1:161" s="3" customFormat="1">
      <c r="A189" s="56">
        <v>180</v>
      </c>
      <c r="B189" s="58">
        <v>80030221</v>
      </c>
      <c r="C189" s="59" t="s">
        <v>340</v>
      </c>
      <c r="D189" s="75" t="s">
        <v>337</v>
      </c>
      <c r="E189" s="60" t="s">
        <v>324</v>
      </c>
      <c r="F189" s="60" t="s">
        <v>106</v>
      </c>
      <c r="G189" s="60" t="s">
        <v>107</v>
      </c>
      <c r="H189" s="60" t="s">
        <v>108</v>
      </c>
      <c r="I189" s="56">
        <v>25</v>
      </c>
      <c r="J189" s="56" t="s">
        <v>116</v>
      </c>
      <c r="K189" s="56" t="s">
        <v>110</v>
      </c>
      <c r="L189" s="61">
        <v>8</v>
      </c>
      <c r="M189" s="62">
        <f t="shared" si="85"/>
        <v>1</v>
      </c>
      <c r="N189" s="61">
        <v>13</v>
      </c>
      <c r="O189" s="62">
        <f t="shared" si="86"/>
        <v>1</v>
      </c>
      <c r="P189" s="61">
        <v>6</v>
      </c>
      <c r="Q189" s="62">
        <f t="shared" si="87"/>
        <v>1</v>
      </c>
      <c r="R189" s="61">
        <v>3</v>
      </c>
      <c r="S189" s="63">
        <f t="shared" si="88"/>
        <v>1</v>
      </c>
      <c r="T189" s="61">
        <v>9</v>
      </c>
      <c r="U189" s="63">
        <f t="shared" si="89"/>
        <v>1</v>
      </c>
      <c r="V189" s="61">
        <v>12</v>
      </c>
      <c r="W189" s="63">
        <f t="shared" si="90"/>
        <v>1</v>
      </c>
      <c r="X189" s="61">
        <v>12</v>
      </c>
      <c r="Y189" s="63">
        <f t="shared" si="91"/>
        <v>1</v>
      </c>
      <c r="Z189" s="61">
        <v>9</v>
      </c>
      <c r="AA189" s="63">
        <f t="shared" si="92"/>
        <v>1</v>
      </c>
      <c r="AB189" s="61">
        <v>8</v>
      </c>
      <c r="AC189" s="63">
        <f t="shared" si="93"/>
        <v>1</v>
      </c>
      <c r="AD189" s="64">
        <v>0</v>
      </c>
      <c r="AE189" s="65">
        <f t="shared" si="94"/>
        <v>0</v>
      </c>
      <c r="AF189" s="64">
        <v>0</v>
      </c>
      <c r="AG189" s="65">
        <f t="shared" si="95"/>
        <v>0</v>
      </c>
      <c r="AH189" s="64">
        <v>0</v>
      </c>
      <c r="AI189" s="65">
        <f t="shared" si="96"/>
        <v>0</v>
      </c>
      <c r="AJ189" s="64"/>
      <c r="AK189" s="65">
        <f t="shared" si="97"/>
        <v>0</v>
      </c>
      <c r="AL189" s="64"/>
      <c r="AM189" s="65">
        <f t="shared" si="98"/>
        <v>0</v>
      </c>
      <c r="AN189" s="64"/>
      <c r="AO189" s="65">
        <f t="shared" si="99"/>
        <v>0</v>
      </c>
      <c r="AP189" s="66">
        <f t="shared" si="100"/>
        <v>80</v>
      </c>
      <c r="AQ189" s="66">
        <f t="shared" si="101"/>
        <v>9</v>
      </c>
      <c r="AR189" s="56">
        <v>1</v>
      </c>
      <c r="AS189" s="56"/>
      <c r="AT189" s="56">
        <v>2</v>
      </c>
      <c r="AU189" s="67">
        <f t="shared" si="102"/>
        <v>3</v>
      </c>
      <c r="AV189" s="68">
        <f t="shared" si="103"/>
        <v>1</v>
      </c>
      <c r="AW189" s="68">
        <f t="shared" si="104"/>
        <v>0</v>
      </c>
      <c r="AX189" s="14">
        <f t="shared" si="124"/>
        <v>6</v>
      </c>
      <c r="AY189" s="67">
        <f t="shared" si="105"/>
        <v>7</v>
      </c>
      <c r="AZ189" s="69">
        <f t="shared" si="106"/>
        <v>0</v>
      </c>
      <c r="BA189" s="69">
        <f t="shared" si="107"/>
        <v>0</v>
      </c>
      <c r="BB189" s="69">
        <f t="shared" si="108"/>
        <v>-4</v>
      </c>
      <c r="BC189" s="67">
        <f t="shared" si="109"/>
        <v>-4</v>
      </c>
      <c r="BD189" s="70">
        <f t="shared" si="110"/>
        <v>-57.142857142857139</v>
      </c>
      <c r="BE189" s="70">
        <f t="shared" si="111"/>
        <v>-66.666666666666657</v>
      </c>
      <c r="BF189" s="71"/>
      <c r="BG189" s="71"/>
      <c r="BH189" s="71">
        <v>2</v>
      </c>
      <c r="BI189" s="54">
        <f t="shared" si="112"/>
        <v>2</v>
      </c>
      <c r="BJ189" s="18">
        <f t="shared" si="113"/>
        <v>1</v>
      </c>
      <c r="BK189" s="18">
        <v>1</v>
      </c>
      <c r="BL189" s="18">
        <f t="shared" si="114"/>
        <v>2</v>
      </c>
      <c r="BM189" s="18">
        <f t="shared" si="115"/>
        <v>-5</v>
      </c>
      <c r="BN189" s="18">
        <f t="shared" si="116"/>
        <v>-71.428571428571431</v>
      </c>
      <c r="BO189" s="73"/>
      <c r="BP189" s="55"/>
      <c r="BQ189" s="74">
        <v>1</v>
      </c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60"/>
      <c r="CV189" s="56">
        <f>BC189+BQ189</f>
        <v>-3</v>
      </c>
      <c r="CW189" s="173">
        <f t="shared" si="117"/>
        <v>-42.857142857142854</v>
      </c>
      <c r="CX189" s="60"/>
      <c r="CY189" s="60"/>
      <c r="CZ189" s="60"/>
      <c r="DA189" s="60"/>
      <c r="DB189" s="60"/>
      <c r="DC189" s="75"/>
      <c r="DD189" s="60"/>
      <c r="DE189" s="75"/>
      <c r="DF189" s="60"/>
      <c r="DG189" s="60"/>
      <c r="DH189" s="60"/>
      <c r="DI189" s="60"/>
      <c r="DK189" s="3">
        <v>1</v>
      </c>
      <c r="DM189" s="3">
        <v>3</v>
      </c>
      <c r="DN189" s="3">
        <v>4</v>
      </c>
      <c r="DP189" s="85"/>
      <c r="DQ189" s="85"/>
      <c r="DR189" s="85"/>
      <c r="DS189" s="85"/>
      <c r="DT189" s="85"/>
      <c r="DU189" s="85"/>
      <c r="DV189" s="85"/>
      <c r="DW189" s="85"/>
      <c r="DX189" s="85"/>
      <c r="DY189" s="85"/>
      <c r="DZ189" s="85"/>
      <c r="EA189" s="85"/>
      <c r="EB189" s="85"/>
      <c r="EC189" s="85"/>
      <c r="ED189" s="85"/>
      <c r="EE189" s="85"/>
      <c r="EF189" s="85"/>
      <c r="EG189" s="85"/>
      <c r="EH189" s="85"/>
      <c r="EI189" s="85"/>
      <c r="EJ189" s="85"/>
      <c r="EK189" s="85"/>
      <c r="EL189" s="85"/>
      <c r="EM189" s="85"/>
      <c r="EN189" s="85"/>
      <c r="EO189" s="85"/>
      <c r="EP189" s="85"/>
      <c r="EQ189" s="85"/>
      <c r="ER189" s="85"/>
      <c r="ES189" s="85"/>
      <c r="ET189" s="85"/>
      <c r="EU189" s="85"/>
      <c r="EV189" s="85"/>
      <c r="EW189" s="85"/>
      <c r="EX189" s="85"/>
      <c r="EY189" s="85"/>
      <c r="EZ189" s="85"/>
      <c r="FA189" s="85"/>
      <c r="FB189" s="85"/>
      <c r="FC189" s="85"/>
    </row>
    <row r="190" spans="1:161" s="3" customFormat="1">
      <c r="A190" s="56">
        <v>181</v>
      </c>
      <c r="B190" s="227">
        <v>80030222</v>
      </c>
      <c r="C190" s="228" t="s">
        <v>341</v>
      </c>
      <c r="D190" s="229" t="s">
        <v>337</v>
      </c>
      <c r="E190" s="229" t="s">
        <v>324</v>
      </c>
      <c r="F190" s="229" t="s">
        <v>106</v>
      </c>
      <c r="G190" s="229" t="s">
        <v>107</v>
      </c>
      <c r="H190" s="229" t="s">
        <v>112</v>
      </c>
      <c r="I190" s="226">
        <v>22</v>
      </c>
      <c r="J190" s="226" t="s">
        <v>116</v>
      </c>
      <c r="K190" s="226" t="s">
        <v>110</v>
      </c>
      <c r="L190" s="230">
        <v>9</v>
      </c>
      <c r="M190" s="231">
        <f t="shared" si="85"/>
        <v>1</v>
      </c>
      <c r="N190" s="230">
        <v>10</v>
      </c>
      <c r="O190" s="231">
        <f t="shared" si="86"/>
        <v>1</v>
      </c>
      <c r="P190" s="230">
        <v>15</v>
      </c>
      <c r="Q190" s="231">
        <f t="shared" si="87"/>
        <v>1</v>
      </c>
      <c r="R190" s="230">
        <v>9</v>
      </c>
      <c r="S190" s="231">
        <f t="shared" si="88"/>
        <v>1</v>
      </c>
      <c r="T190" s="230">
        <v>10</v>
      </c>
      <c r="U190" s="231">
        <f t="shared" si="89"/>
        <v>1</v>
      </c>
      <c r="V190" s="230">
        <v>13</v>
      </c>
      <c r="W190" s="231">
        <f t="shared" si="90"/>
        <v>1</v>
      </c>
      <c r="X190" s="230">
        <v>8</v>
      </c>
      <c r="Y190" s="231">
        <f t="shared" si="91"/>
        <v>1</v>
      </c>
      <c r="Z190" s="230">
        <v>15</v>
      </c>
      <c r="AA190" s="231">
        <f t="shared" si="92"/>
        <v>1</v>
      </c>
      <c r="AB190" s="230">
        <v>7</v>
      </c>
      <c r="AC190" s="231">
        <f t="shared" si="93"/>
        <v>1</v>
      </c>
      <c r="AD190" s="232">
        <v>15</v>
      </c>
      <c r="AE190" s="231">
        <f t="shared" si="94"/>
        <v>1</v>
      </c>
      <c r="AF190" s="232">
        <v>10</v>
      </c>
      <c r="AG190" s="231">
        <f t="shared" si="95"/>
        <v>1</v>
      </c>
      <c r="AH190" s="232">
        <v>8</v>
      </c>
      <c r="AI190" s="231">
        <f t="shared" si="96"/>
        <v>1</v>
      </c>
      <c r="AJ190" s="232"/>
      <c r="AK190" s="231">
        <f t="shared" si="97"/>
        <v>0</v>
      </c>
      <c r="AL190" s="232"/>
      <c r="AM190" s="231">
        <f t="shared" si="98"/>
        <v>0</v>
      </c>
      <c r="AN190" s="232"/>
      <c r="AO190" s="231">
        <f t="shared" si="99"/>
        <v>0</v>
      </c>
      <c r="AP190" s="226">
        <f t="shared" si="100"/>
        <v>129</v>
      </c>
      <c r="AQ190" s="226">
        <f t="shared" si="101"/>
        <v>12</v>
      </c>
      <c r="AR190" s="226">
        <v>1</v>
      </c>
      <c r="AS190" s="226"/>
      <c r="AT190" s="226">
        <v>14</v>
      </c>
      <c r="AU190" s="226">
        <f t="shared" si="102"/>
        <v>15</v>
      </c>
      <c r="AV190" s="233">
        <f t="shared" si="103"/>
        <v>1</v>
      </c>
      <c r="AW190" s="233">
        <f t="shared" si="104"/>
        <v>1</v>
      </c>
      <c r="AX190" s="234">
        <f t="shared" si="124"/>
        <v>15</v>
      </c>
      <c r="AY190" s="226">
        <f t="shared" si="105"/>
        <v>17</v>
      </c>
      <c r="AZ190" s="226">
        <f t="shared" si="106"/>
        <v>0</v>
      </c>
      <c r="BA190" s="226">
        <f t="shared" si="107"/>
        <v>-1</v>
      </c>
      <c r="BB190" s="226">
        <f t="shared" si="108"/>
        <v>-1</v>
      </c>
      <c r="BC190" s="226">
        <f t="shared" si="109"/>
        <v>-2</v>
      </c>
      <c r="BD190" s="235">
        <f t="shared" si="110"/>
        <v>-11.76470588235294</v>
      </c>
      <c r="BE190" s="235">
        <f t="shared" si="111"/>
        <v>-6.666666666666667</v>
      </c>
      <c r="BF190" s="236"/>
      <c r="BG190" s="236"/>
      <c r="BH190" s="236">
        <v>1</v>
      </c>
      <c r="BI190" s="237">
        <f t="shared" si="112"/>
        <v>1</v>
      </c>
      <c r="BJ190" s="226">
        <f t="shared" si="113"/>
        <v>14</v>
      </c>
      <c r="BK190" s="226">
        <v>4</v>
      </c>
      <c r="BL190" s="226">
        <f t="shared" si="114"/>
        <v>18</v>
      </c>
      <c r="BM190" s="226">
        <f t="shared" si="115"/>
        <v>1</v>
      </c>
      <c r="BN190" s="226">
        <f t="shared" si="116"/>
        <v>5.8823529411764701</v>
      </c>
      <c r="BO190" s="235"/>
      <c r="BP190" s="238"/>
      <c r="BQ190" s="226"/>
      <c r="BR190" s="226"/>
      <c r="BS190" s="226"/>
      <c r="BT190" s="226"/>
      <c r="BU190" s="226"/>
      <c r="BV190" s="226"/>
      <c r="BW190" s="226"/>
      <c r="BX190" s="226"/>
      <c r="BY190" s="226"/>
      <c r="BZ190" s="226"/>
      <c r="CA190" s="226"/>
      <c r="CB190" s="226"/>
      <c r="CC190" s="226"/>
      <c r="CD190" s="226"/>
      <c r="CE190" s="226"/>
      <c r="CF190" s="226"/>
      <c r="CG190" s="226"/>
      <c r="CH190" s="226"/>
      <c r="CI190" s="226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9"/>
      <c r="CV190" s="226">
        <f>BC190+BQ190</f>
        <v>-2</v>
      </c>
      <c r="CW190" s="239">
        <f t="shared" si="117"/>
        <v>-11.76470588235294</v>
      </c>
      <c r="CX190" s="229"/>
      <c r="CY190" s="229"/>
      <c r="CZ190" s="229"/>
      <c r="DA190" s="229"/>
      <c r="DB190" s="229"/>
      <c r="DC190" s="229">
        <v>1</v>
      </c>
      <c r="DD190" s="229"/>
      <c r="DE190" s="229"/>
      <c r="DF190" s="229"/>
      <c r="DG190" s="229"/>
      <c r="DH190" s="229"/>
      <c r="DI190" s="229"/>
      <c r="DJ190" s="240"/>
      <c r="DK190" s="240">
        <v>1</v>
      </c>
      <c r="DL190" s="240"/>
      <c r="DM190" s="240">
        <v>11</v>
      </c>
      <c r="DN190" s="240">
        <v>12</v>
      </c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</row>
    <row r="191" spans="1:161" s="3" customFormat="1">
      <c r="A191" s="56">
        <v>182</v>
      </c>
      <c r="B191" s="188">
        <v>80030223</v>
      </c>
      <c r="C191" s="189" t="s">
        <v>342</v>
      </c>
      <c r="D191" s="190" t="s">
        <v>337</v>
      </c>
      <c r="E191" s="190" t="s">
        <v>324</v>
      </c>
      <c r="F191" s="190" t="s">
        <v>106</v>
      </c>
      <c r="G191" s="190" t="s">
        <v>107</v>
      </c>
      <c r="H191" s="190" t="s">
        <v>108</v>
      </c>
      <c r="I191" s="187">
        <v>19.8</v>
      </c>
      <c r="J191" s="187" t="s">
        <v>116</v>
      </c>
      <c r="K191" s="187" t="s">
        <v>113</v>
      </c>
      <c r="L191" s="191">
        <v>28</v>
      </c>
      <c r="M191" s="192">
        <f t="shared" si="85"/>
        <v>1</v>
      </c>
      <c r="N191" s="191">
        <v>16</v>
      </c>
      <c r="O191" s="192">
        <f t="shared" si="86"/>
        <v>1</v>
      </c>
      <c r="P191" s="191">
        <v>22</v>
      </c>
      <c r="Q191" s="192">
        <f t="shared" si="87"/>
        <v>1</v>
      </c>
      <c r="R191" s="191">
        <v>48</v>
      </c>
      <c r="S191" s="192">
        <f t="shared" si="88"/>
        <v>2</v>
      </c>
      <c r="T191" s="191">
        <v>30</v>
      </c>
      <c r="U191" s="192">
        <f t="shared" si="89"/>
        <v>1</v>
      </c>
      <c r="V191" s="191">
        <v>47</v>
      </c>
      <c r="W191" s="192">
        <f t="shared" si="90"/>
        <v>2</v>
      </c>
      <c r="X191" s="191">
        <v>45</v>
      </c>
      <c r="Y191" s="192">
        <f t="shared" si="91"/>
        <v>2</v>
      </c>
      <c r="Z191" s="191">
        <v>39</v>
      </c>
      <c r="AA191" s="192">
        <f t="shared" si="92"/>
        <v>1</v>
      </c>
      <c r="AB191" s="191">
        <v>37</v>
      </c>
      <c r="AC191" s="192">
        <f t="shared" si="93"/>
        <v>1</v>
      </c>
      <c r="AD191" s="193">
        <v>0</v>
      </c>
      <c r="AE191" s="192">
        <f t="shared" si="94"/>
        <v>0</v>
      </c>
      <c r="AF191" s="193">
        <v>0</v>
      </c>
      <c r="AG191" s="192">
        <f t="shared" si="95"/>
        <v>0</v>
      </c>
      <c r="AH191" s="193">
        <v>0</v>
      </c>
      <c r="AI191" s="192">
        <f t="shared" si="96"/>
        <v>0</v>
      </c>
      <c r="AJ191" s="193"/>
      <c r="AK191" s="192">
        <f t="shared" si="97"/>
        <v>0</v>
      </c>
      <c r="AL191" s="193"/>
      <c r="AM191" s="192">
        <f t="shared" si="98"/>
        <v>0</v>
      </c>
      <c r="AN191" s="193"/>
      <c r="AO191" s="192">
        <f t="shared" si="99"/>
        <v>0</v>
      </c>
      <c r="AP191" s="187">
        <f t="shared" si="100"/>
        <v>312</v>
      </c>
      <c r="AQ191" s="187">
        <f t="shared" si="101"/>
        <v>12</v>
      </c>
      <c r="AR191" s="187">
        <v>1</v>
      </c>
      <c r="AS191" s="187"/>
      <c r="AT191" s="187">
        <v>12</v>
      </c>
      <c r="AU191" s="187">
        <f t="shared" si="102"/>
        <v>13</v>
      </c>
      <c r="AV191" s="194">
        <f t="shared" si="103"/>
        <v>1</v>
      </c>
      <c r="AW191" s="194">
        <f t="shared" si="104"/>
        <v>1</v>
      </c>
      <c r="AX191" s="195">
        <f t="shared" si="124"/>
        <v>14</v>
      </c>
      <c r="AY191" s="187">
        <f t="shared" si="105"/>
        <v>16</v>
      </c>
      <c r="AZ191" s="187">
        <f t="shared" si="106"/>
        <v>0</v>
      </c>
      <c r="BA191" s="187">
        <f t="shared" si="107"/>
        <v>-1</v>
      </c>
      <c r="BB191" s="187">
        <f t="shared" si="108"/>
        <v>-2</v>
      </c>
      <c r="BC191" s="187">
        <f t="shared" si="109"/>
        <v>-3</v>
      </c>
      <c r="BD191" s="196">
        <f t="shared" si="110"/>
        <v>-18.75</v>
      </c>
      <c r="BE191" s="196">
        <f t="shared" si="111"/>
        <v>-14.285714285714285</v>
      </c>
      <c r="BF191" s="197"/>
      <c r="BG191" s="197"/>
      <c r="BH191" s="197"/>
      <c r="BI191" s="198">
        <f t="shared" si="112"/>
        <v>0</v>
      </c>
      <c r="BJ191" s="187">
        <f t="shared" si="113"/>
        <v>13</v>
      </c>
      <c r="BK191" s="187"/>
      <c r="BL191" s="187">
        <f t="shared" si="114"/>
        <v>13</v>
      </c>
      <c r="BM191" s="187">
        <f t="shared" si="115"/>
        <v>-3</v>
      </c>
      <c r="BN191" s="187">
        <f t="shared" si="116"/>
        <v>-18.75</v>
      </c>
      <c r="BO191" s="196"/>
      <c r="BP191" s="199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90"/>
      <c r="CV191" s="187">
        <f>BC191+BQ191</f>
        <v>-3</v>
      </c>
      <c r="CW191" s="200">
        <f t="shared" si="117"/>
        <v>-18.75</v>
      </c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201"/>
      <c r="DK191" s="201">
        <v>1</v>
      </c>
      <c r="DL191" s="201"/>
      <c r="DM191" s="201">
        <v>12</v>
      </c>
      <c r="DN191" s="201">
        <v>13</v>
      </c>
      <c r="DO191" s="201"/>
      <c r="DP191" s="85"/>
      <c r="DQ191" s="85"/>
      <c r="DR191" s="85"/>
      <c r="DS191" s="85"/>
      <c r="DT191" s="85"/>
      <c r="DU191" s="85"/>
      <c r="DV191" s="85"/>
      <c r="DW191" s="85"/>
      <c r="DX191" s="85"/>
      <c r="DY191" s="85"/>
      <c r="DZ191" s="85"/>
      <c r="EA191" s="85"/>
      <c r="EB191" s="85"/>
      <c r="EC191" s="85"/>
      <c r="ED191" s="85"/>
      <c r="EE191" s="85"/>
      <c r="EF191" s="85"/>
      <c r="EG191" s="85"/>
      <c r="EH191" s="85"/>
      <c r="EI191" s="85"/>
      <c r="EJ191" s="85"/>
      <c r="EK191" s="85"/>
      <c r="EL191" s="85"/>
      <c r="EM191" s="85"/>
      <c r="EN191" s="85"/>
      <c r="EO191" s="85"/>
      <c r="EP191" s="85"/>
      <c r="EQ191" s="85"/>
      <c r="ER191" s="85"/>
      <c r="ES191" s="85"/>
      <c r="ET191" s="85"/>
      <c r="EU191" s="85"/>
      <c r="EV191" s="85"/>
      <c r="EW191" s="85"/>
      <c r="EX191" s="85"/>
      <c r="EY191" s="85"/>
      <c r="EZ191" s="85"/>
      <c r="FA191" s="85"/>
      <c r="FB191" s="85"/>
      <c r="FC191" s="85"/>
      <c r="FD191" s="201"/>
      <c r="FE191" s="201"/>
    </row>
    <row r="192" spans="1:161" s="3" customFormat="1">
      <c r="A192" s="56">
        <v>183</v>
      </c>
      <c r="B192" s="58">
        <v>80030224</v>
      </c>
      <c r="C192" s="59" t="s">
        <v>343</v>
      </c>
      <c r="D192" s="75" t="s">
        <v>344</v>
      </c>
      <c r="E192" s="60" t="s">
        <v>324</v>
      </c>
      <c r="F192" s="60" t="s">
        <v>106</v>
      </c>
      <c r="G192" s="60" t="s">
        <v>107</v>
      </c>
      <c r="H192" s="60" t="s">
        <v>108</v>
      </c>
      <c r="I192" s="56">
        <v>43</v>
      </c>
      <c r="J192" s="56" t="s">
        <v>116</v>
      </c>
      <c r="K192" s="56" t="s">
        <v>110</v>
      </c>
      <c r="L192" s="61">
        <v>0</v>
      </c>
      <c r="M192" s="62">
        <f t="shared" si="85"/>
        <v>0</v>
      </c>
      <c r="N192" s="61">
        <v>0</v>
      </c>
      <c r="O192" s="62">
        <f t="shared" si="86"/>
        <v>0</v>
      </c>
      <c r="P192" s="61">
        <v>6</v>
      </c>
      <c r="Q192" s="62">
        <f t="shared" si="87"/>
        <v>1</v>
      </c>
      <c r="R192" s="61">
        <v>3</v>
      </c>
      <c r="S192" s="63">
        <f t="shared" si="88"/>
        <v>1</v>
      </c>
      <c r="T192" s="61">
        <v>4</v>
      </c>
      <c r="U192" s="63">
        <f t="shared" si="89"/>
        <v>1</v>
      </c>
      <c r="V192" s="61">
        <v>5</v>
      </c>
      <c r="W192" s="63">
        <f t="shared" si="90"/>
        <v>1</v>
      </c>
      <c r="X192" s="61">
        <v>8</v>
      </c>
      <c r="Y192" s="63">
        <f t="shared" si="91"/>
        <v>1</v>
      </c>
      <c r="Z192" s="61">
        <v>4</v>
      </c>
      <c r="AA192" s="63">
        <f t="shared" si="92"/>
        <v>1</v>
      </c>
      <c r="AB192" s="61">
        <v>2</v>
      </c>
      <c r="AC192" s="63">
        <f t="shared" si="93"/>
        <v>1</v>
      </c>
      <c r="AD192" s="64">
        <v>0</v>
      </c>
      <c r="AE192" s="65">
        <f t="shared" si="94"/>
        <v>0</v>
      </c>
      <c r="AF192" s="64">
        <v>0</v>
      </c>
      <c r="AG192" s="65">
        <f t="shared" si="95"/>
        <v>0</v>
      </c>
      <c r="AH192" s="64">
        <v>0</v>
      </c>
      <c r="AI192" s="65">
        <f t="shared" si="96"/>
        <v>0</v>
      </c>
      <c r="AJ192" s="64"/>
      <c r="AK192" s="65">
        <f t="shared" si="97"/>
        <v>0</v>
      </c>
      <c r="AL192" s="64"/>
      <c r="AM192" s="65">
        <f t="shared" si="98"/>
        <v>0</v>
      </c>
      <c r="AN192" s="64"/>
      <c r="AO192" s="65">
        <f t="shared" si="99"/>
        <v>0</v>
      </c>
      <c r="AP192" s="66">
        <f t="shared" si="100"/>
        <v>32</v>
      </c>
      <c r="AQ192" s="66">
        <f t="shared" si="101"/>
        <v>7</v>
      </c>
      <c r="AR192" s="56">
        <v>1</v>
      </c>
      <c r="AS192" s="56"/>
      <c r="AT192" s="56">
        <v>2</v>
      </c>
      <c r="AU192" s="67">
        <f t="shared" si="102"/>
        <v>3</v>
      </c>
      <c r="AV192" s="68">
        <f t="shared" si="103"/>
        <v>0</v>
      </c>
      <c r="AW192" s="68">
        <f t="shared" si="104"/>
        <v>0</v>
      </c>
      <c r="AX192" s="14">
        <v>4</v>
      </c>
      <c r="AY192" s="67">
        <f t="shared" si="105"/>
        <v>4</v>
      </c>
      <c r="AZ192" s="69">
        <f t="shared" si="106"/>
        <v>1</v>
      </c>
      <c r="BA192" s="69">
        <f t="shared" si="107"/>
        <v>0</v>
      </c>
      <c r="BB192" s="69">
        <f t="shared" si="108"/>
        <v>-2</v>
      </c>
      <c r="BC192" s="67">
        <f t="shared" si="109"/>
        <v>-1</v>
      </c>
      <c r="BD192" s="70">
        <f t="shared" si="110"/>
        <v>-25</v>
      </c>
      <c r="BE192" s="70">
        <f t="shared" si="111"/>
        <v>-50</v>
      </c>
      <c r="BF192" s="71"/>
      <c r="BG192" s="71"/>
      <c r="BH192" s="71">
        <v>1</v>
      </c>
      <c r="BI192" s="54">
        <f t="shared" si="112"/>
        <v>1</v>
      </c>
      <c r="BJ192" s="18">
        <f t="shared" si="113"/>
        <v>2</v>
      </c>
      <c r="BK192" s="18"/>
      <c r="BL192" s="18">
        <f t="shared" si="114"/>
        <v>2</v>
      </c>
      <c r="BM192" s="18">
        <f t="shared" si="115"/>
        <v>-2</v>
      </c>
      <c r="BN192" s="18">
        <f t="shared" si="116"/>
        <v>-50</v>
      </c>
      <c r="BO192" s="73"/>
      <c r="BP192" s="55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60">
        <v>1</v>
      </c>
      <c r="CV192" s="56">
        <f>BC192+CU192</f>
        <v>0</v>
      </c>
      <c r="CW192" s="173">
        <f t="shared" si="117"/>
        <v>0</v>
      </c>
      <c r="CX192" s="60"/>
      <c r="CY192" s="60"/>
      <c r="CZ192" s="60"/>
      <c r="DA192" s="60"/>
      <c r="DB192" s="60"/>
      <c r="DC192" s="75"/>
      <c r="DD192" s="60"/>
      <c r="DE192" s="75"/>
      <c r="DF192" s="60"/>
      <c r="DG192" s="60"/>
      <c r="DH192" s="60"/>
      <c r="DI192" s="60"/>
      <c r="DK192" s="3">
        <v>1</v>
      </c>
      <c r="DM192" s="3">
        <v>3</v>
      </c>
      <c r="DN192" s="3">
        <v>4</v>
      </c>
      <c r="DP192" s="85"/>
      <c r="DQ192" s="85"/>
      <c r="DR192" s="85"/>
      <c r="DS192" s="85"/>
      <c r="DT192" s="85"/>
      <c r="DU192" s="85"/>
      <c r="DV192" s="85"/>
      <c r="DW192" s="85"/>
      <c r="DX192" s="85"/>
      <c r="DY192" s="85"/>
      <c r="DZ192" s="85"/>
      <c r="EA192" s="85"/>
      <c r="EB192" s="85"/>
      <c r="EC192" s="85"/>
      <c r="ED192" s="85"/>
      <c r="EE192" s="85"/>
      <c r="EF192" s="85"/>
      <c r="EG192" s="85"/>
      <c r="EH192" s="85"/>
      <c r="EI192" s="85"/>
      <c r="EJ192" s="85"/>
      <c r="EK192" s="85"/>
      <c r="EL192" s="85"/>
      <c r="EM192" s="85"/>
      <c r="EN192" s="85"/>
      <c r="EO192" s="85"/>
      <c r="EP192" s="85"/>
      <c r="EQ192" s="85"/>
      <c r="ER192" s="85"/>
      <c r="ES192" s="85"/>
      <c r="ET192" s="85"/>
      <c r="EU192" s="85"/>
      <c r="EV192" s="85"/>
      <c r="EW192" s="85"/>
      <c r="EX192" s="85"/>
      <c r="EY192" s="85"/>
      <c r="EZ192" s="85"/>
      <c r="FA192" s="85"/>
      <c r="FB192" s="85"/>
      <c r="FC192" s="85"/>
    </row>
    <row r="193" spans="1:161" s="3" customFormat="1">
      <c r="A193" s="56">
        <v>184</v>
      </c>
      <c r="B193" s="58">
        <v>80030225</v>
      </c>
      <c r="C193" s="59" t="s">
        <v>345</v>
      </c>
      <c r="D193" s="75" t="s">
        <v>344</v>
      </c>
      <c r="E193" s="60" t="s">
        <v>324</v>
      </c>
      <c r="F193" s="60" t="s">
        <v>106</v>
      </c>
      <c r="G193" s="60" t="s">
        <v>107</v>
      </c>
      <c r="H193" s="60" t="s">
        <v>108</v>
      </c>
      <c r="I193" s="56">
        <v>25</v>
      </c>
      <c r="J193" s="56" t="s">
        <v>116</v>
      </c>
      <c r="K193" s="56" t="s">
        <v>110</v>
      </c>
      <c r="L193" s="61">
        <v>0</v>
      </c>
      <c r="M193" s="62">
        <f t="shared" si="85"/>
        <v>0</v>
      </c>
      <c r="N193" s="61">
        <v>4</v>
      </c>
      <c r="O193" s="62">
        <f t="shared" si="86"/>
        <v>1</v>
      </c>
      <c r="P193" s="61">
        <v>5</v>
      </c>
      <c r="Q193" s="62">
        <f t="shared" si="87"/>
        <v>1</v>
      </c>
      <c r="R193" s="61">
        <v>9</v>
      </c>
      <c r="S193" s="63">
        <f t="shared" si="88"/>
        <v>1</v>
      </c>
      <c r="T193" s="61">
        <v>4</v>
      </c>
      <c r="U193" s="63">
        <f t="shared" si="89"/>
        <v>1</v>
      </c>
      <c r="V193" s="61">
        <v>5</v>
      </c>
      <c r="W193" s="63">
        <f t="shared" si="90"/>
        <v>1</v>
      </c>
      <c r="X193" s="61">
        <v>8</v>
      </c>
      <c r="Y193" s="63">
        <f t="shared" si="91"/>
        <v>1</v>
      </c>
      <c r="Z193" s="61">
        <v>6</v>
      </c>
      <c r="AA193" s="63">
        <f t="shared" si="92"/>
        <v>1</v>
      </c>
      <c r="AB193" s="61">
        <v>3</v>
      </c>
      <c r="AC193" s="63">
        <f t="shared" si="93"/>
        <v>1</v>
      </c>
      <c r="AD193" s="64">
        <v>0</v>
      </c>
      <c r="AE193" s="65">
        <f t="shared" si="94"/>
        <v>0</v>
      </c>
      <c r="AF193" s="64">
        <v>0</v>
      </c>
      <c r="AG193" s="65">
        <f t="shared" si="95"/>
        <v>0</v>
      </c>
      <c r="AH193" s="64">
        <v>0</v>
      </c>
      <c r="AI193" s="65">
        <f t="shared" si="96"/>
        <v>0</v>
      </c>
      <c r="AJ193" s="64"/>
      <c r="AK193" s="65">
        <f t="shared" si="97"/>
        <v>0</v>
      </c>
      <c r="AL193" s="64"/>
      <c r="AM193" s="65">
        <f t="shared" si="98"/>
        <v>0</v>
      </c>
      <c r="AN193" s="64"/>
      <c r="AO193" s="65">
        <f t="shared" si="99"/>
        <v>0</v>
      </c>
      <c r="AP193" s="66">
        <f t="shared" si="100"/>
        <v>44</v>
      </c>
      <c r="AQ193" s="66">
        <f t="shared" si="101"/>
        <v>8</v>
      </c>
      <c r="AR193" s="56">
        <v>1</v>
      </c>
      <c r="AS193" s="56"/>
      <c r="AT193" s="56">
        <v>2</v>
      </c>
      <c r="AU193" s="67">
        <f t="shared" si="102"/>
        <v>3</v>
      </c>
      <c r="AV193" s="68">
        <f t="shared" si="103"/>
        <v>1</v>
      </c>
      <c r="AW193" s="68">
        <f t="shared" si="104"/>
        <v>0</v>
      </c>
      <c r="AX193" s="14">
        <f t="shared" ref="AX193:AX219" si="125">IF(AP193&lt;1,0,IF(AND((L193+N193+P193+R193+T193+V193+X193+Z193+AB193)&lt;=40,(L193+N193+P193+R193+T193+V193+X193+Z193+AB193)&gt;0,(AP193)&lt;120),"กรอก",ROUND((IF(AP193&lt;120,((IF((L193+N193+P193+R193+T193+V193+X193+Z193+AB193)=0,0,(IF((L193+N193+P193+R193+T193+V193+X193+Z193+AB193)&lt;=80,6,8))))+((((AE193+AG193+AI193)*30)/20)+(((AK193+AM193+AO193)*35)/20))),(((M193+O193+Q193)*20)/20)+(((S193+U193+W193+Y193+AA193+AC193)*25)/20)+(((AE193+AG193+AI193)*30)/20)+(((AK193+AM193+AO193)*35)/20))),0)))</f>
        <v>6</v>
      </c>
      <c r="AY193" s="67">
        <f t="shared" si="105"/>
        <v>7</v>
      </c>
      <c r="AZ193" s="69">
        <f t="shared" si="106"/>
        <v>0</v>
      </c>
      <c r="BA193" s="69">
        <f t="shared" si="107"/>
        <v>0</v>
      </c>
      <c r="BB193" s="69">
        <f t="shared" si="108"/>
        <v>-4</v>
      </c>
      <c r="BC193" s="67">
        <f t="shared" si="109"/>
        <v>-4</v>
      </c>
      <c r="BD193" s="70">
        <f t="shared" si="110"/>
        <v>-57.142857142857139</v>
      </c>
      <c r="BE193" s="70">
        <f t="shared" si="111"/>
        <v>-66.666666666666657</v>
      </c>
      <c r="BF193" s="71"/>
      <c r="BG193" s="71"/>
      <c r="BH193" s="71"/>
      <c r="BI193" s="54">
        <f t="shared" si="112"/>
        <v>0</v>
      </c>
      <c r="BJ193" s="18">
        <f t="shared" si="113"/>
        <v>3</v>
      </c>
      <c r="BK193" s="18"/>
      <c r="BL193" s="18">
        <f t="shared" si="114"/>
        <v>3</v>
      </c>
      <c r="BM193" s="18">
        <f t="shared" si="115"/>
        <v>-4</v>
      </c>
      <c r="BN193" s="18">
        <f t="shared" si="116"/>
        <v>-57.142857142857139</v>
      </c>
      <c r="BO193" s="73"/>
      <c r="BP193" s="55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60"/>
      <c r="CV193" s="56">
        <f t="shared" ref="CV193:CV198" si="126">BC193+BQ193</f>
        <v>-4</v>
      </c>
      <c r="CW193" s="173">
        <f t="shared" si="117"/>
        <v>-57.142857142857139</v>
      </c>
      <c r="CX193" s="60"/>
      <c r="CY193" s="60"/>
      <c r="CZ193" s="60"/>
      <c r="DA193" s="60"/>
      <c r="DB193" s="60"/>
      <c r="DC193" s="75"/>
      <c r="DD193" s="60"/>
      <c r="DE193" s="75"/>
      <c r="DF193" s="60"/>
      <c r="DG193" s="60"/>
      <c r="DH193" s="60"/>
      <c r="DI193" s="60"/>
      <c r="DK193" s="3">
        <v>1</v>
      </c>
      <c r="DM193" s="3">
        <v>2</v>
      </c>
      <c r="DN193" s="3">
        <v>3</v>
      </c>
      <c r="DP193" s="85"/>
      <c r="DQ193" s="85"/>
      <c r="DR193" s="85"/>
      <c r="DS193" s="85"/>
      <c r="DT193" s="85"/>
      <c r="DU193" s="85"/>
      <c r="DV193" s="85"/>
      <c r="DW193" s="85"/>
      <c r="DX193" s="85"/>
      <c r="DY193" s="85"/>
      <c r="DZ193" s="85"/>
      <c r="EA193" s="85"/>
      <c r="EB193" s="85"/>
      <c r="EC193" s="85"/>
      <c r="ED193" s="85"/>
      <c r="EE193" s="85"/>
      <c r="EF193" s="85"/>
      <c r="EG193" s="85"/>
      <c r="EH193" s="85"/>
      <c r="EI193" s="85"/>
      <c r="EJ193" s="85"/>
      <c r="EK193" s="85"/>
      <c r="EL193" s="85"/>
      <c r="EM193" s="85"/>
      <c r="EN193" s="85"/>
      <c r="EO193" s="85"/>
      <c r="EP193" s="85"/>
      <c r="EQ193" s="85"/>
      <c r="ER193" s="85"/>
      <c r="ES193" s="85"/>
      <c r="ET193" s="85"/>
      <c r="EU193" s="85"/>
      <c r="EV193" s="85"/>
      <c r="EW193" s="85"/>
      <c r="EX193" s="85"/>
      <c r="EY193" s="85"/>
      <c r="EZ193" s="85"/>
      <c r="FA193" s="85"/>
      <c r="FB193" s="85"/>
      <c r="FC193" s="85"/>
    </row>
    <row r="194" spans="1:161" s="3" customFormat="1">
      <c r="A194" s="56">
        <v>185</v>
      </c>
      <c r="B194" s="211">
        <v>80030226</v>
      </c>
      <c r="C194" s="212" t="s">
        <v>346</v>
      </c>
      <c r="D194" s="213" t="s">
        <v>344</v>
      </c>
      <c r="E194" s="213" t="s">
        <v>324</v>
      </c>
      <c r="F194" s="213" t="s">
        <v>106</v>
      </c>
      <c r="G194" s="213" t="s">
        <v>107</v>
      </c>
      <c r="H194" s="213" t="s">
        <v>112</v>
      </c>
      <c r="I194" s="210">
        <v>15</v>
      </c>
      <c r="J194" s="210" t="s">
        <v>116</v>
      </c>
      <c r="K194" s="210" t="s">
        <v>113</v>
      </c>
      <c r="L194" s="214">
        <v>0</v>
      </c>
      <c r="M194" s="215">
        <f t="shared" si="85"/>
        <v>0</v>
      </c>
      <c r="N194" s="214">
        <v>9</v>
      </c>
      <c r="O194" s="215">
        <f t="shared" si="86"/>
        <v>1</v>
      </c>
      <c r="P194" s="214">
        <v>16</v>
      </c>
      <c r="Q194" s="215">
        <f t="shared" si="87"/>
        <v>1</v>
      </c>
      <c r="R194" s="214">
        <v>19</v>
      </c>
      <c r="S194" s="215">
        <f t="shared" si="88"/>
        <v>1</v>
      </c>
      <c r="T194" s="214">
        <v>22</v>
      </c>
      <c r="U194" s="215">
        <f t="shared" si="89"/>
        <v>1</v>
      </c>
      <c r="V194" s="214">
        <v>17</v>
      </c>
      <c r="W194" s="215">
        <f t="shared" si="90"/>
        <v>1</v>
      </c>
      <c r="X194" s="214">
        <v>19</v>
      </c>
      <c r="Y194" s="215">
        <f t="shared" si="91"/>
        <v>1</v>
      </c>
      <c r="Z194" s="214">
        <v>18</v>
      </c>
      <c r="AA194" s="215">
        <f t="shared" si="92"/>
        <v>1</v>
      </c>
      <c r="AB194" s="214">
        <v>23</v>
      </c>
      <c r="AC194" s="215">
        <f t="shared" si="93"/>
        <v>1</v>
      </c>
      <c r="AD194" s="216">
        <v>24</v>
      </c>
      <c r="AE194" s="215">
        <f t="shared" si="94"/>
        <v>1</v>
      </c>
      <c r="AF194" s="216">
        <v>12</v>
      </c>
      <c r="AG194" s="215">
        <f t="shared" si="95"/>
        <v>1</v>
      </c>
      <c r="AH194" s="216">
        <v>25</v>
      </c>
      <c r="AI194" s="215">
        <f t="shared" si="96"/>
        <v>1</v>
      </c>
      <c r="AJ194" s="216"/>
      <c r="AK194" s="215">
        <f t="shared" si="97"/>
        <v>0</v>
      </c>
      <c r="AL194" s="216"/>
      <c r="AM194" s="215">
        <f t="shared" si="98"/>
        <v>0</v>
      </c>
      <c r="AN194" s="216"/>
      <c r="AO194" s="215">
        <f t="shared" si="99"/>
        <v>0</v>
      </c>
      <c r="AP194" s="210">
        <f t="shared" si="100"/>
        <v>204</v>
      </c>
      <c r="AQ194" s="210">
        <f t="shared" si="101"/>
        <v>11</v>
      </c>
      <c r="AR194" s="210">
        <v>1</v>
      </c>
      <c r="AS194" s="210"/>
      <c r="AT194" s="210">
        <v>14</v>
      </c>
      <c r="AU194" s="210">
        <f t="shared" si="102"/>
        <v>15</v>
      </c>
      <c r="AV194" s="217">
        <f t="shared" si="103"/>
        <v>1</v>
      </c>
      <c r="AW194" s="217">
        <f t="shared" si="104"/>
        <v>1</v>
      </c>
      <c r="AX194" s="218">
        <f t="shared" si="125"/>
        <v>14</v>
      </c>
      <c r="AY194" s="210">
        <f t="shared" si="105"/>
        <v>16</v>
      </c>
      <c r="AZ194" s="210">
        <f t="shared" si="106"/>
        <v>0</v>
      </c>
      <c r="BA194" s="210">
        <f t="shared" si="107"/>
        <v>-1</v>
      </c>
      <c r="BB194" s="210">
        <f t="shared" si="108"/>
        <v>0</v>
      </c>
      <c r="BC194" s="210">
        <f t="shared" si="109"/>
        <v>-1</v>
      </c>
      <c r="BD194" s="219">
        <f t="shared" si="110"/>
        <v>-6.25</v>
      </c>
      <c r="BE194" s="219">
        <f t="shared" si="111"/>
        <v>0</v>
      </c>
      <c r="BF194" s="220"/>
      <c r="BG194" s="220"/>
      <c r="BH194" s="220"/>
      <c r="BI194" s="221">
        <f t="shared" si="112"/>
        <v>0</v>
      </c>
      <c r="BJ194" s="210">
        <f t="shared" si="113"/>
        <v>15</v>
      </c>
      <c r="BK194" s="210"/>
      <c r="BL194" s="210">
        <f t="shared" si="114"/>
        <v>15</v>
      </c>
      <c r="BM194" s="210">
        <f t="shared" si="115"/>
        <v>-1</v>
      </c>
      <c r="BN194" s="210">
        <f t="shared" si="116"/>
        <v>-6.25</v>
      </c>
      <c r="BO194" s="219"/>
      <c r="BP194" s="222"/>
      <c r="BQ194" s="210"/>
      <c r="BR194" s="210"/>
      <c r="BS194" s="210"/>
      <c r="BT194" s="210"/>
      <c r="BU194" s="210"/>
      <c r="BV194" s="210"/>
      <c r="BW194" s="210"/>
      <c r="BX194" s="210"/>
      <c r="BY194" s="210"/>
      <c r="BZ194" s="210"/>
      <c r="CA194" s="210"/>
      <c r="CB194" s="210"/>
      <c r="CC194" s="210"/>
      <c r="CD194" s="210"/>
      <c r="CE194" s="210"/>
      <c r="CF194" s="210"/>
      <c r="CG194" s="210"/>
      <c r="CH194" s="210"/>
      <c r="CI194" s="210"/>
      <c r="CJ194" s="210"/>
      <c r="CK194" s="210"/>
      <c r="CL194" s="210"/>
      <c r="CM194" s="210"/>
      <c r="CN194" s="210"/>
      <c r="CO194" s="210"/>
      <c r="CP194" s="210"/>
      <c r="CQ194" s="210"/>
      <c r="CR194" s="210"/>
      <c r="CS194" s="210"/>
      <c r="CT194" s="210"/>
      <c r="CU194" s="213"/>
      <c r="CV194" s="210">
        <f t="shared" si="126"/>
        <v>-1</v>
      </c>
      <c r="CW194" s="223">
        <f t="shared" si="117"/>
        <v>-6.25</v>
      </c>
      <c r="CX194" s="213"/>
      <c r="CY194" s="213"/>
      <c r="CZ194" s="213"/>
      <c r="DA194" s="213"/>
      <c r="DB194" s="213"/>
      <c r="DC194" s="213"/>
      <c r="DD194" s="213"/>
      <c r="DE194" s="213">
        <v>1</v>
      </c>
      <c r="DF194" s="213"/>
      <c r="DG194" s="213"/>
      <c r="DH194" s="213"/>
      <c r="DI194" s="213"/>
      <c r="DJ194" s="224"/>
      <c r="DK194" s="224">
        <v>1</v>
      </c>
      <c r="DL194" s="224"/>
      <c r="DM194" s="224">
        <v>14</v>
      </c>
      <c r="DN194" s="224">
        <v>15</v>
      </c>
      <c r="DO194" s="224"/>
      <c r="DP194" s="224"/>
      <c r="DQ194" s="224"/>
      <c r="DR194" s="224"/>
      <c r="DS194" s="224"/>
      <c r="DT194" s="224"/>
      <c r="DU194" s="224"/>
      <c r="DV194" s="224"/>
      <c r="DW194" s="224"/>
      <c r="DX194" s="224"/>
      <c r="DY194" s="224"/>
      <c r="DZ194" s="224"/>
      <c r="EA194" s="224"/>
      <c r="EB194" s="224"/>
      <c r="EC194" s="224"/>
      <c r="ED194" s="224"/>
      <c r="EE194" s="224"/>
      <c r="EF194" s="224"/>
      <c r="EG194" s="224"/>
      <c r="EH194" s="224"/>
      <c r="EI194" s="224"/>
      <c r="EJ194" s="224"/>
      <c r="EK194" s="224"/>
      <c r="EL194" s="224"/>
      <c r="EM194" s="224"/>
      <c r="EN194" s="224"/>
      <c r="EO194" s="224"/>
      <c r="EP194" s="224"/>
      <c r="EQ194" s="224"/>
      <c r="ER194" s="224"/>
      <c r="ES194" s="224"/>
      <c r="ET194" s="224"/>
      <c r="EU194" s="224"/>
      <c r="EV194" s="224"/>
      <c r="EW194" s="224"/>
      <c r="EX194" s="224"/>
      <c r="EY194" s="224"/>
      <c r="EZ194" s="224"/>
      <c r="FA194" s="224"/>
      <c r="FB194" s="224"/>
      <c r="FC194" s="224"/>
      <c r="FD194" s="224"/>
      <c r="FE194" s="224"/>
    </row>
    <row r="195" spans="1:161" s="3" customFormat="1">
      <c r="A195" s="56">
        <v>186</v>
      </c>
      <c r="B195" s="58">
        <v>80030228</v>
      </c>
      <c r="C195" s="59" t="s">
        <v>347</v>
      </c>
      <c r="D195" s="75" t="s">
        <v>348</v>
      </c>
      <c r="E195" s="60" t="s">
        <v>324</v>
      </c>
      <c r="F195" s="60" t="s">
        <v>106</v>
      </c>
      <c r="G195" s="60" t="s">
        <v>107</v>
      </c>
      <c r="H195" s="60" t="s">
        <v>108</v>
      </c>
      <c r="I195" s="56">
        <v>35</v>
      </c>
      <c r="J195" s="56" t="s">
        <v>116</v>
      </c>
      <c r="K195" s="56" t="s">
        <v>113</v>
      </c>
      <c r="L195" s="61">
        <v>0</v>
      </c>
      <c r="M195" s="62">
        <f t="shared" si="85"/>
        <v>0</v>
      </c>
      <c r="N195" s="61">
        <v>10</v>
      </c>
      <c r="O195" s="62">
        <f t="shared" si="86"/>
        <v>1</v>
      </c>
      <c r="P195" s="61">
        <v>15</v>
      </c>
      <c r="Q195" s="62">
        <f t="shared" si="87"/>
        <v>1</v>
      </c>
      <c r="R195" s="61">
        <v>18</v>
      </c>
      <c r="S195" s="63">
        <f t="shared" si="88"/>
        <v>1</v>
      </c>
      <c r="T195" s="61">
        <v>14</v>
      </c>
      <c r="U195" s="63">
        <f t="shared" si="89"/>
        <v>1</v>
      </c>
      <c r="V195" s="61">
        <v>18</v>
      </c>
      <c r="W195" s="63">
        <f t="shared" si="90"/>
        <v>1</v>
      </c>
      <c r="X195" s="61">
        <v>13</v>
      </c>
      <c r="Y195" s="63">
        <f t="shared" si="91"/>
        <v>1</v>
      </c>
      <c r="Z195" s="61">
        <v>11</v>
      </c>
      <c r="AA195" s="63">
        <f t="shared" si="92"/>
        <v>1</v>
      </c>
      <c r="AB195" s="61">
        <v>8</v>
      </c>
      <c r="AC195" s="63">
        <f t="shared" si="93"/>
        <v>1</v>
      </c>
      <c r="AD195" s="64">
        <v>0</v>
      </c>
      <c r="AE195" s="65">
        <f t="shared" si="94"/>
        <v>0</v>
      </c>
      <c r="AF195" s="64">
        <v>0</v>
      </c>
      <c r="AG195" s="65">
        <f t="shared" si="95"/>
        <v>0</v>
      </c>
      <c r="AH195" s="64">
        <v>0</v>
      </c>
      <c r="AI195" s="65">
        <f t="shared" si="96"/>
        <v>0</v>
      </c>
      <c r="AJ195" s="64"/>
      <c r="AK195" s="65">
        <f t="shared" si="97"/>
        <v>0</v>
      </c>
      <c r="AL195" s="64"/>
      <c r="AM195" s="65">
        <f t="shared" si="98"/>
        <v>0</v>
      </c>
      <c r="AN195" s="64"/>
      <c r="AO195" s="65">
        <f t="shared" si="99"/>
        <v>0</v>
      </c>
      <c r="AP195" s="66">
        <f t="shared" si="100"/>
        <v>107</v>
      </c>
      <c r="AQ195" s="66">
        <f t="shared" si="101"/>
        <v>8</v>
      </c>
      <c r="AR195" s="56">
        <v>1</v>
      </c>
      <c r="AS195" s="56"/>
      <c r="AT195" s="56">
        <v>4</v>
      </c>
      <c r="AU195" s="67">
        <f t="shared" si="102"/>
        <v>5</v>
      </c>
      <c r="AV195" s="68">
        <f t="shared" si="103"/>
        <v>1</v>
      </c>
      <c r="AW195" s="68">
        <f t="shared" si="104"/>
        <v>0</v>
      </c>
      <c r="AX195" s="14">
        <f t="shared" si="125"/>
        <v>8</v>
      </c>
      <c r="AY195" s="67">
        <f t="shared" si="105"/>
        <v>9</v>
      </c>
      <c r="AZ195" s="69">
        <f t="shared" si="106"/>
        <v>0</v>
      </c>
      <c r="BA195" s="69">
        <f t="shared" si="107"/>
        <v>0</v>
      </c>
      <c r="BB195" s="69">
        <f t="shared" si="108"/>
        <v>-4</v>
      </c>
      <c r="BC195" s="67">
        <f t="shared" si="109"/>
        <v>-4</v>
      </c>
      <c r="BD195" s="70">
        <f t="shared" si="110"/>
        <v>-44.444444444444443</v>
      </c>
      <c r="BE195" s="70">
        <f t="shared" si="111"/>
        <v>-50</v>
      </c>
      <c r="BF195" s="71"/>
      <c r="BG195" s="71"/>
      <c r="BH195" s="71"/>
      <c r="BI195" s="54">
        <f t="shared" si="112"/>
        <v>0</v>
      </c>
      <c r="BJ195" s="18">
        <f t="shared" si="113"/>
        <v>5</v>
      </c>
      <c r="BK195" s="18"/>
      <c r="BL195" s="18">
        <f t="shared" si="114"/>
        <v>5</v>
      </c>
      <c r="BM195" s="18">
        <f t="shared" si="115"/>
        <v>-4</v>
      </c>
      <c r="BN195" s="18">
        <f t="shared" si="116"/>
        <v>-44.444444444444443</v>
      </c>
      <c r="BO195" s="73"/>
      <c r="BP195" s="55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60"/>
      <c r="CV195" s="56">
        <f t="shared" si="126"/>
        <v>-4</v>
      </c>
      <c r="CW195" s="173">
        <f t="shared" si="117"/>
        <v>-44.444444444444443</v>
      </c>
      <c r="CX195" s="60"/>
      <c r="CY195" s="60"/>
      <c r="CZ195" s="60"/>
      <c r="DA195" s="60"/>
      <c r="DB195" s="60"/>
      <c r="DC195" s="75">
        <v>1</v>
      </c>
      <c r="DD195" s="60"/>
      <c r="DE195" s="75"/>
      <c r="DF195" s="60"/>
      <c r="DG195" s="60"/>
      <c r="DH195" s="60"/>
      <c r="DI195" s="60"/>
      <c r="DK195" s="3">
        <v>1</v>
      </c>
      <c r="DM195" s="3">
        <v>4</v>
      </c>
      <c r="DN195" s="3">
        <v>5</v>
      </c>
      <c r="DP195" s="85"/>
      <c r="DQ195" s="85"/>
      <c r="DR195" s="85"/>
      <c r="DS195" s="85"/>
      <c r="DT195" s="85"/>
      <c r="DU195" s="85"/>
      <c r="DV195" s="85"/>
      <c r="DW195" s="85"/>
      <c r="DX195" s="85"/>
      <c r="DY195" s="85"/>
      <c r="DZ195" s="85"/>
      <c r="EA195" s="85"/>
      <c r="EB195" s="85"/>
      <c r="EC195" s="85"/>
      <c r="ED195" s="85"/>
      <c r="EE195" s="85"/>
      <c r="EF195" s="85"/>
      <c r="EG195" s="85"/>
      <c r="EH195" s="85"/>
      <c r="EI195" s="85"/>
      <c r="EJ195" s="85"/>
      <c r="EK195" s="85"/>
      <c r="EL195" s="85"/>
      <c r="EM195" s="85"/>
      <c r="EN195" s="85"/>
      <c r="EO195" s="85"/>
      <c r="EP195" s="85"/>
      <c r="EQ195" s="85"/>
      <c r="ER195" s="85"/>
      <c r="ES195" s="85"/>
      <c r="ET195" s="85"/>
      <c r="EU195" s="85"/>
      <c r="EV195" s="85"/>
      <c r="EW195" s="85"/>
      <c r="EX195" s="85"/>
      <c r="EY195" s="85"/>
      <c r="EZ195" s="85"/>
      <c r="FA195" s="85"/>
      <c r="FB195" s="85"/>
      <c r="FC195" s="85"/>
    </row>
    <row r="196" spans="1:161" s="3" customFormat="1">
      <c r="A196" s="56">
        <v>187</v>
      </c>
      <c r="B196" s="58">
        <v>80030230</v>
      </c>
      <c r="C196" s="59" t="s">
        <v>349</v>
      </c>
      <c r="D196" s="75" t="s">
        <v>350</v>
      </c>
      <c r="E196" s="60" t="s">
        <v>351</v>
      </c>
      <c r="F196" s="60" t="s">
        <v>106</v>
      </c>
      <c r="G196" s="60" t="s">
        <v>107</v>
      </c>
      <c r="H196" s="60" t="s">
        <v>108</v>
      </c>
      <c r="I196" s="56">
        <v>40</v>
      </c>
      <c r="J196" s="56" t="s">
        <v>116</v>
      </c>
      <c r="K196" s="56" t="s">
        <v>113</v>
      </c>
      <c r="L196" s="61">
        <v>0</v>
      </c>
      <c r="M196" s="62">
        <f t="shared" si="85"/>
        <v>0</v>
      </c>
      <c r="N196" s="61">
        <v>3</v>
      </c>
      <c r="O196" s="62">
        <f t="shared" si="86"/>
        <v>1</v>
      </c>
      <c r="P196" s="61">
        <v>9</v>
      </c>
      <c r="Q196" s="62">
        <f t="shared" si="87"/>
        <v>1</v>
      </c>
      <c r="R196" s="61">
        <v>11</v>
      </c>
      <c r="S196" s="63">
        <f t="shared" si="88"/>
        <v>1</v>
      </c>
      <c r="T196" s="61">
        <v>9</v>
      </c>
      <c r="U196" s="63">
        <f t="shared" si="89"/>
        <v>1</v>
      </c>
      <c r="V196" s="61">
        <v>14</v>
      </c>
      <c r="W196" s="63">
        <f t="shared" si="90"/>
        <v>1</v>
      </c>
      <c r="X196" s="61">
        <v>14</v>
      </c>
      <c r="Y196" s="63">
        <f t="shared" si="91"/>
        <v>1</v>
      </c>
      <c r="Z196" s="61">
        <v>16</v>
      </c>
      <c r="AA196" s="63">
        <f t="shared" si="92"/>
        <v>1</v>
      </c>
      <c r="AB196" s="61">
        <v>11</v>
      </c>
      <c r="AC196" s="63">
        <f t="shared" si="93"/>
        <v>1</v>
      </c>
      <c r="AD196" s="64">
        <v>0</v>
      </c>
      <c r="AE196" s="65">
        <f t="shared" si="94"/>
        <v>0</v>
      </c>
      <c r="AF196" s="64">
        <v>0</v>
      </c>
      <c r="AG196" s="65">
        <f t="shared" si="95"/>
        <v>0</v>
      </c>
      <c r="AH196" s="64">
        <v>0</v>
      </c>
      <c r="AI196" s="65">
        <f t="shared" si="96"/>
        <v>0</v>
      </c>
      <c r="AJ196" s="64"/>
      <c r="AK196" s="65">
        <f t="shared" si="97"/>
        <v>0</v>
      </c>
      <c r="AL196" s="64"/>
      <c r="AM196" s="65">
        <f t="shared" si="98"/>
        <v>0</v>
      </c>
      <c r="AN196" s="64"/>
      <c r="AO196" s="65">
        <f t="shared" si="99"/>
        <v>0</v>
      </c>
      <c r="AP196" s="66">
        <f t="shared" si="100"/>
        <v>87</v>
      </c>
      <c r="AQ196" s="66">
        <f t="shared" si="101"/>
        <v>8</v>
      </c>
      <c r="AR196" s="56">
        <v>1</v>
      </c>
      <c r="AS196" s="56"/>
      <c r="AT196" s="56">
        <v>4</v>
      </c>
      <c r="AU196" s="67">
        <f t="shared" si="102"/>
        <v>5</v>
      </c>
      <c r="AV196" s="68">
        <f t="shared" si="103"/>
        <v>1</v>
      </c>
      <c r="AW196" s="68">
        <f t="shared" si="104"/>
        <v>0</v>
      </c>
      <c r="AX196" s="14">
        <f t="shared" si="125"/>
        <v>8</v>
      </c>
      <c r="AY196" s="67">
        <f t="shared" si="105"/>
        <v>9</v>
      </c>
      <c r="AZ196" s="69">
        <f t="shared" si="106"/>
        <v>0</v>
      </c>
      <c r="BA196" s="69">
        <f t="shared" si="107"/>
        <v>0</v>
      </c>
      <c r="BB196" s="69">
        <f t="shared" si="108"/>
        <v>-4</v>
      </c>
      <c r="BC196" s="67">
        <f t="shared" si="109"/>
        <v>-4</v>
      </c>
      <c r="BD196" s="70">
        <f t="shared" si="110"/>
        <v>-44.444444444444443</v>
      </c>
      <c r="BE196" s="70">
        <f t="shared" si="111"/>
        <v>-50</v>
      </c>
      <c r="BF196" s="71"/>
      <c r="BG196" s="71"/>
      <c r="BH196" s="71">
        <v>1</v>
      </c>
      <c r="BI196" s="54">
        <f t="shared" si="112"/>
        <v>1</v>
      </c>
      <c r="BJ196" s="18">
        <f t="shared" si="113"/>
        <v>4</v>
      </c>
      <c r="BK196" s="18"/>
      <c r="BL196" s="18">
        <f t="shared" si="114"/>
        <v>4</v>
      </c>
      <c r="BM196" s="18">
        <f t="shared" si="115"/>
        <v>-5</v>
      </c>
      <c r="BN196" s="18">
        <f t="shared" si="116"/>
        <v>-55.555555555555557</v>
      </c>
      <c r="BO196" s="73"/>
      <c r="BP196" s="55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60"/>
      <c r="CV196" s="56">
        <f t="shared" si="126"/>
        <v>-4</v>
      </c>
      <c r="CW196" s="173">
        <f t="shared" si="117"/>
        <v>-44.444444444444443</v>
      </c>
      <c r="CX196" s="60"/>
      <c r="CY196" s="60"/>
      <c r="CZ196" s="60"/>
      <c r="DA196" s="60"/>
      <c r="DB196" s="60"/>
      <c r="DC196" s="75"/>
      <c r="DD196" s="60"/>
      <c r="DE196" s="75"/>
      <c r="DF196" s="60"/>
      <c r="DG196" s="60"/>
      <c r="DH196" s="60"/>
      <c r="DI196" s="60"/>
      <c r="DK196" s="3">
        <v>1</v>
      </c>
      <c r="DM196" s="3">
        <v>5</v>
      </c>
      <c r="DN196" s="3">
        <v>6</v>
      </c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</row>
    <row r="197" spans="1:161" s="3" customFormat="1">
      <c r="A197" s="56">
        <v>188</v>
      </c>
      <c r="B197" s="58">
        <v>80030231</v>
      </c>
      <c r="C197" s="59" t="s">
        <v>352</v>
      </c>
      <c r="D197" s="75" t="s">
        <v>350</v>
      </c>
      <c r="E197" s="60" t="s">
        <v>324</v>
      </c>
      <c r="F197" s="60" t="s">
        <v>106</v>
      </c>
      <c r="G197" s="60" t="s">
        <v>107</v>
      </c>
      <c r="H197" s="60" t="s">
        <v>108</v>
      </c>
      <c r="I197" s="56">
        <v>30</v>
      </c>
      <c r="J197" s="56" t="s">
        <v>116</v>
      </c>
      <c r="K197" s="56" t="s">
        <v>110</v>
      </c>
      <c r="L197" s="61">
        <v>8</v>
      </c>
      <c r="M197" s="62">
        <f t="shared" si="85"/>
        <v>1</v>
      </c>
      <c r="N197" s="61">
        <v>8</v>
      </c>
      <c r="O197" s="62">
        <f t="shared" si="86"/>
        <v>1</v>
      </c>
      <c r="P197" s="61">
        <v>3</v>
      </c>
      <c r="Q197" s="62">
        <f t="shared" si="87"/>
        <v>1</v>
      </c>
      <c r="R197" s="61">
        <v>3</v>
      </c>
      <c r="S197" s="63">
        <f t="shared" si="88"/>
        <v>1</v>
      </c>
      <c r="T197" s="61">
        <v>4</v>
      </c>
      <c r="U197" s="63">
        <f t="shared" si="89"/>
        <v>1</v>
      </c>
      <c r="V197" s="61">
        <v>4</v>
      </c>
      <c r="W197" s="63">
        <f t="shared" si="90"/>
        <v>1</v>
      </c>
      <c r="X197" s="61">
        <v>3</v>
      </c>
      <c r="Y197" s="63">
        <f t="shared" si="91"/>
        <v>1</v>
      </c>
      <c r="Z197" s="61">
        <v>4</v>
      </c>
      <c r="AA197" s="63">
        <f t="shared" si="92"/>
        <v>1</v>
      </c>
      <c r="AB197" s="61">
        <v>9</v>
      </c>
      <c r="AC197" s="63">
        <f t="shared" si="93"/>
        <v>1</v>
      </c>
      <c r="AD197" s="64">
        <v>0</v>
      </c>
      <c r="AE197" s="65">
        <f t="shared" si="94"/>
        <v>0</v>
      </c>
      <c r="AF197" s="64">
        <v>0</v>
      </c>
      <c r="AG197" s="65">
        <f t="shared" si="95"/>
        <v>0</v>
      </c>
      <c r="AH197" s="64">
        <v>0</v>
      </c>
      <c r="AI197" s="65">
        <f t="shared" si="96"/>
        <v>0</v>
      </c>
      <c r="AJ197" s="64"/>
      <c r="AK197" s="65">
        <f t="shared" si="97"/>
        <v>0</v>
      </c>
      <c r="AL197" s="64"/>
      <c r="AM197" s="65">
        <f t="shared" si="98"/>
        <v>0</v>
      </c>
      <c r="AN197" s="64"/>
      <c r="AO197" s="65">
        <f t="shared" si="99"/>
        <v>0</v>
      </c>
      <c r="AP197" s="66">
        <f t="shared" si="100"/>
        <v>46</v>
      </c>
      <c r="AQ197" s="66">
        <f t="shared" si="101"/>
        <v>9</v>
      </c>
      <c r="AR197" s="56">
        <v>1</v>
      </c>
      <c r="AS197" s="56"/>
      <c r="AT197" s="56">
        <v>2</v>
      </c>
      <c r="AU197" s="67">
        <f t="shared" si="102"/>
        <v>3</v>
      </c>
      <c r="AV197" s="68">
        <f t="shared" si="103"/>
        <v>1</v>
      </c>
      <c r="AW197" s="68">
        <f t="shared" si="104"/>
        <v>0</v>
      </c>
      <c r="AX197" s="14">
        <f t="shared" si="125"/>
        <v>6</v>
      </c>
      <c r="AY197" s="67">
        <f t="shared" si="105"/>
        <v>7</v>
      </c>
      <c r="AZ197" s="69">
        <f t="shared" si="106"/>
        <v>0</v>
      </c>
      <c r="BA197" s="69">
        <f t="shared" si="107"/>
        <v>0</v>
      </c>
      <c r="BB197" s="69">
        <f t="shared" si="108"/>
        <v>-4</v>
      </c>
      <c r="BC197" s="67">
        <f t="shared" si="109"/>
        <v>-4</v>
      </c>
      <c r="BD197" s="70">
        <f t="shared" si="110"/>
        <v>-57.142857142857139</v>
      </c>
      <c r="BE197" s="70">
        <f t="shared" si="111"/>
        <v>-66.666666666666657</v>
      </c>
      <c r="BF197" s="71"/>
      <c r="BG197" s="71"/>
      <c r="BH197" s="71">
        <v>1</v>
      </c>
      <c r="BI197" s="54">
        <f t="shared" si="112"/>
        <v>1</v>
      </c>
      <c r="BJ197" s="18">
        <f t="shared" si="113"/>
        <v>2</v>
      </c>
      <c r="BK197" s="18">
        <v>1</v>
      </c>
      <c r="BL197" s="18">
        <f t="shared" si="114"/>
        <v>3</v>
      </c>
      <c r="BM197" s="18">
        <f t="shared" si="115"/>
        <v>-4</v>
      </c>
      <c r="BN197" s="18">
        <f t="shared" si="116"/>
        <v>-57.142857142857139</v>
      </c>
      <c r="BO197" s="73"/>
      <c r="BP197" s="55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60"/>
      <c r="CV197" s="56">
        <f t="shared" si="126"/>
        <v>-4</v>
      </c>
      <c r="CW197" s="173">
        <f t="shared" si="117"/>
        <v>-57.142857142857139</v>
      </c>
      <c r="CX197" s="60"/>
      <c r="CY197" s="60"/>
      <c r="CZ197" s="60"/>
      <c r="DA197" s="60"/>
      <c r="DB197" s="60"/>
      <c r="DC197" s="75"/>
      <c r="DD197" s="60"/>
      <c r="DE197" s="75"/>
      <c r="DF197" s="60"/>
      <c r="DG197" s="60"/>
      <c r="DH197" s="60"/>
      <c r="DI197" s="60"/>
      <c r="DK197" s="3">
        <v>1</v>
      </c>
      <c r="DM197" s="3">
        <v>2</v>
      </c>
      <c r="DN197" s="3">
        <v>3</v>
      </c>
      <c r="DP197" s="85"/>
      <c r="DQ197" s="85"/>
      <c r="DR197" s="85"/>
      <c r="DS197" s="85"/>
      <c r="DT197" s="85"/>
      <c r="DU197" s="85"/>
      <c r="DV197" s="85"/>
      <c r="DW197" s="85"/>
      <c r="DX197" s="85"/>
      <c r="DY197" s="85"/>
      <c r="DZ197" s="85"/>
      <c r="EA197" s="85"/>
      <c r="EB197" s="85"/>
      <c r="EC197" s="85"/>
      <c r="ED197" s="85"/>
      <c r="EE197" s="85"/>
      <c r="EF197" s="85"/>
      <c r="EG197" s="85"/>
      <c r="EH197" s="85"/>
      <c r="EI197" s="85"/>
      <c r="EJ197" s="85"/>
      <c r="EK197" s="85"/>
      <c r="EL197" s="85"/>
      <c r="EM197" s="85"/>
      <c r="EN197" s="85"/>
      <c r="EO197" s="85"/>
      <c r="EP197" s="85"/>
      <c r="EQ197" s="85"/>
      <c r="ER197" s="85"/>
      <c r="ES197" s="85"/>
      <c r="ET197" s="85"/>
      <c r="EU197" s="85"/>
      <c r="EV197" s="85"/>
      <c r="EW197" s="85"/>
      <c r="EX197" s="85"/>
      <c r="EY197" s="85"/>
      <c r="EZ197" s="85"/>
      <c r="FA197" s="85"/>
      <c r="FB197" s="85"/>
      <c r="FC197" s="85"/>
    </row>
    <row r="198" spans="1:161" s="3" customFormat="1">
      <c r="A198" s="56">
        <v>189</v>
      </c>
      <c r="B198" s="58">
        <v>80030232</v>
      </c>
      <c r="C198" s="59" t="s">
        <v>353</v>
      </c>
      <c r="D198" s="75" t="s">
        <v>354</v>
      </c>
      <c r="E198" s="60" t="s">
        <v>324</v>
      </c>
      <c r="F198" s="60" t="s">
        <v>106</v>
      </c>
      <c r="G198" s="60" t="s">
        <v>107</v>
      </c>
      <c r="H198" s="60" t="s">
        <v>108</v>
      </c>
      <c r="I198" s="56">
        <v>45</v>
      </c>
      <c r="J198" s="56" t="s">
        <v>116</v>
      </c>
      <c r="K198" s="56" t="s">
        <v>113</v>
      </c>
      <c r="L198" s="61">
        <v>0</v>
      </c>
      <c r="M198" s="62">
        <f t="shared" si="85"/>
        <v>0</v>
      </c>
      <c r="N198" s="61">
        <v>8</v>
      </c>
      <c r="O198" s="62">
        <f t="shared" si="86"/>
        <v>1</v>
      </c>
      <c r="P198" s="61">
        <v>6</v>
      </c>
      <c r="Q198" s="62">
        <f t="shared" si="87"/>
        <v>1</v>
      </c>
      <c r="R198" s="61">
        <v>16</v>
      </c>
      <c r="S198" s="63">
        <f t="shared" si="88"/>
        <v>1</v>
      </c>
      <c r="T198" s="61">
        <v>7</v>
      </c>
      <c r="U198" s="63">
        <f t="shared" si="89"/>
        <v>1</v>
      </c>
      <c r="V198" s="61">
        <v>13</v>
      </c>
      <c r="W198" s="63">
        <f t="shared" si="90"/>
        <v>1</v>
      </c>
      <c r="X198" s="61">
        <v>4</v>
      </c>
      <c r="Y198" s="63">
        <f t="shared" si="91"/>
        <v>1</v>
      </c>
      <c r="Z198" s="61">
        <v>4</v>
      </c>
      <c r="AA198" s="63">
        <f t="shared" si="92"/>
        <v>1</v>
      </c>
      <c r="AB198" s="61">
        <v>6</v>
      </c>
      <c r="AC198" s="63">
        <f t="shared" si="93"/>
        <v>1</v>
      </c>
      <c r="AD198" s="64">
        <v>0</v>
      </c>
      <c r="AE198" s="65">
        <f t="shared" si="94"/>
        <v>0</v>
      </c>
      <c r="AF198" s="64">
        <v>0</v>
      </c>
      <c r="AG198" s="65">
        <f t="shared" si="95"/>
        <v>0</v>
      </c>
      <c r="AH198" s="64">
        <v>0</v>
      </c>
      <c r="AI198" s="65">
        <f t="shared" si="96"/>
        <v>0</v>
      </c>
      <c r="AJ198" s="64"/>
      <c r="AK198" s="65">
        <f t="shared" si="97"/>
        <v>0</v>
      </c>
      <c r="AL198" s="64"/>
      <c r="AM198" s="65">
        <f t="shared" si="98"/>
        <v>0</v>
      </c>
      <c r="AN198" s="64"/>
      <c r="AO198" s="65">
        <f t="shared" si="99"/>
        <v>0</v>
      </c>
      <c r="AP198" s="66">
        <f t="shared" si="100"/>
        <v>64</v>
      </c>
      <c r="AQ198" s="66">
        <f t="shared" si="101"/>
        <v>8</v>
      </c>
      <c r="AR198" s="56">
        <v>1</v>
      </c>
      <c r="AS198" s="56"/>
      <c r="AT198" s="56">
        <v>3</v>
      </c>
      <c r="AU198" s="67">
        <f t="shared" si="102"/>
        <v>4</v>
      </c>
      <c r="AV198" s="68">
        <f t="shared" si="103"/>
        <v>1</v>
      </c>
      <c r="AW198" s="68">
        <f t="shared" si="104"/>
        <v>0</v>
      </c>
      <c r="AX198" s="14">
        <f t="shared" si="125"/>
        <v>6</v>
      </c>
      <c r="AY198" s="67">
        <f t="shared" si="105"/>
        <v>7</v>
      </c>
      <c r="AZ198" s="69">
        <f t="shared" si="106"/>
        <v>0</v>
      </c>
      <c r="BA198" s="69">
        <f t="shared" si="107"/>
        <v>0</v>
      </c>
      <c r="BB198" s="69">
        <f t="shared" si="108"/>
        <v>-3</v>
      </c>
      <c r="BC198" s="67">
        <f t="shared" si="109"/>
        <v>-3</v>
      </c>
      <c r="BD198" s="70">
        <f t="shared" si="110"/>
        <v>-42.857142857142854</v>
      </c>
      <c r="BE198" s="70">
        <f t="shared" si="111"/>
        <v>-50</v>
      </c>
      <c r="BF198" s="71"/>
      <c r="BG198" s="71"/>
      <c r="BH198" s="71">
        <v>1</v>
      </c>
      <c r="BI198" s="54">
        <f t="shared" si="112"/>
        <v>1</v>
      </c>
      <c r="BJ198" s="18">
        <f t="shared" si="113"/>
        <v>3</v>
      </c>
      <c r="BK198" s="18">
        <v>1</v>
      </c>
      <c r="BL198" s="18">
        <f t="shared" si="114"/>
        <v>4</v>
      </c>
      <c r="BM198" s="18">
        <f t="shared" si="115"/>
        <v>-3</v>
      </c>
      <c r="BN198" s="18">
        <f t="shared" si="116"/>
        <v>-42.857142857142854</v>
      </c>
      <c r="BO198" s="73"/>
      <c r="BP198" s="55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60"/>
      <c r="CV198" s="56">
        <f t="shared" si="126"/>
        <v>-3</v>
      </c>
      <c r="CW198" s="173">
        <f t="shared" si="117"/>
        <v>-42.857142857142854</v>
      </c>
      <c r="CX198" s="60"/>
      <c r="CY198" s="60"/>
      <c r="CZ198" s="60"/>
      <c r="DA198" s="60"/>
      <c r="DB198" s="60"/>
      <c r="DC198" s="75">
        <v>1</v>
      </c>
      <c r="DD198" s="60"/>
      <c r="DE198" s="75"/>
      <c r="DF198" s="60"/>
      <c r="DG198" s="60"/>
      <c r="DH198" s="60"/>
      <c r="DI198" s="60"/>
      <c r="DK198" s="3">
        <v>1</v>
      </c>
      <c r="DM198" s="3">
        <v>2</v>
      </c>
      <c r="DN198" s="3">
        <v>3</v>
      </c>
      <c r="DP198" s="85"/>
      <c r="DQ198" s="85"/>
      <c r="DR198" s="85"/>
      <c r="DS198" s="85"/>
      <c r="DT198" s="85"/>
      <c r="DU198" s="85"/>
      <c r="DV198" s="85"/>
      <c r="DW198" s="85"/>
      <c r="DX198" s="85"/>
      <c r="DY198" s="85"/>
      <c r="DZ198" s="85"/>
      <c r="EA198" s="85"/>
      <c r="EB198" s="85"/>
      <c r="EC198" s="85"/>
      <c r="ED198" s="85"/>
      <c r="EE198" s="85"/>
      <c r="EF198" s="85"/>
      <c r="EG198" s="85"/>
      <c r="EH198" s="85"/>
      <c r="EI198" s="85"/>
      <c r="EJ198" s="85"/>
      <c r="EK198" s="85"/>
      <c r="EL198" s="85"/>
      <c r="EM198" s="85"/>
      <c r="EN198" s="85"/>
      <c r="EO198" s="85"/>
      <c r="EP198" s="85"/>
      <c r="EQ198" s="85"/>
      <c r="ER198" s="85"/>
      <c r="ES198" s="85"/>
      <c r="ET198" s="85"/>
      <c r="EU198" s="85"/>
      <c r="EV198" s="85"/>
      <c r="EW198" s="85"/>
      <c r="EX198" s="85"/>
      <c r="EY198" s="85"/>
      <c r="EZ198" s="85"/>
      <c r="FA198" s="85"/>
      <c r="FB198" s="85"/>
      <c r="FC198" s="85"/>
    </row>
    <row r="199" spans="1:161" s="3" customFormat="1">
      <c r="A199" s="56">
        <v>190</v>
      </c>
      <c r="B199" s="58">
        <v>80030233</v>
      </c>
      <c r="C199" s="59" t="s">
        <v>355</v>
      </c>
      <c r="D199" s="75" t="s">
        <v>356</v>
      </c>
      <c r="E199" s="60" t="s">
        <v>324</v>
      </c>
      <c r="F199" s="60" t="s">
        <v>106</v>
      </c>
      <c r="G199" s="60" t="s">
        <v>107</v>
      </c>
      <c r="H199" s="60" t="s">
        <v>108</v>
      </c>
      <c r="I199" s="56">
        <v>40</v>
      </c>
      <c r="J199" s="56" t="s">
        <v>109</v>
      </c>
      <c r="K199" s="56" t="s">
        <v>110</v>
      </c>
      <c r="L199" s="61">
        <v>0</v>
      </c>
      <c r="M199" s="62">
        <f t="shared" si="85"/>
        <v>0</v>
      </c>
      <c r="N199" s="61">
        <v>8</v>
      </c>
      <c r="O199" s="62">
        <f t="shared" si="86"/>
        <v>1</v>
      </c>
      <c r="P199" s="61">
        <v>10</v>
      </c>
      <c r="Q199" s="62">
        <f t="shared" si="87"/>
        <v>1</v>
      </c>
      <c r="R199" s="61">
        <v>10</v>
      </c>
      <c r="S199" s="63">
        <f t="shared" si="88"/>
        <v>1</v>
      </c>
      <c r="T199" s="61">
        <v>9</v>
      </c>
      <c r="U199" s="63">
        <f t="shared" si="89"/>
        <v>1</v>
      </c>
      <c r="V199" s="61">
        <v>14</v>
      </c>
      <c r="W199" s="63">
        <f t="shared" si="90"/>
        <v>1</v>
      </c>
      <c r="X199" s="61">
        <v>7</v>
      </c>
      <c r="Y199" s="63">
        <f t="shared" si="91"/>
        <v>1</v>
      </c>
      <c r="Z199" s="61">
        <v>6</v>
      </c>
      <c r="AA199" s="63">
        <f t="shared" si="92"/>
        <v>1</v>
      </c>
      <c r="AB199" s="61">
        <v>8</v>
      </c>
      <c r="AC199" s="63">
        <f t="shared" si="93"/>
        <v>1</v>
      </c>
      <c r="AD199" s="64">
        <v>0</v>
      </c>
      <c r="AE199" s="65">
        <f t="shared" si="94"/>
        <v>0</v>
      </c>
      <c r="AF199" s="64">
        <v>0</v>
      </c>
      <c r="AG199" s="65">
        <f t="shared" si="95"/>
        <v>0</v>
      </c>
      <c r="AH199" s="64">
        <v>0</v>
      </c>
      <c r="AI199" s="65">
        <f t="shared" si="96"/>
        <v>0</v>
      </c>
      <c r="AJ199" s="64"/>
      <c r="AK199" s="65">
        <f t="shared" si="97"/>
        <v>0</v>
      </c>
      <c r="AL199" s="64"/>
      <c r="AM199" s="65">
        <f t="shared" si="98"/>
        <v>0</v>
      </c>
      <c r="AN199" s="64"/>
      <c r="AO199" s="65">
        <f t="shared" si="99"/>
        <v>0</v>
      </c>
      <c r="AP199" s="66">
        <f t="shared" si="100"/>
        <v>72</v>
      </c>
      <c r="AQ199" s="66">
        <f t="shared" si="101"/>
        <v>8</v>
      </c>
      <c r="AR199" s="56">
        <v>1</v>
      </c>
      <c r="AS199" s="56"/>
      <c r="AT199" s="56">
        <v>3</v>
      </c>
      <c r="AU199" s="67">
        <f t="shared" si="102"/>
        <v>4</v>
      </c>
      <c r="AV199" s="68">
        <f t="shared" si="103"/>
        <v>1</v>
      </c>
      <c r="AW199" s="68">
        <f t="shared" si="104"/>
        <v>0</v>
      </c>
      <c r="AX199" s="14">
        <f t="shared" si="125"/>
        <v>6</v>
      </c>
      <c r="AY199" s="67">
        <f t="shared" si="105"/>
        <v>7</v>
      </c>
      <c r="AZ199" s="69">
        <f t="shared" si="106"/>
        <v>0</v>
      </c>
      <c r="BA199" s="69">
        <f t="shared" si="107"/>
        <v>0</v>
      </c>
      <c r="BB199" s="69">
        <f t="shared" si="108"/>
        <v>-3</v>
      </c>
      <c r="BC199" s="67">
        <f t="shared" si="109"/>
        <v>-3</v>
      </c>
      <c r="BD199" s="70">
        <f t="shared" si="110"/>
        <v>-42.857142857142854</v>
      </c>
      <c r="BE199" s="70">
        <f t="shared" si="111"/>
        <v>-50</v>
      </c>
      <c r="BF199" s="71"/>
      <c r="BG199" s="71"/>
      <c r="BH199" s="71"/>
      <c r="BI199" s="54">
        <f t="shared" si="112"/>
        <v>0</v>
      </c>
      <c r="BJ199" s="18">
        <f t="shared" si="113"/>
        <v>4</v>
      </c>
      <c r="BK199" s="18"/>
      <c r="BL199" s="18">
        <f t="shared" si="114"/>
        <v>4</v>
      </c>
      <c r="BM199" s="18">
        <f t="shared" si="115"/>
        <v>-3</v>
      </c>
      <c r="BN199" s="18">
        <f t="shared" si="116"/>
        <v>-42.857142857142854</v>
      </c>
      <c r="BO199" s="73"/>
      <c r="BP199" s="55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60">
        <v>1</v>
      </c>
      <c r="CV199" s="56">
        <f>BC199+CU199</f>
        <v>-2</v>
      </c>
      <c r="CW199" s="173">
        <f t="shared" si="117"/>
        <v>-28.571428571428569</v>
      </c>
      <c r="CX199" s="60"/>
      <c r="CY199" s="60"/>
      <c r="CZ199" s="60"/>
      <c r="DA199" s="60"/>
      <c r="DB199" s="60"/>
      <c r="DC199" s="75"/>
      <c r="DD199" s="60"/>
      <c r="DE199" s="75"/>
      <c r="DF199" s="60"/>
      <c r="DG199" s="60"/>
      <c r="DH199" s="60"/>
      <c r="DI199" s="60"/>
      <c r="DK199" s="3">
        <v>1</v>
      </c>
      <c r="DM199" s="3">
        <v>3</v>
      </c>
      <c r="DN199" s="3">
        <v>4</v>
      </c>
      <c r="DP199" s="85"/>
      <c r="DQ199" s="85"/>
      <c r="DR199" s="85"/>
      <c r="DS199" s="85"/>
      <c r="DT199" s="85"/>
      <c r="DU199" s="85"/>
      <c r="DV199" s="85"/>
      <c r="DW199" s="85"/>
      <c r="DX199" s="85"/>
      <c r="DY199" s="85"/>
      <c r="DZ199" s="85"/>
      <c r="EA199" s="85"/>
      <c r="EB199" s="85"/>
      <c r="EC199" s="85"/>
      <c r="ED199" s="85"/>
      <c r="EE199" s="85"/>
      <c r="EF199" s="85"/>
      <c r="EG199" s="85"/>
      <c r="EH199" s="85"/>
      <c r="EI199" s="85"/>
      <c r="EJ199" s="85"/>
      <c r="EK199" s="85"/>
      <c r="EL199" s="85"/>
      <c r="EM199" s="85"/>
      <c r="EN199" s="85"/>
      <c r="EO199" s="85"/>
      <c r="EP199" s="85"/>
      <c r="EQ199" s="85"/>
      <c r="ER199" s="85"/>
      <c r="ES199" s="85"/>
      <c r="ET199" s="85"/>
      <c r="EU199" s="85"/>
      <c r="EV199" s="85"/>
      <c r="EW199" s="85"/>
      <c r="EX199" s="85"/>
      <c r="EY199" s="85"/>
      <c r="EZ199" s="85"/>
      <c r="FA199" s="85"/>
      <c r="FB199" s="85"/>
      <c r="FC199" s="85"/>
    </row>
    <row r="200" spans="1:161" s="3" customFormat="1">
      <c r="A200" s="56">
        <v>191</v>
      </c>
      <c r="B200" s="227">
        <v>80030234</v>
      </c>
      <c r="C200" s="228" t="s">
        <v>357</v>
      </c>
      <c r="D200" s="229" t="s">
        <v>356</v>
      </c>
      <c r="E200" s="229" t="s">
        <v>324</v>
      </c>
      <c r="F200" s="229" t="s">
        <v>106</v>
      </c>
      <c r="G200" s="229" t="s">
        <v>107</v>
      </c>
      <c r="H200" s="229" t="s">
        <v>108</v>
      </c>
      <c r="I200" s="226">
        <v>35</v>
      </c>
      <c r="J200" s="226" t="s">
        <v>109</v>
      </c>
      <c r="K200" s="226" t="s">
        <v>110</v>
      </c>
      <c r="L200" s="230">
        <v>0</v>
      </c>
      <c r="M200" s="231">
        <f t="shared" si="85"/>
        <v>0</v>
      </c>
      <c r="N200" s="230">
        <v>14</v>
      </c>
      <c r="O200" s="231">
        <f t="shared" si="86"/>
        <v>1</v>
      </c>
      <c r="P200" s="230">
        <v>20</v>
      </c>
      <c r="Q200" s="231">
        <f t="shared" si="87"/>
        <v>1</v>
      </c>
      <c r="R200" s="230">
        <v>23</v>
      </c>
      <c r="S200" s="231">
        <f t="shared" si="88"/>
        <v>1</v>
      </c>
      <c r="T200" s="230">
        <v>15</v>
      </c>
      <c r="U200" s="231">
        <f t="shared" si="89"/>
        <v>1</v>
      </c>
      <c r="V200" s="230">
        <v>23</v>
      </c>
      <c r="W200" s="231">
        <f t="shared" si="90"/>
        <v>1</v>
      </c>
      <c r="X200" s="230">
        <v>12</v>
      </c>
      <c r="Y200" s="231">
        <f t="shared" si="91"/>
        <v>1</v>
      </c>
      <c r="Z200" s="230">
        <v>15</v>
      </c>
      <c r="AA200" s="231">
        <f t="shared" si="92"/>
        <v>1</v>
      </c>
      <c r="AB200" s="230">
        <v>12</v>
      </c>
      <c r="AC200" s="231">
        <f t="shared" si="93"/>
        <v>1</v>
      </c>
      <c r="AD200" s="232">
        <v>0</v>
      </c>
      <c r="AE200" s="231">
        <f t="shared" si="94"/>
        <v>0</v>
      </c>
      <c r="AF200" s="232">
        <v>0</v>
      </c>
      <c r="AG200" s="231">
        <f t="shared" si="95"/>
        <v>0</v>
      </c>
      <c r="AH200" s="232">
        <v>0</v>
      </c>
      <c r="AI200" s="231">
        <f t="shared" si="96"/>
        <v>0</v>
      </c>
      <c r="AJ200" s="232"/>
      <c r="AK200" s="231">
        <f t="shared" si="97"/>
        <v>0</v>
      </c>
      <c r="AL200" s="232"/>
      <c r="AM200" s="231">
        <f t="shared" si="98"/>
        <v>0</v>
      </c>
      <c r="AN200" s="232"/>
      <c r="AO200" s="231">
        <f t="shared" si="99"/>
        <v>0</v>
      </c>
      <c r="AP200" s="226">
        <f t="shared" si="100"/>
        <v>134</v>
      </c>
      <c r="AQ200" s="226">
        <f t="shared" si="101"/>
        <v>8</v>
      </c>
      <c r="AR200" s="226">
        <v>1</v>
      </c>
      <c r="AS200" s="226"/>
      <c r="AT200" s="226">
        <v>9</v>
      </c>
      <c r="AU200" s="226">
        <f t="shared" si="102"/>
        <v>10</v>
      </c>
      <c r="AV200" s="233">
        <f t="shared" si="103"/>
        <v>1</v>
      </c>
      <c r="AW200" s="233">
        <f t="shared" si="104"/>
        <v>1</v>
      </c>
      <c r="AX200" s="234">
        <f t="shared" si="125"/>
        <v>10</v>
      </c>
      <c r="AY200" s="226">
        <f t="shared" si="105"/>
        <v>12</v>
      </c>
      <c r="AZ200" s="226">
        <f t="shared" si="106"/>
        <v>0</v>
      </c>
      <c r="BA200" s="226">
        <f t="shared" si="107"/>
        <v>-1</v>
      </c>
      <c r="BB200" s="226">
        <f t="shared" si="108"/>
        <v>-1</v>
      </c>
      <c r="BC200" s="226">
        <f t="shared" si="109"/>
        <v>-2</v>
      </c>
      <c r="BD200" s="235">
        <f t="shared" si="110"/>
        <v>-16.666666666666664</v>
      </c>
      <c r="BE200" s="235">
        <f t="shared" si="111"/>
        <v>-10</v>
      </c>
      <c r="BF200" s="236"/>
      <c r="BG200" s="236"/>
      <c r="BH200" s="236"/>
      <c r="BI200" s="237">
        <f t="shared" si="112"/>
        <v>0</v>
      </c>
      <c r="BJ200" s="226">
        <f t="shared" si="113"/>
        <v>10</v>
      </c>
      <c r="BK200" s="226"/>
      <c r="BL200" s="226">
        <f t="shared" si="114"/>
        <v>10</v>
      </c>
      <c r="BM200" s="226">
        <f t="shared" si="115"/>
        <v>-2</v>
      </c>
      <c r="BN200" s="226">
        <f t="shared" si="116"/>
        <v>-16.666666666666664</v>
      </c>
      <c r="BO200" s="235"/>
      <c r="BP200" s="238"/>
      <c r="BQ200" s="226"/>
      <c r="BR200" s="226"/>
      <c r="BS200" s="226"/>
      <c r="BT200" s="226"/>
      <c r="BU200" s="226"/>
      <c r="BV200" s="226"/>
      <c r="BW200" s="226"/>
      <c r="BX200" s="226"/>
      <c r="BY200" s="226"/>
      <c r="BZ200" s="226"/>
      <c r="CA200" s="226"/>
      <c r="CB200" s="226"/>
      <c r="CC200" s="226"/>
      <c r="CD200" s="226"/>
      <c r="CE200" s="226"/>
      <c r="CF200" s="226"/>
      <c r="CG200" s="226"/>
      <c r="CH200" s="226"/>
      <c r="CI200" s="226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9"/>
      <c r="CV200" s="226">
        <f>BC200+BQ200</f>
        <v>-2</v>
      </c>
      <c r="CW200" s="239">
        <f t="shared" si="117"/>
        <v>-16.666666666666664</v>
      </c>
      <c r="CX200" s="229"/>
      <c r="CY200" s="229"/>
      <c r="CZ200" s="229"/>
      <c r="DA200" s="229"/>
      <c r="DB200" s="229"/>
      <c r="DC200" s="229"/>
      <c r="DD200" s="229"/>
      <c r="DE200" s="229"/>
      <c r="DF200" s="229"/>
      <c r="DG200" s="229"/>
      <c r="DH200" s="229"/>
      <c r="DI200" s="229"/>
      <c r="DJ200" s="240"/>
      <c r="DK200" s="240">
        <v>1</v>
      </c>
      <c r="DL200" s="240"/>
      <c r="DM200" s="240">
        <v>9</v>
      </c>
      <c r="DN200" s="240">
        <v>10</v>
      </c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</row>
    <row r="201" spans="1:161" s="3" customFormat="1">
      <c r="A201" s="56">
        <v>192</v>
      </c>
      <c r="B201" s="227">
        <v>80030235</v>
      </c>
      <c r="C201" s="228" t="s">
        <v>358</v>
      </c>
      <c r="D201" s="229" t="s">
        <v>356</v>
      </c>
      <c r="E201" s="229" t="s">
        <v>324</v>
      </c>
      <c r="F201" s="229" t="s">
        <v>106</v>
      </c>
      <c r="G201" s="229" t="s">
        <v>107</v>
      </c>
      <c r="H201" s="229" t="s">
        <v>108</v>
      </c>
      <c r="I201" s="226">
        <v>35</v>
      </c>
      <c r="J201" s="226" t="s">
        <v>109</v>
      </c>
      <c r="K201" s="226" t="s">
        <v>110</v>
      </c>
      <c r="L201" s="230">
        <v>0</v>
      </c>
      <c r="M201" s="231">
        <f t="shared" si="85"/>
        <v>0</v>
      </c>
      <c r="N201" s="230">
        <v>18</v>
      </c>
      <c r="O201" s="231">
        <f t="shared" si="86"/>
        <v>1</v>
      </c>
      <c r="P201" s="230">
        <v>14</v>
      </c>
      <c r="Q201" s="231">
        <f t="shared" si="87"/>
        <v>1</v>
      </c>
      <c r="R201" s="230">
        <v>18</v>
      </c>
      <c r="S201" s="231">
        <f t="shared" si="88"/>
        <v>1</v>
      </c>
      <c r="T201" s="230">
        <v>19</v>
      </c>
      <c r="U201" s="231">
        <f t="shared" si="89"/>
        <v>1</v>
      </c>
      <c r="V201" s="230">
        <v>15</v>
      </c>
      <c r="W201" s="231">
        <f t="shared" si="90"/>
        <v>1</v>
      </c>
      <c r="X201" s="230">
        <v>18</v>
      </c>
      <c r="Y201" s="231">
        <f t="shared" si="91"/>
        <v>1</v>
      </c>
      <c r="Z201" s="230">
        <v>20</v>
      </c>
      <c r="AA201" s="231">
        <f t="shared" si="92"/>
        <v>1</v>
      </c>
      <c r="AB201" s="230">
        <v>13</v>
      </c>
      <c r="AC201" s="231">
        <f t="shared" si="93"/>
        <v>1</v>
      </c>
      <c r="AD201" s="232">
        <v>0</v>
      </c>
      <c r="AE201" s="231">
        <f t="shared" si="94"/>
        <v>0</v>
      </c>
      <c r="AF201" s="232">
        <v>0</v>
      </c>
      <c r="AG201" s="231">
        <f t="shared" si="95"/>
        <v>0</v>
      </c>
      <c r="AH201" s="232">
        <v>0</v>
      </c>
      <c r="AI201" s="231">
        <f t="shared" si="96"/>
        <v>0</v>
      </c>
      <c r="AJ201" s="232"/>
      <c r="AK201" s="231">
        <f t="shared" si="97"/>
        <v>0</v>
      </c>
      <c r="AL201" s="232"/>
      <c r="AM201" s="231">
        <f t="shared" si="98"/>
        <v>0</v>
      </c>
      <c r="AN201" s="232"/>
      <c r="AO201" s="231">
        <f t="shared" si="99"/>
        <v>0</v>
      </c>
      <c r="AP201" s="226">
        <f t="shared" si="100"/>
        <v>135</v>
      </c>
      <c r="AQ201" s="226">
        <f t="shared" si="101"/>
        <v>8</v>
      </c>
      <c r="AR201" s="226">
        <v>1</v>
      </c>
      <c r="AS201" s="226"/>
      <c r="AT201" s="226">
        <v>7</v>
      </c>
      <c r="AU201" s="226">
        <f t="shared" si="102"/>
        <v>8</v>
      </c>
      <c r="AV201" s="233">
        <f t="shared" si="103"/>
        <v>1</v>
      </c>
      <c r="AW201" s="233">
        <f t="shared" si="104"/>
        <v>1</v>
      </c>
      <c r="AX201" s="234">
        <f t="shared" si="125"/>
        <v>10</v>
      </c>
      <c r="AY201" s="226">
        <f t="shared" si="105"/>
        <v>12</v>
      </c>
      <c r="AZ201" s="226">
        <f t="shared" si="106"/>
        <v>0</v>
      </c>
      <c r="BA201" s="226">
        <f t="shared" si="107"/>
        <v>-1</v>
      </c>
      <c r="BB201" s="226">
        <f t="shared" si="108"/>
        <v>-3</v>
      </c>
      <c r="BC201" s="226">
        <f t="shared" si="109"/>
        <v>-4</v>
      </c>
      <c r="BD201" s="235">
        <f t="shared" si="110"/>
        <v>-33.333333333333329</v>
      </c>
      <c r="BE201" s="235">
        <f t="shared" si="111"/>
        <v>-30</v>
      </c>
      <c r="BF201" s="236"/>
      <c r="BG201" s="236"/>
      <c r="BH201" s="236"/>
      <c r="BI201" s="237">
        <f t="shared" si="112"/>
        <v>0</v>
      </c>
      <c r="BJ201" s="226">
        <f t="shared" si="113"/>
        <v>8</v>
      </c>
      <c r="BK201" s="226"/>
      <c r="BL201" s="226">
        <f t="shared" si="114"/>
        <v>8</v>
      </c>
      <c r="BM201" s="226">
        <f t="shared" si="115"/>
        <v>-4</v>
      </c>
      <c r="BN201" s="226">
        <f t="shared" si="116"/>
        <v>-33.333333333333329</v>
      </c>
      <c r="BO201" s="235"/>
      <c r="BP201" s="238"/>
      <c r="BQ201" s="226"/>
      <c r="BR201" s="226"/>
      <c r="BS201" s="226"/>
      <c r="BT201" s="226"/>
      <c r="BU201" s="226"/>
      <c r="BV201" s="226"/>
      <c r="BW201" s="226"/>
      <c r="BX201" s="226"/>
      <c r="BY201" s="226"/>
      <c r="BZ201" s="226"/>
      <c r="CA201" s="226"/>
      <c r="CB201" s="226"/>
      <c r="CC201" s="226"/>
      <c r="CD201" s="226"/>
      <c r="CE201" s="226"/>
      <c r="CF201" s="226"/>
      <c r="CG201" s="226"/>
      <c r="CH201" s="226"/>
      <c r="CI201" s="226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9"/>
      <c r="CV201" s="226">
        <f>BC201+BQ201</f>
        <v>-4</v>
      </c>
      <c r="CW201" s="239">
        <f t="shared" si="117"/>
        <v>-33.333333333333329</v>
      </c>
      <c r="CX201" s="229"/>
      <c r="CY201" s="229"/>
      <c r="CZ201" s="229"/>
      <c r="DA201" s="229"/>
      <c r="DB201" s="229"/>
      <c r="DC201" s="229"/>
      <c r="DD201" s="229"/>
      <c r="DE201" s="229"/>
      <c r="DF201" s="229"/>
      <c r="DG201" s="229"/>
      <c r="DH201" s="229"/>
      <c r="DI201" s="229"/>
      <c r="DJ201" s="240"/>
      <c r="DK201" s="240">
        <v>1</v>
      </c>
      <c r="DL201" s="240"/>
      <c r="DM201" s="240">
        <v>7</v>
      </c>
      <c r="DN201" s="240">
        <v>8</v>
      </c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</row>
    <row r="202" spans="1:161" s="3" customFormat="1">
      <c r="A202" s="56">
        <v>193</v>
      </c>
      <c r="B202" s="188">
        <v>80030236</v>
      </c>
      <c r="C202" s="189" t="s">
        <v>359</v>
      </c>
      <c r="D202" s="190" t="s">
        <v>356</v>
      </c>
      <c r="E202" s="190" t="s">
        <v>324</v>
      </c>
      <c r="F202" s="190" t="s">
        <v>106</v>
      </c>
      <c r="G202" s="190" t="s">
        <v>107</v>
      </c>
      <c r="H202" s="190" t="s">
        <v>108</v>
      </c>
      <c r="I202" s="187">
        <v>35</v>
      </c>
      <c r="J202" s="187" t="s">
        <v>109</v>
      </c>
      <c r="K202" s="187" t="s">
        <v>113</v>
      </c>
      <c r="L202" s="191">
        <v>0</v>
      </c>
      <c r="M202" s="192">
        <f t="shared" ref="M202:M232" si="127">IF(L202=0,0,IF(L202&lt;10,1,IF(MOD(L202,30)&lt;10,ROUNDDOWN(L202/30,0),ROUNDUP(L202/30,0))))</f>
        <v>0</v>
      </c>
      <c r="N202" s="191">
        <v>13</v>
      </c>
      <c r="O202" s="192">
        <f t="shared" ref="O202:O232" si="128">IF(N202=0,0,IF(N202&lt;10,1,IF(MOD(N202,30)&lt;10,ROUNDDOWN(N202/30,0),ROUNDUP(N202/30,0))))</f>
        <v>1</v>
      </c>
      <c r="P202" s="191">
        <v>33</v>
      </c>
      <c r="Q202" s="192">
        <f t="shared" ref="Q202:Q232" si="129">IF(P202=0,0,IF(P202&lt;10,1,IF(MOD(P202,30)&lt;10,ROUNDDOWN(P202/30,0),ROUNDUP(P202/30,0))))</f>
        <v>1</v>
      </c>
      <c r="R202" s="191">
        <v>25</v>
      </c>
      <c r="S202" s="192">
        <f t="shared" ref="S202:S232" si="130">IF(R202=0,0,IF(R202&lt;10,1,IF(MOD(R202,30)&lt;10,ROUNDDOWN(R202/30,0),ROUNDUP(R202/30,0))))</f>
        <v>1</v>
      </c>
      <c r="T202" s="191">
        <v>42</v>
      </c>
      <c r="U202" s="192">
        <f t="shared" ref="U202:U232" si="131">IF(T202=0,0,IF(T202&lt;10,1,IF(MOD(T202,30)&lt;10,ROUNDDOWN(T202/30,0),ROUNDUP(T202/30,0))))</f>
        <v>2</v>
      </c>
      <c r="V202" s="191">
        <v>56</v>
      </c>
      <c r="W202" s="192">
        <f t="shared" ref="W202:W232" si="132">IF(V202=0,0,IF(V202&lt;10,1,IF(MOD(V202,30)&lt;10,ROUNDDOWN(V202/30,0),ROUNDUP(V202/30,0))))</f>
        <v>2</v>
      </c>
      <c r="X202" s="191">
        <v>45</v>
      </c>
      <c r="Y202" s="192">
        <f t="shared" ref="Y202:Y232" si="133">IF(X202=0,0,IF(X202&lt;10,1,IF(MOD(X202,30)&lt;10,ROUNDDOWN(X202/30,0),ROUNDUP(X202/30,0))))</f>
        <v>2</v>
      </c>
      <c r="Z202" s="191">
        <v>25</v>
      </c>
      <c r="AA202" s="192">
        <f t="shared" ref="AA202:AA232" si="134">IF(Z202=0,0,IF(Z202&lt;10,1,IF(MOD(Z202,30)&lt;10,ROUNDDOWN(Z202/30,0),ROUNDUP(Z202/30,0))))</f>
        <v>1</v>
      </c>
      <c r="AB202" s="191">
        <v>29</v>
      </c>
      <c r="AC202" s="192">
        <f t="shared" ref="AC202:AC232" si="135">IF(AB202=0,0,IF(AB202&lt;10,1,IF(MOD(AB202,30)&lt;10,ROUNDDOWN(AB202/30,0),ROUNDUP(AB202/30,0))))</f>
        <v>1</v>
      </c>
      <c r="AD202" s="193">
        <v>0</v>
      </c>
      <c r="AE202" s="192">
        <f t="shared" ref="AE202:AE232" si="136">IF(AD202=0,0,IF(AD202&lt;10,1,IF(MOD(AD202,35)&lt;10,ROUNDDOWN(AD202/35,0),ROUNDUP(AD202/35,0))))</f>
        <v>0</v>
      </c>
      <c r="AF202" s="193">
        <v>0</v>
      </c>
      <c r="AG202" s="192">
        <f t="shared" ref="AG202:AG232" si="137">IF(AF202=0,0,IF(AF202&lt;10,1,IF(MOD(AF202,35)&lt;10,ROUNDDOWN(AF202/35,0),ROUNDUP(AF202/35,0))))</f>
        <v>0</v>
      </c>
      <c r="AH202" s="193">
        <v>0</v>
      </c>
      <c r="AI202" s="192">
        <f t="shared" ref="AI202:AI232" si="138">IF(AH202=0,0,IF(AH202&lt;10,1,IF(MOD(AH202,35)&lt;10,ROUNDDOWN(AH202/35,0),ROUNDUP(AH202/35,0))))</f>
        <v>0</v>
      </c>
      <c r="AJ202" s="193"/>
      <c r="AK202" s="192">
        <f t="shared" ref="AK202:AK232" si="139">IF(AJ202=0,0,IF(AJ202&lt;10,1,IF(MOD(AJ202,35)&lt;10,ROUNDDOWN(AJ202/35,0),ROUNDUP(AJ202/35,0))))</f>
        <v>0</v>
      </c>
      <c r="AL202" s="193"/>
      <c r="AM202" s="192">
        <f t="shared" ref="AM202:AM232" si="140">IF(AL202=0,0,IF(AL202&lt;10,1,IF(MOD(AL202,35)&lt;10,ROUNDDOWN(AL202/35,0),ROUNDUP(AL202/35,0))))</f>
        <v>0</v>
      </c>
      <c r="AN202" s="193"/>
      <c r="AO202" s="192">
        <f t="shared" ref="AO202:AO232" si="141">IF(AN202=0,0,IF(AN202&lt;10,1,IF(MOD(AN202,35)&lt;10,ROUNDDOWN(AN202/35,0),ROUNDUP(AN202/35,0))))</f>
        <v>0</v>
      </c>
      <c r="AP202" s="187">
        <f t="shared" ref="AP202:AP232" si="142">SUM(L202+N202+P202+R202+T202+V202+X202+Z202+AB202+AD202+AF202+AH202+AJ202+AL202+AN202)</f>
        <v>268</v>
      </c>
      <c r="AQ202" s="187">
        <f t="shared" ref="AQ202:AQ232" si="143">SUM(M202+O202+Q202+S202+U202+W202+Y202+AA202+AC202+AE202+AG202+AI202+AK202+AM202+AO202)</f>
        <v>11</v>
      </c>
      <c r="AR202" s="187">
        <v>1</v>
      </c>
      <c r="AS202" s="187"/>
      <c r="AT202" s="187">
        <v>12</v>
      </c>
      <c r="AU202" s="187">
        <f t="shared" ref="AU202:AU232" si="144">SUM(AR202:AT202)</f>
        <v>13</v>
      </c>
      <c r="AV202" s="194">
        <f t="shared" ref="AV202:AV232" si="145">IF(AP202&lt;1,0,IF(OR(AND(K202="ป.ปกติ",AP202&lt;=40),K202=""),0,1))</f>
        <v>1</v>
      </c>
      <c r="AW202" s="194">
        <f t="shared" ref="AW202:AW232" si="146">IF(AP202&lt;=119,0,IF(AP202&lt;=719,1,IF(AP202&lt;=1079,2,IF(AP202&lt;=1679,3,4))))</f>
        <v>1</v>
      </c>
      <c r="AX202" s="195">
        <f t="shared" si="125"/>
        <v>13</v>
      </c>
      <c r="AY202" s="187">
        <f t="shared" ref="AY202:AY232" si="147">SUM(AV202:AX202)</f>
        <v>15</v>
      </c>
      <c r="AZ202" s="187">
        <f t="shared" ref="AZ202:AZ232" si="148">SUM(AR202)-AV202</f>
        <v>0</v>
      </c>
      <c r="BA202" s="187">
        <f t="shared" ref="BA202:BA232" si="149">SUM(AS202)-AW202</f>
        <v>-1</v>
      </c>
      <c r="BB202" s="187">
        <f t="shared" ref="BB202:BB232" si="150">SUM(AT202)-AX202</f>
        <v>-1</v>
      </c>
      <c r="BC202" s="187">
        <f t="shared" ref="BC202:BC232" si="151">SUM(AU202)-AY202</f>
        <v>-2</v>
      </c>
      <c r="BD202" s="196">
        <f t="shared" ref="BD202:BD232" si="152">IFERROR(SUM(BC202)/AY202*100,0)</f>
        <v>-13.333333333333334</v>
      </c>
      <c r="BE202" s="196">
        <f t="shared" ref="BE202:BE232" si="153">IFERROR(SUM(BB202)/AX202*100,0)</f>
        <v>-7.6923076923076925</v>
      </c>
      <c r="BF202" s="197"/>
      <c r="BG202" s="197"/>
      <c r="BH202" s="197"/>
      <c r="BI202" s="198">
        <f t="shared" ref="BI202:BI232" si="154">SUM(BF202:BH202)</f>
        <v>0</v>
      </c>
      <c r="BJ202" s="187">
        <f t="shared" ref="BJ202:BJ232" si="155">AU202-BI202</f>
        <v>13</v>
      </c>
      <c r="BK202" s="187"/>
      <c r="BL202" s="187">
        <f t="shared" ref="BL202:BL232" si="156">BJ202+BK202</f>
        <v>13</v>
      </c>
      <c r="BM202" s="187">
        <f t="shared" ref="BM202:BM232" si="157">BL202-AY202</f>
        <v>-2</v>
      </c>
      <c r="BN202" s="187">
        <f t="shared" ref="BN202:BN232" si="158">BM202/AY202*100</f>
        <v>-13.333333333333334</v>
      </c>
      <c r="BO202" s="196"/>
      <c r="BP202" s="199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90"/>
      <c r="CV202" s="187">
        <f>BC202+BQ202</f>
        <v>-2</v>
      </c>
      <c r="CW202" s="200">
        <f t="shared" ref="CW202:CW232" si="159">CV202/AY202*100</f>
        <v>-13.333333333333334</v>
      </c>
      <c r="CX202" s="190"/>
      <c r="CY202" s="190"/>
      <c r="CZ202" s="190"/>
      <c r="DA202" s="190"/>
      <c r="DB202" s="190"/>
      <c r="DC202" s="190"/>
      <c r="DD202" s="190"/>
      <c r="DE202" s="190"/>
      <c r="DF202" s="190"/>
      <c r="DG202" s="190"/>
      <c r="DH202" s="190"/>
      <c r="DI202" s="190"/>
      <c r="DJ202" s="201"/>
      <c r="DK202" s="201">
        <v>1</v>
      </c>
      <c r="DL202" s="201"/>
      <c r="DM202" s="201">
        <v>12</v>
      </c>
      <c r="DN202" s="201">
        <v>13</v>
      </c>
      <c r="DO202" s="201"/>
      <c r="DP202" s="85"/>
      <c r="DQ202" s="85"/>
      <c r="DR202" s="85"/>
      <c r="DS202" s="85"/>
      <c r="DT202" s="85"/>
      <c r="DU202" s="85"/>
      <c r="DV202" s="85"/>
      <c r="DW202" s="85"/>
      <c r="DX202" s="85"/>
      <c r="DY202" s="85"/>
      <c r="DZ202" s="85"/>
      <c r="EA202" s="85"/>
      <c r="EB202" s="85"/>
      <c r="EC202" s="85"/>
      <c r="ED202" s="85"/>
      <c r="EE202" s="85"/>
      <c r="EF202" s="85"/>
      <c r="EG202" s="85"/>
      <c r="EH202" s="85"/>
      <c r="EI202" s="85"/>
      <c r="EJ202" s="85"/>
      <c r="EK202" s="85"/>
      <c r="EL202" s="85"/>
      <c r="EM202" s="85"/>
      <c r="EN202" s="85"/>
      <c r="EO202" s="85"/>
      <c r="EP202" s="85"/>
      <c r="EQ202" s="85"/>
      <c r="ER202" s="85"/>
      <c r="ES202" s="85"/>
      <c r="ET202" s="85"/>
      <c r="EU202" s="85"/>
      <c r="EV202" s="85"/>
      <c r="EW202" s="85"/>
      <c r="EX202" s="85"/>
      <c r="EY202" s="85"/>
      <c r="EZ202" s="85"/>
      <c r="FA202" s="85"/>
      <c r="FB202" s="85"/>
      <c r="FC202" s="85"/>
      <c r="FD202" s="201"/>
      <c r="FE202" s="201"/>
    </row>
    <row r="203" spans="1:161" s="3" customFormat="1">
      <c r="A203" s="56">
        <v>194</v>
      </c>
      <c r="B203" s="58">
        <v>80030237</v>
      </c>
      <c r="C203" s="59" t="s">
        <v>360</v>
      </c>
      <c r="D203" s="75" t="s">
        <v>324</v>
      </c>
      <c r="E203" s="60" t="s">
        <v>324</v>
      </c>
      <c r="F203" s="60" t="s">
        <v>106</v>
      </c>
      <c r="G203" s="60" t="s">
        <v>107</v>
      </c>
      <c r="H203" s="60" t="s">
        <v>108</v>
      </c>
      <c r="I203" s="56">
        <v>35</v>
      </c>
      <c r="J203" s="56" t="s">
        <v>116</v>
      </c>
      <c r="K203" s="56" t="s">
        <v>110</v>
      </c>
      <c r="L203" s="61">
        <v>0</v>
      </c>
      <c r="M203" s="62">
        <f t="shared" si="127"/>
        <v>0</v>
      </c>
      <c r="N203" s="61">
        <v>4</v>
      </c>
      <c r="O203" s="62">
        <f t="shared" si="128"/>
        <v>1</v>
      </c>
      <c r="P203" s="61">
        <v>11</v>
      </c>
      <c r="Q203" s="62">
        <f t="shared" si="129"/>
        <v>1</v>
      </c>
      <c r="R203" s="61">
        <v>7</v>
      </c>
      <c r="S203" s="63">
        <f t="shared" si="130"/>
        <v>1</v>
      </c>
      <c r="T203" s="61">
        <v>7</v>
      </c>
      <c r="U203" s="63">
        <f t="shared" si="131"/>
        <v>1</v>
      </c>
      <c r="V203" s="61">
        <v>15</v>
      </c>
      <c r="W203" s="63">
        <f t="shared" si="132"/>
        <v>1</v>
      </c>
      <c r="X203" s="61">
        <v>7</v>
      </c>
      <c r="Y203" s="63">
        <f t="shared" si="133"/>
        <v>1</v>
      </c>
      <c r="Z203" s="61">
        <v>17</v>
      </c>
      <c r="AA203" s="63">
        <f t="shared" si="134"/>
        <v>1</v>
      </c>
      <c r="AB203" s="61">
        <v>8</v>
      </c>
      <c r="AC203" s="63">
        <f t="shared" si="135"/>
        <v>1</v>
      </c>
      <c r="AD203" s="64">
        <v>0</v>
      </c>
      <c r="AE203" s="65">
        <f t="shared" si="136"/>
        <v>0</v>
      </c>
      <c r="AF203" s="64">
        <v>0</v>
      </c>
      <c r="AG203" s="65">
        <f t="shared" si="137"/>
        <v>0</v>
      </c>
      <c r="AH203" s="64">
        <v>0</v>
      </c>
      <c r="AI203" s="65">
        <f t="shared" si="138"/>
        <v>0</v>
      </c>
      <c r="AJ203" s="64"/>
      <c r="AK203" s="65">
        <f t="shared" si="139"/>
        <v>0</v>
      </c>
      <c r="AL203" s="64"/>
      <c r="AM203" s="65">
        <f t="shared" si="140"/>
        <v>0</v>
      </c>
      <c r="AN203" s="64"/>
      <c r="AO203" s="65">
        <f t="shared" si="141"/>
        <v>0</v>
      </c>
      <c r="AP203" s="66">
        <f t="shared" si="142"/>
        <v>76</v>
      </c>
      <c r="AQ203" s="66">
        <f t="shared" si="143"/>
        <v>8</v>
      </c>
      <c r="AR203" s="56">
        <v>1</v>
      </c>
      <c r="AS203" s="56"/>
      <c r="AT203" s="56">
        <v>3</v>
      </c>
      <c r="AU203" s="67">
        <f t="shared" si="144"/>
        <v>4</v>
      </c>
      <c r="AV203" s="68">
        <f t="shared" si="145"/>
        <v>1</v>
      </c>
      <c r="AW203" s="68">
        <f t="shared" si="146"/>
        <v>0</v>
      </c>
      <c r="AX203" s="14">
        <f t="shared" si="125"/>
        <v>6</v>
      </c>
      <c r="AY203" s="67">
        <f t="shared" si="147"/>
        <v>7</v>
      </c>
      <c r="AZ203" s="69">
        <f t="shared" si="148"/>
        <v>0</v>
      </c>
      <c r="BA203" s="69">
        <f t="shared" si="149"/>
        <v>0</v>
      </c>
      <c r="BB203" s="69">
        <f t="shared" si="150"/>
        <v>-3</v>
      </c>
      <c r="BC203" s="67">
        <f t="shared" si="151"/>
        <v>-3</v>
      </c>
      <c r="BD203" s="70">
        <f t="shared" si="152"/>
        <v>-42.857142857142854</v>
      </c>
      <c r="BE203" s="70">
        <f t="shared" si="153"/>
        <v>-50</v>
      </c>
      <c r="BF203" s="71"/>
      <c r="BG203" s="71"/>
      <c r="BH203" s="71">
        <v>1</v>
      </c>
      <c r="BI203" s="54">
        <f t="shared" si="154"/>
        <v>1</v>
      </c>
      <c r="BJ203" s="18">
        <f t="shared" si="155"/>
        <v>3</v>
      </c>
      <c r="BK203" s="18"/>
      <c r="BL203" s="18">
        <f t="shared" si="156"/>
        <v>3</v>
      </c>
      <c r="BM203" s="18">
        <f t="shared" si="157"/>
        <v>-4</v>
      </c>
      <c r="BN203" s="18">
        <f t="shared" si="158"/>
        <v>-57.142857142857139</v>
      </c>
      <c r="BO203" s="73"/>
      <c r="BP203" s="55"/>
      <c r="BQ203" s="74">
        <v>1</v>
      </c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60"/>
      <c r="CV203" s="56">
        <f>BC203+BQ203</f>
        <v>-2</v>
      </c>
      <c r="CW203" s="173">
        <f t="shared" si="159"/>
        <v>-28.571428571428569</v>
      </c>
      <c r="CX203" s="60"/>
      <c r="CY203" s="60"/>
      <c r="CZ203" s="60"/>
      <c r="DA203" s="60"/>
      <c r="DB203" s="60"/>
      <c r="DC203" s="75"/>
      <c r="DD203" s="60"/>
      <c r="DE203" s="75"/>
      <c r="DF203" s="60"/>
      <c r="DG203" s="60"/>
      <c r="DH203" s="60"/>
      <c r="DI203" s="60"/>
      <c r="DK203" s="3">
        <v>1</v>
      </c>
      <c r="DM203" s="3">
        <v>4</v>
      </c>
      <c r="DN203" s="3">
        <v>5</v>
      </c>
      <c r="DP203" s="85"/>
      <c r="DQ203" s="85"/>
      <c r="DR203" s="85"/>
      <c r="DS203" s="85"/>
      <c r="DT203" s="85"/>
      <c r="DU203" s="85"/>
      <c r="DV203" s="85"/>
      <c r="DW203" s="85"/>
      <c r="DX203" s="85"/>
      <c r="DY203" s="85"/>
      <c r="DZ203" s="85"/>
      <c r="EA203" s="85"/>
      <c r="EB203" s="85"/>
      <c r="EC203" s="85"/>
      <c r="ED203" s="85"/>
      <c r="EE203" s="85"/>
      <c r="EF203" s="85"/>
      <c r="EG203" s="85"/>
      <c r="EH203" s="85"/>
      <c r="EI203" s="85"/>
      <c r="EJ203" s="85"/>
      <c r="EK203" s="85"/>
      <c r="EL203" s="85"/>
      <c r="EM203" s="85"/>
      <c r="EN203" s="85"/>
      <c r="EO203" s="85"/>
      <c r="EP203" s="85"/>
      <c r="EQ203" s="85"/>
      <c r="ER203" s="85"/>
      <c r="ES203" s="85"/>
      <c r="ET203" s="85"/>
      <c r="EU203" s="85"/>
      <c r="EV203" s="85"/>
      <c r="EW203" s="85"/>
      <c r="EX203" s="85"/>
      <c r="EY203" s="85"/>
      <c r="EZ203" s="85"/>
      <c r="FA203" s="85"/>
      <c r="FB203" s="85"/>
      <c r="FC203" s="85"/>
    </row>
    <row r="204" spans="1:161" s="3" customFormat="1">
      <c r="A204" s="56">
        <v>195</v>
      </c>
      <c r="B204" s="58">
        <v>80030239</v>
      </c>
      <c r="C204" s="59" t="s">
        <v>361</v>
      </c>
      <c r="D204" s="75" t="s">
        <v>324</v>
      </c>
      <c r="E204" s="60" t="s">
        <v>324</v>
      </c>
      <c r="F204" s="60" t="s">
        <v>106</v>
      </c>
      <c r="G204" s="60" t="s">
        <v>107</v>
      </c>
      <c r="H204" s="60" t="s">
        <v>108</v>
      </c>
      <c r="I204" s="56">
        <v>35</v>
      </c>
      <c r="J204" s="56" t="s">
        <v>116</v>
      </c>
      <c r="K204" s="56" t="s">
        <v>110</v>
      </c>
      <c r="L204" s="61">
        <v>0</v>
      </c>
      <c r="M204" s="62">
        <f t="shared" si="127"/>
        <v>0</v>
      </c>
      <c r="N204" s="61">
        <v>4</v>
      </c>
      <c r="O204" s="62">
        <f t="shared" si="128"/>
        <v>1</v>
      </c>
      <c r="P204" s="61">
        <v>5</v>
      </c>
      <c r="Q204" s="62">
        <f t="shared" si="129"/>
        <v>1</v>
      </c>
      <c r="R204" s="61">
        <v>6</v>
      </c>
      <c r="S204" s="63">
        <f t="shared" si="130"/>
        <v>1</v>
      </c>
      <c r="T204" s="61">
        <v>5</v>
      </c>
      <c r="U204" s="63">
        <f t="shared" si="131"/>
        <v>1</v>
      </c>
      <c r="V204" s="61">
        <v>10</v>
      </c>
      <c r="W204" s="63">
        <f t="shared" si="132"/>
        <v>1</v>
      </c>
      <c r="X204" s="61">
        <v>8</v>
      </c>
      <c r="Y204" s="63">
        <f t="shared" si="133"/>
        <v>1</v>
      </c>
      <c r="Z204" s="61">
        <v>14</v>
      </c>
      <c r="AA204" s="63">
        <f t="shared" si="134"/>
        <v>1</v>
      </c>
      <c r="AB204" s="61">
        <v>9</v>
      </c>
      <c r="AC204" s="63">
        <f t="shared" si="135"/>
        <v>1</v>
      </c>
      <c r="AD204" s="64">
        <v>0</v>
      </c>
      <c r="AE204" s="65">
        <f t="shared" si="136"/>
        <v>0</v>
      </c>
      <c r="AF204" s="64">
        <v>0</v>
      </c>
      <c r="AG204" s="65">
        <f t="shared" si="137"/>
        <v>0</v>
      </c>
      <c r="AH204" s="64">
        <v>0</v>
      </c>
      <c r="AI204" s="65">
        <f t="shared" si="138"/>
        <v>0</v>
      </c>
      <c r="AJ204" s="64"/>
      <c r="AK204" s="65">
        <f t="shared" si="139"/>
        <v>0</v>
      </c>
      <c r="AL204" s="64"/>
      <c r="AM204" s="65">
        <f t="shared" si="140"/>
        <v>0</v>
      </c>
      <c r="AN204" s="64"/>
      <c r="AO204" s="65">
        <f t="shared" si="141"/>
        <v>0</v>
      </c>
      <c r="AP204" s="66">
        <f t="shared" si="142"/>
        <v>61</v>
      </c>
      <c r="AQ204" s="66">
        <f t="shared" si="143"/>
        <v>8</v>
      </c>
      <c r="AR204" s="56">
        <v>1</v>
      </c>
      <c r="AS204" s="56"/>
      <c r="AT204" s="56">
        <v>4</v>
      </c>
      <c r="AU204" s="67">
        <f t="shared" si="144"/>
        <v>5</v>
      </c>
      <c r="AV204" s="68">
        <f t="shared" si="145"/>
        <v>1</v>
      </c>
      <c r="AW204" s="68">
        <f t="shared" si="146"/>
        <v>0</v>
      </c>
      <c r="AX204" s="14">
        <f t="shared" si="125"/>
        <v>6</v>
      </c>
      <c r="AY204" s="67">
        <f t="shared" si="147"/>
        <v>7</v>
      </c>
      <c r="AZ204" s="69">
        <f t="shared" si="148"/>
        <v>0</v>
      </c>
      <c r="BA204" s="69">
        <f t="shared" si="149"/>
        <v>0</v>
      </c>
      <c r="BB204" s="69">
        <f t="shared" si="150"/>
        <v>-2</v>
      </c>
      <c r="BC204" s="67">
        <f t="shared" si="151"/>
        <v>-2</v>
      </c>
      <c r="BD204" s="70">
        <f t="shared" si="152"/>
        <v>-28.571428571428569</v>
      </c>
      <c r="BE204" s="70">
        <f t="shared" si="153"/>
        <v>-33.333333333333329</v>
      </c>
      <c r="BF204" s="71"/>
      <c r="BG204" s="71"/>
      <c r="BH204" s="71"/>
      <c r="BI204" s="54">
        <f t="shared" si="154"/>
        <v>0</v>
      </c>
      <c r="BJ204" s="18">
        <f t="shared" si="155"/>
        <v>5</v>
      </c>
      <c r="BK204" s="18"/>
      <c r="BL204" s="18">
        <f t="shared" si="156"/>
        <v>5</v>
      </c>
      <c r="BM204" s="18">
        <f t="shared" si="157"/>
        <v>-2</v>
      </c>
      <c r="BN204" s="18">
        <f t="shared" si="158"/>
        <v>-28.571428571428569</v>
      </c>
      <c r="BO204" s="73"/>
      <c r="BP204" s="55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60">
        <v>1</v>
      </c>
      <c r="CV204" s="56">
        <f>BC204+CU204</f>
        <v>-1</v>
      </c>
      <c r="CW204" s="173">
        <f t="shared" si="159"/>
        <v>-14.285714285714285</v>
      </c>
      <c r="CX204" s="60"/>
      <c r="CY204" s="60"/>
      <c r="CZ204" s="60"/>
      <c r="DA204" s="60"/>
      <c r="DB204" s="60"/>
      <c r="DC204" s="75"/>
      <c r="DD204" s="60"/>
      <c r="DE204" s="75"/>
      <c r="DF204" s="60"/>
      <c r="DG204" s="60"/>
      <c r="DH204" s="60"/>
      <c r="DI204" s="60"/>
      <c r="DK204" s="3">
        <v>1</v>
      </c>
      <c r="DM204" s="3">
        <v>4</v>
      </c>
      <c r="DN204" s="3">
        <v>5</v>
      </c>
      <c r="DP204" s="85"/>
      <c r="DQ204" s="85"/>
      <c r="DR204" s="85"/>
      <c r="DS204" s="85"/>
      <c r="DT204" s="85"/>
      <c r="DU204" s="85"/>
      <c r="DV204" s="85"/>
      <c r="DW204" s="85"/>
      <c r="DX204" s="85"/>
      <c r="DY204" s="85"/>
      <c r="DZ204" s="85"/>
      <c r="EA204" s="85"/>
      <c r="EB204" s="85"/>
      <c r="EC204" s="85"/>
      <c r="ED204" s="85"/>
      <c r="EE204" s="85"/>
      <c r="EF204" s="85"/>
      <c r="EG204" s="85"/>
      <c r="EH204" s="85"/>
      <c r="EI204" s="85"/>
      <c r="EJ204" s="85"/>
      <c r="EK204" s="85"/>
      <c r="EL204" s="85"/>
      <c r="EM204" s="85"/>
      <c r="EN204" s="85"/>
      <c r="EO204" s="85"/>
      <c r="EP204" s="85"/>
      <c r="EQ204" s="85"/>
      <c r="ER204" s="85"/>
      <c r="ES204" s="85"/>
      <c r="ET204" s="85"/>
      <c r="EU204" s="85"/>
      <c r="EV204" s="85"/>
      <c r="EW204" s="85"/>
      <c r="EX204" s="85"/>
      <c r="EY204" s="85"/>
      <c r="EZ204" s="85"/>
      <c r="FA204" s="85"/>
      <c r="FB204" s="85"/>
      <c r="FC204" s="85"/>
    </row>
    <row r="205" spans="1:161" s="3" customFormat="1">
      <c r="A205" s="56">
        <v>196</v>
      </c>
      <c r="B205" s="58">
        <v>80030240</v>
      </c>
      <c r="C205" s="59" t="s">
        <v>362</v>
      </c>
      <c r="D205" s="75" t="s">
        <v>324</v>
      </c>
      <c r="E205" s="60" t="s">
        <v>324</v>
      </c>
      <c r="F205" s="60" t="s">
        <v>106</v>
      </c>
      <c r="G205" s="60" t="s">
        <v>107</v>
      </c>
      <c r="H205" s="60" t="s">
        <v>108</v>
      </c>
      <c r="I205" s="56">
        <v>25</v>
      </c>
      <c r="J205" s="56" t="s">
        <v>116</v>
      </c>
      <c r="K205" s="56" t="s">
        <v>110</v>
      </c>
      <c r="L205" s="61">
        <v>0</v>
      </c>
      <c r="M205" s="62">
        <f t="shared" si="127"/>
        <v>0</v>
      </c>
      <c r="N205" s="61">
        <v>18</v>
      </c>
      <c r="O205" s="62">
        <f t="shared" si="128"/>
        <v>1</v>
      </c>
      <c r="P205" s="61">
        <v>14</v>
      </c>
      <c r="Q205" s="62">
        <f t="shared" si="129"/>
        <v>1</v>
      </c>
      <c r="R205" s="61">
        <v>13</v>
      </c>
      <c r="S205" s="63">
        <f t="shared" si="130"/>
        <v>1</v>
      </c>
      <c r="T205" s="61">
        <v>13</v>
      </c>
      <c r="U205" s="63">
        <f t="shared" si="131"/>
        <v>1</v>
      </c>
      <c r="V205" s="61">
        <v>10</v>
      </c>
      <c r="W205" s="63">
        <f t="shared" si="132"/>
        <v>1</v>
      </c>
      <c r="X205" s="61">
        <v>22</v>
      </c>
      <c r="Y205" s="63">
        <f t="shared" si="133"/>
        <v>1</v>
      </c>
      <c r="Z205" s="61">
        <v>12</v>
      </c>
      <c r="AA205" s="63">
        <f t="shared" si="134"/>
        <v>1</v>
      </c>
      <c r="AB205" s="61">
        <v>13</v>
      </c>
      <c r="AC205" s="63">
        <f t="shared" si="135"/>
        <v>1</v>
      </c>
      <c r="AD205" s="64">
        <v>0</v>
      </c>
      <c r="AE205" s="65">
        <f t="shared" si="136"/>
        <v>0</v>
      </c>
      <c r="AF205" s="64">
        <v>0</v>
      </c>
      <c r="AG205" s="65">
        <f t="shared" si="137"/>
        <v>0</v>
      </c>
      <c r="AH205" s="64">
        <v>0</v>
      </c>
      <c r="AI205" s="65">
        <f t="shared" si="138"/>
        <v>0</v>
      </c>
      <c r="AJ205" s="64"/>
      <c r="AK205" s="65">
        <f t="shared" si="139"/>
        <v>0</v>
      </c>
      <c r="AL205" s="64"/>
      <c r="AM205" s="65">
        <f t="shared" si="140"/>
        <v>0</v>
      </c>
      <c r="AN205" s="64"/>
      <c r="AO205" s="65">
        <f t="shared" si="141"/>
        <v>0</v>
      </c>
      <c r="AP205" s="66">
        <f t="shared" si="142"/>
        <v>115</v>
      </c>
      <c r="AQ205" s="66">
        <f t="shared" si="143"/>
        <v>8</v>
      </c>
      <c r="AR205" s="56">
        <v>1</v>
      </c>
      <c r="AS205" s="56"/>
      <c r="AT205" s="56">
        <v>5</v>
      </c>
      <c r="AU205" s="67">
        <f t="shared" si="144"/>
        <v>6</v>
      </c>
      <c r="AV205" s="68">
        <f t="shared" si="145"/>
        <v>1</v>
      </c>
      <c r="AW205" s="68">
        <f t="shared" si="146"/>
        <v>0</v>
      </c>
      <c r="AX205" s="14">
        <f t="shared" si="125"/>
        <v>8</v>
      </c>
      <c r="AY205" s="67">
        <f t="shared" si="147"/>
        <v>9</v>
      </c>
      <c r="AZ205" s="69">
        <f t="shared" si="148"/>
        <v>0</v>
      </c>
      <c r="BA205" s="69">
        <f t="shared" si="149"/>
        <v>0</v>
      </c>
      <c r="BB205" s="69">
        <f t="shared" si="150"/>
        <v>-3</v>
      </c>
      <c r="BC205" s="67">
        <f t="shared" si="151"/>
        <v>-3</v>
      </c>
      <c r="BD205" s="70">
        <f t="shared" si="152"/>
        <v>-33.333333333333329</v>
      </c>
      <c r="BE205" s="70">
        <f t="shared" si="153"/>
        <v>-37.5</v>
      </c>
      <c r="BF205" s="71"/>
      <c r="BG205" s="71"/>
      <c r="BH205" s="71"/>
      <c r="BI205" s="54">
        <f t="shared" si="154"/>
        <v>0</v>
      </c>
      <c r="BJ205" s="18">
        <f t="shared" si="155"/>
        <v>6</v>
      </c>
      <c r="BK205" s="18"/>
      <c r="BL205" s="18">
        <f t="shared" si="156"/>
        <v>6</v>
      </c>
      <c r="BM205" s="18">
        <f t="shared" si="157"/>
        <v>-3</v>
      </c>
      <c r="BN205" s="18">
        <f t="shared" si="158"/>
        <v>-33.333333333333329</v>
      </c>
      <c r="BO205" s="73"/>
      <c r="BP205" s="55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60">
        <v>1</v>
      </c>
      <c r="CV205" s="56">
        <f>BC205+CU205</f>
        <v>-2</v>
      </c>
      <c r="CW205" s="173">
        <f t="shared" si="159"/>
        <v>-22.222222222222221</v>
      </c>
      <c r="CX205" s="60"/>
      <c r="CY205" s="60"/>
      <c r="CZ205" s="60"/>
      <c r="DA205" s="60"/>
      <c r="DB205" s="60"/>
      <c r="DC205" s="75"/>
      <c r="DD205" s="60"/>
      <c r="DE205" s="75"/>
      <c r="DF205" s="60"/>
      <c r="DG205" s="60"/>
      <c r="DH205" s="60"/>
      <c r="DI205" s="60"/>
      <c r="DK205" s="3">
        <v>1</v>
      </c>
      <c r="DM205" s="3">
        <v>5</v>
      </c>
      <c r="DN205" s="3">
        <v>6</v>
      </c>
      <c r="DP205" s="85"/>
      <c r="DQ205" s="85"/>
      <c r="DR205" s="85"/>
      <c r="DS205" s="85"/>
      <c r="DT205" s="85"/>
      <c r="DU205" s="85"/>
      <c r="DV205" s="85"/>
      <c r="DW205" s="85"/>
      <c r="DX205" s="85"/>
      <c r="DY205" s="85"/>
      <c r="DZ205" s="85"/>
      <c r="EA205" s="85"/>
      <c r="EB205" s="85"/>
      <c r="EC205" s="85"/>
      <c r="ED205" s="85"/>
      <c r="EE205" s="85"/>
      <c r="EF205" s="85"/>
      <c r="EG205" s="85"/>
      <c r="EH205" s="85"/>
      <c r="EI205" s="85"/>
      <c r="EJ205" s="85"/>
      <c r="EK205" s="85"/>
      <c r="EL205" s="85"/>
      <c r="EM205" s="85"/>
      <c r="EN205" s="85"/>
      <c r="EO205" s="85"/>
      <c r="EP205" s="85"/>
      <c r="EQ205" s="85"/>
      <c r="ER205" s="85"/>
      <c r="ES205" s="85"/>
      <c r="ET205" s="85"/>
      <c r="EU205" s="85"/>
      <c r="EV205" s="85"/>
      <c r="EW205" s="85"/>
      <c r="EX205" s="85"/>
      <c r="EY205" s="85"/>
      <c r="EZ205" s="85"/>
      <c r="FA205" s="85"/>
      <c r="FB205" s="85"/>
      <c r="FC205" s="85"/>
    </row>
    <row r="206" spans="1:161" s="3" customFormat="1">
      <c r="A206" s="56">
        <v>197</v>
      </c>
      <c r="B206" s="58">
        <v>80030241</v>
      </c>
      <c r="C206" s="59" t="s">
        <v>363</v>
      </c>
      <c r="D206" s="75" t="s">
        <v>324</v>
      </c>
      <c r="E206" s="60" t="s">
        <v>324</v>
      </c>
      <c r="F206" s="60" t="s">
        <v>106</v>
      </c>
      <c r="G206" s="60" t="s">
        <v>107</v>
      </c>
      <c r="H206" s="60" t="s">
        <v>108</v>
      </c>
      <c r="I206" s="56">
        <v>25</v>
      </c>
      <c r="J206" s="56" t="s">
        <v>116</v>
      </c>
      <c r="K206" s="56" t="s">
        <v>110</v>
      </c>
      <c r="L206" s="61">
        <v>0</v>
      </c>
      <c r="M206" s="62">
        <f t="shared" si="127"/>
        <v>0</v>
      </c>
      <c r="N206" s="61">
        <v>1</v>
      </c>
      <c r="O206" s="62">
        <f t="shared" si="128"/>
        <v>1</v>
      </c>
      <c r="P206" s="61">
        <v>4</v>
      </c>
      <c r="Q206" s="62">
        <f t="shared" si="129"/>
        <v>1</v>
      </c>
      <c r="R206" s="61">
        <v>11</v>
      </c>
      <c r="S206" s="63">
        <f t="shared" si="130"/>
        <v>1</v>
      </c>
      <c r="T206" s="61">
        <v>6</v>
      </c>
      <c r="U206" s="63">
        <f t="shared" si="131"/>
        <v>1</v>
      </c>
      <c r="V206" s="61">
        <v>11</v>
      </c>
      <c r="W206" s="63">
        <f t="shared" si="132"/>
        <v>1</v>
      </c>
      <c r="X206" s="61">
        <v>4</v>
      </c>
      <c r="Y206" s="63">
        <f t="shared" si="133"/>
        <v>1</v>
      </c>
      <c r="Z206" s="61">
        <v>7</v>
      </c>
      <c r="AA206" s="63">
        <f t="shared" si="134"/>
        <v>1</v>
      </c>
      <c r="AB206" s="61">
        <v>9</v>
      </c>
      <c r="AC206" s="63">
        <f t="shared" si="135"/>
        <v>1</v>
      </c>
      <c r="AD206" s="64">
        <v>0</v>
      </c>
      <c r="AE206" s="65">
        <f t="shared" si="136"/>
        <v>0</v>
      </c>
      <c r="AF206" s="64">
        <v>0</v>
      </c>
      <c r="AG206" s="65">
        <f t="shared" si="137"/>
        <v>0</v>
      </c>
      <c r="AH206" s="64">
        <v>0</v>
      </c>
      <c r="AI206" s="65">
        <f t="shared" si="138"/>
        <v>0</v>
      </c>
      <c r="AJ206" s="64"/>
      <c r="AK206" s="65">
        <f t="shared" si="139"/>
        <v>0</v>
      </c>
      <c r="AL206" s="64"/>
      <c r="AM206" s="65">
        <f t="shared" si="140"/>
        <v>0</v>
      </c>
      <c r="AN206" s="64"/>
      <c r="AO206" s="65">
        <f t="shared" si="141"/>
        <v>0</v>
      </c>
      <c r="AP206" s="66">
        <f t="shared" si="142"/>
        <v>53</v>
      </c>
      <c r="AQ206" s="66">
        <f t="shared" si="143"/>
        <v>8</v>
      </c>
      <c r="AR206" s="56">
        <v>1</v>
      </c>
      <c r="AS206" s="56"/>
      <c r="AT206" s="56">
        <v>5</v>
      </c>
      <c r="AU206" s="67">
        <f t="shared" si="144"/>
        <v>6</v>
      </c>
      <c r="AV206" s="68">
        <f t="shared" si="145"/>
        <v>1</v>
      </c>
      <c r="AW206" s="68">
        <f t="shared" si="146"/>
        <v>0</v>
      </c>
      <c r="AX206" s="14">
        <f t="shared" si="125"/>
        <v>6</v>
      </c>
      <c r="AY206" s="67">
        <f t="shared" si="147"/>
        <v>7</v>
      </c>
      <c r="AZ206" s="69">
        <f t="shared" si="148"/>
        <v>0</v>
      </c>
      <c r="BA206" s="69">
        <f t="shared" si="149"/>
        <v>0</v>
      </c>
      <c r="BB206" s="69">
        <f t="shared" si="150"/>
        <v>-1</v>
      </c>
      <c r="BC206" s="67">
        <f t="shared" si="151"/>
        <v>-1</v>
      </c>
      <c r="BD206" s="70">
        <f t="shared" si="152"/>
        <v>-14.285714285714285</v>
      </c>
      <c r="BE206" s="70">
        <f t="shared" si="153"/>
        <v>-16.666666666666664</v>
      </c>
      <c r="BF206" s="71"/>
      <c r="BG206" s="71"/>
      <c r="BH206" s="71"/>
      <c r="BI206" s="54">
        <f t="shared" si="154"/>
        <v>0</v>
      </c>
      <c r="BJ206" s="18">
        <f t="shared" si="155"/>
        <v>6</v>
      </c>
      <c r="BK206" s="18"/>
      <c r="BL206" s="18">
        <f t="shared" si="156"/>
        <v>6</v>
      </c>
      <c r="BM206" s="18">
        <f t="shared" si="157"/>
        <v>-1</v>
      </c>
      <c r="BN206" s="18">
        <f t="shared" si="158"/>
        <v>-14.285714285714285</v>
      </c>
      <c r="BO206" s="73"/>
      <c r="BP206" s="55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60"/>
      <c r="CV206" s="56">
        <f t="shared" ref="CV206:CV211" si="160">BC206+BQ206</f>
        <v>-1</v>
      </c>
      <c r="CW206" s="173">
        <f t="shared" si="159"/>
        <v>-14.285714285714285</v>
      </c>
      <c r="CX206" s="60"/>
      <c r="CY206" s="60"/>
      <c r="CZ206" s="60"/>
      <c r="DA206" s="60"/>
      <c r="DB206" s="60"/>
      <c r="DC206" s="75"/>
      <c r="DD206" s="60"/>
      <c r="DE206" s="75"/>
      <c r="DF206" s="60"/>
      <c r="DG206" s="60"/>
      <c r="DH206" s="60"/>
      <c r="DI206" s="60"/>
      <c r="DK206" s="3">
        <v>1</v>
      </c>
      <c r="DM206" s="3">
        <v>5</v>
      </c>
      <c r="DN206" s="3">
        <v>6</v>
      </c>
      <c r="DP206" s="85"/>
      <c r="DQ206" s="85"/>
      <c r="DR206" s="85"/>
      <c r="DS206" s="85"/>
      <c r="DT206" s="85"/>
      <c r="DU206" s="85"/>
      <c r="DV206" s="85"/>
      <c r="DW206" s="85"/>
      <c r="DX206" s="85"/>
      <c r="DY206" s="85"/>
      <c r="DZ206" s="85"/>
      <c r="EA206" s="85"/>
      <c r="EB206" s="85"/>
      <c r="EC206" s="85"/>
      <c r="ED206" s="85"/>
      <c r="EE206" s="85"/>
      <c r="EF206" s="85"/>
      <c r="EG206" s="85"/>
      <c r="EH206" s="85"/>
      <c r="EI206" s="85"/>
      <c r="EJ206" s="85"/>
      <c r="EK206" s="85"/>
      <c r="EL206" s="85"/>
      <c r="EM206" s="85"/>
      <c r="EN206" s="85"/>
      <c r="EO206" s="85"/>
      <c r="EP206" s="85"/>
      <c r="EQ206" s="85"/>
      <c r="ER206" s="85"/>
      <c r="ES206" s="85"/>
      <c r="ET206" s="85"/>
      <c r="EU206" s="85"/>
      <c r="EV206" s="85"/>
      <c r="EW206" s="85"/>
      <c r="EX206" s="85"/>
      <c r="EY206" s="85"/>
      <c r="EZ206" s="85"/>
      <c r="FA206" s="85"/>
      <c r="FB206" s="85"/>
      <c r="FC206" s="85"/>
    </row>
    <row r="207" spans="1:161" s="3" customFormat="1">
      <c r="A207" s="56">
        <v>198</v>
      </c>
      <c r="B207" s="58">
        <v>80030242</v>
      </c>
      <c r="C207" s="59" t="s">
        <v>364</v>
      </c>
      <c r="D207" s="75" t="s">
        <v>324</v>
      </c>
      <c r="E207" s="60" t="s">
        <v>324</v>
      </c>
      <c r="F207" s="60" t="s">
        <v>106</v>
      </c>
      <c r="G207" s="60" t="s">
        <v>107</v>
      </c>
      <c r="H207" s="60" t="s">
        <v>108</v>
      </c>
      <c r="I207" s="56">
        <v>30</v>
      </c>
      <c r="J207" s="56" t="s">
        <v>116</v>
      </c>
      <c r="K207" s="56" t="s">
        <v>110</v>
      </c>
      <c r="L207" s="61">
        <v>0</v>
      </c>
      <c r="M207" s="62">
        <f t="shared" si="127"/>
        <v>0</v>
      </c>
      <c r="N207" s="61">
        <v>9</v>
      </c>
      <c r="O207" s="62">
        <f t="shared" si="128"/>
        <v>1</v>
      </c>
      <c r="P207" s="61">
        <v>5</v>
      </c>
      <c r="Q207" s="62">
        <f t="shared" si="129"/>
        <v>1</v>
      </c>
      <c r="R207" s="61">
        <v>7</v>
      </c>
      <c r="S207" s="63">
        <f t="shared" si="130"/>
        <v>1</v>
      </c>
      <c r="T207" s="61">
        <v>9</v>
      </c>
      <c r="U207" s="63">
        <f t="shared" si="131"/>
        <v>1</v>
      </c>
      <c r="V207" s="61">
        <v>7</v>
      </c>
      <c r="W207" s="63">
        <f t="shared" si="132"/>
        <v>1</v>
      </c>
      <c r="X207" s="61">
        <v>10</v>
      </c>
      <c r="Y207" s="63">
        <f t="shared" si="133"/>
        <v>1</v>
      </c>
      <c r="Z207" s="61">
        <v>3</v>
      </c>
      <c r="AA207" s="63">
        <f t="shared" si="134"/>
        <v>1</v>
      </c>
      <c r="AB207" s="61">
        <v>12</v>
      </c>
      <c r="AC207" s="63">
        <f t="shared" si="135"/>
        <v>1</v>
      </c>
      <c r="AD207" s="64">
        <v>0</v>
      </c>
      <c r="AE207" s="65">
        <f t="shared" si="136"/>
        <v>0</v>
      </c>
      <c r="AF207" s="64">
        <v>0</v>
      </c>
      <c r="AG207" s="65">
        <f t="shared" si="137"/>
        <v>0</v>
      </c>
      <c r="AH207" s="64">
        <v>0</v>
      </c>
      <c r="AI207" s="65">
        <f t="shared" si="138"/>
        <v>0</v>
      </c>
      <c r="AJ207" s="64"/>
      <c r="AK207" s="65">
        <f t="shared" si="139"/>
        <v>0</v>
      </c>
      <c r="AL207" s="64"/>
      <c r="AM207" s="65">
        <f t="shared" si="140"/>
        <v>0</v>
      </c>
      <c r="AN207" s="64"/>
      <c r="AO207" s="65">
        <f t="shared" si="141"/>
        <v>0</v>
      </c>
      <c r="AP207" s="66">
        <f t="shared" si="142"/>
        <v>62</v>
      </c>
      <c r="AQ207" s="66">
        <f t="shared" si="143"/>
        <v>8</v>
      </c>
      <c r="AR207" s="56">
        <v>1</v>
      </c>
      <c r="AS207" s="56"/>
      <c r="AT207" s="56">
        <v>3</v>
      </c>
      <c r="AU207" s="67">
        <f t="shared" si="144"/>
        <v>4</v>
      </c>
      <c r="AV207" s="68">
        <f t="shared" si="145"/>
        <v>1</v>
      </c>
      <c r="AW207" s="68">
        <f t="shared" si="146"/>
        <v>0</v>
      </c>
      <c r="AX207" s="14">
        <f t="shared" si="125"/>
        <v>6</v>
      </c>
      <c r="AY207" s="67">
        <f t="shared" si="147"/>
        <v>7</v>
      </c>
      <c r="AZ207" s="69">
        <f t="shared" si="148"/>
        <v>0</v>
      </c>
      <c r="BA207" s="69">
        <f t="shared" si="149"/>
        <v>0</v>
      </c>
      <c r="BB207" s="69">
        <f t="shared" si="150"/>
        <v>-3</v>
      </c>
      <c r="BC207" s="67">
        <f t="shared" si="151"/>
        <v>-3</v>
      </c>
      <c r="BD207" s="70">
        <f t="shared" si="152"/>
        <v>-42.857142857142854</v>
      </c>
      <c r="BE207" s="70">
        <f t="shared" si="153"/>
        <v>-50</v>
      </c>
      <c r="BF207" s="71"/>
      <c r="BG207" s="71"/>
      <c r="BH207" s="71"/>
      <c r="BI207" s="54">
        <f t="shared" si="154"/>
        <v>0</v>
      </c>
      <c r="BJ207" s="18">
        <f t="shared" si="155"/>
        <v>4</v>
      </c>
      <c r="BK207" s="18"/>
      <c r="BL207" s="18">
        <f t="shared" si="156"/>
        <v>4</v>
      </c>
      <c r="BM207" s="18">
        <f t="shared" si="157"/>
        <v>-3</v>
      </c>
      <c r="BN207" s="18">
        <f t="shared" si="158"/>
        <v>-42.857142857142854</v>
      </c>
      <c r="BO207" s="73"/>
      <c r="BP207" s="55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60"/>
      <c r="CV207" s="56">
        <f t="shared" si="160"/>
        <v>-3</v>
      </c>
      <c r="CW207" s="173">
        <f t="shared" si="159"/>
        <v>-42.857142857142854</v>
      </c>
      <c r="CX207" s="60"/>
      <c r="CY207" s="60"/>
      <c r="CZ207" s="60"/>
      <c r="DA207" s="60"/>
      <c r="DB207" s="60"/>
      <c r="DC207" s="75"/>
      <c r="DD207" s="60"/>
      <c r="DE207" s="75"/>
      <c r="DF207" s="60"/>
      <c r="DG207" s="60"/>
      <c r="DH207" s="60"/>
      <c r="DI207" s="60"/>
      <c r="DK207" s="3">
        <v>1</v>
      </c>
      <c r="DM207" s="3">
        <v>3</v>
      </c>
      <c r="DN207" s="3">
        <v>4</v>
      </c>
      <c r="DP207" s="85"/>
      <c r="DQ207" s="85"/>
      <c r="DR207" s="85"/>
      <c r="DS207" s="85"/>
      <c r="DT207" s="85"/>
      <c r="DU207" s="85"/>
      <c r="DV207" s="85"/>
      <c r="DW207" s="85"/>
      <c r="DX207" s="85"/>
      <c r="DY207" s="85"/>
      <c r="DZ207" s="85"/>
      <c r="EA207" s="85"/>
      <c r="EB207" s="85"/>
      <c r="EC207" s="85"/>
      <c r="ED207" s="85"/>
      <c r="EE207" s="85"/>
      <c r="EF207" s="85"/>
      <c r="EG207" s="85"/>
      <c r="EH207" s="85"/>
      <c r="EI207" s="85"/>
      <c r="EJ207" s="85"/>
      <c r="EK207" s="85"/>
      <c r="EL207" s="85"/>
      <c r="EM207" s="85"/>
      <c r="EN207" s="85"/>
      <c r="EO207" s="85"/>
      <c r="EP207" s="85"/>
      <c r="EQ207" s="85"/>
      <c r="ER207" s="85"/>
      <c r="ES207" s="85"/>
      <c r="ET207" s="85"/>
      <c r="EU207" s="85"/>
      <c r="EV207" s="85"/>
      <c r="EW207" s="85"/>
      <c r="EX207" s="85"/>
      <c r="EY207" s="85"/>
      <c r="EZ207" s="85"/>
      <c r="FA207" s="85"/>
      <c r="FB207" s="85"/>
      <c r="FC207" s="85"/>
    </row>
    <row r="208" spans="1:161" s="3" customFormat="1">
      <c r="A208" s="56">
        <v>199</v>
      </c>
      <c r="B208" s="58">
        <v>80030243</v>
      </c>
      <c r="C208" s="59" t="s">
        <v>365</v>
      </c>
      <c r="D208" s="75" t="s">
        <v>324</v>
      </c>
      <c r="E208" s="60" t="s">
        <v>324</v>
      </c>
      <c r="F208" s="60" t="s">
        <v>106</v>
      </c>
      <c r="G208" s="60" t="s">
        <v>107</v>
      </c>
      <c r="H208" s="60" t="s">
        <v>108</v>
      </c>
      <c r="I208" s="56">
        <v>27</v>
      </c>
      <c r="J208" s="56" t="s">
        <v>116</v>
      </c>
      <c r="K208" s="56" t="s">
        <v>113</v>
      </c>
      <c r="L208" s="61">
        <v>0</v>
      </c>
      <c r="M208" s="62">
        <f t="shared" si="127"/>
        <v>0</v>
      </c>
      <c r="N208" s="61">
        <v>30</v>
      </c>
      <c r="O208" s="62">
        <f t="shared" si="128"/>
        <v>1</v>
      </c>
      <c r="P208" s="61">
        <v>86</v>
      </c>
      <c r="Q208" s="62">
        <f t="shared" si="129"/>
        <v>3</v>
      </c>
      <c r="R208" s="61">
        <v>169</v>
      </c>
      <c r="S208" s="63">
        <f t="shared" si="130"/>
        <v>6</v>
      </c>
      <c r="T208" s="61">
        <v>169</v>
      </c>
      <c r="U208" s="63">
        <f t="shared" si="131"/>
        <v>6</v>
      </c>
      <c r="V208" s="61">
        <v>161</v>
      </c>
      <c r="W208" s="63">
        <f t="shared" si="132"/>
        <v>6</v>
      </c>
      <c r="X208" s="61">
        <v>165</v>
      </c>
      <c r="Y208" s="63">
        <f t="shared" si="133"/>
        <v>6</v>
      </c>
      <c r="Z208" s="61">
        <v>162</v>
      </c>
      <c r="AA208" s="63">
        <f t="shared" si="134"/>
        <v>6</v>
      </c>
      <c r="AB208" s="61">
        <v>159</v>
      </c>
      <c r="AC208" s="63">
        <f t="shared" si="135"/>
        <v>5</v>
      </c>
      <c r="AD208" s="64">
        <v>0</v>
      </c>
      <c r="AE208" s="65">
        <f t="shared" si="136"/>
        <v>0</v>
      </c>
      <c r="AF208" s="64">
        <v>0</v>
      </c>
      <c r="AG208" s="65">
        <f t="shared" si="137"/>
        <v>0</v>
      </c>
      <c r="AH208" s="64">
        <v>0</v>
      </c>
      <c r="AI208" s="65">
        <f t="shared" si="138"/>
        <v>0</v>
      </c>
      <c r="AJ208" s="64"/>
      <c r="AK208" s="65">
        <f t="shared" si="139"/>
        <v>0</v>
      </c>
      <c r="AL208" s="64"/>
      <c r="AM208" s="65">
        <f t="shared" si="140"/>
        <v>0</v>
      </c>
      <c r="AN208" s="64"/>
      <c r="AO208" s="65">
        <f t="shared" si="141"/>
        <v>0</v>
      </c>
      <c r="AP208" s="66">
        <f t="shared" si="142"/>
        <v>1101</v>
      </c>
      <c r="AQ208" s="66">
        <f t="shared" si="143"/>
        <v>39</v>
      </c>
      <c r="AR208" s="56">
        <v>1</v>
      </c>
      <c r="AS208" s="56">
        <v>3</v>
      </c>
      <c r="AT208" s="56">
        <v>48</v>
      </c>
      <c r="AU208" s="67">
        <f t="shared" si="144"/>
        <v>52</v>
      </c>
      <c r="AV208" s="68">
        <f t="shared" si="145"/>
        <v>1</v>
      </c>
      <c r="AW208" s="68">
        <f t="shared" si="146"/>
        <v>3</v>
      </c>
      <c r="AX208" s="14">
        <f t="shared" si="125"/>
        <v>48</v>
      </c>
      <c r="AY208" s="67">
        <f t="shared" si="147"/>
        <v>52</v>
      </c>
      <c r="AZ208" s="69">
        <f t="shared" si="148"/>
        <v>0</v>
      </c>
      <c r="BA208" s="69">
        <f t="shared" si="149"/>
        <v>0</v>
      </c>
      <c r="BB208" s="69">
        <f t="shared" si="150"/>
        <v>0</v>
      </c>
      <c r="BC208" s="67">
        <f t="shared" si="151"/>
        <v>0</v>
      </c>
      <c r="BD208" s="70">
        <f t="shared" si="152"/>
        <v>0</v>
      </c>
      <c r="BE208" s="70">
        <f t="shared" si="153"/>
        <v>0</v>
      </c>
      <c r="BF208" s="71"/>
      <c r="BG208" s="71"/>
      <c r="BH208" s="71">
        <v>1</v>
      </c>
      <c r="BI208" s="54">
        <f t="shared" si="154"/>
        <v>1</v>
      </c>
      <c r="BJ208" s="18">
        <f t="shared" si="155"/>
        <v>51</v>
      </c>
      <c r="BK208" s="18">
        <v>3</v>
      </c>
      <c r="BL208" s="18">
        <f t="shared" si="156"/>
        <v>54</v>
      </c>
      <c r="BM208" s="18">
        <f t="shared" si="157"/>
        <v>2</v>
      </c>
      <c r="BN208" s="18">
        <f t="shared" si="158"/>
        <v>3.8461538461538463</v>
      </c>
      <c r="BO208" s="73"/>
      <c r="BP208" s="55"/>
      <c r="BQ208" s="74">
        <v>1</v>
      </c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60"/>
      <c r="CV208" s="56">
        <f t="shared" si="160"/>
        <v>1</v>
      </c>
      <c r="CW208" s="173">
        <f t="shared" si="159"/>
        <v>1.9230769230769231</v>
      </c>
      <c r="CX208" s="60"/>
      <c r="CY208" s="60"/>
      <c r="CZ208" s="60"/>
      <c r="DA208" s="60"/>
      <c r="DB208" s="60"/>
      <c r="DC208" s="75"/>
      <c r="DD208" s="60"/>
      <c r="DE208" s="75"/>
      <c r="DF208" s="60"/>
      <c r="DG208" s="60"/>
      <c r="DH208" s="60"/>
      <c r="DI208" s="60"/>
      <c r="DK208" s="3">
        <v>1</v>
      </c>
      <c r="DL208" s="3">
        <v>3</v>
      </c>
      <c r="DM208" s="3">
        <v>46</v>
      </c>
      <c r="DN208" s="3">
        <v>50</v>
      </c>
      <c r="DP208" s="85"/>
      <c r="DQ208" s="85"/>
      <c r="DR208" s="85"/>
      <c r="DS208" s="85"/>
      <c r="DT208" s="85"/>
      <c r="DU208" s="85"/>
      <c r="DV208" s="85"/>
      <c r="DW208" s="85"/>
      <c r="DX208" s="85"/>
      <c r="DY208" s="85"/>
      <c r="DZ208" s="85"/>
      <c r="EA208" s="85"/>
      <c r="EB208" s="85"/>
      <c r="EC208" s="85"/>
      <c r="ED208" s="85"/>
      <c r="EE208" s="85"/>
      <c r="EF208" s="85"/>
      <c r="EG208" s="85"/>
      <c r="EH208" s="85"/>
      <c r="EI208" s="85"/>
      <c r="EJ208" s="85"/>
      <c r="EK208" s="85"/>
      <c r="EL208" s="85"/>
      <c r="EM208" s="85"/>
      <c r="EN208" s="85"/>
      <c r="EO208" s="85"/>
      <c r="EP208" s="85"/>
      <c r="EQ208" s="85"/>
      <c r="ER208" s="85"/>
      <c r="ES208" s="85"/>
      <c r="ET208" s="85"/>
      <c r="EU208" s="85"/>
      <c r="EV208" s="85"/>
      <c r="EW208" s="85"/>
      <c r="EX208" s="85"/>
      <c r="EY208" s="85"/>
      <c r="EZ208" s="85"/>
      <c r="FA208" s="85"/>
      <c r="FB208" s="85"/>
      <c r="FC208" s="85"/>
    </row>
    <row r="209" spans="1:161" s="3" customFormat="1">
      <c r="A209" s="56">
        <v>200</v>
      </c>
      <c r="B209" s="227">
        <v>80030244</v>
      </c>
      <c r="C209" s="228" t="s">
        <v>366</v>
      </c>
      <c r="D209" s="229" t="s">
        <v>367</v>
      </c>
      <c r="E209" s="229" t="s">
        <v>324</v>
      </c>
      <c r="F209" s="229" t="s">
        <v>106</v>
      </c>
      <c r="G209" s="229" t="s">
        <v>107</v>
      </c>
      <c r="H209" s="229" t="s">
        <v>108</v>
      </c>
      <c r="I209" s="226">
        <v>30</v>
      </c>
      <c r="J209" s="226" t="s">
        <v>116</v>
      </c>
      <c r="K209" s="226" t="s">
        <v>110</v>
      </c>
      <c r="L209" s="230">
        <v>0</v>
      </c>
      <c r="M209" s="231">
        <f t="shared" si="127"/>
        <v>0</v>
      </c>
      <c r="N209" s="230">
        <v>8</v>
      </c>
      <c r="O209" s="231">
        <f t="shared" si="128"/>
        <v>1</v>
      </c>
      <c r="P209" s="230">
        <v>16</v>
      </c>
      <c r="Q209" s="231">
        <f t="shared" si="129"/>
        <v>1</v>
      </c>
      <c r="R209" s="230">
        <v>18</v>
      </c>
      <c r="S209" s="231">
        <f t="shared" si="130"/>
        <v>1</v>
      </c>
      <c r="T209" s="230">
        <v>15</v>
      </c>
      <c r="U209" s="231">
        <f t="shared" si="131"/>
        <v>1</v>
      </c>
      <c r="V209" s="230">
        <v>21</v>
      </c>
      <c r="W209" s="231">
        <f t="shared" si="132"/>
        <v>1</v>
      </c>
      <c r="X209" s="230">
        <v>15</v>
      </c>
      <c r="Y209" s="231">
        <f t="shared" si="133"/>
        <v>1</v>
      </c>
      <c r="Z209" s="230">
        <v>18</v>
      </c>
      <c r="AA209" s="231">
        <f t="shared" si="134"/>
        <v>1</v>
      </c>
      <c r="AB209" s="230">
        <v>20</v>
      </c>
      <c r="AC209" s="231">
        <f t="shared" si="135"/>
        <v>1</v>
      </c>
      <c r="AD209" s="232">
        <v>0</v>
      </c>
      <c r="AE209" s="231">
        <f t="shared" si="136"/>
        <v>0</v>
      </c>
      <c r="AF209" s="232">
        <v>0</v>
      </c>
      <c r="AG209" s="231">
        <f t="shared" si="137"/>
        <v>0</v>
      </c>
      <c r="AH209" s="232">
        <v>0</v>
      </c>
      <c r="AI209" s="231">
        <f t="shared" si="138"/>
        <v>0</v>
      </c>
      <c r="AJ209" s="232"/>
      <c r="AK209" s="231">
        <f t="shared" si="139"/>
        <v>0</v>
      </c>
      <c r="AL209" s="232"/>
      <c r="AM209" s="231">
        <f t="shared" si="140"/>
        <v>0</v>
      </c>
      <c r="AN209" s="232"/>
      <c r="AO209" s="231">
        <f t="shared" si="141"/>
        <v>0</v>
      </c>
      <c r="AP209" s="226">
        <f t="shared" si="142"/>
        <v>131</v>
      </c>
      <c r="AQ209" s="226">
        <f t="shared" si="143"/>
        <v>8</v>
      </c>
      <c r="AR209" s="226">
        <v>1</v>
      </c>
      <c r="AS209" s="226"/>
      <c r="AT209" s="226">
        <v>9</v>
      </c>
      <c r="AU209" s="226">
        <f t="shared" si="144"/>
        <v>10</v>
      </c>
      <c r="AV209" s="233">
        <f t="shared" si="145"/>
        <v>1</v>
      </c>
      <c r="AW209" s="233">
        <f t="shared" si="146"/>
        <v>1</v>
      </c>
      <c r="AX209" s="234">
        <f t="shared" si="125"/>
        <v>10</v>
      </c>
      <c r="AY209" s="226">
        <f t="shared" si="147"/>
        <v>12</v>
      </c>
      <c r="AZ209" s="226">
        <f t="shared" si="148"/>
        <v>0</v>
      </c>
      <c r="BA209" s="226">
        <f t="shared" si="149"/>
        <v>-1</v>
      </c>
      <c r="BB209" s="226">
        <f t="shared" si="150"/>
        <v>-1</v>
      </c>
      <c r="BC209" s="226">
        <f t="shared" si="151"/>
        <v>-2</v>
      </c>
      <c r="BD209" s="235">
        <f t="shared" si="152"/>
        <v>-16.666666666666664</v>
      </c>
      <c r="BE209" s="235">
        <f t="shared" si="153"/>
        <v>-10</v>
      </c>
      <c r="BF209" s="236"/>
      <c r="BG209" s="236"/>
      <c r="BH209" s="236"/>
      <c r="BI209" s="237">
        <f t="shared" si="154"/>
        <v>0</v>
      </c>
      <c r="BJ209" s="226">
        <f t="shared" si="155"/>
        <v>10</v>
      </c>
      <c r="BK209" s="226"/>
      <c r="BL209" s="226">
        <f t="shared" si="156"/>
        <v>10</v>
      </c>
      <c r="BM209" s="226">
        <f t="shared" si="157"/>
        <v>-2</v>
      </c>
      <c r="BN209" s="226">
        <f t="shared" si="158"/>
        <v>-16.666666666666664</v>
      </c>
      <c r="BO209" s="235"/>
      <c r="BP209" s="238"/>
      <c r="BQ209" s="226"/>
      <c r="BR209" s="226"/>
      <c r="BS209" s="226"/>
      <c r="BT209" s="226"/>
      <c r="BU209" s="226"/>
      <c r="BV209" s="226"/>
      <c r="BW209" s="226"/>
      <c r="BX209" s="226"/>
      <c r="BY209" s="226"/>
      <c r="BZ209" s="226"/>
      <c r="CA209" s="226"/>
      <c r="CB209" s="226"/>
      <c r="CC209" s="226"/>
      <c r="CD209" s="226"/>
      <c r="CE209" s="226"/>
      <c r="CF209" s="226"/>
      <c r="CG209" s="226"/>
      <c r="CH209" s="226"/>
      <c r="CI209" s="226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9"/>
      <c r="CV209" s="226">
        <f t="shared" si="160"/>
        <v>-2</v>
      </c>
      <c r="CW209" s="239">
        <f t="shared" si="159"/>
        <v>-16.666666666666664</v>
      </c>
      <c r="CX209" s="229"/>
      <c r="CY209" s="229"/>
      <c r="CZ209" s="229"/>
      <c r="DA209" s="229"/>
      <c r="DB209" s="229"/>
      <c r="DC209" s="229"/>
      <c r="DD209" s="229"/>
      <c r="DE209" s="229"/>
      <c r="DF209" s="229"/>
      <c r="DG209" s="229"/>
      <c r="DH209" s="229"/>
      <c r="DI209" s="229"/>
      <c r="DJ209" s="240"/>
      <c r="DK209" s="240">
        <v>1</v>
      </c>
      <c r="DL209" s="240"/>
      <c r="DM209" s="240">
        <v>9</v>
      </c>
      <c r="DN209" s="240">
        <v>10</v>
      </c>
      <c r="DO209" s="240"/>
      <c r="DP209" s="240"/>
      <c r="DQ209" s="240"/>
      <c r="DR209" s="240"/>
      <c r="DS209" s="240"/>
      <c r="DT209" s="240"/>
      <c r="DU209" s="240"/>
      <c r="DV209" s="240"/>
      <c r="DW209" s="240"/>
      <c r="DX209" s="240"/>
      <c r="DY209" s="240"/>
      <c r="DZ209" s="240"/>
      <c r="EA209" s="240"/>
      <c r="EB209" s="240"/>
      <c r="EC209" s="240"/>
      <c r="ED209" s="240"/>
      <c r="EE209" s="240"/>
      <c r="EF209" s="240"/>
      <c r="EG209" s="240"/>
      <c r="EH209" s="240"/>
      <c r="EI209" s="240"/>
      <c r="EJ209" s="240"/>
      <c r="EK209" s="240"/>
      <c r="EL209" s="240"/>
      <c r="EM209" s="240"/>
      <c r="EN209" s="240"/>
      <c r="EO209" s="240"/>
      <c r="EP209" s="240"/>
      <c r="EQ209" s="240"/>
      <c r="ER209" s="240"/>
      <c r="ES209" s="240"/>
      <c r="ET209" s="240"/>
      <c r="EU209" s="240"/>
      <c r="EV209" s="240"/>
      <c r="EW209" s="240"/>
      <c r="EX209" s="240"/>
      <c r="EY209" s="240"/>
      <c r="EZ209" s="240"/>
      <c r="FA209" s="240"/>
      <c r="FB209" s="240"/>
      <c r="FC209" s="240"/>
      <c r="FD209" s="240"/>
      <c r="FE209" s="240"/>
    </row>
    <row r="210" spans="1:161" s="3" customFormat="1">
      <c r="A210" s="56">
        <v>201</v>
      </c>
      <c r="B210" s="58">
        <v>80030245</v>
      </c>
      <c r="C210" s="59" t="s">
        <v>368</v>
      </c>
      <c r="D210" s="75" t="s">
        <v>367</v>
      </c>
      <c r="E210" s="60" t="s">
        <v>324</v>
      </c>
      <c r="F210" s="60" t="s">
        <v>106</v>
      </c>
      <c r="G210" s="60" t="s">
        <v>107</v>
      </c>
      <c r="H210" s="60" t="s">
        <v>108</v>
      </c>
      <c r="I210" s="56">
        <v>45</v>
      </c>
      <c r="J210" s="56" t="s">
        <v>116</v>
      </c>
      <c r="K210" s="56" t="s">
        <v>110</v>
      </c>
      <c r="L210" s="61">
        <v>0</v>
      </c>
      <c r="M210" s="62">
        <f t="shared" si="127"/>
        <v>0</v>
      </c>
      <c r="N210" s="61">
        <v>1</v>
      </c>
      <c r="O210" s="62">
        <f t="shared" si="128"/>
        <v>1</v>
      </c>
      <c r="P210" s="61">
        <v>6</v>
      </c>
      <c r="Q210" s="62">
        <f t="shared" si="129"/>
        <v>1</v>
      </c>
      <c r="R210" s="61">
        <v>6</v>
      </c>
      <c r="S210" s="63">
        <f t="shared" si="130"/>
        <v>1</v>
      </c>
      <c r="T210" s="61">
        <v>13</v>
      </c>
      <c r="U210" s="63">
        <f t="shared" si="131"/>
        <v>1</v>
      </c>
      <c r="V210" s="61">
        <v>6</v>
      </c>
      <c r="W210" s="63">
        <f t="shared" si="132"/>
        <v>1</v>
      </c>
      <c r="X210" s="61">
        <v>7</v>
      </c>
      <c r="Y210" s="63">
        <f t="shared" si="133"/>
        <v>1</v>
      </c>
      <c r="Z210" s="61">
        <v>9</v>
      </c>
      <c r="AA210" s="63">
        <f t="shared" si="134"/>
        <v>1</v>
      </c>
      <c r="AB210" s="61">
        <v>8</v>
      </c>
      <c r="AC210" s="63">
        <f t="shared" si="135"/>
        <v>1</v>
      </c>
      <c r="AD210" s="64">
        <v>0</v>
      </c>
      <c r="AE210" s="65">
        <f t="shared" si="136"/>
        <v>0</v>
      </c>
      <c r="AF210" s="64">
        <v>0</v>
      </c>
      <c r="AG210" s="65">
        <f t="shared" si="137"/>
        <v>0</v>
      </c>
      <c r="AH210" s="64">
        <v>0</v>
      </c>
      <c r="AI210" s="65">
        <f t="shared" si="138"/>
        <v>0</v>
      </c>
      <c r="AJ210" s="64"/>
      <c r="AK210" s="65">
        <f t="shared" si="139"/>
        <v>0</v>
      </c>
      <c r="AL210" s="64"/>
      <c r="AM210" s="65">
        <f t="shared" si="140"/>
        <v>0</v>
      </c>
      <c r="AN210" s="64"/>
      <c r="AO210" s="65">
        <f t="shared" si="141"/>
        <v>0</v>
      </c>
      <c r="AP210" s="66">
        <f t="shared" si="142"/>
        <v>56</v>
      </c>
      <c r="AQ210" s="66">
        <f t="shared" si="143"/>
        <v>8</v>
      </c>
      <c r="AR210" s="56">
        <v>1</v>
      </c>
      <c r="AS210" s="56"/>
      <c r="AT210" s="56">
        <v>3</v>
      </c>
      <c r="AU210" s="67">
        <f t="shared" si="144"/>
        <v>4</v>
      </c>
      <c r="AV210" s="68">
        <f t="shared" si="145"/>
        <v>1</v>
      </c>
      <c r="AW210" s="68">
        <f t="shared" si="146"/>
        <v>0</v>
      </c>
      <c r="AX210" s="14">
        <f t="shared" si="125"/>
        <v>6</v>
      </c>
      <c r="AY210" s="67">
        <f t="shared" si="147"/>
        <v>7</v>
      </c>
      <c r="AZ210" s="69">
        <f t="shared" si="148"/>
        <v>0</v>
      </c>
      <c r="BA210" s="69">
        <f t="shared" si="149"/>
        <v>0</v>
      </c>
      <c r="BB210" s="69">
        <f t="shared" si="150"/>
        <v>-3</v>
      </c>
      <c r="BC210" s="67">
        <f t="shared" si="151"/>
        <v>-3</v>
      </c>
      <c r="BD210" s="70">
        <f t="shared" si="152"/>
        <v>-42.857142857142854</v>
      </c>
      <c r="BE210" s="70">
        <f t="shared" si="153"/>
        <v>-50</v>
      </c>
      <c r="BF210" s="71"/>
      <c r="BG210" s="71"/>
      <c r="BH210" s="71"/>
      <c r="BI210" s="54">
        <f t="shared" si="154"/>
        <v>0</v>
      </c>
      <c r="BJ210" s="18">
        <f t="shared" si="155"/>
        <v>4</v>
      </c>
      <c r="BK210" s="18"/>
      <c r="BL210" s="18">
        <f t="shared" si="156"/>
        <v>4</v>
      </c>
      <c r="BM210" s="18">
        <f t="shared" si="157"/>
        <v>-3</v>
      </c>
      <c r="BN210" s="18">
        <f t="shared" si="158"/>
        <v>-42.857142857142854</v>
      </c>
      <c r="BO210" s="73"/>
      <c r="BP210" s="55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60"/>
      <c r="CV210" s="56">
        <f t="shared" si="160"/>
        <v>-3</v>
      </c>
      <c r="CW210" s="173">
        <f t="shared" si="159"/>
        <v>-42.857142857142854</v>
      </c>
      <c r="CX210" s="60"/>
      <c r="CY210" s="60"/>
      <c r="CZ210" s="60"/>
      <c r="DA210" s="60"/>
      <c r="DB210" s="60"/>
      <c r="DC210" s="75"/>
      <c r="DD210" s="60"/>
      <c r="DE210" s="75">
        <v>1</v>
      </c>
      <c r="DF210" s="60"/>
      <c r="DG210" s="60"/>
      <c r="DH210" s="60"/>
      <c r="DI210" s="60"/>
      <c r="DK210" s="3">
        <v>1</v>
      </c>
      <c r="DM210" s="3">
        <v>3</v>
      </c>
      <c r="DN210" s="3">
        <v>4</v>
      </c>
      <c r="DP210" s="85"/>
      <c r="DQ210" s="85"/>
      <c r="DR210" s="85"/>
      <c r="DS210" s="85"/>
      <c r="DT210" s="85"/>
      <c r="DU210" s="85"/>
      <c r="DV210" s="85"/>
      <c r="DW210" s="85"/>
      <c r="DX210" s="85"/>
      <c r="DY210" s="85"/>
      <c r="DZ210" s="85"/>
      <c r="EA210" s="85"/>
      <c r="EB210" s="85"/>
      <c r="EC210" s="85"/>
      <c r="ED210" s="85"/>
      <c r="EE210" s="85"/>
      <c r="EF210" s="85"/>
      <c r="EG210" s="85"/>
      <c r="EH210" s="85"/>
      <c r="EI210" s="85"/>
      <c r="EJ210" s="85"/>
      <c r="EK210" s="85"/>
      <c r="EL210" s="85"/>
      <c r="EM210" s="85"/>
      <c r="EN210" s="85"/>
      <c r="EO210" s="85"/>
      <c r="EP210" s="85"/>
      <c r="EQ210" s="85"/>
      <c r="ER210" s="85"/>
      <c r="ES210" s="85"/>
      <c r="ET210" s="85"/>
      <c r="EU210" s="85"/>
      <c r="EV210" s="85"/>
      <c r="EW210" s="85"/>
      <c r="EX210" s="85"/>
      <c r="EY210" s="85"/>
      <c r="EZ210" s="85"/>
      <c r="FA210" s="85"/>
      <c r="FB210" s="85"/>
      <c r="FC210" s="85"/>
    </row>
    <row r="211" spans="1:161" s="3" customFormat="1">
      <c r="A211" s="56">
        <v>202</v>
      </c>
      <c r="B211" s="58">
        <v>80030246</v>
      </c>
      <c r="C211" s="59" t="s">
        <v>369</v>
      </c>
      <c r="D211" s="75" t="s">
        <v>367</v>
      </c>
      <c r="E211" s="60" t="s">
        <v>324</v>
      </c>
      <c r="F211" s="60" t="s">
        <v>106</v>
      </c>
      <c r="G211" s="60" t="s">
        <v>107</v>
      </c>
      <c r="H211" s="60" t="s">
        <v>108</v>
      </c>
      <c r="I211" s="56">
        <v>32.9</v>
      </c>
      <c r="J211" s="56" t="s">
        <v>116</v>
      </c>
      <c r="K211" s="56" t="s">
        <v>113</v>
      </c>
      <c r="L211" s="61">
        <v>0</v>
      </c>
      <c r="M211" s="62">
        <f t="shared" si="127"/>
        <v>0</v>
      </c>
      <c r="N211" s="61">
        <v>0</v>
      </c>
      <c r="O211" s="62">
        <f t="shared" si="128"/>
        <v>0</v>
      </c>
      <c r="P211" s="61">
        <v>19</v>
      </c>
      <c r="Q211" s="62">
        <f t="shared" si="129"/>
        <v>1</v>
      </c>
      <c r="R211" s="61">
        <v>25</v>
      </c>
      <c r="S211" s="63">
        <f t="shared" si="130"/>
        <v>1</v>
      </c>
      <c r="T211" s="61">
        <v>41</v>
      </c>
      <c r="U211" s="63">
        <f t="shared" si="131"/>
        <v>2</v>
      </c>
      <c r="V211" s="61">
        <v>21</v>
      </c>
      <c r="W211" s="63">
        <f t="shared" si="132"/>
        <v>1</v>
      </c>
      <c r="X211" s="61">
        <v>35</v>
      </c>
      <c r="Y211" s="63">
        <f t="shared" si="133"/>
        <v>1</v>
      </c>
      <c r="Z211" s="61">
        <v>30</v>
      </c>
      <c r="AA211" s="63">
        <f t="shared" si="134"/>
        <v>1</v>
      </c>
      <c r="AB211" s="61">
        <v>25</v>
      </c>
      <c r="AC211" s="63">
        <f t="shared" si="135"/>
        <v>1</v>
      </c>
      <c r="AD211" s="64">
        <v>0</v>
      </c>
      <c r="AE211" s="65">
        <f t="shared" si="136"/>
        <v>0</v>
      </c>
      <c r="AF211" s="64">
        <v>0</v>
      </c>
      <c r="AG211" s="65">
        <f t="shared" si="137"/>
        <v>0</v>
      </c>
      <c r="AH211" s="64">
        <v>0</v>
      </c>
      <c r="AI211" s="65">
        <f t="shared" si="138"/>
        <v>0</v>
      </c>
      <c r="AJ211" s="64"/>
      <c r="AK211" s="65">
        <f t="shared" si="139"/>
        <v>0</v>
      </c>
      <c r="AL211" s="64"/>
      <c r="AM211" s="65">
        <f t="shared" si="140"/>
        <v>0</v>
      </c>
      <c r="AN211" s="64"/>
      <c r="AO211" s="65">
        <f t="shared" si="141"/>
        <v>0</v>
      </c>
      <c r="AP211" s="66">
        <f t="shared" si="142"/>
        <v>196</v>
      </c>
      <c r="AQ211" s="66">
        <f t="shared" si="143"/>
        <v>8</v>
      </c>
      <c r="AR211" s="56">
        <v>1</v>
      </c>
      <c r="AS211" s="56"/>
      <c r="AT211" s="56">
        <v>11</v>
      </c>
      <c r="AU211" s="67">
        <f t="shared" si="144"/>
        <v>12</v>
      </c>
      <c r="AV211" s="68">
        <f t="shared" si="145"/>
        <v>1</v>
      </c>
      <c r="AW211" s="68">
        <f t="shared" si="146"/>
        <v>1</v>
      </c>
      <c r="AX211" s="14">
        <f t="shared" si="125"/>
        <v>10</v>
      </c>
      <c r="AY211" s="67">
        <f t="shared" si="147"/>
        <v>12</v>
      </c>
      <c r="AZ211" s="69">
        <f t="shared" si="148"/>
        <v>0</v>
      </c>
      <c r="BA211" s="69">
        <f t="shared" si="149"/>
        <v>-1</v>
      </c>
      <c r="BB211" s="69">
        <f t="shared" si="150"/>
        <v>1</v>
      </c>
      <c r="BC211" s="67">
        <f t="shared" si="151"/>
        <v>0</v>
      </c>
      <c r="BD211" s="70">
        <f t="shared" si="152"/>
        <v>0</v>
      </c>
      <c r="BE211" s="70">
        <f t="shared" si="153"/>
        <v>10</v>
      </c>
      <c r="BF211" s="71"/>
      <c r="BG211" s="71"/>
      <c r="BH211" s="71">
        <v>1</v>
      </c>
      <c r="BI211" s="54">
        <f t="shared" si="154"/>
        <v>1</v>
      </c>
      <c r="BJ211" s="18">
        <f t="shared" si="155"/>
        <v>11</v>
      </c>
      <c r="BK211" s="18">
        <v>2</v>
      </c>
      <c r="BL211" s="18">
        <f t="shared" si="156"/>
        <v>13</v>
      </c>
      <c r="BM211" s="18">
        <f t="shared" si="157"/>
        <v>1</v>
      </c>
      <c r="BN211" s="18">
        <f t="shared" si="158"/>
        <v>8.3333333333333321</v>
      </c>
      <c r="BO211" s="73"/>
      <c r="BP211" s="55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60"/>
      <c r="CV211" s="56">
        <f t="shared" si="160"/>
        <v>0</v>
      </c>
      <c r="CW211" s="173">
        <f t="shared" si="159"/>
        <v>0</v>
      </c>
      <c r="CX211" s="60"/>
      <c r="CY211" s="60"/>
      <c r="CZ211" s="60"/>
      <c r="DA211" s="60"/>
      <c r="DB211" s="60"/>
      <c r="DC211" s="75"/>
      <c r="DD211" s="60"/>
      <c r="DE211" s="75"/>
      <c r="DF211" s="60"/>
      <c r="DG211" s="60"/>
      <c r="DH211" s="60"/>
      <c r="DI211" s="60"/>
      <c r="DK211" s="3">
        <v>1</v>
      </c>
      <c r="DM211" s="3">
        <v>10</v>
      </c>
      <c r="DN211" s="3">
        <v>11</v>
      </c>
      <c r="DP211" s="85"/>
      <c r="DQ211" s="85"/>
      <c r="DR211" s="85"/>
      <c r="DS211" s="85"/>
      <c r="DT211" s="85"/>
      <c r="DU211" s="85"/>
      <c r="DV211" s="85"/>
      <c r="DW211" s="85"/>
      <c r="DX211" s="85"/>
      <c r="DY211" s="85"/>
      <c r="DZ211" s="85"/>
      <c r="EA211" s="85"/>
      <c r="EB211" s="85"/>
      <c r="EC211" s="85"/>
      <c r="ED211" s="85"/>
      <c r="EE211" s="85"/>
      <c r="EF211" s="85"/>
      <c r="EG211" s="85"/>
      <c r="EH211" s="85"/>
      <c r="EI211" s="85"/>
      <c r="EJ211" s="85"/>
      <c r="EK211" s="85"/>
      <c r="EL211" s="85"/>
      <c r="EM211" s="85"/>
      <c r="EN211" s="85"/>
      <c r="EO211" s="85"/>
      <c r="EP211" s="85"/>
      <c r="EQ211" s="85"/>
      <c r="ER211" s="85"/>
      <c r="ES211" s="85"/>
      <c r="ET211" s="85"/>
      <c r="EU211" s="85"/>
      <c r="EV211" s="85"/>
      <c r="EW211" s="85"/>
      <c r="EX211" s="85"/>
      <c r="EY211" s="85"/>
      <c r="EZ211" s="85"/>
      <c r="FA211" s="85"/>
      <c r="FB211" s="85"/>
      <c r="FC211" s="85"/>
    </row>
    <row r="212" spans="1:161" s="3" customFormat="1">
      <c r="A212" s="56">
        <v>203</v>
      </c>
      <c r="B212" s="58">
        <v>80030247</v>
      </c>
      <c r="C212" s="59" t="s">
        <v>370</v>
      </c>
      <c r="D212" s="75" t="s">
        <v>367</v>
      </c>
      <c r="E212" s="60" t="s">
        <v>324</v>
      </c>
      <c r="F212" s="60" t="s">
        <v>106</v>
      </c>
      <c r="G212" s="60" t="s">
        <v>107</v>
      </c>
      <c r="H212" s="60" t="s">
        <v>108</v>
      </c>
      <c r="I212" s="56">
        <v>50</v>
      </c>
      <c r="J212" s="56" t="s">
        <v>116</v>
      </c>
      <c r="K212" s="56" t="s">
        <v>110</v>
      </c>
      <c r="L212" s="61">
        <v>0</v>
      </c>
      <c r="M212" s="62">
        <f t="shared" si="127"/>
        <v>0</v>
      </c>
      <c r="N212" s="61">
        <v>0</v>
      </c>
      <c r="O212" s="62">
        <f t="shared" si="128"/>
        <v>0</v>
      </c>
      <c r="P212" s="61">
        <v>7</v>
      </c>
      <c r="Q212" s="62">
        <f t="shared" si="129"/>
        <v>1</v>
      </c>
      <c r="R212" s="61">
        <v>11</v>
      </c>
      <c r="S212" s="63">
        <f t="shared" si="130"/>
        <v>1</v>
      </c>
      <c r="T212" s="61">
        <v>4</v>
      </c>
      <c r="U212" s="63">
        <f t="shared" si="131"/>
        <v>1</v>
      </c>
      <c r="V212" s="61">
        <v>3</v>
      </c>
      <c r="W212" s="63">
        <f t="shared" si="132"/>
        <v>1</v>
      </c>
      <c r="X212" s="61">
        <v>5</v>
      </c>
      <c r="Y212" s="63">
        <f t="shared" si="133"/>
        <v>1</v>
      </c>
      <c r="Z212" s="61">
        <v>7</v>
      </c>
      <c r="AA212" s="63">
        <f t="shared" si="134"/>
        <v>1</v>
      </c>
      <c r="AB212" s="61">
        <v>7</v>
      </c>
      <c r="AC212" s="63">
        <f t="shared" si="135"/>
        <v>1</v>
      </c>
      <c r="AD212" s="64">
        <v>0</v>
      </c>
      <c r="AE212" s="65">
        <f t="shared" si="136"/>
        <v>0</v>
      </c>
      <c r="AF212" s="64">
        <v>0</v>
      </c>
      <c r="AG212" s="65">
        <f t="shared" si="137"/>
        <v>0</v>
      </c>
      <c r="AH212" s="64">
        <v>0</v>
      </c>
      <c r="AI212" s="65">
        <f t="shared" si="138"/>
        <v>0</v>
      </c>
      <c r="AJ212" s="64"/>
      <c r="AK212" s="65">
        <f t="shared" si="139"/>
        <v>0</v>
      </c>
      <c r="AL212" s="64"/>
      <c r="AM212" s="65">
        <f t="shared" si="140"/>
        <v>0</v>
      </c>
      <c r="AN212" s="64"/>
      <c r="AO212" s="65">
        <f t="shared" si="141"/>
        <v>0</v>
      </c>
      <c r="AP212" s="66">
        <f t="shared" si="142"/>
        <v>44</v>
      </c>
      <c r="AQ212" s="66">
        <f t="shared" si="143"/>
        <v>7</v>
      </c>
      <c r="AR212" s="56">
        <v>1</v>
      </c>
      <c r="AS212" s="56"/>
      <c r="AT212" s="56">
        <v>2</v>
      </c>
      <c r="AU212" s="67">
        <f t="shared" si="144"/>
        <v>3</v>
      </c>
      <c r="AV212" s="68">
        <f t="shared" si="145"/>
        <v>1</v>
      </c>
      <c r="AW212" s="68">
        <f t="shared" si="146"/>
        <v>0</v>
      </c>
      <c r="AX212" s="14">
        <f t="shared" si="125"/>
        <v>6</v>
      </c>
      <c r="AY212" s="67">
        <f t="shared" si="147"/>
        <v>7</v>
      </c>
      <c r="AZ212" s="69">
        <f t="shared" si="148"/>
        <v>0</v>
      </c>
      <c r="BA212" s="69">
        <f t="shared" si="149"/>
        <v>0</v>
      </c>
      <c r="BB212" s="69">
        <f t="shared" si="150"/>
        <v>-4</v>
      </c>
      <c r="BC212" s="67">
        <f t="shared" si="151"/>
        <v>-4</v>
      </c>
      <c r="BD212" s="70">
        <f t="shared" si="152"/>
        <v>-57.142857142857139</v>
      </c>
      <c r="BE212" s="70">
        <f t="shared" si="153"/>
        <v>-66.666666666666657</v>
      </c>
      <c r="BF212" s="71"/>
      <c r="BG212" s="71"/>
      <c r="BH212" s="71">
        <v>1</v>
      </c>
      <c r="BI212" s="54">
        <f t="shared" si="154"/>
        <v>1</v>
      </c>
      <c r="BJ212" s="18">
        <f t="shared" si="155"/>
        <v>2</v>
      </c>
      <c r="BK212" s="18">
        <v>1</v>
      </c>
      <c r="BL212" s="18">
        <f t="shared" si="156"/>
        <v>3</v>
      </c>
      <c r="BM212" s="18">
        <f t="shared" si="157"/>
        <v>-4</v>
      </c>
      <c r="BN212" s="18">
        <f t="shared" si="158"/>
        <v>-57.142857142857139</v>
      </c>
      <c r="BO212" s="73"/>
      <c r="BP212" s="55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60">
        <v>1</v>
      </c>
      <c r="CV212" s="56">
        <f>BC212+CU212</f>
        <v>-3</v>
      </c>
      <c r="CW212" s="173">
        <f t="shared" si="159"/>
        <v>-42.857142857142854</v>
      </c>
      <c r="CX212" s="60"/>
      <c r="CY212" s="60"/>
      <c r="CZ212" s="60"/>
      <c r="DA212" s="60"/>
      <c r="DB212" s="60"/>
      <c r="DC212" s="75">
        <v>1</v>
      </c>
      <c r="DD212" s="60"/>
      <c r="DE212" s="75"/>
      <c r="DF212" s="60"/>
      <c r="DG212" s="60"/>
      <c r="DH212" s="60"/>
      <c r="DI212" s="60"/>
      <c r="DK212" s="3">
        <v>1</v>
      </c>
      <c r="DM212" s="3">
        <v>2</v>
      </c>
      <c r="DN212" s="3">
        <v>3</v>
      </c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</row>
    <row r="213" spans="1:161" s="3" customFormat="1">
      <c r="A213" s="56">
        <v>204</v>
      </c>
      <c r="B213" s="58">
        <v>80030248</v>
      </c>
      <c r="C213" s="59" t="s">
        <v>371</v>
      </c>
      <c r="D213" s="75" t="s">
        <v>372</v>
      </c>
      <c r="E213" s="60" t="s">
        <v>373</v>
      </c>
      <c r="F213" s="60" t="s">
        <v>106</v>
      </c>
      <c r="G213" s="60" t="s">
        <v>107</v>
      </c>
      <c r="H213" s="60" t="s">
        <v>108</v>
      </c>
      <c r="I213" s="56">
        <v>35</v>
      </c>
      <c r="J213" s="56" t="s">
        <v>116</v>
      </c>
      <c r="K213" s="56" t="s">
        <v>110</v>
      </c>
      <c r="L213" s="61">
        <v>18</v>
      </c>
      <c r="M213" s="62">
        <f t="shared" si="127"/>
        <v>1</v>
      </c>
      <c r="N213" s="61">
        <v>10</v>
      </c>
      <c r="O213" s="62">
        <f t="shared" si="128"/>
        <v>1</v>
      </c>
      <c r="P213" s="61">
        <v>8</v>
      </c>
      <c r="Q213" s="62">
        <f t="shared" si="129"/>
        <v>1</v>
      </c>
      <c r="R213" s="61">
        <v>7</v>
      </c>
      <c r="S213" s="63">
        <f t="shared" si="130"/>
        <v>1</v>
      </c>
      <c r="T213" s="61">
        <v>16</v>
      </c>
      <c r="U213" s="63">
        <f t="shared" si="131"/>
        <v>1</v>
      </c>
      <c r="V213" s="61">
        <v>11</v>
      </c>
      <c r="W213" s="63">
        <f t="shared" si="132"/>
        <v>1</v>
      </c>
      <c r="X213" s="61">
        <v>9</v>
      </c>
      <c r="Y213" s="63">
        <f t="shared" si="133"/>
        <v>1</v>
      </c>
      <c r="Z213" s="61">
        <v>12</v>
      </c>
      <c r="AA213" s="63">
        <f t="shared" si="134"/>
        <v>1</v>
      </c>
      <c r="AB213" s="61">
        <v>13</v>
      </c>
      <c r="AC213" s="63">
        <f t="shared" si="135"/>
        <v>1</v>
      </c>
      <c r="AD213" s="64">
        <v>0</v>
      </c>
      <c r="AE213" s="65">
        <f t="shared" si="136"/>
        <v>0</v>
      </c>
      <c r="AF213" s="64">
        <v>0</v>
      </c>
      <c r="AG213" s="65">
        <f t="shared" si="137"/>
        <v>0</v>
      </c>
      <c r="AH213" s="64">
        <v>0</v>
      </c>
      <c r="AI213" s="65">
        <f t="shared" si="138"/>
        <v>0</v>
      </c>
      <c r="AJ213" s="64"/>
      <c r="AK213" s="65">
        <f t="shared" si="139"/>
        <v>0</v>
      </c>
      <c r="AL213" s="64"/>
      <c r="AM213" s="65">
        <f t="shared" si="140"/>
        <v>0</v>
      </c>
      <c r="AN213" s="64"/>
      <c r="AO213" s="65">
        <f t="shared" si="141"/>
        <v>0</v>
      </c>
      <c r="AP213" s="66">
        <f t="shared" si="142"/>
        <v>104</v>
      </c>
      <c r="AQ213" s="66">
        <f t="shared" si="143"/>
        <v>9</v>
      </c>
      <c r="AR213" s="56">
        <v>1</v>
      </c>
      <c r="AS213" s="56"/>
      <c r="AT213" s="56">
        <v>7</v>
      </c>
      <c r="AU213" s="67">
        <f t="shared" si="144"/>
        <v>8</v>
      </c>
      <c r="AV213" s="68">
        <f t="shared" si="145"/>
        <v>1</v>
      </c>
      <c r="AW213" s="68">
        <f t="shared" si="146"/>
        <v>0</v>
      </c>
      <c r="AX213" s="14">
        <f t="shared" si="125"/>
        <v>8</v>
      </c>
      <c r="AY213" s="67">
        <f t="shared" si="147"/>
        <v>9</v>
      </c>
      <c r="AZ213" s="69">
        <f t="shared" si="148"/>
        <v>0</v>
      </c>
      <c r="BA213" s="69">
        <f t="shared" si="149"/>
        <v>0</v>
      </c>
      <c r="BB213" s="69">
        <f t="shared" si="150"/>
        <v>-1</v>
      </c>
      <c r="BC213" s="67">
        <f t="shared" si="151"/>
        <v>-1</v>
      </c>
      <c r="BD213" s="70">
        <f t="shared" si="152"/>
        <v>-11.111111111111111</v>
      </c>
      <c r="BE213" s="70">
        <f t="shared" si="153"/>
        <v>-12.5</v>
      </c>
      <c r="BF213" s="71"/>
      <c r="BG213" s="71"/>
      <c r="BH213" s="71">
        <v>1</v>
      </c>
      <c r="BI213" s="54">
        <f t="shared" si="154"/>
        <v>1</v>
      </c>
      <c r="BJ213" s="18">
        <f t="shared" si="155"/>
        <v>7</v>
      </c>
      <c r="BK213" s="18"/>
      <c r="BL213" s="18">
        <f t="shared" si="156"/>
        <v>7</v>
      </c>
      <c r="BM213" s="18">
        <f t="shared" si="157"/>
        <v>-2</v>
      </c>
      <c r="BN213" s="18">
        <f t="shared" si="158"/>
        <v>-22.222222222222221</v>
      </c>
      <c r="BO213" s="73"/>
      <c r="BP213" s="55"/>
      <c r="BQ213" s="74">
        <v>1</v>
      </c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60"/>
      <c r="CV213" s="56">
        <f t="shared" ref="CV213:CV218" si="161">BC213+BQ213</f>
        <v>0</v>
      </c>
      <c r="CW213" s="173">
        <f t="shared" si="159"/>
        <v>0</v>
      </c>
      <c r="CX213" s="60"/>
      <c r="CY213" s="60"/>
      <c r="CZ213" s="60"/>
      <c r="DA213" s="60"/>
      <c r="DB213" s="60"/>
      <c r="DC213" s="75"/>
      <c r="DD213" s="60"/>
      <c r="DE213" s="75">
        <v>1</v>
      </c>
      <c r="DF213" s="60"/>
      <c r="DG213" s="60"/>
      <c r="DH213" s="60"/>
      <c r="DI213" s="60"/>
      <c r="DK213" s="3">
        <v>1</v>
      </c>
      <c r="DM213" s="3">
        <v>8</v>
      </c>
      <c r="DN213" s="3">
        <v>9</v>
      </c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</row>
    <row r="214" spans="1:161" s="3" customFormat="1">
      <c r="A214" s="56">
        <v>205</v>
      </c>
      <c r="B214" s="227">
        <v>80030249</v>
      </c>
      <c r="C214" s="228" t="s">
        <v>374</v>
      </c>
      <c r="D214" s="229" t="s">
        <v>372</v>
      </c>
      <c r="E214" s="229" t="s">
        <v>373</v>
      </c>
      <c r="F214" s="229" t="s">
        <v>106</v>
      </c>
      <c r="G214" s="229" t="s">
        <v>107</v>
      </c>
      <c r="H214" s="229" t="s">
        <v>108</v>
      </c>
      <c r="I214" s="226">
        <v>35</v>
      </c>
      <c r="J214" s="226" t="s">
        <v>116</v>
      </c>
      <c r="K214" s="226" t="s">
        <v>113</v>
      </c>
      <c r="L214" s="230">
        <v>13</v>
      </c>
      <c r="M214" s="231">
        <f t="shared" si="127"/>
        <v>1</v>
      </c>
      <c r="N214" s="230">
        <v>11</v>
      </c>
      <c r="O214" s="231">
        <f t="shared" si="128"/>
        <v>1</v>
      </c>
      <c r="P214" s="230">
        <v>18</v>
      </c>
      <c r="Q214" s="231">
        <f t="shared" si="129"/>
        <v>1</v>
      </c>
      <c r="R214" s="230">
        <v>23</v>
      </c>
      <c r="S214" s="231">
        <f t="shared" si="130"/>
        <v>1</v>
      </c>
      <c r="T214" s="230">
        <v>18</v>
      </c>
      <c r="U214" s="231">
        <f t="shared" si="131"/>
        <v>1</v>
      </c>
      <c r="V214" s="230">
        <v>13</v>
      </c>
      <c r="W214" s="231">
        <f t="shared" si="132"/>
        <v>1</v>
      </c>
      <c r="X214" s="230">
        <v>16</v>
      </c>
      <c r="Y214" s="231">
        <f t="shared" si="133"/>
        <v>1</v>
      </c>
      <c r="Z214" s="230">
        <v>18</v>
      </c>
      <c r="AA214" s="231">
        <f t="shared" si="134"/>
        <v>1</v>
      </c>
      <c r="AB214" s="230">
        <v>21</v>
      </c>
      <c r="AC214" s="231">
        <f t="shared" si="135"/>
        <v>1</v>
      </c>
      <c r="AD214" s="232">
        <v>0</v>
      </c>
      <c r="AE214" s="231">
        <f t="shared" si="136"/>
        <v>0</v>
      </c>
      <c r="AF214" s="232">
        <v>0</v>
      </c>
      <c r="AG214" s="231">
        <f t="shared" si="137"/>
        <v>0</v>
      </c>
      <c r="AH214" s="232">
        <v>0</v>
      </c>
      <c r="AI214" s="231">
        <f t="shared" si="138"/>
        <v>0</v>
      </c>
      <c r="AJ214" s="232"/>
      <c r="AK214" s="231">
        <f t="shared" si="139"/>
        <v>0</v>
      </c>
      <c r="AL214" s="232"/>
      <c r="AM214" s="231">
        <f t="shared" si="140"/>
        <v>0</v>
      </c>
      <c r="AN214" s="232"/>
      <c r="AO214" s="231">
        <f t="shared" si="141"/>
        <v>0</v>
      </c>
      <c r="AP214" s="226">
        <f t="shared" si="142"/>
        <v>151</v>
      </c>
      <c r="AQ214" s="226">
        <f t="shared" si="143"/>
        <v>9</v>
      </c>
      <c r="AR214" s="226">
        <v>1</v>
      </c>
      <c r="AS214" s="226"/>
      <c r="AT214" s="226">
        <v>10</v>
      </c>
      <c r="AU214" s="226">
        <f t="shared" si="144"/>
        <v>11</v>
      </c>
      <c r="AV214" s="233">
        <f t="shared" si="145"/>
        <v>1</v>
      </c>
      <c r="AW214" s="233">
        <f t="shared" si="146"/>
        <v>1</v>
      </c>
      <c r="AX214" s="234">
        <f t="shared" si="125"/>
        <v>11</v>
      </c>
      <c r="AY214" s="226">
        <f t="shared" si="147"/>
        <v>13</v>
      </c>
      <c r="AZ214" s="226">
        <f t="shared" si="148"/>
        <v>0</v>
      </c>
      <c r="BA214" s="226">
        <f t="shared" si="149"/>
        <v>-1</v>
      </c>
      <c r="BB214" s="226">
        <f t="shared" si="150"/>
        <v>-1</v>
      </c>
      <c r="BC214" s="226">
        <f t="shared" si="151"/>
        <v>-2</v>
      </c>
      <c r="BD214" s="235">
        <f t="shared" si="152"/>
        <v>-15.384615384615385</v>
      </c>
      <c r="BE214" s="235">
        <f t="shared" si="153"/>
        <v>-9.0909090909090917</v>
      </c>
      <c r="BF214" s="236"/>
      <c r="BG214" s="236"/>
      <c r="BH214" s="236"/>
      <c r="BI214" s="237">
        <f t="shared" si="154"/>
        <v>0</v>
      </c>
      <c r="BJ214" s="226">
        <f t="shared" si="155"/>
        <v>11</v>
      </c>
      <c r="BK214" s="226"/>
      <c r="BL214" s="226">
        <f t="shared" si="156"/>
        <v>11</v>
      </c>
      <c r="BM214" s="226">
        <f t="shared" si="157"/>
        <v>-2</v>
      </c>
      <c r="BN214" s="226">
        <f t="shared" si="158"/>
        <v>-15.384615384615385</v>
      </c>
      <c r="BO214" s="235"/>
      <c r="BP214" s="238"/>
      <c r="BQ214" s="226"/>
      <c r="BR214" s="226"/>
      <c r="BS214" s="226"/>
      <c r="BT214" s="226"/>
      <c r="BU214" s="226"/>
      <c r="BV214" s="226"/>
      <c r="BW214" s="226"/>
      <c r="BX214" s="226"/>
      <c r="BY214" s="226"/>
      <c r="BZ214" s="226"/>
      <c r="CA214" s="226"/>
      <c r="CB214" s="226"/>
      <c r="CC214" s="226"/>
      <c r="CD214" s="226"/>
      <c r="CE214" s="226"/>
      <c r="CF214" s="226"/>
      <c r="CG214" s="226"/>
      <c r="CH214" s="226"/>
      <c r="CI214" s="226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9"/>
      <c r="CV214" s="226">
        <f t="shared" si="161"/>
        <v>-2</v>
      </c>
      <c r="CW214" s="239">
        <f t="shared" si="159"/>
        <v>-15.384615384615385</v>
      </c>
      <c r="CX214" s="229"/>
      <c r="CY214" s="229"/>
      <c r="CZ214" s="229"/>
      <c r="DA214" s="229"/>
      <c r="DB214" s="229"/>
      <c r="DC214" s="229"/>
      <c r="DD214" s="229"/>
      <c r="DE214" s="229"/>
      <c r="DF214" s="229"/>
      <c r="DG214" s="229"/>
      <c r="DH214" s="229"/>
      <c r="DI214" s="229"/>
      <c r="DJ214" s="240"/>
      <c r="DK214" s="240">
        <v>1</v>
      </c>
      <c r="DL214" s="240"/>
      <c r="DM214" s="240">
        <v>10</v>
      </c>
      <c r="DN214" s="240">
        <v>11</v>
      </c>
      <c r="DO214" s="240"/>
      <c r="DP214" s="240"/>
      <c r="DQ214" s="240"/>
      <c r="DR214" s="240"/>
      <c r="DS214" s="240"/>
      <c r="DT214" s="240"/>
      <c r="DU214" s="240"/>
      <c r="DV214" s="240"/>
      <c r="DW214" s="240"/>
      <c r="DX214" s="240"/>
      <c r="DY214" s="240"/>
      <c r="DZ214" s="240"/>
      <c r="EA214" s="240"/>
      <c r="EB214" s="240"/>
      <c r="EC214" s="240"/>
      <c r="ED214" s="240"/>
      <c r="EE214" s="240"/>
      <c r="EF214" s="240"/>
      <c r="EG214" s="240"/>
      <c r="EH214" s="240"/>
      <c r="EI214" s="240"/>
      <c r="EJ214" s="240"/>
      <c r="EK214" s="240"/>
      <c r="EL214" s="240"/>
      <c r="EM214" s="240"/>
      <c r="EN214" s="240"/>
      <c r="EO214" s="240"/>
      <c r="EP214" s="240"/>
      <c r="EQ214" s="240"/>
      <c r="ER214" s="240"/>
      <c r="ES214" s="240"/>
      <c r="ET214" s="240"/>
      <c r="EU214" s="240"/>
      <c r="EV214" s="240"/>
      <c r="EW214" s="240"/>
      <c r="EX214" s="240"/>
      <c r="EY214" s="240"/>
      <c r="EZ214" s="240"/>
      <c r="FA214" s="240"/>
      <c r="FB214" s="240"/>
      <c r="FC214" s="240"/>
      <c r="FD214" s="240"/>
      <c r="FE214" s="240"/>
    </row>
    <row r="215" spans="1:161" s="3" customFormat="1">
      <c r="A215" s="56">
        <v>206</v>
      </c>
      <c r="B215" s="58">
        <v>80030250</v>
      </c>
      <c r="C215" s="59" t="s">
        <v>375</v>
      </c>
      <c r="D215" s="75" t="s">
        <v>372</v>
      </c>
      <c r="E215" s="60" t="s">
        <v>373</v>
      </c>
      <c r="F215" s="60" t="s">
        <v>106</v>
      </c>
      <c r="G215" s="60" t="s">
        <v>107</v>
      </c>
      <c r="H215" s="60" t="s">
        <v>108</v>
      </c>
      <c r="I215" s="56">
        <v>30</v>
      </c>
      <c r="J215" s="56" t="s">
        <v>116</v>
      </c>
      <c r="K215" s="56" t="s">
        <v>110</v>
      </c>
      <c r="L215" s="61">
        <v>11</v>
      </c>
      <c r="M215" s="62">
        <f t="shared" si="127"/>
        <v>1</v>
      </c>
      <c r="N215" s="61">
        <v>8</v>
      </c>
      <c r="O215" s="62">
        <f t="shared" si="128"/>
        <v>1</v>
      </c>
      <c r="P215" s="61">
        <v>7</v>
      </c>
      <c r="Q215" s="62">
        <f t="shared" si="129"/>
        <v>1</v>
      </c>
      <c r="R215" s="61">
        <v>11</v>
      </c>
      <c r="S215" s="63">
        <f t="shared" si="130"/>
        <v>1</v>
      </c>
      <c r="T215" s="61">
        <v>9</v>
      </c>
      <c r="U215" s="63">
        <f t="shared" si="131"/>
        <v>1</v>
      </c>
      <c r="V215" s="61">
        <v>14</v>
      </c>
      <c r="W215" s="63">
        <f t="shared" si="132"/>
        <v>1</v>
      </c>
      <c r="X215" s="61">
        <v>5</v>
      </c>
      <c r="Y215" s="63">
        <f t="shared" si="133"/>
        <v>1</v>
      </c>
      <c r="Z215" s="61">
        <v>9</v>
      </c>
      <c r="AA215" s="63">
        <f t="shared" si="134"/>
        <v>1</v>
      </c>
      <c r="AB215" s="61">
        <v>9</v>
      </c>
      <c r="AC215" s="63">
        <f t="shared" si="135"/>
        <v>1</v>
      </c>
      <c r="AD215" s="64">
        <v>0</v>
      </c>
      <c r="AE215" s="65">
        <f t="shared" si="136"/>
        <v>0</v>
      </c>
      <c r="AF215" s="64">
        <v>0</v>
      </c>
      <c r="AG215" s="65">
        <f t="shared" si="137"/>
        <v>0</v>
      </c>
      <c r="AH215" s="64">
        <v>0</v>
      </c>
      <c r="AI215" s="65">
        <f t="shared" si="138"/>
        <v>0</v>
      </c>
      <c r="AJ215" s="64"/>
      <c r="AK215" s="65">
        <f t="shared" si="139"/>
        <v>0</v>
      </c>
      <c r="AL215" s="64"/>
      <c r="AM215" s="65">
        <f t="shared" si="140"/>
        <v>0</v>
      </c>
      <c r="AN215" s="64"/>
      <c r="AO215" s="65">
        <f t="shared" si="141"/>
        <v>0</v>
      </c>
      <c r="AP215" s="66">
        <f t="shared" si="142"/>
        <v>83</v>
      </c>
      <c r="AQ215" s="66">
        <f t="shared" si="143"/>
        <v>9</v>
      </c>
      <c r="AR215" s="56">
        <v>1</v>
      </c>
      <c r="AS215" s="56"/>
      <c r="AT215" s="56">
        <v>4</v>
      </c>
      <c r="AU215" s="67">
        <f t="shared" si="144"/>
        <v>5</v>
      </c>
      <c r="AV215" s="68">
        <f t="shared" si="145"/>
        <v>1</v>
      </c>
      <c r="AW215" s="68">
        <f t="shared" si="146"/>
        <v>0</v>
      </c>
      <c r="AX215" s="14">
        <f t="shared" si="125"/>
        <v>8</v>
      </c>
      <c r="AY215" s="67">
        <f t="shared" si="147"/>
        <v>9</v>
      </c>
      <c r="AZ215" s="69">
        <f t="shared" si="148"/>
        <v>0</v>
      </c>
      <c r="BA215" s="69">
        <f t="shared" si="149"/>
        <v>0</v>
      </c>
      <c r="BB215" s="69">
        <f t="shared" si="150"/>
        <v>-4</v>
      </c>
      <c r="BC215" s="67">
        <f t="shared" si="151"/>
        <v>-4</v>
      </c>
      <c r="BD215" s="70">
        <f t="shared" si="152"/>
        <v>-44.444444444444443</v>
      </c>
      <c r="BE215" s="70">
        <f t="shared" si="153"/>
        <v>-50</v>
      </c>
      <c r="BF215" s="71"/>
      <c r="BG215" s="71"/>
      <c r="BH215" s="71"/>
      <c r="BI215" s="54">
        <f t="shared" si="154"/>
        <v>0</v>
      </c>
      <c r="BJ215" s="18">
        <f t="shared" si="155"/>
        <v>5</v>
      </c>
      <c r="BK215" s="18"/>
      <c r="BL215" s="18">
        <f t="shared" si="156"/>
        <v>5</v>
      </c>
      <c r="BM215" s="18">
        <f t="shared" si="157"/>
        <v>-4</v>
      </c>
      <c r="BN215" s="18">
        <f t="shared" si="158"/>
        <v>-44.444444444444443</v>
      </c>
      <c r="BO215" s="73"/>
      <c r="BP215" s="55"/>
      <c r="BQ215" s="74">
        <v>1</v>
      </c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60"/>
      <c r="CV215" s="56">
        <f t="shared" si="161"/>
        <v>-3</v>
      </c>
      <c r="CW215" s="173">
        <f t="shared" si="159"/>
        <v>-33.333333333333329</v>
      </c>
      <c r="CX215" s="60"/>
      <c r="CY215" s="60"/>
      <c r="CZ215" s="60"/>
      <c r="DA215" s="60"/>
      <c r="DB215" s="60"/>
      <c r="DC215" s="75"/>
      <c r="DD215" s="60"/>
      <c r="DE215" s="75"/>
      <c r="DF215" s="60"/>
      <c r="DG215" s="60"/>
      <c r="DH215" s="60"/>
      <c r="DI215" s="60"/>
      <c r="DK215" s="3">
        <v>1</v>
      </c>
      <c r="DM215" s="3">
        <v>4</v>
      </c>
      <c r="DN215" s="3">
        <v>5</v>
      </c>
      <c r="DP215" s="85"/>
      <c r="DQ215" s="85"/>
      <c r="DR215" s="85"/>
      <c r="DS215" s="85"/>
      <c r="DT215" s="85"/>
      <c r="DU215" s="85"/>
      <c r="DV215" s="85"/>
      <c r="DW215" s="85"/>
      <c r="DX215" s="85"/>
      <c r="DY215" s="85"/>
      <c r="DZ215" s="85"/>
      <c r="EA215" s="85"/>
      <c r="EB215" s="85"/>
      <c r="EC215" s="85"/>
      <c r="ED215" s="85"/>
      <c r="EE215" s="85"/>
      <c r="EF215" s="85"/>
      <c r="EG215" s="85"/>
      <c r="EH215" s="85"/>
      <c r="EI215" s="85"/>
      <c r="EJ215" s="85"/>
      <c r="EK215" s="85"/>
      <c r="EL215" s="85"/>
      <c r="EM215" s="85"/>
      <c r="EN215" s="85"/>
      <c r="EO215" s="85"/>
      <c r="EP215" s="85"/>
      <c r="EQ215" s="85"/>
      <c r="ER215" s="85"/>
      <c r="ES215" s="85"/>
      <c r="ET215" s="85"/>
      <c r="EU215" s="85"/>
      <c r="EV215" s="85"/>
      <c r="EW215" s="85"/>
      <c r="EX215" s="85"/>
      <c r="EY215" s="85"/>
      <c r="EZ215" s="85"/>
      <c r="FA215" s="85"/>
      <c r="FB215" s="85"/>
      <c r="FC215" s="85"/>
    </row>
    <row r="216" spans="1:161" s="3" customFormat="1">
      <c r="A216" s="56">
        <v>207</v>
      </c>
      <c r="B216" s="211">
        <v>80030251</v>
      </c>
      <c r="C216" s="212" t="s">
        <v>376</v>
      </c>
      <c r="D216" s="213" t="s">
        <v>377</v>
      </c>
      <c r="E216" s="213" t="s">
        <v>373</v>
      </c>
      <c r="F216" s="213" t="s">
        <v>106</v>
      </c>
      <c r="G216" s="213" t="s">
        <v>107</v>
      </c>
      <c r="H216" s="213" t="s">
        <v>112</v>
      </c>
      <c r="I216" s="210">
        <v>60</v>
      </c>
      <c r="J216" s="210" t="s">
        <v>116</v>
      </c>
      <c r="K216" s="210" t="s">
        <v>113</v>
      </c>
      <c r="L216" s="214">
        <v>11</v>
      </c>
      <c r="M216" s="215">
        <f t="shared" si="127"/>
        <v>1</v>
      </c>
      <c r="N216" s="214">
        <v>18</v>
      </c>
      <c r="O216" s="215">
        <f t="shared" si="128"/>
        <v>1</v>
      </c>
      <c r="P216" s="214">
        <v>24</v>
      </c>
      <c r="Q216" s="215">
        <f t="shared" si="129"/>
        <v>1</v>
      </c>
      <c r="R216" s="214">
        <v>27</v>
      </c>
      <c r="S216" s="215">
        <f t="shared" si="130"/>
        <v>1</v>
      </c>
      <c r="T216" s="214">
        <v>28</v>
      </c>
      <c r="U216" s="215">
        <f t="shared" si="131"/>
        <v>1</v>
      </c>
      <c r="V216" s="214">
        <v>27</v>
      </c>
      <c r="W216" s="215">
        <f t="shared" si="132"/>
        <v>1</v>
      </c>
      <c r="X216" s="214">
        <v>23</v>
      </c>
      <c r="Y216" s="215">
        <f t="shared" si="133"/>
        <v>1</v>
      </c>
      <c r="Z216" s="214">
        <v>21</v>
      </c>
      <c r="AA216" s="215">
        <f t="shared" si="134"/>
        <v>1</v>
      </c>
      <c r="AB216" s="214">
        <v>18</v>
      </c>
      <c r="AC216" s="215">
        <f t="shared" si="135"/>
        <v>1</v>
      </c>
      <c r="AD216" s="216">
        <v>11</v>
      </c>
      <c r="AE216" s="215">
        <f t="shared" si="136"/>
        <v>1</v>
      </c>
      <c r="AF216" s="216">
        <v>15</v>
      </c>
      <c r="AG216" s="215">
        <f t="shared" si="137"/>
        <v>1</v>
      </c>
      <c r="AH216" s="216">
        <v>18</v>
      </c>
      <c r="AI216" s="215">
        <f t="shared" si="138"/>
        <v>1</v>
      </c>
      <c r="AJ216" s="216"/>
      <c r="AK216" s="215">
        <f t="shared" si="139"/>
        <v>0</v>
      </c>
      <c r="AL216" s="216"/>
      <c r="AM216" s="215">
        <f t="shared" si="140"/>
        <v>0</v>
      </c>
      <c r="AN216" s="216"/>
      <c r="AO216" s="215">
        <f t="shared" si="141"/>
        <v>0</v>
      </c>
      <c r="AP216" s="210">
        <f t="shared" si="142"/>
        <v>241</v>
      </c>
      <c r="AQ216" s="210">
        <f t="shared" si="143"/>
        <v>12</v>
      </c>
      <c r="AR216" s="210">
        <v>1</v>
      </c>
      <c r="AS216" s="210"/>
      <c r="AT216" s="210">
        <v>15</v>
      </c>
      <c r="AU216" s="210">
        <f t="shared" si="144"/>
        <v>16</v>
      </c>
      <c r="AV216" s="217">
        <f t="shared" si="145"/>
        <v>1</v>
      </c>
      <c r="AW216" s="217">
        <f t="shared" si="146"/>
        <v>1</v>
      </c>
      <c r="AX216" s="218">
        <f t="shared" si="125"/>
        <v>15</v>
      </c>
      <c r="AY216" s="210">
        <f t="shared" si="147"/>
        <v>17</v>
      </c>
      <c r="AZ216" s="210">
        <f t="shared" si="148"/>
        <v>0</v>
      </c>
      <c r="BA216" s="210">
        <f t="shared" si="149"/>
        <v>-1</v>
      </c>
      <c r="BB216" s="210">
        <f t="shared" si="150"/>
        <v>0</v>
      </c>
      <c r="BC216" s="210">
        <f t="shared" si="151"/>
        <v>-1</v>
      </c>
      <c r="BD216" s="219">
        <f t="shared" si="152"/>
        <v>-5.8823529411764701</v>
      </c>
      <c r="BE216" s="219">
        <f t="shared" si="153"/>
        <v>0</v>
      </c>
      <c r="BF216" s="220"/>
      <c r="BG216" s="220"/>
      <c r="BH216" s="220"/>
      <c r="BI216" s="221">
        <f t="shared" si="154"/>
        <v>0</v>
      </c>
      <c r="BJ216" s="210">
        <f t="shared" si="155"/>
        <v>16</v>
      </c>
      <c r="BK216" s="210"/>
      <c r="BL216" s="210">
        <f t="shared" si="156"/>
        <v>16</v>
      </c>
      <c r="BM216" s="210">
        <f t="shared" si="157"/>
        <v>-1</v>
      </c>
      <c r="BN216" s="210">
        <f t="shared" si="158"/>
        <v>-5.8823529411764701</v>
      </c>
      <c r="BO216" s="219"/>
      <c r="BP216" s="222"/>
      <c r="BQ216" s="210"/>
      <c r="BR216" s="210"/>
      <c r="BS216" s="210"/>
      <c r="BT216" s="210"/>
      <c r="BU216" s="210"/>
      <c r="BV216" s="210"/>
      <c r="BW216" s="210"/>
      <c r="BX216" s="210"/>
      <c r="BY216" s="210"/>
      <c r="BZ216" s="210"/>
      <c r="CA216" s="210"/>
      <c r="CB216" s="210"/>
      <c r="CC216" s="210"/>
      <c r="CD216" s="210"/>
      <c r="CE216" s="210"/>
      <c r="CF216" s="210"/>
      <c r="CG216" s="210"/>
      <c r="CH216" s="210"/>
      <c r="CI216" s="210"/>
      <c r="CJ216" s="210"/>
      <c r="CK216" s="210"/>
      <c r="CL216" s="210"/>
      <c r="CM216" s="210"/>
      <c r="CN216" s="210"/>
      <c r="CO216" s="210"/>
      <c r="CP216" s="210"/>
      <c r="CQ216" s="210"/>
      <c r="CR216" s="210"/>
      <c r="CS216" s="210"/>
      <c r="CT216" s="210"/>
      <c r="CU216" s="213"/>
      <c r="CV216" s="210">
        <f t="shared" si="161"/>
        <v>-1</v>
      </c>
      <c r="CW216" s="223">
        <f t="shared" si="159"/>
        <v>-5.8823529411764701</v>
      </c>
      <c r="CX216" s="213"/>
      <c r="CY216" s="213"/>
      <c r="CZ216" s="213"/>
      <c r="DA216" s="213"/>
      <c r="DB216" s="213"/>
      <c r="DC216" s="213"/>
      <c r="DD216" s="213"/>
      <c r="DE216" s="213"/>
      <c r="DF216" s="213"/>
      <c r="DG216" s="213"/>
      <c r="DH216" s="213"/>
      <c r="DI216" s="213"/>
      <c r="DJ216" s="224"/>
      <c r="DK216" s="224">
        <v>1</v>
      </c>
      <c r="DL216" s="224"/>
      <c r="DM216" s="224">
        <v>15</v>
      </c>
      <c r="DN216" s="224">
        <v>16</v>
      </c>
      <c r="DO216" s="224"/>
      <c r="DP216" s="224"/>
      <c r="DQ216" s="224"/>
      <c r="DR216" s="224"/>
      <c r="DS216" s="224"/>
      <c r="DT216" s="224"/>
      <c r="DU216" s="224"/>
      <c r="DV216" s="224"/>
      <c r="DW216" s="224"/>
      <c r="DX216" s="224"/>
      <c r="DY216" s="224"/>
      <c r="DZ216" s="224"/>
      <c r="EA216" s="224"/>
      <c r="EB216" s="224"/>
      <c r="EC216" s="224"/>
      <c r="ED216" s="224"/>
      <c r="EE216" s="224"/>
      <c r="EF216" s="224"/>
      <c r="EG216" s="224"/>
      <c r="EH216" s="224"/>
      <c r="EI216" s="224"/>
      <c r="EJ216" s="224"/>
      <c r="EK216" s="224"/>
      <c r="EL216" s="224"/>
      <c r="EM216" s="224"/>
      <c r="EN216" s="224"/>
      <c r="EO216" s="224"/>
      <c r="EP216" s="224"/>
      <c r="EQ216" s="224"/>
      <c r="ER216" s="224"/>
      <c r="ES216" s="224"/>
      <c r="ET216" s="224"/>
      <c r="EU216" s="224"/>
      <c r="EV216" s="224"/>
      <c r="EW216" s="224"/>
      <c r="EX216" s="224"/>
      <c r="EY216" s="224"/>
      <c r="EZ216" s="224"/>
      <c r="FA216" s="224"/>
      <c r="FB216" s="224"/>
      <c r="FC216" s="224"/>
      <c r="FD216" s="224"/>
      <c r="FE216" s="224"/>
    </row>
    <row r="217" spans="1:161" s="3" customFormat="1">
      <c r="A217" s="56">
        <v>208</v>
      </c>
      <c r="B217" s="227">
        <v>80030252</v>
      </c>
      <c r="C217" s="228" t="s">
        <v>378</v>
      </c>
      <c r="D217" s="229" t="s">
        <v>377</v>
      </c>
      <c r="E217" s="229" t="s">
        <v>373</v>
      </c>
      <c r="F217" s="229" t="s">
        <v>106</v>
      </c>
      <c r="G217" s="229" t="s">
        <v>107</v>
      </c>
      <c r="H217" s="229" t="s">
        <v>108</v>
      </c>
      <c r="I217" s="226">
        <v>40</v>
      </c>
      <c r="J217" s="226" t="s">
        <v>116</v>
      </c>
      <c r="K217" s="226" t="s">
        <v>110</v>
      </c>
      <c r="L217" s="230">
        <v>16</v>
      </c>
      <c r="M217" s="231">
        <f t="shared" si="127"/>
        <v>1</v>
      </c>
      <c r="N217" s="230">
        <v>12</v>
      </c>
      <c r="O217" s="231">
        <f t="shared" si="128"/>
        <v>1</v>
      </c>
      <c r="P217" s="230">
        <v>5</v>
      </c>
      <c r="Q217" s="231">
        <f t="shared" si="129"/>
        <v>1</v>
      </c>
      <c r="R217" s="230">
        <v>10</v>
      </c>
      <c r="S217" s="231">
        <f t="shared" si="130"/>
        <v>1</v>
      </c>
      <c r="T217" s="230">
        <v>22</v>
      </c>
      <c r="U217" s="231">
        <f t="shared" si="131"/>
        <v>1</v>
      </c>
      <c r="V217" s="230">
        <v>17</v>
      </c>
      <c r="W217" s="231">
        <f t="shared" si="132"/>
        <v>1</v>
      </c>
      <c r="X217" s="230">
        <v>16</v>
      </c>
      <c r="Y217" s="231">
        <f t="shared" si="133"/>
        <v>1</v>
      </c>
      <c r="Z217" s="230">
        <v>16</v>
      </c>
      <c r="AA217" s="231">
        <f t="shared" si="134"/>
        <v>1</v>
      </c>
      <c r="AB217" s="230">
        <v>15</v>
      </c>
      <c r="AC217" s="231">
        <f t="shared" si="135"/>
        <v>1</v>
      </c>
      <c r="AD217" s="232">
        <v>0</v>
      </c>
      <c r="AE217" s="231">
        <f t="shared" si="136"/>
        <v>0</v>
      </c>
      <c r="AF217" s="232">
        <v>0</v>
      </c>
      <c r="AG217" s="231">
        <f t="shared" si="137"/>
        <v>0</v>
      </c>
      <c r="AH217" s="232">
        <v>0</v>
      </c>
      <c r="AI217" s="231">
        <f t="shared" si="138"/>
        <v>0</v>
      </c>
      <c r="AJ217" s="232"/>
      <c r="AK217" s="231">
        <f t="shared" si="139"/>
        <v>0</v>
      </c>
      <c r="AL217" s="232"/>
      <c r="AM217" s="231">
        <f t="shared" si="140"/>
        <v>0</v>
      </c>
      <c r="AN217" s="232"/>
      <c r="AO217" s="231">
        <f t="shared" si="141"/>
        <v>0</v>
      </c>
      <c r="AP217" s="226">
        <f t="shared" si="142"/>
        <v>129</v>
      </c>
      <c r="AQ217" s="226">
        <f t="shared" si="143"/>
        <v>9</v>
      </c>
      <c r="AR217" s="226">
        <v>1</v>
      </c>
      <c r="AS217" s="226"/>
      <c r="AT217" s="226">
        <v>6</v>
      </c>
      <c r="AU217" s="226">
        <f t="shared" si="144"/>
        <v>7</v>
      </c>
      <c r="AV217" s="233">
        <f t="shared" si="145"/>
        <v>1</v>
      </c>
      <c r="AW217" s="233">
        <f t="shared" si="146"/>
        <v>1</v>
      </c>
      <c r="AX217" s="234">
        <f t="shared" si="125"/>
        <v>11</v>
      </c>
      <c r="AY217" s="226">
        <f t="shared" si="147"/>
        <v>13</v>
      </c>
      <c r="AZ217" s="226">
        <f t="shared" si="148"/>
        <v>0</v>
      </c>
      <c r="BA217" s="226">
        <f t="shared" si="149"/>
        <v>-1</v>
      </c>
      <c r="BB217" s="226">
        <f t="shared" si="150"/>
        <v>-5</v>
      </c>
      <c r="BC217" s="226">
        <f t="shared" si="151"/>
        <v>-6</v>
      </c>
      <c r="BD217" s="235">
        <f t="shared" si="152"/>
        <v>-46.153846153846153</v>
      </c>
      <c r="BE217" s="235">
        <f t="shared" si="153"/>
        <v>-45.454545454545453</v>
      </c>
      <c r="BF217" s="236"/>
      <c r="BG217" s="236"/>
      <c r="BH217" s="236">
        <v>1</v>
      </c>
      <c r="BI217" s="237">
        <f t="shared" si="154"/>
        <v>1</v>
      </c>
      <c r="BJ217" s="226">
        <f t="shared" si="155"/>
        <v>6</v>
      </c>
      <c r="BK217" s="226">
        <v>1</v>
      </c>
      <c r="BL217" s="226">
        <f t="shared" si="156"/>
        <v>7</v>
      </c>
      <c r="BM217" s="226">
        <f t="shared" si="157"/>
        <v>-6</v>
      </c>
      <c r="BN217" s="226">
        <f t="shared" si="158"/>
        <v>-46.153846153846153</v>
      </c>
      <c r="BO217" s="235"/>
      <c r="BP217" s="238"/>
      <c r="BQ217" s="226"/>
      <c r="BR217" s="226"/>
      <c r="BS217" s="226"/>
      <c r="BT217" s="226"/>
      <c r="BU217" s="226"/>
      <c r="BV217" s="226"/>
      <c r="BW217" s="226"/>
      <c r="BX217" s="226"/>
      <c r="BY217" s="226"/>
      <c r="BZ217" s="226"/>
      <c r="CA217" s="226"/>
      <c r="CB217" s="226"/>
      <c r="CC217" s="226"/>
      <c r="CD217" s="226"/>
      <c r="CE217" s="226"/>
      <c r="CF217" s="226"/>
      <c r="CG217" s="226"/>
      <c r="CH217" s="226"/>
      <c r="CI217" s="226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9"/>
      <c r="CV217" s="226">
        <f t="shared" si="161"/>
        <v>-6</v>
      </c>
      <c r="CW217" s="239">
        <f t="shared" si="159"/>
        <v>-46.153846153846153</v>
      </c>
      <c r="CX217" s="229"/>
      <c r="CY217" s="229"/>
      <c r="CZ217" s="229"/>
      <c r="DA217" s="229"/>
      <c r="DB217" s="229"/>
      <c r="DC217" s="229"/>
      <c r="DD217" s="229"/>
      <c r="DE217" s="229"/>
      <c r="DF217" s="229"/>
      <c r="DG217" s="229"/>
      <c r="DH217" s="229"/>
      <c r="DI217" s="229"/>
      <c r="DJ217" s="240"/>
      <c r="DK217" s="240">
        <v>1</v>
      </c>
      <c r="DL217" s="240"/>
      <c r="DM217" s="240">
        <v>6</v>
      </c>
      <c r="DN217" s="240">
        <v>7</v>
      </c>
      <c r="DO217" s="240"/>
      <c r="DP217" s="240"/>
      <c r="DQ217" s="240"/>
      <c r="DR217" s="240"/>
      <c r="DS217" s="240"/>
      <c r="DT217" s="240"/>
      <c r="DU217" s="240"/>
      <c r="DV217" s="240"/>
      <c r="DW217" s="240"/>
      <c r="DX217" s="240"/>
      <c r="DY217" s="240"/>
      <c r="DZ217" s="240"/>
      <c r="EA217" s="240"/>
      <c r="EB217" s="240"/>
      <c r="EC217" s="240"/>
      <c r="ED217" s="240"/>
      <c r="EE217" s="240"/>
      <c r="EF217" s="240"/>
      <c r="EG217" s="240"/>
      <c r="EH217" s="240"/>
      <c r="EI217" s="240"/>
      <c r="EJ217" s="240"/>
      <c r="EK217" s="240"/>
      <c r="EL217" s="240"/>
      <c r="EM217" s="240"/>
      <c r="EN217" s="240"/>
      <c r="EO217" s="240"/>
      <c r="EP217" s="240"/>
      <c r="EQ217" s="240"/>
      <c r="ER217" s="240"/>
      <c r="ES217" s="240"/>
      <c r="ET217" s="240"/>
      <c r="EU217" s="240"/>
      <c r="EV217" s="240"/>
      <c r="EW217" s="240"/>
      <c r="EX217" s="240"/>
      <c r="EY217" s="240"/>
      <c r="EZ217" s="240"/>
      <c r="FA217" s="240"/>
      <c r="FB217" s="240"/>
      <c r="FC217" s="240"/>
      <c r="FD217" s="240"/>
      <c r="FE217" s="240"/>
    </row>
    <row r="218" spans="1:161" s="3" customFormat="1">
      <c r="A218" s="56">
        <v>209</v>
      </c>
      <c r="B218" s="58">
        <v>80030253</v>
      </c>
      <c r="C218" s="59" t="s">
        <v>379</v>
      </c>
      <c r="D218" s="75" t="s">
        <v>377</v>
      </c>
      <c r="E218" s="60" t="s">
        <v>373</v>
      </c>
      <c r="F218" s="60" t="s">
        <v>106</v>
      </c>
      <c r="G218" s="60" t="s">
        <v>107</v>
      </c>
      <c r="H218" s="60" t="s">
        <v>108</v>
      </c>
      <c r="I218" s="56">
        <v>55</v>
      </c>
      <c r="J218" s="56" t="s">
        <v>116</v>
      </c>
      <c r="K218" s="56" t="s">
        <v>110</v>
      </c>
      <c r="L218" s="61">
        <v>10</v>
      </c>
      <c r="M218" s="62">
        <f t="shared" si="127"/>
        <v>1</v>
      </c>
      <c r="N218" s="61">
        <v>8</v>
      </c>
      <c r="O218" s="62">
        <f t="shared" si="128"/>
        <v>1</v>
      </c>
      <c r="P218" s="61">
        <v>5</v>
      </c>
      <c r="Q218" s="62">
        <f t="shared" si="129"/>
        <v>1</v>
      </c>
      <c r="R218" s="61">
        <v>12</v>
      </c>
      <c r="S218" s="63">
        <f t="shared" si="130"/>
        <v>1</v>
      </c>
      <c r="T218" s="61">
        <v>19</v>
      </c>
      <c r="U218" s="63">
        <f t="shared" si="131"/>
        <v>1</v>
      </c>
      <c r="V218" s="61">
        <v>12</v>
      </c>
      <c r="W218" s="63">
        <f t="shared" si="132"/>
        <v>1</v>
      </c>
      <c r="X218" s="61">
        <v>9</v>
      </c>
      <c r="Y218" s="63">
        <f t="shared" si="133"/>
        <v>1</v>
      </c>
      <c r="Z218" s="61">
        <v>16</v>
      </c>
      <c r="AA218" s="63">
        <f t="shared" si="134"/>
        <v>1</v>
      </c>
      <c r="AB218" s="61">
        <v>8</v>
      </c>
      <c r="AC218" s="63">
        <f t="shared" si="135"/>
        <v>1</v>
      </c>
      <c r="AD218" s="64">
        <v>0</v>
      </c>
      <c r="AE218" s="65">
        <f t="shared" si="136"/>
        <v>0</v>
      </c>
      <c r="AF218" s="64">
        <v>0</v>
      </c>
      <c r="AG218" s="65">
        <f t="shared" si="137"/>
        <v>0</v>
      </c>
      <c r="AH218" s="64">
        <v>0</v>
      </c>
      <c r="AI218" s="65">
        <f t="shared" si="138"/>
        <v>0</v>
      </c>
      <c r="AJ218" s="64"/>
      <c r="AK218" s="65">
        <f t="shared" si="139"/>
        <v>0</v>
      </c>
      <c r="AL218" s="64"/>
      <c r="AM218" s="65">
        <f t="shared" si="140"/>
        <v>0</v>
      </c>
      <c r="AN218" s="64"/>
      <c r="AO218" s="65">
        <f t="shared" si="141"/>
        <v>0</v>
      </c>
      <c r="AP218" s="66">
        <f t="shared" si="142"/>
        <v>99</v>
      </c>
      <c r="AQ218" s="66">
        <f t="shared" si="143"/>
        <v>9</v>
      </c>
      <c r="AR218" s="56">
        <v>1</v>
      </c>
      <c r="AS218" s="56"/>
      <c r="AT218" s="56">
        <v>4</v>
      </c>
      <c r="AU218" s="67">
        <f t="shared" si="144"/>
        <v>5</v>
      </c>
      <c r="AV218" s="68">
        <f t="shared" si="145"/>
        <v>1</v>
      </c>
      <c r="AW218" s="68">
        <f t="shared" si="146"/>
        <v>0</v>
      </c>
      <c r="AX218" s="14">
        <f t="shared" si="125"/>
        <v>8</v>
      </c>
      <c r="AY218" s="67">
        <f t="shared" si="147"/>
        <v>9</v>
      </c>
      <c r="AZ218" s="69">
        <f t="shared" si="148"/>
        <v>0</v>
      </c>
      <c r="BA218" s="69">
        <f t="shared" si="149"/>
        <v>0</v>
      </c>
      <c r="BB218" s="69">
        <f t="shared" si="150"/>
        <v>-4</v>
      </c>
      <c r="BC218" s="67">
        <f t="shared" si="151"/>
        <v>-4</v>
      </c>
      <c r="BD218" s="70">
        <f t="shared" si="152"/>
        <v>-44.444444444444443</v>
      </c>
      <c r="BE218" s="70">
        <f t="shared" si="153"/>
        <v>-50</v>
      </c>
      <c r="BF218" s="71"/>
      <c r="BG218" s="71"/>
      <c r="BH218" s="71"/>
      <c r="BI218" s="54">
        <f t="shared" si="154"/>
        <v>0</v>
      </c>
      <c r="BJ218" s="18">
        <f t="shared" si="155"/>
        <v>5</v>
      </c>
      <c r="BK218" s="18"/>
      <c r="BL218" s="18">
        <f t="shared" si="156"/>
        <v>5</v>
      </c>
      <c r="BM218" s="18">
        <f t="shared" si="157"/>
        <v>-4</v>
      </c>
      <c r="BN218" s="18">
        <f t="shared" si="158"/>
        <v>-44.444444444444443</v>
      </c>
      <c r="BO218" s="73"/>
      <c r="BP218" s="55"/>
      <c r="BQ218" s="74">
        <v>1</v>
      </c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60"/>
      <c r="CV218" s="56">
        <f t="shared" si="161"/>
        <v>-3</v>
      </c>
      <c r="CW218" s="173">
        <f t="shared" si="159"/>
        <v>-33.333333333333329</v>
      </c>
      <c r="CX218" s="60"/>
      <c r="CY218" s="60"/>
      <c r="CZ218" s="60"/>
      <c r="DA218" s="60"/>
      <c r="DB218" s="60"/>
      <c r="DC218" s="75"/>
      <c r="DD218" s="60"/>
      <c r="DE218" s="75">
        <v>1</v>
      </c>
      <c r="DF218" s="60"/>
      <c r="DG218" s="60"/>
      <c r="DH218" s="60"/>
      <c r="DI218" s="60"/>
      <c r="DK218" s="3">
        <v>1</v>
      </c>
      <c r="DM218" s="3">
        <v>4</v>
      </c>
      <c r="DN218" s="3">
        <v>5</v>
      </c>
      <c r="DP218" s="85"/>
      <c r="DQ218" s="85"/>
      <c r="DR218" s="85"/>
      <c r="DS218" s="85"/>
      <c r="DT218" s="85"/>
      <c r="DU218" s="85"/>
      <c r="DV218" s="85"/>
      <c r="DW218" s="85"/>
      <c r="DX218" s="85"/>
      <c r="DY218" s="85"/>
      <c r="DZ218" s="85"/>
      <c r="EA218" s="85"/>
      <c r="EB218" s="85"/>
      <c r="EC218" s="85"/>
      <c r="ED218" s="85"/>
      <c r="EE218" s="85"/>
      <c r="EF218" s="85"/>
      <c r="EG218" s="85"/>
      <c r="EH218" s="85"/>
      <c r="EI218" s="85"/>
      <c r="EJ218" s="85"/>
      <c r="EK218" s="85"/>
      <c r="EL218" s="85"/>
      <c r="EM218" s="85"/>
      <c r="EN218" s="85"/>
      <c r="EO218" s="85"/>
      <c r="EP218" s="85"/>
      <c r="EQ218" s="85"/>
      <c r="ER218" s="85"/>
      <c r="ES218" s="85"/>
      <c r="ET218" s="85"/>
      <c r="EU218" s="85"/>
      <c r="EV218" s="85"/>
      <c r="EW218" s="85"/>
      <c r="EX218" s="85"/>
      <c r="EY218" s="85"/>
      <c r="EZ218" s="85"/>
      <c r="FA218" s="85"/>
      <c r="FB218" s="85"/>
      <c r="FC218" s="85"/>
    </row>
    <row r="219" spans="1:161" s="3" customFormat="1">
      <c r="A219" s="56">
        <v>210</v>
      </c>
      <c r="B219" s="58">
        <v>80030254</v>
      </c>
      <c r="C219" s="59" t="s">
        <v>380</v>
      </c>
      <c r="D219" s="75" t="s">
        <v>377</v>
      </c>
      <c r="E219" s="60" t="s">
        <v>373</v>
      </c>
      <c r="F219" s="60" t="s">
        <v>106</v>
      </c>
      <c r="G219" s="60" t="s">
        <v>107</v>
      </c>
      <c r="H219" s="60" t="s">
        <v>108</v>
      </c>
      <c r="I219" s="56">
        <v>55</v>
      </c>
      <c r="J219" s="56" t="s">
        <v>116</v>
      </c>
      <c r="K219" s="56" t="s">
        <v>110</v>
      </c>
      <c r="L219" s="61">
        <v>11</v>
      </c>
      <c r="M219" s="62">
        <f t="shared" si="127"/>
        <v>1</v>
      </c>
      <c r="N219" s="61">
        <v>5</v>
      </c>
      <c r="O219" s="62">
        <f t="shared" si="128"/>
        <v>1</v>
      </c>
      <c r="P219" s="61">
        <v>8</v>
      </c>
      <c r="Q219" s="62">
        <f t="shared" si="129"/>
        <v>1</v>
      </c>
      <c r="R219" s="61">
        <v>7</v>
      </c>
      <c r="S219" s="63">
        <f t="shared" si="130"/>
        <v>1</v>
      </c>
      <c r="T219" s="61">
        <v>13</v>
      </c>
      <c r="U219" s="63">
        <f t="shared" si="131"/>
        <v>1</v>
      </c>
      <c r="V219" s="61">
        <v>12</v>
      </c>
      <c r="W219" s="63">
        <f t="shared" si="132"/>
        <v>1</v>
      </c>
      <c r="X219" s="61">
        <v>15</v>
      </c>
      <c r="Y219" s="63">
        <f t="shared" si="133"/>
        <v>1</v>
      </c>
      <c r="Z219" s="61">
        <v>10</v>
      </c>
      <c r="AA219" s="63">
        <f t="shared" si="134"/>
        <v>1</v>
      </c>
      <c r="AB219" s="61">
        <v>8</v>
      </c>
      <c r="AC219" s="63">
        <f t="shared" si="135"/>
        <v>1</v>
      </c>
      <c r="AD219" s="64">
        <v>0</v>
      </c>
      <c r="AE219" s="65">
        <f t="shared" si="136"/>
        <v>0</v>
      </c>
      <c r="AF219" s="64">
        <v>0</v>
      </c>
      <c r="AG219" s="65">
        <f t="shared" si="137"/>
        <v>0</v>
      </c>
      <c r="AH219" s="64">
        <v>0</v>
      </c>
      <c r="AI219" s="65">
        <f t="shared" si="138"/>
        <v>0</v>
      </c>
      <c r="AJ219" s="64"/>
      <c r="AK219" s="65">
        <f t="shared" si="139"/>
        <v>0</v>
      </c>
      <c r="AL219" s="64"/>
      <c r="AM219" s="65">
        <f t="shared" si="140"/>
        <v>0</v>
      </c>
      <c r="AN219" s="64"/>
      <c r="AO219" s="65">
        <f t="shared" si="141"/>
        <v>0</v>
      </c>
      <c r="AP219" s="66">
        <f t="shared" si="142"/>
        <v>89</v>
      </c>
      <c r="AQ219" s="66">
        <f t="shared" si="143"/>
        <v>9</v>
      </c>
      <c r="AR219" s="56">
        <v>1</v>
      </c>
      <c r="AS219" s="56"/>
      <c r="AT219" s="56">
        <v>4</v>
      </c>
      <c r="AU219" s="67">
        <f t="shared" si="144"/>
        <v>5</v>
      </c>
      <c r="AV219" s="68">
        <f t="shared" si="145"/>
        <v>1</v>
      </c>
      <c r="AW219" s="68">
        <f t="shared" si="146"/>
        <v>0</v>
      </c>
      <c r="AX219" s="14">
        <f t="shared" si="125"/>
        <v>8</v>
      </c>
      <c r="AY219" s="67">
        <f t="shared" si="147"/>
        <v>9</v>
      </c>
      <c r="AZ219" s="69">
        <f t="shared" si="148"/>
        <v>0</v>
      </c>
      <c r="BA219" s="69">
        <f t="shared" si="149"/>
        <v>0</v>
      </c>
      <c r="BB219" s="69">
        <f t="shared" si="150"/>
        <v>-4</v>
      </c>
      <c r="BC219" s="67">
        <f t="shared" si="151"/>
        <v>-4</v>
      </c>
      <c r="BD219" s="70">
        <f t="shared" si="152"/>
        <v>-44.444444444444443</v>
      </c>
      <c r="BE219" s="70">
        <f t="shared" si="153"/>
        <v>-50</v>
      </c>
      <c r="BF219" s="71"/>
      <c r="BG219" s="71"/>
      <c r="BH219" s="71">
        <v>1</v>
      </c>
      <c r="BI219" s="54">
        <f t="shared" si="154"/>
        <v>1</v>
      </c>
      <c r="BJ219" s="18">
        <f t="shared" si="155"/>
        <v>4</v>
      </c>
      <c r="BK219" s="18">
        <v>1</v>
      </c>
      <c r="BL219" s="18">
        <f t="shared" si="156"/>
        <v>5</v>
      </c>
      <c r="BM219" s="18">
        <f t="shared" si="157"/>
        <v>-4</v>
      </c>
      <c r="BN219" s="18">
        <f t="shared" si="158"/>
        <v>-44.444444444444443</v>
      </c>
      <c r="BO219" s="73"/>
      <c r="BP219" s="55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60">
        <v>1</v>
      </c>
      <c r="CV219" s="56">
        <f>BC219+CU219</f>
        <v>-3</v>
      </c>
      <c r="CW219" s="173">
        <f t="shared" si="159"/>
        <v>-33.333333333333329</v>
      </c>
      <c r="CX219" s="60"/>
      <c r="CY219" s="60"/>
      <c r="CZ219" s="60"/>
      <c r="DA219" s="60"/>
      <c r="DB219" s="60"/>
      <c r="DC219" s="75"/>
      <c r="DD219" s="60"/>
      <c r="DE219" s="75"/>
      <c r="DF219" s="60"/>
      <c r="DG219" s="60"/>
      <c r="DH219" s="60"/>
      <c r="DI219" s="60"/>
      <c r="DK219" s="3">
        <v>1</v>
      </c>
      <c r="DM219" s="3">
        <v>4</v>
      </c>
      <c r="DN219" s="3">
        <v>5</v>
      </c>
      <c r="DP219" s="85"/>
      <c r="DQ219" s="85"/>
      <c r="DR219" s="85"/>
      <c r="DS219" s="85"/>
      <c r="DT219" s="85"/>
      <c r="DU219" s="85"/>
      <c r="DV219" s="85"/>
      <c r="DW219" s="85"/>
      <c r="DX219" s="85"/>
      <c r="DY219" s="85"/>
      <c r="DZ219" s="85"/>
      <c r="EA219" s="85"/>
      <c r="EB219" s="85"/>
      <c r="EC219" s="85"/>
      <c r="ED219" s="85"/>
      <c r="EE219" s="85"/>
      <c r="EF219" s="85"/>
      <c r="EG219" s="85"/>
      <c r="EH219" s="85"/>
      <c r="EI219" s="85"/>
      <c r="EJ219" s="85"/>
      <c r="EK219" s="85"/>
      <c r="EL219" s="85"/>
      <c r="EM219" s="85"/>
      <c r="EN219" s="85"/>
      <c r="EO219" s="85"/>
      <c r="EP219" s="85"/>
      <c r="EQ219" s="85"/>
      <c r="ER219" s="85"/>
      <c r="ES219" s="85"/>
      <c r="ET219" s="85"/>
      <c r="EU219" s="85"/>
      <c r="EV219" s="85"/>
      <c r="EW219" s="85"/>
      <c r="EX219" s="85"/>
      <c r="EY219" s="85"/>
      <c r="EZ219" s="85"/>
      <c r="FA219" s="85"/>
      <c r="FB219" s="85"/>
      <c r="FC219" s="85"/>
    </row>
    <row r="220" spans="1:161" s="3" customFormat="1">
      <c r="A220" s="56">
        <v>211</v>
      </c>
      <c r="B220" s="58">
        <v>80030255</v>
      </c>
      <c r="C220" s="59" t="s">
        <v>381</v>
      </c>
      <c r="D220" s="75" t="s">
        <v>377</v>
      </c>
      <c r="E220" s="60" t="s">
        <v>373</v>
      </c>
      <c r="F220" s="60" t="s">
        <v>106</v>
      </c>
      <c r="G220" s="60" t="s">
        <v>107</v>
      </c>
      <c r="H220" s="60" t="s">
        <v>108</v>
      </c>
      <c r="I220" s="56">
        <v>60</v>
      </c>
      <c r="J220" s="56" t="s">
        <v>116</v>
      </c>
      <c r="K220" s="56" t="s">
        <v>110</v>
      </c>
      <c r="L220" s="61">
        <v>0</v>
      </c>
      <c r="M220" s="62">
        <f t="shared" si="127"/>
        <v>0</v>
      </c>
      <c r="N220" s="61">
        <v>7</v>
      </c>
      <c r="O220" s="62">
        <f t="shared" si="128"/>
        <v>1</v>
      </c>
      <c r="P220" s="61">
        <v>2</v>
      </c>
      <c r="Q220" s="62">
        <f t="shared" si="129"/>
        <v>1</v>
      </c>
      <c r="R220" s="61">
        <v>4</v>
      </c>
      <c r="S220" s="63">
        <f t="shared" si="130"/>
        <v>1</v>
      </c>
      <c r="T220" s="61">
        <v>4</v>
      </c>
      <c r="U220" s="63">
        <f t="shared" si="131"/>
        <v>1</v>
      </c>
      <c r="V220" s="61">
        <v>4</v>
      </c>
      <c r="W220" s="63">
        <f t="shared" si="132"/>
        <v>1</v>
      </c>
      <c r="X220" s="61">
        <v>1</v>
      </c>
      <c r="Y220" s="63">
        <f t="shared" si="133"/>
        <v>1</v>
      </c>
      <c r="Z220" s="61">
        <v>1</v>
      </c>
      <c r="AA220" s="63">
        <f t="shared" si="134"/>
        <v>1</v>
      </c>
      <c r="AB220" s="61">
        <v>8</v>
      </c>
      <c r="AC220" s="63">
        <f t="shared" si="135"/>
        <v>1</v>
      </c>
      <c r="AD220" s="64">
        <v>0</v>
      </c>
      <c r="AE220" s="65">
        <f t="shared" si="136"/>
        <v>0</v>
      </c>
      <c r="AF220" s="64">
        <v>0</v>
      </c>
      <c r="AG220" s="65">
        <f t="shared" si="137"/>
        <v>0</v>
      </c>
      <c r="AH220" s="64">
        <v>0</v>
      </c>
      <c r="AI220" s="65">
        <f t="shared" si="138"/>
        <v>0</v>
      </c>
      <c r="AJ220" s="64"/>
      <c r="AK220" s="65">
        <f t="shared" si="139"/>
        <v>0</v>
      </c>
      <c r="AL220" s="64"/>
      <c r="AM220" s="65">
        <f t="shared" si="140"/>
        <v>0</v>
      </c>
      <c r="AN220" s="64"/>
      <c r="AO220" s="65">
        <f t="shared" si="141"/>
        <v>0</v>
      </c>
      <c r="AP220" s="66">
        <f t="shared" si="142"/>
        <v>31</v>
      </c>
      <c r="AQ220" s="66">
        <f t="shared" si="143"/>
        <v>8</v>
      </c>
      <c r="AR220" s="56">
        <v>0</v>
      </c>
      <c r="AS220" s="56"/>
      <c r="AT220" s="56">
        <v>3</v>
      </c>
      <c r="AU220" s="67">
        <f t="shared" si="144"/>
        <v>3</v>
      </c>
      <c r="AV220" s="68">
        <f t="shared" si="145"/>
        <v>0</v>
      </c>
      <c r="AW220" s="68">
        <f t="shared" si="146"/>
        <v>0</v>
      </c>
      <c r="AX220" s="14">
        <v>4</v>
      </c>
      <c r="AY220" s="67">
        <f t="shared" si="147"/>
        <v>4</v>
      </c>
      <c r="AZ220" s="69">
        <f t="shared" si="148"/>
        <v>0</v>
      </c>
      <c r="BA220" s="69">
        <f t="shared" si="149"/>
        <v>0</v>
      </c>
      <c r="BB220" s="69">
        <f t="shared" si="150"/>
        <v>-1</v>
      </c>
      <c r="BC220" s="67">
        <f t="shared" si="151"/>
        <v>-1</v>
      </c>
      <c r="BD220" s="70">
        <f t="shared" si="152"/>
        <v>-25</v>
      </c>
      <c r="BE220" s="70">
        <f t="shared" si="153"/>
        <v>-25</v>
      </c>
      <c r="BF220" s="71"/>
      <c r="BG220" s="71"/>
      <c r="BH220" s="71">
        <v>1</v>
      </c>
      <c r="BI220" s="54">
        <f t="shared" si="154"/>
        <v>1</v>
      </c>
      <c r="BJ220" s="18">
        <f t="shared" si="155"/>
        <v>2</v>
      </c>
      <c r="BK220" s="18">
        <v>1</v>
      </c>
      <c r="BL220" s="18">
        <f t="shared" si="156"/>
        <v>3</v>
      </c>
      <c r="BM220" s="18">
        <f t="shared" si="157"/>
        <v>-1</v>
      </c>
      <c r="BN220" s="18">
        <f t="shared" si="158"/>
        <v>-25</v>
      </c>
      <c r="BO220" s="73"/>
      <c r="BP220" s="55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60">
        <v>1</v>
      </c>
      <c r="CV220" s="56">
        <f>BC220+CU220</f>
        <v>0</v>
      </c>
      <c r="CW220" s="173">
        <f t="shared" si="159"/>
        <v>0</v>
      </c>
      <c r="CX220" s="60"/>
      <c r="CY220" s="60"/>
      <c r="CZ220" s="60"/>
      <c r="DA220" s="60"/>
      <c r="DB220" s="60"/>
      <c r="DC220" s="75">
        <v>1</v>
      </c>
      <c r="DD220" s="60"/>
      <c r="DE220" s="75"/>
      <c r="DF220" s="60"/>
      <c r="DG220" s="60"/>
      <c r="DH220" s="60"/>
      <c r="DI220" s="60"/>
      <c r="DK220" s="3">
        <v>1</v>
      </c>
      <c r="DM220" s="3">
        <v>2</v>
      </c>
      <c r="DN220" s="3">
        <v>3</v>
      </c>
      <c r="DP220" s="85"/>
      <c r="DQ220" s="85"/>
      <c r="DR220" s="85"/>
      <c r="DS220" s="85"/>
      <c r="DT220" s="85"/>
      <c r="DU220" s="85"/>
      <c r="DV220" s="85"/>
      <c r="DW220" s="85"/>
      <c r="DX220" s="85"/>
      <c r="DY220" s="85"/>
      <c r="DZ220" s="85"/>
      <c r="EA220" s="85"/>
      <c r="EB220" s="85"/>
      <c r="EC220" s="85"/>
      <c r="ED220" s="85"/>
      <c r="EE220" s="85"/>
      <c r="EF220" s="85"/>
      <c r="EG220" s="85"/>
      <c r="EH220" s="85"/>
      <c r="EI220" s="85"/>
      <c r="EJ220" s="85"/>
      <c r="EK220" s="85"/>
      <c r="EL220" s="85"/>
      <c r="EM220" s="85"/>
      <c r="EN220" s="85"/>
      <c r="EO220" s="85"/>
      <c r="EP220" s="85"/>
      <c r="EQ220" s="85"/>
      <c r="ER220" s="85"/>
      <c r="ES220" s="85"/>
      <c r="ET220" s="85"/>
      <c r="EU220" s="85"/>
      <c r="EV220" s="85"/>
      <c r="EW220" s="85"/>
      <c r="EX220" s="85"/>
      <c r="EY220" s="85"/>
      <c r="EZ220" s="85"/>
      <c r="FA220" s="85"/>
      <c r="FB220" s="85"/>
      <c r="FC220" s="85"/>
    </row>
    <row r="221" spans="1:161" s="3" customFormat="1">
      <c r="A221" s="56">
        <v>212</v>
      </c>
      <c r="B221" s="227">
        <v>80030256</v>
      </c>
      <c r="C221" s="228" t="s">
        <v>382</v>
      </c>
      <c r="D221" s="229" t="s">
        <v>383</v>
      </c>
      <c r="E221" s="229" t="s">
        <v>373</v>
      </c>
      <c r="F221" s="229" t="s">
        <v>106</v>
      </c>
      <c r="G221" s="229" t="s">
        <v>107</v>
      </c>
      <c r="H221" s="229" t="s">
        <v>112</v>
      </c>
      <c r="I221" s="226">
        <v>50</v>
      </c>
      <c r="J221" s="226" t="s">
        <v>116</v>
      </c>
      <c r="K221" s="226" t="s">
        <v>110</v>
      </c>
      <c r="L221" s="230">
        <v>8</v>
      </c>
      <c r="M221" s="231">
        <f t="shared" si="127"/>
        <v>1</v>
      </c>
      <c r="N221" s="230">
        <v>6</v>
      </c>
      <c r="O221" s="231">
        <f t="shared" si="128"/>
        <v>1</v>
      </c>
      <c r="P221" s="230">
        <v>20</v>
      </c>
      <c r="Q221" s="231">
        <f t="shared" si="129"/>
        <v>1</v>
      </c>
      <c r="R221" s="230">
        <v>9</v>
      </c>
      <c r="S221" s="231">
        <f t="shared" si="130"/>
        <v>1</v>
      </c>
      <c r="T221" s="230">
        <v>12</v>
      </c>
      <c r="U221" s="231">
        <f t="shared" si="131"/>
        <v>1</v>
      </c>
      <c r="V221" s="230">
        <v>9</v>
      </c>
      <c r="W221" s="231">
        <f t="shared" si="132"/>
        <v>1</v>
      </c>
      <c r="X221" s="230">
        <v>10</v>
      </c>
      <c r="Y221" s="231">
        <f t="shared" si="133"/>
        <v>1</v>
      </c>
      <c r="Z221" s="230">
        <v>7</v>
      </c>
      <c r="AA221" s="231">
        <f t="shared" si="134"/>
        <v>1</v>
      </c>
      <c r="AB221" s="230">
        <v>10</v>
      </c>
      <c r="AC221" s="231">
        <f t="shared" si="135"/>
        <v>1</v>
      </c>
      <c r="AD221" s="232">
        <v>13</v>
      </c>
      <c r="AE221" s="231">
        <f t="shared" si="136"/>
        <v>1</v>
      </c>
      <c r="AF221" s="232">
        <v>17</v>
      </c>
      <c r="AG221" s="231">
        <f t="shared" si="137"/>
        <v>1</v>
      </c>
      <c r="AH221" s="232">
        <v>16</v>
      </c>
      <c r="AI221" s="231">
        <f t="shared" si="138"/>
        <v>1</v>
      </c>
      <c r="AJ221" s="232"/>
      <c r="AK221" s="231">
        <f t="shared" si="139"/>
        <v>0</v>
      </c>
      <c r="AL221" s="232"/>
      <c r="AM221" s="231">
        <f t="shared" si="140"/>
        <v>0</v>
      </c>
      <c r="AN221" s="232"/>
      <c r="AO221" s="231">
        <f t="shared" si="141"/>
        <v>0</v>
      </c>
      <c r="AP221" s="226">
        <f t="shared" si="142"/>
        <v>137</v>
      </c>
      <c r="AQ221" s="226">
        <f t="shared" si="143"/>
        <v>12</v>
      </c>
      <c r="AR221" s="226">
        <v>1</v>
      </c>
      <c r="AS221" s="226"/>
      <c r="AT221" s="226">
        <v>15</v>
      </c>
      <c r="AU221" s="226">
        <f t="shared" si="144"/>
        <v>16</v>
      </c>
      <c r="AV221" s="233">
        <f t="shared" si="145"/>
        <v>1</v>
      </c>
      <c r="AW221" s="233">
        <f t="shared" si="146"/>
        <v>1</v>
      </c>
      <c r="AX221" s="234">
        <f t="shared" ref="AX221:AX232" si="162">IF(AP221&lt;1,0,IF(AND((L221+N221+P221+R221+T221+V221+X221+Z221+AB221)&lt;=40,(L221+N221+P221+R221+T221+V221+X221+Z221+AB221)&gt;0,(AP221)&lt;120),"กรอก",ROUND((IF(AP221&lt;120,((IF((L221+N221+P221+R221+T221+V221+X221+Z221+AB221)=0,0,(IF((L221+N221+P221+R221+T221+V221+X221+Z221+AB221)&lt;=80,6,8))))+((((AE221+AG221+AI221)*30)/20)+(((AK221+AM221+AO221)*35)/20))),(((M221+O221+Q221)*20)/20)+(((S221+U221+W221+Y221+AA221+AC221)*25)/20)+(((AE221+AG221+AI221)*30)/20)+(((AK221+AM221+AO221)*35)/20))),0)))</f>
        <v>15</v>
      </c>
      <c r="AY221" s="226">
        <f t="shared" si="147"/>
        <v>17</v>
      </c>
      <c r="AZ221" s="226">
        <f t="shared" si="148"/>
        <v>0</v>
      </c>
      <c r="BA221" s="226">
        <f t="shared" si="149"/>
        <v>-1</v>
      </c>
      <c r="BB221" s="226">
        <f t="shared" si="150"/>
        <v>0</v>
      </c>
      <c r="BC221" s="226">
        <f t="shared" si="151"/>
        <v>-1</v>
      </c>
      <c r="BD221" s="235">
        <f t="shared" si="152"/>
        <v>-5.8823529411764701</v>
      </c>
      <c r="BE221" s="235">
        <f t="shared" si="153"/>
        <v>0</v>
      </c>
      <c r="BF221" s="236"/>
      <c r="BG221" s="236"/>
      <c r="BH221" s="236"/>
      <c r="BI221" s="237">
        <f t="shared" si="154"/>
        <v>0</v>
      </c>
      <c r="BJ221" s="226">
        <f t="shared" si="155"/>
        <v>16</v>
      </c>
      <c r="BK221" s="226"/>
      <c r="BL221" s="226">
        <f t="shared" si="156"/>
        <v>16</v>
      </c>
      <c r="BM221" s="226">
        <f t="shared" si="157"/>
        <v>-1</v>
      </c>
      <c r="BN221" s="226">
        <f t="shared" si="158"/>
        <v>-5.8823529411764701</v>
      </c>
      <c r="BO221" s="235"/>
      <c r="BP221" s="238"/>
      <c r="BQ221" s="226"/>
      <c r="BR221" s="226"/>
      <c r="BS221" s="226"/>
      <c r="BT221" s="226"/>
      <c r="BU221" s="226"/>
      <c r="BV221" s="226"/>
      <c r="BW221" s="226"/>
      <c r="BX221" s="226"/>
      <c r="BY221" s="226"/>
      <c r="BZ221" s="226"/>
      <c r="CA221" s="226"/>
      <c r="CB221" s="226"/>
      <c r="CC221" s="226"/>
      <c r="CD221" s="226"/>
      <c r="CE221" s="226"/>
      <c r="CF221" s="226"/>
      <c r="CG221" s="226"/>
      <c r="CH221" s="226"/>
      <c r="CI221" s="226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9"/>
      <c r="CV221" s="226">
        <f>BC221+BQ221</f>
        <v>-1</v>
      </c>
      <c r="CW221" s="239">
        <f t="shared" si="159"/>
        <v>-5.8823529411764701</v>
      </c>
      <c r="CX221" s="229"/>
      <c r="CY221" s="229"/>
      <c r="CZ221" s="229"/>
      <c r="DA221" s="229"/>
      <c r="DB221" s="229"/>
      <c r="DC221" s="229"/>
      <c r="DD221" s="229"/>
      <c r="DE221" s="229"/>
      <c r="DF221" s="229"/>
      <c r="DG221" s="229"/>
      <c r="DH221" s="229"/>
      <c r="DI221" s="229"/>
      <c r="DJ221" s="240"/>
      <c r="DK221" s="240">
        <v>1</v>
      </c>
      <c r="DL221" s="240"/>
      <c r="DM221" s="240">
        <v>14</v>
      </c>
      <c r="DN221" s="240">
        <v>15</v>
      </c>
      <c r="DO221" s="240"/>
      <c r="DP221" s="240"/>
      <c r="DQ221" s="240"/>
      <c r="DR221" s="240"/>
      <c r="DS221" s="240"/>
      <c r="DT221" s="240"/>
      <c r="DU221" s="240"/>
      <c r="DV221" s="240"/>
      <c r="DW221" s="240"/>
      <c r="DX221" s="240"/>
      <c r="DY221" s="240"/>
      <c r="DZ221" s="240"/>
      <c r="EA221" s="240"/>
      <c r="EB221" s="240"/>
      <c r="EC221" s="240"/>
      <c r="ED221" s="240"/>
      <c r="EE221" s="240"/>
      <c r="EF221" s="240"/>
      <c r="EG221" s="240"/>
      <c r="EH221" s="240"/>
      <c r="EI221" s="240"/>
      <c r="EJ221" s="240"/>
      <c r="EK221" s="240"/>
      <c r="EL221" s="240"/>
      <c r="EM221" s="240"/>
      <c r="EN221" s="240"/>
      <c r="EO221" s="240"/>
      <c r="EP221" s="240"/>
      <c r="EQ221" s="240"/>
      <c r="ER221" s="240"/>
      <c r="ES221" s="240"/>
      <c r="ET221" s="240"/>
      <c r="EU221" s="240"/>
      <c r="EV221" s="240"/>
      <c r="EW221" s="240"/>
      <c r="EX221" s="240"/>
      <c r="EY221" s="240"/>
      <c r="EZ221" s="240"/>
      <c r="FA221" s="240"/>
      <c r="FB221" s="240"/>
      <c r="FC221" s="240"/>
      <c r="FD221" s="240"/>
      <c r="FE221" s="240"/>
    </row>
    <row r="222" spans="1:161" s="3" customFormat="1">
      <c r="A222" s="56">
        <v>213</v>
      </c>
      <c r="B222" s="188">
        <v>80030257</v>
      </c>
      <c r="C222" s="189" t="s">
        <v>384</v>
      </c>
      <c r="D222" s="190" t="s">
        <v>383</v>
      </c>
      <c r="E222" s="190" t="s">
        <v>373</v>
      </c>
      <c r="F222" s="190" t="s">
        <v>106</v>
      </c>
      <c r="G222" s="190" t="s">
        <v>107</v>
      </c>
      <c r="H222" s="190" t="s">
        <v>108</v>
      </c>
      <c r="I222" s="187">
        <v>50</v>
      </c>
      <c r="J222" s="187" t="s">
        <v>116</v>
      </c>
      <c r="K222" s="187" t="s">
        <v>113</v>
      </c>
      <c r="L222" s="191">
        <v>19</v>
      </c>
      <c r="M222" s="192">
        <f t="shared" si="127"/>
        <v>1</v>
      </c>
      <c r="N222" s="191">
        <v>19</v>
      </c>
      <c r="O222" s="192">
        <f t="shared" si="128"/>
        <v>1</v>
      </c>
      <c r="P222" s="191">
        <v>30</v>
      </c>
      <c r="Q222" s="192">
        <f t="shared" si="129"/>
        <v>1</v>
      </c>
      <c r="R222" s="191">
        <v>33</v>
      </c>
      <c r="S222" s="192">
        <f t="shared" si="130"/>
        <v>1</v>
      </c>
      <c r="T222" s="191">
        <v>44</v>
      </c>
      <c r="U222" s="192">
        <f t="shared" si="131"/>
        <v>2</v>
      </c>
      <c r="V222" s="191">
        <v>35</v>
      </c>
      <c r="W222" s="192">
        <f t="shared" si="132"/>
        <v>1</v>
      </c>
      <c r="X222" s="191">
        <v>28</v>
      </c>
      <c r="Y222" s="192">
        <f t="shared" si="133"/>
        <v>1</v>
      </c>
      <c r="Z222" s="191">
        <v>24</v>
      </c>
      <c r="AA222" s="192">
        <f t="shared" si="134"/>
        <v>1</v>
      </c>
      <c r="AB222" s="191">
        <v>29</v>
      </c>
      <c r="AC222" s="192">
        <f t="shared" si="135"/>
        <v>1</v>
      </c>
      <c r="AD222" s="193">
        <v>0</v>
      </c>
      <c r="AE222" s="192">
        <f t="shared" si="136"/>
        <v>0</v>
      </c>
      <c r="AF222" s="193">
        <v>0</v>
      </c>
      <c r="AG222" s="192">
        <f t="shared" si="137"/>
        <v>0</v>
      </c>
      <c r="AH222" s="193">
        <v>0</v>
      </c>
      <c r="AI222" s="192">
        <f t="shared" si="138"/>
        <v>0</v>
      </c>
      <c r="AJ222" s="193"/>
      <c r="AK222" s="192">
        <f t="shared" si="139"/>
        <v>0</v>
      </c>
      <c r="AL222" s="193"/>
      <c r="AM222" s="192">
        <f t="shared" si="140"/>
        <v>0</v>
      </c>
      <c r="AN222" s="193"/>
      <c r="AO222" s="192">
        <f t="shared" si="141"/>
        <v>0</v>
      </c>
      <c r="AP222" s="187">
        <f t="shared" si="142"/>
        <v>261</v>
      </c>
      <c r="AQ222" s="187">
        <f t="shared" si="143"/>
        <v>10</v>
      </c>
      <c r="AR222" s="187">
        <v>1</v>
      </c>
      <c r="AS222" s="187"/>
      <c r="AT222" s="187">
        <v>12</v>
      </c>
      <c r="AU222" s="187">
        <f t="shared" si="144"/>
        <v>13</v>
      </c>
      <c r="AV222" s="194">
        <f t="shared" si="145"/>
        <v>1</v>
      </c>
      <c r="AW222" s="194">
        <f t="shared" si="146"/>
        <v>1</v>
      </c>
      <c r="AX222" s="195">
        <f t="shared" si="162"/>
        <v>12</v>
      </c>
      <c r="AY222" s="187">
        <f t="shared" si="147"/>
        <v>14</v>
      </c>
      <c r="AZ222" s="187">
        <f t="shared" si="148"/>
        <v>0</v>
      </c>
      <c r="BA222" s="187">
        <f t="shared" si="149"/>
        <v>-1</v>
      </c>
      <c r="BB222" s="187">
        <f t="shared" si="150"/>
        <v>0</v>
      </c>
      <c r="BC222" s="187">
        <f t="shared" si="151"/>
        <v>-1</v>
      </c>
      <c r="BD222" s="196">
        <f t="shared" si="152"/>
        <v>-7.1428571428571423</v>
      </c>
      <c r="BE222" s="196">
        <f t="shared" si="153"/>
        <v>0</v>
      </c>
      <c r="BF222" s="197">
        <v>1</v>
      </c>
      <c r="BG222" s="197"/>
      <c r="BH222" s="197"/>
      <c r="BI222" s="198">
        <f t="shared" si="154"/>
        <v>1</v>
      </c>
      <c r="BJ222" s="187">
        <f t="shared" si="155"/>
        <v>12</v>
      </c>
      <c r="BK222" s="187">
        <v>1</v>
      </c>
      <c r="BL222" s="187">
        <f t="shared" si="156"/>
        <v>13</v>
      </c>
      <c r="BM222" s="187">
        <f t="shared" si="157"/>
        <v>-1</v>
      </c>
      <c r="BN222" s="187">
        <f t="shared" si="158"/>
        <v>-7.1428571428571423</v>
      </c>
      <c r="BO222" s="196"/>
      <c r="BP222" s="199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197"/>
      <c r="CQ222" s="197"/>
      <c r="CR222" s="197"/>
      <c r="CS222" s="197"/>
      <c r="CT222" s="197"/>
      <c r="CU222" s="189"/>
      <c r="CV222" s="187">
        <f>BC222+BQ222</f>
        <v>-1</v>
      </c>
      <c r="CW222" s="200">
        <f t="shared" si="159"/>
        <v>-7.1428571428571423</v>
      </c>
      <c r="CX222" s="189"/>
      <c r="CY222" s="189"/>
      <c r="CZ222" s="189"/>
      <c r="DA222" s="189"/>
      <c r="DB222" s="189"/>
      <c r="DC222" s="189">
        <v>1</v>
      </c>
      <c r="DD222" s="189"/>
      <c r="DE222" s="189"/>
      <c r="DF222" s="189"/>
      <c r="DG222" s="189"/>
      <c r="DH222" s="189"/>
      <c r="DI222" s="189"/>
      <c r="DJ222" s="201"/>
      <c r="DK222" s="201">
        <v>1</v>
      </c>
      <c r="DL222" s="201"/>
      <c r="DM222" s="201">
        <v>12</v>
      </c>
      <c r="DN222" s="201">
        <v>13</v>
      </c>
      <c r="DO222" s="201"/>
      <c r="DP222" s="85"/>
      <c r="DQ222" s="85"/>
      <c r="DR222" s="85"/>
      <c r="DS222" s="85"/>
      <c r="DT222" s="85"/>
      <c r="DU222" s="85"/>
      <c r="DV222" s="85"/>
      <c r="DW222" s="85"/>
      <c r="DX222" s="85"/>
      <c r="DY222" s="85"/>
      <c r="DZ222" s="85"/>
      <c r="EA222" s="85"/>
      <c r="EB222" s="85"/>
      <c r="EC222" s="85"/>
      <c r="ED222" s="85"/>
      <c r="EE222" s="85"/>
      <c r="EF222" s="85"/>
      <c r="EG222" s="85"/>
      <c r="EH222" s="85"/>
      <c r="EI222" s="85"/>
      <c r="EJ222" s="85"/>
      <c r="EK222" s="85"/>
      <c r="EL222" s="85"/>
      <c r="EM222" s="85"/>
      <c r="EN222" s="85"/>
      <c r="EO222" s="85"/>
      <c r="EP222" s="85"/>
      <c r="EQ222" s="85"/>
      <c r="ER222" s="85"/>
      <c r="ES222" s="85"/>
      <c r="ET222" s="85"/>
      <c r="EU222" s="85"/>
      <c r="EV222" s="85"/>
      <c r="EW222" s="85"/>
      <c r="EX222" s="85"/>
      <c r="EY222" s="85"/>
      <c r="EZ222" s="85"/>
      <c r="FA222" s="85"/>
      <c r="FB222" s="85"/>
      <c r="FC222" s="85"/>
      <c r="FD222" s="201"/>
      <c r="FE222" s="201"/>
    </row>
    <row r="223" spans="1:161" s="3" customFormat="1">
      <c r="A223" s="56">
        <v>214</v>
      </c>
      <c r="B223" s="58">
        <v>80030258</v>
      </c>
      <c r="C223" s="59" t="s">
        <v>385</v>
      </c>
      <c r="D223" s="75" t="s">
        <v>383</v>
      </c>
      <c r="E223" s="60" t="s">
        <v>373</v>
      </c>
      <c r="F223" s="60" t="s">
        <v>106</v>
      </c>
      <c r="G223" s="60" t="s">
        <v>107</v>
      </c>
      <c r="H223" s="60" t="s">
        <v>108</v>
      </c>
      <c r="I223" s="56">
        <v>50</v>
      </c>
      <c r="J223" s="56" t="s">
        <v>116</v>
      </c>
      <c r="K223" s="56" t="s">
        <v>110</v>
      </c>
      <c r="L223" s="61">
        <v>0</v>
      </c>
      <c r="M223" s="62">
        <f t="shared" si="127"/>
        <v>0</v>
      </c>
      <c r="N223" s="61">
        <v>6</v>
      </c>
      <c r="O223" s="62">
        <f t="shared" si="128"/>
        <v>1</v>
      </c>
      <c r="P223" s="61">
        <v>2</v>
      </c>
      <c r="Q223" s="62">
        <f t="shared" si="129"/>
        <v>1</v>
      </c>
      <c r="R223" s="61">
        <v>9</v>
      </c>
      <c r="S223" s="63">
        <f t="shared" si="130"/>
        <v>1</v>
      </c>
      <c r="T223" s="61">
        <v>3</v>
      </c>
      <c r="U223" s="63">
        <f t="shared" si="131"/>
        <v>1</v>
      </c>
      <c r="V223" s="61">
        <v>8</v>
      </c>
      <c r="W223" s="63">
        <f t="shared" si="132"/>
        <v>1</v>
      </c>
      <c r="X223" s="61">
        <v>6</v>
      </c>
      <c r="Y223" s="63">
        <f t="shared" si="133"/>
        <v>1</v>
      </c>
      <c r="Z223" s="61">
        <v>2</v>
      </c>
      <c r="AA223" s="63">
        <f t="shared" si="134"/>
        <v>1</v>
      </c>
      <c r="AB223" s="61">
        <v>5</v>
      </c>
      <c r="AC223" s="63">
        <f t="shared" si="135"/>
        <v>1</v>
      </c>
      <c r="AD223" s="64">
        <v>0</v>
      </c>
      <c r="AE223" s="65">
        <f t="shared" si="136"/>
        <v>0</v>
      </c>
      <c r="AF223" s="64">
        <v>0</v>
      </c>
      <c r="AG223" s="65">
        <f t="shared" si="137"/>
        <v>0</v>
      </c>
      <c r="AH223" s="64">
        <v>0</v>
      </c>
      <c r="AI223" s="65">
        <f t="shared" si="138"/>
        <v>0</v>
      </c>
      <c r="AJ223" s="64"/>
      <c r="AK223" s="65">
        <f t="shared" si="139"/>
        <v>0</v>
      </c>
      <c r="AL223" s="64"/>
      <c r="AM223" s="65">
        <f t="shared" si="140"/>
        <v>0</v>
      </c>
      <c r="AN223" s="64"/>
      <c r="AO223" s="65">
        <f t="shared" si="141"/>
        <v>0</v>
      </c>
      <c r="AP223" s="66">
        <f t="shared" si="142"/>
        <v>41</v>
      </c>
      <c r="AQ223" s="66">
        <f t="shared" si="143"/>
        <v>8</v>
      </c>
      <c r="AR223" s="56">
        <v>1</v>
      </c>
      <c r="AS223" s="56"/>
      <c r="AT223" s="56">
        <v>2</v>
      </c>
      <c r="AU223" s="67">
        <f t="shared" si="144"/>
        <v>3</v>
      </c>
      <c r="AV223" s="68">
        <f t="shared" si="145"/>
        <v>1</v>
      </c>
      <c r="AW223" s="68">
        <f t="shared" si="146"/>
        <v>0</v>
      </c>
      <c r="AX223" s="14">
        <f t="shared" si="162"/>
        <v>6</v>
      </c>
      <c r="AY223" s="67">
        <f t="shared" si="147"/>
        <v>7</v>
      </c>
      <c r="AZ223" s="69">
        <f t="shared" si="148"/>
        <v>0</v>
      </c>
      <c r="BA223" s="69">
        <f t="shared" si="149"/>
        <v>0</v>
      </c>
      <c r="BB223" s="69">
        <f t="shared" si="150"/>
        <v>-4</v>
      </c>
      <c r="BC223" s="67">
        <f t="shared" si="151"/>
        <v>-4</v>
      </c>
      <c r="BD223" s="70">
        <f t="shared" si="152"/>
        <v>-57.142857142857139</v>
      </c>
      <c r="BE223" s="70">
        <f t="shared" si="153"/>
        <v>-66.666666666666657</v>
      </c>
      <c r="BF223" s="71"/>
      <c r="BG223" s="71"/>
      <c r="BH223" s="71">
        <v>1</v>
      </c>
      <c r="BI223" s="54">
        <f t="shared" si="154"/>
        <v>1</v>
      </c>
      <c r="BJ223" s="18">
        <f t="shared" si="155"/>
        <v>2</v>
      </c>
      <c r="BK223" s="18">
        <v>1</v>
      </c>
      <c r="BL223" s="18">
        <f t="shared" si="156"/>
        <v>3</v>
      </c>
      <c r="BM223" s="18">
        <f t="shared" si="157"/>
        <v>-4</v>
      </c>
      <c r="BN223" s="18">
        <f t="shared" si="158"/>
        <v>-57.142857142857139</v>
      </c>
      <c r="BO223" s="73"/>
      <c r="BP223" s="55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60">
        <v>1</v>
      </c>
      <c r="CV223" s="56">
        <f>BC223+CU223</f>
        <v>-3</v>
      </c>
      <c r="CW223" s="173">
        <f t="shared" si="159"/>
        <v>-42.857142857142854</v>
      </c>
      <c r="CX223" s="60"/>
      <c r="CY223" s="60"/>
      <c r="CZ223" s="60"/>
      <c r="DA223" s="60"/>
      <c r="DB223" s="60"/>
      <c r="DC223" s="75"/>
      <c r="DD223" s="60"/>
      <c r="DE223" s="75"/>
      <c r="DF223" s="60"/>
      <c r="DG223" s="60"/>
      <c r="DH223" s="60"/>
      <c r="DI223" s="60"/>
      <c r="DK223" s="3">
        <v>1</v>
      </c>
      <c r="DM223" s="3">
        <v>2</v>
      </c>
      <c r="DN223" s="3">
        <v>3</v>
      </c>
      <c r="DP223" s="85"/>
      <c r="DQ223" s="85"/>
      <c r="DR223" s="85"/>
      <c r="DS223" s="85"/>
      <c r="DT223" s="85"/>
      <c r="DU223" s="85"/>
      <c r="DV223" s="85"/>
      <c r="DW223" s="85"/>
      <c r="DX223" s="85"/>
      <c r="DY223" s="85"/>
      <c r="DZ223" s="85"/>
      <c r="EA223" s="85"/>
      <c r="EB223" s="85"/>
      <c r="EC223" s="85"/>
      <c r="ED223" s="85"/>
      <c r="EE223" s="85"/>
      <c r="EF223" s="85"/>
      <c r="EG223" s="85"/>
      <c r="EH223" s="85"/>
      <c r="EI223" s="85"/>
      <c r="EJ223" s="85"/>
      <c r="EK223" s="85"/>
      <c r="EL223" s="85"/>
      <c r="EM223" s="85"/>
      <c r="EN223" s="85"/>
      <c r="EO223" s="85"/>
      <c r="EP223" s="85"/>
      <c r="EQ223" s="85"/>
      <c r="ER223" s="85"/>
      <c r="ES223" s="85"/>
      <c r="ET223" s="85"/>
      <c r="EU223" s="85"/>
      <c r="EV223" s="85"/>
      <c r="EW223" s="85"/>
      <c r="EX223" s="85"/>
      <c r="EY223" s="85"/>
      <c r="EZ223" s="85"/>
      <c r="FA223" s="85"/>
      <c r="FB223" s="85"/>
      <c r="FC223" s="85"/>
    </row>
    <row r="224" spans="1:161" s="3" customFormat="1">
      <c r="A224" s="56">
        <v>215</v>
      </c>
      <c r="B224" s="58">
        <v>80030259</v>
      </c>
      <c r="C224" s="59" t="s">
        <v>386</v>
      </c>
      <c r="D224" s="75" t="s">
        <v>383</v>
      </c>
      <c r="E224" s="60" t="s">
        <v>373</v>
      </c>
      <c r="F224" s="60" t="s">
        <v>106</v>
      </c>
      <c r="G224" s="60" t="s">
        <v>107</v>
      </c>
      <c r="H224" s="60" t="s">
        <v>108</v>
      </c>
      <c r="I224" s="56">
        <v>55</v>
      </c>
      <c r="J224" s="56" t="s">
        <v>116</v>
      </c>
      <c r="K224" s="56" t="s">
        <v>110</v>
      </c>
      <c r="L224" s="61">
        <v>0</v>
      </c>
      <c r="M224" s="62">
        <f t="shared" si="127"/>
        <v>0</v>
      </c>
      <c r="N224" s="61">
        <v>4</v>
      </c>
      <c r="O224" s="62">
        <f t="shared" si="128"/>
        <v>1</v>
      </c>
      <c r="P224" s="61">
        <v>3</v>
      </c>
      <c r="Q224" s="62">
        <f t="shared" si="129"/>
        <v>1</v>
      </c>
      <c r="R224" s="61">
        <v>6</v>
      </c>
      <c r="S224" s="63">
        <f t="shared" si="130"/>
        <v>1</v>
      </c>
      <c r="T224" s="61">
        <v>2</v>
      </c>
      <c r="U224" s="63">
        <f t="shared" si="131"/>
        <v>1</v>
      </c>
      <c r="V224" s="61">
        <v>5</v>
      </c>
      <c r="W224" s="63">
        <f t="shared" si="132"/>
        <v>1</v>
      </c>
      <c r="X224" s="61">
        <v>9</v>
      </c>
      <c r="Y224" s="63">
        <f t="shared" si="133"/>
        <v>1</v>
      </c>
      <c r="Z224" s="61">
        <v>11</v>
      </c>
      <c r="AA224" s="63">
        <f t="shared" si="134"/>
        <v>1</v>
      </c>
      <c r="AB224" s="61">
        <v>2</v>
      </c>
      <c r="AC224" s="63">
        <f t="shared" si="135"/>
        <v>1</v>
      </c>
      <c r="AD224" s="64">
        <v>0</v>
      </c>
      <c r="AE224" s="65">
        <f t="shared" si="136"/>
        <v>0</v>
      </c>
      <c r="AF224" s="64">
        <v>0</v>
      </c>
      <c r="AG224" s="65">
        <f t="shared" si="137"/>
        <v>0</v>
      </c>
      <c r="AH224" s="64">
        <v>0</v>
      </c>
      <c r="AI224" s="65">
        <f t="shared" si="138"/>
        <v>0</v>
      </c>
      <c r="AJ224" s="64"/>
      <c r="AK224" s="65">
        <f t="shared" si="139"/>
        <v>0</v>
      </c>
      <c r="AL224" s="64"/>
      <c r="AM224" s="65">
        <f t="shared" si="140"/>
        <v>0</v>
      </c>
      <c r="AN224" s="64"/>
      <c r="AO224" s="65">
        <f t="shared" si="141"/>
        <v>0</v>
      </c>
      <c r="AP224" s="66">
        <f t="shared" si="142"/>
        <v>42</v>
      </c>
      <c r="AQ224" s="66">
        <f t="shared" si="143"/>
        <v>8</v>
      </c>
      <c r="AR224" s="56">
        <v>1</v>
      </c>
      <c r="AS224" s="56"/>
      <c r="AT224" s="56">
        <v>2</v>
      </c>
      <c r="AU224" s="67">
        <f t="shared" si="144"/>
        <v>3</v>
      </c>
      <c r="AV224" s="68">
        <f t="shared" si="145"/>
        <v>1</v>
      </c>
      <c r="AW224" s="68">
        <f t="shared" si="146"/>
        <v>0</v>
      </c>
      <c r="AX224" s="14">
        <f t="shared" si="162"/>
        <v>6</v>
      </c>
      <c r="AY224" s="67">
        <f t="shared" si="147"/>
        <v>7</v>
      </c>
      <c r="AZ224" s="69">
        <f t="shared" si="148"/>
        <v>0</v>
      </c>
      <c r="BA224" s="69">
        <f t="shared" si="149"/>
        <v>0</v>
      </c>
      <c r="BB224" s="69">
        <f t="shared" si="150"/>
        <v>-4</v>
      </c>
      <c r="BC224" s="67">
        <f t="shared" si="151"/>
        <v>-4</v>
      </c>
      <c r="BD224" s="70">
        <f t="shared" si="152"/>
        <v>-57.142857142857139</v>
      </c>
      <c r="BE224" s="70">
        <f t="shared" si="153"/>
        <v>-66.666666666666657</v>
      </c>
      <c r="BF224" s="71"/>
      <c r="BG224" s="71"/>
      <c r="BH224" s="71"/>
      <c r="BI224" s="54">
        <f t="shared" si="154"/>
        <v>0</v>
      </c>
      <c r="BJ224" s="18">
        <f t="shared" si="155"/>
        <v>3</v>
      </c>
      <c r="BK224" s="18"/>
      <c r="BL224" s="18">
        <f t="shared" si="156"/>
        <v>3</v>
      </c>
      <c r="BM224" s="18">
        <f t="shared" si="157"/>
        <v>-4</v>
      </c>
      <c r="BN224" s="18">
        <f t="shared" si="158"/>
        <v>-57.142857142857139</v>
      </c>
      <c r="BO224" s="73"/>
      <c r="BP224" s="55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60"/>
      <c r="CV224" s="56">
        <f t="shared" ref="CV224:CV232" si="163">BC224+BQ224</f>
        <v>-4</v>
      </c>
      <c r="CW224" s="173">
        <f t="shared" si="159"/>
        <v>-57.142857142857139</v>
      </c>
      <c r="CX224" s="60"/>
      <c r="CY224" s="60"/>
      <c r="CZ224" s="60"/>
      <c r="DA224" s="60"/>
      <c r="DB224" s="60"/>
      <c r="DC224" s="75"/>
      <c r="DD224" s="60"/>
      <c r="DE224" s="75"/>
      <c r="DF224" s="60"/>
      <c r="DG224" s="60"/>
      <c r="DH224" s="60"/>
      <c r="DI224" s="60"/>
      <c r="DK224" s="3">
        <v>1</v>
      </c>
      <c r="DM224" s="3">
        <v>2</v>
      </c>
      <c r="DN224" s="3">
        <v>3</v>
      </c>
      <c r="DP224" s="85"/>
      <c r="DQ224" s="85"/>
      <c r="DR224" s="85"/>
      <c r="DS224" s="85"/>
      <c r="DT224" s="85"/>
      <c r="DU224" s="85"/>
      <c r="DV224" s="85"/>
      <c r="DW224" s="85"/>
      <c r="DX224" s="85"/>
      <c r="DY224" s="85"/>
      <c r="DZ224" s="85"/>
      <c r="EA224" s="85"/>
      <c r="EB224" s="85"/>
      <c r="EC224" s="85"/>
      <c r="ED224" s="85"/>
      <c r="EE224" s="85"/>
      <c r="EF224" s="85"/>
      <c r="EG224" s="85"/>
      <c r="EH224" s="85"/>
      <c r="EI224" s="85"/>
      <c r="EJ224" s="85"/>
      <c r="EK224" s="85"/>
      <c r="EL224" s="85"/>
      <c r="EM224" s="85"/>
      <c r="EN224" s="85"/>
      <c r="EO224" s="85"/>
      <c r="EP224" s="85"/>
      <c r="EQ224" s="85"/>
      <c r="ER224" s="85"/>
      <c r="ES224" s="85"/>
      <c r="ET224" s="85"/>
      <c r="EU224" s="85"/>
      <c r="EV224" s="85"/>
      <c r="EW224" s="85"/>
      <c r="EX224" s="85"/>
      <c r="EY224" s="85"/>
      <c r="EZ224" s="85"/>
      <c r="FA224" s="85"/>
      <c r="FB224" s="85"/>
      <c r="FC224" s="85"/>
    </row>
    <row r="225" spans="1:161" s="3" customFormat="1">
      <c r="A225" s="56">
        <v>216</v>
      </c>
      <c r="B225" s="58">
        <v>80030261</v>
      </c>
      <c r="C225" s="59" t="s">
        <v>387</v>
      </c>
      <c r="D225" s="75" t="s">
        <v>186</v>
      </c>
      <c r="E225" s="60" t="s">
        <v>373</v>
      </c>
      <c r="F225" s="60" t="s">
        <v>106</v>
      </c>
      <c r="G225" s="60" t="s">
        <v>107</v>
      </c>
      <c r="H225" s="60" t="s">
        <v>108</v>
      </c>
      <c r="I225" s="56">
        <v>30</v>
      </c>
      <c r="J225" s="56" t="s">
        <v>116</v>
      </c>
      <c r="K225" s="56" t="s">
        <v>113</v>
      </c>
      <c r="L225" s="61">
        <v>0</v>
      </c>
      <c r="M225" s="62">
        <f t="shared" si="127"/>
        <v>0</v>
      </c>
      <c r="N225" s="61">
        <v>6</v>
      </c>
      <c r="O225" s="62">
        <f t="shared" si="128"/>
        <v>1</v>
      </c>
      <c r="P225" s="61">
        <v>12</v>
      </c>
      <c r="Q225" s="62">
        <f t="shared" si="129"/>
        <v>1</v>
      </c>
      <c r="R225" s="61">
        <v>22</v>
      </c>
      <c r="S225" s="63">
        <f t="shared" si="130"/>
        <v>1</v>
      </c>
      <c r="T225" s="61">
        <v>9</v>
      </c>
      <c r="U225" s="63">
        <f t="shared" si="131"/>
        <v>1</v>
      </c>
      <c r="V225" s="61">
        <v>20</v>
      </c>
      <c r="W225" s="63">
        <f t="shared" si="132"/>
        <v>1</v>
      </c>
      <c r="X225" s="61">
        <v>19</v>
      </c>
      <c r="Y225" s="63">
        <f t="shared" si="133"/>
        <v>1</v>
      </c>
      <c r="Z225" s="61">
        <v>16</v>
      </c>
      <c r="AA225" s="63">
        <f t="shared" si="134"/>
        <v>1</v>
      </c>
      <c r="AB225" s="61">
        <v>8</v>
      </c>
      <c r="AC225" s="63">
        <f t="shared" si="135"/>
        <v>1</v>
      </c>
      <c r="AD225" s="64">
        <v>0</v>
      </c>
      <c r="AE225" s="65">
        <f t="shared" si="136"/>
        <v>0</v>
      </c>
      <c r="AF225" s="64">
        <v>0</v>
      </c>
      <c r="AG225" s="65">
        <f t="shared" si="137"/>
        <v>0</v>
      </c>
      <c r="AH225" s="64">
        <v>0</v>
      </c>
      <c r="AI225" s="65">
        <f t="shared" si="138"/>
        <v>0</v>
      </c>
      <c r="AJ225" s="64"/>
      <c r="AK225" s="65">
        <f t="shared" si="139"/>
        <v>0</v>
      </c>
      <c r="AL225" s="64"/>
      <c r="AM225" s="65">
        <f t="shared" si="140"/>
        <v>0</v>
      </c>
      <c r="AN225" s="64"/>
      <c r="AO225" s="65">
        <f t="shared" si="141"/>
        <v>0</v>
      </c>
      <c r="AP225" s="66">
        <f t="shared" si="142"/>
        <v>112</v>
      </c>
      <c r="AQ225" s="66">
        <f t="shared" si="143"/>
        <v>8</v>
      </c>
      <c r="AR225" s="56">
        <v>1</v>
      </c>
      <c r="AS225" s="56"/>
      <c r="AT225" s="56">
        <v>7</v>
      </c>
      <c r="AU225" s="67">
        <f t="shared" si="144"/>
        <v>8</v>
      </c>
      <c r="AV225" s="68">
        <f t="shared" si="145"/>
        <v>1</v>
      </c>
      <c r="AW225" s="68">
        <f t="shared" si="146"/>
        <v>0</v>
      </c>
      <c r="AX225" s="14">
        <f t="shared" si="162"/>
        <v>8</v>
      </c>
      <c r="AY225" s="67">
        <f t="shared" si="147"/>
        <v>9</v>
      </c>
      <c r="AZ225" s="69">
        <f t="shared" si="148"/>
        <v>0</v>
      </c>
      <c r="BA225" s="69">
        <f t="shared" si="149"/>
        <v>0</v>
      </c>
      <c r="BB225" s="69">
        <f t="shared" si="150"/>
        <v>-1</v>
      </c>
      <c r="BC225" s="67">
        <f t="shared" si="151"/>
        <v>-1</v>
      </c>
      <c r="BD225" s="70">
        <f t="shared" si="152"/>
        <v>-11.111111111111111</v>
      </c>
      <c r="BE225" s="70">
        <f t="shared" si="153"/>
        <v>-12.5</v>
      </c>
      <c r="BF225" s="71"/>
      <c r="BG225" s="71"/>
      <c r="BH225" s="71">
        <v>1</v>
      </c>
      <c r="BI225" s="54">
        <f t="shared" si="154"/>
        <v>1</v>
      </c>
      <c r="BJ225" s="18">
        <f t="shared" si="155"/>
        <v>7</v>
      </c>
      <c r="BK225" s="18"/>
      <c r="BL225" s="18">
        <f t="shared" si="156"/>
        <v>7</v>
      </c>
      <c r="BM225" s="18">
        <f t="shared" si="157"/>
        <v>-2</v>
      </c>
      <c r="BN225" s="18">
        <f t="shared" si="158"/>
        <v>-22.222222222222221</v>
      </c>
      <c r="BO225" s="73"/>
      <c r="BP225" s="55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60"/>
      <c r="CV225" s="56">
        <f t="shared" si="163"/>
        <v>-1</v>
      </c>
      <c r="CW225" s="173">
        <f t="shared" si="159"/>
        <v>-11.111111111111111</v>
      </c>
      <c r="CX225" s="60"/>
      <c r="CY225" s="60"/>
      <c r="CZ225" s="60"/>
      <c r="DA225" s="60"/>
      <c r="DB225" s="60"/>
      <c r="DC225" s="75"/>
      <c r="DD225" s="60"/>
      <c r="DE225" s="75"/>
      <c r="DF225" s="60"/>
      <c r="DG225" s="60"/>
      <c r="DH225" s="60"/>
      <c r="DI225" s="60"/>
      <c r="DK225" s="3">
        <v>1</v>
      </c>
      <c r="DM225" s="3">
        <v>8</v>
      </c>
      <c r="DN225" s="3">
        <v>9</v>
      </c>
      <c r="DP225" s="85"/>
      <c r="DQ225" s="85"/>
      <c r="DR225" s="85"/>
      <c r="DS225" s="85"/>
      <c r="DT225" s="85"/>
      <c r="DU225" s="85"/>
      <c r="DV225" s="85"/>
      <c r="DW225" s="85"/>
      <c r="DX225" s="85"/>
      <c r="DY225" s="85"/>
      <c r="DZ225" s="85"/>
      <c r="EA225" s="85"/>
      <c r="EB225" s="85"/>
      <c r="EC225" s="85"/>
      <c r="ED225" s="85"/>
      <c r="EE225" s="85"/>
      <c r="EF225" s="85"/>
      <c r="EG225" s="85"/>
      <c r="EH225" s="85"/>
      <c r="EI225" s="85"/>
      <c r="EJ225" s="85"/>
      <c r="EK225" s="85"/>
      <c r="EL225" s="85"/>
      <c r="EM225" s="85"/>
      <c r="EN225" s="85"/>
      <c r="EO225" s="85"/>
      <c r="EP225" s="85"/>
      <c r="EQ225" s="85"/>
      <c r="ER225" s="85"/>
      <c r="ES225" s="85"/>
      <c r="ET225" s="85"/>
      <c r="EU225" s="85"/>
      <c r="EV225" s="85"/>
      <c r="EW225" s="85"/>
      <c r="EX225" s="85"/>
      <c r="EY225" s="85"/>
      <c r="EZ225" s="85"/>
      <c r="FA225" s="85"/>
      <c r="FB225" s="85"/>
      <c r="FC225" s="85"/>
    </row>
    <row r="226" spans="1:161" s="3" customFormat="1">
      <c r="A226" s="56">
        <v>217</v>
      </c>
      <c r="B226" s="58">
        <v>80030262</v>
      </c>
      <c r="C226" s="59" t="s">
        <v>388</v>
      </c>
      <c r="D226" s="75" t="s">
        <v>186</v>
      </c>
      <c r="E226" s="60" t="s">
        <v>373</v>
      </c>
      <c r="F226" s="60" t="s">
        <v>106</v>
      </c>
      <c r="G226" s="60" t="s">
        <v>107</v>
      </c>
      <c r="H226" s="60" t="s">
        <v>108</v>
      </c>
      <c r="I226" s="56">
        <v>30</v>
      </c>
      <c r="J226" s="56" t="s">
        <v>116</v>
      </c>
      <c r="K226" s="56" t="s">
        <v>110</v>
      </c>
      <c r="L226" s="61">
        <v>3</v>
      </c>
      <c r="M226" s="62">
        <f t="shared" si="127"/>
        <v>1</v>
      </c>
      <c r="N226" s="61">
        <v>3</v>
      </c>
      <c r="O226" s="62">
        <f t="shared" si="128"/>
        <v>1</v>
      </c>
      <c r="P226" s="61">
        <v>5</v>
      </c>
      <c r="Q226" s="62">
        <f t="shared" si="129"/>
        <v>1</v>
      </c>
      <c r="R226" s="61">
        <v>5</v>
      </c>
      <c r="S226" s="63">
        <f t="shared" si="130"/>
        <v>1</v>
      </c>
      <c r="T226" s="61">
        <v>3</v>
      </c>
      <c r="U226" s="63">
        <f t="shared" si="131"/>
        <v>1</v>
      </c>
      <c r="V226" s="61">
        <v>4</v>
      </c>
      <c r="W226" s="63">
        <f t="shared" si="132"/>
        <v>1</v>
      </c>
      <c r="X226" s="61">
        <v>7</v>
      </c>
      <c r="Y226" s="63">
        <f t="shared" si="133"/>
        <v>1</v>
      </c>
      <c r="Z226" s="61">
        <v>8</v>
      </c>
      <c r="AA226" s="63">
        <f t="shared" si="134"/>
        <v>1</v>
      </c>
      <c r="AB226" s="61">
        <v>6</v>
      </c>
      <c r="AC226" s="63">
        <f t="shared" si="135"/>
        <v>1</v>
      </c>
      <c r="AD226" s="64">
        <v>0</v>
      </c>
      <c r="AE226" s="65">
        <f t="shared" si="136"/>
        <v>0</v>
      </c>
      <c r="AF226" s="64">
        <v>0</v>
      </c>
      <c r="AG226" s="65">
        <f t="shared" si="137"/>
        <v>0</v>
      </c>
      <c r="AH226" s="64">
        <v>0</v>
      </c>
      <c r="AI226" s="65">
        <f t="shared" si="138"/>
        <v>0</v>
      </c>
      <c r="AJ226" s="64"/>
      <c r="AK226" s="65">
        <f t="shared" si="139"/>
        <v>0</v>
      </c>
      <c r="AL226" s="64"/>
      <c r="AM226" s="65">
        <f t="shared" si="140"/>
        <v>0</v>
      </c>
      <c r="AN226" s="64"/>
      <c r="AO226" s="65">
        <f t="shared" si="141"/>
        <v>0</v>
      </c>
      <c r="AP226" s="66">
        <f t="shared" si="142"/>
        <v>44</v>
      </c>
      <c r="AQ226" s="66">
        <f t="shared" si="143"/>
        <v>9</v>
      </c>
      <c r="AR226" s="56">
        <v>1</v>
      </c>
      <c r="AS226" s="56"/>
      <c r="AT226" s="56">
        <v>2</v>
      </c>
      <c r="AU226" s="67">
        <f t="shared" si="144"/>
        <v>3</v>
      </c>
      <c r="AV226" s="68">
        <f t="shared" si="145"/>
        <v>1</v>
      </c>
      <c r="AW226" s="68">
        <f t="shared" si="146"/>
        <v>0</v>
      </c>
      <c r="AX226" s="14">
        <f t="shared" si="162"/>
        <v>6</v>
      </c>
      <c r="AY226" s="67">
        <f t="shared" si="147"/>
        <v>7</v>
      </c>
      <c r="AZ226" s="69">
        <f t="shared" si="148"/>
        <v>0</v>
      </c>
      <c r="BA226" s="69">
        <f t="shared" si="149"/>
        <v>0</v>
      </c>
      <c r="BB226" s="69">
        <f t="shared" si="150"/>
        <v>-4</v>
      </c>
      <c r="BC226" s="67">
        <f t="shared" si="151"/>
        <v>-4</v>
      </c>
      <c r="BD226" s="70">
        <f t="shared" si="152"/>
        <v>-57.142857142857139</v>
      </c>
      <c r="BE226" s="70">
        <f t="shared" si="153"/>
        <v>-66.666666666666657</v>
      </c>
      <c r="BF226" s="71"/>
      <c r="BG226" s="71"/>
      <c r="BH226" s="71"/>
      <c r="BI226" s="54">
        <f t="shared" si="154"/>
        <v>0</v>
      </c>
      <c r="BJ226" s="18">
        <f t="shared" si="155"/>
        <v>3</v>
      </c>
      <c r="BK226" s="18"/>
      <c r="BL226" s="18">
        <f t="shared" si="156"/>
        <v>3</v>
      </c>
      <c r="BM226" s="18">
        <f t="shared" si="157"/>
        <v>-4</v>
      </c>
      <c r="BN226" s="18">
        <f t="shared" si="158"/>
        <v>-57.142857142857139</v>
      </c>
      <c r="BO226" s="73"/>
      <c r="BP226" s="55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60"/>
      <c r="CV226" s="56">
        <f t="shared" si="163"/>
        <v>-4</v>
      </c>
      <c r="CW226" s="173">
        <f t="shared" si="159"/>
        <v>-57.142857142857139</v>
      </c>
      <c r="CX226" s="60"/>
      <c r="CY226" s="60"/>
      <c r="CZ226" s="60"/>
      <c r="DA226" s="60"/>
      <c r="DB226" s="60"/>
      <c r="DC226" s="75"/>
      <c r="DD226" s="60"/>
      <c r="DE226" s="75"/>
      <c r="DF226" s="60"/>
      <c r="DG226" s="60"/>
      <c r="DH226" s="60"/>
      <c r="DI226" s="60"/>
      <c r="DK226" s="3">
        <v>1</v>
      </c>
      <c r="DM226" s="3">
        <v>2</v>
      </c>
      <c r="DN226" s="3">
        <v>3</v>
      </c>
      <c r="DP226" s="85"/>
      <c r="DQ226" s="85"/>
      <c r="DR226" s="85"/>
      <c r="DS226" s="85"/>
      <c r="DT226" s="85"/>
      <c r="DU226" s="85"/>
      <c r="DV226" s="85"/>
      <c r="DW226" s="85"/>
      <c r="DX226" s="85"/>
      <c r="DY226" s="85"/>
      <c r="DZ226" s="85"/>
      <c r="EA226" s="85"/>
      <c r="EB226" s="85"/>
      <c r="EC226" s="85"/>
      <c r="ED226" s="85"/>
      <c r="EE226" s="85"/>
      <c r="EF226" s="85"/>
      <c r="EG226" s="85"/>
      <c r="EH226" s="85"/>
      <c r="EI226" s="85"/>
      <c r="EJ226" s="85"/>
      <c r="EK226" s="85"/>
      <c r="EL226" s="85"/>
      <c r="EM226" s="85"/>
      <c r="EN226" s="85"/>
      <c r="EO226" s="85"/>
      <c r="EP226" s="85"/>
      <c r="EQ226" s="85"/>
      <c r="ER226" s="85"/>
      <c r="ES226" s="85"/>
      <c r="ET226" s="85"/>
      <c r="EU226" s="85"/>
      <c r="EV226" s="85"/>
      <c r="EW226" s="85"/>
      <c r="EX226" s="85"/>
      <c r="EY226" s="85"/>
      <c r="EZ226" s="85"/>
      <c r="FA226" s="85"/>
      <c r="FB226" s="85"/>
      <c r="FC226" s="85"/>
    </row>
    <row r="227" spans="1:161" s="3" customFormat="1">
      <c r="A227" s="56">
        <v>218</v>
      </c>
      <c r="B227" s="58">
        <v>80030264</v>
      </c>
      <c r="C227" s="59" t="s">
        <v>389</v>
      </c>
      <c r="D227" s="75" t="s">
        <v>390</v>
      </c>
      <c r="E227" s="60" t="s">
        <v>373</v>
      </c>
      <c r="F227" s="60" t="s">
        <v>106</v>
      </c>
      <c r="G227" s="60" t="s">
        <v>107</v>
      </c>
      <c r="H227" s="60" t="s">
        <v>108</v>
      </c>
      <c r="I227" s="56">
        <v>60</v>
      </c>
      <c r="J227" s="56" t="s">
        <v>116</v>
      </c>
      <c r="K227" s="56" t="s">
        <v>110</v>
      </c>
      <c r="L227" s="61">
        <v>0</v>
      </c>
      <c r="M227" s="62">
        <f t="shared" si="127"/>
        <v>0</v>
      </c>
      <c r="N227" s="61">
        <v>7</v>
      </c>
      <c r="O227" s="62">
        <f t="shared" si="128"/>
        <v>1</v>
      </c>
      <c r="P227" s="61">
        <v>4</v>
      </c>
      <c r="Q227" s="62">
        <f t="shared" si="129"/>
        <v>1</v>
      </c>
      <c r="R227" s="61">
        <v>5</v>
      </c>
      <c r="S227" s="63">
        <f t="shared" si="130"/>
        <v>1</v>
      </c>
      <c r="T227" s="61">
        <v>2</v>
      </c>
      <c r="U227" s="63">
        <f t="shared" si="131"/>
        <v>1</v>
      </c>
      <c r="V227" s="61">
        <v>11</v>
      </c>
      <c r="W227" s="63">
        <f t="shared" si="132"/>
        <v>1</v>
      </c>
      <c r="X227" s="61">
        <v>8</v>
      </c>
      <c r="Y227" s="63">
        <f t="shared" si="133"/>
        <v>1</v>
      </c>
      <c r="Z227" s="61">
        <v>11</v>
      </c>
      <c r="AA227" s="63">
        <f t="shared" si="134"/>
        <v>1</v>
      </c>
      <c r="AB227" s="61">
        <v>8</v>
      </c>
      <c r="AC227" s="63">
        <f t="shared" si="135"/>
        <v>1</v>
      </c>
      <c r="AD227" s="64">
        <v>0</v>
      </c>
      <c r="AE227" s="65">
        <f t="shared" si="136"/>
        <v>0</v>
      </c>
      <c r="AF227" s="64">
        <v>0</v>
      </c>
      <c r="AG227" s="65">
        <f t="shared" si="137"/>
        <v>0</v>
      </c>
      <c r="AH227" s="64">
        <v>0</v>
      </c>
      <c r="AI227" s="65">
        <f t="shared" si="138"/>
        <v>0</v>
      </c>
      <c r="AJ227" s="64"/>
      <c r="AK227" s="65">
        <f t="shared" si="139"/>
        <v>0</v>
      </c>
      <c r="AL227" s="64"/>
      <c r="AM227" s="65">
        <f t="shared" si="140"/>
        <v>0</v>
      </c>
      <c r="AN227" s="64"/>
      <c r="AO227" s="65">
        <f t="shared" si="141"/>
        <v>0</v>
      </c>
      <c r="AP227" s="66">
        <f t="shared" si="142"/>
        <v>56</v>
      </c>
      <c r="AQ227" s="66">
        <f t="shared" si="143"/>
        <v>8</v>
      </c>
      <c r="AR227" s="56">
        <v>1</v>
      </c>
      <c r="AS227" s="56"/>
      <c r="AT227" s="56">
        <v>4</v>
      </c>
      <c r="AU227" s="67">
        <f t="shared" si="144"/>
        <v>5</v>
      </c>
      <c r="AV227" s="68">
        <f t="shared" si="145"/>
        <v>1</v>
      </c>
      <c r="AW227" s="68">
        <f t="shared" si="146"/>
        <v>0</v>
      </c>
      <c r="AX227" s="14">
        <f t="shared" si="162"/>
        <v>6</v>
      </c>
      <c r="AY227" s="67">
        <f t="shared" si="147"/>
        <v>7</v>
      </c>
      <c r="AZ227" s="69">
        <f t="shared" si="148"/>
        <v>0</v>
      </c>
      <c r="BA227" s="69">
        <f t="shared" si="149"/>
        <v>0</v>
      </c>
      <c r="BB227" s="69">
        <f t="shared" si="150"/>
        <v>-2</v>
      </c>
      <c r="BC227" s="67">
        <f t="shared" si="151"/>
        <v>-2</v>
      </c>
      <c r="BD227" s="70">
        <f t="shared" si="152"/>
        <v>-28.571428571428569</v>
      </c>
      <c r="BE227" s="70">
        <f t="shared" si="153"/>
        <v>-33.333333333333329</v>
      </c>
      <c r="BF227" s="71"/>
      <c r="BG227" s="71"/>
      <c r="BH227" s="71"/>
      <c r="BI227" s="54">
        <f t="shared" si="154"/>
        <v>0</v>
      </c>
      <c r="BJ227" s="18">
        <f t="shared" si="155"/>
        <v>5</v>
      </c>
      <c r="BK227" s="18"/>
      <c r="BL227" s="18">
        <f t="shared" si="156"/>
        <v>5</v>
      </c>
      <c r="BM227" s="18">
        <f t="shared" si="157"/>
        <v>-2</v>
      </c>
      <c r="BN227" s="18">
        <f t="shared" si="158"/>
        <v>-28.571428571428569</v>
      </c>
      <c r="BO227" s="73"/>
      <c r="BP227" s="55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60"/>
      <c r="CV227" s="56">
        <f t="shared" si="163"/>
        <v>-2</v>
      </c>
      <c r="CW227" s="173">
        <f t="shared" si="159"/>
        <v>-28.571428571428569</v>
      </c>
      <c r="CX227" s="60"/>
      <c r="CY227" s="60"/>
      <c r="CZ227" s="60"/>
      <c r="DA227" s="60"/>
      <c r="DB227" s="60"/>
      <c r="DC227" s="75"/>
      <c r="DD227" s="60"/>
      <c r="DE227" s="75"/>
      <c r="DF227" s="60"/>
      <c r="DG227" s="60"/>
      <c r="DH227" s="60"/>
      <c r="DI227" s="60"/>
      <c r="DK227" s="3">
        <v>1</v>
      </c>
      <c r="DM227" s="3">
        <v>4</v>
      </c>
      <c r="DN227" s="3">
        <v>5</v>
      </c>
      <c r="DP227" s="85"/>
      <c r="DQ227" s="85"/>
      <c r="DR227" s="85"/>
      <c r="DS227" s="85"/>
      <c r="DT227" s="85"/>
      <c r="DU227" s="85"/>
      <c r="DV227" s="85"/>
      <c r="DW227" s="85"/>
      <c r="DX227" s="85"/>
      <c r="DY227" s="85"/>
      <c r="DZ227" s="85"/>
      <c r="EA227" s="85"/>
      <c r="EB227" s="85"/>
      <c r="EC227" s="85"/>
      <c r="ED227" s="85"/>
      <c r="EE227" s="85"/>
      <c r="EF227" s="85"/>
      <c r="EG227" s="85"/>
      <c r="EH227" s="85"/>
      <c r="EI227" s="85"/>
      <c r="EJ227" s="85"/>
      <c r="EK227" s="85"/>
      <c r="EL227" s="85"/>
      <c r="EM227" s="85"/>
      <c r="EN227" s="85"/>
      <c r="EO227" s="85"/>
      <c r="EP227" s="85"/>
      <c r="EQ227" s="85"/>
      <c r="ER227" s="85"/>
      <c r="ES227" s="85"/>
      <c r="ET227" s="85"/>
      <c r="EU227" s="85"/>
      <c r="EV227" s="85"/>
      <c r="EW227" s="85"/>
      <c r="EX227" s="85"/>
      <c r="EY227" s="85"/>
      <c r="EZ227" s="85"/>
      <c r="FA227" s="85"/>
      <c r="FB227" s="85"/>
      <c r="FC227" s="85"/>
    </row>
    <row r="228" spans="1:161" s="3" customFormat="1">
      <c r="A228" s="56">
        <v>219</v>
      </c>
      <c r="B228" s="58">
        <v>80030266</v>
      </c>
      <c r="C228" s="59" t="s">
        <v>391</v>
      </c>
      <c r="D228" s="75" t="s">
        <v>390</v>
      </c>
      <c r="E228" s="60" t="s">
        <v>373</v>
      </c>
      <c r="F228" s="60" t="s">
        <v>106</v>
      </c>
      <c r="G228" s="60" t="s">
        <v>107</v>
      </c>
      <c r="H228" s="60" t="s">
        <v>108</v>
      </c>
      <c r="I228" s="56">
        <v>55</v>
      </c>
      <c r="J228" s="56" t="s">
        <v>116</v>
      </c>
      <c r="K228" s="56" t="s">
        <v>110</v>
      </c>
      <c r="L228" s="61">
        <v>9</v>
      </c>
      <c r="M228" s="62">
        <f t="shared" si="127"/>
        <v>1</v>
      </c>
      <c r="N228" s="61">
        <v>7</v>
      </c>
      <c r="O228" s="62">
        <f t="shared" si="128"/>
        <v>1</v>
      </c>
      <c r="P228" s="61">
        <v>5</v>
      </c>
      <c r="Q228" s="62">
        <f t="shared" si="129"/>
        <v>1</v>
      </c>
      <c r="R228" s="61">
        <v>12</v>
      </c>
      <c r="S228" s="63">
        <f t="shared" si="130"/>
        <v>1</v>
      </c>
      <c r="T228" s="61">
        <v>7</v>
      </c>
      <c r="U228" s="63">
        <f t="shared" si="131"/>
        <v>1</v>
      </c>
      <c r="V228" s="61">
        <v>13</v>
      </c>
      <c r="W228" s="63">
        <f t="shared" si="132"/>
        <v>1</v>
      </c>
      <c r="X228" s="61">
        <v>13</v>
      </c>
      <c r="Y228" s="63">
        <f t="shared" si="133"/>
        <v>1</v>
      </c>
      <c r="Z228" s="61">
        <v>12</v>
      </c>
      <c r="AA228" s="63">
        <f t="shared" si="134"/>
        <v>1</v>
      </c>
      <c r="AB228" s="61">
        <v>15</v>
      </c>
      <c r="AC228" s="63">
        <f t="shared" si="135"/>
        <v>1</v>
      </c>
      <c r="AD228" s="64">
        <v>0</v>
      </c>
      <c r="AE228" s="65">
        <f t="shared" si="136"/>
        <v>0</v>
      </c>
      <c r="AF228" s="64">
        <v>0</v>
      </c>
      <c r="AG228" s="65">
        <f t="shared" si="137"/>
        <v>0</v>
      </c>
      <c r="AH228" s="64">
        <v>0</v>
      </c>
      <c r="AI228" s="65">
        <f t="shared" si="138"/>
        <v>0</v>
      </c>
      <c r="AJ228" s="64"/>
      <c r="AK228" s="65">
        <f t="shared" si="139"/>
        <v>0</v>
      </c>
      <c r="AL228" s="64"/>
      <c r="AM228" s="65">
        <f t="shared" si="140"/>
        <v>0</v>
      </c>
      <c r="AN228" s="64"/>
      <c r="AO228" s="65">
        <f t="shared" si="141"/>
        <v>0</v>
      </c>
      <c r="AP228" s="66">
        <f t="shared" si="142"/>
        <v>93</v>
      </c>
      <c r="AQ228" s="66">
        <f t="shared" si="143"/>
        <v>9</v>
      </c>
      <c r="AR228" s="56">
        <v>1</v>
      </c>
      <c r="AS228" s="56"/>
      <c r="AT228" s="56">
        <v>5</v>
      </c>
      <c r="AU228" s="67">
        <f t="shared" si="144"/>
        <v>6</v>
      </c>
      <c r="AV228" s="68">
        <f t="shared" si="145"/>
        <v>1</v>
      </c>
      <c r="AW228" s="68">
        <f t="shared" si="146"/>
        <v>0</v>
      </c>
      <c r="AX228" s="14">
        <f t="shared" si="162"/>
        <v>8</v>
      </c>
      <c r="AY228" s="67">
        <f t="shared" si="147"/>
        <v>9</v>
      </c>
      <c r="AZ228" s="69">
        <f t="shared" si="148"/>
        <v>0</v>
      </c>
      <c r="BA228" s="69">
        <f t="shared" si="149"/>
        <v>0</v>
      </c>
      <c r="BB228" s="69">
        <f t="shared" si="150"/>
        <v>-3</v>
      </c>
      <c r="BC228" s="67">
        <f t="shared" si="151"/>
        <v>-3</v>
      </c>
      <c r="BD228" s="70">
        <f t="shared" si="152"/>
        <v>-33.333333333333329</v>
      </c>
      <c r="BE228" s="70">
        <f t="shared" si="153"/>
        <v>-37.5</v>
      </c>
      <c r="BF228" s="71"/>
      <c r="BG228" s="71"/>
      <c r="BH228" s="71">
        <v>1</v>
      </c>
      <c r="BI228" s="54">
        <f t="shared" si="154"/>
        <v>1</v>
      </c>
      <c r="BJ228" s="18">
        <f t="shared" si="155"/>
        <v>5</v>
      </c>
      <c r="BK228" s="18">
        <v>1</v>
      </c>
      <c r="BL228" s="18">
        <f t="shared" si="156"/>
        <v>6</v>
      </c>
      <c r="BM228" s="18">
        <f t="shared" si="157"/>
        <v>-3</v>
      </c>
      <c r="BN228" s="18">
        <f t="shared" si="158"/>
        <v>-33.333333333333329</v>
      </c>
      <c r="BO228" s="73"/>
      <c r="BP228" s="55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60"/>
      <c r="CV228" s="56">
        <f t="shared" si="163"/>
        <v>-3</v>
      </c>
      <c r="CW228" s="173">
        <f t="shared" si="159"/>
        <v>-33.333333333333329</v>
      </c>
      <c r="CX228" s="60"/>
      <c r="CY228" s="60"/>
      <c r="CZ228" s="60"/>
      <c r="DA228" s="60"/>
      <c r="DB228" s="60"/>
      <c r="DC228" s="75"/>
      <c r="DD228" s="60"/>
      <c r="DE228" s="75"/>
      <c r="DF228" s="60"/>
      <c r="DG228" s="60"/>
      <c r="DH228" s="60"/>
      <c r="DI228" s="60"/>
      <c r="DK228" s="3">
        <v>1</v>
      </c>
      <c r="DM228" s="3">
        <v>5</v>
      </c>
      <c r="DN228" s="3">
        <v>6</v>
      </c>
      <c r="DP228" s="85"/>
      <c r="DQ228" s="85"/>
      <c r="DR228" s="85"/>
      <c r="DS228" s="85"/>
      <c r="DT228" s="85"/>
      <c r="DU228" s="85"/>
      <c r="DV228" s="85"/>
      <c r="DW228" s="85"/>
      <c r="DX228" s="85"/>
      <c r="DY228" s="85"/>
      <c r="DZ228" s="85"/>
      <c r="EA228" s="85"/>
      <c r="EB228" s="85"/>
      <c r="EC228" s="85"/>
      <c r="ED228" s="85"/>
      <c r="EE228" s="85"/>
      <c r="EF228" s="85"/>
      <c r="EG228" s="85"/>
      <c r="EH228" s="85"/>
      <c r="EI228" s="85"/>
      <c r="EJ228" s="85"/>
      <c r="EK228" s="85"/>
      <c r="EL228" s="85"/>
      <c r="EM228" s="85"/>
      <c r="EN228" s="85"/>
      <c r="EO228" s="85"/>
      <c r="EP228" s="85"/>
      <c r="EQ228" s="85"/>
      <c r="ER228" s="85"/>
      <c r="ES228" s="85"/>
      <c r="ET228" s="85"/>
      <c r="EU228" s="85"/>
      <c r="EV228" s="85"/>
      <c r="EW228" s="85"/>
      <c r="EX228" s="85"/>
      <c r="EY228" s="85"/>
      <c r="EZ228" s="85"/>
      <c r="FA228" s="85"/>
      <c r="FB228" s="85"/>
      <c r="FC228" s="85"/>
    </row>
    <row r="229" spans="1:161" s="3" customFormat="1">
      <c r="A229" s="56">
        <v>220</v>
      </c>
      <c r="B229" s="211">
        <v>80030268</v>
      </c>
      <c r="C229" s="212" t="s">
        <v>392</v>
      </c>
      <c r="D229" s="213" t="s">
        <v>390</v>
      </c>
      <c r="E229" s="213" t="s">
        <v>373</v>
      </c>
      <c r="F229" s="213" t="s">
        <v>106</v>
      </c>
      <c r="G229" s="213" t="s">
        <v>107</v>
      </c>
      <c r="H229" s="213" t="s">
        <v>108</v>
      </c>
      <c r="I229" s="210">
        <v>50</v>
      </c>
      <c r="J229" s="210" t="s">
        <v>109</v>
      </c>
      <c r="K229" s="210" t="s">
        <v>113</v>
      </c>
      <c r="L229" s="214">
        <v>0</v>
      </c>
      <c r="M229" s="215">
        <f t="shared" si="127"/>
        <v>0</v>
      </c>
      <c r="N229" s="214">
        <v>19</v>
      </c>
      <c r="O229" s="215">
        <f t="shared" si="128"/>
        <v>1</v>
      </c>
      <c r="P229" s="214">
        <v>34</v>
      </c>
      <c r="Q229" s="215">
        <f t="shared" si="129"/>
        <v>1</v>
      </c>
      <c r="R229" s="214">
        <v>33</v>
      </c>
      <c r="S229" s="215">
        <f t="shared" si="130"/>
        <v>1</v>
      </c>
      <c r="T229" s="214">
        <v>28</v>
      </c>
      <c r="U229" s="215">
        <f t="shared" si="131"/>
        <v>1</v>
      </c>
      <c r="V229" s="214">
        <v>29</v>
      </c>
      <c r="W229" s="215">
        <f t="shared" si="132"/>
        <v>1</v>
      </c>
      <c r="X229" s="214">
        <v>39</v>
      </c>
      <c r="Y229" s="215">
        <f t="shared" si="133"/>
        <v>1</v>
      </c>
      <c r="Z229" s="214">
        <v>25</v>
      </c>
      <c r="AA229" s="215">
        <f t="shared" si="134"/>
        <v>1</v>
      </c>
      <c r="AB229" s="214">
        <v>27</v>
      </c>
      <c r="AC229" s="215">
        <f t="shared" si="135"/>
        <v>1</v>
      </c>
      <c r="AD229" s="216">
        <v>0</v>
      </c>
      <c r="AE229" s="215">
        <f t="shared" si="136"/>
        <v>0</v>
      </c>
      <c r="AF229" s="216">
        <v>0</v>
      </c>
      <c r="AG229" s="215">
        <f t="shared" si="137"/>
        <v>0</v>
      </c>
      <c r="AH229" s="216">
        <v>0</v>
      </c>
      <c r="AI229" s="215">
        <f t="shared" si="138"/>
        <v>0</v>
      </c>
      <c r="AJ229" s="216"/>
      <c r="AK229" s="215">
        <f t="shared" si="139"/>
        <v>0</v>
      </c>
      <c r="AL229" s="216"/>
      <c r="AM229" s="215">
        <f t="shared" si="140"/>
        <v>0</v>
      </c>
      <c r="AN229" s="216"/>
      <c r="AO229" s="215">
        <f t="shared" si="141"/>
        <v>0</v>
      </c>
      <c r="AP229" s="210">
        <f t="shared" si="142"/>
        <v>234</v>
      </c>
      <c r="AQ229" s="210">
        <f t="shared" si="143"/>
        <v>8</v>
      </c>
      <c r="AR229" s="210">
        <v>1</v>
      </c>
      <c r="AS229" s="210"/>
      <c r="AT229" s="210">
        <v>11</v>
      </c>
      <c r="AU229" s="210">
        <f t="shared" si="144"/>
        <v>12</v>
      </c>
      <c r="AV229" s="217">
        <f t="shared" si="145"/>
        <v>1</v>
      </c>
      <c r="AW229" s="217">
        <f t="shared" si="146"/>
        <v>1</v>
      </c>
      <c r="AX229" s="218">
        <f t="shared" si="162"/>
        <v>10</v>
      </c>
      <c r="AY229" s="210">
        <f t="shared" si="147"/>
        <v>12</v>
      </c>
      <c r="AZ229" s="210">
        <f t="shared" si="148"/>
        <v>0</v>
      </c>
      <c r="BA229" s="210">
        <f t="shared" si="149"/>
        <v>-1</v>
      </c>
      <c r="BB229" s="210">
        <f t="shared" si="150"/>
        <v>1</v>
      </c>
      <c r="BC229" s="210">
        <f t="shared" si="151"/>
        <v>0</v>
      </c>
      <c r="BD229" s="219">
        <f t="shared" si="152"/>
        <v>0</v>
      </c>
      <c r="BE229" s="219">
        <f t="shared" si="153"/>
        <v>10</v>
      </c>
      <c r="BF229" s="220"/>
      <c r="BG229" s="220"/>
      <c r="BH229" s="220">
        <v>1</v>
      </c>
      <c r="BI229" s="221">
        <f t="shared" si="154"/>
        <v>1</v>
      </c>
      <c r="BJ229" s="210">
        <f t="shared" si="155"/>
        <v>11</v>
      </c>
      <c r="BK229" s="210">
        <v>3</v>
      </c>
      <c r="BL229" s="210">
        <f t="shared" si="156"/>
        <v>14</v>
      </c>
      <c r="BM229" s="210">
        <f t="shared" si="157"/>
        <v>2</v>
      </c>
      <c r="BN229" s="210">
        <f t="shared" si="158"/>
        <v>16.666666666666664</v>
      </c>
      <c r="BO229" s="219"/>
      <c r="BP229" s="222"/>
      <c r="BQ229" s="210"/>
      <c r="BR229" s="210"/>
      <c r="BS229" s="210"/>
      <c r="BT229" s="210"/>
      <c r="BU229" s="210"/>
      <c r="BV229" s="210"/>
      <c r="BW229" s="210"/>
      <c r="BX229" s="210"/>
      <c r="BY229" s="210"/>
      <c r="BZ229" s="210"/>
      <c r="CA229" s="210"/>
      <c r="CB229" s="210"/>
      <c r="CC229" s="210"/>
      <c r="CD229" s="210"/>
      <c r="CE229" s="210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  <c r="CR229" s="210"/>
      <c r="CS229" s="210"/>
      <c r="CT229" s="210"/>
      <c r="CU229" s="213"/>
      <c r="CV229" s="210">
        <f t="shared" si="163"/>
        <v>0</v>
      </c>
      <c r="CW229" s="223">
        <f t="shared" si="159"/>
        <v>0</v>
      </c>
      <c r="CX229" s="213"/>
      <c r="CY229" s="213"/>
      <c r="CZ229" s="213"/>
      <c r="DA229" s="213"/>
      <c r="DB229" s="213"/>
      <c r="DC229" s="213"/>
      <c r="DD229" s="213"/>
      <c r="DE229" s="213"/>
      <c r="DF229" s="213"/>
      <c r="DG229" s="213"/>
      <c r="DH229" s="213"/>
      <c r="DI229" s="213"/>
      <c r="DJ229" s="224"/>
      <c r="DK229" s="224">
        <v>1</v>
      </c>
      <c r="DL229" s="224"/>
      <c r="DM229" s="224">
        <v>9</v>
      </c>
      <c r="DN229" s="224">
        <v>10</v>
      </c>
      <c r="DO229" s="224"/>
      <c r="DP229" s="224"/>
      <c r="DQ229" s="224"/>
      <c r="DR229" s="224"/>
      <c r="DS229" s="224"/>
      <c r="DT229" s="224"/>
      <c r="DU229" s="224"/>
      <c r="DV229" s="224"/>
      <c r="DW229" s="224"/>
      <c r="DX229" s="224"/>
      <c r="DY229" s="224"/>
      <c r="DZ229" s="224"/>
      <c r="EA229" s="224"/>
      <c r="EB229" s="224"/>
      <c r="EC229" s="224"/>
      <c r="ED229" s="224"/>
      <c r="EE229" s="224"/>
      <c r="EF229" s="224"/>
      <c r="EG229" s="224"/>
      <c r="EH229" s="224"/>
      <c r="EI229" s="224"/>
      <c r="EJ229" s="224"/>
      <c r="EK229" s="224"/>
      <c r="EL229" s="224"/>
      <c r="EM229" s="224"/>
      <c r="EN229" s="224"/>
      <c r="EO229" s="224"/>
      <c r="EP229" s="224"/>
      <c r="EQ229" s="224"/>
      <c r="ER229" s="224"/>
      <c r="ES229" s="224"/>
      <c r="ET229" s="224"/>
      <c r="EU229" s="224"/>
      <c r="EV229" s="224"/>
      <c r="EW229" s="224"/>
      <c r="EX229" s="224"/>
      <c r="EY229" s="224"/>
      <c r="EZ229" s="224"/>
      <c r="FA229" s="224"/>
      <c r="FB229" s="224"/>
      <c r="FC229" s="224"/>
      <c r="FD229" s="224"/>
      <c r="FE229" s="224"/>
    </row>
    <row r="230" spans="1:161" s="3" customFormat="1">
      <c r="A230" s="56">
        <v>221</v>
      </c>
      <c r="B230" s="58">
        <v>80030269</v>
      </c>
      <c r="C230" s="59" t="s">
        <v>393</v>
      </c>
      <c r="D230" s="75" t="s">
        <v>390</v>
      </c>
      <c r="E230" s="60" t="s">
        <v>373</v>
      </c>
      <c r="F230" s="60" t="s">
        <v>106</v>
      </c>
      <c r="G230" s="60" t="s">
        <v>107</v>
      </c>
      <c r="H230" s="60" t="s">
        <v>108</v>
      </c>
      <c r="I230" s="56">
        <v>35</v>
      </c>
      <c r="J230" s="56" t="s">
        <v>116</v>
      </c>
      <c r="K230" s="56" t="s">
        <v>110</v>
      </c>
      <c r="L230" s="61">
        <v>8</v>
      </c>
      <c r="M230" s="62">
        <f t="shared" si="127"/>
        <v>1</v>
      </c>
      <c r="N230" s="61">
        <v>10</v>
      </c>
      <c r="O230" s="62">
        <f t="shared" si="128"/>
        <v>1</v>
      </c>
      <c r="P230" s="61">
        <v>10</v>
      </c>
      <c r="Q230" s="62">
        <f t="shared" si="129"/>
        <v>1</v>
      </c>
      <c r="R230" s="61">
        <v>13</v>
      </c>
      <c r="S230" s="63">
        <f t="shared" si="130"/>
        <v>1</v>
      </c>
      <c r="T230" s="61">
        <v>9</v>
      </c>
      <c r="U230" s="63">
        <f t="shared" si="131"/>
        <v>1</v>
      </c>
      <c r="V230" s="61">
        <v>7</v>
      </c>
      <c r="W230" s="63">
        <f t="shared" si="132"/>
        <v>1</v>
      </c>
      <c r="X230" s="61">
        <v>12</v>
      </c>
      <c r="Y230" s="63">
        <f t="shared" si="133"/>
        <v>1</v>
      </c>
      <c r="Z230" s="61">
        <v>6</v>
      </c>
      <c r="AA230" s="63">
        <f t="shared" si="134"/>
        <v>1</v>
      </c>
      <c r="AB230" s="61">
        <v>10</v>
      </c>
      <c r="AC230" s="63">
        <f t="shared" si="135"/>
        <v>1</v>
      </c>
      <c r="AD230" s="64">
        <v>0</v>
      </c>
      <c r="AE230" s="65">
        <f t="shared" si="136"/>
        <v>0</v>
      </c>
      <c r="AF230" s="64">
        <v>0</v>
      </c>
      <c r="AG230" s="65">
        <f t="shared" si="137"/>
        <v>0</v>
      </c>
      <c r="AH230" s="64">
        <v>0</v>
      </c>
      <c r="AI230" s="65">
        <f t="shared" si="138"/>
        <v>0</v>
      </c>
      <c r="AJ230" s="64"/>
      <c r="AK230" s="65">
        <f t="shared" si="139"/>
        <v>0</v>
      </c>
      <c r="AL230" s="64"/>
      <c r="AM230" s="65">
        <f t="shared" si="140"/>
        <v>0</v>
      </c>
      <c r="AN230" s="64"/>
      <c r="AO230" s="65">
        <f t="shared" si="141"/>
        <v>0</v>
      </c>
      <c r="AP230" s="66">
        <f t="shared" si="142"/>
        <v>85</v>
      </c>
      <c r="AQ230" s="66">
        <f t="shared" si="143"/>
        <v>9</v>
      </c>
      <c r="AR230" s="56">
        <v>1</v>
      </c>
      <c r="AS230" s="56"/>
      <c r="AT230" s="56">
        <v>4</v>
      </c>
      <c r="AU230" s="67">
        <f t="shared" si="144"/>
        <v>5</v>
      </c>
      <c r="AV230" s="68">
        <f t="shared" si="145"/>
        <v>1</v>
      </c>
      <c r="AW230" s="68">
        <f t="shared" si="146"/>
        <v>0</v>
      </c>
      <c r="AX230" s="14">
        <f t="shared" si="162"/>
        <v>8</v>
      </c>
      <c r="AY230" s="67">
        <f t="shared" si="147"/>
        <v>9</v>
      </c>
      <c r="AZ230" s="69">
        <f t="shared" si="148"/>
        <v>0</v>
      </c>
      <c r="BA230" s="69">
        <f t="shared" si="149"/>
        <v>0</v>
      </c>
      <c r="BB230" s="69">
        <f t="shared" si="150"/>
        <v>-4</v>
      </c>
      <c r="BC230" s="67">
        <f t="shared" si="151"/>
        <v>-4</v>
      </c>
      <c r="BD230" s="70">
        <f t="shared" si="152"/>
        <v>-44.444444444444443</v>
      </c>
      <c r="BE230" s="70">
        <f t="shared" si="153"/>
        <v>-50</v>
      </c>
      <c r="BF230" s="71"/>
      <c r="BG230" s="71"/>
      <c r="BH230" s="71"/>
      <c r="BI230" s="54">
        <f t="shared" si="154"/>
        <v>0</v>
      </c>
      <c r="BJ230" s="18">
        <f t="shared" si="155"/>
        <v>5</v>
      </c>
      <c r="BK230" s="18"/>
      <c r="BL230" s="18">
        <f t="shared" si="156"/>
        <v>5</v>
      </c>
      <c r="BM230" s="18">
        <f t="shared" si="157"/>
        <v>-4</v>
      </c>
      <c r="BN230" s="18">
        <f t="shared" si="158"/>
        <v>-44.444444444444443</v>
      </c>
      <c r="BO230" s="73"/>
      <c r="BP230" s="55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60"/>
      <c r="CV230" s="56">
        <f t="shared" si="163"/>
        <v>-4</v>
      </c>
      <c r="CW230" s="173">
        <f t="shared" si="159"/>
        <v>-44.444444444444443</v>
      </c>
      <c r="CX230" s="60"/>
      <c r="CY230" s="60"/>
      <c r="CZ230" s="60"/>
      <c r="DA230" s="60"/>
      <c r="DB230" s="60"/>
      <c r="DC230" s="75"/>
      <c r="DD230" s="60"/>
      <c r="DE230" s="75"/>
      <c r="DF230" s="60"/>
      <c r="DG230" s="60"/>
      <c r="DH230" s="60"/>
      <c r="DI230" s="60"/>
      <c r="DK230" s="3">
        <v>1</v>
      </c>
      <c r="DM230" s="3">
        <v>4</v>
      </c>
      <c r="DN230" s="3">
        <v>5</v>
      </c>
      <c r="DP230" s="85"/>
      <c r="DQ230" s="85"/>
      <c r="DR230" s="85"/>
      <c r="DS230" s="85"/>
      <c r="DT230" s="85"/>
      <c r="DU230" s="85"/>
      <c r="DV230" s="85"/>
      <c r="DW230" s="85"/>
      <c r="DX230" s="85"/>
      <c r="DY230" s="85"/>
      <c r="DZ230" s="85"/>
      <c r="EA230" s="85"/>
      <c r="EB230" s="85"/>
      <c r="EC230" s="85"/>
      <c r="ED230" s="85"/>
      <c r="EE230" s="85"/>
      <c r="EF230" s="85"/>
      <c r="EG230" s="85"/>
      <c r="EH230" s="85"/>
      <c r="EI230" s="85"/>
      <c r="EJ230" s="85"/>
      <c r="EK230" s="85"/>
      <c r="EL230" s="85"/>
      <c r="EM230" s="85"/>
      <c r="EN230" s="85"/>
      <c r="EO230" s="85"/>
      <c r="EP230" s="85"/>
      <c r="EQ230" s="85"/>
      <c r="ER230" s="85"/>
      <c r="ES230" s="85"/>
      <c r="ET230" s="85"/>
      <c r="EU230" s="85"/>
      <c r="EV230" s="85"/>
      <c r="EW230" s="85"/>
      <c r="EX230" s="85"/>
      <c r="EY230" s="85"/>
      <c r="EZ230" s="85"/>
      <c r="FA230" s="85"/>
      <c r="FB230" s="85"/>
      <c r="FC230" s="85"/>
    </row>
    <row r="231" spans="1:161" s="3" customFormat="1">
      <c r="A231" s="56">
        <v>222</v>
      </c>
      <c r="B231" s="58">
        <v>80030270</v>
      </c>
      <c r="C231" s="59" t="s">
        <v>394</v>
      </c>
      <c r="D231" s="75" t="s">
        <v>207</v>
      </c>
      <c r="E231" s="60" t="s">
        <v>153</v>
      </c>
      <c r="F231" s="60" t="s">
        <v>106</v>
      </c>
      <c r="G231" s="60" t="s">
        <v>107</v>
      </c>
      <c r="H231" s="60" t="s">
        <v>108</v>
      </c>
      <c r="I231" s="56">
        <v>70</v>
      </c>
      <c r="J231" s="56" t="s">
        <v>116</v>
      </c>
      <c r="K231" s="56" t="s">
        <v>110</v>
      </c>
      <c r="L231" s="61">
        <v>0</v>
      </c>
      <c r="M231" s="62">
        <f t="shared" si="127"/>
        <v>0</v>
      </c>
      <c r="N231" s="61">
        <v>4</v>
      </c>
      <c r="O231" s="62">
        <f t="shared" si="128"/>
        <v>1</v>
      </c>
      <c r="P231" s="61">
        <v>8</v>
      </c>
      <c r="Q231" s="62">
        <f t="shared" si="129"/>
        <v>1</v>
      </c>
      <c r="R231" s="61">
        <v>15</v>
      </c>
      <c r="S231" s="63">
        <f t="shared" si="130"/>
        <v>1</v>
      </c>
      <c r="T231" s="61">
        <v>7</v>
      </c>
      <c r="U231" s="63">
        <f t="shared" si="131"/>
        <v>1</v>
      </c>
      <c r="V231" s="61">
        <v>21</v>
      </c>
      <c r="W231" s="63">
        <f t="shared" si="132"/>
        <v>1</v>
      </c>
      <c r="X231" s="61">
        <v>11</v>
      </c>
      <c r="Y231" s="63">
        <f t="shared" si="133"/>
        <v>1</v>
      </c>
      <c r="Z231" s="61">
        <v>20</v>
      </c>
      <c r="AA231" s="63">
        <f t="shared" si="134"/>
        <v>1</v>
      </c>
      <c r="AB231" s="61">
        <v>19</v>
      </c>
      <c r="AC231" s="63">
        <f t="shared" si="135"/>
        <v>1</v>
      </c>
      <c r="AD231" s="64">
        <v>0</v>
      </c>
      <c r="AE231" s="65">
        <f t="shared" si="136"/>
        <v>0</v>
      </c>
      <c r="AF231" s="64">
        <v>0</v>
      </c>
      <c r="AG231" s="65">
        <f t="shared" si="137"/>
        <v>0</v>
      </c>
      <c r="AH231" s="64">
        <v>0</v>
      </c>
      <c r="AI231" s="65">
        <f t="shared" si="138"/>
        <v>0</v>
      </c>
      <c r="AJ231" s="64"/>
      <c r="AK231" s="65">
        <f t="shared" si="139"/>
        <v>0</v>
      </c>
      <c r="AL231" s="64"/>
      <c r="AM231" s="65">
        <f t="shared" si="140"/>
        <v>0</v>
      </c>
      <c r="AN231" s="64"/>
      <c r="AO231" s="65">
        <f t="shared" si="141"/>
        <v>0</v>
      </c>
      <c r="AP231" s="66">
        <f t="shared" si="142"/>
        <v>105</v>
      </c>
      <c r="AQ231" s="66">
        <f t="shared" si="143"/>
        <v>8</v>
      </c>
      <c r="AR231" s="56">
        <v>1</v>
      </c>
      <c r="AS231" s="56"/>
      <c r="AT231" s="56">
        <v>6</v>
      </c>
      <c r="AU231" s="67">
        <f t="shared" si="144"/>
        <v>7</v>
      </c>
      <c r="AV231" s="68">
        <f t="shared" si="145"/>
        <v>1</v>
      </c>
      <c r="AW231" s="68">
        <f t="shared" si="146"/>
        <v>0</v>
      </c>
      <c r="AX231" s="14">
        <f t="shared" si="162"/>
        <v>8</v>
      </c>
      <c r="AY231" s="67">
        <f t="shared" si="147"/>
        <v>9</v>
      </c>
      <c r="AZ231" s="69">
        <f t="shared" si="148"/>
        <v>0</v>
      </c>
      <c r="BA231" s="69">
        <f t="shared" si="149"/>
        <v>0</v>
      </c>
      <c r="BB231" s="69">
        <f t="shared" si="150"/>
        <v>-2</v>
      </c>
      <c r="BC231" s="67">
        <f t="shared" si="151"/>
        <v>-2</v>
      </c>
      <c r="BD231" s="70">
        <f t="shared" si="152"/>
        <v>-22.222222222222221</v>
      </c>
      <c r="BE231" s="70">
        <f t="shared" si="153"/>
        <v>-25</v>
      </c>
      <c r="BF231" s="71"/>
      <c r="BG231" s="71"/>
      <c r="BH231" s="71"/>
      <c r="BI231" s="54">
        <f t="shared" si="154"/>
        <v>0</v>
      </c>
      <c r="BJ231" s="18">
        <f t="shared" si="155"/>
        <v>7</v>
      </c>
      <c r="BK231" s="18"/>
      <c r="BL231" s="18">
        <f t="shared" si="156"/>
        <v>7</v>
      </c>
      <c r="BM231" s="18">
        <f t="shared" si="157"/>
        <v>-2</v>
      </c>
      <c r="BN231" s="18">
        <f t="shared" si="158"/>
        <v>-22.222222222222221</v>
      </c>
      <c r="BO231" s="73"/>
      <c r="BP231" s="55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60"/>
      <c r="CV231" s="56">
        <f t="shared" si="163"/>
        <v>-2</v>
      </c>
      <c r="CW231" s="173">
        <f t="shared" si="159"/>
        <v>-22.222222222222221</v>
      </c>
      <c r="CX231" s="60"/>
      <c r="CY231" s="60"/>
      <c r="CZ231" s="60"/>
      <c r="DA231" s="60"/>
      <c r="DB231" s="60"/>
      <c r="DC231" s="75"/>
      <c r="DD231" s="60"/>
      <c r="DE231" s="75"/>
      <c r="DF231" s="60"/>
      <c r="DG231" s="60"/>
      <c r="DH231" s="60"/>
      <c r="DI231" s="60"/>
      <c r="DK231" s="3">
        <v>1</v>
      </c>
      <c r="DM231" s="3">
        <v>6</v>
      </c>
      <c r="DN231" s="3">
        <v>7</v>
      </c>
      <c r="DP231" s="85"/>
      <c r="DQ231" s="85"/>
      <c r="DR231" s="85"/>
      <c r="DS231" s="85"/>
      <c r="DT231" s="85"/>
      <c r="DU231" s="85"/>
      <c r="DV231" s="85"/>
      <c r="DW231" s="85"/>
      <c r="DX231" s="85"/>
      <c r="DY231" s="85"/>
      <c r="DZ231" s="85"/>
      <c r="EA231" s="85"/>
      <c r="EB231" s="85"/>
      <c r="EC231" s="85"/>
      <c r="ED231" s="85"/>
      <c r="EE231" s="85"/>
      <c r="EF231" s="85"/>
      <c r="EG231" s="85"/>
      <c r="EH231" s="85"/>
      <c r="EI231" s="85"/>
      <c r="EJ231" s="85"/>
      <c r="EK231" s="85"/>
      <c r="EL231" s="85"/>
      <c r="EM231" s="85"/>
      <c r="EN231" s="85"/>
      <c r="EO231" s="85"/>
      <c r="EP231" s="85"/>
      <c r="EQ231" s="85"/>
      <c r="ER231" s="85"/>
      <c r="ES231" s="85"/>
      <c r="ET231" s="85"/>
      <c r="EU231" s="85"/>
      <c r="EV231" s="85"/>
      <c r="EW231" s="85"/>
      <c r="EX231" s="85"/>
      <c r="EY231" s="85"/>
      <c r="EZ231" s="85"/>
      <c r="FA231" s="85"/>
      <c r="FB231" s="85"/>
      <c r="FC231" s="85"/>
    </row>
    <row r="232" spans="1:161" s="3" customFormat="1">
      <c r="A232" s="56">
        <v>223</v>
      </c>
      <c r="B232" s="58">
        <v>80030271</v>
      </c>
      <c r="C232" s="59" t="s">
        <v>395</v>
      </c>
      <c r="D232" s="75" t="s">
        <v>276</v>
      </c>
      <c r="E232" s="60" t="s">
        <v>214</v>
      </c>
      <c r="F232" s="60" t="s">
        <v>106</v>
      </c>
      <c r="G232" s="60" t="s">
        <v>107</v>
      </c>
      <c r="H232" s="60" t="s">
        <v>108</v>
      </c>
      <c r="I232" s="56">
        <v>31</v>
      </c>
      <c r="J232" s="56" t="s">
        <v>116</v>
      </c>
      <c r="K232" s="56" t="s">
        <v>110</v>
      </c>
      <c r="L232" s="61">
        <v>5</v>
      </c>
      <c r="M232" s="62">
        <f t="shared" si="127"/>
        <v>1</v>
      </c>
      <c r="N232" s="61">
        <v>6</v>
      </c>
      <c r="O232" s="62">
        <f t="shared" si="128"/>
        <v>1</v>
      </c>
      <c r="P232" s="61">
        <v>12</v>
      </c>
      <c r="Q232" s="62">
        <f t="shared" si="129"/>
        <v>1</v>
      </c>
      <c r="R232" s="61">
        <v>13</v>
      </c>
      <c r="S232" s="63">
        <f t="shared" si="130"/>
        <v>1</v>
      </c>
      <c r="T232" s="61">
        <v>9</v>
      </c>
      <c r="U232" s="63">
        <f t="shared" si="131"/>
        <v>1</v>
      </c>
      <c r="V232" s="61">
        <v>13</v>
      </c>
      <c r="W232" s="63">
        <f t="shared" si="132"/>
        <v>1</v>
      </c>
      <c r="X232" s="61">
        <v>11</v>
      </c>
      <c r="Y232" s="63">
        <f t="shared" si="133"/>
        <v>1</v>
      </c>
      <c r="Z232" s="61">
        <v>7</v>
      </c>
      <c r="AA232" s="63">
        <f t="shared" si="134"/>
        <v>1</v>
      </c>
      <c r="AB232" s="61">
        <v>8</v>
      </c>
      <c r="AC232" s="63">
        <f t="shared" si="135"/>
        <v>1</v>
      </c>
      <c r="AD232" s="64">
        <v>0</v>
      </c>
      <c r="AE232" s="65">
        <f t="shared" si="136"/>
        <v>0</v>
      </c>
      <c r="AF232" s="64">
        <v>0</v>
      </c>
      <c r="AG232" s="65">
        <f t="shared" si="137"/>
        <v>0</v>
      </c>
      <c r="AH232" s="64">
        <v>0</v>
      </c>
      <c r="AI232" s="65">
        <f t="shared" si="138"/>
        <v>0</v>
      </c>
      <c r="AJ232" s="64"/>
      <c r="AK232" s="65">
        <f t="shared" si="139"/>
        <v>0</v>
      </c>
      <c r="AL232" s="64"/>
      <c r="AM232" s="65">
        <f t="shared" si="140"/>
        <v>0</v>
      </c>
      <c r="AN232" s="64"/>
      <c r="AO232" s="65">
        <f t="shared" si="141"/>
        <v>0</v>
      </c>
      <c r="AP232" s="66">
        <f t="shared" si="142"/>
        <v>84</v>
      </c>
      <c r="AQ232" s="66">
        <f t="shared" si="143"/>
        <v>9</v>
      </c>
      <c r="AR232" s="56">
        <v>1</v>
      </c>
      <c r="AS232" s="56"/>
      <c r="AT232" s="56">
        <v>3</v>
      </c>
      <c r="AU232" s="67">
        <f t="shared" si="144"/>
        <v>4</v>
      </c>
      <c r="AV232" s="68">
        <f t="shared" si="145"/>
        <v>1</v>
      </c>
      <c r="AW232" s="68">
        <f t="shared" si="146"/>
        <v>0</v>
      </c>
      <c r="AX232" s="14">
        <f t="shared" si="162"/>
        <v>8</v>
      </c>
      <c r="AY232" s="67">
        <f t="shared" si="147"/>
        <v>9</v>
      </c>
      <c r="AZ232" s="69">
        <f t="shared" si="148"/>
        <v>0</v>
      </c>
      <c r="BA232" s="69">
        <f t="shared" si="149"/>
        <v>0</v>
      </c>
      <c r="BB232" s="69">
        <f t="shared" si="150"/>
        <v>-5</v>
      </c>
      <c r="BC232" s="67">
        <f t="shared" si="151"/>
        <v>-5</v>
      </c>
      <c r="BD232" s="70">
        <f t="shared" si="152"/>
        <v>-55.555555555555557</v>
      </c>
      <c r="BE232" s="70">
        <f t="shared" si="153"/>
        <v>-62.5</v>
      </c>
      <c r="BF232" s="71"/>
      <c r="BG232" s="71"/>
      <c r="BH232" s="71">
        <v>1</v>
      </c>
      <c r="BI232" s="54">
        <f t="shared" si="154"/>
        <v>1</v>
      </c>
      <c r="BJ232" s="18">
        <f t="shared" si="155"/>
        <v>3</v>
      </c>
      <c r="BK232" s="18"/>
      <c r="BL232" s="18">
        <f t="shared" si="156"/>
        <v>3</v>
      </c>
      <c r="BM232" s="18">
        <f t="shared" si="157"/>
        <v>-6</v>
      </c>
      <c r="BN232" s="18">
        <f t="shared" si="158"/>
        <v>-66.666666666666657</v>
      </c>
      <c r="BO232" s="73"/>
      <c r="BP232" s="55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60"/>
      <c r="CV232" s="56">
        <f t="shared" si="163"/>
        <v>-5</v>
      </c>
      <c r="CW232" s="173">
        <f t="shared" si="159"/>
        <v>-55.555555555555557</v>
      </c>
      <c r="CX232" s="60"/>
      <c r="CY232" s="60"/>
      <c r="CZ232" s="60"/>
      <c r="DA232" s="60"/>
      <c r="DB232" s="60"/>
      <c r="DC232" s="75"/>
      <c r="DD232" s="60"/>
      <c r="DE232" s="75"/>
      <c r="DF232" s="60"/>
      <c r="DG232" s="60"/>
      <c r="DH232" s="60"/>
      <c r="DI232" s="60"/>
      <c r="DK232" s="3">
        <v>1</v>
      </c>
      <c r="DM232" s="3">
        <v>4</v>
      </c>
      <c r="DN232" s="3">
        <v>5</v>
      </c>
      <c r="DP232" s="85"/>
      <c r="DQ232" s="85"/>
      <c r="DR232" s="85"/>
      <c r="DS232" s="85"/>
      <c r="DT232" s="85"/>
      <c r="DU232" s="85"/>
      <c r="DV232" s="85"/>
      <c r="DW232" s="85"/>
      <c r="DX232" s="85"/>
      <c r="DY232" s="85"/>
      <c r="DZ232" s="85"/>
      <c r="EA232" s="85"/>
      <c r="EB232" s="85"/>
      <c r="EC232" s="85"/>
      <c r="ED232" s="85"/>
      <c r="EE232" s="85"/>
      <c r="EF232" s="85"/>
      <c r="EG232" s="85"/>
      <c r="EH232" s="85"/>
      <c r="EI232" s="85"/>
      <c r="EJ232" s="85"/>
      <c r="EK232" s="85"/>
      <c r="EL232" s="85"/>
      <c r="EM232" s="85"/>
      <c r="EN232" s="85"/>
      <c r="EO232" s="85"/>
      <c r="EP232" s="85"/>
      <c r="EQ232" s="85"/>
      <c r="ER232" s="85"/>
      <c r="ES232" s="85"/>
      <c r="ET232" s="85"/>
      <c r="EU232" s="85"/>
      <c r="EV232" s="85"/>
      <c r="EW232" s="85"/>
      <c r="EX232" s="85"/>
      <c r="EY232" s="85"/>
      <c r="EZ232" s="85"/>
      <c r="FA232" s="85"/>
      <c r="FB232" s="85"/>
      <c r="FC232" s="85"/>
    </row>
    <row r="233" spans="1:161" s="201" customFormat="1">
      <c r="A233" s="187">
        <v>224</v>
      </c>
      <c r="B233" s="188" t="s">
        <v>396</v>
      </c>
      <c r="C233" s="189" t="s">
        <v>397</v>
      </c>
      <c r="D233" s="190" t="s">
        <v>333</v>
      </c>
      <c r="E233" s="190" t="s">
        <v>324</v>
      </c>
      <c r="F233" s="190" t="s">
        <v>106</v>
      </c>
      <c r="G233" s="190" t="s">
        <v>107</v>
      </c>
      <c r="H233" s="190" t="s">
        <v>108</v>
      </c>
      <c r="I233" s="187">
        <v>42</v>
      </c>
      <c r="J233" s="187" t="s">
        <v>116</v>
      </c>
      <c r="K233" s="187" t="s">
        <v>110</v>
      </c>
      <c r="L233" s="191"/>
      <c r="M233" s="192">
        <f t="shared" ref="M233:M245" si="164">IF(L233=0,0,IF(L233&lt;10,1,IF(MOD(L233,30)&lt;10,ROUNDDOWN(L233/30,0),ROUNDUP(L233/30,0))))</f>
        <v>0</v>
      </c>
      <c r="N233" s="191"/>
      <c r="O233" s="192">
        <f t="shared" ref="O233:O245" si="165">IF(N233=0,0,IF(N233&lt;10,1,IF(MOD(N233,30)&lt;10,ROUNDDOWN(N233/30,0),ROUNDUP(N233/30,0))))</f>
        <v>0</v>
      </c>
      <c r="P233" s="191"/>
      <c r="Q233" s="192">
        <f t="shared" ref="Q233:Q245" si="166">IF(P233=0,0,IF(P233&lt;10,1,IF(MOD(P233,30)&lt;10,ROUNDDOWN(P233/30,0),ROUNDUP(P233/30,0))))</f>
        <v>0</v>
      </c>
      <c r="R233" s="191"/>
      <c r="S233" s="192">
        <f t="shared" ref="S233:S245" si="167">IF(R233=0,0,IF(R233&lt;10,1,IF(MOD(R233,30)&lt;10,ROUNDDOWN(R233/30,0),ROUNDUP(R233/30,0))))</f>
        <v>0</v>
      </c>
      <c r="T233" s="191"/>
      <c r="U233" s="192">
        <f t="shared" ref="U233:U245" si="168">IF(T233=0,0,IF(T233&lt;10,1,IF(MOD(T233,30)&lt;10,ROUNDDOWN(T233/30,0),ROUNDUP(T233/30,0))))</f>
        <v>0</v>
      </c>
      <c r="V233" s="191"/>
      <c r="W233" s="192">
        <f t="shared" ref="W233:W245" si="169">IF(V233=0,0,IF(V233&lt;10,1,IF(MOD(V233,30)&lt;10,ROUNDDOWN(V233/30,0),ROUNDUP(V233/30,0))))</f>
        <v>0</v>
      </c>
      <c r="X233" s="191"/>
      <c r="Y233" s="192">
        <f t="shared" ref="Y233:Y245" si="170">IF(X233=0,0,IF(X233&lt;10,1,IF(MOD(X233,30)&lt;10,ROUNDDOWN(X233/30,0),ROUNDUP(X233/30,0))))</f>
        <v>0</v>
      </c>
      <c r="Z233" s="191"/>
      <c r="AA233" s="192">
        <f t="shared" ref="AA233:AA245" si="171">IF(Z233=0,0,IF(Z233&lt;10,1,IF(MOD(Z233,30)&lt;10,ROUNDDOWN(Z233/30,0),ROUNDUP(Z233/30,0))))</f>
        <v>0</v>
      </c>
      <c r="AB233" s="191"/>
      <c r="AC233" s="192">
        <f t="shared" ref="AC233:AC245" si="172">IF(AB233=0,0,IF(AB233&lt;10,1,IF(MOD(AB233,30)&lt;10,ROUNDDOWN(AB233/30,0),ROUNDUP(AB233/30,0))))</f>
        <v>0</v>
      </c>
      <c r="AD233" s="193"/>
      <c r="AE233" s="192">
        <f t="shared" ref="AE233:AE245" si="173">IF(AD233=0,0,IF(AD233&lt;10,1,IF(MOD(AD233,35)&lt;10,ROUNDDOWN(AD233/35,0),ROUNDUP(AD233/35,0))))</f>
        <v>0</v>
      </c>
      <c r="AF233" s="193"/>
      <c r="AG233" s="192">
        <f t="shared" ref="AG233:AG245" si="174">IF(AF233=0,0,IF(AF233&lt;10,1,IF(MOD(AF233,35)&lt;10,ROUNDDOWN(AF233/35,0),ROUNDUP(AF233/35,0))))</f>
        <v>0</v>
      </c>
      <c r="AH233" s="193"/>
      <c r="AI233" s="192">
        <f t="shared" ref="AI233:AI245" si="175">IF(AH233=0,0,IF(AH233&lt;10,1,IF(MOD(AH233,35)&lt;10,ROUNDDOWN(AH233/35,0),ROUNDUP(AH233/35,0))))</f>
        <v>0</v>
      </c>
      <c r="AJ233" s="193"/>
      <c r="AK233" s="192">
        <f t="shared" ref="AK233:AK247" si="176">IF(AJ233=0,0,IF(AJ233&lt;10,1,IF(MOD(AJ233,35)&lt;10,ROUNDDOWN(AJ233/35,0),ROUNDUP(AJ233/35,0))))</f>
        <v>0</v>
      </c>
      <c r="AL233" s="193"/>
      <c r="AM233" s="192">
        <f t="shared" ref="AM233:AM247" si="177">IF(AL233=0,0,IF(AL233&lt;10,1,IF(MOD(AL233,35)&lt;10,ROUNDDOWN(AL233/35,0),ROUNDUP(AL233/35,0))))</f>
        <v>0</v>
      </c>
      <c r="AN233" s="193"/>
      <c r="AO233" s="192">
        <f t="shared" ref="AO233:AO247" si="178">IF(AN233=0,0,IF(AN233&lt;10,1,IF(MOD(AN233,35)&lt;10,ROUNDDOWN(AN233/35,0),ROUNDUP(AN233/35,0))))</f>
        <v>0</v>
      </c>
      <c r="AP233" s="187">
        <f t="shared" ref="AP233:AP245" si="179">SUM(L233+N233+P233+R233+T233+V233+X233+Z233+AB233+AD233+AF233+AH233+AJ233+AL233+AN233)</f>
        <v>0</v>
      </c>
      <c r="AQ233" s="187">
        <f t="shared" ref="AQ233:AQ245" si="180">SUM(M233+O233+Q233+S233+U233+W233+Y233+AA233+AC233+AE233+AG233+AI233+AK233+AM233+AO233)</f>
        <v>0</v>
      </c>
      <c r="AR233" s="187">
        <v>0</v>
      </c>
      <c r="AS233" s="187"/>
      <c r="AT233" s="187">
        <v>0</v>
      </c>
      <c r="AU233" s="187">
        <f t="shared" ref="AU233:AU245" si="181">SUM(AR233:AT233)</f>
        <v>0</v>
      </c>
      <c r="AV233" s="194">
        <f t="shared" ref="AV233:AV245" si="182">IF(AP233&lt;1,0,IF(OR(AND(K233="ป.ปกติ",AP233&lt;=40),K233=""),0,1))</f>
        <v>0</v>
      </c>
      <c r="AW233" s="194">
        <f t="shared" ref="AW233:AW245" si="183">IF(AP233&lt;=119,0,IF(AP233&lt;=719,1,IF(AP233&lt;=1079,2,IF(AP233&lt;=1679,3,4))))</f>
        <v>0</v>
      </c>
      <c r="AX233" s="195">
        <f t="shared" ref="AX233:AX245" si="184">IF(AP233&lt;1,0,IF(AND((L233+N233+P233+R233+T233+V233+X233+Z233+AB233)&lt;=40,(L233+N233+P233+R233+T233+V233+X233+Z233+AB233)&gt;0,(AP233)&lt;120),"กรอก",ROUND((IF(AP233&lt;120,((IF((L233+N233+P233+R233+T233+V233+X233+Z233+AB233)=0,0,(IF((L233+N233+P233+R233+T233+V233+X233+Z233+AB233)&lt;=80,6,8))))+((((AE233+AG233+AI233)*30)/20)+(((AK233+AM233+AO233)*35)/20))),(((M233+O233+Q233)*20)/20)+(((S233+U233+W233+Y233+AA233+AC233)*25)/20)+(((AE233+AG233+AI233)*30)/20)+(((AK233+AM233+AO233)*35)/20))),0)))</f>
        <v>0</v>
      </c>
      <c r="AY233" s="187">
        <f t="shared" ref="AY233:AY245" si="185">SUM(AV233:AX233)</f>
        <v>0</v>
      </c>
      <c r="AZ233" s="187">
        <f t="shared" ref="AZ233:BC245" si="186">SUM(AR233)-AV233</f>
        <v>0</v>
      </c>
      <c r="BA233" s="187">
        <f t="shared" si="186"/>
        <v>0</v>
      </c>
      <c r="BB233" s="187">
        <f t="shared" si="186"/>
        <v>0</v>
      </c>
      <c r="BC233" s="187">
        <f t="shared" si="186"/>
        <v>0</v>
      </c>
      <c r="BD233" s="196">
        <f t="shared" ref="BD233:BD245" si="187">IFERROR(SUM(BC233)/AY233*100,0)</f>
        <v>0</v>
      </c>
      <c r="BE233" s="196">
        <f t="shared" ref="BE233:BE245" si="188">IFERROR(SUM(BB233)/AX233*100,0)</f>
        <v>0</v>
      </c>
      <c r="BF233" s="249"/>
      <c r="BG233" s="249"/>
      <c r="BH233" s="249"/>
      <c r="BI233" s="198">
        <f t="shared" ref="BI233:BI245" si="189">SUM(BF233:BH233)</f>
        <v>0</v>
      </c>
      <c r="BJ233" s="187">
        <f t="shared" ref="BJ233:BJ245" si="190">AU233-BI233</f>
        <v>0</v>
      </c>
      <c r="BK233" s="187"/>
      <c r="BL233" s="187">
        <f t="shared" ref="BL233:BL245" si="191">BJ233+BK233</f>
        <v>0</v>
      </c>
      <c r="BM233" s="187">
        <f t="shared" ref="BM233:BM245" si="192">BL233-AY233</f>
        <v>0</v>
      </c>
      <c r="BN233" s="187" t="e">
        <f t="shared" ref="BN233:BN245" si="193">BM233/AY233*100</f>
        <v>#DIV/0!</v>
      </c>
      <c r="BO233" s="250"/>
      <c r="BP233" s="251"/>
      <c r="BQ233" s="252"/>
      <c r="BR233" s="252"/>
      <c r="BS233" s="252"/>
      <c r="BT233" s="252"/>
      <c r="BU233" s="252"/>
      <c r="BV233" s="252"/>
      <c r="BW233" s="252"/>
      <c r="BX233" s="252"/>
      <c r="BY233" s="252"/>
      <c r="BZ233" s="252"/>
      <c r="CA233" s="252"/>
      <c r="CB233" s="252"/>
      <c r="CC233" s="252"/>
      <c r="CD233" s="252"/>
      <c r="CE233" s="252"/>
      <c r="CF233" s="252"/>
      <c r="CG233" s="252"/>
      <c r="CH233" s="252"/>
      <c r="CI233" s="252"/>
      <c r="CJ233" s="252"/>
      <c r="CK233" s="252"/>
      <c r="CL233" s="252"/>
      <c r="CM233" s="252"/>
      <c r="CN233" s="252"/>
      <c r="CO233" s="252"/>
      <c r="CP233" s="252"/>
      <c r="CQ233" s="252"/>
      <c r="CR233" s="252"/>
      <c r="CS233" s="252"/>
      <c r="CT233" s="252"/>
      <c r="CU233" s="253"/>
      <c r="CV233" s="187">
        <f t="shared" ref="CV233:CV245" si="194">BC233+BQ233</f>
        <v>0</v>
      </c>
      <c r="CW233" s="200" t="e">
        <f t="shared" ref="CW233:CW245" si="195">CV233/AY233*100</f>
        <v>#DIV/0!</v>
      </c>
      <c r="CX233" s="253"/>
      <c r="CY233" s="253"/>
      <c r="CZ233" s="253"/>
      <c r="DA233" s="253"/>
      <c r="DB233" s="253"/>
      <c r="DC233" s="253"/>
      <c r="DD233" s="253"/>
      <c r="DE233" s="253"/>
      <c r="DF233" s="253"/>
      <c r="DG233" s="253"/>
      <c r="DH233" s="253"/>
      <c r="DI233" s="253"/>
      <c r="DK233" s="201">
        <v>0</v>
      </c>
      <c r="DM233" s="201">
        <v>1</v>
      </c>
      <c r="DN233" s="201">
        <v>1</v>
      </c>
    </row>
    <row r="234" spans="1:161" s="201" customFormat="1">
      <c r="A234" s="187">
        <v>225</v>
      </c>
      <c r="B234" s="188" t="s">
        <v>396</v>
      </c>
      <c r="C234" s="189" t="s">
        <v>398</v>
      </c>
      <c r="D234" s="190" t="s">
        <v>253</v>
      </c>
      <c r="E234" s="190" t="s">
        <v>214</v>
      </c>
      <c r="F234" s="190" t="s">
        <v>106</v>
      </c>
      <c r="G234" s="190" t="s">
        <v>107</v>
      </c>
      <c r="H234" s="190" t="s">
        <v>108</v>
      </c>
      <c r="I234" s="187">
        <v>26</v>
      </c>
      <c r="J234" s="187" t="s">
        <v>399</v>
      </c>
      <c r="K234" s="187" t="s">
        <v>110</v>
      </c>
      <c r="L234" s="191"/>
      <c r="M234" s="192">
        <f t="shared" si="164"/>
        <v>0</v>
      </c>
      <c r="N234" s="191"/>
      <c r="O234" s="192">
        <f t="shared" si="165"/>
        <v>0</v>
      </c>
      <c r="P234" s="191"/>
      <c r="Q234" s="192">
        <f t="shared" si="166"/>
        <v>0</v>
      </c>
      <c r="R234" s="191"/>
      <c r="S234" s="192">
        <f t="shared" si="167"/>
        <v>0</v>
      </c>
      <c r="T234" s="191"/>
      <c r="U234" s="192">
        <f t="shared" si="168"/>
        <v>0</v>
      </c>
      <c r="V234" s="191"/>
      <c r="W234" s="192">
        <f t="shared" si="169"/>
        <v>0</v>
      </c>
      <c r="X234" s="191"/>
      <c r="Y234" s="192">
        <f t="shared" si="170"/>
        <v>0</v>
      </c>
      <c r="Z234" s="191"/>
      <c r="AA234" s="192">
        <f t="shared" si="171"/>
        <v>0</v>
      </c>
      <c r="AB234" s="191"/>
      <c r="AC234" s="192">
        <f t="shared" si="172"/>
        <v>0</v>
      </c>
      <c r="AD234" s="193"/>
      <c r="AE234" s="192">
        <f t="shared" si="173"/>
        <v>0</v>
      </c>
      <c r="AF234" s="193"/>
      <c r="AG234" s="192">
        <f t="shared" si="174"/>
        <v>0</v>
      </c>
      <c r="AH234" s="193"/>
      <c r="AI234" s="192">
        <f t="shared" si="175"/>
        <v>0</v>
      </c>
      <c r="AJ234" s="193"/>
      <c r="AK234" s="192">
        <f t="shared" si="176"/>
        <v>0</v>
      </c>
      <c r="AL234" s="193"/>
      <c r="AM234" s="192">
        <f t="shared" si="177"/>
        <v>0</v>
      </c>
      <c r="AN234" s="193"/>
      <c r="AO234" s="192">
        <f t="shared" si="178"/>
        <v>0</v>
      </c>
      <c r="AP234" s="187">
        <f t="shared" si="179"/>
        <v>0</v>
      </c>
      <c r="AQ234" s="187">
        <f t="shared" si="180"/>
        <v>0</v>
      </c>
      <c r="AR234" s="187">
        <v>0</v>
      </c>
      <c r="AS234" s="187"/>
      <c r="AT234" s="187">
        <v>0</v>
      </c>
      <c r="AU234" s="187">
        <f t="shared" si="181"/>
        <v>0</v>
      </c>
      <c r="AV234" s="194">
        <f t="shared" si="182"/>
        <v>0</v>
      </c>
      <c r="AW234" s="194">
        <f t="shared" si="183"/>
        <v>0</v>
      </c>
      <c r="AX234" s="195">
        <f t="shared" si="184"/>
        <v>0</v>
      </c>
      <c r="AY234" s="187">
        <f t="shared" si="185"/>
        <v>0</v>
      </c>
      <c r="AZ234" s="187">
        <f t="shared" si="186"/>
        <v>0</v>
      </c>
      <c r="BA234" s="187">
        <f t="shared" si="186"/>
        <v>0</v>
      </c>
      <c r="BB234" s="187">
        <f t="shared" si="186"/>
        <v>0</v>
      </c>
      <c r="BC234" s="187">
        <f t="shared" si="186"/>
        <v>0</v>
      </c>
      <c r="BD234" s="196">
        <f t="shared" si="187"/>
        <v>0</v>
      </c>
      <c r="BE234" s="196">
        <f t="shared" si="188"/>
        <v>0</v>
      </c>
      <c r="BF234" s="249"/>
      <c r="BG234" s="249"/>
      <c r="BH234" s="249"/>
      <c r="BI234" s="198">
        <f t="shared" si="189"/>
        <v>0</v>
      </c>
      <c r="BJ234" s="187">
        <f t="shared" si="190"/>
        <v>0</v>
      </c>
      <c r="BK234" s="187"/>
      <c r="BL234" s="187">
        <f t="shared" si="191"/>
        <v>0</v>
      </c>
      <c r="BM234" s="187">
        <f t="shared" si="192"/>
        <v>0</v>
      </c>
      <c r="BN234" s="187" t="e">
        <f t="shared" si="193"/>
        <v>#DIV/0!</v>
      </c>
      <c r="BO234" s="250"/>
      <c r="BP234" s="251"/>
      <c r="BQ234" s="252"/>
      <c r="BR234" s="252"/>
      <c r="BS234" s="252"/>
      <c r="BT234" s="252"/>
      <c r="BU234" s="252"/>
      <c r="BV234" s="252"/>
      <c r="BW234" s="252"/>
      <c r="BX234" s="252"/>
      <c r="BY234" s="252"/>
      <c r="BZ234" s="252"/>
      <c r="CA234" s="252"/>
      <c r="CB234" s="252"/>
      <c r="CC234" s="252"/>
      <c r="CD234" s="252"/>
      <c r="CE234" s="252"/>
      <c r="CF234" s="252"/>
      <c r="CG234" s="252"/>
      <c r="CH234" s="252"/>
      <c r="CI234" s="252"/>
      <c r="CJ234" s="252"/>
      <c r="CK234" s="252"/>
      <c r="CL234" s="252"/>
      <c r="CM234" s="252"/>
      <c r="CN234" s="252"/>
      <c r="CO234" s="252"/>
      <c r="CP234" s="252"/>
      <c r="CQ234" s="252"/>
      <c r="CR234" s="252"/>
      <c r="CS234" s="252"/>
      <c r="CT234" s="252"/>
      <c r="CU234" s="253"/>
      <c r="CV234" s="187">
        <f t="shared" si="194"/>
        <v>0</v>
      </c>
      <c r="CW234" s="200" t="e">
        <f t="shared" si="195"/>
        <v>#DIV/0!</v>
      </c>
      <c r="CX234" s="253"/>
      <c r="CY234" s="253"/>
      <c r="CZ234" s="253"/>
      <c r="DA234" s="253"/>
      <c r="DB234" s="253"/>
      <c r="DC234" s="253">
        <v>1</v>
      </c>
      <c r="DD234" s="253"/>
      <c r="DE234" s="253"/>
      <c r="DF234" s="253"/>
      <c r="DG234" s="253"/>
      <c r="DH234" s="253"/>
      <c r="DI234" s="253"/>
      <c r="DK234" s="201">
        <v>0</v>
      </c>
      <c r="DM234" s="201">
        <v>0</v>
      </c>
      <c r="DN234" s="201">
        <v>0</v>
      </c>
    </row>
    <row r="235" spans="1:161" s="201" customFormat="1">
      <c r="A235" s="187">
        <v>226</v>
      </c>
      <c r="B235" s="188" t="s">
        <v>396</v>
      </c>
      <c r="C235" s="189" t="s">
        <v>400</v>
      </c>
      <c r="D235" s="190" t="s">
        <v>258</v>
      </c>
      <c r="E235" s="190" t="s">
        <v>214</v>
      </c>
      <c r="F235" s="190" t="s">
        <v>106</v>
      </c>
      <c r="G235" s="190" t="s">
        <v>107</v>
      </c>
      <c r="H235" s="190" t="s">
        <v>108</v>
      </c>
      <c r="I235" s="187">
        <v>4</v>
      </c>
      <c r="J235" s="187" t="s">
        <v>259</v>
      </c>
      <c r="K235" s="187" t="s">
        <v>110</v>
      </c>
      <c r="L235" s="191"/>
      <c r="M235" s="192">
        <f t="shared" si="164"/>
        <v>0</v>
      </c>
      <c r="N235" s="191"/>
      <c r="O235" s="192">
        <f t="shared" si="165"/>
        <v>0</v>
      </c>
      <c r="P235" s="191"/>
      <c r="Q235" s="192">
        <f t="shared" si="166"/>
        <v>0</v>
      </c>
      <c r="R235" s="191"/>
      <c r="S235" s="192">
        <f t="shared" si="167"/>
        <v>0</v>
      </c>
      <c r="T235" s="191"/>
      <c r="U235" s="192">
        <f t="shared" si="168"/>
        <v>0</v>
      </c>
      <c r="V235" s="191"/>
      <c r="W235" s="192">
        <f t="shared" si="169"/>
        <v>0</v>
      </c>
      <c r="X235" s="191"/>
      <c r="Y235" s="192">
        <f t="shared" si="170"/>
        <v>0</v>
      </c>
      <c r="Z235" s="191"/>
      <c r="AA235" s="192">
        <f t="shared" si="171"/>
        <v>0</v>
      </c>
      <c r="AB235" s="191"/>
      <c r="AC235" s="192">
        <f t="shared" si="172"/>
        <v>0</v>
      </c>
      <c r="AD235" s="193"/>
      <c r="AE235" s="192">
        <f t="shared" si="173"/>
        <v>0</v>
      </c>
      <c r="AF235" s="193"/>
      <c r="AG235" s="192">
        <f t="shared" si="174"/>
        <v>0</v>
      </c>
      <c r="AH235" s="193"/>
      <c r="AI235" s="192">
        <f t="shared" si="175"/>
        <v>0</v>
      </c>
      <c r="AJ235" s="193"/>
      <c r="AK235" s="192">
        <f t="shared" si="176"/>
        <v>0</v>
      </c>
      <c r="AL235" s="193"/>
      <c r="AM235" s="192">
        <f t="shared" si="177"/>
        <v>0</v>
      </c>
      <c r="AN235" s="193"/>
      <c r="AO235" s="192">
        <f t="shared" si="178"/>
        <v>0</v>
      </c>
      <c r="AP235" s="187">
        <f t="shared" si="179"/>
        <v>0</v>
      </c>
      <c r="AQ235" s="187">
        <f t="shared" si="180"/>
        <v>0</v>
      </c>
      <c r="AR235" s="187">
        <v>0</v>
      </c>
      <c r="AS235" s="187"/>
      <c r="AT235" s="187">
        <v>1</v>
      </c>
      <c r="AU235" s="187">
        <f t="shared" si="181"/>
        <v>1</v>
      </c>
      <c r="AV235" s="194">
        <f t="shared" si="182"/>
        <v>0</v>
      </c>
      <c r="AW235" s="194">
        <f t="shared" si="183"/>
        <v>0</v>
      </c>
      <c r="AX235" s="195">
        <f t="shared" si="184"/>
        <v>0</v>
      </c>
      <c r="AY235" s="187">
        <f t="shared" si="185"/>
        <v>0</v>
      </c>
      <c r="AZ235" s="187">
        <f t="shared" si="186"/>
        <v>0</v>
      </c>
      <c r="BA235" s="187">
        <f t="shared" si="186"/>
        <v>0</v>
      </c>
      <c r="BB235" s="187">
        <f t="shared" si="186"/>
        <v>1</v>
      </c>
      <c r="BC235" s="187">
        <f t="shared" si="186"/>
        <v>1</v>
      </c>
      <c r="BD235" s="196">
        <f t="shared" si="187"/>
        <v>0</v>
      </c>
      <c r="BE235" s="196">
        <f t="shared" si="188"/>
        <v>0</v>
      </c>
      <c r="BF235" s="249"/>
      <c r="BG235" s="249"/>
      <c r="BH235" s="249"/>
      <c r="BI235" s="198">
        <f t="shared" si="189"/>
        <v>0</v>
      </c>
      <c r="BJ235" s="187">
        <f t="shared" si="190"/>
        <v>1</v>
      </c>
      <c r="BK235" s="187"/>
      <c r="BL235" s="187">
        <f t="shared" si="191"/>
        <v>1</v>
      </c>
      <c r="BM235" s="187">
        <f t="shared" si="192"/>
        <v>1</v>
      </c>
      <c r="BN235" s="187" t="e">
        <f t="shared" si="193"/>
        <v>#DIV/0!</v>
      </c>
      <c r="BO235" s="251">
        <v>1</v>
      </c>
      <c r="BP235" s="251"/>
      <c r="BQ235" s="252"/>
      <c r="BR235" s="252"/>
      <c r="BS235" s="252"/>
      <c r="BT235" s="252"/>
      <c r="BU235" s="252"/>
      <c r="BV235" s="252"/>
      <c r="BW235" s="252"/>
      <c r="BX235" s="252"/>
      <c r="BY235" s="252"/>
      <c r="BZ235" s="252"/>
      <c r="CA235" s="252"/>
      <c r="CB235" s="252"/>
      <c r="CC235" s="252"/>
      <c r="CD235" s="252"/>
      <c r="CE235" s="252"/>
      <c r="CF235" s="252"/>
      <c r="CG235" s="252"/>
      <c r="CH235" s="252"/>
      <c r="CI235" s="252"/>
      <c r="CJ235" s="252"/>
      <c r="CK235" s="252"/>
      <c r="CL235" s="252"/>
      <c r="CM235" s="252"/>
      <c r="CN235" s="252"/>
      <c r="CO235" s="252"/>
      <c r="CP235" s="252"/>
      <c r="CQ235" s="252"/>
      <c r="CR235" s="252"/>
      <c r="CS235" s="252"/>
      <c r="CT235" s="252"/>
      <c r="CU235" s="253"/>
      <c r="CV235" s="187">
        <f t="shared" si="194"/>
        <v>1</v>
      </c>
      <c r="CW235" s="200" t="e">
        <f t="shared" si="195"/>
        <v>#DIV/0!</v>
      </c>
      <c r="CX235" s="253"/>
      <c r="CY235" s="253"/>
      <c r="CZ235" s="253"/>
      <c r="DA235" s="253"/>
      <c r="DB235" s="253"/>
      <c r="DC235" s="253">
        <v>2</v>
      </c>
      <c r="DD235" s="253"/>
      <c r="DE235" s="253"/>
      <c r="DF235" s="253"/>
      <c r="DG235" s="253"/>
      <c r="DH235" s="253"/>
      <c r="DI235" s="253"/>
      <c r="DK235" s="201">
        <v>0</v>
      </c>
      <c r="DM235" s="201">
        <v>1</v>
      </c>
      <c r="DN235" s="201">
        <v>1</v>
      </c>
    </row>
    <row r="236" spans="1:161" s="201" customFormat="1">
      <c r="A236" s="187">
        <v>227</v>
      </c>
      <c r="B236" s="188" t="s">
        <v>396</v>
      </c>
      <c r="C236" s="189" t="s">
        <v>401</v>
      </c>
      <c r="D236" s="190" t="s">
        <v>315</v>
      </c>
      <c r="E236" s="190" t="s">
        <v>284</v>
      </c>
      <c r="F236" s="190" t="s">
        <v>106</v>
      </c>
      <c r="G236" s="190" t="s">
        <v>107</v>
      </c>
      <c r="H236" s="190" t="s">
        <v>108</v>
      </c>
      <c r="I236" s="187">
        <v>9</v>
      </c>
      <c r="J236" s="187" t="s">
        <v>399</v>
      </c>
      <c r="K236" s="187" t="s">
        <v>110</v>
      </c>
      <c r="L236" s="191"/>
      <c r="M236" s="192">
        <f t="shared" si="164"/>
        <v>0</v>
      </c>
      <c r="N236" s="191"/>
      <c r="O236" s="192">
        <f t="shared" si="165"/>
        <v>0</v>
      </c>
      <c r="P236" s="191"/>
      <c r="Q236" s="192">
        <f t="shared" si="166"/>
        <v>0</v>
      </c>
      <c r="R236" s="191"/>
      <c r="S236" s="192">
        <f t="shared" si="167"/>
        <v>0</v>
      </c>
      <c r="T236" s="191"/>
      <c r="U236" s="192">
        <f t="shared" si="168"/>
        <v>0</v>
      </c>
      <c r="V236" s="191"/>
      <c r="W236" s="192">
        <f t="shared" si="169"/>
        <v>0</v>
      </c>
      <c r="X236" s="191"/>
      <c r="Y236" s="192">
        <f t="shared" si="170"/>
        <v>0</v>
      </c>
      <c r="Z236" s="191"/>
      <c r="AA236" s="192">
        <f t="shared" si="171"/>
        <v>0</v>
      </c>
      <c r="AB236" s="191"/>
      <c r="AC236" s="192">
        <f t="shared" si="172"/>
        <v>0</v>
      </c>
      <c r="AD236" s="193"/>
      <c r="AE236" s="192">
        <f t="shared" si="173"/>
        <v>0</v>
      </c>
      <c r="AF236" s="193"/>
      <c r="AG236" s="192">
        <f t="shared" si="174"/>
        <v>0</v>
      </c>
      <c r="AH236" s="193"/>
      <c r="AI236" s="192">
        <f t="shared" si="175"/>
        <v>0</v>
      </c>
      <c r="AJ236" s="193"/>
      <c r="AK236" s="192">
        <f t="shared" si="176"/>
        <v>0</v>
      </c>
      <c r="AL236" s="193"/>
      <c r="AM236" s="192">
        <f t="shared" si="177"/>
        <v>0</v>
      </c>
      <c r="AN236" s="193"/>
      <c r="AO236" s="192">
        <f t="shared" si="178"/>
        <v>0</v>
      </c>
      <c r="AP236" s="187">
        <f t="shared" si="179"/>
        <v>0</v>
      </c>
      <c r="AQ236" s="187">
        <f t="shared" si="180"/>
        <v>0</v>
      </c>
      <c r="AR236" s="187">
        <v>1</v>
      </c>
      <c r="AS236" s="187"/>
      <c r="AT236" s="187">
        <v>0</v>
      </c>
      <c r="AU236" s="187">
        <f t="shared" si="181"/>
        <v>1</v>
      </c>
      <c r="AV236" s="194">
        <f t="shared" si="182"/>
        <v>0</v>
      </c>
      <c r="AW236" s="194">
        <f t="shared" si="183"/>
        <v>0</v>
      </c>
      <c r="AX236" s="195">
        <f t="shared" si="184"/>
        <v>0</v>
      </c>
      <c r="AY236" s="187">
        <f t="shared" si="185"/>
        <v>0</v>
      </c>
      <c r="AZ236" s="187">
        <f t="shared" si="186"/>
        <v>1</v>
      </c>
      <c r="BA236" s="187">
        <f t="shared" si="186"/>
        <v>0</v>
      </c>
      <c r="BB236" s="187">
        <f t="shared" si="186"/>
        <v>0</v>
      </c>
      <c r="BC236" s="187">
        <f t="shared" si="186"/>
        <v>1</v>
      </c>
      <c r="BD236" s="196">
        <f t="shared" si="187"/>
        <v>0</v>
      </c>
      <c r="BE236" s="196">
        <f t="shared" si="188"/>
        <v>0</v>
      </c>
      <c r="BF236" s="249"/>
      <c r="BG236" s="249"/>
      <c r="BH236" s="249"/>
      <c r="BI236" s="198">
        <f t="shared" si="189"/>
        <v>0</v>
      </c>
      <c r="BJ236" s="187">
        <f t="shared" si="190"/>
        <v>1</v>
      </c>
      <c r="BK236" s="187"/>
      <c r="BL236" s="187">
        <f t="shared" si="191"/>
        <v>1</v>
      </c>
      <c r="BM236" s="187">
        <f t="shared" si="192"/>
        <v>1</v>
      </c>
      <c r="BN236" s="187" t="e">
        <f t="shared" si="193"/>
        <v>#DIV/0!</v>
      </c>
      <c r="BO236" s="250"/>
      <c r="BP236" s="251"/>
      <c r="BQ236" s="252"/>
      <c r="BR236" s="252"/>
      <c r="BS236" s="252"/>
      <c r="BT236" s="252"/>
      <c r="BU236" s="252"/>
      <c r="BV236" s="252"/>
      <c r="BW236" s="252"/>
      <c r="BX236" s="252"/>
      <c r="BY236" s="252"/>
      <c r="BZ236" s="252"/>
      <c r="CA236" s="252"/>
      <c r="CB236" s="252"/>
      <c r="CC236" s="252"/>
      <c r="CD236" s="252"/>
      <c r="CE236" s="252"/>
      <c r="CF236" s="252"/>
      <c r="CG236" s="252"/>
      <c r="CH236" s="252"/>
      <c r="CI236" s="252"/>
      <c r="CJ236" s="252"/>
      <c r="CK236" s="252"/>
      <c r="CL236" s="252"/>
      <c r="CM236" s="252"/>
      <c r="CN236" s="252"/>
      <c r="CO236" s="252"/>
      <c r="CP236" s="252"/>
      <c r="CQ236" s="252"/>
      <c r="CR236" s="252"/>
      <c r="CS236" s="252"/>
      <c r="CT236" s="252"/>
      <c r="CU236" s="253"/>
      <c r="CV236" s="187">
        <f t="shared" si="194"/>
        <v>1</v>
      </c>
      <c r="CW236" s="200" t="e">
        <f t="shared" si="195"/>
        <v>#DIV/0!</v>
      </c>
      <c r="CX236" s="253"/>
      <c r="CY236" s="253"/>
      <c r="CZ236" s="253"/>
      <c r="DA236" s="253"/>
      <c r="DB236" s="253"/>
      <c r="DC236" s="253"/>
      <c r="DD236" s="253"/>
      <c r="DE236" s="253"/>
      <c r="DF236" s="253"/>
      <c r="DG236" s="253"/>
      <c r="DH236" s="253"/>
      <c r="DI236" s="253"/>
      <c r="DK236" s="201">
        <v>1</v>
      </c>
      <c r="DM236" s="201">
        <v>0</v>
      </c>
      <c r="DN236" s="201">
        <v>1</v>
      </c>
    </row>
    <row r="237" spans="1:161" s="201" customFormat="1">
      <c r="A237" s="187">
        <v>228</v>
      </c>
      <c r="B237" s="188" t="s">
        <v>396</v>
      </c>
      <c r="C237" s="189" t="s">
        <v>402</v>
      </c>
      <c r="D237" s="190" t="s">
        <v>315</v>
      </c>
      <c r="E237" s="190" t="s">
        <v>284</v>
      </c>
      <c r="F237" s="190" t="s">
        <v>106</v>
      </c>
      <c r="G237" s="190" t="s">
        <v>107</v>
      </c>
      <c r="H237" s="190" t="s">
        <v>108</v>
      </c>
      <c r="I237" s="187">
        <v>50</v>
      </c>
      <c r="J237" s="187" t="s">
        <v>399</v>
      </c>
      <c r="K237" s="187" t="s">
        <v>110</v>
      </c>
      <c r="L237" s="191"/>
      <c r="M237" s="192">
        <f t="shared" si="164"/>
        <v>0</v>
      </c>
      <c r="N237" s="191"/>
      <c r="O237" s="192">
        <f t="shared" si="165"/>
        <v>0</v>
      </c>
      <c r="P237" s="191"/>
      <c r="Q237" s="192">
        <f t="shared" si="166"/>
        <v>0</v>
      </c>
      <c r="R237" s="191"/>
      <c r="S237" s="192">
        <f t="shared" si="167"/>
        <v>0</v>
      </c>
      <c r="T237" s="191"/>
      <c r="U237" s="192">
        <f t="shared" si="168"/>
        <v>0</v>
      </c>
      <c r="V237" s="191"/>
      <c r="W237" s="192">
        <f t="shared" si="169"/>
        <v>0</v>
      </c>
      <c r="X237" s="191"/>
      <c r="Y237" s="192">
        <f t="shared" si="170"/>
        <v>0</v>
      </c>
      <c r="Z237" s="191"/>
      <c r="AA237" s="192">
        <f t="shared" si="171"/>
        <v>0</v>
      </c>
      <c r="AB237" s="191"/>
      <c r="AC237" s="192">
        <f t="shared" si="172"/>
        <v>0</v>
      </c>
      <c r="AD237" s="193"/>
      <c r="AE237" s="192">
        <f t="shared" si="173"/>
        <v>0</v>
      </c>
      <c r="AF237" s="193"/>
      <c r="AG237" s="192">
        <f t="shared" si="174"/>
        <v>0</v>
      </c>
      <c r="AH237" s="193"/>
      <c r="AI237" s="192">
        <f t="shared" si="175"/>
        <v>0</v>
      </c>
      <c r="AJ237" s="193"/>
      <c r="AK237" s="192">
        <f t="shared" si="176"/>
        <v>0</v>
      </c>
      <c r="AL237" s="193"/>
      <c r="AM237" s="192">
        <f t="shared" si="177"/>
        <v>0</v>
      </c>
      <c r="AN237" s="193"/>
      <c r="AO237" s="192">
        <f t="shared" si="178"/>
        <v>0</v>
      </c>
      <c r="AP237" s="187">
        <f t="shared" si="179"/>
        <v>0</v>
      </c>
      <c r="AQ237" s="187">
        <f t="shared" si="180"/>
        <v>0</v>
      </c>
      <c r="AR237" s="187">
        <v>1</v>
      </c>
      <c r="AS237" s="187"/>
      <c r="AT237" s="187">
        <v>0</v>
      </c>
      <c r="AU237" s="187">
        <f t="shared" si="181"/>
        <v>1</v>
      </c>
      <c r="AV237" s="194">
        <f t="shared" si="182"/>
        <v>0</v>
      </c>
      <c r="AW237" s="194">
        <f t="shared" si="183"/>
        <v>0</v>
      </c>
      <c r="AX237" s="195">
        <f t="shared" si="184"/>
        <v>0</v>
      </c>
      <c r="AY237" s="187">
        <f t="shared" si="185"/>
        <v>0</v>
      </c>
      <c r="AZ237" s="187">
        <f t="shared" si="186"/>
        <v>1</v>
      </c>
      <c r="BA237" s="187">
        <f t="shared" si="186"/>
        <v>0</v>
      </c>
      <c r="BB237" s="187">
        <f t="shared" si="186"/>
        <v>0</v>
      </c>
      <c r="BC237" s="187">
        <f t="shared" si="186"/>
        <v>1</v>
      </c>
      <c r="BD237" s="196">
        <f t="shared" si="187"/>
        <v>0</v>
      </c>
      <c r="BE237" s="196">
        <f t="shared" si="188"/>
        <v>0</v>
      </c>
      <c r="BF237" s="249"/>
      <c r="BG237" s="249"/>
      <c r="BH237" s="249"/>
      <c r="BI237" s="198">
        <f t="shared" si="189"/>
        <v>0</v>
      </c>
      <c r="BJ237" s="187">
        <f t="shared" si="190"/>
        <v>1</v>
      </c>
      <c r="BK237" s="187"/>
      <c r="BL237" s="187">
        <f t="shared" si="191"/>
        <v>1</v>
      </c>
      <c r="BM237" s="187">
        <f t="shared" si="192"/>
        <v>1</v>
      </c>
      <c r="BN237" s="187" t="e">
        <f t="shared" si="193"/>
        <v>#DIV/0!</v>
      </c>
      <c r="BO237" s="250"/>
      <c r="BP237" s="251"/>
      <c r="BQ237" s="252"/>
      <c r="BR237" s="252"/>
      <c r="BS237" s="252"/>
      <c r="BT237" s="252"/>
      <c r="BU237" s="252"/>
      <c r="BV237" s="252"/>
      <c r="BW237" s="252"/>
      <c r="BX237" s="252"/>
      <c r="BY237" s="252"/>
      <c r="BZ237" s="252"/>
      <c r="CA237" s="252"/>
      <c r="CB237" s="252"/>
      <c r="CC237" s="252"/>
      <c r="CD237" s="252"/>
      <c r="CE237" s="252"/>
      <c r="CF237" s="252"/>
      <c r="CG237" s="252"/>
      <c r="CH237" s="252"/>
      <c r="CI237" s="252"/>
      <c r="CJ237" s="252"/>
      <c r="CK237" s="252"/>
      <c r="CL237" s="252"/>
      <c r="CM237" s="252"/>
      <c r="CN237" s="252"/>
      <c r="CO237" s="252"/>
      <c r="CP237" s="252"/>
      <c r="CQ237" s="252"/>
      <c r="CR237" s="252"/>
      <c r="CS237" s="252"/>
      <c r="CT237" s="252"/>
      <c r="CU237" s="253"/>
      <c r="CV237" s="187">
        <f t="shared" si="194"/>
        <v>1</v>
      </c>
      <c r="CW237" s="200" t="e">
        <f t="shared" si="195"/>
        <v>#DIV/0!</v>
      </c>
      <c r="CX237" s="253"/>
      <c r="CY237" s="253"/>
      <c r="CZ237" s="253"/>
      <c r="DA237" s="253"/>
      <c r="DB237" s="253"/>
      <c r="DC237" s="253"/>
      <c r="DD237" s="253"/>
      <c r="DE237" s="253"/>
      <c r="DF237" s="253"/>
      <c r="DG237" s="253"/>
      <c r="DH237" s="253"/>
      <c r="DI237" s="253"/>
      <c r="DK237" s="201">
        <v>1</v>
      </c>
      <c r="DM237" s="201">
        <v>0</v>
      </c>
      <c r="DN237" s="201">
        <v>1</v>
      </c>
    </row>
    <row r="238" spans="1:161" s="201" customFormat="1">
      <c r="A238" s="187">
        <v>229</v>
      </c>
      <c r="B238" s="188" t="s">
        <v>396</v>
      </c>
      <c r="C238" s="189" t="s">
        <v>403</v>
      </c>
      <c r="D238" s="190" t="s">
        <v>284</v>
      </c>
      <c r="E238" s="190" t="s">
        <v>284</v>
      </c>
      <c r="F238" s="190" t="s">
        <v>106</v>
      </c>
      <c r="G238" s="190" t="s">
        <v>107</v>
      </c>
      <c r="H238" s="190" t="s">
        <v>108</v>
      </c>
      <c r="I238" s="187">
        <v>45</v>
      </c>
      <c r="J238" s="187" t="s">
        <v>116</v>
      </c>
      <c r="K238" s="187" t="s">
        <v>110</v>
      </c>
      <c r="L238" s="191"/>
      <c r="M238" s="192">
        <f t="shared" si="164"/>
        <v>0</v>
      </c>
      <c r="N238" s="191"/>
      <c r="O238" s="192">
        <f t="shared" si="165"/>
        <v>0</v>
      </c>
      <c r="P238" s="191"/>
      <c r="Q238" s="192">
        <f t="shared" si="166"/>
        <v>0</v>
      </c>
      <c r="R238" s="191"/>
      <c r="S238" s="192">
        <f t="shared" si="167"/>
        <v>0</v>
      </c>
      <c r="T238" s="191"/>
      <c r="U238" s="192">
        <f t="shared" si="168"/>
        <v>0</v>
      </c>
      <c r="V238" s="191"/>
      <c r="W238" s="192">
        <f t="shared" si="169"/>
        <v>0</v>
      </c>
      <c r="X238" s="191"/>
      <c r="Y238" s="192">
        <f t="shared" si="170"/>
        <v>0</v>
      </c>
      <c r="Z238" s="191"/>
      <c r="AA238" s="192">
        <f t="shared" si="171"/>
        <v>0</v>
      </c>
      <c r="AB238" s="191"/>
      <c r="AC238" s="192">
        <f t="shared" si="172"/>
        <v>0</v>
      </c>
      <c r="AD238" s="193"/>
      <c r="AE238" s="192">
        <f t="shared" si="173"/>
        <v>0</v>
      </c>
      <c r="AF238" s="193"/>
      <c r="AG238" s="192">
        <f t="shared" si="174"/>
        <v>0</v>
      </c>
      <c r="AH238" s="193"/>
      <c r="AI238" s="192">
        <f t="shared" si="175"/>
        <v>0</v>
      </c>
      <c r="AJ238" s="193"/>
      <c r="AK238" s="192">
        <f t="shared" si="176"/>
        <v>0</v>
      </c>
      <c r="AL238" s="193"/>
      <c r="AM238" s="192">
        <f t="shared" si="177"/>
        <v>0</v>
      </c>
      <c r="AN238" s="193"/>
      <c r="AO238" s="192">
        <f t="shared" si="178"/>
        <v>0</v>
      </c>
      <c r="AP238" s="187">
        <f t="shared" si="179"/>
        <v>0</v>
      </c>
      <c r="AQ238" s="187">
        <f t="shared" si="180"/>
        <v>0</v>
      </c>
      <c r="AR238" s="187">
        <v>1</v>
      </c>
      <c r="AS238" s="187"/>
      <c r="AT238" s="187">
        <v>0</v>
      </c>
      <c r="AU238" s="187">
        <f t="shared" si="181"/>
        <v>1</v>
      </c>
      <c r="AV238" s="194">
        <f t="shared" si="182"/>
        <v>0</v>
      </c>
      <c r="AW238" s="194">
        <f t="shared" si="183"/>
        <v>0</v>
      </c>
      <c r="AX238" s="195">
        <f t="shared" si="184"/>
        <v>0</v>
      </c>
      <c r="AY238" s="187">
        <f t="shared" si="185"/>
        <v>0</v>
      </c>
      <c r="AZ238" s="187">
        <f t="shared" si="186"/>
        <v>1</v>
      </c>
      <c r="BA238" s="187">
        <f t="shared" si="186"/>
        <v>0</v>
      </c>
      <c r="BB238" s="187">
        <f t="shared" si="186"/>
        <v>0</v>
      </c>
      <c r="BC238" s="187">
        <f t="shared" si="186"/>
        <v>1</v>
      </c>
      <c r="BD238" s="196">
        <f t="shared" si="187"/>
        <v>0</v>
      </c>
      <c r="BE238" s="196">
        <f t="shared" si="188"/>
        <v>0</v>
      </c>
      <c r="BF238" s="249"/>
      <c r="BG238" s="249"/>
      <c r="BH238" s="249"/>
      <c r="BI238" s="198">
        <f t="shared" si="189"/>
        <v>0</v>
      </c>
      <c r="BJ238" s="187">
        <f t="shared" si="190"/>
        <v>1</v>
      </c>
      <c r="BK238" s="187"/>
      <c r="BL238" s="187">
        <f t="shared" si="191"/>
        <v>1</v>
      </c>
      <c r="BM238" s="187">
        <f t="shared" si="192"/>
        <v>1</v>
      </c>
      <c r="BN238" s="187" t="e">
        <f t="shared" si="193"/>
        <v>#DIV/0!</v>
      </c>
      <c r="BO238" s="250"/>
      <c r="BP238" s="251"/>
      <c r="BQ238" s="252"/>
      <c r="BR238" s="252"/>
      <c r="BS238" s="252"/>
      <c r="BT238" s="252"/>
      <c r="BU238" s="252"/>
      <c r="BV238" s="252"/>
      <c r="BW238" s="252"/>
      <c r="BX238" s="252"/>
      <c r="BY238" s="252"/>
      <c r="BZ238" s="252"/>
      <c r="CA238" s="252"/>
      <c r="CB238" s="252"/>
      <c r="CC238" s="252"/>
      <c r="CD238" s="252"/>
      <c r="CE238" s="252"/>
      <c r="CF238" s="252"/>
      <c r="CG238" s="252"/>
      <c r="CH238" s="252"/>
      <c r="CI238" s="252"/>
      <c r="CJ238" s="252"/>
      <c r="CK238" s="252"/>
      <c r="CL238" s="252"/>
      <c r="CM238" s="252"/>
      <c r="CN238" s="252"/>
      <c r="CO238" s="252"/>
      <c r="CP238" s="252"/>
      <c r="CQ238" s="252"/>
      <c r="CR238" s="252"/>
      <c r="CS238" s="252"/>
      <c r="CT238" s="252"/>
      <c r="CU238" s="253"/>
      <c r="CV238" s="187">
        <f t="shared" si="194"/>
        <v>1</v>
      </c>
      <c r="CW238" s="200" t="e">
        <f t="shared" si="195"/>
        <v>#DIV/0!</v>
      </c>
      <c r="CX238" s="253"/>
      <c r="CY238" s="253"/>
      <c r="CZ238" s="253"/>
      <c r="DA238" s="253"/>
      <c r="DB238" s="253"/>
      <c r="DC238" s="253"/>
      <c r="DD238" s="253"/>
      <c r="DE238" s="253"/>
      <c r="DF238" s="253"/>
      <c r="DG238" s="253"/>
      <c r="DH238" s="253"/>
      <c r="DI238" s="253"/>
      <c r="DK238" s="201">
        <v>1</v>
      </c>
      <c r="DM238" s="201">
        <v>0</v>
      </c>
      <c r="DN238" s="201">
        <v>1</v>
      </c>
    </row>
    <row r="239" spans="1:161" s="201" customFormat="1">
      <c r="A239" s="187">
        <v>230</v>
      </c>
      <c r="B239" s="188" t="s">
        <v>396</v>
      </c>
      <c r="C239" s="189" t="s">
        <v>404</v>
      </c>
      <c r="D239" s="190" t="s">
        <v>135</v>
      </c>
      <c r="E239" s="190" t="s">
        <v>105</v>
      </c>
      <c r="F239" s="190" t="s">
        <v>106</v>
      </c>
      <c r="G239" s="190" t="s">
        <v>107</v>
      </c>
      <c r="H239" s="190" t="s">
        <v>108</v>
      </c>
      <c r="I239" s="187">
        <v>15</v>
      </c>
      <c r="J239" s="187" t="s">
        <v>116</v>
      </c>
      <c r="K239" s="187" t="s">
        <v>110</v>
      </c>
      <c r="L239" s="191"/>
      <c r="M239" s="192">
        <f t="shared" si="164"/>
        <v>0</v>
      </c>
      <c r="N239" s="191"/>
      <c r="O239" s="192">
        <f t="shared" si="165"/>
        <v>0</v>
      </c>
      <c r="P239" s="191"/>
      <c r="Q239" s="192">
        <f t="shared" si="166"/>
        <v>0</v>
      </c>
      <c r="R239" s="191"/>
      <c r="S239" s="192">
        <f t="shared" si="167"/>
        <v>0</v>
      </c>
      <c r="T239" s="191"/>
      <c r="U239" s="192">
        <f t="shared" si="168"/>
        <v>0</v>
      </c>
      <c r="V239" s="191"/>
      <c r="W239" s="192">
        <f t="shared" si="169"/>
        <v>0</v>
      </c>
      <c r="X239" s="191"/>
      <c r="Y239" s="192">
        <f t="shared" si="170"/>
        <v>0</v>
      </c>
      <c r="Z239" s="191"/>
      <c r="AA239" s="192">
        <f t="shared" si="171"/>
        <v>0</v>
      </c>
      <c r="AB239" s="191"/>
      <c r="AC239" s="192">
        <f t="shared" si="172"/>
        <v>0</v>
      </c>
      <c r="AD239" s="193"/>
      <c r="AE239" s="192">
        <f t="shared" si="173"/>
        <v>0</v>
      </c>
      <c r="AF239" s="193"/>
      <c r="AG239" s="192">
        <f t="shared" si="174"/>
        <v>0</v>
      </c>
      <c r="AH239" s="193"/>
      <c r="AI239" s="192">
        <f t="shared" si="175"/>
        <v>0</v>
      </c>
      <c r="AJ239" s="193"/>
      <c r="AK239" s="192">
        <f t="shared" si="176"/>
        <v>0</v>
      </c>
      <c r="AL239" s="193"/>
      <c r="AM239" s="192">
        <f t="shared" si="177"/>
        <v>0</v>
      </c>
      <c r="AN239" s="193"/>
      <c r="AO239" s="192">
        <f t="shared" si="178"/>
        <v>0</v>
      </c>
      <c r="AP239" s="187">
        <f t="shared" si="179"/>
        <v>0</v>
      </c>
      <c r="AQ239" s="187">
        <f t="shared" si="180"/>
        <v>0</v>
      </c>
      <c r="AR239" s="187">
        <v>0</v>
      </c>
      <c r="AS239" s="187"/>
      <c r="AT239" s="187">
        <v>0</v>
      </c>
      <c r="AU239" s="187">
        <f t="shared" si="181"/>
        <v>0</v>
      </c>
      <c r="AV239" s="194">
        <f t="shared" si="182"/>
        <v>0</v>
      </c>
      <c r="AW239" s="194">
        <f t="shared" si="183"/>
        <v>0</v>
      </c>
      <c r="AX239" s="195">
        <f t="shared" si="184"/>
        <v>0</v>
      </c>
      <c r="AY239" s="187">
        <f t="shared" si="185"/>
        <v>0</v>
      </c>
      <c r="AZ239" s="187">
        <f t="shared" si="186"/>
        <v>0</v>
      </c>
      <c r="BA239" s="187">
        <f t="shared" si="186"/>
        <v>0</v>
      </c>
      <c r="BB239" s="187">
        <f t="shared" si="186"/>
        <v>0</v>
      </c>
      <c r="BC239" s="187">
        <f t="shared" si="186"/>
        <v>0</v>
      </c>
      <c r="BD239" s="196">
        <f t="shared" si="187"/>
        <v>0</v>
      </c>
      <c r="BE239" s="196">
        <f t="shared" si="188"/>
        <v>0</v>
      </c>
      <c r="BF239" s="249"/>
      <c r="BG239" s="249"/>
      <c r="BH239" s="249"/>
      <c r="BI239" s="198">
        <f t="shared" si="189"/>
        <v>0</v>
      </c>
      <c r="BJ239" s="187">
        <f t="shared" si="190"/>
        <v>0</v>
      </c>
      <c r="BK239" s="187"/>
      <c r="BL239" s="187">
        <f t="shared" si="191"/>
        <v>0</v>
      </c>
      <c r="BM239" s="187">
        <f t="shared" si="192"/>
        <v>0</v>
      </c>
      <c r="BN239" s="187" t="e">
        <f t="shared" si="193"/>
        <v>#DIV/0!</v>
      </c>
      <c r="BO239" s="250"/>
      <c r="BP239" s="251"/>
      <c r="BQ239" s="252"/>
      <c r="BR239" s="252"/>
      <c r="BS239" s="252"/>
      <c r="BT239" s="252"/>
      <c r="BU239" s="252"/>
      <c r="BV239" s="252"/>
      <c r="BW239" s="252"/>
      <c r="BX239" s="252"/>
      <c r="BY239" s="252"/>
      <c r="BZ239" s="252"/>
      <c r="CA239" s="252"/>
      <c r="CB239" s="252"/>
      <c r="CC239" s="252"/>
      <c r="CD239" s="252"/>
      <c r="CE239" s="252"/>
      <c r="CF239" s="252"/>
      <c r="CG239" s="252"/>
      <c r="CH239" s="252"/>
      <c r="CI239" s="252"/>
      <c r="CJ239" s="252"/>
      <c r="CK239" s="252"/>
      <c r="CL239" s="252"/>
      <c r="CM239" s="252"/>
      <c r="CN239" s="252"/>
      <c r="CO239" s="252"/>
      <c r="CP239" s="252"/>
      <c r="CQ239" s="252"/>
      <c r="CR239" s="252"/>
      <c r="CS239" s="252"/>
      <c r="CT239" s="252"/>
      <c r="CU239" s="253"/>
      <c r="CV239" s="187">
        <f t="shared" si="194"/>
        <v>0</v>
      </c>
      <c r="CW239" s="200" t="e">
        <f t="shared" si="195"/>
        <v>#DIV/0!</v>
      </c>
      <c r="CX239" s="253"/>
      <c r="CY239" s="253"/>
      <c r="CZ239" s="253"/>
      <c r="DA239" s="253"/>
      <c r="DB239" s="253"/>
      <c r="DC239" s="253"/>
      <c r="DD239" s="253"/>
      <c r="DE239" s="253"/>
      <c r="DF239" s="253"/>
      <c r="DG239" s="253"/>
      <c r="DH239" s="253"/>
      <c r="DI239" s="253"/>
      <c r="DK239" s="201">
        <v>1</v>
      </c>
      <c r="DM239" s="201">
        <v>0</v>
      </c>
      <c r="DN239" s="201">
        <v>1</v>
      </c>
    </row>
    <row r="240" spans="1:161" s="201" customFormat="1">
      <c r="A240" s="187">
        <v>231</v>
      </c>
      <c r="B240" s="188" t="s">
        <v>396</v>
      </c>
      <c r="C240" s="189" t="s">
        <v>405</v>
      </c>
      <c r="D240" s="190" t="s">
        <v>268</v>
      </c>
      <c r="E240" s="190" t="s">
        <v>214</v>
      </c>
      <c r="F240" s="190" t="s">
        <v>106</v>
      </c>
      <c r="G240" s="190" t="s">
        <v>107</v>
      </c>
      <c r="H240" s="190" t="s">
        <v>108</v>
      </c>
      <c r="I240" s="187">
        <v>60</v>
      </c>
      <c r="J240" s="187" t="s">
        <v>116</v>
      </c>
      <c r="K240" s="187" t="s">
        <v>110</v>
      </c>
      <c r="L240" s="191"/>
      <c r="M240" s="192">
        <f t="shared" si="164"/>
        <v>0</v>
      </c>
      <c r="N240" s="191"/>
      <c r="O240" s="192">
        <f t="shared" si="165"/>
        <v>0</v>
      </c>
      <c r="P240" s="191"/>
      <c r="Q240" s="192">
        <f t="shared" si="166"/>
        <v>0</v>
      </c>
      <c r="R240" s="191"/>
      <c r="S240" s="192">
        <f t="shared" si="167"/>
        <v>0</v>
      </c>
      <c r="T240" s="191"/>
      <c r="U240" s="192">
        <f t="shared" si="168"/>
        <v>0</v>
      </c>
      <c r="V240" s="191"/>
      <c r="W240" s="192">
        <f t="shared" si="169"/>
        <v>0</v>
      </c>
      <c r="X240" s="191"/>
      <c r="Y240" s="192">
        <f t="shared" si="170"/>
        <v>0</v>
      </c>
      <c r="Z240" s="191"/>
      <c r="AA240" s="192">
        <f t="shared" si="171"/>
        <v>0</v>
      </c>
      <c r="AB240" s="191"/>
      <c r="AC240" s="192">
        <f t="shared" si="172"/>
        <v>0</v>
      </c>
      <c r="AD240" s="193"/>
      <c r="AE240" s="192">
        <f t="shared" si="173"/>
        <v>0</v>
      </c>
      <c r="AF240" s="193"/>
      <c r="AG240" s="192">
        <f t="shared" si="174"/>
        <v>0</v>
      </c>
      <c r="AH240" s="193"/>
      <c r="AI240" s="192">
        <f t="shared" si="175"/>
        <v>0</v>
      </c>
      <c r="AJ240" s="193"/>
      <c r="AK240" s="192">
        <f t="shared" si="176"/>
        <v>0</v>
      </c>
      <c r="AL240" s="193"/>
      <c r="AM240" s="192">
        <f t="shared" si="177"/>
        <v>0</v>
      </c>
      <c r="AN240" s="193"/>
      <c r="AO240" s="192">
        <f t="shared" si="178"/>
        <v>0</v>
      </c>
      <c r="AP240" s="187">
        <f t="shared" si="179"/>
        <v>0</v>
      </c>
      <c r="AQ240" s="187">
        <f t="shared" si="180"/>
        <v>0</v>
      </c>
      <c r="AR240" s="187">
        <v>0</v>
      </c>
      <c r="AS240" s="187"/>
      <c r="AT240" s="187">
        <v>0</v>
      </c>
      <c r="AU240" s="187">
        <f t="shared" si="181"/>
        <v>0</v>
      </c>
      <c r="AV240" s="194">
        <f t="shared" si="182"/>
        <v>0</v>
      </c>
      <c r="AW240" s="194">
        <f t="shared" si="183"/>
        <v>0</v>
      </c>
      <c r="AX240" s="195">
        <f t="shared" si="184"/>
        <v>0</v>
      </c>
      <c r="AY240" s="187">
        <f t="shared" si="185"/>
        <v>0</v>
      </c>
      <c r="AZ240" s="187">
        <f t="shared" si="186"/>
        <v>0</v>
      </c>
      <c r="BA240" s="187">
        <f t="shared" si="186"/>
        <v>0</v>
      </c>
      <c r="BB240" s="187">
        <f t="shared" si="186"/>
        <v>0</v>
      </c>
      <c r="BC240" s="187">
        <f t="shared" si="186"/>
        <v>0</v>
      </c>
      <c r="BD240" s="196">
        <f t="shared" si="187"/>
        <v>0</v>
      </c>
      <c r="BE240" s="196">
        <f t="shared" si="188"/>
        <v>0</v>
      </c>
      <c r="BF240" s="249"/>
      <c r="BG240" s="249"/>
      <c r="BH240" s="249"/>
      <c r="BI240" s="198">
        <f t="shared" si="189"/>
        <v>0</v>
      </c>
      <c r="BJ240" s="187">
        <f t="shared" si="190"/>
        <v>0</v>
      </c>
      <c r="BK240" s="187"/>
      <c r="BL240" s="187">
        <f t="shared" si="191"/>
        <v>0</v>
      </c>
      <c r="BM240" s="187">
        <f t="shared" si="192"/>
        <v>0</v>
      </c>
      <c r="BN240" s="187" t="e">
        <f t="shared" si="193"/>
        <v>#DIV/0!</v>
      </c>
      <c r="BO240" s="251"/>
      <c r="BP240" s="251"/>
      <c r="BQ240" s="252"/>
      <c r="BR240" s="252"/>
      <c r="BS240" s="252"/>
      <c r="BT240" s="252"/>
      <c r="BU240" s="252"/>
      <c r="BV240" s="252"/>
      <c r="BW240" s="252"/>
      <c r="BX240" s="252"/>
      <c r="BY240" s="252"/>
      <c r="BZ240" s="252"/>
      <c r="CA240" s="252"/>
      <c r="CB240" s="252"/>
      <c r="CC240" s="252"/>
      <c r="CD240" s="252"/>
      <c r="CE240" s="252"/>
      <c r="CF240" s="252"/>
      <c r="CG240" s="252"/>
      <c r="CH240" s="252"/>
      <c r="CI240" s="252"/>
      <c r="CJ240" s="252"/>
      <c r="CK240" s="252"/>
      <c r="CL240" s="252"/>
      <c r="CM240" s="252"/>
      <c r="CN240" s="252"/>
      <c r="CO240" s="252"/>
      <c r="CP240" s="252"/>
      <c r="CQ240" s="252"/>
      <c r="CR240" s="252"/>
      <c r="CS240" s="252"/>
      <c r="CT240" s="252"/>
      <c r="CU240" s="253"/>
      <c r="CV240" s="187">
        <f t="shared" si="194"/>
        <v>0</v>
      </c>
      <c r="CW240" s="200" t="e">
        <f t="shared" si="195"/>
        <v>#DIV/0!</v>
      </c>
      <c r="CX240" s="253"/>
      <c r="CY240" s="253"/>
      <c r="CZ240" s="253"/>
      <c r="DA240" s="253"/>
      <c r="DB240" s="253"/>
      <c r="DC240" s="253"/>
      <c r="DD240" s="253"/>
      <c r="DE240" s="253"/>
      <c r="DF240" s="253"/>
      <c r="DG240" s="253"/>
      <c r="DH240" s="253"/>
      <c r="DI240" s="253"/>
      <c r="DK240" s="201">
        <v>1</v>
      </c>
      <c r="DM240" s="201">
        <v>0</v>
      </c>
      <c r="DN240" s="201">
        <v>1</v>
      </c>
    </row>
    <row r="241" spans="1:159" s="201" customFormat="1">
      <c r="A241" s="187">
        <v>232</v>
      </c>
      <c r="B241" s="188" t="s">
        <v>396</v>
      </c>
      <c r="C241" s="189" t="s">
        <v>406</v>
      </c>
      <c r="D241" s="190" t="s">
        <v>104</v>
      </c>
      <c r="E241" s="190" t="s">
        <v>105</v>
      </c>
      <c r="F241" s="190" t="s">
        <v>106</v>
      </c>
      <c r="G241" s="190" t="s">
        <v>107</v>
      </c>
      <c r="H241" s="190" t="s">
        <v>108</v>
      </c>
      <c r="I241" s="187">
        <v>31</v>
      </c>
      <c r="J241" s="187" t="s">
        <v>116</v>
      </c>
      <c r="K241" s="187" t="s">
        <v>110</v>
      </c>
      <c r="L241" s="191"/>
      <c r="M241" s="192">
        <f t="shared" si="164"/>
        <v>0</v>
      </c>
      <c r="N241" s="191"/>
      <c r="O241" s="192">
        <f t="shared" si="165"/>
        <v>0</v>
      </c>
      <c r="P241" s="191"/>
      <c r="Q241" s="192">
        <f t="shared" si="166"/>
        <v>0</v>
      </c>
      <c r="R241" s="191"/>
      <c r="S241" s="192">
        <f t="shared" si="167"/>
        <v>0</v>
      </c>
      <c r="T241" s="191"/>
      <c r="U241" s="192">
        <f t="shared" si="168"/>
        <v>0</v>
      </c>
      <c r="V241" s="191"/>
      <c r="W241" s="192">
        <f t="shared" si="169"/>
        <v>0</v>
      </c>
      <c r="X241" s="191"/>
      <c r="Y241" s="192">
        <f t="shared" si="170"/>
        <v>0</v>
      </c>
      <c r="Z241" s="191"/>
      <c r="AA241" s="192">
        <f t="shared" si="171"/>
        <v>0</v>
      </c>
      <c r="AB241" s="191"/>
      <c r="AC241" s="192">
        <f t="shared" si="172"/>
        <v>0</v>
      </c>
      <c r="AD241" s="193"/>
      <c r="AE241" s="192">
        <f t="shared" si="173"/>
        <v>0</v>
      </c>
      <c r="AF241" s="193"/>
      <c r="AG241" s="192">
        <f t="shared" si="174"/>
        <v>0</v>
      </c>
      <c r="AH241" s="193"/>
      <c r="AI241" s="192">
        <f t="shared" si="175"/>
        <v>0</v>
      </c>
      <c r="AJ241" s="193"/>
      <c r="AK241" s="192">
        <f t="shared" si="176"/>
        <v>0</v>
      </c>
      <c r="AL241" s="193"/>
      <c r="AM241" s="192">
        <f t="shared" si="177"/>
        <v>0</v>
      </c>
      <c r="AN241" s="193"/>
      <c r="AO241" s="192">
        <f t="shared" si="178"/>
        <v>0</v>
      </c>
      <c r="AP241" s="187">
        <f t="shared" si="179"/>
        <v>0</v>
      </c>
      <c r="AQ241" s="187">
        <f t="shared" si="180"/>
        <v>0</v>
      </c>
      <c r="AR241" s="187">
        <v>0</v>
      </c>
      <c r="AS241" s="187"/>
      <c r="AT241" s="187">
        <v>0</v>
      </c>
      <c r="AU241" s="187">
        <f t="shared" si="181"/>
        <v>0</v>
      </c>
      <c r="AV241" s="194">
        <f t="shared" si="182"/>
        <v>0</v>
      </c>
      <c r="AW241" s="194">
        <f t="shared" si="183"/>
        <v>0</v>
      </c>
      <c r="AX241" s="195">
        <f t="shared" si="184"/>
        <v>0</v>
      </c>
      <c r="AY241" s="187">
        <f t="shared" si="185"/>
        <v>0</v>
      </c>
      <c r="AZ241" s="187">
        <f t="shared" si="186"/>
        <v>0</v>
      </c>
      <c r="BA241" s="187">
        <f t="shared" si="186"/>
        <v>0</v>
      </c>
      <c r="BB241" s="187">
        <f t="shared" si="186"/>
        <v>0</v>
      </c>
      <c r="BC241" s="187">
        <f t="shared" si="186"/>
        <v>0</v>
      </c>
      <c r="BD241" s="196">
        <f t="shared" si="187"/>
        <v>0</v>
      </c>
      <c r="BE241" s="196">
        <f t="shared" si="188"/>
        <v>0</v>
      </c>
      <c r="BF241" s="249"/>
      <c r="BG241" s="249"/>
      <c r="BH241" s="249"/>
      <c r="BI241" s="198">
        <f t="shared" si="189"/>
        <v>0</v>
      </c>
      <c r="BJ241" s="187">
        <f t="shared" si="190"/>
        <v>0</v>
      </c>
      <c r="BK241" s="187"/>
      <c r="BL241" s="187">
        <f t="shared" si="191"/>
        <v>0</v>
      </c>
      <c r="BM241" s="187">
        <f t="shared" si="192"/>
        <v>0</v>
      </c>
      <c r="BN241" s="187" t="e">
        <f t="shared" si="193"/>
        <v>#DIV/0!</v>
      </c>
      <c r="BO241" s="250"/>
      <c r="BP241" s="251"/>
      <c r="BQ241" s="252"/>
      <c r="BR241" s="252"/>
      <c r="BS241" s="252"/>
      <c r="BT241" s="252"/>
      <c r="BU241" s="252"/>
      <c r="BV241" s="252"/>
      <c r="BW241" s="252"/>
      <c r="BX241" s="252"/>
      <c r="BY241" s="252"/>
      <c r="BZ241" s="252"/>
      <c r="CA241" s="252"/>
      <c r="CB241" s="252"/>
      <c r="CC241" s="252"/>
      <c r="CD241" s="252"/>
      <c r="CE241" s="252"/>
      <c r="CF241" s="252"/>
      <c r="CG241" s="252"/>
      <c r="CH241" s="252"/>
      <c r="CI241" s="252"/>
      <c r="CJ241" s="252"/>
      <c r="CK241" s="252"/>
      <c r="CL241" s="252"/>
      <c r="CM241" s="252"/>
      <c r="CN241" s="252"/>
      <c r="CO241" s="252"/>
      <c r="CP241" s="252"/>
      <c r="CQ241" s="252"/>
      <c r="CR241" s="252"/>
      <c r="CS241" s="252"/>
      <c r="CT241" s="252"/>
      <c r="CU241" s="253"/>
      <c r="CV241" s="187">
        <f t="shared" si="194"/>
        <v>0</v>
      </c>
      <c r="CW241" s="200" t="e">
        <f t="shared" si="195"/>
        <v>#DIV/0!</v>
      </c>
      <c r="CX241" s="253"/>
      <c r="CY241" s="253"/>
      <c r="CZ241" s="253"/>
      <c r="DA241" s="253"/>
      <c r="DB241" s="253"/>
      <c r="DC241" s="253">
        <v>1</v>
      </c>
      <c r="DD241" s="253"/>
      <c r="DE241" s="253"/>
      <c r="DF241" s="253"/>
      <c r="DG241" s="253"/>
      <c r="DH241" s="253"/>
      <c r="DI241" s="253"/>
      <c r="DK241" s="201">
        <v>0</v>
      </c>
      <c r="DM241" s="201">
        <v>0</v>
      </c>
      <c r="DN241" s="201">
        <v>0</v>
      </c>
    </row>
    <row r="242" spans="1:159" s="201" customFormat="1">
      <c r="A242" s="187">
        <v>233</v>
      </c>
      <c r="B242" s="188" t="s">
        <v>396</v>
      </c>
      <c r="C242" s="189" t="s">
        <v>407</v>
      </c>
      <c r="D242" s="190" t="s">
        <v>256</v>
      </c>
      <c r="E242" s="190" t="s">
        <v>214</v>
      </c>
      <c r="F242" s="190" t="s">
        <v>106</v>
      </c>
      <c r="G242" s="190" t="s">
        <v>107</v>
      </c>
      <c r="H242" s="190" t="s">
        <v>108</v>
      </c>
      <c r="I242" s="187">
        <v>10</v>
      </c>
      <c r="J242" s="187" t="s">
        <v>116</v>
      </c>
      <c r="K242" s="187" t="s">
        <v>110</v>
      </c>
      <c r="L242" s="191"/>
      <c r="M242" s="192">
        <f t="shared" si="164"/>
        <v>0</v>
      </c>
      <c r="N242" s="191"/>
      <c r="O242" s="192">
        <f t="shared" si="165"/>
        <v>0</v>
      </c>
      <c r="P242" s="191"/>
      <c r="Q242" s="192">
        <f t="shared" si="166"/>
        <v>0</v>
      </c>
      <c r="R242" s="191"/>
      <c r="S242" s="192">
        <f t="shared" si="167"/>
        <v>0</v>
      </c>
      <c r="T242" s="191"/>
      <c r="U242" s="192">
        <f t="shared" si="168"/>
        <v>0</v>
      </c>
      <c r="V242" s="191"/>
      <c r="W242" s="192">
        <f t="shared" si="169"/>
        <v>0</v>
      </c>
      <c r="X242" s="191"/>
      <c r="Y242" s="192">
        <f t="shared" si="170"/>
        <v>0</v>
      </c>
      <c r="Z242" s="191"/>
      <c r="AA242" s="192">
        <f t="shared" si="171"/>
        <v>0</v>
      </c>
      <c r="AB242" s="191"/>
      <c r="AC242" s="192">
        <f t="shared" si="172"/>
        <v>0</v>
      </c>
      <c r="AD242" s="193"/>
      <c r="AE242" s="192">
        <f t="shared" si="173"/>
        <v>0</v>
      </c>
      <c r="AF242" s="193"/>
      <c r="AG242" s="192">
        <f t="shared" si="174"/>
        <v>0</v>
      </c>
      <c r="AH242" s="193"/>
      <c r="AI242" s="192">
        <f t="shared" si="175"/>
        <v>0</v>
      </c>
      <c r="AJ242" s="193"/>
      <c r="AK242" s="192">
        <f t="shared" si="176"/>
        <v>0</v>
      </c>
      <c r="AL242" s="193"/>
      <c r="AM242" s="192">
        <f t="shared" si="177"/>
        <v>0</v>
      </c>
      <c r="AN242" s="193"/>
      <c r="AO242" s="192">
        <f t="shared" si="178"/>
        <v>0</v>
      </c>
      <c r="AP242" s="187">
        <f t="shared" si="179"/>
        <v>0</v>
      </c>
      <c r="AQ242" s="187">
        <f t="shared" si="180"/>
        <v>0</v>
      </c>
      <c r="AR242" s="187">
        <v>0</v>
      </c>
      <c r="AS242" s="187"/>
      <c r="AT242" s="187">
        <v>0</v>
      </c>
      <c r="AU242" s="187">
        <f t="shared" si="181"/>
        <v>0</v>
      </c>
      <c r="AV242" s="194">
        <f t="shared" si="182"/>
        <v>0</v>
      </c>
      <c r="AW242" s="194">
        <f t="shared" si="183"/>
        <v>0</v>
      </c>
      <c r="AX242" s="195">
        <f t="shared" si="184"/>
        <v>0</v>
      </c>
      <c r="AY242" s="187">
        <f t="shared" si="185"/>
        <v>0</v>
      </c>
      <c r="AZ242" s="187">
        <f t="shared" si="186"/>
        <v>0</v>
      </c>
      <c r="BA242" s="187">
        <f t="shared" si="186"/>
        <v>0</v>
      </c>
      <c r="BB242" s="187">
        <f t="shared" si="186"/>
        <v>0</v>
      </c>
      <c r="BC242" s="187">
        <f t="shared" si="186"/>
        <v>0</v>
      </c>
      <c r="BD242" s="196">
        <f t="shared" si="187"/>
        <v>0</v>
      </c>
      <c r="BE242" s="196">
        <f t="shared" si="188"/>
        <v>0</v>
      </c>
      <c r="BF242" s="249"/>
      <c r="BG242" s="249"/>
      <c r="BH242" s="249"/>
      <c r="BI242" s="198">
        <f t="shared" si="189"/>
        <v>0</v>
      </c>
      <c r="BJ242" s="187">
        <f t="shared" si="190"/>
        <v>0</v>
      </c>
      <c r="BK242" s="187"/>
      <c r="BL242" s="187">
        <f t="shared" si="191"/>
        <v>0</v>
      </c>
      <c r="BM242" s="187">
        <f t="shared" si="192"/>
        <v>0</v>
      </c>
      <c r="BN242" s="187" t="e">
        <f t="shared" si="193"/>
        <v>#DIV/0!</v>
      </c>
      <c r="BO242" s="250"/>
      <c r="BP242" s="251"/>
      <c r="BQ242" s="252"/>
      <c r="BR242" s="252"/>
      <c r="BS242" s="252"/>
      <c r="BT242" s="252"/>
      <c r="BU242" s="252"/>
      <c r="BV242" s="252"/>
      <c r="BW242" s="252"/>
      <c r="BX242" s="252"/>
      <c r="BY242" s="252"/>
      <c r="BZ242" s="252"/>
      <c r="CA242" s="252"/>
      <c r="CB242" s="252"/>
      <c r="CC242" s="252"/>
      <c r="CD242" s="252"/>
      <c r="CE242" s="252"/>
      <c r="CF242" s="252"/>
      <c r="CG242" s="252"/>
      <c r="CH242" s="252"/>
      <c r="CI242" s="252"/>
      <c r="CJ242" s="252"/>
      <c r="CK242" s="252"/>
      <c r="CL242" s="252"/>
      <c r="CM242" s="252"/>
      <c r="CN242" s="252"/>
      <c r="CO242" s="252"/>
      <c r="CP242" s="252"/>
      <c r="CQ242" s="252"/>
      <c r="CR242" s="252"/>
      <c r="CS242" s="252"/>
      <c r="CT242" s="252"/>
      <c r="CU242" s="253"/>
      <c r="CV242" s="187">
        <f t="shared" si="194"/>
        <v>0</v>
      </c>
      <c r="CW242" s="200" t="e">
        <f t="shared" si="195"/>
        <v>#DIV/0!</v>
      </c>
      <c r="CX242" s="253"/>
      <c r="CY242" s="253"/>
      <c r="CZ242" s="253"/>
      <c r="DA242" s="253"/>
      <c r="DB242" s="253"/>
      <c r="DC242" s="253">
        <v>1</v>
      </c>
      <c r="DD242" s="253"/>
      <c r="DE242" s="253"/>
      <c r="DF242" s="253"/>
      <c r="DG242" s="253"/>
      <c r="DH242" s="253"/>
      <c r="DI242" s="253"/>
      <c r="DK242" s="201">
        <v>0</v>
      </c>
      <c r="DM242" s="201">
        <v>0</v>
      </c>
      <c r="DN242" s="201">
        <v>0</v>
      </c>
    </row>
    <row r="243" spans="1:159" s="201" customFormat="1">
      <c r="A243" s="187">
        <v>234</v>
      </c>
      <c r="B243" s="188" t="s">
        <v>396</v>
      </c>
      <c r="C243" s="189" t="s">
        <v>408</v>
      </c>
      <c r="D243" s="190" t="s">
        <v>253</v>
      </c>
      <c r="E243" s="190" t="s">
        <v>214</v>
      </c>
      <c r="F243" s="190" t="s">
        <v>106</v>
      </c>
      <c r="G243" s="190" t="s">
        <v>107</v>
      </c>
      <c r="H243" s="190" t="s">
        <v>108</v>
      </c>
      <c r="I243" s="187">
        <v>40</v>
      </c>
      <c r="J243" s="187" t="s">
        <v>116</v>
      </c>
      <c r="K243" s="187" t="s">
        <v>110</v>
      </c>
      <c r="L243" s="191"/>
      <c r="M243" s="192">
        <f t="shared" si="164"/>
        <v>0</v>
      </c>
      <c r="N243" s="191"/>
      <c r="O243" s="192">
        <f t="shared" si="165"/>
        <v>0</v>
      </c>
      <c r="P243" s="191"/>
      <c r="Q243" s="192">
        <f t="shared" si="166"/>
        <v>0</v>
      </c>
      <c r="R243" s="191"/>
      <c r="S243" s="192">
        <f t="shared" si="167"/>
        <v>0</v>
      </c>
      <c r="T243" s="191"/>
      <c r="U243" s="192">
        <f t="shared" si="168"/>
        <v>0</v>
      </c>
      <c r="V243" s="191"/>
      <c r="W243" s="192">
        <f t="shared" si="169"/>
        <v>0</v>
      </c>
      <c r="X243" s="191"/>
      <c r="Y243" s="192">
        <f t="shared" si="170"/>
        <v>0</v>
      </c>
      <c r="Z243" s="191"/>
      <c r="AA243" s="192">
        <f t="shared" si="171"/>
        <v>0</v>
      </c>
      <c r="AB243" s="191"/>
      <c r="AC243" s="192">
        <f t="shared" si="172"/>
        <v>0</v>
      </c>
      <c r="AD243" s="193"/>
      <c r="AE243" s="192">
        <f t="shared" si="173"/>
        <v>0</v>
      </c>
      <c r="AF243" s="193"/>
      <c r="AG243" s="192">
        <f t="shared" si="174"/>
        <v>0</v>
      </c>
      <c r="AH243" s="193"/>
      <c r="AI243" s="192">
        <f t="shared" si="175"/>
        <v>0</v>
      </c>
      <c r="AJ243" s="193"/>
      <c r="AK243" s="192">
        <f t="shared" si="176"/>
        <v>0</v>
      </c>
      <c r="AL243" s="193"/>
      <c r="AM243" s="192">
        <f t="shared" si="177"/>
        <v>0</v>
      </c>
      <c r="AN243" s="193"/>
      <c r="AO243" s="192">
        <f t="shared" si="178"/>
        <v>0</v>
      </c>
      <c r="AP243" s="187">
        <f t="shared" si="179"/>
        <v>0</v>
      </c>
      <c r="AQ243" s="187">
        <f t="shared" si="180"/>
        <v>0</v>
      </c>
      <c r="AR243" s="187">
        <v>0</v>
      </c>
      <c r="AS243" s="187"/>
      <c r="AT243" s="187">
        <v>0</v>
      </c>
      <c r="AU243" s="187">
        <f t="shared" si="181"/>
        <v>0</v>
      </c>
      <c r="AV243" s="194">
        <f t="shared" si="182"/>
        <v>0</v>
      </c>
      <c r="AW243" s="194">
        <f t="shared" si="183"/>
        <v>0</v>
      </c>
      <c r="AX243" s="195">
        <f t="shared" si="184"/>
        <v>0</v>
      </c>
      <c r="AY243" s="187">
        <f t="shared" si="185"/>
        <v>0</v>
      </c>
      <c r="AZ243" s="187">
        <f t="shared" si="186"/>
        <v>0</v>
      </c>
      <c r="BA243" s="187">
        <f t="shared" si="186"/>
        <v>0</v>
      </c>
      <c r="BB243" s="187">
        <f t="shared" si="186"/>
        <v>0</v>
      </c>
      <c r="BC243" s="187">
        <f t="shared" si="186"/>
        <v>0</v>
      </c>
      <c r="BD243" s="196">
        <f t="shared" si="187"/>
        <v>0</v>
      </c>
      <c r="BE243" s="196">
        <f t="shared" si="188"/>
        <v>0</v>
      </c>
      <c r="BF243" s="249"/>
      <c r="BG243" s="249"/>
      <c r="BH243" s="249"/>
      <c r="BI243" s="198">
        <f t="shared" si="189"/>
        <v>0</v>
      </c>
      <c r="BJ243" s="187">
        <f t="shared" si="190"/>
        <v>0</v>
      </c>
      <c r="BK243" s="187"/>
      <c r="BL243" s="187">
        <f t="shared" si="191"/>
        <v>0</v>
      </c>
      <c r="BM243" s="187">
        <f t="shared" si="192"/>
        <v>0</v>
      </c>
      <c r="BN243" s="187" t="e">
        <f t="shared" si="193"/>
        <v>#DIV/0!</v>
      </c>
      <c r="BO243" s="250"/>
      <c r="BP243" s="251"/>
      <c r="BQ243" s="252"/>
      <c r="BR243" s="252"/>
      <c r="BS243" s="252"/>
      <c r="BT243" s="252"/>
      <c r="BU243" s="252"/>
      <c r="BV243" s="252"/>
      <c r="BW243" s="252"/>
      <c r="BX243" s="252"/>
      <c r="BY243" s="252"/>
      <c r="BZ243" s="252"/>
      <c r="CA243" s="252"/>
      <c r="CB243" s="252"/>
      <c r="CC243" s="252"/>
      <c r="CD243" s="252"/>
      <c r="CE243" s="252"/>
      <c r="CF243" s="252"/>
      <c r="CG243" s="252"/>
      <c r="CH243" s="252"/>
      <c r="CI243" s="252"/>
      <c r="CJ243" s="252"/>
      <c r="CK243" s="252"/>
      <c r="CL243" s="252"/>
      <c r="CM243" s="252"/>
      <c r="CN243" s="252"/>
      <c r="CO243" s="252"/>
      <c r="CP243" s="252"/>
      <c r="CQ243" s="252"/>
      <c r="CR243" s="252"/>
      <c r="CS243" s="252"/>
      <c r="CT243" s="252"/>
      <c r="CU243" s="253"/>
      <c r="CV243" s="187">
        <f t="shared" si="194"/>
        <v>0</v>
      </c>
      <c r="CW243" s="200" t="e">
        <f t="shared" si="195"/>
        <v>#DIV/0!</v>
      </c>
      <c r="CX243" s="253"/>
      <c r="CY243" s="253"/>
      <c r="CZ243" s="253"/>
      <c r="DA243" s="253"/>
      <c r="DB243" s="253"/>
      <c r="DC243" s="253">
        <v>1</v>
      </c>
      <c r="DD243" s="253"/>
      <c r="DE243" s="253">
        <v>1</v>
      </c>
      <c r="DF243" s="253"/>
      <c r="DG243" s="253"/>
      <c r="DH243" s="253"/>
      <c r="DI243" s="253"/>
      <c r="DK243" s="201">
        <v>0</v>
      </c>
      <c r="DM243" s="201">
        <v>0</v>
      </c>
      <c r="DN243" s="201">
        <v>0</v>
      </c>
    </row>
    <row r="244" spans="1:159" s="201" customFormat="1">
      <c r="A244" s="187">
        <v>235</v>
      </c>
      <c r="B244" s="188" t="s">
        <v>409</v>
      </c>
      <c r="C244" s="189" t="s">
        <v>410</v>
      </c>
      <c r="D244" s="190" t="s">
        <v>240</v>
      </c>
      <c r="E244" s="190" t="s">
        <v>214</v>
      </c>
      <c r="F244" s="190" t="s">
        <v>106</v>
      </c>
      <c r="G244" s="190" t="s">
        <v>411</v>
      </c>
      <c r="H244" s="190" t="s">
        <v>108</v>
      </c>
      <c r="I244" s="187">
        <v>6</v>
      </c>
      <c r="J244" s="187" t="s">
        <v>116</v>
      </c>
      <c r="K244" s="187" t="s">
        <v>110</v>
      </c>
      <c r="L244" s="191"/>
      <c r="M244" s="192">
        <f t="shared" si="164"/>
        <v>0</v>
      </c>
      <c r="N244" s="191"/>
      <c r="O244" s="192">
        <f t="shared" si="165"/>
        <v>0</v>
      </c>
      <c r="P244" s="191"/>
      <c r="Q244" s="192">
        <f t="shared" si="166"/>
        <v>0</v>
      </c>
      <c r="R244" s="191"/>
      <c r="S244" s="192">
        <f t="shared" si="167"/>
        <v>0</v>
      </c>
      <c r="T244" s="191"/>
      <c r="U244" s="192">
        <f t="shared" si="168"/>
        <v>0</v>
      </c>
      <c r="V244" s="191"/>
      <c r="W244" s="192">
        <f t="shared" si="169"/>
        <v>0</v>
      </c>
      <c r="X244" s="191"/>
      <c r="Y244" s="192">
        <f t="shared" si="170"/>
        <v>0</v>
      </c>
      <c r="Z244" s="191"/>
      <c r="AA244" s="192">
        <f t="shared" si="171"/>
        <v>0</v>
      </c>
      <c r="AB244" s="191"/>
      <c r="AC244" s="192">
        <f t="shared" si="172"/>
        <v>0</v>
      </c>
      <c r="AD244" s="193"/>
      <c r="AE244" s="192">
        <f t="shared" si="173"/>
        <v>0</v>
      </c>
      <c r="AF244" s="193"/>
      <c r="AG244" s="192">
        <f t="shared" si="174"/>
        <v>0</v>
      </c>
      <c r="AH244" s="193"/>
      <c r="AI244" s="192">
        <f t="shared" si="175"/>
        <v>0</v>
      </c>
      <c r="AJ244" s="193"/>
      <c r="AK244" s="192">
        <f t="shared" si="176"/>
        <v>0</v>
      </c>
      <c r="AL244" s="193"/>
      <c r="AM244" s="192">
        <f t="shared" si="177"/>
        <v>0</v>
      </c>
      <c r="AN244" s="193"/>
      <c r="AO244" s="192">
        <f t="shared" si="178"/>
        <v>0</v>
      </c>
      <c r="AP244" s="187">
        <f t="shared" si="179"/>
        <v>0</v>
      </c>
      <c r="AQ244" s="187">
        <f t="shared" si="180"/>
        <v>0</v>
      </c>
      <c r="AR244" s="187">
        <v>0</v>
      </c>
      <c r="AS244" s="187"/>
      <c r="AT244" s="187">
        <v>1</v>
      </c>
      <c r="AU244" s="187">
        <f t="shared" si="181"/>
        <v>1</v>
      </c>
      <c r="AV244" s="194">
        <f t="shared" si="182"/>
        <v>0</v>
      </c>
      <c r="AW244" s="194">
        <f t="shared" si="183"/>
        <v>0</v>
      </c>
      <c r="AX244" s="195">
        <f t="shared" si="184"/>
        <v>0</v>
      </c>
      <c r="AY244" s="187">
        <f t="shared" si="185"/>
        <v>0</v>
      </c>
      <c r="AZ244" s="187">
        <f t="shared" si="186"/>
        <v>0</v>
      </c>
      <c r="BA244" s="187">
        <f t="shared" si="186"/>
        <v>0</v>
      </c>
      <c r="BB244" s="187">
        <f t="shared" si="186"/>
        <v>1</v>
      </c>
      <c r="BC244" s="187">
        <f t="shared" si="186"/>
        <v>1</v>
      </c>
      <c r="BD244" s="196">
        <f t="shared" si="187"/>
        <v>0</v>
      </c>
      <c r="BE244" s="196">
        <f t="shared" si="188"/>
        <v>0</v>
      </c>
      <c r="BF244" s="249"/>
      <c r="BG244" s="249"/>
      <c r="BH244" s="249"/>
      <c r="BI244" s="198">
        <f t="shared" si="189"/>
        <v>0</v>
      </c>
      <c r="BJ244" s="187">
        <f t="shared" si="190"/>
        <v>1</v>
      </c>
      <c r="BK244" s="187"/>
      <c r="BL244" s="187">
        <f t="shared" si="191"/>
        <v>1</v>
      </c>
      <c r="BM244" s="187">
        <f t="shared" si="192"/>
        <v>1</v>
      </c>
      <c r="BN244" s="187" t="e">
        <f t="shared" si="193"/>
        <v>#DIV/0!</v>
      </c>
      <c r="BO244" s="251">
        <v>1</v>
      </c>
      <c r="BP244" s="251"/>
      <c r="BQ244" s="252"/>
      <c r="BR244" s="252"/>
      <c r="BS244" s="252"/>
      <c r="BT244" s="252"/>
      <c r="BU244" s="252"/>
      <c r="BV244" s="252"/>
      <c r="BW244" s="252"/>
      <c r="BX244" s="252"/>
      <c r="BY244" s="252"/>
      <c r="BZ244" s="252"/>
      <c r="CA244" s="252"/>
      <c r="CB244" s="252"/>
      <c r="CC244" s="252"/>
      <c r="CD244" s="252"/>
      <c r="CE244" s="252"/>
      <c r="CF244" s="252"/>
      <c r="CG244" s="252"/>
      <c r="CH244" s="252"/>
      <c r="CI244" s="252"/>
      <c r="CJ244" s="252"/>
      <c r="CK244" s="252"/>
      <c r="CL244" s="252"/>
      <c r="CM244" s="252"/>
      <c r="CN244" s="252"/>
      <c r="CO244" s="252"/>
      <c r="CP244" s="252"/>
      <c r="CQ244" s="252"/>
      <c r="CR244" s="252"/>
      <c r="CS244" s="252"/>
      <c r="CT244" s="252"/>
      <c r="CU244" s="253"/>
      <c r="CV244" s="187">
        <f t="shared" si="194"/>
        <v>1</v>
      </c>
      <c r="CW244" s="200" t="e">
        <f t="shared" si="195"/>
        <v>#DIV/0!</v>
      </c>
      <c r="CX244" s="253"/>
      <c r="CY244" s="253"/>
      <c r="CZ244" s="253"/>
      <c r="DA244" s="253"/>
      <c r="DB244" s="253"/>
      <c r="DC244" s="253"/>
      <c r="DD244" s="253"/>
      <c r="DE244" s="253"/>
      <c r="DF244" s="253"/>
      <c r="DG244" s="253"/>
      <c r="DH244" s="253"/>
      <c r="DI244" s="253"/>
      <c r="DK244" s="201">
        <v>0</v>
      </c>
      <c r="DM244" s="201">
        <v>1</v>
      </c>
      <c r="DN244" s="201">
        <v>1</v>
      </c>
    </row>
    <row r="245" spans="1:159" s="201" customFormat="1">
      <c r="A245" s="187">
        <v>236</v>
      </c>
      <c r="B245" s="188" t="s">
        <v>409</v>
      </c>
      <c r="C245" s="189" t="s">
        <v>412</v>
      </c>
      <c r="D245" s="190" t="s">
        <v>253</v>
      </c>
      <c r="E245" s="190" t="s">
        <v>214</v>
      </c>
      <c r="F245" s="190" t="s">
        <v>106</v>
      </c>
      <c r="G245" s="190" t="s">
        <v>107</v>
      </c>
      <c r="H245" s="190" t="s">
        <v>108</v>
      </c>
      <c r="I245" s="187">
        <v>13</v>
      </c>
      <c r="J245" s="187" t="s">
        <v>399</v>
      </c>
      <c r="K245" s="187" t="s">
        <v>110</v>
      </c>
      <c r="L245" s="191"/>
      <c r="M245" s="192">
        <f t="shared" si="164"/>
        <v>0</v>
      </c>
      <c r="N245" s="191"/>
      <c r="O245" s="192">
        <f t="shared" si="165"/>
        <v>0</v>
      </c>
      <c r="P245" s="191"/>
      <c r="Q245" s="192">
        <f t="shared" si="166"/>
        <v>0</v>
      </c>
      <c r="R245" s="191"/>
      <c r="S245" s="192">
        <f t="shared" si="167"/>
        <v>0</v>
      </c>
      <c r="T245" s="191"/>
      <c r="U245" s="192">
        <f t="shared" si="168"/>
        <v>0</v>
      </c>
      <c r="V245" s="191"/>
      <c r="W245" s="192">
        <f t="shared" si="169"/>
        <v>0</v>
      </c>
      <c r="X245" s="191"/>
      <c r="Y245" s="192">
        <f t="shared" si="170"/>
        <v>0</v>
      </c>
      <c r="Z245" s="191"/>
      <c r="AA245" s="192">
        <f t="shared" si="171"/>
        <v>0</v>
      </c>
      <c r="AB245" s="191"/>
      <c r="AC245" s="192">
        <f t="shared" si="172"/>
        <v>0</v>
      </c>
      <c r="AD245" s="193"/>
      <c r="AE245" s="192">
        <f t="shared" si="173"/>
        <v>0</v>
      </c>
      <c r="AF245" s="193"/>
      <c r="AG245" s="192">
        <f t="shared" si="174"/>
        <v>0</v>
      </c>
      <c r="AH245" s="193"/>
      <c r="AI245" s="192">
        <f t="shared" si="175"/>
        <v>0</v>
      </c>
      <c r="AJ245" s="193"/>
      <c r="AK245" s="192">
        <f t="shared" si="176"/>
        <v>0</v>
      </c>
      <c r="AL245" s="193"/>
      <c r="AM245" s="192">
        <f t="shared" si="177"/>
        <v>0</v>
      </c>
      <c r="AN245" s="193"/>
      <c r="AO245" s="192">
        <f t="shared" si="178"/>
        <v>0</v>
      </c>
      <c r="AP245" s="187">
        <f t="shared" si="179"/>
        <v>0</v>
      </c>
      <c r="AQ245" s="187">
        <f t="shared" si="180"/>
        <v>0</v>
      </c>
      <c r="AR245" s="187">
        <v>0</v>
      </c>
      <c r="AS245" s="187"/>
      <c r="AT245" s="187">
        <v>1</v>
      </c>
      <c r="AU245" s="187">
        <f t="shared" si="181"/>
        <v>1</v>
      </c>
      <c r="AV245" s="194">
        <f t="shared" si="182"/>
        <v>0</v>
      </c>
      <c r="AW245" s="194">
        <f t="shared" si="183"/>
        <v>0</v>
      </c>
      <c r="AX245" s="195">
        <f t="shared" si="184"/>
        <v>0</v>
      </c>
      <c r="AY245" s="187">
        <f t="shared" si="185"/>
        <v>0</v>
      </c>
      <c r="AZ245" s="187">
        <f t="shared" si="186"/>
        <v>0</v>
      </c>
      <c r="BA245" s="187">
        <f t="shared" si="186"/>
        <v>0</v>
      </c>
      <c r="BB245" s="187">
        <f t="shared" si="186"/>
        <v>1</v>
      </c>
      <c r="BC245" s="187">
        <f t="shared" si="186"/>
        <v>1</v>
      </c>
      <c r="BD245" s="196">
        <f t="shared" si="187"/>
        <v>0</v>
      </c>
      <c r="BE245" s="196">
        <f t="shared" si="188"/>
        <v>0</v>
      </c>
      <c r="BF245" s="249"/>
      <c r="BG245" s="249"/>
      <c r="BH245" s="249"/>
      <c r="BI245" s="198">
        <f t="shared" si="189"/>
        <v>0</v>
      </c>
      <c r="BJ245" s="187">
        <f t="shared" si="190"/>
        <v>1</v>
      </c>
      <c r="BK245" s="187"/>
      <c r="BL245" s="187">
        <f t="shared" si="191"/>
        <v>1</v>
      </c>
      <c r="BM245" s="187">
        <f t="shared" si="192"/>
        <v>1</v>
      </c>
      <c r="BN245" s="187" t="e">
        <f t="shared" si="193"/>
        <v>#DIV/0!</v>
      </c>
      <c r="BO245" s="251">
        <v>1</v>
      </c>
      <c r="BP245" s="251"/>
      <c r="BQ245" s="252"/>
      <c r="BR245" s="252"/>
      <c r="BS245" s="252"/>
      <c r="BT245" s="252"/>
      <c r="BU245" s="252"/>
      <c r="BV245" s="252"/>
      <c r="BW245" s="252"/>
      <c r="BX245" s="252"/>
      <c r="BY245" s="252"/>
      <c r="BZ245" s="252"/>
      <c r="CA245" s="252"/>
      <c r="CB245" s="252"/>
      <c r="CC245" s="252"/>
      <c r="CD245" s="252"/>
      <c r="CE245" s="252"/>
      <c r="CF245" s="252"/>
      <c r="CG245" s="252"/>
      <c r="CH245" s="252"/>
      <c r="CI245" s="252"/>
      <c r="CJ245" s="252"/>
      <c r="CK245" s="252"/>
      <c r="CL245" s="252"/>
      <c r="CM245" s="252"/>
      <c r="CN245" s="252"/>
      <c r="CO245" s="252"/>
      <c r="CP245" s="252"/>
      <c r="CQ245" s="252"/>
      <c r="CR245" s="252"/>
      <c r="CS245" s="252"/>
      <c r="CT245" s="252"/>
      <c r="CU245" s="253"/>
      <c r="CV245" s="187">
        <f t="shared" si="194"/>
        <v>1</v>
      </c>
      <c r="CW245" s="200" t="e">
        <f t="shared" si="195"/>
        <v>#DIV/0!</v>
      </c>
      <c r="CX245" s="253"/>
      <c r="CY245" s="253"/>
      <c r="CZ245" s="253"/>
      <c r="DA245" s="253"/>
      <c r="DB245" s="253"/>
      <c r="DC245" s="253"/>
      <c r="DD245" s="253"/>
      <c r="DE245" s="253"/>
      <c r="DF245" s="253"/>
      <c r="DG245" s="253"/>
      <c r="DH245" s="253"/>
      <c r="DI245" s="253"/>
      <c r="DK245" s="201">
        <v>0</v>
      </c>
      <c r="DM245" s="201">
        <v>1</v>
      </c>
      <c r="DN245" s="201">
        <v>1</v>
      </c>
    </row>
    <row r="246" spans="1:159" s="3" customFormat="1">
      <c r="A246" s="56"/>
      <c r="B246" s="58"/>
      <c r="C246" s="59"/>
      <c r="D246" s="75"/>
      <c r="E246" s="60"/>
      <c r="F246" s="60"/>
      <c r="G246" s="60"/>
      <c r="H246" s="60"/>
      <c r="I246" s="56"/>
      <c r="J246" s="56"/>
      <c r="K246" s="56"/>
      <c r="L246" s="61"/>
      <c r="M246" s="62"/>
      <c r="N246" s="61"/>
      <c r="O246" s="62"/>
      <c r="P246" s="61"/>
      <c r="Q246" s="62"/>
      <c r="R246" s="61"/>
      <c r="S246" s="63"/>
      <c r="T246" s="61"/>
      <c r="U246" s="63"/>
      <c r="V246" s="61"/>
      <c r="W246" s="63"/>
      <c r="X246" s="61"/>
      <c r="Y246" s="63"/>
      <c r="Z246" s="61"/>
      <c r="AA246" s="63"/>
      <c r="AB246" s="61"/>
      <c r="AC246" s="63"/>
      <c r="AD246" s="64"/>
      <c r="AE246" s="65"/>
      <c r="AF246" s="64"/>
      <c r="AG246" s="65"/>
      <c r="AH246" s="64"/>
      <c r="AI246" s="65"/>
      <c r="AJ246" s="64"/>
      <c r="AK246" s="65">
        <f t="shared" si="176"/>
        <v>0</v>
      </c>
      <c r="AL246" s="64"/>
      <c r="AM246" s="65">
        <f t="shared" si="177"/>
        <v>0</v>
      </c>
      <c r="AN246" s="64"/>
      <c r="AO246" s="65">
        <f t="shared" si="178"/>
        <v>0</v>
      </c>
      <c r="AP246" s="66"/>
      <c r="AQ246" s="66"/>
      <c r="AR246" s="56"/>
      <c r="AS246" s="56"/>
      <c r="AT246" s="56"/>
      <c r="AU246" s="67"/>
      <c r="AV246" s="68"/>
      <c r="AW246" s="68"/>
      <c r="AX246" s="14"/>
      <c r="AY246" s="67"/>
      <c r="AZ246" s="69"/>
      <c r="BA246" s="69"/>
      <c r="BB246" s="69"/>
      <c r="BC246" s="67"/>
      <c r="BD246" s="70"/>
      <c r="BE246" s="70"/>
      <c r="BF246" s="102"/>
      <c r="BG246" s="102"/>
      <c r="BH246" s="102"/>
      <c r="BI246" s="108"/>
      <c r="BJ246" s="18"/>
      <c r="BK246" s="18"/>
      <c r="BL246" s="18"/>
      <c r="BM246" s="18"/>
      <c r="BN246" s="18"/>
      <c r="BO246" s="103"/>
      <c r="BP246" s="104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6"/>
      <c r="CV246" s="106"/>
      <c r="CW246" s="106"/>
      <c r="CX246" s="106"/>
      <c r="CY246" s="106"/>
      <c r="CZ246" s="106"/>
      <c r="DA246" s="106"/>
      <c r="DB246" s="106"/>
      <c r="DC246" s="107"/>
      <c r="DD246" s="106"/>
      <c r="DE246" s="107"/>
      <c r="DF246" s="106"/>
      <c r="DG246" s="106"/>
      <c r="DH246" s="106"/>
      <c r="DI246" s="106"/>
      <c r="DP246" s="85"/>
      <c r="DQ246" s="85"/>
      <c r="DR246" s="85"/>
      <c r="DS246" s="85"/>
      <c r="DT246" s="85"/>
      <c r="DU246" s="85"/>
      <c r="DV246" s="85"/>
      <c r="DW246" s="85"/>
      <c r="DX246" s="85"/>
      <c r="DY246" s="85"/>
      <c r="DZ246" s="85"/>
      <c r="EA246" s="85"/>
      <c r="EB246" s="85"/>
      <c r="EC246" s="85"/>
      <c r="ED246" s="85"/>
      <c r="EE246" s="85"/>
      <c r="EF246" s="85"/>
      <c r="EG246" s="85"/>
      <c r="EH246" s="85"/>
      <c r="EI246" s="85"/>
      <c r="EJ246" s="85"/>
      <c r="EK246" s="85"/>
      <c r="EL246" s="85"/>
      <c r="EM246" s="85"/>
      <c r="EN246" s="85"/>
      <c r="EO246" s="85"/>
      <c r="EP246" s="85"/>
      <c r="EQ246" s="85"/>
      <c r="ER246" s="85"/>
      <c r="ES246" s="85"/>
      <c r="ET246" s="85"/>
      <c r="EU246" s="85"/>
      <c r="EV246" s="85"/>
      <c r="EW246" s="85"/>
      <c r="EX246" s="85"/>
      <c r="EY246" s="85"/>
      <c r="EZ246" s="85"/>
      <c r="FA246" s="85"/>
      <c r="FB246" s="85"/>
      <c r="FC246" s="85"/>
    </row>
    <row r="247" spans="1:159" s="3" customFormat="1">
      <c r="A247" s="56"/>
      <c r="B247" s="109"/>
      <c r="C247" s="110"/>
      <c r="D247" s="183"/>
      <c r="E247" s="111"/>
      <c r="F247" s="111"/>
      <c r="G247" s="111"/>
      <c r="H247" s="111"/>
      <c r="I247" s="112"/>
      <c r="J247" s="112"/>
      <c r="K247" s="112"/>
      <c r="L247" s="113"/>
      <c r="M247" s="114"/>
      <c r="N247" s="113"/>
      <c r="O247" s="114"/>
      <c r="P247" s="113"/>
      <c r="Q247" s="114"/>
      <c r="R247" s="113"/>
      <c r="S247" s="115"/>
      <c r="T247" s="113"/>
      <c r="U247" s="115"/>
      <c r="V247" s="113"/>
      <c r="W247" s="115"/>
      <c r="X247" s="113"/>
      <c r="Y247" s="115"/>
      <c r="Z247" s="113"/>
      <c r="AA247" s="115"/>
      <c r="AB247" s="113"/>
      <c r="AC247" s="115"/>
      <c r="AD247" s="116"/>
      <c r="AE247" s="117"/>
      <c r="AF247" s="116"/>
      <c r="AG247" s="117"/>
      <c r="AH247" s="116"/>
      <c r="AI247" s="117"/>
      <c r="AJ247" s="116"/>
      <c r="AK247" s="117">
        <f t="shared" si="176"/>
        <v>0</v>
      </c>
      <c r="AL247" s="116"/>
      <c r="AM247" s="117">
        <f t="shared" si="177"/>
        <v>0</v>
      </c>
      <c r="AN247" s="116"/>
      <c r="AO247" s="117">
        <f t="shared" si="178"/>
        <v>0</v>
      </c>
      <c r="AP247" s="118"/>
      <c r="AQ247" s="118"/>
      <c r="AR247" s="56"/>
      <c r="AS247" s="112"/>
      <c r="AT247" s="56"/>
      <c r="AU247" s="119"/>
      <c r="AV247" s="120"/>
      <c r="AW247" s="120"/>
      <c r="AX247" s="121"/>
      <c r="AY247" s="122"/>
      <c r="AZ247" s="123"/>
      <c r="BA247" s="123"/>
      <c r="BB247" s="123"/>
      <c r="BC247" s="124"/>
      <c r="BD247" s="125"/>
      <c r="BE247" s="125"/>
      <c r="BF247" s="102"/>
      <c r="BG247" s="102"/>
      <c r="BH247" s="102"/>
      <c r="BI247" s="108"/>
      <c r="BJ247" s="18"/>
      <c r="BK247" s="18"/>
      <c r="BL247" s="18"/>
      <c r="BM247" s="18"/>
      <c r="BN247" s="126"/>
      <c r="BO247" s="103"/>
      <c r="BP247" s="104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6"/>
      <c r="CV247" s="106"/>
      <c r="CW247" s="106"/>
      <c r="CX247" s="106"/>
      <c r="CY247" s="106"/>
      <c r="CZ247" s="106"/>
      <c r="DA247" s="106"/>
      <c r="DB247" s="106"/>
      <c r="DC247" s="107"/>
      <c r="DD247" s="106"/>
      <c r="DE247" s="107"/>
      <c r="DF247" s="106"/>
      <c r="DG247" s="106"/>
      <c r="DH247" s="106"/>
      <c r="DI247" s="106"/>
      <c r="DP247" s="85"/>
      <c r="DQ247" s="85"/>
      <c r="DR247" s="85"/>
      <c r="DS247" s="85"/>
      <c r="DT247" s="85"/>
      <c r="DU247" s="85"/>
      <c r="DV247" s="85"/>
      <c r="DW247" s="85"/>
      <c r="DX247" s="85"/>
      <c r="DY247" s="85"/>
      <c r="DZ247" s="85"/>
      <c r="EA247" s="85"/>
      <c r="EB247" s="85"/>
      <c r="EC247" s="85"/>
      <c r="ED247" s="85"/>
      <c r="EE247" s="85"/>
      <c r="EF247" s="85"/>
      <c r="EG247" s="85"/>
      <c r="EH247" s="85"/>
      <c r="EI247" s="85"/>
      <c r="EJ247" s="85"/>
      <c r="EK247" s="85"/>
      <c r="EL247" s="85"/>
      <c r="EM247" s="85"/>
      <c r="EN247" s="85"/>
      <c r="EO247" s="85"/>
      <c r="EP247" s="85"/>
      <c r="EQ247" s="85"/>
      <c r="ER247" s="85"/>
      <c r="ES247" s="85"/>
      <c r="ET247" s="85"/>
      <c r="EU247" s="85"/>
      <c r="EV247" s="85"/>
      <c r="EW247" s="85"/>
      <c r="EX247" s="85"/>
      <c r="EY247" s="85"/>
      <c r="EZ247" s="85"/>
      <c r="FA247" s="85"/>
      <c r="FB247" s="85"/>
      <c r="FC247" s="85"/>
    </row>
    <row r="248" spans="1:159" s="132" customFormat="1">
      <c r="A248" s="401" t="s">
        <v>413</v>
      </c>
      <c r="B248" s="402"/>
      <c r="C248" s="403"/>
      <c r="D248" s="184">
        <f>COUNT(A10:A247)</f>
        <v>236</v>
      </c>
      <c r="E248" s="307" t="s">
        <v>414</v>
      </c>
      <c r="F248" s="308"/>
      <c r="G248" s="308"/>
      <c r="H248" s="308"/>
      <c r="I248" s="308"/>
      <c r="J248" s="308"/>
      <c r="K248" s="309"/>
      <c r="L248" s="128">
        <f t="shared" ref="L248:AT248" si="196">SUM(L10:L247)</f>
        <v>895</v>
      </c>
      <c r="M248" s="128">
        <f t="shared" si="196"/>
        <v>91</v>
      </c>
      <c r="N248" s="128">
        <f t="shared" si="196"/>
        <v>2018</v>
      </c>
      <c r="O248" s="128">
        <f t="shared" si="196"/>
        <v>208</v>
      </c>
      <c r="P248" s="128">
        <f t="shared" si="196"/>
        <v>2568</v>
      </c>
      <c r="Q248" s="128">
        <f t="shared" si="196"/>
        <v>224</v>
      </c>
      <c r="R248" s="128">
        <f t="shared" si="196"/>
        <v>3319</v>
      </c>
      <c r="S248" s="128">
        <f t="shared" si="196"/>
        <v>239</v>
      </c>
      <c r="T248" s="128">
        <f t="shared" si="196"/>
        <v>3391</v>
      </c>
      <c r="U248" s="128">
        <f t="shared" si="196"/>
        <v>242</v>
      </c>
      <c r="V248" s="128">
        <f t="shared" si="196"/>
        <v>3593</v>
      </c>
      <c r="W248" s="128">
        <f t="shared" si="196"/>
        <v>243</v>
      </c>
      <c r="X248" s="128">
        <f t="shared" si="196"/>
        <v>3412</v>
      </c>
      <c r="Y248" s="128">
        <f t="shared" si="196"/>
        <v>242</v>
      </c>
      <c r="Z248" s="128">
        <f t="shared" si="196"/>
        <v>3382</v>
      </c>
      <c r="AA248" s="128">
        <f t="shared" si="196"/>
        <v>238</v>
      </c>
      <c r="AB248" s="128">
        <f t="shared" si="196"/>
        <v>3399</v>
      </c>
      <c r="AC248" s="128">
        <f t="shared" si="196"/>
        <v>237</v>
      </c>
      <c r="AD248" s="128">
        <f t="shared" si="196"/>
        <v>580</v>
      </c>
      <c r="AE248" s="128">
        <f t="shared" si="196"/>
        <v>39</v>
      </c>
      <c r="AF248" s="128">
        <f t="shared" si="196"/>
        <v>555</v>
      </c>
      <c r="AG248" s="128">
        <f t="shared" si="196"/>
        <v>40</v>
      </c>
      <c r="AH248" s="128">
        <f t="shared" si="196"/>
        <v>554</v>
      </c>
      <c r="AI248" s="128">
        <f t="shared" si="196"/>
        <v>41</v>
      </c>
      <c r="AJ248" s="128">
        <f t="shared" si="196"/>
        <v>0</v>
      </c>
      <c r="AK248" s="128">
        <f t="shared" si="196"/>
        <v>0</v>
      </c>
      <c r="AL248" s="128">
        <f t="shared" si="196"/>
        <v>0</v>
      </c>
      <c r="AM248" s="128">
        <f t="shared" si="196"/>
        <v>0</v>
      </c>
      <c r="AN248" s="128">
        <f t="shared" si="196"/>
        <v>0</v>
      </c>
      <c r="AO248" s="128">
        <f t="shared" si="196"/>
        <v>0</v>
      </c>
      <c r="AP248" s="128">
        <f t="shared" si="196"/>
        <v>27666</v>
      </c>
      <c r="AQ248" s="128">
        <f t="shared" si="196"/>
        <v>2084</v>
      </c>
      <c r="AR248" s="128">
        <f t="shared" si="196"/>
        <v>220</v>
      </c>
      <c r="AS248" s="128">
        <f t="shared" si="196"/>
        <v>12</v>
      </c>
      <c r="AT248" s="128">
        <f t="shared" si="196"/>
        <v>1636</v>
      </c>
      <c r="AU248" s="128">
        <f t="shared" ref="AU248" si="197">SUM(AR248:AT248)</f>
        <v>1868</v>
      </c>
      <c r="AV248" s="128">
        <f>SUM(AV10:AV247)</f>
        <v>193</v>
      </c>
      <c r="AW248" s="128">
        <f>SUM(AW10:AW247)</f>
        <v>88</v>
      </c>
      <c r="AX248" s="128">
        <f>SUM(AX10:AX247)</f>
        <v>2037</v>
      </c>
      <c r="AY248" s="128">
        <f t="shared" ref="AY248" si="198">SUM(AV248:AX248)</f>
        <v>2318</v>
      </c>
      <c r="AZ248" s="128">
        <f>SUM(AZ10:AZ247)</f>
        <v>27</v>
      </c>
      <c r="BA248" s="128">
        <f>SUM(BA10:BA247)</f>
        <v>-76</v>
      </c>
      <c r="BB248" s="128">
        <f>SUM(BB10:BB247)</f>
        <v>-401</v>
      </c>
      <c r="BC248" s="128">
        <f>SUM(BC10:BC247)</f>
        <v>-450</v>
      </c>
      <c r="BD248" s="129">
        <f>IFERROR(SUM(BC248)/AY248*100,0)</f>
        <v>-19.413287316652287</v>
      </c>
      <c r="BE248" s="129">
        <f>IFERROR(SUM(BD248)/AZ248*100,0)</f>
        <v>-71.901064135749209</v>
      </c>
      <c r="BF248" s="128">
        <f t="shared" ref="BF248:BK248" si="199">SUM(BF10:BF247)</f>
        <v>10</v>
      </c>
      <c r="BG248" s="128">
        <f t="shared" si="199"/>
        <v>0</v>
      </c>
      <c r="BH248" s="128">
        <f t="shared" si="199"/>
        <v>129</v>
      </c>
      <c r="BI248" s="124">
        <f t="shared" si="199"/>
        <v>139</v>
      </c>
      <c r="BJ248" s="128">
        <f t="shared" si="199"/>
        <v>1729</v>
      </c>
      <c r="BK248" s="128">
        <f t="shared" si="199"/>
        <v>153</v>
      </c>
      <c r="BL248" s="128"/>
      <c r="BM248" s="128">
        <f>SUM(BM10:BM247)</f>
        <v>-436</v>
      </c>
      <c r="BN248" s="130">
        <f>BM248/AY248*100</f>
        <v>-18.809318377911993</v>
      </c>
      <c r="BO248" s="131">
        <f>SUM(BO10:BO247)</f>
        <v>6</v>
      </c>
      <c r="BP248" s="131">
        <f>SUM(BP10:BP247)</f>
        <v>5</v>
      </c>
      <c r="BQ248" s="128">
        <f>SUM(BQ10:BQ247)</f>
        <v>24</v>
      </c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8"/>
      <c r="CB248" s="128"/>
      <c r="CC248" s="128"/>
      <c r="CD248" s="128"/>
      <c r="CE248" s="128"/>
      <c r="CF248" s="128"/>
      <c r="CG248" s="128"/>
      <c r="CH248" s="128"/>
      <c r="CI248" s="128"/>
      <c r="CJ248" s="128"/>
      <c r="CK248" s="128"/>
      <c r="CL248" s="128"/>
      <c r="CM248" s="128"/>
      <c r="CN248" s="128"/>
      <c r="CO248" s="128"/>
      <c r="CP248" s="128"/>
      <c r="CQ248" s="128"/>
      <c r="CR248" s="128"/>
      <c r="CS248" s="128"/>
      <c r="CT248" s="128"/>
      <c r="CU248" s="128">
        <f>SUM(CU10:CU247)</f>
        <v>32</v>
      </c>
      <c r="CV248" s="128">
        <f>SUM(CV10:CV247)</f>
        <v>-394</v>
      </c>
      <c r="CW248" s="128"/>
      <c r="CX248" s="128">
        <f t="shared" ref="CX248:DI248" si="200">SUM(CX10:CX247)</f>
        <v>0</v>
      </c>
      <c r="CY248" s="128">
        <f t="shared" si="200"/>
        <v>0</v>
      </c>
      <c r="CZ248" s="128">
        <f t="shared" si="200"/>
        <v>0</v>
      </c>
      <c r="DA248" s="128">
        <f t="shared" si="200"/>
        <v>0</v>
      </c>
      <c r="DB248" s="128">
        <f t="shared" si="200"/>
        <v>0</v>
      </c>
      <c r="DC248" s="128">
        <v>44</v>
      </c>
      <c r="DD248" s="128">
        <f t="shared" si="200"/>
        <v>0</v>
      </c>
      <c r="DE248" s="128">
        <f t="shared" si="200"/>
        <v>31</v>
      </c>
      <c r="DF248" s="128">
        <f t="shared" si="200"/>
        <v>0</v>
      </c>
      <c r="DG248" s="128">
        <f t="shared" si="200"/>
        <v>0</v>
      </c>
      <c r="DH248" s="128">
        <f t="shared" si="200"/>
        <v>0</v>
      </c>
      <c r="DI248" s="128">
        <f t="shared" si="200"/>
        <v>0</v>
      </c>
      <c r="DK248" s="132">
        <f>SUM(DK10:DK247)</f>
        <v>227</v>
      </c>
      <c r="DL248" s="132">
        <f t="shared" ref="DL248:DN248" si="201">SUM(DL10:DL247)</f>
        <v>11</v>
      </c>
      <c r="DM248" s="132">
        <f t="shared" si="201"/>
        <v>1587</v>
      </c>
      <c r="DN248" s="132">
        <f t="shared" si="201"/>
        <v>1825</v>
      </c>
      <c r="DP248" s="207"/>
      <c r="DQ248" s="207"/>
      <c r="DR248" s="207"/>
      <c r="DS248" s="207"/>
      <c r="DT248" s="207"/>
      <c r="DU248" s="207"/>
      <c r="DV248" s="207"/>
      <c r="DW248" s="207"/>
      <c r="DX248" s="207"/>
      <c r="DY248" s="207"/>
      <c r="DZ248" s="207"/>
      <c r="EA248" s="207"/>
      <c r="EB248" s="207"/>
      <c r="EC248" s="207"/>
      <c r="ED248" s="207"/>
      <c r="EE248" s="207"/>
      <c r="EF248" s="207"/>
      <c r="EG248" s="207"/>
      <c r="EH248" s="207"/>
      <c r="EI248" s="207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207"/>
      <c r="ET248" s="207"/>
      <c r="EU248" s="207"/>
      <c r="EV248" s="207"/>
      <c r="EW248" s="207"/>
      <c r="EX248" s="207"/>
      <c r="EY248" s="207"/>
      <c r="EZ248" s="207"/>
      <c r="FA248" s="207"/>
      <c r="FB248" s="207"/>
      <c r="FC248" s="207"/>
    </row>
    <row r="249" spans="1:159">
      <c r="AP249" s="21"/>
    </row>
    <row r="250" spans="1:159">
      <c r="AP250" s="21"/>
    </row>
    <row r="251" spans="1:159" s="135" customFormat="1" ht="53.4" hidden="1">
      <c r="B251" s="136"/>
      <c r="C251" s="137" t="s">
        <v>415</v>
      </c>
      <c r="D251" s="145"/>
      <c r="E251" s="138"/>
      <c r="F251" s="248"/>
      <c r="G251" s="248"/>
      <c r="H251" s="248"/>
      <c r="I251" s="248"/>
      <c r="J251" s="248"/>
      <c r="K251" s="140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311"/>
      <c r="X251" s="311"/>
      <c r="Y251" s="248"/>
      <c r="Z251" s="248"/>
      <c r="AA251" s="248"/>
      <c r="AB251" s="248"/>
      <c r="AC251" s="248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141"/>
      <c r="BC251" s="141"/>
      <c r="BD251" s="141"/>
      <c r="BE251" s="141"/>
      <c r="BF251" s="141"/>
      <c r="BG251" s="141"/>
      <c r="BH251" s="142"/>
      <c r="BI251" s="142"/>
      <c r="BJ251" s="142"/>
      <c r="BK251" s="142"/>
      <c r="BL251" s="142"/>
      <c r="BM251" s="142"/>
      <c r="BO251" s="143"/>
      <c r="BP251" s="144"/>
      <c r="DC251" s="145"/>
      <c r="DE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</row>
    <row r="252" spans="1:159" s="135" customFormat="1" ht="53.4" hidden="1">
      <c r="B252" s="136"/>
      <c r="C252" s="146" t="s">
        <v>416</v>
      </c>
      <c r="D252" s="145"/>
      <c r="E252" s="138"/>
      <c r="F252" s="248"/>
      <c r="G252" s="248"/>
      <c r="H252" s="248"/>
      <c r="I252" s="248"/>
      <c r="J252" s="248"/>
      <c r="K252" s="140"/>
      <c r="L252" s="248"/>
      <c r="M252" s="248"/>
      <c r="N252" s="248"/>
      <c r="O252" s="248"/>
      <c r="P252" s="248"/>
      <c r="Q252" s="311"/>
      <c r="R252" s="311"/>
      <c r="S252" s="248"/>
      <c r="T252" s="248"/>
      <c r="U252" s="248"/>
      <c r="V252" s="248"/>
      <c r="W252" s="311"/>
      <c r="X252" s="311"/>
      <c r="Y252" s="248"/>
      <c r="Z252" s="248"/>
      <c r="AA252" s="311"/>
      <c r="AB252" s="311"/>
      <c r="AC252" s="248"/>
      <c r="AD252" s="141"/>
      <c r="AE252" s="141"/>
      <c r="AF252" s="141"/>
      <c r="AG252" s="141"/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/>
      <c r="AZ252" s="141"/>
      <c r="BA252" s="141"/>
      <c r="BB252" s="141"/>
      <c r="BC252" s="141"/>
      <c r="BD252" s="141"/>
      <c r="BE252" s="141"/>
      <c r="BF252" s="141"/>
      <c r="BG252" s="141"/>
      <c r="BH252" s="142"/>
      <c r="BI252" s="142"/>
      <c r="BJ252" s="142"/>
      <c r="BK252" s="142"/>
      <c r="BL252" s="142"/>
      <c r="BM252" s="142"/>
      <c r="BO252" s="143"/>
      <c r="BP252" s="144"/>
      <c r="DC252" s="145"/>
      <c r="DE252" s="145"/>
      <c r="DP252" s="145"/>
      <c r="DQ252" s="145"/>
      <c r="DR252" s="145"/>
      <c r="DS252" s="145"/>
      <c r="DT252" s="145"/>
      <c r="DU252" s="145"/>
      <c r="DV252" s="145"/>
      <c r="DW252" s="145"/>
      <c r="DX252" s="145"/>
      <c r="DY252" s="145"/>
      <c r="DZ252" s="145"/>
      <c r="EA252" s="145"/>
      <c r="EB252" s="145"/>
      <c r="EC252" s="145"/>
      <c r="ED252" s="145"/>
      <c r="EE252" s="145"/>
      <c r="EF252" s="145"/>
      <c r="EG252" s="145"/>
      <c r="EH252" s="145"/>
      <c r="EI252" s="145"/>
      <c r="EJ252" s="145"/>
      <c r="EK252" s="145"/>
      <c r="EL252" s="145"/>
      <c r="EM252" s="145"/>
      <c r="EN252" s="145"/>
      <c r="EO252" s="145"/>
      <c r="EP252" s="145"/>
      <c r="EQ252" s="145"/>
      <c r="ER252" s="145"/>
      <c r="ES252" s="145"/>
      <c r="ET252" s="145"/>
      <c r="EU252" s="145"/>
      <c r="EV252" s="145"/>
      <c r="EW252" s="145"/>
      <c r="EX252" s="145"/>
      <c r="EY252" s="145"/>
      <c r="EZ252" s="145"/>
      <c r="FA252" s="145"/>
      <c r="FB252" s="145"/>
      <c r="FC252" s="145"/>
    </row>
    <row r="253" spans="1:159" s="135" customFormat="1" ht="53.4" hidden="1">
      <c r="B253" s="136"/>
      <c r="C253" s="146" t="s">
        <v>417</v>
      </c>
      <c r="D253" s="145"/>
      <c r="E253" s="138"/>
      <c r="F253" s="248"/>
      <c r="G253" s="248"/>
      <c r="H253" s="248"/>
      <c r="I253" s="248"/>
      <c r="J253" s="248"/>
      <c r="K253" s="140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141"/>
      <c r="AE253" s="141"/>
      <c r="AF253" s="141"/>
      <c r="AG253" s="141"/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/>
      <c r="AZ253" s="141"/>
      <c r="BA253" s="141"/>
      <c r="BB253" s="141"/>
      <c r="BC253" s="141"/>
      <c r="BD253" s="141"/>
      <c r="BE253" s="141"/>
      <c r="BF253" s="141"/>
      <c r="BG253" s="141"/>
      <c r="BH253" s="142"/>
      <c r="BI253" s="142"/>
      <c r="BJ253" s="142"/>
      <c r="BK253" s="142"/>
      <c r="BL253" s="142"/>
      <c r="BM253" s="142"/>
      <c r="BO253" s="143"/>
      <c r="BP253" s="144"/>
      <c r="DC253" s="145"/>
      <c r="DE253" s="145"/>
      <c r="DP253" s="145"/>
      <c r="DQ253" s="145"/>
      <c r="DR253" s="145"/>
      <c r="DS253" s="145"/>
      <c r="DT253" s="145"/>
      <c r="DU253" s="145"/>
      <c r="DV253" s="145"/>
      <c r="DW253" s="145"/>
      <c r="DX253" s="145"/>
      <c r="DY253" s="145"/>
      <c r="DZ253" s="145"/>
      <c r="EA253" s="145"/>
      <c r="EB253" s="145"/>
      <c r="EC253" s="145"/>
      <c r="ED253" s="145"/>
      <c r="EE253" s="145"/>
      <c r="EF253" s="145"/>
      <c r="EG253" s="145"/>
      <c r="EH253" s="145"/>
      <c r="EI253" s="145"/>
      <c r="EJ253" s="145"/>
      <c r="EK253" s="145"/>
      <c r="EL253" s="145"/>
      <c r="EM253" s="145"/>
      <c r="EN253" s="145"/>
      <c r="EO253" s="145"/>
      <c r="EP253" s="145"/>
      <c r="EQ253" s="145"/>
      <c r="ER253" s="145"/>
      <c r="ES253" s="145"/>
      <c r="ET253" s="145"/>
      <c r="EU253" s="145"/>
      <c r="EV253" s="145"/>
      <c r="EW253" s="145"/>
      <c r="EX253" s="145"/>
      <c r="EY253" s="145"/>
      <c r="EZ253" s="145"/>
      <c r="FA253" s="145"/>
      <c r="FB253" s="145"/>
      <c r="FC253" s="145"/>
    </row>
    <row r="254" spans="1:159" s="135" customFormat="1" ht="53.4" hidden="1">
      <c r="B254" s="136"/>
      <c r="C254" s="147" t="s">
        <v>418</v>
      </c>
      <c r="D254" s="145"/>
      <c r="E254" s="138"/>
      <c r="F254" s="248"/>
      <c r="G254" s="248"/>
      <c r="H254" s="248"/>
      <c r="I254" s="248"/>
      <c r="J254" s="248"/>
      <c r="K254" s="140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  <c r="BD254" s="141"/>
      <c r="BE254" s="141"/>
      <c r="BF254" s="141"/>
      <c r="BG254" s="141"/>
      <c r="BH254" s="142"/>
      <c r="BI254" s="142"/>
      <c r="BJ254" s="142"/>
      <c r="BK254" s="142"/>
      <c r="BL254" s="142"/>
      <c r="BM254" s="142"/>
      <c r="BO254" s="143"/>
      <c r="BP254" s="144"/>
      <c r="DC254" s="145"/>
      <c r="DE254" s="145"/>
      <c r="DP254" s="145"/>
      <c r="DQ254" s="145"/>
      <c r="DR254" s="145"/>
      <c r="DS254" s="145"/>
      <c r="DT254" s="145"/>
      <c r="DU254" s="145"/>
      <c r="DV254" s="145"/>
      <c r="DW254" s="145"/>
      <c r="DX254" s="145"/>
      <c r="DY254" s="145"/>
      <c r="DZ254" s="145"/>
      <c r="EA254" s="145"/>
      <c r="EB254" s="145"/>
      <c r="EC254" s="145"/>
      <c r="ED254" s="145"/>
      <c r="EE254" s="145"/>
      <c r="EF254" s="145"/>
      <c r="EG254" s="145"/>
      <c r="EH254" s="145"/>
      <c r="EI254" s="145"/>
      <c r="EJ254" s="145"/>
      <c r="EK254" s="145"/>
      <c r="EL254" s="145"/>
      <c r="EM254" s="145"/>
      <c r="EN254" s="145"/>
      <c r="EO254" s="145"/>
      <c r="EP254" s="145"/>
      <c r="EQ254" s="145"/>
      <c r="ER254" s="145"/>
      <c r="ES254" s="145"/>
      <c r="ET254" s="145"/>
      <c r="EU254" s="145"/>
      <c r="EV254" s="145"/>
      <c r="EW254" s="145"/>
      <c r="EX254" s="145"/>
      <c r="EY254" s="145"/>
      <c r="EZ254" s="145"/>
      <c r="FA254" s="145"/>
      <c r="FB254" s="145"/>
      <c r="FC254" s="145"/>
    </row>
    <row r="255" spans="1:159" ht="30" hidden="1">
      <c r="A255" s="21"/>
      <c r="B255" s="148"/>
      <c r="C255" s="149" t="s">
        <v>419</v>
      </c>
      <c r="D255" s="134"/>
      <c r="E255" s="21"/>
      <c r="F255" s="21"/>
      <c r="G255" s="21"/>
      <c r="H255" s="21"/>
      <c r="I255" s="21"/>
      <c r="J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150"/>
      <c r="BJ255" s="150"/>
      <c r="BK255" s="150"/>
      <c r="BL255" s="150"/>
      <c r="BM255" s="150"/>
      <c r="BN255" s="150"/>
    </row>
    <row r="256" spans="1:159" ht="30" hidden="1">
      <c r="A256" s="21"/>
      <c r="B256" s="148"/>
      <c r="C256" s="149" t="s">
        <v>420</v>
      </c>
      <c r="D256" s="134"/>
      <c r="E256" s="21"/>
      <c r="F256" s="21"/>
      <c r="G256" s="21"/>
      <c r="H256" s="21"/>
      <c r="I256" s="21"/>
      <c r="J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150"/>
      <c r="BJ256" s="150"/>
      <c r="BK256" s="150"/>
      <c r="BL256" s="150"/>
      <c r="BM256" s="150"/>
      <c r="BN256" s="150"/>
    </row>
    <row r="257" spans="1:66" ht="30" hidden="1">
      <c r="A257" s="21"/>
      <c r="B257" s="148"/>
      <c r="C257" s="149" t="s">
        <v>421</v>
      </c>
      <c r="D257" s="134"/>
      <c r="E257" s="21"/>
      <c r="F257" s="21"/>
      <c r="G257" s="21"/>
      <c r="H257" s="21"/>
      <c r="I257" s="21"/>
      <c r="J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150"/>
      <c r="BJ257" s="150"/>
      <c r="BK257" s="150"/>
      <c r="BL257" s="150"/>
      <c r="BM257" s="150"/>
      <c r="BN257" s="150"/>
    </row>
    <row r="258" spans="1:66" ht="30" hidden="1">
      <c r="A258" s="21"/>
      <c r="B258" s="148"/>
      <c r="C258" s="151" t="s">
        <v>422</v>
      </c>
      <c r="D258" s="134"/>
      <c r="E258" s="21"/>
      <c r="F258" s="21"/>
      <c r="G258" s="21"/>
      <c r="H258" s="21"/>
      <c r="I258" s="21"/>
      <c r="J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150"/>
      <c r="BJ258" s="150"/>
      <c r="BK258" s="150"/>
      <c r="BL258" s="150"/>
      <c r="BM258" s="150"/>
      <c r="BN258" s="150"/>
    </row>
    <row r="259" spans="1:66" ht="30" hidden="1">
      <c r="A259" s="21"/>
      <c r="B259" s="148"/>
      <c r="C259" s="149" t="s">
        <v>423</v>
      </c>
      <c r="D259" s="134"/>
      <c r="E259" s="21"/>
      <c r="F259" s="21"/>
      <c r="G259" s="21"/>
      <c r="H259" s="21"/>
      <c r="I259" s="21"/>
      <c r="J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150"/>
      <c r="BJ259" s="150"/>
      <c r="BK259" s="150"/>
      <c r="BL259" s="150"/>
      <c r="BM259" s="150"/>
      <c r="BN259" s="150"/>
    </row>
    <row r="260" spans="1:66" ht="30" hidden="1">
      <c r="A260" s="21"/>
      <c r="B260" s="148"/>
      <c r="C260" s="149" t="s">
        <v>424</v>
      </c>
      <c r="D260" s="134"/>
      <c r="E260" s="21"/>
      <c r="F260" s="21"/>
      <c r="G260" s="21"/>
      <c r="H260" s="21"/>
      <c r="I260" s="21"/>
      <c r="J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150"/>
      <c r="BJ260" s="150"/>
      <c r="BK260" s="150"/>
      <c r="BL260" s="150"/>
      <c r="BM260" s="150"/>
      <c r="BN260" s="150"/>
    </row>
    <row r="261" spans="1:66" ht="30" hidden="1">
      <c r="A261" s="21"/>
      <c r="B261" s="148"/>
      <c r="C261" s="149"/>
      <c r="D261" s="185" t="s">
        <v>110</v>
      </c>
      <c r="E261" s="152"/>
      <c r="F261" s="21"/>
      <c r="G261" s="152" t="s">
        <v>425</v>
      </c>
      <c r="H261" s="21"/>
      <c r="I261" s="21"/>
      <c r="J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150"/>
      <c r="BJ261" s="150"/>
      <c r="BK261" s="150"/>
      <c r="BL261" s="150"/>
      <c r="BM261" s="150"/>
      <c r="BN261" s="150"/>
    </row>
    <row r="262" spans="1:66" ht="30" hidden="1">
      <c r="A262" s="21"/>
      <c r="B262" s="148"/>
      <c r="C262" s="149"/>
      <c r="D262" s="185" t="s">
        <v>426</v>
      </c>
      <c r="E262" s="152"/>
      <c r="F262" s="21"/>
      <c r="G262" s="152" t="s">
        <v>427</v>
      </c>
      <c r="H262" s="21"/>
      <c r="I262" s="21"/>
      <c r="J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150"/>
      <c r="BJ262" s="150"/>
      <c r="BK262" s="150"/>
      <c r="BL262" s="150"/>
      <c r="BM262" s="150"/>
      <c r="BN262" s="150"/>
    </row>
    <row r="263" spans="1:66" ht="30" hidden="1">
      <c r="A263" s="21"/>
      <c r="B263" s="148"/>
      <c r="C263" s="149"/>
      <c r="D263" s="185" t="s">
        <v>428</v>
      </c>
      <c r="E263" s="152"/>
      <c r="F263" s="21"/>
      <c r="G263" s="152" t="s">
        <v>429</v>
      </c>
      <c r="H263" s="21"/>
      <c r="I263" s="21"/>
      <c r="J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150"/>
      <c r="BJ263" s="150"/>
      <c r="BK263" s="150"/>
      <c r="BL263" s="150"/>
      <c r="BM263" s="150"/>
      <c r="BN263" s="150"/>
    </row>
    <row r="264" spans="1:66" ht="30" hidden="1">
      <c r="A264" s="21"/>
      <c r="B264" s="148"/>
      <c r="C264" s="149"/>
      <c r="D264" s="185" t="s">
        <v>430</v>
      </c>
      <c r="E264" s="152"/>
      <c r="F264" s="21"/>
      <c r="G264" s="152" t="s">
        <v>431</v>
      </c>
      <c r="H264" s="21"/>
      <c r="I264" s="21"/>
      <c r="J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150"/>
      <c r="BJ264" s="150"/>
      <c r="BK264" s="150"/>
      <c r="BL264" s="150"/>
      <c r="BM264" s="150"/>
      <c r="BN264" s="150"/>
    </row>
    <row r="265" spans="1:66" ht="30" hidden="1">
      <c r="A265" s="21"/>
      <c r="B265" s="148"/>
      <c r="C265" s="149"/>
      <c r="D265" s="185" t="s">
        <v>432</v>
      </c>
      <c r="E265" s="152"/>
      <c r="F265" s="21"/>
      <c r="G265" s="152" t="s">
        <v>113</v>
      </c>
      <c r="H265" s="21"/>
      <c r="I265" s="21"/>
      <c r="J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150"/>
      <c r="BJ265" s="150"/>
      <c r="BK265" s="150"/>
      <c r="BL265" s="150"/>
      <c r="BM265" s="150"/>
      <c r="BN265" s="150"/>
    </row>
    <row r="266" spans="1:66" ht="30" hidden="1">
      <c r="A266" s="21"/>
      <c r="B266" s="148"/>
      <c r="C266" s="149"/>
      <c r="D266" s="185" t="s">
        <v>433</v>
      </c>
      <c r="E266" s="152"/>
      <c r="F266" s="152"/>
      <c r="G266" s="153"/>
      <c r="H266" s="21"/>
      <c r="I266" s="21"/>
      <c r="J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150"/>
      <c r="BJ266" s="150"/>
      <c r="BK266" s="150"/>
      <c r="BL266" s="150"/>
      <c r="BM266" s="150"/>
      <c r="BN266" s="150"/>
    </row>
    <row r="267" spans="1:66" ht="30" hidden="1">
      <c r="A267" s="21"/>
      <c r="B267" s="148"/>
      <c r="C267" s="149"/>
      <c r="D267" s="134"/>
      <c r="E267" s="21"/>
      <c r="F267" s="21"/>
      <c r="G267" s="21"/>
      <c r="H267" s="21"/>
      <c r="I267" s="21"/>
      <c r="J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150"/>
      <c r="BJ267" s="150"/>
      <c r="BK267" s="150"/>
      <c r="BL267" s="150"/>
      <c r="BM267" s="150"/>
      <c r="BN267" s="150"/>
    </row>
    <row r="268" spans="1:66" hidden="1">
      <c r="A268" s="21"/>
      <c r="B268" s="148"/>
      <c r="C268" s="21"/>
      <c r="D268" s="134"/>
      <c r="E268" s="21"/>
      <c r="F268" s="21"/>
      <c r="G268" s="21"/>
      <c r="H268" s="21"/>
      <c r="I268" s="21"/>
      <c r="J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150"/>
      <c r="BJ268" s="150"/>
      <c r="BK268" s="150"/>
      <c r="BL268" s="150"/>
      <c r="BM268" s="150"/>
      <c r="BN268" s="150"/>
    </row>
    <row r="269" spans="1:66" ht="27" hidden="1">
      <c r="A269" s="21"/>
      <c r="B269" s="154"/>
      <c r="C269" s="155" t="s">
        <v>434</v>
      </c>
      <c r="D269" s="186" t="s">
        <v>435</v>
      </c>
      <c r="E269" s="157"/>
      <c r="F269" s="157"/>
      <c r="G269" s="158"/>
      <c r="H269" s="159" t="s">
        <v>436</v>
      </c>
      <c r="I269" s="160"/>
      <c r="J269" s="160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150"/>
      <c r="BJ269" s="150"/>
      <c r="BK269" s="150"/>
      <c r="BL269" s="150"/>
      <c r="BM269" s="150"/>
      <c r="BN269" s="150"/>
    </row>
    <row r="270" spans="1:66" ht="27" hidden="1">
      <c r="A270" s="21"/>
      <c r="B270" s="154"/>
      <c r="C270" s="155" t="s">
        <v>437</v>
      </c>
      <c r="D270" s="186" t="s">
        <v>438</v>
      </c>
      <c r="E270" s="157"/>
      <c r="F270" s="157"/>
      <c r="G270" s="158"/>
      <c r="H270" s="159" t="s">
        <v>439</v>
      </c>
      <c r="I270" s="160"/>
      <c r="J270" s="160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150"/>
      <c r="BJ270" s="150"/>
      <c r="BK270" s="150"/>
      <c r="BL270" s="150"/>
      <c r="BM270" s="150"/>
      <c r="BN270" s="150"/>
    </row>
    <row r="271" spans="1:66">
      <c r="A271" s="21"/>
      <c r="B271" s="148"/>
      <c r="C271" s="21"/>
      <c r="D271" s="134"/>
      <c r="E271" s="21"/>
      <c r="F271" s="21"/>
      <c r="G271" s="21"/>
      <c r="H271" s="21"/>
      <c r="I271" s="21"/>
      <c r="J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150"/>
      <c r="BJ271" s="150"/>
      <c r="BK271" s="150"/>
      <c r="BL271" s="150"/>
      <c r="BM271" s="150"/>
      <c r="BN271" s="150"/>
    </row>
    <row r="272" spans="1:66">
      <c r="A272" s="21"/>
      <c r="B272" s="148"/>
      <c r="C272" s="21"/>
      <c r="D272" s="134"/>
      <c r="E272" s="21"/>
      <c r="F272" s="21"/>
      <c r="G272" s="21"/>
      <c r="H272" s="21"/>
      <c r="I272" s="21"/>
      <c r="J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150"/>
      <c r="BJ272" s="150"/>
      <c r="BK272" s="150"/>
      <c r="BL272" s="150"/>
      <c r="BM272" s="150"/>
      <c r="BN272" s="150"/>
    </row>
    <row r="273" spans="1:66">
      <c r="A273" s="21"/>
      <c r="B273" s="148"/>
      <c r="C273" s="21"/>
      <c r="D273" s="134"/>
      <c r="E273" s="21"/>
      <c r="F273" s="21"/>
      <c r="G273" s="21"/>
      <c r="H273" s="21"/>
      <c r="I273" s="21"/>
      <c r="J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150"/>
      <c r="BJ273" s="150"/>
      <c r="BK273" s="150"/>
      <c r="BL273" s="150"/>
      <c r="BM273" s="150"/>
      <c r="BN273" s="150"/>
    </row>
    <row r="274" spans="1:66">
      <c r="A274" s="21"/>
      <c r="B274" s="148"/>
      <c r="C274" s="21"/>
      <c r="D274" s="134"/>
      <c r="E274" s="21"/>
      <c r="F274" s="21"/>
      <c r="G274" s="21"/>
      <c r="H274" s="21"/>
      <c r="I274" s="21"/>
      <c r="J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150"/>
      <c r="BJ274" s="150"/>
      <c r="BK274" s="150"/>
      <c r="BL274" s="150"/>
      <c r="BM274" s="150"/>
      <c r="BN274" s="150"/>
    </row>
    <row r="275" spans="1:66">
      <c r="A275" s="21"/>
      <c r="B275" s="148"/>
      <c r="C275" s="21"/>
      <c r="D275" s="134"/>
      <c r="E275" s="21"/>
      <c r="F275" s="21"/>
      <c r="G275" s="21"/>
      <c r="H275" s="21"/>
      <c r="I275" s="21"/>
      <c r="J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150"/>
      <c r="BJ275" s="150"/>
      <c r="BK275" s="150"/>
      <c r="BL275" s="150"/>
      <c r="BM275" s="150"/>
      <c r="BN275" s="150"/>
    </row>
    <row r="276" spans="1:66">
      <c r="A276" s="21"/>
      <c r="B276" s="148"/>
      <c r="C276" s="21"/>
      <c r="D276" s="134"/>
      <c r="E276" s="21"/>
      <c r="F276" s="21"/>
      <c r="G276" s="21"/>
      <c r="H276" s="21"/>
      <c r="I276" s="21"/>
      <c r="J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150"/>
      <c r="BJ276" s="150"/>
      <c r="BK276" s="150"/>
      <c r="BL276" s="150"/>
      <c r="BM276" s="150"/>
      <c r="BN276" s="150"/>
    </row>
    <row r="277" spans="1:66">
      <c r="A277" s="21"/>
      <c r="B277" s="148"/>
      <c r="C277" s="21"/>
      <c r="D277" s="134"/>
      <c r="E277" s="21"/>
      <c r="F277" s="21"/>
      <c r="G277" s="21"/>
      <c r="H277" s="21"/>
      <c r="I277" s="21"/>
      <c r="J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150"/>
      <c r="BJ277" s="150"/>
      <c r="BK277" s="150"/>
      <c r="BL277" s="150"/>
      <c r="BM277" s="150"/>
      <c r="BN277" s="150"/>
    </row>
    <row r="278" spans="1:66">
      <c r="A278" s="21"/>
      <c r="B278" s="148"/>
      <c r="C278" s="21"/>
      <c r="D278" s="134"/>
      <c r="E278" s="21"/>
      <c r="F278" s="21"/>
      <c r="G278" s="21"/>
      <c r="H278" s="21"/>
      <c r="I278" s="21"/>
      <c r="J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150"/>
      <c r="BJ278" s="150"/>
      <c r="BK278" s="150"/>
      <c r="BL278" s="150"/>
      <c r="BM278" s="150"/>
      <c r="BN278" s="150"/>
    </row>
    <row r="279" spans="1:66">
      <c r="A279" s="21"/>
      <c r="B279" s="148"/>
      <c r="C279" s="21"/>
      <c r="D279" s="134"/>
      <c r="E279" s="21"/>
      <c r="F279" s="21"/>
      <c r="G279" s="21"/>
      <c r="H279" s="21"/>
      <c r="I279" s="21"/>
      <c r="J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150"/>
      <c r="BJ279" s="150"/>
      <c r="BK279" s="150"/>
      <c r="BL279" s="150"/>
      <c r="BM279" s="150"/>
      <c r="BN279" s="150"/>
    </row>
    <row r="280" spans="1:66">
      <c r="A280" s="21"/>
      <c r="B280" s="148"/>
      <c r="C280" s="21"/>
      <c r="D280" s="134"/>
      <c r="E280" s="21"/>
      <c r="F280" s="21"/>
      <c r="G280" s="21"/>
      <c r="H280" s="21"/>
      <c r="I280" s="21"/>
      <c r="J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150"/>
      <c r="BJ280" s="150"/>
      <c r="BK280" s="150"/>
      <c r="BL280" s="150"/>
      <c r="BM280" s="150"/>
      <c r="BN280" s="150"/>
    </row>
    <row r="281" spans="1:66">
      <c r="A281" s="21"/>
      <c r="B281" s="148"/>
      <c r="C281" s="21"/>
      <c r="D281" s="134"/>
      <c r="E281" s="21"/>
      <c r="F281" s="21"/>
      <c r="G281" s="21"/>
      <c r="H281" s="21"/>
      <c r="I281" s="21"/>
      <c r="J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150"/>
      <c r="BJ281" s="150"/>
      <c r="BK281" s="150"/>
      <c r="BL281" s="150"/>
      <c r="BM281" s="150"/>
      <c r="BN281" s="150"/>
    </row>
    <row r="282" spans="1:66">
      <c r="A282" s="21"/>
      <c r="B282" s="148"/>
      <c r="C282" s="21"/>
      <c r="D282" s="134"/>
      <c r="E282" s="21"/>
      <c r="F282" s="21"/>
      <c r="G282" s="21"/>
      <c r="H282" s="21"/>
      <c r="I282" s="21"/>
      <c r="J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150"/>
      <c r="BJ282" s="150"/>
      <c r="BK282" s="150"/>
      <c r="BL282" s="150"/>
      <c r="BM282" s="150"/>
      <c r="BN282" s="150"/>
    </row>
    <row r="283" spans="1:66">
      <c r="A283" s="21"/>
      <c r="B283" s="148"/>
      <c r="C283" s="21"/>
      <c r="D283" s="134"/>
      <c r="E283" s="21"/>
      <c r="F283" s="21"/>
      <c r="G283" s="21"/>
      <c r="H283" s="21"/>
      <c r="I283" s="21"/>
      <c r="J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150"/>
      <c r="BJ283" s="150"/>
      <c r="BK283" s="150"/>
      <c r="BL283" s="150"/>
      <c r="BM283" s="150"/>
      <c r="BN283" s="150"/>
    </row>
    <row r="284" spans="1:66">
      <c r="A284" s="21"/>
      <c r="B284" s="148"/>
      <c r="C284" s="21"/>
      <c r="D284" s="134"/>
      <c r="E284" s="21"/>
      <c r="F284" s="21"/>
      <c r="G284" s="21"/>
      <c r="H284" s="21"/>
      <c r="I284" s="21"/>
      <c r="J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150"/>
      <c r="BJ284" s="150"/>
      <c r="BK284" s="150"/>
      <c r="BL284" s="150"/>
      <c r="BM284" s="150"/>
      <c r="BN284" s="150"/>
    </row>
    <row r="285" spans="1:66">
      <c r="A285" s="21"/>
      <c r="B285" s="148"/>
      <c r="C285" s="21"/>
      <c r="D285" s="134"/>
      <c r="E285" s="21"/>
      <c r="F285" s="21"/>
      <c r="G285" s="21"/>
      <c r="H285" s="21"/>
      <c r="I285" s="21"/>
      <c r="J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150"/>
      <c r="BJ285" s="150"/>
      <c r="BK285" s="150"/>
      <c r="BL285" s="150"/>
      <c r="BM285" s="150"/>
      <c r="BN285" s="150"/>
    </row>
    <row r="286" spans="1:66">
      <c r="A286" s="21"/>
      <c r="B286" s="148"/>
      <c r="C286" s="21"/>
      <c r="D286" s="134"/>
      <c r="E286" s="21"/>
      <c r="F286" s="21"/>
      <c r="G286" s="21"/>
      <c r="H286" s="21"/>
      <c r="I286" s="21"/>
      <c r="J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150"/>
      <c r="BJ286" s="150"/>
      <c r="BK286" s="150"/>
      <c r="BL286" s="150"/>
      <c r="BM286" s="150"/>
      <c r="BN286" s="150"/>
    </row>
    <row r="287" spans="1:66">
      <c r="A287" s="21"/>
      <c r="B287" s="148"/>
      <c r="C287" s="21"/>
      <c r="D287" s="134"/>
      <c r="E287" s="21"/>
      <c r="F287" s="21"/>
      <c r="G287" s="21"/>
      <c r="H287" s="21"/>
      <c r="I287" s="21"/>
      <c r="J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150"/>
      <c r="BJ287" s="150"/>
      <c r="BK287" s="150"/>
      <c r="BL287" s="150"/>
      <c r="BM287" s="150"/>
      <c r="BN287" s="150"/>
    </row>
    <row r="288" spans="1:66">
      <c r="A288" s="21"/>
      <c r="B288" s="148"/>
      <c r="C288" s="21"/>
      <c r="D288" s="134"/>
      <c r="E288" s="21"/>
      <c r="F288" s="21"/>
      <c r="G288" s="21"/>
      <c r="H288" s="21"/>
      <c r="I288" s="21"/>
      <c r="J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150"/>
      <c r="BJ288" s="150"/>
      <c r="BK288" s="150"/>
      <c r="BL288" s="150"/>
      <c r="BM288" s="150"/>
      <c r="BN288" s="150"/>
    </row>
    <row r="289" spans="1:66">
      <c r="A289" s="21"/>
      <c r="B289" s="148"/>
      <c r="C289" s="21"/>
      <c r="D289" s="134"/>
      <c r="E289" s="21"/>
      <c r="F289" s="21"/>
      <c r="G289" s="21"/>
      <c r="H289" s="21"/>
      <c r="I289" s="21"/>
      <c r="J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150"/>
      <c r="BJ289" s="150"/>
      <c r="BK289" s="150"/>
      <c r="BL289" s="150"/>
      <c r="BM289" s="150"/>
      <c r="BN289" s="150"/>
    </row>
    <row r="290" spans="1:66">
      <c r="A290" s="21"/>
      <c r="B290" s="148"/>
      <c r="C290" s="21"/>
      <c r="D290" s="134"/>
      <c r="E290" s="21"/>
      <c r="F290" s="21"/>
      <c r="G290" s="21"/>
      <c r="H290" s="21"/>
      <c r="I290" s="21"/>
      <c r="J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150"/>
      <c r="BJ290" s="150"/>
      <c r="BK290" s="150"/>
      <c r="BL290" s="150"/>
      <c r="BM290" s="150"/>
      <c r="BN290" s="150"/>
    </row>
    <row r="291" spans="1:66">
      <c r="A291" s="21"/>
      <c r="B291" s="148"/>
      <c r="C291" s="21"/>
      <c r="D291" s="134"/>
      <c r="E291" s="21"/>
      <c r="F291" s="21"/>
      <c r="G291" s="21"/>
      <c r="H291" s="21"/>
      <c r="I291" s="21"/>
      <c r="J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150"/>
      <c r="BJ291" s="150"/>
      <c r="BK291" s="150"/>
      <c r="BL291" s="150"/>
      <c r="BM291" s="150"/>
      <c r="BN291" s="150"/>
    </row>
    <row r="292" spans="1:66">
      <c r="A292" s="21"/>
      <c r="B292" s="148"/>
      <c r="C292" s="21"/>
      <c r="D292" s="134"/>
      <c r="E292" s="21"/>
      <c r="F292" s="21"/>
      <c r="G292" s="21"/>
      <c r="H292" s="21"/>
      <c r="I292" s="21"/>
      <c r="J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150"/>
      <c r="BJ292" s="150"/>
      <c r="BK292" s="150"/>
      <c r="BL292" s="150"/>
      <c r="BM292" s="150"/>
      <c r="BN292" s="150"/>
    </row>
    <row r="293" spans="1:66">
      <c r="A293" s="21"/>
      <c r="B293" s="148"/>
      <c r="C293" s="21"/>
      <c r="D293" s="134"/>
      <c r="E293" s="21"/>
      <c r="F293" s="21"/>
      <c r="G293" s="21"/>
      <c r="H293" s="21"/>
      <c r="I293" s="21"/>
      <c r="J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150"/>
      <c r="BJ293" s="150"/>
      <c r="BK293" s="150"/>
      <c r="BL293" s="150"/>
      <c r="BM293" s="150"/>
      <c r="BN293" s="150"/>
    </row>
    <row r="294" spans="1:66">
      <c r="A294" s="21"/>
      <c r="B294" s="148"/>
      <c r="C294" s="21"/>
      <c r="D294" s="134"/>
      <c r="E294" s="21"/>
      <c r="F294" s="21"/>
      <c r="G294" s="21"/>
      <c r="H294" s="21"/>
      <c r="I294" s="21"/>
      <c r="J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150"/>
      <c r="BJ294" s="150"/>
      <c r="BK294" s="150"/>
      <c r="BL294" s="150"/>
      <c r="BM294" s="150"/>
      <c r="BN294" s="150"/>
    </row>
    <row r="295" spans="1:66">
      <c r="A295" s="21"/>
      <c r="B295" s="148"/>
      <c r="C295" s="21"/>
      <c r="D295" s="134"/>
      <c r="E295" s="21"/>
      <c r="F295" s="21"/>
      <c r="G295" s="21"/>
      <c r="H295" s="21"/>
      <c r="I295" s="21"/>
      <c r="J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150"/>
      <c r="BJ295" s="150"/>
      <c r="BK295" s="150"/>
      <c r="BL295" s="150"/>
      <c r="BM295" s="150"/>
      <c r="BN295" s="150"/>
    </row>
    <row r="296" spans="1:66">
      <c r="A296" s="21"/>
      <c r="B296" s="148"/>
      <c r="C296" s="21"/>
      <c r="D296" s="134"/>
      <c r="E296" s="21"/>
      <c r="F296" s="21"/>
      <c r="G296" s="21"/>
      <c r="H296" s="21"/>
      <c r="I296" s="21"/>
      <c r="J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150"/>
      <c r="BJ296" s="150"/>
      <c r="BK296" s="150"/>
      <c r="BL296" s="150"/>
      <c r="BM296" s="150"/>
      <c r="BN296" s="150"/>
    </row>
    <row r="297" spans="1:66">
      <c r="A297" s="21"/>
      <c r="B297" s="148"/>
      <c r="C297" s="21"/>
      <c r="D297" s="134"/>
      <c r="E297" s="21"/>
      <c r="F297" s="21"/>
      <c r="G297" s="21"/>
      <c r="H297" s="21"/>
      <c r="I297" s="21"/>
      <c r="J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150"/>
      <c r="BJ297" s="150"/>
      <c r="BK297" s="150"/>
      <c r="BL297" s="150"/>
      <c r="BM297" s="150"/>
      <c r="BN297" s="150"/>
    </row>
    <row r="298" spans="1:66">
      <c r="A298" s="21"/>
      <c r="B298" s="148"/>
      <c r="C298" s="21"/>
      <c r="D298" s="134"/>
      <c r="E298" s="21"/>
      <c r="F298" s="21"/>
      <c r="G298" s="21"/>
      <c r="H298" s="21"/>
      <c r="I298" s="21"/>
      <c r="J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150"/>
      <c r="BJ298" s="150"/>
      <c r="BK298" s="150"/>
      <c r="BL298" s="150"/>
      <c r="BM298" s="150"/>
      <c r="BN298" s="150"/>
    </row>
    <row r="299" spans="1:66">
      <c r="A299" s="21"/>
      <c r="B299" s="148"/>
      <c r="C299" s="21"/>
      <c r="D299" s="134"/>
      <c r="E299" s="21"/>
      <c r="F299" s="21"/>
      <c r="G299" s="21"/>
      <c r="H299" s="21"/>
      <c r="I299" s="21"/>
      <c r="J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150"/>
      <c r="BJ299" s="150"/>
      <c r="BK299" s="150"/>
      <c r="BL299" s="150"/>
      <c r="BM299" s="150"/>
      <c r="BN299" s="150"/>
    </row>
    <row r="300" spans="1:66">
      <c r="A300" s="21"/>
      <c r="B300" s="148"/>
      <c r="C300" s="21"/>
      <c r="D300" s="134"/>
      <c r="E300" s="21"/>
      <c r="F300" s="21"/>
      <c r="G300" s="21"/>
      <c r="H300" s="21"/>
      <c r="I300" s="21"/>
      <c r="J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150"/>
      <c r="BJ300" s="150"/>
      <c r="BK300" s="150"/>
      <c r="BL300" s="150"/>
      <c r="BM300" s="150"/>
      <c r="BN300" s="150"/>
    </row>
    <row r="301" spans="1:66">
      <c r="A301" s="21"/>
      <c r="B301" s="148"/>
      <c r="C301" s="21"/>
      <c r="D301" s="134"/>
      <c r="E301" s="21"/>
      <c r="F301" s="21"/>
      <c r="G301" s="21"/>
      <c r="H301" s="21"/>
      <c r="I301" s="21"/>
      <c r="J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150"/>
      <c r="BJ301" s="150"/>
      <c r="BK301" s="150"/>
      <c r="BL301" s="150"/>
      <c r="BM301" s="150"/>
      <c r="BN301" s="150"/>
    </row>
    <row r="302" spans="1:66">
      <c r="A302" s="21"/>
      <c r="B302" s="148"/>
      <c r="C302" s="21"/>
      <c r="D302" s="134"/>
      <c r="E302" s="21"/>
      <c r="F302" s="21"/>
      <c r="G302" s="21"/>
      <c r="H302" s="21"/>
      <c r="I302" s="21"/>
      <c r="J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150"/>
      <c r="BJ302" s="150"/>
      <c r="BK302" s="150"/>
      <c r="BL302" s="150"/>
      <c r="BM302" s="150"/>
      <c r="BN302" s="150"/>
    </row>
    <row r="303" spans="1:66">
      <c r="A303" s="21"/>
      <c r="B303" s="148"/>
      <c r="C303" s="21"/>
      <c r="D303" s="134"/>
      <c r="E303" s="21"/>
      <c r="F303" s="21"/>
      <c r="G303" s="21"/>
      <c r="H303" s="21"/>
      <c r="I303" s="21"/>
      <c r="J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150"/>
      <c r="BJ303" s="150"/>
      <c r="BK303" s="150"/>
      <c r="BL303" s="150"/>
      <c r="BM303" s="150"/>
      <c r="BN303" s="150"/>
    </row>
    <row r="304" spans="1:66">
      <c r="A304" s="21"/>
      <c r="B304" s="148"/>
      <c r="C304" s="21"/>
      <c r="D304" s="134"/>
      <c r="E304" s="21"/>
      <c r="F304" s="21"/>
      <c r="G304" s="21"/>
      <c r="H304" s="21"/>
      <c r="I304" s="21"/>
      <c r="J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150"/>
      <c r="BJ304" s="150"/>
      <c r="BK304" s="150"/>
      <c r="BL304" s="150"/>
      <c r="BM304" s="150"/>
      <c r="BN304" s="150"/>
    </row>
    <row r="305" spans="1:66">
      <c r="A305" s="21"/>
      <c r="B305" s="148"/>
      <c r="C305" s="21"/>
      <c r="D305" s="134"/>
      <c r="E305" s="21"/>
      <c r="F305" s="21"/>
      <c r="G305" s="21"/>
      <c r="H305" s="21"/>
      <c r="I305" s="21"/>
      <c r="J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150"/>
      <c r="BJ305" s="150"/>
      <c r="BK305" s="150"/>
      <c r="BL305" s="150"/>
      <c r="BM305" s="150"/>
      <c r="BN305" s="150"/>
    </row>
    <row r="306" spans="1:66">
      <c r="A306" s="21"/>
      <c r="B306" s="148"/>
      <c r="C306" s="21"/>
      <c r="D306" s="134"/>
      <c r="E306" s="21"/>
      <c r="F306" s="21"/>
      <c r="G306" s="21"/>
      <c r="H306" s="21"/>
      <c r="I306" s="21"/>
      <c r="J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150"/>
      <c r="BJ306" s="150"/>
      <c r="BK306" s="150"/>
      <c r="BL306" s="150"/>
      <c r="BM306" s="150"/>
      <c r="BN306" s="150"/>
    </row>
    <row r="307" spans="1:66">
      <c r="A307" s="21"/>
      <c r="B307" s="148"/>
      <c r="C307" s="21"/>
      <c r="D307" s="134"/>
      <c r="E307" s="21"/>
      <c r="F307" s="21"/>
      <c r="G307" s="21"/>
      <c r="H307" s="21"/>
      <c r="I307" s="21"/>
      <c r="J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150"/>
      <c r="BJ307" s="150"/>
      <c r="BK307" s="150"/>
      <c r="BL307" s="150"/>
      <c r="BM307" s="150"/>
      <c r="BN307" s="150"/>
    </row>
    <row r="308" spans="1:66">
      <c r="A308" s="21"/>
      <c r="B308" s="148"/>
      <c r="C308" s="21"/>
      <c r="D308" s="134"/>
      <c r="E308" s="21"/>
      <c r="F308" s="21"/>
      <c r="G308" s="21"/>
      <c r="H308" s="21"/>
      <c r="I308" s="21"/>
      <c r="J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150"/>
      <c r="BJ308" s="150"/>
      <c r="BK308" s="150"/>
      <c r="BL308" s="150"/>
      <c r="BM308" s="150"/>
      <c r="BN308" s="150"/>
    </row>
    <row r="309" spans="1:66">
      <c r="A309" s="21"/>
      <c r="B309" s="148"/>
      <c r="C309" s="21"/>
      <c r="D309" s="134"/>
      <c r="E309" s="21"/>
      <c r="F309" s="21"/>
      <c r="G309" s="21"/>
      <c r="H309" s="21"/>
      <c r="I309" s="21"/>
      <c r="J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150"/>
      <c r="BJ309" s="150"/>
      <c r="BK309" s="150"/>
      <c r="BL309" s="150"/>
      <c r="BM309" s="150"/>
      <c r="BN309" s="150"/>
    </row>
    <row r="310" spans="1:66">
      <c r="A310" s="21"/>
      <c r="B310" s="148"/>
      <c r="C310" s="21"/>
      <c r="D310" s="134"/>
      <c r="E310" s="21"/>
      <c r="F310" s="21"/>
      <c r="G310" s="21"/>
      <c r="H310" s="21"/>
      <c r="I310" s="21"/>
      <c r="J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150"/>
      <c r="BJ310" s="150"/>
      <c r="BK310" s="150"/>
      <c r="BL310" s="150"/>
      <c r="BM310" s="150"/>
      <c r="BN310" s="150"/>
    </row>
    <row r="311" spans="1:66">
      <c r="A311" s="21"/>
      <c r="B311" s="148"/>
      <c r="C311" s="21"/>
      <c r="D311" s="134"/>
      <c r="E311" s="21"/>
      <c r="F311" s="21"/>
      <c r="G311" s="21"/>
      <c r="H311" s="21"/>
      <c r="I311" s="21"/>
      <c r="J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150"/>
      <c r="BJ311" s="150"/>
      <c r="BK311" s="150"/>
      <c r="BL311" s="150"/>
      <c r="BM311" s="150"/>
      <c r="BN311" s="150"/>
    </row>
    <row r="312" spans="1:66">
      <c r="A312" s="21"/>
      <c r="B312" s="148"/>
      <c r="C312" s="21"/>
      <c r="D312" s="134"/>
      <c r="E312" s="21"/>
      <c r="F312" s="21"/>
      <c r="G312" s="21"/>
      <c r="H312" s="21"/>
      <c r="I312" s="21"/>
      <c r="J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150"/>
      <c r="BJ312" s="150"/>
      <c r="BK312" s="150"/>
      <c r="BL312" s="150"/>
      <c r="BM312" s="150"/>
      <c r="BN312" s="150"/>
    </row>
    <row r="313" spans="1:66">
      <c r="A313" s="21"/>
      <c r="B313" s="148"/>
      <c r="C313" s="21"/>
      <c r="D313" s="134"/>
      <c r="E313" s="21"/>
      <c r="F313" s="21"/>
      <c r="G313" s="21"/>
      <c r="H313" s="21"/>
      <c r="I313" s="21"/>
      <c r="J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150"/>
      <c r="BJ313" s="150"/>
      <c r="BK313" s="150"/>
      <c r="BL313" s="150"/>
      <c r="BM313" s="150"/>
      <c r="BN313" s="150"/>
    </row>
    <row r="314" spans="1:66">
      <c r="A314" s="21"/>
      <c r="B314" s="148"/>
      <c r="C314" s="21"/>
      <c r="D314" s="134"/>
      <c r="E314" s="21"/>
      <c r="F314" s="21"/>
      <c r="G314" s="21"/>
      <c r="H314" s="21"/>
      <c r="I314" s="21"/>
      <c r="J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150"/>
      <c r="BJ314" s="150"/>
      <c r="BK314" s="150"/>
      <c r="BL314" s="150"/>
      <c r="BM314" s="150"/>
      <c r="BN314" s="150"/>
    </row>
    <row r="315" spans="1:66">
      <c r="A315" s="21"/>
      <c r="B315" s="148"/>
      <c r="C315" s="21"/>
      <c r="D315" s="134"/>
      <c r="E315" s="21"/>
      <c r="F315" s="21"/>
      <c r="G315" s="21"/>
      <c r="H315" s="21"/>
      <c r="I315" s="21"/>
      <c r="J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150"/>
      <c r="BJ315" s="150"/>
      <c r="BK315" s="150"/>
      <c r="BL315" s="150"/>
      <c r="BM315" s="150"/>
      <c r="BN315" s="150"/>
    </row>
    <row r="316" spans="1:66">
      <c r="A316" s="21"/>
      <c r="B316" s="148"/>
      <c r="C316" s="21"/>
      <c r="D316" s="134"/>
      <c r="E316" s="21"/>
      <c r="F316" s="21"/>
      <c r="G316" s="21"/>
      <c r="H316" s="21"/>
      <c r="I316" s="21"/>
      <c r="J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150"/>
      <c r="BJ316" s="150"/>
      <c r="BK316" s="150"/>
      <c r="BL316" s="150"/>
      <c r="BM316" s="150"/>
      <c r="BN316" s="150"/>
    </row>
    <row r="317" spans="1:66">
      <c r="A317" s="21"/>
      <c r="B317" s="148"/>
      <c r="C317" s="21"/>
      <c r="D317" s="134"/>
      <c r="E317" s="21"/>
      <c r="F317" s="21"/>
      <c r="G317" s="21"/>
      <c r="H317" s="21"/>
      <c r="I317" s="21"/>
      <c r="J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150"/>
      <c r="BJ317" s="150"/>
      <c r="BK317" s="150"/>
      <c r="BL317" s="150"/>
      <c r="BM317" s="150"/>
      <c r="BN317" s="150"/>
    </row>
    <row r="318" spans="1:66">
      <c r="A318" s="21"/>
      <c r="B318" s="148"/>
      <c r="C318" s="21"/>
      <c r="D318" s="134"/>
      <c r="E318" s="21"/>
      <c r="F318" s="21"/>
      <c r="G318" s="21"/>
      <c r="H318" s="21"/>
      <c r="I318" s="21"/>
      <c r="J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150"/>
      <c r="BJ318" s="150"/>
      <c r="BK318" s="150"/>
      <c r="BL318" s="150"/>
      <c r="BM318" s="150"/>
      <c r="BN318" s="150"/>
    </row>
  </sheetData>
  <sortState ref="A10:FE232">
    <sortCondition ref="B10:B232"/>
  </sortState>
  <mergeCells count="91">
    <mergeCell ref="AP8:AP9"/>
    <mergeCell ref="W8:W9"/>
    <mergeCell ref="X8:X9"/>
    <mergeCell ref="Y8:Y9"/>
    <mergeCell ref="Z8:Z9"/>
    <mergeCell ref="AA8:AA9"/>
    <mergeCell ref="AB8:AB9"/>
    <mergeCell ref="AH8:AH9"/>
    <mergeCell ref="Q252:R252"/>
    <mergeCell ref="W252:X252"/>
    <mergeCell ref="AA252:AB252"/>
    <mergeCell ref="AO8:AO9"/>
    <mergeCell ref="Q8:Q9"/>
    <mergeCell ref="R8:R9"/>
    <mergeCell ref="S8:S9"/>
    <mergeCell ref="T8:T9"/>
    <mergeCell ref="U8:U9"/>
    <mergeCell ref="AJ7:AK7"/>
    <mergeCell ref="AQ8:AQ9"/>
    <mergeCell ref="A248:C248"/>
    <mergeCell ref="E248:K248"/>
    <mergeCell ref="W251:X251"/>
    <mergeCell ref="AI8:AI9"/>
    <mergeCell ref="AJ8:AJ9"/>
    <mergeCell ref="AK8:AK9"/>
    <mergeCell ref="AL8:AL9"/>
    <mergeCell ref="AM8:AM9"/>
    <mergeCell ref="AN8:AN9"/>
    <mergeCell ref="AC8:AC9"/>
    <mergeCell ref="AD8:AD9"/>
    <mergeCell ref="AE8:AE9"/>
    <mergeCell ref="AF8:AF9"/>
    <mergeCell ref="AG8:AG9"/>
    <mergeCell ref="L8:L9"/>
    <mergeCell ref="M8:M9"/>
    <mergeCell ref="N8:N9"/>
    <mergeCell ref="O8:O9"/>
    <mergeCell ref="P8:P9"/>
    <mergeCell ref="V7:W7"/>
    <mergeCell ref="X7:Y7"/>
    <mergeCell ref="Z7:AA7"/>
    <mergeCell ref="AB7:AC7"/>
    <mergeCell ref="BO6:BO8"/>
    <mergeCell ref="AL7:AM7"/>
    <mergeCell ref="AN7:AO7"/>
    <mergeCell ref="AP7:AQ7"/>
    <mergeCell ref="AR7:AU7"/>
    <mergeCell ref="AV7:AY7"/>
    <mergeCell ref="BJ6:BN7"/>
    <mergeCell ref="L6:AQ6"/>
    <mergeCell ref="AD7:AE7"/>
    <mergeCell ref="AF7:AG7"/>
    <mergeCell ref="V8:V9"/>
    <mergeCell ref="AH7:AI7"/>
    <mergeCell ref="L7:M7"/>
    <mergeCell ref="N7:O7"/>
    <mergeCell ref="P7:Q7"/>
    <mergeCell ref="R7:S7"/>
    <mergeCell ref="T7:U7"/>
    <mergeCell ref="AZ6:BC7"/>
    <mergeCell ref="BD6:BD8"/>
    <mergeCell ref="BE6:BE8"/>
    <mergeCell ref="BF6:BI7"/>
    <mergeCell ref="CX6:DI6"/>
    <mergeCell ref="BP6:BP8"/>
    <mergeCell ref="BQ6:BQ8"/>
    <mergeCell ref="CU6:CU8"/>
    <mergeCell ref="CV6:CV8"/>
    <mergeCell ref="CW6:CW8"/>
    <mergeCell ref="DH7:DI7"/>
    <mergeCell ref="CX7:CY7"/>
    <mergeCell ref="CZ7:DA7"/>
    <mergeCell ref="DB7:DC7"/>
    <mergeCell ref="DD7:DE7"/>
    <mergeCell ref="DF7:DG7"/>
    <mergeCell ref="BQ2:CW2"/>
    <mergeCell ref="A3:CW3"/>
    <mergeCell ref="A4:CW4"/>
    <mergeCell ref="A5:CW5"/>
    <mergeCell ref="A6:A8"/>
    <mergeCell ref="B6:B7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AR6:AY6"/>
  </mergeCells>
  <pageMargins left="0.7" right="0.7" top="0.75" bottom="0.75" header="0.3" footer="0.3"/>
  <pageSetup paperSize="9" scale="4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4</vt:i4>
      </vt:variant>
    </vt:vector>
  </HeadingPairs>
  <TitlesOfParts>
    <vt:vector size="12" baseType="lpstr">
      <vt:lpstr>25 มิ.ย.(สพป.นศ.3)</vt:lpstr>
      <vt:lpstr>10 มิถุนายน 2565</vt:lpstr>
      <vt:lpstr>จำนวน นร.</vt:lpstr>
      <vt:lpstr>Sheet1</vt:lpstr>
      <vt:lpstr>เรียง 250</vt:lpstr>
      <vt:lpstr>Sheet2</vt:lpstr>
      <vt:lpstr>น้อยกว่า 120</vt:lpstr>
      <vt:lpstr>ฐานข้อมูล 10 มิ.ย.65</vt:lpstr>
      <vt:lpstr>'10 มิถุนายน 2565'!Print_Titles</vt:lpstr>
      <vt:lpstr>'25 มิ.ย.(สพป.นศ.3)'!Print_Titles</vt:lpstr>
      <vt:lpstr>Sheet2!Print_Titles</vt:lpstr>
      <vt:lpstr>'ฐานข้อมูล 10 มิ.ย.65'!Print_Titles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2022-08-26T03:19:39Z</cp:lastPrinted>
  <dcterms:created xsi:type="dcterms:W3CDTF">2021-12-14T02:59:58Z</dcterms:created>
  <dcterms:modified xsi:type="dcterms:W3CDTF">2022-08-26T03:59:04Z</dcterms:modified>
</cp:coreProperties>
</file>